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NP1DgDelvK+dBxtjG06wa3anbkGSBmJVpdbIOYoPyvmTmoh/wgHpKFHGgy1iYQ/Pyba5MC1kHq3kaMxvlbI1xA==" workbookSaltValue="8OKq7XCLWjgWB3RStlDGVA==" workbookSpinCount="100000" lockStructure="1"/>
  <bookViews>
    <workbookView windowWidth="23040" windowHeight="9180" activeTab="2"/>
  </bookViews>
  <sheets>
    <sheet name="词盘" sheetId="13" r:id="rId1"/>
    <sheet name="词根" sheetId="14" r:id="rId2"/>
    <sheet name="词库" sheetId="15" r:id="rId3"/>
    <sheet name="SOP" sheetId="22" r:id="rId4"/>
  </sheets>
  <definedNames>
    <definedName name="_xlnm._FilterDatabase" localSheetId="1" hidden="1">词根!$A$1:$F$1777</definedName>
    <definedName name="_xlnm._FilterDatabase" localSheetId="2" hidden="1">词库!$A$1:$AU$3001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9D01F0802064FABB0EFAA133280955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703070" cy="16960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9D8123A1BC1A4D74A72F65A0A70FB70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265" y="128905"/>
          <a:ext cx="1178560" cy="1165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4" name="ID_0AE6D8C63B884F3E9824A5EE3BDEBE0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02880" y="3680460"/>
          <a:ext cx="10850880" cy="4472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564DC2EA9AEF4D649826B83151F6EAF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159240" y="1922780"/>
          <a:ext cx="12123420" cy="294132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<sst xmlns="http://schemas.openxmlformats.org/spreadsheetml/2006/main" count="30381" uniqueCount="14238">
  <si>
    <t>流量</t>
  </si>
  <si>
    <t>大词</t>
  </si>
  <si>
    <t>中尾词</t>
  </si>
  <si>
    <t>长尾词</t>
  </si>
  <si>
    <t>GPT关键词分析</t>
  </si>
  <si>
    <t>https://chatgpt.com/g/g-RZEovC1BF-vikiguan-jian-ci-fen-xi-zhuan-jia/c/67362093-f224-8010-952b-e4f602764b30</t>
  </si>
  <si>
    <t>ABA不大于</t>
  </si>
  <si>
    <t>流量大小</t>
  </si>
  <si>
    <t xml:space="preserve">关键词 </t>
  </si>
  <si>
    <t xml:space="preserve">流量占比 </t>
  </si>
  <si>
    <t xml:space="preserve">转化率 </t>
  </si>
  <si>
    <t xml:space="preserve">竞价 </t>
  </si>
  <si>
    <t xml:space="preserve">转化成本 </t>
  </si>
  <si>
    <t>总计</t>
  </si>
  <si>
    <t>相关性</t>
  </si>
  <si>
    <t>(空白)</t>
  </si>
  <si>
    <t>有序性</t>
  </si>
  <si>
    <t>无序</t>
  </si>
  <si>
    <t>有序</t>
  </si>
  <si>
    <t>流量分配</t>
  </si>
  <si>
    <t>词组</t>
  </si>
  <si>
    <t>新品期</t>
  </si>
  <si>
    <t>meat thermometer</t>
  </si>
  <si>
    <t>food thermometer</t>
  </si>
  <si>
    <t>一级分类</t>
  </si>
  <si>
    <t>用户搜索意图标签</t>
  </si>
  <si>
    <t>词根一级分类</t>
  </si>
  <si>
    <t xml:space="preserve">词根 </t>
  </si>
  <si>
    <t xml:space="preserve">转化率  </t>
  </si>
  <si>
    <t xml:space="preserve">竞价  </t>
  </si>
  <si>
    <t xml:space="preserve">转化成本  </t>
  </si>
  <si>
    <t>词根用户搜索意图标签</t>
  </si>
  <si>
    <t>品名词</t>
  </si>
  <si>
    <t>寻找电源站类型或购买电源站</t>
  </si>
  <si>
    <t>场景词</t>
  </si>
  <si>
    <t>功能词</t>
  </si>
  <si>
    <t>电力驱动</t>
  </si>
  <si>
    <t>寻找便携式电源站</t>
  </si>
  <si>
    <t>发电机</t>
  </si>
  <si>
    <t>寻找太阳能发电机</t>
  </si>
  <si>
    <t>品牌词</t>
  </si>
  <si>
    <t>电源站</t>
  </si>
  <si>
    <t>了解或购买Jackery品牌的电源产品</t>
  </si>
  <si>
    <t>太阳能</t>
  </si>
  <si>
    <t>属性词</t>
  </si>
  <si>
    <t>了解或购买Anker品牌的电源产品</t>
  </si>
  <si>
    <t>便携</t>
  </si>
  <si>
    <t>寻找便携式发电机</t>
  </si>
  <si>
    <t>交流电</t>
  </si>
  <si>
    <t>了解或购买EcoFlow品牌电源产品</t>
  </si>
  <si>
    <t>太阳能面板</t>
  </si>
  <si>
    <t>寻找适合户外活动的电源或设备</t>
  </si>
  <si>
    <t>户外</t>
  </si>
  <si>
    <t>二级分类</t>
  </si>
  <si>
    <t>了解或购买Bluetti品牌的电源产品</t>
  </si>
  <si>
    <t>词根二级分类</t>
  </si>
  <si>
    <t>电池</t>
  </si>
  <si>
    <t>了解户外活动必备电源设备或其他装备</t>
  </si>
  <si>
    <t>家庭</t>
  </si>
  <si>
    <t>寻找带太阳能面板的太阳能发电机</t>
  </si>
  <si>
    <t>备份</t>
  </si>
  <si>
    <t>包括太阳能面板</t>
  </si>
  <si>
    <t>寻找家庭用发电机</t>
  </si>
  <si>
    <t>电力</t>
  </si>
  <si>
    <t>专业版</t>
  </si>
  <si>
    <t>户外活动场景</t>
  </si>
  <si>
    <t>了解或购买便携式房屋及电源产品</t>
  </si>
  <si>
    <t>小型设备</t>
  </si>
  <si>
    <t>户外活动必备品</t>
  </si>
  <si>
    <t>寻找太阳能面板</t>
  </si>
  <si>
    <t>充电</t>
  </si>
  <si>
    <t>家庭使用场景</t>
  </si>
  <si>
    <t>寻找电动发电机</t>
  </si>
  <si>
    <t>便携性</t>
  </si>
  <si>
    <t>应急电源</t>
  </si>
  <si>
    <t>太阳能发电</t>
  </si>
  <si>
    <t>寻找电池发电机</t>
  </si>
  <si>
    <t>电源插座</t>
  </si>
  <si>
    <t>便携式发电机</t>
  </si>
  <si>
    <t>寻找电池包或购买电池包</t>
  </si>
  <si>
    <t>面板</t>
  </si>
  <si>
    <t>充电器</t>
  </si>
  <si>
    <t>寻找小型发电机</t>
  </si>
  <si>
    <t>露营</t>
  </si>
  <si>
    <t>可充电</t>
  </si>
  <si>
    <t>户外发电机场景</t>
  </si>
  <si>
    <t>寻找带太阳能面板的便携电源站</t>
  </si>
  <si>
    <t>无线</t>
  </si>
  <si>
    <t>太阳能电站</t>
  </si>
  <si>
    <t>寻找电力发电机</t>
  </si>
  <si>
    <t>电池包</t>
  </si>
  <si>
    <t>便携式房屋场景</t>
  </si>
  <si>
    <t>寻找电池备份产品</t>
  </si>
  <si>
    <t>用途</t>
  </si>
  <si>
    <t>电池发电机</t>
  </si>
  <si>
    <t>了解或购买Anker品牌的电池产品</t>
  </si>
  <si>
    <t>电动发电机</t>
  </si>
  <si>
    <t>了解或购买Jackery品牌的太阳能发电机</t>
  </si>
  <si>
    <t>升级</t>
  </si>
  <si>
    <t>户外装备场景</t>
  </si>
  <si>
    <t>寻找太阳能电池</t>
  </si>
  <si>
    <t>背部</t>
  </si>
  <si>
    <t>户外配件场景</t>
  </si>
  <si>
    <t>寻找适合露营使用的发电机</t>
  </si>
  <si>
    <t>配备太阳能面板的便携电站</t>
  </si>
  <si>
    <t>寻找家庭用太阳能发电机</t>
  </si>
  <si>
    <t>电力发电机</t>
  </si>
  <si>
    <t>寻找电池备份电源供应</t>
  </si>
  <si>
    <t>包装</t>
  </si>
  <si>
    <t>配有太阳能面板的电站</t>
  </si>
  <si>
    <t>寻找便携太阳能发电机</t>
  </si>
  <si>
    <t>电动</t>
  </si>
  <si>
    <t>太阳能发电机</t>
  </si>
  <si>
    <t>寻找家庭用便携发电机</t>
  </si>
  <si>
    <t>电池备份</t>
  </si>
  <si>
    <t>寻找便携式太阳能面板</t>
  </si>
  <si>
    <t>供电</t>
  </si>
  <si>
    <t>便携房屋场景</t>
  </si>
  <si>
    <t>寻找便携电力产品</t>
  </si>
  <si>
    <t>小型</t>
  </si>
  <si>
    <t>太阳能电池</t>
  </si>
  <si>
    <t>了解或购买EcoFlow太阳能面板</t>
  </si>
  <si>
    <t>呼吸机</t>
  </si>
  <si>
    <t>户外露营发电机</t>
  </si>
  <si>
    <t>了解或购买Anker太阳能面板</t>
  </si>
  <si>
    <t>家庭使用的太阳能发电机</t>
  </si>
  <si>
    <t>寻找便携式电源插座</t>
  </si>
  <si>
    <t>最大</t>
  </si>
  <si>
    <t>电池备份电源</t>
  </si>
  <si>
    <t>寻找便携电池</t>
  </si>
  <si>
    <t>逆变器</t>
  </si>
  <si>
    <t>便携太阳能发电机</t>
  </si>
  <si>
    <t>寻找CPAP设备的电池备份电源</t>
  </si>
  <si>
    <t>家庭使用的便携发电机</t>
  </si>
  <si>
    <t>寻找电源逆变器</t>
  </si>
  <si>
    <t>便携式太阳能面板</t>
  </si>
  <si>
    <t>寻找便携电动发电机</t>
  </si>
  <si>
    <t>用品</t>
  </si>
  <si>
    <t>便携电力</t>
  </si>
  <si>
    <t>了解CPAP设备或寻找CPAP相关产品</t>
  </si>
  <si>
    <t>停电</t>
  </si>
  <si>
    <t>便携电源插座</t>
  </si>
  <si>
    <t>寻找逆变器</t>
  </si>
  <si>
    <t>1000瓦</t>
  </si>
  <si>
    <t>CPAP设备电池备份电源</t>
  </si>
  <si>
    <t>寻找逆变发电机</t>
  </si>
  <si>
    <t>功率单位</t>
  </si>
  <si>
    <t>呼吸机场景</t>
  </si>
  <si>
    <t>了解或购买EcoFlow品牌的电源站产品</t>
  </si>
  <si>
    <t>能量</t>
  </si>
  <si>
    <t>电源逆变器</t>
  </si>
  <si>
    <t>寻找太阳能面板发电机</t>
  </si>
  <si>
    <t>便携设备</t>
  </si>
  <si>
    <t>便携电动发电机</t>
  </si>
  <si>
    <t>寻找露营用便携发电机</t>
  </si>
  <si>
    <t>便携式设备</t>
  </si>
  <si>
    <t>寻找电池供电的电源插座</t>
  </si>
  <si>
    <t>机器</t>
  </si>
  <si>
    <t>逆变发电机</t>
  </si>
  <si>
    <t>寻找太阳能相关产品</t>
  </si>
  <si>
    <t>锂铁磷电池</t>
  </si>
  <si>
    <t>电池供电的电源插座</t>
  </si>
  <si>
    <t>寻找太阳能电力相关产品</t>
  </si>
  <si>
    <t>电源箱</t>
  </si>
  <si>
    <t>露营使用的便携发电机</t>
  </si>
  <si>
    <t>寻找家庭电池备份产品</t>
  </si>
  <si>
    <t>探险者（品牌）</t>
  </si>
  <si>
    <t>太阳能面板发电机</t>
  </si>
  <si>
    <t>寻找便携电池发电机</t>
  </si>
  <si>
    <t>加强版</t>
  </si>
  <si>
    <t>家庭电池备份</t>
  </si>
  <si>
    <t>寻找停电应急电源用品</t>
  </si>
  <si>
    <t>300瓦</t>
  </si>
  <si>
    <t>便携电池发电机</t>
  </si>
  <si>
    <t>寻找CPAP电池</t>
  </si>
  <si>
    <t>室内</t>
  </si>
  <si>
    <t>CPAP电池</t>
  </si>
  <si>
    <t>寻找1000w电源站</t>
  </si>
  <si>
    <t>紧急情况</t>
  </si>
  <si>
    <t>停电应急用品</t>
  </si>
  <si>
    <t>了解或购买EcoFlow Wave 2产品</t>
  </si>
  <si>
    <t>电池单元</t>
  </si>
  <si>
    <t>了解或购买Anker太阳能发电机</t>
  </si>
  <si>
    <t>插头</t>
  </si>
  <si>
    <t>了解或购买Anker电池包</t>
  </si>
  <si>
    <t>附加</t>
  </si>
  <si>
    <t>寻找电源站</t>
  </si>
  <si>
    <t>房屋</t>
  </si>
  <si>
    <t>了解或购买EcoFlow Delta Pro Ultra产品</t>
  </si>
  <si>
    <t>了解或购买Bluetti AC180电源产品</t>
  </si>
  <si>
    <t>工厂</t>
  </si>
  <si>
    <t>旅行</t>
  </si>
  <si>
    <t>冰箱</t>
  </si>
  <si>
    <t>110伏特</t>
  </si>
  <si>
    <t>零</t>
  </si>
  <si>
    <t>20伏特</t>
  </si>
  <si>
    <t>笔记本电脑</t>
  </si>
  <si>
    <t>USB接口</t>
  </si>
  <si>
    <t>200瓦</t>
  </si>
  <si>
    <t>10000毫安时</t>
  </si>
  <si>
    <t>适配器</t>
  </si>
  <si>
    <t>类型</t>
  </si>
  <si>
    <t>毫安时</t>
  </si>
  <si>
    <t>大型</t>
  </si>
  <si>
    <t>平板电脑</t>
  </si>
  <si>
    <t>移动</t>
  </si>
  <si>
    <t>移动电源</t>
  </si>
  <si>
    <t>外部</t>
  </si>
  <si>
    <t>最佳</t>
  </si>
  <si>
    <t>安卓设备</t>
  </si>
  <si>
    <t>快速</t>
  </si>
  <si>
    <t>手机</t>
  </si>
  <si>
    <t>词根</t>
  </si>
  <si>
    <t>词频</t>
  </si>
  <si>
    <t>否定</t>
  </si>
  <si>
    <t>thermometer</t>
  </si>
  <si>
    <t>meat</t>
  </si>
  <si>
    <t>probe</t>
  </si>
  <si>
    <t>gifts</t>
  </si>
  <si>
    <t>men</t>
  </si>
  <si>
    <t>kitchen</t>
  </si>
  <si>
    <t>temperature</t>
  </si>
  <si>
    <t>X</t>
  </si>
  <si>
    <t>wireless</t>
  </si>
  <si>
    <t>digital</t>
  </si>
  <si>
    <t>grill</t>
  </si>
  <si>
    <t>accessories</t>
  </si>
  <si>
    <t>cooking</t>
  </si>
  <si>
    <t>day</t>
  </si>
  <si>
    <t>gadgets</t>
  </si>
  <si>
    <t>oven</t>
  </si>
  <si>
    <t>gift</t>
  </si>
  <si>
    <t>smoker</t>
  </si>
  <si>
    <t>valentines</t>
  </si>
  <si>
    <t>bbq</t>
  </si>
  <si>
    <t>food</t>
  </si>
  <si>
    <t>thermopro</t>
  </si>
  <si>
    <t>thermometers</t>
  </si>
  <si>
    <t>chef</t>
  </si>
  <si>
    <t>smart</t>
  </si>
  <si>
    <t>best</t>
  </si>
  <si>
    <t>bluetooth</t>
  </si>
  <si>
    <t>probes</t>
  </si>
  <si>
    <t>temp</t>
  </si>
  <si>
    <t>fryer</t>
  </si>
  <si>
    <t>air</t>
  </si>
  <si>
    <t>mens</t>
  </si>
  <si>
    <t>him</t>
  </si>
  <si>
    <t>instant</t>
  </si>
  <si>
    <t>deals</t>
  </si>
  <si>
    <t>grilling</t>
  </si>
  <si>
    <t>read</t>
  </si>
  <si>
    <t>outdoor</t>
  </si>
  <si>
    <t>wifi</t>
  </si>
  <si>
    <t>items</t>
  </si>
  <si>
    <t>man</t>
  </si>
  <si>
    <t>remote</t>
  </si>
  <si>
    <t>valentine</t>
  </si>
  <si>
    <t>home</t>
  </si>
  <si>
    <t>birthday</t>
  </si>
  <si>
    <t>camp</t>
  </si>
  <si>
    <t>prime</t>
  </si>
  <si>
    <t>baking</t>
  </si>
  <si>
    <t>cool</t>
  </si>
  <si>
    <t>tools</t>
  </si>
  <si>
    <t>amazon</t>
  </si>
  <si>
    <t>pro</t>
  </si>
  <si>
    <t>essentials</t>
  </si>
  <si>
    <t>barbecue</t>
  </si>
  <si>
    <t>electric</t>
  </si>
  <si>
    <t>ninja</t>
  </si>
  <si>
    <t>replacement</t>
  </si>
  <si>
    <t>the</t>
  </si>
  <si>
    <t>stocking</t>
  </si>
  <si>
    <t>today</t>
  </si>
  <si>
    <t>dad</t>
  </si>
  <si>
    <t>sensor</t>
  </si>
  <si>
    <t>stuffers</t>
  </si>
  <si>
    <t>timer</t>
  </si>
  <si>
    <t>clearance</t>
  </si>
  <si>
    <t>thermo</t>
  </si>
  <si>
    <t>valentine's</t>
  </si>
  <si>
    <t>must</t>
  </si>
  <si>
    <t>weber</t>
  </si>
  <si>
    <t>pellet</t>
  </si>
  <si>
    <t>products</t>
  </si>
  <si>
    <t>steak</t>
  </si>
  <si>
    <t>boss</t>
  </si>
  <si>
    <t>small</t>
  </si>
  <si>
    <t>under</t>
  </si>
  <si>
    <t>water</t>
  </si>
  <si>
    <t>who</t>
  </si>
  <si>
    <t>indoor</t>
  </si>
  <si>
    <t>supplies</t>
  </si>
  <si>
    <t>thermoworks</t>
  </si>
  <si>
    <t>waterproof</t>
  </si>
  <si>
    <t>men's</t>
  </si>
  <si>
    <t>oil</t>
  </si>
  <si>
    <t>candy</t>
  </si>
  <si>
    <t>para</t>
  </si>
  <si>
    <t>fathers</t>
  </si>
  <si>
    <t>frying</t>
  </si>
  <si>
    <t>haves</t>
  </si>
  <si>
    <t>masterbuilt</t>
  </si>
  <si>
    <t>gauge</t>
  </si>
  <si>
    <t>griddle</t>
  </si>
  <si>
    <t>gun</t>
  </si>
  <si>
    <t>iq</t>
  </si>
  <si>
    <t>accessory</t>
  </si>
  <si>
    <t>everything</t>
  </si>
  <si>
    <t>gadget</t>
  </si>
  <si>
    <t>lightning</t>
  </si>
  <si>
    <t>pit</t>
  </si>
  <si>
    <t>taylor</t>
  </si>
  <si>
    <t>bread</t>
  </si>
  <si>
    <t>dollars</t>
  </si>
  <si>
    <t>have</t>
  </si>
  <si>
    <t>sellers</t>
  </si>
  <si>
    <t>smoking</t>
  </si>
  <si>
    <t>traeger</t>
  </si>
  <si>
    <t>de</t>
  </si>
  <si>
    <t>meater</t>
  </si>
  <si>
    <t>set</t>
  </si>
  <si>
    <t>thermostat</t>
  </si>
  <si>
    <t>alarm</t>
  </si>
  <si>
    <t>deep</t>
  </si>
  <si>
    <t>easy</t>
  </si>
  <si>
    <t>meter</t>
  </si>
  <si>
    <t>adults</t>
  </si>
  <si>
    <t>x</t>
  </si>
  <si>
    <t>chicken</t>
  </si>
  <si>
    <t>father</t>
  </si>
  <si>
    <t>grills</t>
  </si>
  <si>
    <t>new</t>
  </si>
  <si>
    <t>outside</t>
  </si>
  <si>
    <t>a</t>
  </si>
  <si>
    <t>deal</t>
  </si>
  <si>
    <t>hot</t>
  </si>
  <si>
    <t>infrared</t>
  </si>
  <si>
    <t>tool</t>
  </si>
  <si>
    <t>clip</t>
  </si>
  <si>
    <t>cook</t>
  </si>
  <si>
    <t>delivery</t>
  </si>
  <si>
    <t>long</t>
  </si>
  <si>
    <t>magnetic</t>
  </si>
  <si>
    <t>making</t>
  </si>
  <si>
    <t>pot</t>
  </si>
  <si>
    <t>smokers</t>
  </si>
  <si>
    <t>timers</t>
  </si>
  <si>
    <t>unique</t>
  </si>
  <si>
    <t>bulk</t>
  </si>
  <si>
    <t>chart</t>
  </si>
  <si>
    <t>dual</t>
  </si>
  <si>
    <t>professional</t>
  </si>
  <si>
    <t>stainless</t>
  </si>
  <si>
    <t>stick</t>
  </si>
  <si>
    <t>top</t>
  </si>
  <si>
    <t>useful</t>
  </si>
  <si>
    <t>app</t>
  </si>
  <si>
    <t>electronic</t>
  </si>
  <si>
    <t>heat</t>
  </si>
  <si>
    <t>steel</t>
  </si>
  <si>
    <t>thermocouple</t>
  </si>
  <si>
    <t>cocina</t>
  </si>
  <si>
    <t>internal</t>
  </si>
  <si>
    <t>large</t>
  </si>
  <si>
    <t>men’s</t>
  </si>
  <si>
    <t>only</t>
  </si>
  <si>
    <t>pool</t>
  </si>
  <si>
    <t>rtd</t>
  </si>
  <si>
    <t>safe</t>
  </si>
  <si>
    <t>stuff</t>
  </si>
  <si>
    <t>termometro</t>
  </si>
  <si>
    <t>termómetro</t>
  </si>
  <si>
    <t>therm</t>
  </si>
  <si>
    <t>wire</t>
  </si>
  <si>
    <t>wired</t>
  </si>
  <si>
    <t>accurate</t>
  </si>
  <si>
    <t>appliances</t>
  </si>
  <si>
    <t>blackstone</t>
  </si>
  <si>
    <t>candle</t>
  </si>
  <si>
    <t>clock</t>
  </si>
  <si>
    <t>freezer</t>
  </si>
  <si>
    <t>govee</t>
  </si>
  <si>
    <t>has</t>
  </si>
  <si>
    <t>hygrometer</t>
  </si>
  <si>
    <t>milk</t>
  </si>
  <si>
    <t>refrigerator</t>
  </si>
  <si>
    <t>same</t>
  </si>
  <si>
    <t>thermapen</t>
  </si>
  <si>
    <t>thermos</t>
  </si>
  <si>
    <t>adult</t>
  </si>
  <si>
    <t>alpha</t>
  </si>
  <si>
    <t>control</t>
  </si>
  <si>
    <t>father's</t>
  </si>
  <si>
    <t>funny</t>
  </si>
  <si>
    <t>high</t>
  </si>
  <si>
    <t>household</t>
  </si>
  <si>
    <t>hvac</t>
  </si>
  <si>
    <t>mini</t>
  </si>
  <si>
    <t>oxo</t>
  </si>
  <si>
    <t>seller</t>
  </si>
  <si>
    <t>sourdough</t>
  </si>
  <si>
    <t>turkey</t>
  </si>
  <si>
    <t>z</t>
  </si>
  <si>
    <t>baby</t>
  </si>
  <si>
    <t>chefs</t>
  </si>
  <si>
    <t>christmas</t>
  </si>
  <si>
    <t>display</t>
  </si>
  <si>
    <t>fast</t>
  </si>
  <si>
    <t>fir</t>
  </si>
  <si>
    <t>gas</t>
  </si>
  <si>
    <t>gofts</t>
  </si>
  <si>
    <t>grillers</t>
  </si>
  <si>
    <t>igrill</t>
  </si>
  <si>
    <t>kit</t>
  </si>
  <si>
    <t>kitchenaid</t>
  </si>
  <si>
    <t>laser</t>
  </si>
  <si>
    <t>male</t>
  </si>
  <si>
    <t>pen</t>
  </si>
  <si>
    <t>portable</t>
  </si>
  <si>
    <t>rechargeable</t>
  </si>
  <si>
    <t>sale</t>
  </si>
  <si>
    <t>smoke</t>
  </si>
  <si>
    <t>stove</t>
  </si>
  <si>
    <t>tempspike</t>
  </si>
  <si>
    <t>time</t>
  </si>
  <si>
    <t>typhur</t>
  </si>
  <si>
    <t>valentine’s</t>
  </si>
  <si>
    <t>black</t>
  </si>
  <si>
    <t>camping</t>
  </si>
  <si>
    <t>carne</t>
  </si>
  <si>
    <t>commercial</t>
  </si>
  <si>
    <t>fry</t>
  </si>
  <si>
    <t>fun</t>
  </si>
  <si>
    <t>gloves</t>
  </si>
  <si>
    <t>house</t>
  </si>
  <si>
    <t>husband</t>
  </si>
  <si>
    <t>inch</t>
  </si>
  <si>
    <t>inside</t>
  </si>
  <si>
    <t>leave</t>
  </si>
  <si>
    <t>liquid</t>
  </si>
  <si>
    <t>master</t>
  </si>
  <si>
    <t>monitor</t>
  </si>
  <si>
    <t>pack</t>
  </si>
  <si>
    <t>pitboss</t>
  </si>
  <si>
    <t>pocket</t>
  </si>
  <si>
    <t>pop</t>
  </si>
  <si>
    <t>product</t>
  </si>
  <si>
    <t>range</t>
  </si>
  <si>
    <t>recteq</t>
  </si>
  <si>
    <t>rubbermaid</t>
  </si>
  <si>
    <t>spatula</t>
  </si>
  <si>
    <t>therma</t>
  </si>
  <si>
    <t>thermal</t>
  </si>
  <si>
    <t>thermochef</t>
  </si>
  <si>
    <t>wedding</t>
  </si>
  <si>
    <t>s</t>
  </si>
  <si>
    <t>2.5mm</t>
  </si>
  <si>
    <t>barbeque</t>
  </si>
  <si>
    <t>blue</t>
  </si>
  <si>
    <t>brooder</t>
  </si>
  <si>
    <t>car</t>
  </si>
  <si>
    <t>char</t>
  </si>
  <si>
    <t>cheap</t>
  </si>
  <si>
    <t>cordless</t>
  </si>
  <si>
    <t>dewjom</t>
  </si>
  <si>
    <t>dial</t>
  </si>
  <si>
    <t>dollar</t>
  </si>
  <si>
    <t>griller</t>
  </si>
  <si>
    <t>hombre</t>
  </si>
  <si>
    <t>inkbird</t>
  </si>
  <si>
    <t>instant-read</t>
  </si>
  <si>
    <t>javelin</t>
  </si>
  <si>
    <t>lovers</t>
  </si>
  <si>
    <t>outdoors</t>
  </si>
  <si>
    <t>perfect</t>
  </si>
  <si>
    <t>pink</t>
  </si>
  <si>
    <t>pizza</t>
  </si>
  <si>
    <t>plus</t>
  </si>
  <si>
    <t>registry</t>
  </si>
  <si>
    <t>room</t>
  </si>
  <si>
    <t>rv</t>
  </si>
  <si>
    <t>spike</t>
  </si>
  <si>
    <t>thermopop</t>
  </si>
  <si>
    <t>things</t>
  </si>
  <si>
    <t>use</t>
  </si>
  <si>
    <t>wax</t>
  </si>
  <si>
    <t>airfryer</t>
  </si>
  <si>
    <t>ambient</t>
  </si>
  <si>
    <t>analog</t>
  </si>
  <si>
    <t>apartment</t>
  </si>
  <si>
    <t>assecories</t>
  </si>
  <si>
    <t>bakers</t>
  </si>
  <si>
    <t>beef</t>
  </si>
  <si>
    <t>box</t>
  </si>
  <si>
    <t>coffee</t>
  </si>
  <si>
    <t>combustion</t>
  </si>
  <si>
    <t>cooker</t>
  </si>
  <si>
    <t>cuisinart</t>
  </si>
  <si>
    <t>devices</t>
  </si>
  <si>
    <t>dot</t>
  </si>
  <si>
    <t>equipment</t>
  </si>
  <si>
    <t>extra</t>
  </si>
  <si>
    <t>finds</t>
  </si>
  <si>
    <t>first</t>
  </si>
  <si>
    <t>forehead</t>
  </si>
  <si>
    <t>fork</t>
  </si>
  <si>
    <t>fridge</t>
  </si>
  <si>
    <t>green</t>
  </si>
  <si>
    <t>item</t>
  </si>
  <si>
    <t>lcd</t>
  </si>
  <si>
    <t>limited</t>
  </si>
  <si>
    <t>liquids</t>
  </si>
  <si>
    <t>low</t>
  </si>
  <si>
    <t>machine</t>
  </si>
  <si>
    <t>maker</t>
  </si>
  <si>
    <t>maverick</t>
  </si>
  <si>
    <t>meal</t>
  </si>
  <si>
    <t>meet</t>
  </si>
  <si>
    <t>men￼</t>
  </si>
  <si>
    <t>most</t>
  </si>
  <si>
    <t>needle</t>
  </si>
  <si>
    <t>one</t>
  </si>
  <si>
    <t>ooni</t>
  </si>
  <si>
    <t>prep</t>
  </si>
  <si>
    <t>press</t>
  </si>
  <si>
    <t>quick</t>
  </si>
  <si>
    <t>rated</t>
  </si>
  <si>
    <t>restaurant</t>
  </si>
  <si>
    <t>series</t>
  </si>
  <si>
    <t>silicone</t>
  </si>
  <si>
    <t>surface</t>
  </si>
  <si>
    <t>tech</t>
  </si>
  <si>
    <t>thermometer￼</t>
  </si>
  <si>
    <t>tooth</t>
  </si>
  <si>
    <t>well</t>
  </si>
  <si>
    <t>woaitme</t>
  </si>
  <si>
    <t>wood</t>
  </si>
  <si>
    <t>xl</t>
  </si>
  <si>
    <t>yogurt</t>
  </si>
  <si>
    <t>accesories</t>
  </si>
  <si>
    <t>accesorios</t>
  </si>
  <si>
    <t>bath</t>
  </si>
  <si>
    <t>bottle</t>
  </si>
  <si>
    <t>brand</t>
  </si>
  <si>
    <t>cable</t>
  </si>
  <si>
    <t>can</t>
  </si>
  <si>
    <t>charcoal</t>
  </si>
  <si>
    <t>chefiq</t>
  </si>
  <si>
    <t>chefman</t>
  </si>
  <si>
    <t>controller</t>
  </si>
  <si>
    <t>cooks</t>
  </si>
  <si>
    <t>coolest</t>
  </si>
  <si>
    <t>cosori</t>
  </si>
  <si>
    <t>crispi</t>
  </si>
  <si>
    <t>daily</t>
  </si>
  <si>
    <t>device</t>
  </si>
  <si>
    <t>dishwasher</t>
  </si>
  <si>
    <t>done</t>
  </si>
  <si>
    <t>dough</t>
  </si>
  <si>
    <t>essential</t>
  </si>
  <si>
    <t>expert</t>
  </si>
  <si>
    <t>fish</t>
  </si>
  <si>
    <t>floating</t>
  </si>
  <si>
    <t>friday</t>
  </si>
  <si>
    <t>get</t>
  </si>
  <si>
    <t>good</t>
  </si>
  <si>
    <t>gravity</t>
  </si>
  <si>
    <t>great</t>
  </si>
  <si>
    <t>gufts</t>
  </si>
  <si>
    <t>guru</t>
  </si>
  <si>
    <t>humidity</t>
  </si>
  <si>
    <t>i</t>
  </si>
  <si>
    <t>idiak</t>
  </si>
  <si>
    <t>indoor/outdoor</t>
  </si>
  <si>
    <t>king</t>
  </si>
  <si>
    <t>kitchenware</t>
  </si>
  <si>
    <t>lavatools</t>
  </si>
  <si>
    <t>like</t>
  </si>
  <si>
    <t>made</t>
  </si>
  <si>
    <t>measurement</t>
  </si>
  <si>
    <t>mechanic</t>
  </si>
  <si>
    <t>milwaukee</t>
  </si>
  <si>
    <t>model</t>
  </si>
  <si>
    <t>monitoring</t>
  </si>
  <si>
    <t>mountain</t>
  </si>
  <si>
    <t>next</t>
  </si>
  <si>
    <t>nsf</t>
  </si>
  <si>
    <t>oneida</t>
  </si>
  <si>
    <t>opro</t>
  </si>
  <si>
    <t>overnight</t>
  </si>
  <si>
    <t>pan</t>
  </si>
  <si>
    <t>popular</t>
  </si>
  <si>
    <t>propane</t>
  </si>
  <si>
    <t>pt1000</t>
  </si>
  <si>
    <t>rec</t>
  </si>
  <si>
    <t>regalos</t>
  </si>
  <si>
    <t>reptile</t>
  </si>
  <si>
    <t>safety</t>
  </si>
  <si>
    <t>san</t>
  </si>
  <si>
    <t>sense</t>
  </si>
  <si>
    <t>storage</t>
  </si>
  <si>
    <t>store</t>
  </si>
  <si>
    <t>stuffer</t>
  </si>
  <si>
    <t>syrup</t>
  </si>
  <si>
    <t>tec</t>
  </si>
  <si>
    <t>thermomaven</t>
  </si>
  <si>
    <t>thermometer,</t>
  </si>
  <si>
    <t>thermomix</t>
  </si>
  <si>
    <t>thermpro</t>
  </si>
  <si>
    <t>tp</t>
  </si>
  <si>
    <t>type</t>
  </si>
  <si>
    <t>up</t>
  </si>
  <si>
    <t>usa</t>
  </si>
  <si>
    <t>warehouse</t>
  </si>
  <si>
    <t>500ft</t>
  </si>
  <si>
    <t>alimentos</t>
  </si>
  <si>
    <t>aquarium</t>
  </si>
  <si>
    <t>aurasky</t>
  </si>
  <si>
    <t>baker</t>
  </si>
  <si>
    <t>bathroom</t>
  </si>
  <si>
    <t>bbt</t>
  </si>
  <si>
    <t>body</t>
  </si>
  <si>
    <t>braun</t>
  </si>
  <si>
    <t>broil</t>
  </si>
  <si>
    <t>butter</t>
  </si>
  <si>
    <t>cake</t>
  </si>
  <si>
    <t>calibrated</t>
  </si>
  <si>
    <t>camper</t>
  </si>
  <si>
    <t>cdn</t>
  </si>
  <si>
    <t>chargriller</t>
  </si>
  <si>
    <t>chii</t>
  </si>
  <si>
    <t>college</t>
  </si>
  <si>
    <t>comida</t>
  </si>
  <si>
    <t>cooler</t>
  </si>
  <si>
    <t>cover</t>
  </si>
  <si>
    <t>custom</t>
  </si>
  <si>
    <t>cyber</t>
  </si>
  <si>
    <t>disposable</t>
  </si>
  <si>
    <t>double</t>
  </si>
  <si>
    <t>eligible</t>
  </si>
  <si>
    <t>fire</t>
  </si>
  <si>
    <t>fishing</t>
  </si>
  <si>
    <t>flat</t>
  </si>
  <si>
    <t>foodi</t>
  </si>
  <si>
    <t>free</t>
  </si>
  <si>
    <t>fryers</t>
  </si>
  <si>
    <t>gap</t>
  </si>
  <si>
    <t>heater</t>
  </si>
  <si>
    <t>horno</t>
  </si>
  <si>
    <t>hub</t>
  </si>
  <si>
    <t>ideas</t>
  </si>
  <si>
    <t>in-oven</t>
  </si>
  <si>
    <t>inc</t>
  </si>
  <si>
    <t>iron</t>
  </si>
  <si>
    <t>karu</t>
  </si>
  <si>
    <t>kichen</t>
  </si>
  <si>
    <t>kinsa</t>
  </si>
  <si>
    <t>kitchens</t>
  </si>
  <si>
    <t>kizen</t>
  </si>
  <si>
    <t>life</t>
  </si>
  <si>
    <t>maple</t>
  </si>
  <si>
    <t>mercury</t>
  </si>
  <si>
    <t>metal</t>
  </si>
  <si>
    <t>mm</t>
  </si>
  <si>
    <t>monday</t>
  </si>
  <si>
    <t>non</t>
  </si>
  <si>
    <t>nothing</t>
  </si>
  <si>
    <t>organizer</t>
  </si>
  <si>
    <t>parts</t>
  </si>
  <si>
    <t>racks</t>
  </si>
  <si>
    <t>rare</t>
  </si>
  <si>
    <t>regalo</t>
  </si>
  <si>
    <t>resistant</t>
  </si>
  <si>
    <t>retirement</t>
  </si>
  <si>
    <t>scientific</t>
  </si>
  <si>
    <t>seat</t>
  </si>
  <si>
    <t>selling</t>
  </si>
  <si>
    <t>shower</t>
  </si>
  <si>
    <t>steaming</t>
  </si>
  <si>
    <t>stem</t>
  </si>
  <si>
    <t>strip</t>
  </si>
  <si>
    <t>sync</t>
  </si>
  <si>
    <t>talking</t>
  </si>
  <si>
    <t>temperatures</t>
  </si>
  <si>
    <t>temporal</t>
  </si>
  <si>
    <t>tester</t>
  </si>
  <si>
    <t>thermomete</t>
  </si>
  <si>
    <t>thermoter</t>
  </si>
  <si>
    <t>therometer</t>
  </si>
  <si>
    <t>today's</t>
  </si>
  <si>
    <t>todays</t>
  </si>
  <si>
    <t>touch</t>
  </si>
  <si>
    <t>tp20</t>
  </si>
  <si>
    <t>tp25</t>
  </si>
  <si>
    <t>trager</t>
  </si>
  <si>
    <t>uei</t>
  </si>
  <si>
    <t>utensils</t>
  </si>
  <si>
    <t>vicks</t>
  </si>
  <si>
    <t>women</t>
  </si>
  <si>
    <t>woodwind</t>
  </si>
  <si>
    <t>works</t>
  </si>
  <si>
    <t>￼</t>
  </si>
  <si>
    <t>0.5s</t>
  </si>
  <si>
    <t>08s</t>
  </si>
  <si>
    <t>3.5mm</t>
  </si>
  <si>
    <t>650ft</t>
  </si>
  <si>
    <t>acurite</t>
  </si>
  <si>
    <t>aid</t>
  </si>
  <si>
    <t>all</t>
  </si>
  <si>
    <t>ammzo</t>
  </si>
  <si>
    <t>an</t>
  </si>
  <si>
    <t>anti</t>
  </si>
  <si>
    <t>appliance</t>
  </si>
  <si>
    <t>asar</t>
  </si>
  <si>
    <t>backlight</t>
  </si>
  <si>
    <t>balentines</t>
  </si>
  <si>
    <t>basket</t>
  </si>
  <si>
    <t>bathtub</t>
  </si>
  <si>
    <t>battery</t>
  </si>
  <si>
    <t>bday</t>
  </si>
  <si>
    <t>be</t>
  </si>
  <si>
    <t>big</t>
  </si>
  <si>
    <t>boil</t>
  </si>
  <si>
    <t>brewing</t>
  </si>
  <si>
    <t>built</t>
  </si>
  <si>
    <t>burner</t>
  </si>
  <si>
    <t>care</t>
  </si>
  <si>
    <t>changing</t>
  </si>
  <si>
    <t>check</t>
  </si>
  <si>
    <t>cheese</t>
  </si>
  <si>
    <t>chef's</t>
  </si>
  <si>
    <t>chefstemp</t>
  </si>
  <si>
    <t>chick</t>
  </si>
  <si>
    <t>chocolate</t>
  </si>
  <si>
    <t>clever</t>
  </si>
  <si>
    <t>color</t>
  </si>
  <si>
    <t>compact</t>
  </si>
  <si>
    <t>compatible</t>
  </si>
  <si>
    <t>compost</t>
  </si>
  <si>
    <t>cooked</t>
  </si>
  <si>
    <t>cooling</t>
  </si>
  <si>
    <t>coop</t>
  </si>
  <si>
    <t>cooper</t>
  </si>
  <si>
    <t>corded</t>
  </si>
  <si>
    <t>culinary</t>
  </si>
  <si>
    <t>cute</t>
  </si>
  <si>
    <t>dad's</t>
  </si>
  <si>
    <t>dads</t>
  </si>
  <si>
    <t>data</t>
  </si>
  <si>
    <t>days</t>
  </si>
  <si>
    <t>deli</t>
  </si>
  <si>
    <t>desk</t>
  </si>
  <si>
    <t>detector</t>
  </si>
  <si>
    <t>dog</t>
  </si>
  <si>
    <t>doqaus</t>
  </si>
  <si>
    <t>duck</t>
  </si>
  <si>
    <t>duo</t>
  </si>
  <si>
    <t>eater</t>
  </si>
  <si>
    <t>egg</t>
  </si>
  <si>
    <t>electronics</t>
  </si>
  <si>
    <t>elephant</t>
  </si>
  <si>
    <t>emeril</t>
  </si>
  <si>
    <t>etekcity</t>
  </si>
  <si>
    <t>external</t>
  </si>
  <si>
    <t>extras</t>
  </si>
  <si>
    <t>fermentation</t>
  </si>
  <si>
    <t>filler</t>
  </si>
  <si>
    <t>flame</t>
  </si>
  <si>
    <t>flameboss</t>
  </si>
  <si>
    <t>foldable</t>
  </si>
  <si>
    <t>four-pin</t>
  </si>
  <si>
    <t>gag</t>
  </si>
  <si>
    <t>galileo</t>
  </si>
  <si>
    <t>genius</t>
  </si>
  <si>
    <t>glass</t>
  </si>
  <si>
    <t>gmg</t>
  </si>
  <si>
    <t>goft</t>
  </si>
  <si>
    <t>gourmia</t>
  </si>
  <si>
    <t>grade</t>
  </si>
  <si>
    <t>graduation</t>
  </si>
  <si>
    <t>grate</t>
  </si>
  <si>
    <t>grease</t>
  </si>
  <si>
    <t>grilled</t>
  </si>
  <si>
    <t>grommet</t>
  </si>
  <si>
    <t>guide</t>
  </si>
  <si>
    <t>guys</t>
  </si>
  <si>
    <t>hacks</t>
  </si>
  <si>
    <t>handy</t>
  </si>
  <si>
    <t>hanging</t>
  </si>
  <si>
    <t>heating</t>
  </si>
  <si>
    <t>hi</t>
  </si>
  <si>
    <t>him￼</t>
  </si>
  <si>
    <t>holder</t>
  </si>
  <si>
    <t>hom</t>
  </si>
  <si>
    <t>housewarming</t>
  </si>
  <si>
    <t>hsa</t>
  </si>
  <si>
    <t>hygrometers</t>
  </si>
  <si>
    <t>indicator</t>
  </si>
  <si>
    <t>industrial</t>
  </si>
  <si>
    <t>insta</t>
  </si>
  <si>
    <t>intelligent</t>
  </si>
  <si>
    <t>ir</t>
  </si>
  <si>
    <t>it</t>
  </si>
  <si>
    <t>itchen</t>
  </si>
  <si>
    <t>jack</t>
  </si>
  <si>
    <t>jerky</t>
  </si>
  <si>
    <t>joseph</t>
  </si>
  <si>
    <t>k</t>
  </si>
  <si>
    <t>kingchii</t>
  </si>
  <si>
    <t>la</t>
  </si>
  <si>
    <t>last</t>
  </si>
  <si>
    <t>law</t>
  </si>
  <si>
    <t>leave-in</t>
  </si>
  <si>
    <t>light</t>
  </si>
  <si>
    <t>lighting</t>
  </si>
  <si>
    <t>loud</t>
  </si>
  <si>
    <t>magnet</t>
  </si>
  <si>
    <t>magnets</t>
  </si>
  <si>
    <t>mans</t>
  </si>
  <si>
    <t>manual</t>
  </si>
  <si>
    <t>masterchef</t>
  </si>
  <si>
    <t>maven</t>
  </si>
  <si>
    <t>max</t>
  </si>
  <si>
    <t>me</t>
  </si>
  <si>
    <t>measuring</t>
  </si>
  <si>
    <t>meat/grill</t>
  </si>
  <si>
    <t>meatmeat</t>
  </si>
  <si>
    <t>meatstick</t>
  </si>
  <si>
    <t>microwave</t>
  </si>
  <si>
    <t>minute</t>
  </si>
  <si>
    <t>mk4</t>
  </si>
  <si>
    <t>music</t>
  </si>
  <si>
    <t>necessities</t>
  </si>
  <si>
    <t>needs</t>
  </si>
  <si>
    <t>nigogor</t>
  </si>
  <si>
    <t>ofertas</t>
  </si>
  <si>
    <t>office</t>
  </si>
  <si>
    <t>orange</t>
  </si>
  <si>
    <t>orders</t>
  </si>
  <si>
    <t>outlet</t>
  </si>
  <si>
    <t>over</t>
  </si>
  <si>
    <t>pampered</t>
  </si>
  <si>
    <t>patio</t>
  </si>
  <si>
    <t>people</t>
  </si>
  <si>
    <t>pin</t>
  </si>
  <si>
    <t>plug</t>
  </si>
  <si>
    <t>polder</t>
  </si>
  <si>
    <t>pork</t>
  </si>
  <si>
    <t>port</t>
  </si>
  <si>
    <t>poultry</t>
  </si>
  <si>
    <t>precision</t>
  </si>
  <si>
    <t>predictive</t>
  </si>
  <si>
    <t>probe￼</t>
  </si>
  <si>
    <t>processing</t>
  </si>
  <si>
    <t>red</t>
  </si>
  <si>
    <t>relampago</t>
  </si>
  <si>
    <t>resale</t>
  </si>
  <si>
    <t>retro</t>
  </si>
  <si>
    <t>rfx</t>
  </si>
  <si>
    <t>roasting</t>
  </si>
  <si>
    <t>rotisserie</t>
  </si>
  <si>
    <t>rubber</t>
  </si>
  <si>
    <t>sausage</t>
  </si>
  <si>
    <t>scale</t>
  </si>
  <si>
    <t>screen</t>
  </si>
  <si>
    <t>seasoning</t>
  </si>
  <si>
    <t>second</t>
  </si>
  <si>
    <t>sensors</t>
  </si>
  <si>
    <t>shipping</t>
  </si>
  <si>
    <t>short</t>
  </si>
  <si>
    <t>simple</t>
  </si>
  <si>
    <t>smartmeat</t>
  </si>
  <si>
    <t>smokeless</t>
  </si>
  <si>
    <t>soil</t>
  </si>
  <si>
    <t>sold</t>
  </si>
  <si>
    <t>sous</t>
  </si>
  <si>
    <t>speed</t>
  </si>
  <si>
    <t>spoon</t>
  </si>
  <si>
    <t>stone</t>
  </si>
  <si>
    <t>strips</t>
  </si>
  <si>
    <t>sugar</t>
  </si>
  <si>
    <t>summer</t>
  </si>
  <si>
    <t>super</t>
  </si>
  <si>
    <t>tank</t>
  </si>
  <si>
    <t>tel</t>
  </si>
  <si>
    <t>temperatura</t>
  </si>
  <si>
    <t>tenderizer</t>
  </si>
  <si>
    <t>termo</t>
  </si>
  <si>
    <t>termometer</t>
  </si>
  <si>
    <t>termometros</t>
  </si>
  <si>
    <t>termos</t>
  </si>
  <si>
    <t>thermapro</t>
  </si>
  <si>
    <t>thermistor</t>
  </si>
  <si>
    <t>thermometers,</t>
  </si>
  <si>
    <t>thermomter</t>
  </si>
  <si>
    <t>tiktok</t>
  </si>
  <si>
    <t>timing</t>
  </si>
  <si>
    <t>torch</t>
  </si>
  <si>
    <t>toxic</t>
  </si>
  <si>
    <t>tp-07s</t>
  </si>
  <si>
    <t>tp03b</t>
  </si>
  <si>
    <t>tp08</t>
  </si>
  <si>
    <t>tp11</t>
  </si>
  <si>
    <t>tp16</t>
  </si>
  <si>
    <t>tp19h</t>
  </si>
  <si>
    <t>tp49</t>
  </si>
  <si>
    <t>tp50</t>
  </si>
  <si>
    <t>tp67</t>
  </si>
  <si>
    <t>tp920</t>
  </si>
  <si>
    <t>travel</t>
  </si>
  <si>
    <t>tru</t>
  </si>
  <si>
    <t>truck</t>
  </si>
  <si>
    <t>tub</t>
  </si>
  <si>
    <t>twin</t>
  </si>
  <si>
    <t>two</t>
  </si>
  <si>
    <t>upmsx</t>
  </si>
  <si>
    <t>usb</t>
  </si>
  <si>
    <t>used</t>
  </si>
  <si>
    <t>valentin</t>
  </si>
  <si>
    <t>valentín</t>
  </si>
  <si>
    <t>vide</t>
  </si>
  <si>
    <t>vortex</t>
  </si>
  <si>
    <t>weather</t>
  </si>
  <si>
    <t>webber</t>
  </si>
  <si>
    <t>what</t>
  </si>
  <si>
    <t>white</t>
  </si>
  <si>
    <t>wi-fi</t>
  </si>
  <si>
    <t>womens</t>
  </si>
  <si>
    <t>woodfire</t>
  </si>
  <si>
    <t>woodstove</t>
  </si>
  <si>
    <t>working</t>
  </si>
  <si>
    <t>yankees</t>
  </si>
  <si>
    <t>you</t>
  </si>
  <si>
    <t>yunbaoit</t>
  </si>
  <si>
    <t>#1</t>
  </si>
  <si>
    <t>)oven</t>
  </si>
  <si>
    <t>1-second</t>
  </si>
  <si>
    <t>1000e</t>
  </si>
  <si>
    <t>100k</t>
  </si>
  <si>
    <t>10’</t>
  </si>
  <si>
    <t>11002b</t>
  </si>
  <si>
    <t>12v</t>
  </si>
  <si>
    <t>2-in-1</t>
  </si>
  <si>
    <t>2-pack</t>
  </si>
  <si>
    <t>200v</t>
  </si>
  <si>
    <t>2024,</t>
  </si>
  <si>
    <t>24hr</t>
  </si>
  <si>
    <t>25th</t>
  </si>
  <si>
    <t>2771-20</t>
  </si>
  <si>
    <t>2in</t>
  </si>
  <si>
    <t>3￼</t>
  </si>
  <si>
    <t>4.5inch</t>
  </si>
  <si>
    <t>40cm</t>
  </si>
  <si>
    <t>40s</t>
  </si>
  <si>
    <t>520ft</t>
  </si>
  <si>
    <t>5in1</t>
  </si>
  <si>
    <t>60”</t>
  </si>
  <si>
    <t>6pcs</t>
  </si>
  <si>
    <t>&lt;1s</t>
  </si>
  <si>
    <t>\meater</t>
  </si>
  <si>
    <t>acceossories</t>
  </si>
  <si>
    <t>accesorio</t>
  </si>
  <si>
    <t>accessoreis</t>
  </si>
  <si>
    <t>accessorie</t>
  </si>
  <si>
    <t>accessories#/</t>
  </si>
  <si>
    <t>accessories,</t>
  </si>
  <si>
    <t>accessories.</t>
  </si>
  <si>
    <t>accessories\</t>
  </si>
  <si>
    <t>accessoriesclever</t>
  </si>
  <si>
    <t>accessories￼</t>
  </si>
  <si>
    <t>accessory,</t>
  </si>
  <si>
    <t>accseeories</t>
  </si>
  <si>
    <t>acessorries</t>
  </si>
  <si>
    <t>actual</t>
  </si>
  <si>
    <t>actually</t>
  </si>
  <si>
    <t>adjusmart</t>
  </si>
  <si>
    <t>adjustable</t>
  </si>
  <si>
    <t>ahumador</t>
  </si>
  <si>
    <t>aire</t>
  </si>
  <si>
    <t>airfryers</t>
  </si>
  <si>
    <t>akorn</t>
  </si>
  <si>
    <t>alcedo</t>
  </si>
  <si>
    <t>alcohol</t>
  </si>
  <si>
    <t>alentines</t>
  </si>
  <si>
    <t>all-clad</t>
  </si>
  <si>
    <t>amaon</t>
  </si>
  <si>
    <t>amazoncom/</t>
  </si>
  <si>
    <t>anova</t>
  </si>
  <si>
    <t>antonki</t>
  </si>
  <si>
    <t>anus</t>
  </si>
  <si>
    <t>are</t>
  </si>
  <si>
    <t>armeator</t>
  </si>
  <si>
    <t>articulos</t>
  </si>
  <si>
    <t>artículos</t>
  </si>
  <si>
    <t>as</t>
  </si>
  <si>
    <t>asada</t>
  </si>
  <si>
    <t>ashtray</t>
  </si>
  <si>
    <t>asian</t>
  </si>
  <si>
    <t>assesoties</t>
  </si>
  <si>
    <t>assoceries</t>
  </si>
  <si>
    <t>ather's</t>
  </si>
  <si>
    <t>atkins</t>
  </si>
  <si>
    <t>attorney</t>
  </si>
  <si>
    <t>auarsky</t>
  </si>
  <si>
    <t>authenticity</t>
  </si>
  <si>
    <t>automobile</t>
  </si>
  <si>
    <t>automotive</t>
  </si>
  <si>
    <t>b00ozenkpo</t>
  </si>
  <si>
    <t>b00s93equk</t>
  </si>
  <si>
    <t>b00xih44t0</t>
  </si>
  <si>
    <t>b0195no8h8</t>
  </si>
  <si>
    <t>b071938mss</t>
  </si>
  <si>
    <t>b077jbgg4h</t>
  </si>
  <si>
    <t>b07bglt25k</t>
  </si>
  <si>
    <t>b07bjhznl9</t>
  </si>
  <si>
    <t>b07c22djjg</t>
  </si>
  <si>
    <t>b07dwncqg2</t>
  </si>
  <si>
    <t>b07dznmy55</t>
  </si>
  <si>
    <t>b07fslspyz</t>
  </si>
  <si>
    <t>b07gs2b8mh</t>
  </si>
  <si>
    <t>b07n7xqlvt</t>
  </si>
  <si>
    <t>b07ntlnp17</t>
  </si>
  <si>
    <t>b07ntsl18v</t>
  </si>
  <si>
    <t>b07nzrz47w</t>
  </si>
  <si>
    <t>b07qh788f1</t>
  </si>
  <si>
    <t>b07qk2pfky</t>
  </si>
  <si>
    <t>b07r8jbknm</t>
  </si>
  <si>
    <t>b07rl8h55z</t>
  </si>
  <si>
    <t>b07tb1qrnx</t>
  </si>
  <si>
    <t>b07v8m2tvw</t>
  </si>
  <si>
    <t>b07wjzzh9m</t>
  </si>
  <si>
    <t>b07ydvgm83</t>
  </si>
  <si>
    <t>b07zwj2v42</t>
  </si>
  <si>
    <t>b08254gvt5</t>
  </si>
  <si>
    <t>b087xbxfm6</t>
  </si>
  <si>
    <t>b088nfwkxr</t>
  </si>
  <si>
    <t>b08fmkwbl9</t>
  </si>
  <si>
    <t>b08gfqxz5g</t>
  </si>
  <si>
    <t>b08gg94nll</t>
  </si>
  <si>
    <t>b08gy7mzmc</t>
  </si>
  <si>
    <t>b08krp8ggw</t>
  </si>
  <si>
    <t>b08lk1x1sz</t>
  </si>
  <si>
    <t>b08nlknm42</t>
  </si>
  <si>
    <t>b08npny6qj</t>
  </si>
  <si>
    <t>b08nqxznl3</t>
  </si>
  <si>
    <t>b08p44snwj</t>
  </si>
  <si>
    <t>b08r2bz4mx</t>
  </si>
  <si>
    <t>b08v4gnkh9</t>
  </si>
  <si>
    <t>b08y1n53zb</t>
  </si>
  <si>
    <t>b08znv28fq</t>
  </si>
  <si>
    <t>b0932h41yq</t>
  </si>
  <si>
    <t>b095j1c2m1</t>
  </si>
  <si>
    <t>b096p6zfg1</t>
  </si>
  <si>
    <t>b098tc64ns</t>
  </si>
  <si>
    <t>b09bb1vs14</t>
  </si>
  <si>
    <t>b09dt9c85h</t>
  </si>
  <si>
    <t>b09fb2kq3c</t>
  </si>
  <si>
    <t>b09jb9llhk</t>
  </si>
  <si>
    <t>b09jbvjz2l</t>
  </si>
  <si>
    <t>b09ql5fzw3</t>
  </si>
  <si>
    <t>b09qmcj9hr</t>
  </si>
  <si>
    <t>b09qvw4svn</t>
  </si>
  <si>
    <t>b09r4wj2hg</t>
  </si>
  <si>
    <t>b09tdnp1g1</t>
  </si>
  <si>
    <t>b09tkq8211</t>
  </si>
  <si>
    <t>b09vgh1zsb</t>
  </si>
  <si>
    <t>b0b6pvl13t</t>
  </si>
  <si>
    <t>b0blvqc8pg</t>
  </si>
  <si>
    <t>b0bq1t9g7h</t>
  </si>
  <si>
    <t>b0c3sb2p5g</t>
  </si>
  <si>
    <t>b0cntbk5qc</t>
  </si>
  <si>
    <t>b0cw23gfsg</t>
  </si>
  <si>
    <t>b0d3qk594q</t>
  </si>
  <si>
    <t>b0ddtlk1rn</t>
  </si>
  <si>
    <t>b0djy2pwty</t>
  </si>
  <si>
    <t>b;uetooth</t>
  </si>
  <si>
    <t>babecue</t>
  </si>
  <si>
    <t>bachelor</t>
  </si>
  <si>
    <t>backing</t>
  </si>
  <si>
    <t>bag</t>
  </si>
  <si>
    <t>bakery</t>
  </si>
  <si>
    <t>baldr</t>
  </si>
  <si>
    <t>bamboo</t>
  </si>
  <si>
    <t>banbitebq</t>
  </si>
  <si>
    <t>bar</t>
  </si>
  <si>
    <t>bar-b-que</t>
  </si>
  <si>
    <t>barbacoa</t>
  </si>
  <si>
    <t>barbecues</t>
  </si>
  <si>
    <t>barista</t>
  </si>
  <si>
    <t>barril</t>
  </si>
  <si>
    <t>baskets</t>
  </si>
  <si>
    <t>baster</t>
  </si>
  <si>
    <t>bayou</t>
  </si>
  <si>
    <t>baño</t>
  </si>
  <si>
    <t>bbqs</t>
  </si>
  <si>
    <t>bbq温度计</t>
  </si>
  <si>
    <t>beat</t>
  </si>
  <si>
    <t>beaters</t>
  </si>
  <si>
    <t>beer</t>
  </si>
  <si>
    <t>beginners</t>
  </si>
  <si>
    <t>below</t>
  </si>
  <si>
    <t>belt</t>
  </si>
  <si>
    <t>ben</t>
  </si>
  <si>
    <t>bestsellers/kitchen</t>
  </si>
  <si>
    <t>between</t>
  </si>
  <si>
    <t>bfour</t>
  </si>
  <si>
    <t>bimetal</t>
  </si>
  <si>
    <t>bird</t>
  </si>
  <si>
    <t>ble</t>
  </si>
  <si>
    <t>blind</t>
  </si>
  <si>
    <t>blink</t>
  </si>
  <si>
    <t>block</t>
  </si>
  <si>
    <t>bms</t>
  </si>
  <si>
    <t>bmt01</t>
  </si>
  <si>
    <t>board</t>
  </si>
  <si>
    <t>boat</t>
  </si>
  <si>
    <t>boiler</t>
  </si>
  <si>
    <t>boiling</t>
  </si>
  <si>
    <t>bon</t>
  </si>
  <si>
    <t>bosom</t>
  </si>
  <si>
    <t>bosses</t>
  </si>
  <si>
    <t>botdoys</t>
  </si>
  <si>
    <t>boyfriend</t>
  </si>
  <si>
    <t>brands</t>
  </si>
  <si>
    <t>brass</t>
  </si>
  <si>
    <t>brisket</t>
  </si>
  <si>
    <t>bronze</t>
  </si>
  <si>
    <t>brother</t>
  </si>
  <si>
    <t>bt</t>
  </si>
  <si>
    <t>bt-600</t>
  </si>
  <si>
    <t>btclink</t>
  </si>
  <si>
    <t>built-in</t>
  </si>
  <si>
    <t>butcher</t>
  </si>
  <si>
    <t>buy</t>
  </si>
  <si>
    <t>buzzer</t>
  </si>
  <si>
    <t>c</t>
  </si>
  <si>
    <t>c&amp;f</t>
  </si>
  <si>
    <t>caja</t>
  </si>
  <si>
    <t>calentines</t>
  </si>
  <si>
    <t>calibration</t>
  </si>
  <si>
    <t>caliente</t>
  </si>
  <si>
    <t>campchef</t>
  </si>
  <si>
    <t>cargo</t>
  </si>
  <si>
    <t>carnivore</t>
  </si>
  <si>
    <t>case</t>
  </si>
  <si>
    <t>cast</t>
  </si>
  <si>
    <t>cattle</t>
  </si>
  <si>
    <t>ccb</t>
  </si>
  <si>
    <t>celsius</t>
  </si>
  <si>
    <t>certified</t>
  </si>
  <si>
    <t>certified-appliance-accessories-52004-element</t>
  </si>
  <si>
    <t>channel</t>
  </si>
  <si>
    <t>char-broil</t>
  </si>
  <si>
    <t>charger</t>
  </si>
  <si>
    <t>charging</t>
  </si>
  <si>
    <t>chefalarm</t>
  </si>
  <si>
    <t>chefmaker</t>
  </si>
  <si>
    <t>chek</t>
  </si>
  <si>
    <t>chic</t>
  </si>
  <si>
    <t>chicks</t>
  </si>
  <si>
    <t>chief</t>
  </si>
  <si>
    <t>child</t>
  </si>
  <si>
    <t>children</t>
  </si>
  <si>
    <t>children's</t>
  </si>
  <si>
    <t>chili</t>
  </si>
  <si>
    <t>china</t>
  </si>
  <si>
    <t>chinese</t>
  </si>
  <si>
    <t>churn</t>
  </si>
  <si>
    <t>churner</t>
  </si>
  <si>
    <t>cleaning</t>
  </si>
  <si>
    <t>clips</t>
  </si>
  <si>
    <t>clothes</t>
  </si>
  <si>
    <t>clothing</t>
  </si>
  <si>
    <t>code</t>
  </si>
  <si>
    <t>cold</t>
  </si>
  <si>
    <t>com</t>
  </si>
  <si>
    <t>combo</t>
  </si>
  <si>
    <t>comparison</t>
  </si>
  <si>
    <t>competion</t>
  </si>
  <si>
    <t>compras</t>
  </si>
  <si>
    <t>comviee</t>
  </si>
  <si>
    <t>conor</t>
  </si>
  <si>
    <t>constant</t>
  </si>
  <si>
    <t>construction</t>
  </si>
  <si>
    <t>contactless</t>
  </si>
  <si>
    <t>continuous</t>
  </si>
  <si>
    <t>convector</t>
  </si>
  <si>
    <t>convenience</t>
  </si>
  <si>
    <t>cook's</t>
  </si>
  <si>
    <t>cooking,</t>
  </si>
  <si>
    <t>cooking_torches</t>
  </si>
  <si>
    <t>cookit</t>
  </si>
  <si>
    <t>cookout</t>
  </si>
  <si>
    <t>cooks-choice-original-breader-breading</t>
  </si>
  <si>
    <t>cookshack</t>
  </si>
  <si>
    <t>cookware</t>
  </si>
  <si>
    <t>cook’s</t>
  </si>
  <si>
    <t>cosas</t>
  </si>
  <si>
    <t>cosina</t>
  </si>
  <si>
    <t>count</t>
  </si>
  <si>
    <t>countdown</t>
  </si>
  <si>
    <t>couple</t>
  </si>
  <si>
    <t>cr2032</t>
  </si>
  <si>
    <t>craft</t>
  </si>
  <si>
    <t>crawfish</t>
  </si>
  <si>
    <t>creative</t>
  </si>
  <si>
    <t>crestlive</t>
  </si>
  <si>
    <t>cubanos</t>
  </si>
  <si>
    <t>cuisinart-reservoir-programmable-dispenser-stainless</t>
  </si>
  <si>
    <t>cup</t>
  </si>
  <si>
    <t>cusine</t>
  </si>
  <si>
    <t>customized</t>
  </si>
  <si>
    <t>cut</t>
  </si>
  <si>
    <t>cuts</t>
  </si>
  <si>
    <t>cutthroat</t>
  </si>
  <si>
    <t>cutting</t>
  </si>
  <si>
    <t>daddy</t>
  </si>
  <si>
    <t>dash</t>
  </si>
  <si>
    <t>davis</t>
  </si>
  <si>
    <t>ded</t>
  </si>
  <si>
    <t>defroster</t>
  </si>
  <si>
    <t>defrosting</t>
  </si>
  <si>
    <t>degree</t>
  </si>
  <si>
    <t>deliver</t>
  </si>
  <si>
    <t>delivered</t>
  </si>
  <si>
    <t>depot.com</t>
  </si>
  <si>
    <t>dermometer</t>
  </si>
  <si>
    <t>design</t>
  </si>
  <si>
    <t>dialysis</t>
  </si>
  <si>
    <t>dietz</t>
  </si>
  <si>
    <t>digiq</t>
  </si>
  <si>
    <t>digital,</t>
  </si>
  <si>
    <t>digitalthermometers</t>
  </si>
  <si>
    <t>diy</t>
  </si>
  <si>
    <t>dj</t>
  </si>
  <si>
    <t>dkichen</t>
  </si>
  <si>
    <t>dlx</t>
  </si>
  <si>
    <t>door</t>
  </si>
  <si>
    <t>doorthermometer</t>
  </si>
  <si>
    <t>dor</t>
  </si>
  <si>
    <t>down</t>
  </si>
  <si>
    <t>dragon</t>
  </si>
  <si>
    <t>drive</t>
  </si>
  <si>
    <t>drivers</t>
  </si>
  <si>
    <t>drop</t>
  </si>
  <si>
    <t>duty</t>
  </si>
  <si>
    <t>dweii</t>
  </si>
  <si>
    <t>dx3</t>
  </si>
  <si>
    <t>dzbq</t>
  </si>
  <si>
    <t>ear</t>
  </si>
  <si>
    <t>east</t>
  </si>
  <si>
    <t>ebasics</t>
  </si>
  <si>
    <t>ekkovision</t>
  </si>
  <si>
    <t>electrical</t>
  </si>
  <si>
    <t>elegant</t>
  </si>
  <si>
    <t>elektronisches</t>
  </si>
  <si>
    <t>element</t>
  </si>
  <si>
    <t>ember</t>
  </si>
  <si>
    <t>emn</t>
  </si>
  <si>
    <t>emoly</t>
  </si>
  <si>
    <t>ermometer</t>
  </si>
  <si>
    <t>escali</t>
  </si>
  <si>
    <t>espresso</t>
  </si>
  <si>
    <t>essentials#/</t>
  </si>
  <si>
    <t>estufa</t>
  </si>
  <si>
    <t>etermeta</t>
  </si>
  <si>
    <t>even</t>
  </si>
  <si>
    <t>exergen</t>
  </si>
  <si>
    <t>expecting</t>
  </si>
  <si>
    <t>expensive</t>
  </si>
  <si>
    <t>extension</t>
  </si>
  <si>
    <t>fall</t>
  </si>
  <si>
    <t>fantastic</t>
  </si>
  <si>
    <t>fathers'</t>
  </si>
  <si>
    <t>fda</t>
  </si>
  <si>
    <t>fda-approved</t>
  </si>
  <si>
    <t>feet</t>
  </si>
  <si>
    <t>fever</t>
  </si>
  <si>
    <t>feyer</t>
  </si>
  <si>
    <t>fg550</t>
  </si>
  <si>
    <t>fg550/fg551</t>
  </si>
  <si>
    <t>fhgary</t>
  </si>
  <si>
    <t>fi</t>
  </si>
  <si>
    <t>fingers</t>
  </si>
  <si>
    <t>fireboard</t>
  </si>
  <si>
    <t>fireplace</t>
  </si>
  <si>
    <t>fits</t>
  </si>
  <si>
    <t>fkitchen</t>
  </si>
  <si>
    <t>flash</t>
  </si>
  <si>
    <t>flex</t>
  </si>
  <si>
    <t>flexible</t>
  </si>
  <si>
    <t>flicker</t>
  </si>
  <si>
    <t>flip</t>
  </si>
  <si>
    <t>flow</t>
  </si>
  <si>
    <t>fluke</t>
  </si>
  <si>
    <t>folding</t>
  </si>
  <si>
    <t>foo</t>
  </si>
  <si>
    <t>foods</t>
  </si>
  <si>
    <t>foot</t>
  </si>
  <si>
    <t>foreahead</t>
  </si>
  <si>
    <t>freidora</t>
  </si>
  <si>
    <t>freshworks</t>
  </si>
  <si>
    <t>fretrg</t>
  </si>
  <si>
    <t>frida</t>
  </si>
  <si>
    <t>friend</t>
  </si>
  <si>
    <t>frienda</t>
  </si>
  <si>
    <t>frier</t>
  </si>
  <si>
    <t>frkg</t>
  </si>
  <si>
    <t>frozen</t>
  </si>
  <si>
    <t>fryer￼</t>
  </si>
  <si>
    <t>fsa</t>
  </si>
  <si>
    <t>ft</t>
  </si>
  <si>
    <t>functional</t>
  </si>
  <si>
    <t>fyer</t>
  </si>
  <si>
    <t>g1</t>
  </si>
  <si>
    <t>gadegts</t>
  </si>
  <si>
    <t>gadets</t>
  </si>
  <si>
    <t>gadgates</t>
  </si>
  <si>
    <t>gadgelx</t>
  </si>
  <si>
    <t>gadgets￼</t>
  </si>
  <si>
    <t>gadgetx</t>
  </si>
  <si>
    <t>gadgetz</t>
  </si>
  <si>
    <t>gadjet</t>
  </si>
  <si>
    <t>gadjets</t>
  </si>
  <si>
    <t>gage</t>
  </si>
  <si>
    <t>gagets</t>
  </si>
  <si>
    <t>gaisten</t>
  </si>
  <si>
    <t>gallon</t>
  </si>
  <si>
    <t>gaoyunqin</t>
  </si>
  <si>
    <t>garage</t>
  </si>
  <si>
    <t>gardening</t>
  </si>
  <si>
    <t>gauges</t>
  </si>
  <si>
    <t>gay</t>
  </si>
  <si>
    <t>gen</t>
  </si>
  <si>
    <t>genesis</t>
  </si>
  <si>
    <t>geratherm</t>
  </si>
  <si>
    <t>gfits</t>
  </si>
  <si>
    <t>gifta</t>
  </si>
  <si>
    <t>giftes</t>
  </si>
  <si>
    <t>gifting</t>
  </si>
  <si>
    <t>giftsfordad</t>
  </si>
  <si>
    <t>girls</t>
  </si>
  <si>
    <t>girts</t>
  </si>
  <si>
    <t>give</t>
  </si>
  <si>
    <t>glove</t>
  </si>
  <si>
    <t>go</t>
  </si>
  <si>
    <t>god</t>
  </si>
  <si>
    <t>goods</t>
  </si>
  <si>
    <t>goofs</t>
  </si>
  <si>
    <t>googone</t>
  </si>
  <si>
    <t>goveelife</t>
  </si>
  <si>
    <t>govelife</t>
  </si>
  <si>
    <t>grabber</t>
  </si>
  <si>
    <t>grad</t>
  </si>
  <si>
    <t>gramera</t>
  </si>
  <si>
    <t>grandpa</t>
  </si>
  <si>
    <t>greenhouse</t>
  </si>
  <si>
    <t>grifema</t>
  </si>
  <si>
    <t>griil</t>
  </si>
  <si>
    <t>grillbliss</t>
  </si>
  <si>
    <t>grillbot</t>
  </si>
  <si>
    <t>grille</t>
  </si>
  <si>
    <t>grille/griddle</t>
  </si>
  <si>
    <t>grilleye</t>
  </si>
  <si>
    <t>grillgauge</t>
  </si>
  <si>
    <t>grillliss</t>
  </si>
  <si>
    <t>grill、</t>
  </si>
  <si>
    <t>grooming</t>
  </si>
  <si>
    <t>ground</t>
  </si>
  <si>
    <t>guft</t>
  </si>
  <si>
    <t>guga</t>
  </si>
  <si>
    <t>guy</t>
  </si>
  <si>
    <t>hamburger</t>
  </si>
  <si>
    <t>handheld</t>
  </si>
  <si>
    <t>handle</t>
  </si>
  <si>
    <t>handling</t>
  </si>
  <si>
    <t>hanes</t>
  </si>
  <si>
    <t>health</t>
  </si>
  <si>
    <t>healthy</t>
  </si>
  <si>
    <t>heart</t>
  </si>
  <si>
    <t>heavy</t>
  </si>
  <si>
    <t>hecan</t>
  </si>
  <si>
    <t>hell</t>
  </si>
  <si>
    <t>hells</t>
  </si>
  <si>
    <t>helpful</t>
  </si>
  <si>
    <t>hff</t>
  </si>
  <si>
    <t>hic</t>
  </si>
  <si>
    <t>highest</t>
  </si>
  <si>
    <t>hillrom</t>
  </si>
  <si>
    <t>hims</t>
  </si>
  <si>
    <t>hiods</t>
  </si>
  <si>
    <t>hisband</t>
  </si>
  <si>
    <t>hodik</t>
  </si>
  <si>
    <t>hogs</t>
  </si>
  <si>
    <t>holland</t>
  </si>
  <si>
    <t>hollow</t>
  </si>
  <si>
    <t>hombres</t>
  </si>
  <si>
    <t>homenote</t>
  </si>
  <si>
    <t>hood</t>
  </si>
  <si>
    <t>hoodies</t>
  </si>
  <si>
    <t>hosting</t>
  </si>
  <si>
    <t>housolution</t>
  </si>
  <si>
    <t>hoy</t>
  </si>
  <si>
    <t>ht03</t>
  </si>
  <si>
    <t>hum</t>
  </si>
  <si>
    <t>hunt</t>
  </si>
  <si>
    <t>hydrometer</t>
  </si>
  <si>
    <t>iaiak</t>
  </si>
  <si>
    <t>ichef</t>
  </si>
  <si>
    <t>ihealth</t>
  </si>
  <si>
    <t>imarku</t>
  </si>
  <si>
    <t>imsaferell</t>
  </si>
  <si>
    <t>inc.</t>
  </si>
  <si>
    <t>include</t>
  </si>
  <si>
    <t>incubator</t>
  </si>
  <si>
    <t>inexpensive</t>
  </si>
  <si>
    <t>inferad</t>
  </si>
  <si>
    <t>injector</t>
  </si>
  <si>
    <t>ink</t>
  </si>
  <si>
    <t>insmart</t>
  </si>
  <si>
    <t>instaread</t>
  </si>
  <si>
    <t>instruments</t>
  </si>
  <si>
    <t>interconnection</t>
  </si>
  <si>
    <t>interesting</t>
  </si>
  <si>
    <t>inthermometer</t>
  </si>
  <si>
    <t>io</t>
  </si>
  <si>
    <t>ios</t>
  </si>
  <si>
    <t>ip67</t>
  </si>
  <si>
    <t>iproven</t>
  </si>
  <si>
    <t>ironwood</t>
  </si>
  <si>
    <t>isiak</t>
  </si>
  <si>
    <t>itronics</t>
  </si>
  <si>
    <t>ivation</t>
  </si>
  <si>
    <t>jam</t>
  </si>
  <si>
    <t>jamie</t>
  </si>
  <si>
    <t>japan</t>
  </si>
  <si>
    <t>japanese</t>
  </si>
  <si>
    <t>javelins</t>
  </si>
  <si>
    <t>jeep</t>
  </si>
  <si>
    <t>joe</t>
  </si>
  <si>
    <t>joie</t>
  </si>
  <si>
    <t>joke</t>
  </si>
  <si>
    <t>joybibiq</t>
  </si>
  <si>
    <t>jp</t>
  </si>
  <si>
    <t>just</t>
  </si>
  <si>
    <t>kalorik</t>
  </si>
  <si>
    <t>kasa</t>
  </si>
  <si>
    <t>katichen</t>
  </si>
  <si>
    <t>kelvin</t>
  </si>
  <si>
    <t>kensa</t>
  </si>
  <si>
    <t>kenza</t>
  </si>
  <si>
    <t>keto</t>
  </si>
  <si>
    <t>kettle</t>
  </si>
  <si>
    <t>keychain</t>
  </si>
  <si>
    <t>kicken</t>
  </si>
  <si>
    <t>kicten</t>
  </si>
  <si>
    <t>kids</t>
  </si>
  <si>
    <t>killer</t>
  </si>
  <si>
    <t>kinza</t>
  </si>
  <si>
    <t>kitchan</t>
  </si>
  <si>
    <t>kitche</t>
  </si>
  <si>
    <t>kitcheb</t>
  </si>
  <si>
    <t>kitcheen</t>
  </si>
  <si>
    <t>kitchenessentials</t>
  </si>
  <si>
    <t>kitchenho</t>
  </si>
  <si>
    <t>kitchenproducts</t>
  </si>
  <si>
    <t>kitchen￼</t>
  </si>
  <si>
    <t>kitechen</t>
  </si>
  <si>
    <t>kitfchen</t>
  </si>
  <si>
    <t>kithchen</t>
  </si>
  <si>
    <t>kithen</t>
  </si>
  <si>
    <t>kits</t>
  </si>
  <si>
    <t>kitshen</t>
  </si>
  <si>
    <t>kittchen</t>
  </si>
  <si>
    <t>kittichen</t>
  </si>
  <si>
    <t>kiydom</t>
  </si>
  <si>
    <t>klein</t>
  </si>
  <si>
    <t>knife</t>
  </si>
  <si>
    <t>korean</t>
  </si>
  <si>
    <t>kuluner</t>
  </si>
  <si>
    <t>kunjun</t>
  </si>
  <si>
    <t>lagasse</t>
  </si>
  <si>
    <t>lanejoy-barbecue-stainless-multifunction-cooking</t>
  </si>
  <si>
    <t>le</t>
  </si>
  <si>
    <t>led</t>
  </si>
  <si>
    <t>leforz</t>
  </si>
  <si>
    <t>less</t>
  </si>
  <si>
    <t>level</t>
  </si>
  <si>
    <t>lexington</t>
  </si>
  <si>
    <t>light-up</t>
  </si>
  <si>
    <t>lightweight</t>
  </si>
  <si>
    <t>line</t>
  </si>
  <si>
    <t>list</t>
  </si>
  <si>
    <t>litte</t>
  </si>
  <si>
    <t>little</t>
  </si>
  <si>
    <t>llave</t>
  </si>
  <si>
    <t>lm55</t>
  </si>
  <si>
    <t>logger</t>
  </si>
  <si>
    <t>logging</t>
  </si>
  <si>
    <t>lollipop</t>
  </si>
  <si>
    <t>lonicera</t>
  </si>
  <si>
    <t>lot</t>
  </si>
  <si>
    <t>louisiana</t>
  </si>
  <si>
    <t>low-temperature</t>
  </si>
  <si>
    <t>lpow</t>
  </si>
  <si>
    <t>luxury</t>
  </si>
  <si>
    <t>m18</t>
  </si>
  <si>
    <t>man's</t>
  </si>
  <si>
    <t>mark</t>
  </si>
  <si>
    <t>mat</t>
  </si>
  <si>
    <t>matter</t>
  </si>
  <si>
    <t>mdx</t>
  </si>
  <si>
    <t>mea</t>
  </si>
  <si>
    <t>mearer</t>
  </si>
  <si>
    <t>meari</t>
  </si>
  <si>
    <t>mearter</t>
  </si>
  <si>
    <t>meat-grinders</t>
  </si>
  <si>
    <t>meatball</t>
  </si>
  <si>
    <t>meateater</t>
  </si>
  <si>
    <t>meati</t>
  </si>
  <si>
    <t>meatmeet</t>
  </si>
  <si>
    <t>meatometer</t>
  </si>
  <si>
    <t>meatr</t>
  </si>
  <si>
    <t>meats</t>
  </si>
  <si>
    <t>meatthermometer</t>
  </si>
  <si>
    <t>mechanics</t>
  </si>
  <si>
    <t>med</t>
  </si>
  <si>
    <t>medidor</t>
  </si>
  <si>
    <t>medidores</t>
  </si>
  <si>
    <t>medium</t>
  </si>
  <si>
    <t>meeter</t>
  </si>
  <si>
    <t>mega</t>
  </si>
  <si>
    <t>mem</t>
  </si>
  <si>
    <t>members</t>
  </si>
  <si>
    <t>mems</t>
  </si>
  <si>
    <t>men\</t>
  </si>
  <si>
    <t>menv</t>
  </si>
  <si>
    <t>mercurio</t>
  </si>
  <si>
    <t>microplaner</t>
  </si>
  <si>
    <t>million</t>
  </si>
  <si>
    <t>min</t>
  </si>
  <si>
    <t>min-max</t>
  </si>
  <si>
    <t>mkitchen</t>
  </si>
  <si>
    <t>mojo</t>
  </si>
  <si>
    <t>monitor.</t>
  </si>
  <si>
    <t>mother's</t>
  </si>
  <si>
    <t>mr</t>
  </si>
  <si>
    <t>mug</t>
  </si>
  <si>
    <t>multi</t>
  </si>
  <si>
    <t>multipurpose</t>
  </si>
  <si>
    <t>multithermometer</t>
  </si>
  <si>
    <t>munchkin</t>
  </si>
  <si>
    <t>n'drill</t>
  </si>
  <si>
    <t>napoleon</t>
  </si>
  <si>
    <t>nautical</t>
  </si>
  <si>
    <t>navidad</t>
  </si>
  <si>
    <t>neater</t>
  </si>
  <si>
    <t>nen</t>
  </si>
  <si>
    <t>nerd</t>
  </si>
  <si>
    <t>network</t>
  </si>
  <si>
    <t>ninjia</t>
  </si>
  <si>
    <t>nist</t>
  </si>
  <si>
    <t>no</t>
  </si>
  <si>
    <t>nora</t>
  </si>
  <si>
    <t>norpro</t>
  </si>
  <si>
    <t>nowow</t>
  </si>
  <si>
    <t>ntc</t>
  </si>
  <si>
    <t>ntmy</t>
  </si>
  <si>
    <t>numbers</t>
  </si>
  <si>
    <t>nutrichef</t>
  </si>
  <si>
    <t>nuwave</t>
  </si>
  <si>
    <t>nycetek</t>
  </si>
  <si>
    <t>o</t>
  </si>
  <si>
    <t>oak</t>
  </si>
  <si>
    <t>oakford</t>
  </si>
  <si>
    <t>off</t>
  </si>
  <si>
    <t>offset</t>
  </si>
  <si>
    <t>oklahoma</t>
  </si>
  <si>
    <t>onikk</t>
  </si>
  <si>
    <t>oo101</t>
  </si>
  <si>
    <t>opener</t>
  </si>
  <si>
    <t>opening</t>
  </si>
  <si>
    <t>oregon</t>
  </si>
  <si>
    <t>organizers</t>
  </si>
  <si>
    <t>orione</t>
  </si>
  <si>
    <t>ototo</t>
  </si>
  <si>
    <t>outdoor/indoor</t>
  </si>
  <si>
    <t>ove</t>
  </si>
  <si>
    <t>oven-probe</t>
  </si>
  <si>
    <t>ovens</t>
  </si>
  <si>
    <t>oven￼</t>
  </si>
  <si>
    <t>oversized</t>
  </si>
  <si>
    <t>ovulation</t>
  </si>
  <si>
    <t>pack)</t>
  </si>
  <si>
    <t>pakanana</t>
  </si>
  <si>
    <t>pam</t>
  </si>
  <si>
    <t>parrilla</t>
  </si>
  <si>
    <t>pastry</t>
  </si>
  <si>
    <t>patio/outdoor</t>
  </si>
  <si>
    <t>patio/outdoor#/</t>
  </si>
  <si>
    <t>pb500nx</t>
  </si>
  <si>
    <t>pbv4ps2</t>
  </si>
  <si>
    <t>peak</t>
  </si>
  <si>
    <t>penetration</t>
  </si>
  <si>
    <t>pens</t>
  </si>
  <si>
    <t>peobe</t>
  </si>
  <si>
    <t>percent</t>
  </si>
  <si>
    <t>personal</t>
  </si>
  <si>
    <t>philips</t>
  </si>
  <si>
    <t>piercer</t>
  </si>
  <si>
    <t>pipe</t>
  </si>
  <si>
    <t>pitcher</t>
  </si>
  <si>
    <t>pittsburgh</t>
  </si>
  <si>
    <t>plancha</t>
  </si>
  <si>
    <t>plant</t>
  </si>
  <si>
    <t>plate</t>
  </si>
  <si>
    <t>plunge</t>
  </si>
  <si>
    <t>popup</t>
  </si>
  <si>
    <t>potato</t>
  </si>
  <si>
    <t>pound</t>
  </si>
  <si>
    <t>powder</t>
  </si>
  <si>
    <t>power</t>
  </si>
  <si>
    <t>powlaken</t>
  </si>
  <si>
    <t>practical</t>
  </si>
  <si>
    <t>premium</t>
  </si>
  <si>
    <t>premom</t>
  </si>
  <si>
    <t>presents</t>
  </si>
  <si>
    <t>presidents</t>
  </si>
  <si>
    <t>pressure</t>
  </si>
  <si>
    <t>prestige</t>
  </si>
  <si>
    <t>presto</t>
  </si>
  <si>
    <t>price</t>
  </si>
  <si>
    <t>print</t>
  </si>
  <si>
    <t>priority</t>
  </si>
  <si>
    <t>prise</t>
  </si>
  <si>
    <t>pro-series</t>
  </si>
  <si>
    <t>probero</t>
  </si>
  <si>
    <t>probiotic</t>
  </si>
  <si>
    <t>processor</t>
  </si>
  <si>
    <t>produc</t>
  </si>
  <si>
    <t>produce</t>
  </si>
  <si>
    <t>produck</t>
  </si>
  <si>
    <t>produvts</t>
  </si>
  <si>
    <t>programmable</t>
  </si>
  <si>
    <t>promotion</t>
  </si>
  <si>
    <t>prong</t>
  </si>
  <si>
    <t>proof</t>
  </si>
  <si>
    <t>protemp</t>
  </si>
  <si>
    <t>pt</t>
  </si>
  <si>
    <t>ptime</t>
  </si>
  <si>
    <t>ptoducts</t>
  </si>
  <si>
    <t>pull</t>
  </si>
  <si>
    <t>pulp</t>
  </si>
  <si>
    <t>purchased</t>
  </si>
  <si>
    <t>purchases</t>
  </si>
  <si>
    <t>pyrex</t>
  </si>
  <si>
    <t>q2800n</t>
  </si>
  <si>
    <t>qiter</t>
  </si>
  <si>
    <t>qt</t>
  </si>
  <si>
    <t>qualifying</t>
  </si>
  <si>
    <t>quality</t>
  </si>
  <si>
    <t>quart</t>
  </si>
  <si>
    <t>quit</t>
  </si>
  <si>
    <t>rack</t>
  </si>
  <si>
    <t>raiders</t>
  </si>
  <si>
    <t>rapid</t>
  </si>
  <si>
    <t>reader</t>
  </si>
  <si>
    <t>reading</t>
  </si>
  <si>
    <t>readout</t>
  </si>
  <si>
    <t>real-time</t>
  </si>
  <si>
    <t>recalls</t>
  </si>
  <si>
    <t>record</t>
  </si>
  <si>
    <t>rectal</t>
  </si>
  <si>
    <t>rectangle</t>
  </si>
  <si>
    <t>rectec</t>
  </si>
  <si>
    <t>redeem</t>
  </si>
  <si>
    <t>redi</t>
  </si>
  <si>
    <t>related</t>
  </si>
  <si>
    <t>reli-supervalue-kitchen-multi-use-garbage</t>
  </si>
  <si>
    <t>removable</t>
  </si>
  <si>
    <t>review</t>
  </si>
  <si>
    <t>rf</t>
  </si>
  <si>
    <t>roast</t>
  </si>
  <si>
    <t>roasted</t>
  </si>
  <si>
    <t>rolling</t>
  </si>
  <si>
    <t>round</t>
  </si>
  <si>
    <t>rouuo</t>
  </si>
  <si>
    <t>rreamate</t>
  </si>
  <si>
    <t>s1</t>
  </si>
  <si>
    <t>sacll</t>
  </si>
  <si>
    <t>safecooking</t>
  </si>
  <si>
    <t>sales</t>
  </si>
  <si>
    <t>sandwich</t>
  </si>
  <si>
    <t>sauna</t>
  </si>
  <si>
    <t>saver</t>
  </si>
  <si>
    <t>sc9120b</t>
  </si>
  <si>
    <t>scald</t>
  </si>
  <si>
    <t>scales</t>
  </si>
  <si>
    <t>screens</t>
  </si>
  <si>
    <t>seal</t>
  </si>
  <si>
    <t>sear</t>
  </si>
  <si>
    <t>searing</t>
  </si>
  <si>
    <t>searwood</t>
  </si>
  <si>
    <t>sec</t>
  </si>
  <si>
    <t>secreshow-waterproof-non-ticking-thermometer-decorative-bronze</t>
  </si>
  <si>
    <t>seen</t>
  </si>
  <si>
    <t>select</t>
  </si>
  <si>
    <t>self</t>
  </si>
  <si>
    <t>sensing</t>
  </si>
  <si>
    <t>service</t>
  </si>
  <si>
    <t>sg</t>
  </si>
  <si>
    <t>shaver</t>
  </si>
  <si>
    <t>shipped</t>
  </si>
  <si>
    <t>shop</t>
  </si>
  <si>
    <t>signals</t>
  </si>
  <si>
    <t>silly</t>
  </si>
  <si>
    <t>siyoteam</t>
  </si>
  <si>
    <t>skypicnic</t>
  </si>
  <si>
    <t>smell</t>
  </si>
  <si>
    <t>smoke?</t>
  </si>
  <si>
    <t>smokefire</t>
  </si>
  <si>
    <t>smokehouse-products-little-electric-smoker</t>
  </si>
  <si>
    <t>smokes</t>
  </si>
  <si>
    <t>smoke®</t>
  </si>
  <si>
    <t>snack</t>
  </si>
  <si>
    <t>sns</t>
  </si>
  <si>
    <t>soap</t>
  </si>
  <si>
    <t>solis</t>
  </si>
  <si>
    <t>sonoff</t>
  </si>
  <si>
    <t>soon</t>
  </si>
  <si>
    <t>sousvide</t>
  </si>
  <si>
    <t>space</t>
  </si>
  <si>
    <t>spatulas</t>
  </si>
  <si>
    <t>speedread</t>
  </si>
  <si>
    <t>spray</t>
  </si>
  <si>
    <t>sprayer</t>
  </si>
  <si>
    <t>stand</t>
  </si>
  <si>
    <t>stander</t>
  </si>
  <si>
    <t>staol</t>
  </si>
  <si>
    <t>steaks</t>
  </si>
  <si>
    <t>steek</t>
  </si>
  <si>
    <t>sticks</t>
  </si>
  <si>
    <t>stir</t>
  </si>
  <si>
    <t>stitch</t>
  </si>
  <si>
    <t>stockings</t>
  </si>
  <si>
    <t>straight</t>
  </si>
  <si>
    <t>stuffers'</t>
  </si>
  <si>
    <t>stupid</t>
  </si>
  <si>
    <t>style</t>
  </si>
  <si>
    <t>surgery</t>
  </si>
  <si>
    <t>sushi</t>
  </si>
  <si>
    <t>suvie</t>
  </si>
  <si>
    <t>sweatshirt</t>
  </si>
  <si>
    <t>swivel</t>
  </si>
  <si>
    <t>synchronization</t>
  </si>
  <si>
    <t>t310mssp</t>
  </si>
  <si>
    <t>table</t>
  </si>
  <si>
    <t>tablecraft</t>
  </si>
  <si>
    <t>tacos</t>
  </si>
  <si>
    <t>tadays</t>
  </si>
  <si>
    <t>tailgate</t>
  </si>
  <si>
    <t>tall</t>
  </si>
  <si>
    <t>tanks</t>
  </si>
  <si>
    <t>tap</t>
  </si>
  <si>
    <t>tdigital</t>
  </si>
  <si>
    <t>tdijital</t>
  </si>
  <si>
    <t>tea</t>
  </si>
  <si>
    <t>teakettles</t>
  </si>
  <si>
    <t>technology</t>
  </si>
  <si>
    <t>teen</t>
  </si>
  <si>
    <t>tells</t>
  </si>
  <si>
    <t>temerature</t>
  </si>
  <si>
    <t>tempature</t>
  </si>
  <si>
    <t>tempering</t>
  </si>
  <si>
    <t>temppro</t>
  </si>
  <si>
    <t>temprature</t>
  </si>
  <si>
    <t>temtop</t>
  </si>
  <si>
    <t>tenergy</t>
  </si>
  <si>
    <t>teperature</t>
  </si>
  <si>
    <t>termjnos</t>
  </si>
  <si>
    <t>termomix</t>
  </si>
  <si>
    <t>termopro</t>
  </si>
  <si>
    <t>th101b</t>
  </si>
  <si>
    <t>thanksgiving</t>
  </si>
  <si>
    <t>that</t>
  </si>
  <si>
    <t>their</t>
  </si>
  <si>
    <t>themometer</t>
  </si>
  <si>
    <t>themonitors</t>
  </si>
  <si>
    <t>theometer</t>
  </si>
  <si>
    <t>thermacell</t>
  </si>
  <si>
    <t>thermacube</t>
  </si>
  <si>
    <t>thermador</t>
  </si>
  <si>
    <t>thermaease</t>
  </si>
  <si>
    <t>thermapen®</t>
  </si>
  <si>
    <t>thermapop</t>
  </si>
  <si>
    <t>thermater</t>
  </si>
  <si>
    <t>thermaworks</t>
  </si>
  <si>
    <t>thermax</t>
  </si>
  <si>
    <t>thermitor</t>
  </si>
  <si>
    <t>thermmeter</t>
  </si>
  <si>
    <t>thermo-anemometer</t>
  </si>
  <si>
    <t>thermobarometer</t>
  </si>
  <si>
    <t>thermocouples</t>
  </si>
  <si>
    <t>thermoemter</t>
  </si>
  <si>
    <t>thermoeter</t>
  </si>
  <si>
    <t>thermoforming</t>
  </si>
  <si>
    <t>thermom</t>
  </si>
  <si>
    <t>thermometer(18)</t>
  </si>
  <si>
    <t>thermometer(2</t>
  </si>
  <si>
    <t>thermometer--</t>
  </si>
  <si>
    <t>thermometer-cooking-</t>
  </si>
  <si>
    <t>thermometer.</t>
  </si>
  <si>
    <t>thermometer/hygrometer</t>
  </si>
  <si>
    <t>thermometerl</t>
  </si>
  <si>
    <t>thermometers›meat</t>
  </si>
  <si>
    <t>thermometerwireless</t>
  </si>
  <si>
    <t>thermometor</t>
  </si>
  <si>
    <t>thermometr</t>
  </si>
  <si>
    <t>thermometry</t>
  </si>
  <si>
    <t>thermoniter</t>
  </si>
  <si>
    <t>thermopen</t>
  </si>
  <si>
    <t>thermopro-us</t>
  </si>
  <si>
    <t>thermoprobe</t>
  </si>
  <si>
    <t>thermowave</t>
  </si>
  <si>
    <t>thermowell</t>
  </si>
  <si>
    <t>therometerr</t>
  </si>
  <si>
    <t>therometers</t>
  </si>
  <si>
    <t>theromom</t>
  </si>
  <si>
    <t>thremoo</t>
  </si>
  <si>
    <t>thrmometer</t>
  </si>
  <si>
    <t>thu</t>
  </si>
  <si>
    <t>tik</t>
  </si>
  <si>
    <t>timberline</t>
  </si>
  <si>
    <t>timemore</t>
  </si>
  <si>
    <t>tip</t>
  </si>
  <si>
    <t>tm6</t>
  </si>
  <si>
    <t>toast</t>
  </si>
  <si>
    <t>toaster</t>
  </si>
  <si>
    <t>today’s</t>
  </si>
  <si>
    <t>tok</t>
  </si>
  <si>
    <t>toos</t>
  </si>
  <si>
    <t>touchless</t>
  </si>
  <si>
    <t>tp-17</t>
  </si>
  <si>
    <t>tp01h</t>
  </si>
  <si>
    <t>tp02s</t>
  </si>
  <si>
    <t>tp03</t>
  </si>
  <si>
    <t>tp03h</t>
  </si>
  <si>
    <t>tp03吧、</t>
  </si>
  <si>
    <t>tp03吧、b</t>
  </si>
  <si>
    <t>tp065</t>
  </si>
  <si>
    <t>tp09</t>
  </si>
  <si>
    <t>tp10</t>
  </si>
  <si>
    <t>tp1620</t>
  </si>
  <si>
    <t>tp16s</t>
  </si>
  <si>
    <t>tp18</t>
  </si>
  <si>
    <t>tp19</t>
  </si>
  <si>
    <t>tp20b</t>
  </si>
  <si>
    <t>tp22</t>
  </si>
  <si>
    <t>tp27</t>
  </si>
  <si>
    <t>tp300</t>
  </si>
  <si>
    <t>tp350</t>
  </si>
  <si>
    <t>tp351</t>
  </si>
  <si>
    <t>tp605</t>
  </si>
  <si>
    <t>tp610</t>
  </si>
  <si>
    <t>tp620</t>
  </si>
  <si>
    <t>tp622</t>
  </si>
  <si>
    <t>tp826</t>
  </si>
  <si>
    <t>tp904</t>
  </si>
  <si>
    <t>tp930</t>
  </si>
  <si>
    <t>traceable</t>
  </si>
  <si>
    <t>tracker</t>
  </si>
  <si>
    <t>trash</t>
  </si>
  <si>
    <t>tray</t>
  </si>
  <si>
    <t>treager</t>
  </si>
  <si>
    <t>treat</t>
  </si>
  <si>
    <t>trendy</t>
  </si>
  <si>
    <t>trutemp</t>
  </si>
  <si>
    <t>tshirts</t>
  </si>
  <si>
    <t>tv</t>
  </si>
  <si>
    <t>twine</t>
  </si>
  <si>
    <t>tx-1200</t>
  </si>
  <si>
    <t>tx1002x-np</t>
  </si>
  <si>
    <t>typur</t>
  </si>
  <si>
    <t>tz-p1p</t>
  </si>
  <si>
    <t>u526</t>
  </si>
  <si>
    <t>ultraq</t>
  </si>
  <si>
    <t>unbuzzd</t>
  </si>
  <si>
    <t>units</t>
  </si>
  <si>
    <t>universal</t>
  </si>
  <si>
    <t>unusual</t>
  </si>
  <si>
    <t>update</t>
  </si>
  <si>
    <t>user</t>
  </si>
  <si>
    <t>utilities</t>
  </si>
  <si>
    <t>vagloba</t>
  </si>
  <si>
    <t>valetines</t>
  </si>
  <si>
    <t>valintines</t>
  </si>
  <si>
    <t>value</t>
  </si>
  <si>
    <t>vehicle</t>
  </si>
  <si>
    <t>vick</t>
  </si>
  <si>
    <t>volt</t>
  </si>
  <si>
    <t>wall</t>
  </si>
  <si>
    <t>want</t>
  </si>
  <si>
    <t>wants</t>
  </si>
  <si>
    <t>warmer</t>
  </si>
  <si>
    <t>water-resistant</t>
  </si>
  <si>
    <t>waterproof,</t>
  </si>
  <si>
    <t>watson</t>
  </si>
  <si>
    <t>wear</t>
  </si>
  <si>
    <t>wearable</t>
  </si>
  <si>
    <t>web</t>
  </si>
  <si>
    <t>weird</t>
  </si>
  <si>
    <t>where</t>
  </si>
  <si>
    <t>wi</t>
  </si>
  <si>
    <t>winco</t>
  </si>
  <si>
    <t>window</t>
  </si>
  <si>
    <t>wine</t>
  </si>
  <si>
    <t>withadjustable</t>
  </si>
  <si>
    <t>withings</t>
  </si>
  <si>
    <t>wkitchen</t>
  </si>
  <si>
    <t>wolf</t>
  </si>
  <si>
    <t>woodcreek</t>
  </si>
  <si>
    <t>work</t>
  </si>
  <si>
    <t>xbelmber</t>
  </si>
  <si>
    <t>xifei</t>
  </si>
  <si>
    <t>xion</t>
  </si>
  <si>
    <t>xt</t>
  </si>
  <si>
    <t>ycszstore</t>
  </si>
  <si>
    <t>yellow</t>
  </si>
  <si>
    <t>yoder</t>
  </si>
  <si>
    <t>york</t>
  </si>
  <si>
    <t>yougart</t>
  </si>
  <si>
    <t>your</t>
  </si>
  <si>
    <t>your￼</t>
  </si>
  <si>
    <t>yummy</t>
  </si>
  <si>
    <t>z-grills</t>
  </si>
  <si>
    <t>zero</t>
  </si>
  <si>
    <t>zgrill</t>
  </si>
  <si>
    <t>zigbee</t>
  </si>
  <si>
    <t>zipper</t>
  </si>
  <si>
    <t>zxmt</t>
  </si>
  <si>
    <t>厨房测温计</t>
  </si>
  <si>
    <t>厨房温度计</t>
  </si>
  <si>
    <t>厨房计时器</t>
  </si>
  <si>
    <t>宠物温度计</t>
  </si>
  <si>
    <t>户外用品</t>
  </si>
  <si>
    <t>房间温度测量仪</t>
  </si>
  <si>
    <t>无线烤肉温度计</t>
  </si>
  <si>
    <t>无线肉类温度计</t>
  </si>
  <si>
    <t>智能温度剂</t>
  </si>
  <si>
    <t>桌面温度</t>
  </si>
  <si>
    <t>桌面温度计</t>
  </si>
  <si>
    <t>测温枪厨房</t>
  </si>
  <si>
    <t>温度</t>
  </si>
  <si>
    <t>温度测量仪</t>
  </si>
  <si>
    <t>温度计</t>
  </si>
  <si>
    <t>温度计厨房</t>
  </si>
  <si>
    <t>温度计电子</t>
  </si>
  <si>
    <t>烤炉</t>
  </si>
  <si>
    <t>烤肉架子</t>
  </si>
  <si>
    <t>烤肉温度计</t>
  </si>
  <si>
    <t>烧烤温度计</t>
  </si>
  <si>
    <t>烧烤炉</t>
  </si>
  <si>
    <t>烧烤用品</t>
  </si>
  <si>
    <t>烹饪温度计</t>
  </si>
  <si>
    <t>牛排温度计</t>
  </si>
  <si>
    <t>肉类温度计</t>
  </si>
  <si>
    <t>蛋糕温度计</t>
  </si>
  <si>
    <t>设备</t>
  </si>
  <si>
    <t>铲子</t>
  </si>
  <si>
    <t>食品温度计</t>
  </si>
  <si>
    <t>食物测温计</t>
  </si>
  <si>
    <t>食物温度计</t>
  </si>
  <si>
    <t>食物温度计带开瓶器</t>
  </si>
  <si>
    <t>ｐｒｏｔａｂｌｅ</t>
  </si>
  <si>
    <t>￼oven</t>
  </si>
  <si>
    <t>￼￼</t>
  </si>
  <si>
    <t>版权归Pharaoh法老所有，微信：A9falao</t>
  </si>
  <si>
    <t>编号FL0A</t>
  </si>
  <si>
    <t>ABA</t>
  </si>
  <si>
    <t>流量%</t>
  </si>
  <si>
    <t>SPR</t>
  </si>
  <si>
    <t>辅助列</t>
  </si>
  <si>
    <t>追踪</t>
  </si>
  <si>
    <t>关键词</t>
  </si>
  <si>
    <t>关键词翻译</t>
  </si>
  <si>
    <t>AC推荐词</t>
  </si>
  <si>
    <t>流量占比</t>
  </si>
  <si>
    <t>流量词类型</t>
  </si>
  <si>
    <t>预估周曝光量</t>
  </si>
  <si>
    <t>相关产品</t>
  </si>
  <si>
    <t>相关ASIN</t>
  </si>
  <si>
    <t>ABA周排名</t>
  </si>
  <si>
    <t>月搜索量</t>
  </si>
  <si>
    <t>月购买量</t>
  </si>
  <si>
    <t>购买率</t>
  </si>
  <si>
    <t>展示量</t>
  </si>
  <si>
    <t>点击量</t>
  </si>
  <si>
    <t>标题密度</t>
  </si>
  <si>
    <t>商品数</t>
  </si>
  <si>
    <t>需供比</t>
  </si>
  <si>
    <t>广告竞品数</t>
  </si>
  <si>
    <t>点击集中度</t>
  </si>
  <si>
    <t>前三ASIN转化总占比</t>
  </si>
  <si>
    <t>PPC竞价</t>
  </si>
  <si>
    <t>建议竞价范围</t>
  </si>
  <si>
    <t>#1 前三ASIN</t>
  </si>
  <si>
    <t>#1 点击共享</t>
  </si>
  <si>
    <t>#1 转化共享</t>
  </si>
  <si>
    <t>#2 前三ASIN</t>
  </si>
  <si>
    <t>#2 点击共享</t>
  </si>
  <si>
    <t>#2 转化共享</t>
  </si>
  <si>
    <t>#3 前三ASIN</t>
  </si>
  <si>
    <t>#3 点击共享</t>
  </si>
  <si>
    <t>#3 转化共享</t>
  </si>
  <si>
    <t>前十ASIN</t>
  </si>
  <si>
    <t>V</t>
  </si>
  <si>
    <t>Y</t>
  </si>
  <si>
    <t>自然搜索词/AC推荐词/SP广告词</t>
  </si>
  <si>
    <t>B0DDXWY41V/B005KCG6CE/B096K2L985/B0CRY9V6LL/B01F59K0KA/B0BBR2RL6X/B0C7D27GV8/B017613C3C/B0BQ782XNW/B01IHHLB3W/B0BJK5W11R/B00GRFHXVQ/B07XXSYLL8/B09LSGPHT3/B00S93EQUK/B0C37ZWPZR</t>
  </si>
  <si>
    <t>$3.38 - $5.53</t>
  </si>
  <si>
    <t>B00S93EQUK</t>
  </si>
  <si>
    <t>B09C32DYV1</t>
  </si>
  <si>
    <t>B09LSGPHT3</t>
  </si>
  <si>
    <t>B00S93EQUK,B0DHZTCNR5,B07XXSYLL8,B0DC87RW4R,B0D9QW8L6H,B0DFH64CCP,B0DHVGDCK2,B0DJY2PWTY,B07Y51PCW7,B09LSGPHT3</t>
  </si>
  <si>
    <t>B0BPNMT5DM,B07HY3S811,B0CL9SXSBD,B0B8V6Y2X8,B0BC6G9Q35,B0982TPZTW,B07W76MV4Y,B082K8ZNQ1,B07J63KGNN,B07CMJ5186</t>
  </si>
  <si>
    <t/>
  </si>
  <si>
    <t>自然搜索词/SP广告词</t>
  </si>
  <si>
    <t>B00GRFHXVQ/B0BQ782XNW/B07XXSYLL8/B09LSGPHT3/B01F59K0KA/B0BBR2RL6X/B00S93EQUK/B01IHHLB3W/B096K2L985/B0BJK5W11R/B0CRY9V6LL/B017613C3C/B0C7D27GV8</t>
  </si>
  <si>
    <t>$0.43 - $0.73</t>
  </si>
  <si>
    <t>B0824XNJSW</t>
  </si>
  <si>
    <t>B08B8BDG42</t>
  </si>
  <si>
    <t>B0CGRB23YM</t>
  </si>
  <si>
    <t>B0CRYX9PMK,B0D8J22Q45,B08B8BDG42,B0DC8MWQ8K,B0824XNJSW,B0D8TMK95V,B0DC8776HK,B08B7V2RG3,B0D9VZ1MWH,B0DD7KZD1G</t>
  </si>
  <si>
    <t>B0B8V6Y2X8,B07SRRQS5B,B0CXHY4R34,B0C1GQ54QD,B0CFF2JG1N,B0982TPZTW,B07HY3S811,B0CSN2CZQR,B0BVR8F5W3,B07XGMMXY2</t>
  </si>
  <si>
    <t>厨房</t>
  </si>
  <si>
    <t>自然搜索词/HR推荐词/SP广告词</t>
  </si>
  <si>
    <t>B07XXSYLL8/B09LSGPHT3/B00S93EQUK/B01IHHLB3W/B0BJK5W11R/B096K2L985/B0CRY9V6LL</t>
  </si>
  <si>
    <t>$0.74 - $1.15</t>
  </si>
  <si>
    <t>B0C3QZ7SNF</t>
  </si>
  <si>
    <t>B0DLGBRSFM</t>
  </si>
  <si>
    <t>B0BKRVT66L</t>
  </si>
  <si>
    <t>B0C7CV5CQR,B0CQJWVP8B,B08573DQ39,B0CR1RHMJY,B0CTKTPKV8,B09N4ZKCH6,B0C7CXGBLZ,B0D2P1HSCV,B0D5L9BHX6,B01ACUA8HC</t>
  </si>
  <si>
    <t>B08YZ633BY,B0C6X2VP9R,B00I5H5Z1O,B0CC3SQL47,B0BGWZN7MV,B0BZWM3JG4,B07GKVBQDG,B0B7BFMHNF,B07L87GPPT,B0BQDHTCCR</t>
  </si>
  <si>
    <t>meat thermometer digital</t>
  </si>
  <si>
    <t>数字式肉类温度计</t>
  </si>
  <si>
    <t>自然搜索词</t>
  </si>
  <si>
    <t>B01F59K0KA/B0BBR2RL6X/B017613C3C/B0BJK5W11R/B01IHHLB3W/B0BQ782XNW/B00GRFHXVQ/B096K2L985/B07XXSYLL8/B09LSGPHT3/B0CRY9V6LL/B00S93EQUK/B005KCG6CE/B0C7D27GV8/B0DDXWY41V</t>
  </si>
  <si>
    <t>$1.82 - $2.51</t>
  </si>
  <si>
    <t>B00S93EQUK,B07XXSYLL8,B07Y51PCW7,B017613C3C,B01IHHLB3W,B09LSGPHT3,B0BQ782XNW,B0C37DLHWW,B0DHZTCNR5,B0DFW43B44</t>
  </si>
  <si>
    <t>B07SRRQS5B,B07HY3S811,B0B8V6Y2X8,B0982TPZTW,B0CFF2JG1N,B01DODMU9I,B0B75JF6CM,B09N71WGLF,B0C6X3VPLC,B0BXCKKNN8</t>
  </si>
  <si>
    <t>B005KCG6CE/B096K2L985/B01F59K0KA/B0BBR2RL6X/B017613C3C/B0BQ782XNW/B0BJK5W11R/B01IHHLB3W/B00GRFHXVQ/B07XXSYLL8/B09LSGPHT3/B0CRY9V6LL/B00S93EQUK/B0C7D27GV8</t>
  </si>
  <si>
    <t>$1.39 - $2.22</t>
  </si>
  <si>
    <t>B0BQ782XNW</t>
  </si>
  <si>
    <t>B00S93EQUK,B01IHHLB3W,B07Y51PCW7,B09LSGPHT3,B07XXSYLL8,B0D9QW8L6H,B0C37DLHWW,B017613C3C,B0DHKM51RK,B08RWPPD8J</t>
  </si>
  <si>
    <t>B07SRRQS5B,B0B8V6Y2X8,B0CL9SXSBD,B01DODMU9I,B07HY3S811,B082K8ZNQ1,B07W76MV4Y,B00LB7REMS,B0CFF2JG1N,B07S59BW5F</t>
  </si>
  <si>
    <t>cooking thermometer</t>
  </si>
  <si>
    <t>B0C7D27GV8/B005KCG6CE/B00GRFHXVQ/B096K2L985/B0CRY9V6LL/B01F59K0KA/B0BBR2RL6X/B0BJK5W11R/B017613C3C/B0BQ782XNW/B01IHHLB3W/B07XXSYLL8/B09LSGPHT3/B00S93EQUK</t>
  </si>
  <si>
    <t>$1.59 - $2.25</t>
  </si>
  <si>
    <t>B00S93EQUK,B07XXSYLL8,B07Y51PCW7,B0DFH64CCP,B01IHHLB3W,B017613C3C,B09LSGPHT3,B0B71HFH9K,B0D6YQ8LV2,B0DC8776HK</t>
  </si>
  <si>
    <t>B08YZ633BY,B0CL9YMRD5,B07MYW7C3Z,B07Z13H4TP,B09MQWWP87,B07SRRQS5B,B07CZDXDG8,B00I5H5Z1O,B0BN9DD956,B0B7BFMHNF</t>
  </si>
  <si>
    <t>instant read thermometer</t>
  </si>
  <si>
    <t>速读温度计</t>
  </si>
  <si>
    <t>B0DDXWY41V/B0BJK5W11R/B005KCG6CE/B096K2L985/B00GRFHXVQ/B01F59K0KA/B0CRY9V6LL/B0BBR2RL6X/B0BQ782XNW/B017613C3C/B01IHHLB3W/B07XXSYLL8/B09LSGPHT3/B00S93EQUK/B0C7D27GV8</t>
  </si>
  <si>
    <t>$1.28 - $2.15</t>
  </si>
  <si>
    <t>B07XXSYLL8</t>
  </si>
  <si>
    <t>B0DG2YC3BW,B00S93EQUK,B07XXSYLL8,B0DG6FVVFN,B01IHHLB3W,B07Y51PCW7,B0DJY2PWTY,B08X6KHFMX,B09LSGPHT3,B0BBR2RL6X</t>
  </si>
  <si>
    <t>B00LB7REFK,B01MXSZOKS,B0CFV5LZ3R,B07QHDRCZ3,B09YJ34W96,B079X5FTZR,B0C7F7LS8Z,B09BF7N5MT,B0BC6G9Q35,B0CX53FBSR</t>
  </si>
  <si>
    <t>oven thermometer</t>
  </si>
  <si>
    <t>烤箱温度计</t>
  </si>
  <si>
    <t>B0BBR2RL6X/B0BJK5W11R/B017613C3C/B005KCG6CE/B00GRFHXVQ/B0CRY9V6LL/B00S93EQUK/B01IHHLB3W/B07XXSYLL8/B09LSGPHT3/B096K2L985/B01F59K0KA/B0BQ782XNW/B0C7D27GV8</t>
  </si>
  <si>
    <t>$1.34 - $2.23</t>
  </si>
  <si>
    <t>B083BMMQV9</t>
  </si>
  <si>
    <t>B005KDEIZ0</t>
  </si>
  <si>
    <t>B0000DJUYR</t>
  </si>
  <si>
    <t>B083BMMQV9,B0000DJUYR,B07YP9G4Z7,B0D6YQ8LV2,B017613C3C,B0CX19TQH1,B000BQWMTK,B09JSBXJDV,B08GY3K7KD,B0D3XLVZCP</t>
  </si>
  <si>
    <t>B07SRRQS5B,B07HY3S811,B0982TPZTW,B01DODMU9I,B09NFRC4LM,B0B75JF6CM,B0CFF2JG1N,B0C42FRFHG,B0B8V6Y2X8,B0BN9DD956</t>
  </si>
  <si>
    <t>digital thermometer</t>
  </si>
  <si>
    <t>数字温度计</t>
  </si>
  <si>
    <t>B0CRY9V6LL/B017613C3C/B0BQ782XNW/B01IHHLB3W/B07XXSYLL8/B09LSGPHT3/B01F59K0KA/B00S93EQUK/B0BBR2RL6X/B00GRFHXVQ/B096K2L985/B0BJK5W11R/B0C7D27GV8</t>
  </si>
  <si>
    <t>$2.27 - $3.79</t>
  </si>
  <si>
    <t>B08B7V2RG3</t>
  </si>
  <si>
    <t>B0D6RHCSCJ,B0824XNJSW,B08B8BDG42,B00S93EQUK,B0D8HY1YQM,B0CGRB23YM,B0DFLQQ2K7,B08B7V2RG3,B0DFM3S7VR,B07XXSYLL8</t>
  </si>
  <si>
    <t>B07SRRQS5B,B0B8V6Y2X8,B0CL9SXSBD,B0995B8K8V,B0982TPZTW,B0B75JF6CM,B01MQQTB51,B0BXCKKNN8,B0BC6G9Q35,B07MXJ93K8</t>
  </si>
  <si>
    <t>food thermometer for cooking</t>
  </si>
  <si>
    <t>烹饪用食物温度计</t>
  </si>
  <si>
    <t>B0C7D27GV8/B005KCG6CE/B096K2L985/B00GRFHXVQ/B0BBR2RL6X/B017613C3C/B0BQ782XNW/B01IHHLB3W/B0BJK5W11R/B07XXSYLL8/B09LSGPHT3/B01F59K0KA/B0CRY9V6LL/B00S93EQUK</t>
  </si>
  <si>
    <t>$1.40 - $2.32</t>
  </si>
  <si>
    <t>B0DQDB5DRR</t>
  </si>
  <si>
    <t>B00S93EQUK,B01IHHLB3W,B09LSGPHT3,B07XXSYLL8,B07Y51PCW7,B0C37DLHWW,B017613C3C,B09MTX71VX,B0B71HFH9K,B0BQ782XNW</t>
  </si>
  <si>
    <t>B079X5FTZR,B0BY3RK5CC,B07G5KHQGH,B079JYP5DP,B084YPVTXB,B0C5N9YYTY,B079X5XWXP,B07SRRQS5B,B0BWNXJ9QR,B082K8ZNQ1</t>
  </si>
  <si>
    <t>digital meat thermometer</t>
  </si>
  <si>
    <t>B096K2L985/B0C7D27GV8/B0CRY9V6LL/B0BBR2RL6X/B017613C3C/B0BJK5W11R/B0BQ782XNW/B01IHHLB3W/B07XXSYLL8/B09LSGPHT3/B01F59K0KA/B00S93EQUK/B005KCG6CE/B00GRFHXVQ/B0DDXWY41V</t>
  </si>
  <si>
    <t>$1.59 - $2.64</t>
  </si>
  <si>
    <t>B00S93EQUK,B07XXSYLL8,B07Y51PCW7,B09LSGPHT3,B017613C3C,B01IHHLB3W,B0BQ782XNW,B0DJY2PWTY,B0C37DLHWW,B0DG5LP1VK</t>
  </si>
  <si>
    <t>B08YZ633BY,B0CJB2KBJX,B01LXFSJY7,B0CGX538DK,B08S8RZ32R,B0CPDYVKPX,B0B7S213SX,B09DYN6SYR,B007BF7BUY,B00I5H5Z1O</t>
  </si>
  <si>
    <t>candy thermometer</t>
  </si>
  <si>
    <t>糖果温度计</t>
  </si>
  <si>
    <t>B0DDXWY41V/B017613C3C/B01IHHLB3W/B07XXSYLL8/B09LSGPHT3/B0BBR2RL6X/B00S93EQUK/B0BQ782XNW/B0BJK5W11R/B005KCG6CE/B00GRFHXVQ/B01F59K0KA/B0CRY9V6LL/B096K2L985/B0C7D27GV8/B0DGXKNV6Y</t>
  </si>
  <si>
    <t>$1.00 - $1.67</t>
  </si>
  <si>
    <t>B094NBSRT4</t>
  </si>
  <si>
    <t>B098DSQHY9</t>
  </si>
  <si>
    <t>B0DMNQZTR3</t>
  </si>
  <si>
    <t>B0DC8MWQ8K,B00004XSC9,B01CI50FJU,B0D89YR1W2,B0BGX4RG9B,B001FB6IFY,B0DC8776HK,B07YP9GT1N,B09QJJSZM5,B01BICCN6M</t>
  </si>
  <si>
    <t>B0C1GQ54QD,B0CSN2CZQR,B09964WTF5,B0CM6L37XR,B0CT5GCT24,B0CXHY4R34,B08CXGDZXD,B0C6G43SGX,B0BVR8F5W3,B0CP27G91Z</t>
  </si>
  <si>
    <t>thermometer for cooking</t>
  </si>
  <si>
    <t>B005KCG6CE/B096K2L985/B01F59K0KA/B017613C3C/B0BQ782XNW/B01IHHLB3W/B0BJK5W11R/B00GRFHXVQ/B07XXSYLL8/B09LSGPHT3/B0CRY9V6LL/B0BBR2RL6X/B00S93EQUK/B0C7D27GV8</t>
  </si>
  <si>
    <t>$1.58 - $2.27</t>
  </si>
  <si>
    <t>B00S93EQUK,B07XXSYLL8,B07Y51PCW7,B01IHHLB3W,B017613C3C,B0B71HFH9K,B09LSGPHT3,B09MTX71VX,B0C37DLHWW,B0BQ782XNW</t>
  </si>
  <si>
    <t>B07SRRQS5B,B07VHPFK5B,B0B8V6Y2X8,B0CFV5LZ3R,B07HY3S811,B0982TPZTW,B0C6X25XQ3,B01IEJHJWK,B0BC6G9Q35,B0CFF2JG1N</t>
  </si>
  <si>
    <t>digital thermometer for cooking</t>
  </si>
  <si>
    <t>烹饪用数字温度计</t>
  </si>
  <si>
    <t>B096K2L985/B0CRY9V6LL/B0BBR2RL6X/B017613C3C/B0BJK5W11R/B0BQ782XNW/B01IHHLB3W/B0C7D27GV8/B00GRFHXVQ/B07XXSYLL8/B09LSGPHT3/B005KCG6CE/B01F59K0KA/B00S93EQUK/B0DDXWY41V</t>
  </si>
  <si>
    <t>$0.67 - $2.43</t>
  </si>
  <si>
    <t>B00S93EQUK,B07XXSYLL8,B07Y51PCW7,B017613C3C,B01IHHLB3W,B09LSGPHT3,B0B71HFH9K,B0C37DLHWW,B09MTX71VX,B09988SD2B</t>
  </si>
  <si>
    <t>B0CZDB93YR,B0CYBVYNRL,B0CYBV9Q6M,B01DODMU9I,B07WLPBPKM,B01MQQTB51,B0CRQJ23DH,B09PGQD7LS,B0D17C4VNX,B082K8ZNQ1</t>
  </si>
  <si>
    <t>kitchen gadgets</t>
  </si>
  <si>
    <t>厨房小工具</t>
  </si>
  <si>
    <t>B09LSGPHT3/B00S93EQUK/B07XXSYLL8/B0C7D27GV8/B017613C3C/B01F59K0KA/B01IHHLB3W/B096K2L985/B0BBR2RL6X/B0CRY9V6LL</t>
  </si>
  <si>
    <t>$0.55 - $0.91</t>
  </si>
  <si>
    <t>B0CJF94M8J</t>
  </si>
  <si>
    <t>B0764HS4SL</t>
  </si>
  <si>
    <t>B0D7CZ9Y7D</t>
  </si>
  <si>
    <t>B08N9Q24M9,B0764HS4SL,B0C9ZQ434J,B08573DQ39,B07D15V7T3,B0C3H9MJQV,B0CLS1D1SY,B0DCGG1FDT,B0CJ4WZXQF,B07GTC4NCV</t>
  </si>
  <si>
    <t>B0CXTBZR2H,B0D1KDXFZJ,B0D17DB7SX,B07WLPBPKM,B0CZRC9F86,B01MQQTB51,B0D17C4VNX,B0CZDB93YR,B0D1XL2B6P,B0CYBRQ7FC</t>
  </si>
  <si>
    <t>instant read meat thermometer</t>
  </si>
  <si>
    <t>速读肉温计</t>
  </si>
  <si>
    <t>B0BJK5W11R/B005KCG6CE/B096K2L985/B01F59K0KA/B0CRY9V6LL/B0BBR2RL6X/B017613C3C/B0BQ782XNW/B01IHHLB3W/B00GRFHXVQ/B07XXSYLL8/B09LSGPHT3/B00S93EQUK/B0C7D27GV8/B0DDXWY41V</t>
  </si>
  <si>
    <t>$1.61 - $2.76</t>
  </si>
  <si>
    <t>B0DHZTCNR5</t>
  </si>
  <si>
    <t>B00S93EQUK,B07XXSYLL8,B0DJY2PWTY,B07Y51PCW7,B01IHHLB3W,B0DG5LP1VK,B09LSGPHT3,B0DHZTCNR5,B0BBR2RL6X,B0DKHVXLHW</t>
  </si>
  <si>
    <t>B07SRRQS5B,B0CL9SXSBD,B0B8V6Y2X8,B07HY3S811,B0982TPZTW,B082K8ZNQ1,B01DODMU9I,B0CFF2JG1N,B0C9N2GH43,B00DZKQLZ0</t>
  </si>
  <si>
    <t>gifts for men</t>
  </si>
  <si>
    <t>男士礼物</t>
  </si>
  <si>
    <t>B00S93EQUK/B01F59K0KA</t>
  </si>
  <si>
    <t>$0.88 - $1.48</t>
  </si>
  <si>
    <t>B0D4215HCX</t>
  </si>
  <si>
    <t>B0CRR1XXC4</t>
  </si>
  <si>
    <t>B0B4X5SLKC,B0BKYR53JB,B0CZ7RQRQD,B0CZ7S666D,B0D84GSMR5,B0D94SF2P6,B0DBH99KYR,B07G142F9Z,B07S1BNNYD,B0CP9YF9W7</t>
  </si>
  <si>
    <t>B07SRRQS5B,B0BPNMT5DM,B07HY3S811,B07P8NXQF4,B0BXN2WJ3D,B0982TPZTW,B0B8V6Y2X8,B0BC6G9Q35,B01DODMU9I,B01IEJHJWK</t>
  </si>
  <si>
    <t>kitchen thermometer</t>
  </si>
  <si>
    <t>B0BJK5W11R/B005KCG6CE/B096K2L985/B0C7D27GV8/B01F59K0KA/B0CRY9V6LL/B017613C3C/B0BQ782XNW/B01IHHLB3W/B07XXSYLL8/B00GRFHXVQ/B09LSGPHT3/B0BBR2RL6X/B00S93EQUK/B0DDXWY41V</t>
  </si>
  <si>
    <t>$1.54 - $2.57</t>
  </si>
  <si>
    <t>B0C37DLHWW</t>
  </si>
  <si>
    <t>B0D9VYW2Q9,B0D9VZ1MWH,B0DG2YC3BW,B00S93EQUK,B07XXSYLL8,B0C37DLHWW,B09LSGPHT3,B0D174XGXH,B07Y51PCW7,B017613C3C</t>
  </si>
  <si>
    <t>B0BQZBMXD4,B08YZ633BY,B00I5H5Z1O,B0B7BFMHNF,B07QK9C9KT,B095C7H62X,B007BF7BUY,B0BN9DD956,B0C5R981CT,B07MYW7C3Z</t>
  </si>
  <si>
    <t>lightning deals of today prime</t>
  </si>
  <si>
    <t>今日黄金闪电交易</t>
  </si>
  <si>
    <t>SP广告词</t>
  </si>
  <si>
    <t>B09LSGPHT3/B0C7D27GV8/B0BBR2RL6X/B01IHHLB3W/B0BQ782XNW/B00S93EQUK/B07XXSYLL8</t>
  </si>
  <si>
    <t>$0.31 - $0.49</t>
  </si>
  <si>
    <t>B0CFGYFCYL</t>
  </si>
  <si>
    <t>B0C7CQFZYM</t>
  </si>
  <si>
    <t>B0BZ7S8QJW</t>
  </si>
  <si>
    <t>B01D944MIO,B00W5D1MDE,B09QKBBNCX,B0CFGYFCYL,B0DPFXHXSC,B081T7N948,B0DS5BRTT7,B0DSVLD1MF,B08PNYPL28,B0DRVRZF4V</t>
  </si>
  <si>
    <t>B0B8V6Y2X8,B07SRRQS5B,B0BZCMDZNS,B07HXWPBRT,B08CXGDZXD,B0B776Y6JQ,B0C1GQ54QD,B0982TPZTW,B00B2LBNKM,B0CFF2JG1N</t>
  </si>
  <si>
    <t>meater thermometer wireless</t>
  </si>
  <si>
    <t>肉食温度计无线</t>
  </si>
  <si>
    <t>HR推荐词</t>
  </si>
  <si>
    <t>B0C37ZWPZR/B0C7D27GV8/B0CRY9V6LL/B017613C3C/B0BBR2RL6X/B01IHHLB3W/B07XXSYLL8/B09LSGPHT3/B01F59K0KA/B00S93EQUK/B00GRFHXVQ/B096K2L985/B0BJK5W11R/B0BQ782XNW</t>
  </si>
  <si>
    <t>$5.05 - $7.75</t>
  </si>
  <si>
    <t>B07H8WTFHW</t>
  </si>
  <si>
    <t>B0D2LQGJ2V</t>
  </si>
  <si>
    <t>B07TJ95CBM</t>
  </si>
  <si>
    <t>B07H8WTFHW,B0CP8BPXKR,B07TJ95CBM,B07DZB6XZ6,B0BMLDL5GM,B0D5ZRJM51,B0D1TMFTPN,B0CRY9V6LL,B0D5M9RW7C,B08K2G5Y78</t>
  </si>
  <si>
    <t>B00L4Z0T2Y,B08FCSLZBY,B08FCSNXQ6,B01IEJHJWK,B0C4G2BPJ2,B0BC6G9Q35,B08FCSZ14H,B01MQQTB51,B07HXWPBRT,B07SRRQS5B</t>
  </si>
  <si>
    <t>kitchen accessories</t>
  </si>
  <si>
    <t>厨房配件</t>
  </si>
  <si>
    <t>B07XXSYLL8/B00S93EQUK/B01F59K0KA/B0CRY9V6LL/B01IHHLB3W/B096K2L985/B0BBR2RL6X</t>
  </si>
  <si>
    <t>$0.37 - $0.50</t>
  </si>
  <si>
    <t>B0C2Y3T5LN</t>
  </si>
  <si>
    <t>B0BLSM37FJ,B0C3QZ7SNF,B0D93Y27ZR,B0D9H27SPR,B0C3H9MJQV,B0D6V87HQR,B0D95TCPLP,B09Z65MVY5,B0D832C56W,B0D83SZT1W</t>
  </si>
  <si>
    <t>B07PJG4FBM,B0B9VGMLZR,B082WJMM5H,B0C33V7QSW,B0C3D6D5VC,B07TRMF56R,B09H2CLPHT,B01DOE0DO6,B0CLRZ7L29,B0CJF9LBQL</t>
  </si>
  <si>
    <t>meat thermometer digital wireless</t>
  </si>
  <si>
    <t>肉类温度计数字无线</t>
  </si>
  <si>
    <t>B0CRY9V6LL/B017613C3C/B0BJK5W11R/B01IHHLB3W/B00GRFHXVQ/B07XXSYLL8/B09LSGPHT3/B01F59K0KA/B0BBR2RL6X/B00S93EQUK/B0C7D27GV8/B0BQ782XNW/B005KCG6CE/B096K2L985</t>
  </si>
  <si>
    <t>-</t>
  </si>
  <si>
    <t>B0D5M9RW7C</t>
  </si>
  <si>
    <t>B07H8WTFHW,B0DG5LP1VK,B0D5M9RW7C,B08K2G5Y78,B0B48NL6L8,B0BMLDL5GM,B0D2LQGJ2V,B0CRY9V6LL,B0DPCHVMNP,B0D9JBL8NG</t>
  </si>
  <si>
    <t>B07SRRQS5B,B07HY3S811,B0982TPZTW,B0B8V6Y2X8,B0BZCMDZNS,B0CFF2JG1N,B082K8ZNQ1,B0BXCKKNN8,B00DZKQLZ0,B0C6YGZ4B6</t>
  </si>
  <si>
    <t>热敏笔</t>
  </si>
  <si>
    <t>B0BJK5W11R/B00GRFHXVQ/B01F59K0KA/B0CRY9V6LL/B0BBR2RL6X/B01IHHLB3W/B0BQ782XNW/B07XXSYLL8/B00S93EQUK/B017613C3C/B096K2L985/B09LSGPHT3/B0DDXWY41V</t>
  </si>
  <si>
    <t>$9.00 - $11.00</t>
  </si>
  <si>
    <t>B0DC8MWQ8K</t>
  </si>
  <si>
    <t>B0DC8776HK</t>
  </si>
  <si>
    <t>B0DC8FWCDT,B0DC8MWQ8K,B07XXSYLL8,B0BBR2RL6X,B0DC82YRDW,B00S93EQUK,B0DC8FD41B,B07R18W3W1,B0DJY2PWTY,B07Y51PCW7</t>
  </si>
  <si>
    <t>B0B9V8KN72,B07PJG4FBM,B082WJMM5H,B0C33TRJ48,B01DOE0DO6,B09RWN11T5,B0928K23P6,B07TRMF56R,B0CWLV8TMK,B0BYV8MFNN</t>
  </si>
  <si>
    <t>termometro digital</t>
  </si>
  <si>
    <t>B096K2L985/B017613C3C/B0BQ782XNW/B07XXSYLL8/B00S93EQUK/B01IHHLB3W/B09LSGPHT3/B01F59K0KA/B0BBR2RL6X/B0C7D27GV8/B00GRFHXVQ/B0CRY9V6LL</t>
  </si>
  <si>
    <t>$1.90 - $3.19</t>
  </si>
  <si>
    <t>B0824XNJSW,B0CGRB23YM,B0CTCPQ6N9,B08B8BDG42,B087FR1272,B08B7V2RG3,B0C3B2VZLJ,B0DM5SKGL2,B08MT3D361,B00MUK6M82</t>
  </si>
  <si>
    <t>B07SRRQS5B,B0B7Z2MRWY,B07VHPFK5B,B01DODMU9I,B0CGD6Q656,B082K8ZNQ1,B0CL6CXMGZ,B07MXJ93K8,B01IEJHJWK,B00LB7REFK</t>
  </si>
  <si>
    <t>birthday gifts for men</t>
  </si>
  <si>
    <t>男士生日礼物</t>
  </si>
  <si>
    <t>$0.80 - $1.34</t>
  </si>
  <si>
    <t>B0CPPSGC6H</t>
  </si>
  <si>
    <t>B0C1ZXGQRH</t>
  </si>
  <si>
    <t>B0BJXRWWHX,B06XZTZ7GB,B01HRCU3SW,1957590424,1648451217,B0CPPSGC6H,B06XFY5NZW,B0CLGHVWVQ,B07NPGMDW8,B0B1VM1C6L</t>
  </si>
  <si>
    <t>B07SRRQS5B,B07VHPFK5B,B082K8ZNQ1,B01DODMU9I,B0CRQJ23DH,B09B4Y89F8,B00LB7REBE,B0B7Z2MRWY,B0CFF2JG1N,B0BC6JDHVR</t>
  </si>
  <si>
    <t>digital food thermometer</t>
  </si>
  <si>
    <t>数字式食品温度计</t>
  </si>
  <si>
    <t>B005KCG6CE/B096K2L985/B01F59K0KA/B0C7D27GV8/B0BBR2RL6X/B017613C3C/B0BJK5W11R/B0BQ782XNW/B01IHHLB3W/B07XXSYLL8/B09LSGPHT3/B0CRY9V6LL/B00S93EQUK/B0DDXWY41V</t>
  </si>
  <si>
    <t>$1.45 - $2.27</t>
  </si>
  <si>
    <t>B00S93EQUK,B07XXSYLL8,B09LSGPHT3,B01IHHLB3W,B07Y51PCW7,B0BQ782XNW,B0C37DLHWW,B017613C3C,B09MTX71VX,B0B71HFH9K</t>
  </si>
  <si>
    <t>B0BVR8F5W3,B0D2W5JK16,B09964WTF5,B0CSN2CZQR,B08CXGDZXD,B0C7QRSLD9,B0D25ZZ8DL,B09S5TZH5N,B0CHPB2719,B0C8587TZP</t>
  </si>
  <si>
    <t>cooking thermometer for meat</t>
  </si>
  <si>
    <t>肉类烹饪温度计</t>
  </si>
  <si>
    <t>B0C7D27GV8/B005KCG6CE/B00GRFHXVQ/B01F59K0KA/B0CRY9V6LL/B0BBR2RL6X/B017613C3C/B0BQ782XNW/B0BJK5W11R/B01IHHLB3W/B096K2L985/B07XXSYLL8/B09LSGPHT3/B00S93EQUK</t>
  </si>
  <si>
    <t>$1.35 - $2.36</t>
  </si>
  <si>
    <t>B00S93EQUK,B017613C3C,B07XXSYLL8,B07Y51PCW7,B09LSGPHT3,B0BQ782XNW,B0C37DLHWW,B01IHHLB3W,B01CI4ZYMO,B07477NMF4</t>
  </si>
  <si>
    <t>B07CMFWXS6,B09KLVZ88T,B00NM9HO3W,B07VHPFK5B,B092DGF3FK,B088DQDFL1,B00B4S6SLW,B0BM9H6H62,B08N6Z4B75,B01DODMU9I</t>
  </si>
  <si>
    <t>wireless meat thermometer</t>
  </si>
  <si>
    <t>B0C37ZWPZR/B0CRY9V6LL/B0C7D27GV8/B017613C3C/B07XXSYLL8/B09LSGPHT3/B096K2L985/B005KCG6CE/B0BBR2RL6X/B0BJK5W11R/B00S93EQUK/B01F59K0KA/B01IHHLB3W/B0BQ782XNW/B00GRFHXVQ</t>
  </si>
  <si>
    <t>$4.48 - $7.80</t>
  </si>
  <si>
    <t>B0DWK2RMWY</t>
  </si>
  <si>
    <t>B0DFNR55LB</t>
  </si>
  <si>
    <t>B07H8WTFHW,B0D5M9RW7C,B0BMLDL5GM,B0D2LQGJ2V,B0CRY9V6LL,B0B48NL6L8,B0D9QW8L6H,B08K2G5Y78,B0DCG67Z7Q,B0DK9BMDB1</t>
  </si>
  <si>
    <t>B08YZ2K3PV,B0B7BP6CJN,B0CJB2KBJX,B0BN4Z47CK,B01LXFSJY7,B0BQ7PD5YW,B00I5H5Z1O,B07MVKJLHV,B0BX8NQBJS,B0B7X8CWZM</t>
  </si>
  <si>
    <t>thermopro digital meat thermometer</t>
  </si>
  <si>
    <t>Thermopro 数字肉类温度计</t>
  </si>
  <si>
    <t>B0BJK5W11R/B096K2L985/B0CRY9V6LL/B0C7D27GV8/B0BBR2RL6X/B017613C3C/B01IHHLB3W/B07XXSYLL8/B09LSGPHT3/B01F59K0KA/B00S93EQUK/B0BQ782XNW/B005KCG6CE/B00GRFHXVQ</t>
  </si>
  <si>
    <t>$0.79 - $2.49</t>
  </si>
  <si>
    <t>B0CJLNCYG6</t>
  </si>
  <si>
    <t>B01IHHLB3W</t>
  </si>
  <si>
    <t>B07XXSYLL8,B017613C3C,B0B48NL6L8,B0BMLDL5GM,B08K2G5Y78,B0CRY9V6LL,B08KZR4F23,B07Y51PCW7,B01IHHLB3W,B0BBR2RL6X</t>
  </si>
  <si>
    <t>B0BPNMT5DM,B07P8NXQF4,B0BSTWKSDX,B0CC54BQVY,B09NV5M55S,B0B8V6Y2X8,B07C85S2PV,B0CHVWVK3C,B0BV6ZR4GL,B0BXN2WJ3D</t>
  </si>
  <si>
    <t>oil thermometer for frying</t>
  </si>
  <si>
    <t>油炸用油温计</t>
  </si>
  <si>
    <t>B0BQ782XNW/B01IHHLB3W/B0BJK5W11R/B005KCG6CE/B07XXSYLL8/B09LSGPHT3/B0C7D27GV8/B01F59K0KA/B0CRY9V6LL/B0BBR2RL6X/B00S93EQUK/B017613C3C/B00GRFHXVQ/B096K2L985</t>
  </si>
  <si>
    <t>$1.37 - $2.28</t>
  </si>
  <si>
    <t>B01N7KIDW0</t>
  </si>
  <si>
    <t>B0BGX4RG9B</t>
  </si>
  <si>
    <t>B01N7KIDW0,B0BGX4RG9B,B00004XSC9,B0B71HFH9K,B07H9RFNVC,B0C8254GJM,B094V3R7H8,B07YP9GT1N,B088DTK1QZ,B01CI50FJU</t>
  </si>
  <si>
    <t>B07SRRQS5B,B0B8V6Y2X8,B0982TPZTW,B0CFF2JG1N,B0B7Z2MRWY,B00DZKQLZ0,B0BC6G9Q35,B07MNW4VMY,B00B2KV5D8,B0995B8K8V</t>
  </si>
  <si>
    <t>instant read thermometer for cooking</t>
  </si>
  <si>
    <t>即时读取烹饪温度计</t>
  </si>
  <si>
    <t>B005KCG6CE/B00GRFHXVQ/B096K2L985/B01F59K0KA/B0BBR2RL6X/B0BJK5W11R/B017613C3C/B0BQ782XNW/B01IHHLB3W/B09LSGPHT3/B07XXSYLL8/B0CRY9V6LL/B00S93EQUK/B0C7D27GV8</t>
  </si>
  <si>
    <t>B00S93EQUK,B07XXSYLL8,B07Y51PCW7,B01IHHLB3W,B0DJY2PWTY,B09LSGPHT3,B0C37DLHWW,B0DG5LP1VK,B0DG5KDHS8,B0BQ782XNW</t>
  </si>
  <si>
    <t>B07SRRQS5B,B082K8ZNQ1,B01DODMU9I,B0BC6G9Q35,B0C6YGZ4B6,B00LB7REFK,B0B7Z2MRWY,B0CXT9W574,B07W76MV4Y,B00L4Z0T2Y</t>
  </si>
  <si>
    <t>暖气片</t>
  </si>
  <si>
    <t>B0BJK5W11R/B096K2L985/B0CRY9V6LL/B0BBR2RL6X/B017613C3C/B01IHHLB3W/B07XXSYLL8/B09LSGPHT3/B00S93EQUK/B01F59K0KA</t>
  </si>
  <si>
    <t>$1.13 - $1.89</t>
  </si>
  <si>
    <t>B01H1R0K68</t>
  </si>
  <si>
    <t>B07XXSYLL8,B08DKKZY19,B0BMLDL5GM,B0B48NL6L8,B0DHFN5HK8,B0CRY9V6LL,B0CJLNCYG6,B08K2G5Y78,B017613C3C,B01H1R0K68</t>
  </si>
  <si>
    <t>B0D17C4VNX,B0D1KDXFZJ,B0CXTBZR2H,B0D1XL2B6P,B0CZNXB4KN,B0CZRC9F86,B0CZDB93YR,B0CYBRQ7FC,B0CXXTZ45P,B0D17DB7SX</t>
  </si>
  <si>
    <t>肉食者</t>
  </si>
  <si>
    <t>品牌广告词</t>
  </si>
  <si>
    <t>B0CRY9V6LL/B0BBR2RL6X/B09LSGPHT3/B01F59K0KA/B00S93EQUK/B017613C3C/B096K2L985/B01IHHLB3W/B0BQ782XNW/B00GRFHXVQ/B0BJK5W11R/B0C7D27GV8</t>
  </si>
  <si>
    <t>$3.94 - $6.55</t>
  </si>
  <si>
    <t>B0CP8BPXKR</t>
  </si>
  <si>
    <t>B07H8WTFHW,B0CP8BPXKR,B0D2LQGJ2V,B07TJ95CBM,B0D5ZRJM51,B07DZB6XZ6,B0DG5GKJKB,B0BMLDL5GM,B08WWGRGVY,B0DGGMTYXV</t>
  </si>
  <si>
    <t>B07SRRQS5B,B07HY3S811,B0B75JF6CM,B09N71WGLF,B0982TPZTW,B082K8ZNQ1,B07VHPFK5B,B0BC6G9Q35,B07J63KGNN,B0CWP3757G</t>
  </si>
  <si>
    <t>kitchen essentials</t>
  </si>
  <si>
    <t>厨房必备品</t>
  </si>
  <si>
    <t>B00S93EQUK/B0BQ782XNW</t>
  </si>
  <si>
    <t>$1.14 - $1.90</t>
  </si>
  <si>
    <t>B08573DQ39</t>
  </si>
  <si>
    <t>B08573DQ39,B0BKRVT66L,B09VZ11WHK,B0CW3SZCW6,B0CJ1B6D6S,B0CTD5PYS3,B0764HS4SL,B0C3H9MJQV,B08J8GZXKZ,B0BSKQW2T2</t>
  </si>
  <si>
    <t>B08YZ633BY,B07CZDXDG8,B07KPYMMG6,B07GKVBQDG,B07MYW7C3Z,B007BF7BUY,B07SRRQS5B,B00I5H5Z1O,B0BFWD2VML,B0B7BFMHNF</t>
  </si>
  <si>
    <t>digital meat thermometer instant read</t>
  </si>
  <si>
    <t>数字肉类温度计即时读取</t>
  </si>
  <si>
    <t>B0BJK5W11R/B096K2L985/B01F59K0KA/B0BBR2RL6X/B017613C3C/B0BQ782XNW/B01IHHLB3W/B005KCG6CE/B00GRFHXVQ/B09LSGPHT3/B07XXSYLL8/B0CRY9V6LL/B00S93EQUK/B0C7D27GV8/B0DDXWY41V</t>
  </si>
  <si>
    <t>$0.71 - $2.15</t>
  </si>
  <si>
    <t>B00S93EQUK,B07XXSYLL8,B0DG5LP1VK,B0DJY2PWTY,B01IHHLB3W,B07Y51PCW7,B09LSGPHT3,B0DHZTCNR5,B0DG5KDHS8,B0BQ782XNW</t>
  </si>
  <si>
    <t>B0B9VGMLZR,B07FH8BCX5,B09RWN11T5,B09H2CLPHT,B0CQ7CQXTL,B0CJF9LBQL,B0C33V7QSW,B0928K23P6,B082WJMM5H,B0CLRZ7L29</t>
  </si>
  <si>
    <t>temperature thermometer</t>
  </si>
  <si>
    <t>温度温度计</t>
  </si>
  <si>
    <t>B0BBR2RL6X/B0BQ782XNW/B01IHHLB3W/B07XXSYLL8/B09LSGPHT3/B00S93EQUK/B017613C3C/B0CRY9V6LL/B005KCG6CE/B00GRFHXVQ/B01F59K0KA/B0C7D27GV8</t>
  </si>
  <si>
    <t>$1.79 - $3.00</t>
  </si>
  <si>
    <t>B0CTCPQ6N9</t>
  </si>
  <si>
    <t>B0824XNJSW,B0CGRB23YM,B075QQ8VZW,B08B8BDG42,B08MT3D361,B0C3B2VZLJ,B07R3YC1BC,B00MUK6M82,B08B7V2RG3,B07WCR5Y4B</t>
  </si>
  <si>
    <t>B07NS8BF7X,B0BWHG8PMV,B0BNMVB18C,B0CNRFNRB7,B09YY9DLCF,B003Z22QNY,B0CJB7C4G7,B0BZTS57Y7,B0C5N9YYTY,B078NQLWRM</t>
  </si>
  <si>
    <t>meat thermometer probe</t>
  </si>
  <si>
    <t>肉类温度计探头</t>
  </si>
  <si>
    <t>自然搜索词/AC推荐词</t>
  </si>
  <si>
    <t>B005KCG6CE/B0CRY9V6LL/B0BBR2RL6X/B017613C3C/B0BQ782XNW/B0BJK5W11R/B01IHHLB3W/B07XXSYLL8/B00GRFHXVQ/B096K2L985/B09LSGPHT3/B01F59K0KA/B00S93EQUK/B0C7D27GV8</t>
  </si>
  <si>
    <t>$1.49 - $2.49</t>
  </si>
  <si>
    <t>B005KCG6CE</t>
  </si>
  <si>
    <t>B017613C3C</t>
  </si>
  <si>
    <t>B017613C3C,B00S93EQUK,B07XXSYLL8,B0D6YQ8LV2,B0DBKYNY98,B01CI4ZYMO,B07477NMF4,B0DG5KDHS8,B07Y51PCW7,B0DDXY3V1V</t>
  </si>
  <si>
    <t>B07SRRQS5B,B01DODMU9I,B082K8ZNQ1,B0BC6G9Q35,B07VHPFK5B,B0CRQJSL1P,B0CFV5LZ3R,B07PDHHS3Y,B00LB7REFK,B07J63KGNN</t>
  </si>
  <si>
    <t>food temperature thermometer</t>
  </si>
  <si>
    <t>食物温度温度计</t>
  </si>
  <si>
    <t>B0C7D27GV8/B005KCG6CE/B0CRY9V6LL/B017613C3C/B0BQ782XNW/B01IHHLB3W/B0BJK5W11R/B096K2L985/B07XXSYLL8/B09LSGPHT3/B01F59K0KA/B0BBR2RL6X/B00S93EQUK</t>
  </si>
  <si>
    <t>$1.37 - $2.20</t>
  </si>
  <si>
    <t>B00S93EQUK,B07XXSYLL8,B01IHHLB3W,B0B71HFH9K,B0BQ782XNW,B08RWPPD8J,B09LSGPHT3,B0C37DLHWW,B09MTX71VX,B017613C3C</t>
  </si>
  <si>
    <t>B0C1R964XD,B09BDZZQ4Y,B09LLYP2XL,B082M35PH3,B0BX5YKTWQ,B077Q382WD,B01IEJHJWK,B07SRRQS5B,B0BB378VKV,B072K59NYZ</t>
  </si>
  <si>
    <t>outdoor thermometer</t>
  </si>
  <si>
    <t>户外温度计</t>
  </si>
  <si>
    <t>B0DGXKNV6Y/B09LSGPHT3/B00S93EQUK/B0BQ782XNW/B01IHHLB3W/B096K2L985/B00GRFHXVQ/B01F59K0KA</t>
  </si>
  <si>
    <t>$0.80 - $1.12</t>
  </si>
  <si>
    <t>B00004TBJP</t>
  </si>
  <si>
    <t>B06XKH666P</t>
  </si>
  <si>
    <t>B000BZYBYU</t>
  </si>
  <si>
    <t>B06XKH666P,B00004TBJP,B0BYF6CTRK,B0D1VCSY1N,B0D8HY1YQM,B0D8J22Q45,B001A0K8KQ,B01ALO555E,B0BT9B25LP,B0D9B8DDQ9</t>
  </si>
  <si>
    <t>B0B9V8KN72,B0C1RJHQ41,B07P8NXQF4,B09H2CLPHT,B082WJMM5H,B0CQ7CQXTL,B07SRRQS5B,B0C33V7QSW,B07TRMF56R,B07PJG4FBM</t>
  </si>
  <si>
    <t>bread thermometer sourdough</t>
  </si>
  <si>
    <t>B005KCG6CE/B00GRFHXVQ/B01F59K0KA/B01IHHLB3W/B0BQ782XNW/B0BJK5W11R/B096K2L985/B07XXSYLL8/B09LSGPHT3/B0BBR2RL6X/B00S93EQUK/B017613C3C/B0C7D27GV8/B0CRY9V6LL/B0DDXWY41V</t>
  </si>
  <si>
    <t>$1.36 - $2.25</t>
  </si>
  <si>
    <t>B09MTX71VX</t>
  </si>
  <si>
    <t>B08RWPPD8J</t>
  </si>
  <si>
    <t>B09MTX71VX,B01IHHLB3W,B00S93EQUK,B08RWPPD8J,B07XXSYLL8,B0B71HFH9K,B0BW5VGF4M,B0C37DLHWW,B01LET2BFC,B07Y51PCW7</t>
  </si>
  <si>
    <t>B00LB7REFK,B07PDHHS3Y,B07VHPFK5B,B07QHDRCZ3,B0CFV5LZ3R,B09NFRC4LM,B0BNMVB18C,B079X4ZR6X,B07SRRQS5B,B07WLPBPKM</t>
  </si>
  <si>
    <t>烹饪</t>
  </si>
  <si>
    <t>B00S93EQUK/B07XXSYLL8/B01F59K0KA/B0CRY9V6LL/B00GRFHXVQ/B01IHHLB3W</t>
  </si>
  <si>
    <t>$1.19 - $1.99</t>
  </si>
  <si>
    <t>B07B4ZZX8R</t>
  </si>
  <si>
    <t>B01N0SOZPK</t>
  </si>
  <si>
    <t>B01IQ00B04</t>
  </si>
  <si>
    <t>B0C8VHBBZK,B0CJF94M8J,1628605715,B0B72DL8KL,B0BZHG5VQL,B0D9JSD7QQ,B0DDT2F47W,B0DFM7X5VS,B08573DQ39,B0D9D7FF8J</t>
  </si>
  <si>
    <t>B07CMFWXS6,B088DQDFL1,B01DODMU9I,B00NM9HO3W,B07SRRQS5B,B01MQQTB51,B079X4S4DQ,B0BC6G9Q35,B082Q1X6BB,B0CZDB93YR</t>
  </si>
  <si>
    <t>oven thermometer for electric oven temperature</t>
  </si>
  <si>
    <t>电烤箱温度的烤箱温度计</t>
  </si>
  <si>
    <t>B017613C3C/B005KCG6CE/B00S93EQUK/B0BJK5W11R/B0C7D27GV8/B01IHHLB3W/B096K2L985/B07XXSYLL8/B0CRY9V6LL/B01F59K0KA/B0BQ782XNW/B09LSGPHT3/B0BBR2RL6X/B00GRFHXVQ</t>
  </si>
  <si>
    <t>B0000DJUYR,B083BMMQV9,B07YP9G4Z7,B0CX19TQH1,B09JSBXJDV,B000BQWMTK,B01CF39C4Y,B017613C3C,B08GY3K7KD,B0D3XLVZCP</t>
  </si>
  <si>
    <t>B07SRRQS5B,B0CQ79FH3S,B082K8ZNQ1,B0BC6G9Q35,B01DODMU9I,B0CL9SXSBD,B0CRQJSL1P,B0CTHCYZ5L,B079X4S4DQ,B00LB7REFK</t>
  </si>
  <si>
    <t>thermometer food</t>
  </si>
  <si>
    <t>温度计食物</t>
  </si>
  <si>
    <t>B0BJK5W11R/B005KCG6CE/B0BBR2RL6X/B017613C3C/B0BQ782XNW/B01IHHLB3W/B096K2L985/B07XXSYLL8/B09LSGPHT3/B01F59K0KA/B0CRY9V6LL/B00S93EQUK/B00GRFHXVQ/B0C7D27GV8</t>
  </si>
  <si>
    <t>$1.39 - $2.20</t>
  </si>
  <si>
    <t>B00S93EQUK,B07XXSYLL8,B01IHHLB3W,B09LSGPHT3,B0BQ782XNW,B0C37DLHWW,B017613C3C,B0B71HFH9K,B09988SD2B,B07Y51PCW7</t>
  </si>
  <si>
    <t>B00LB7REFK,B0C7YG1P44,B07VHPFK5B,B07QHDRCZ3,B00L4Z0T2Y,B0CFV5LZ3R,B07SRRQS5B,B0CGHZ9221,B0758TY861,B0BY3RK5CC</t>
  </si>
  <si>
    <t>probe thermometer</t>
  </si>
  <si>
    <t>探针温度计</t>
  </si>
  <si>
    <t>B005KCG6CE/B00GRFHXVQ/B096K2L985/B01F59K0KA/B0C7D27GV8/B0CRY9V6LL/B017613C3C/B0BJK5W11R/B0BQ782XNW/B01IHHLB3W/B07XXSYLL8/B09LSGPHT3/B0BBR2RL6X/B00S93EQUK</t>
  </si>
  <si>
    <t>$1.59 - $2.65</t>
  </si>
  <si>
    <t>B017613C3C,B07XXSYLL8,B07477NMF4,B00S93EQUK,B08K2G5Y78,B08317TDP1,B07Y51PCW7,B08KZR4F23,B0DKHVXLHW,B08RWPPD8J</t>
  </si>
  <si>
    <t>B01DODMU9I,B0B5XSFZ5Q,B0BC6G9Q35,B0CNTKWP8D,B01MXSZOKS,B0B5XTLLCT,B0CY2MZS8N,B079X4ZR6X,B09NFRC4LM,B07SRRQS5B</t>
  </si>
  <si>
    <t>grill thermometer</t>
  </si>
  <si>
    <t>自然搜索词/AC推荐词/HR推荐词/SP广告词</t>
  </si>
  <si>
    <t>B017613C3C/B0BQ782XNW/B0C7D27GV8/B07XXSYLL8/B09LSGPHT3/B00S93EQUK/B01IHHLB3W/B0CRY9V6LL/B0BBR2RL6X/B0BJK5W11R/B01F59K0KA</t>
  </si>
  <si>
    <t>$1.53 - $2.55</t>
  </si>
  <si>
    <t>B01LZI4IA3</t>
  </si>
  <si>
    <t>B0BBKSQG9K</t>
  </si>
  <si>
    <t>B00S93EQUK,B08K2G5Y78,B07XXSYLL8,B08KZR4F23,B01LZI4IA3,B0CD4FZ5MZ,B07477NMF4,B0B71HFH9K,B09LSGPHT3,B07H8WTFHW</t>
  </si>
  <si>
    <t>B0B9VGMLZR,B09RWN11T5,B0CJF9LBQL,B09H2CLPHT,B0C33V7QSW,B0928K23P6,B0CQ7CQXTL,B0CWLV8TMK,B01DOE0DO6,B082WJMM5H</t>
  </si>
  <si>
    <t>吸烟者</t>
  </si>
  <si>
    <t>B07XXSYLL8/B0C7D27GV8/B0BBR2RL6X</t>
  </si>
  <si>
    <t>$0.89 - $1.50</t>
  </si>
  <si>
    <t>B08F8L6S2R</t>
  </si>
  <si>
    <t>B07QKH47TM</t>
  </si>
  <si>
    <t>B07FKLK6DG</t>
  </si>
  <si>
    <t>B0BCFK9R8V,B0DHS5PBRR,B07CN38M23,B0BDDHHK3B,B07NQLF9WD,B0D5CPYZM4,B07FKLK6DG,B0D9TCGQ5F,B07QKH47TM,B07GLK1NC2</t>
  </si>
  <si>
    <t>B08YZ633BY,B07MYW7C3Z,B0CL9YMRD5,B0BQZBMXD4,B00XZEKSL4,B07CZDXDG8,B0C3CZVKXT,B0BN9DD956,B09NXVJ25C,B07QK9C9KT</t>
  </si>
  <si>
    <t>meat thermometers</t>
  </si>
  <si>
    <t>B005KCG6CE/B0CRY9V6LL/B01F59K0KA/B0BBR2RL6X/B017613C3C/B0BJK5W11R/B0BQ782XNW/B01IHHLB3W/B096K2L985/B00GRFHXVQ/B09LSGPHT3/B07XXSYLL8/B00S93EQUK/B0C7D27GV8/B0DDXWY41V</t>
  </si>
  <si>
    <t>$1.62 - $2.42</t>
  </si>
  <si>
    <t>B0DJY2PWTY</t>
  </si>
  <si>
    <t>B00S93EQUK,B07XXSYLL8,B07Y51PCW7,B017613C3C,B01IHHLB3W,B0DHZTCNR5,B01CI4ZYMO,B0C37DLHWW,B0DHVGDCK2,B09LSGPHT3</t>
  </si>
  <si>
    <t>B07SRRQS5B,B0982TPZTW,B07HY3S811,B0B8V6Y2X8,B0D1KDXFZJ,B0BZCMDZNS,B00DZKQLZ0,B01MXSZOKS,B0CFF2JG1N,B0CL9SXSBD</t>
  </si>
  <si>
    <t>热工</t>
  </si>
  <si>
    <t>B0CRY9V6LL/B01F59K0KA/B0BBR2RL6X/B017613C3C/B0BJK5W11R/B01IHHLB3W/B07XXSYLL8/B096K2L985</t>
  </si>
  <si>
    <t>B0DC8FD41B</t>
  </si>
  <si>
    <t>B0DRR59GDV</t>
  </si>
  <si>
    <t>B0DC8FWCDT,B0DC8FD41B,B0DC8MWQ8K,B08KZR4F23,B0DC875HXP,B07XXSYLL8,B0BMLDL5GM,B0BBR2RL6X,B094N6DZLC,B01C8557T8</t>
  </si>
  <si>
    <t>B0C1GQ54QD,B0BX8M7FP9,B0BF92PVYX,B0C4F7Q36M,B0CSN2CZQR,B0CP27G91Z,B0CCY6S4K2,B0CK6QRX79,B0B7JF6NKX,B0C6G43SGX</t>
  </si>
  <si>
    <t>refrigerator thermometer</t>
  </si>
  <si>
    <t>冰箱温度计</t>
  </si>
  <si>
    <t>B017613C3C/B01IHHLB3W/B09LSGPHT3/B07XXSYLL8/B005KCG6CE/B00S93EQUK/B01F59K0KA/B0CRY9V6LL</t>
  </si>
  <si>
    <t>$1.48 - $2.46</t>
  </si>
  <si>
    <t>B089NLQ7SF</t>
  </si>
  <si>
    <t>B07VVHZLLZ</t>
  </si>
  <si>
    <t>B07RPXTKMK</t>
  </si>
  <si>
    <t>B089NLQ7SF,B07VVHZLLZ,B005KDEFNK,B08NYMFTZT,B0D83Q3X68,B07RN7Z2RT,B000BPE88E,B07RPXTKMK,B0CRHB8T4F,B004QJVU78</t>
  </si>
  <si>
    <t>B0CXTBZR2H,B07W76MV4Y,B0C42FRFHG,B0CZRC9F86,B0CZNXWBR2,B0D1KDXFZJ,B0CYBRQ7FC,B09NFQKBZY,B0BC6G9Q35,B0CW63HL7S</t>
  </si>
  <si>
    <t>digital cooking thermometer</t>
  </si>
  <si>
    <t>数字式烹饪温度计</t>
  </si>
  <si>
    <t>B0BJK5W11R/B00GRFHXVQ/B096K2L985/B01F59K0KA/B017613C3C/B0BQ782XNW/B01IHHLB3W/B0C7D27GV8/B005KCG6CE/B07XXSYLL8/B09LSGPHT3/B0CRY9V6LL/B0BBR2RL6X/B00S93EQUK</t>
  </si>
  <si>
    <t>$1.65 - $2.27</t>
  </si>
  <si>
    <t>B00S93EQUK,B07XXSYLL8,B09LSGPHT3,B017613C3C,B07Y51PCW7,B0C37DLHWW,B0BQ782XNW,B0B71HFH9K,B0D46H7194,B01IHHLB3W</t>
  </si>
  <si>
    <t>B07SRRQS5B,B07HY3S811,B0B8V6Y2X8,B0982TPZTW,B0CL9SXSBD,B0B7Z2MRWY,B082K8ZNQ1,B01DODMU9I,B0CFF2JG1N,B0CWP3757G</t>
  </si>
  <si>
    <t>meat probe</t>
  </si>
  <si>
    <t>肉探针</t>
  </si>
  <si>
    <t>B0CRY9V6LL/B01F59K0KA/B017613C3C/B0BJK5W11R/B01IHHLB3W/B0BQ782XNW/B005KCG6CE/B096K2L985/B07XXSYLL8/B00S93EQUK/B0C7D27GV8/B0BBR2RL6X/B00GRFHXVQ/B09LSGPHT3</t>
  </si>
  <si>
    <t>$1.51 - $2.15</t>
  </si>
  <si>
    <t>B08K2G5Y78</t>
  </si>
  <si>
    <t>B07XXSYLL8,B08317TDP1,B07H8WTFHW,B00S93EQUK,B0BMLDL5GM,B08K2G5Y78,B07477NMF4,B0D5M9RW7C,B017613C3C,B0B48NL6L8</t>
  </si>
  <si>
    <t>B0BNMVB18C,B07VHPFK5B,B073FRMG3N,B0CRQJ23DH,B0BWHG8PMV,B001DYDAEK,B09PGQD7LS,B00LB7REMS,B09FP3T2M7,B09YTXP8BS</t>
  </si>
  <si>
    <t>thermapen one</t>
  </si>
  <si>
    <t>热敏漆一</t>
  </si>
  <si>
    <t>B0BJK5W11R/B01F59K0KA/B0CRY9V6LL/B0BBR2RL6X/B01IHHLB3W/B07XXSYLL8/B09LSGPHT3/B00S93EQUK/B017613C3C/B096K2L985/B0BQ782XNW</t>
  </si>
  <si>
    <t>B0DC8MWQ8K,B07XXSYLL8,B0BBR2RL6X,B0DC875HXP,B0DC8FD41B,B0DJY2PWTY,B01F59K0KA,B0DHZTCNR5,B00S93EQUK,B0CZCX5WDC</t>
  </si>
  <si>
    <t>B0BPNMT5DM,B07SRRQS5B,B097QGJC2Q,B0C2P72SCX,B01IEJHJWK,B0B8V6Y2X8,B0CHVWVK3C,B07M7M8X1N,B0CK3TGYZ2,B0BV6YFY8D</t>
  </si>
  <si>
    <t>oven thermometer for gas oven</t>
  </si>
  <si>
    <t>燃气烤箱用烤箱温度计</t>
  </si>
  <si>
    <t>B005KCG6CE/B017613C3C/B01IHHLB3W/B0CRY9V6LL/B01F59K0KA/B0C7D27GV8/B0BJK5W11R/B096K2L985/B0BBR2RL6X/B00GRFHXVQ/B00S93EQUK/B07XXSYLL8/B09LSGPHT3/B0BQ782XNW</t>
  </si>
  <si>
    <t>$0.98 - $1.62</t>
  </si>
  <si>
    <t>B083BMMQV9,B0000DJUYR,B07YP9G4Z7,B01CF39C4Y,B0CX19TQH1,B000BQWMTK,B0D3XLVZCP,B08GY3K7KD,B09JSBXJDV,B017613C3C</t>
  </si>
  <si>
    <t>B07SRRQS5B,B0B7Z2MRWY,B082K8ZNQ1,B01DODMU9I,B0CFV5LZ3R,B0CFF2JG1N,B07MXJ93K8,B0BC6G9Q35,B09NFRC4LM,B082Q1X6BB</t>
  </si>
  <si>
    <t>kitchen thermometer for cooking</t>
  </si>
  <si>
    <t>厨房烹饪温度计</t>
  </si>
  <si>
    <t>B005KCG6CE/B0C7D27GV8/B017613C3C/B0BJK5W11R/B0BQ782XNW/B01IHHLB3W/B00GRFHXVQ/B07XXSYLL8/B09LSGPHT3/B096K2L985/B01F59K0KA/B0CRY9V6LL/B0BBR2RL6X/B00S93EQUK/B0DDXWY41V</t>
  </si>
  <si>
    <t>B00S93EQUK,B0C37DLHWW,B07XXSYLL8,B09LSGPHT3,B07Y51PCW7,B09MTX71VX,B017613C3C,B01IHHLB3W,B0B71HFH9K,B0BQ782XNW</t>
  </si>
  <si>
    <t>烧烤</t>
  </si>
  <si>
    <t>B0BQ782XNW/B00S93EQUK/B0C7D27GV8/B01F59K0KA/B017613C3C/B07XXSYLL8/B09LSGPHT3</t>
  </si>
  <si>
    <t>$1.12 - $1.99</t>
  </si>
  <si>
    <t>B074J6J9PS</t>
  </si>
  <si>
    <t>B0B4PY2MDQ</t>
  </si>
  <si>
    <t>B07FKLK6DG,B09MT5N7Z2,B0CGX3ZGBK,B0D9WJKXNY,B00BXLUXYS,B07VLW8677,B08KZR4F23,B0CPQXD6JV,B08XTGT9J1,B0CT3C99FD</t>
  </si>
  <si>
    <t>B00LB7REFK,B0CS9H9FRB,B07SRRQS5B,B07QHDRCZ3,B07VHPFK5B,B07JNQMPQJ,B0BC6G9Q35,B00L4Z0T2Y,B0CFV5LZ3R,B09YJ34W96</t>
  </si>
  <si>
    <t>thermoworks meat thermometer</t>
  </si>
  <si>
    <t>Thermoworks 肉类温度计</t>
  </si>
  <si>
    <t>B0C37ZWPZR/B005KCG6CE/B096K2L985/B0CRY9V6LL/B01F59K0KA/B0BBR2RL6X/B017613C3C/B01IHHLB3W/B07XXSYLL8/B09LSGPHT3/B00S93EQUK/B0BJK5W11R/B0BQ782XNW/B00GRFHXVQ/B0C7D27GV8</t>
  </si>
  <si>
    <t>B0DC8FD41B,B0DC8MWQ8K,B07XXSYLL8,B08KZR4F23,B0BMLDL5GM,B08K2G5Y78,B0DRQHM2VL,B017613C3C,B0BBR2RL6X,B01GE77QT0</t>
  </si>
  <si>
    <t>B079X4ZR6X,B0BY3RK5CC,B084YPVTXB,B07G5KHQGH,B079JYP5DP,B079X5XWXP,B08511JF83,B0C5N9YYTY,B08CQSM1YQ,B0BWNXJ9QR</t>
  </si>
  <si>
    <t>grilling accessories</t>
  </si>
  <si>
    <t>烧烤配件</t>
  </si>
  <si>
    <t>B00S93EQUK/B096K2L985/B01F59K0KA/B07XXSYLL8/B0BBR2RL6X/B0C7D27GV8</t>
  </si>
  <si>
    <t>$1.05 - $1.75</t>
  </si>
  <si>
    <t>B0C6X6KX2H</t>
  </si>
  <si>
    <t>B079J4KT8H</t>
  </si>
  <si>
    <t>B08CGYYX54</t>
  </si>
  <si>
    <t>B00KA2Y1OY,B0C6X6KX2H,B0BVMGNK5B,B00NE5IF3W,B0CBB23R8B,B081JVXDJJ,B00S93EQUK,B0C748BK8B,B0CFHNNFFF,B0CXFCS2MD</t>
  </si>
  <si>
    <t>B07ZWHKWH9,B0BFJQZH63,B09KYDWH7G,B0884ZVCG7,B0CPGS3S52,B09X6593C1,B097CKJ79B,B0CKLZC74G,B07TMKXZQT,B0BV9ZJLRS</t>
  </si>
  <si>
    <t>steak thermometer</t>
  </si>
  <si>
    <t>B005KCG6CE/B01F59K0KA/B0C7D27GV8/B0CRY9V6LL/B017613C3C/B0BQ782XNW/B01IHHLB3W/B0BJK5W11R/B00GRFHXVQ/B07XXSYLL8/B09LSGPHT3/B096K2L985/B0BBR2RL6X/B00S93EQUK/B0DDXWY41V</t>
  </si>
  <si>
    <t>$1.51 - $2.52</t>
  </si>
  <si>
    <t>B00S93EQUK,B07XXSYLL8,B01IHHLB3W,B0BQ782XNW,B07Y51PCW7,B017613C3C,B0C37DLHWW,B09LSGPHT3,B07H8WTFHW,B01CL9G1FU</t>
  </si>
  <si>
    <t>B0B8V6Y2X8,B07SRRQS5B,B0982TBY1Y,B07HY3S811,B01DODMU9I,B0BC6G9Q35,B01MQQTB51,B09NFRC4LM,B00DZKQLZ0,B00IPPA73C</t>
  </si>
  <si>
    <t>mens gifts</t>
  </si>
  <si>
    <t>男式礼物</t>
  </si>
  <si>
    <t>$3.00 - $5.01</t>
  </si>
  <si>
    <t>B087DNXJ7R</t>
  </si>
  <si>
    <t>B09232JHMY,B08P4HHSZT,B0BG4HY4PX,B0CGX3ZGBK,B0CRR1XXC4,B0CG65PYBV,B0D4215HCX,B081T7N948,B0DN21CM94,B0CQP6SSY1</t>
  </si>
  <si>
    <t>B0C8HWW4WC,B0CTFPHSLC,B08P8FKQ6T,B0CKNNT27B,B0CH3F2BLQ,B0C1MWKGP6,B07ZZK6QJV,B0BYHTZQVM,B0CFRD8N31,B0BLHZLHJW</t>
  </si>
  <si>
    <t>candy thermometer for candy making</t>
  </si>
  <si>
    <t>糖果制作用糖果温度计</t>
  </si>
  <si>
    <t>B0DDXWY41V/B01IHHLB3W/B005KCG6CE/B07XXSYLL8/B01F59K0KA/B00S93EQUK/B00GRFHXVQ/B0CRY9V6LL/B0BBR2RL6X/B017613C3C/B096K2L985/B09LSGPHT3/B0C7D27GV8</t>
  </si>
  <si>
    <t>B00004XSC9</t>
  </si>
  <si>
    <t>B0BGX4RG9B,B00004XSC9,B01BICCN6M,B001FB6IFY,B07YP9GT1N,B00279OPDU,B0028LVJEA,B0B71HFH9K,B07KCJBW27,B0CM5XFWMY</t>
  </si>
  <si>
    <t>B00LB7REFK,B07SRRQS5B,B0BC6G9Q35,B07QHDRCZ3,B0CFV5LZ3R,B0C7F7LS8Z,B0BX8GZ9R8,B01MQQTB51,B019CJSDM6,B0BNMVB18C</t>
  </si>
  <si>
    <t>overnight delivery items</t>
  </si>
  <si>
    <t>隔夜交货项目</t>
  </si>
  <si>
    <t>B00S93EQUK/B01F59K0KA/B07XXSYLL8</t>
  </si>
  <si>
    <t>$0.50 - $0.86</t>
  </si>
  <si>
    <t>B0CQY8WNG7</t>
  </si>
  <si>
    <t>B0C2CY22B8</t>
  </si>
  <si>
    <t>B09541P9WH</t>
  </si>
  <si>
    <t>B00W5D1MDE,B00HSC9F2C,B09Y5HT6HR,B09RY35M4S,B09541P9WH,B0CFGYFCYL,B01FX5H9P0,B08LGD7WRZ,B09VRJFML3,B00KR7PKTC</t>
  </si>
  <si>
    <t>B07SRRQS5B,B082K8ZNQ1,B01DODMU9I,B00LB7REFK,B0BC6G9Q35,B0B7Z2MRWY,B079X4ZR6X,B0CXT9W574,B01IEJHJWK,B00L4Z0T42</t>
  </si>
  <si>
    <t>thermometer cooking</t>
  </si>
  <si>
    <t>B0C7D27GV8/B005KCG6CE/B00GRFHXVQ/B096K2L985/B0CRY9V6LL/B01F59K0KA/B0BBR2RL6X/B017613C3C/B0BQ782XNW/B01IHHLB3W/B0BJK5W11R/B07XXSYLL8/B09LSGPHT3/B00S93EQUK</t>
  </si>
  <si>
    <t>$1.58 - $2.28</t>
  </si>
  <si>
    <t>B00S93EQUK,B07XXSYLL8,B01IHHLB3W,B0B71HFH9K,B07Y51PCW7,B09LSGPHT3,B0DCY8CZ7Z,B017613C3C,B0C37DLHWW,B09MTX71VX</t>
  </si>
  <si>
    <t>B07SRRQS5B,B0B75JF6CM,B0B8V6Y2X8,B0BZCMDZNS,B082K8ZNQ1,B07MXJ93K8,B07M7M8X1N,B0982TPZTW,B01IEJHJWK,B0CFF2JG1N</t>
  </si>
  <si>
    <t>cooking thermometer for liquids</t>
  </si>
  <si>
    <t>液体烹饪温度计</t>
  </si>
  <si>
    <t>B005KCG6CE/B0BBR2RL6X/B017613C3C/B01IHHLB3W/B0BJK5W11R/B0BQ782XNW/B09LSGPHT3/B07XXSYLL8/B01F59K0KA/B0CRY9V6LL/B00S93EQUK/B0C7D27GV8/B00GRFHXVQ/B096K2L985/B0DDXWY41V</t>
  </si>
  <si>
    <t>$0.64 - $2.45</t>
  </si>
  <si>
    <t>B087XBXFM6</t>
  </si>
  <si>
    <t>B07YP9GT1N</t>
  </si>
  <si>
    <t>B087XBXFM6,B0BGX4RG9B,B01N5HPTCU,B09MTX71VX,B00004XSC9,B09988SD2B,B00S93EQUK,B07Y51PCW7,B09LSGPHT3,B07QBP8Y2Q</t>
  </si>
  <si>
    <t>B09BDZZQ4Y,B077Q382WD,B07M6M1FKW,B082M35PH3,B07MHJSXJY,B0CD7SY39G,B00DZKQLZ0,B07HXWPBRT,B08FY46R39,B07DXDT69P</t>
  </si>
  <si>
    <t>thermapen instant read thermometer</t>
  </si>
  <si>
    <t>热敏笔即读温度计</t>
  </si>
  <si>
    <t>B0BJK5W11R/B096K2L985/B01F59K0KA/B0BBR2RL6X/B0CRY9V6LL/B01IHHLB3W/B0BQ782XNW/B07XXSYLL8/B09LSGPHT3/B00GRFHXVQ/B00S93EQUK/B005KCG6CE/B017613C3C</t>
  </si>
  <si>
    <t>$1.59 - $5.04</t>
  </si>
  <si>
    <t>B0DC8MWQ8K,B07XXSYLL8,B0BBR2RL6X,B00S93EQUK,B0DJY2PWTY,B07R18W3W1,B0DC8FD41B,B0CZCX5WDC,B01F59K0KA,B07Y51PCW7</t>
  </si>
  <si>
    <t>B0CH3SL3HB,B0BFRHGSZK,B0CQL6D42L,B0CG5WF87G,B0CNPZG45V,B0CWCW49WS,B0CN36LVRS,B0CPTT357W,B0CF86YCGT,B0CJ9YKYGB</t>
  </si>
  <si>
    <t>gifts for him</t>
  </si>
  <si>
    <t>给他的礼物</t>
  </si>
  <si>
    <t>B00S93EQUK/B01F59K0KA/B0BBR2RL6X</t>
  </si>
  <si>
    <t>$2.38 - $3.96</t>
  </si>
  <si>
    <t>B0C2BJ26P7</t>
  </si>
  <si>
    <t>B078N1DBY9,B09P1DV7D8,1943200106,B0DKNXYDGR,B08P4HHSZT,B0DGCZXN2X,B0DL2BZWKD,B0BRNZ6FSW,B07FNGP1SV,B0D9VBWTYQ</t>
  </si>
  <si>
    <t>B07VHPFK5B,B07SRRQS5B,B0CFV5LZ3R,B0B7Z2MRWY,B082K8ZNQ1,B08R7685RH,B01IEJHJWK,B01DODMU9I,B07J63KGNN,B0BC6G9Q35</t>
  </si>
  <si>
    <t>thermometer meat</t>
  </si>
  <si>
    <t>温度计肉</t>
  </si>
  <si>
    <t>B005KCG6CE/B01F59K0KA/B0CRY9V6LL/B0BBR2RL6X/B017613C3C/B0BQ782XNW/B01IHHLB3W/B0BJK5W11R/B096K2L985/B07XXSYLL8/B09LSGPHT3/B00S93EQUK/B00GRFHXVQ/B0C7D27GV8</t>
  </si>
  <si>
    <t>$1.47 - $2.36</t>
  </si>
  <si>
    <t>B00S93EQUK,B07XXSYLL8,B07Y51PCW7,B09LSGPHT3,B017613C3C,B01IHHLB3W,B0C37DLHWW,B0BQ782XNW,B08K2G5Y78,B07H8WTFHW</t>
  </si>
  <si>
    <t>B074KWP2HJ,B08YZ633BY,B08PPVVK9M,B09TK2NDLV,B007LSKI1U,B07QJX17DY,B00SD9IE9O,B085RBQ24G,B0B3HV1322,B09FDRGP6T</t>
  </si>
  <si>
    <t>meet thermometer for cooking</t>
  </si>
  <si>
    <t>B0C7D27GV8/B005KCG6CE/B096K2L985/B01F59K0KA/B0CRY9V6LL/B0BBR2RL6X/B017613C3C/B0BQ782XNW/B01IHHLB3W/B07XXSYLL8/B09LSGPHT3/B00S93EQUK</t>
  </si>
  <si>
    <t>$1.49 - $2.22</t>
  </si>
  <si>
    <t>B00S93EQUK,B07XXSYLL8,B07Y51PCW7,B0BQ782XNW,B017613C3C,B0C37DLHWW,B07MF18JHT,B01CI4ZYMO,B01IHHLB3W,B07H8WTFHW</t>
  </si>
  <si>
    <t>B07SRRQS5B,B0982TPZTW,B00DZKQLZ0,B07MXJ93K8,B0B7Z2MRWY,B0CFF2JG1N,B01DODMU9I,B082K8ZNQ1,B0CL9SXSBD,B07VHPFK5B</t>
  </si>
  <si>
    <t>deals of the day clearance</t>
  </si>
  <si>
    <t>当日清仓交易</t>
  </si>
  <si>
    <t>B09LSGPHT3/B00S93EQUK</t>
  </si>
  <si>
    <t>$0.23 - $0.38</t>
  </si>
  <si>
    <t>B0BZ3YVPL8</t>
  </si>
  <si>
    <t>B07BGLT25K</t>
  </si>
  <si>
    <t>B08PNYPL28,B09QKBBNCX,B0DQBTFT8T,B0DS5M3PNJ,B0B1DKN9HG,B0DR7WB5R2,B0DRGVPYMD,B0DSFRQY8W,B0DR45LZST,B0DQ9863N9</t>
  </si>
  <si>
    <t>B00LB7REFK,B09YJ34W96,B07SRRQS5B,B07QHDRCZ3,B0CFV5LZ3R,B01IEJHJWK,B0BC6G9Q35,B07VHPFK5B,B01DODMU9I,B00GNTN1NK</t>
  </si>
  <si>
    <t>gadgets for men</t>
  </si>
  <si>
    <t>男人的小玩意</t>
  </si>
  <si>
    <t>B00S93EQUK/B01F59K0KA/B07XXSYLL8/B0C7D27GV8</t>
  </si>
  <si>
    <t>$0.44 - $0.75</t>
  </si>
  <si>
    <t>B0BKZW27FY</t>
  </si>
  <si>
    <t>B0B7R76M8P</t>
  </si>
  <si>
    <t>B0DHVG1VK7,B087G6TGJL,B0BKZW27FY,B07S1BNNYD,B0D9X2TH8Y,B0DFLZKMTG,B081T7N948,B0CFQYP7GX,B08GC1G4Y9,B0B7R76M8P</t>
  </si>
  <si>
    <t>freezer thermometer</t>
  </si>
  <si>
    <t>B017613C3C/B07XXSYLL8/B09LSGPHT3/B005KCG6CE/B00S93EQUK/B01IHHLB3W/B0BQ782XNW/B01F59K0KA</t>
  </si>
  <si>
    <t>$1.25 - $1.98</t>
  </si>
  <si>
    <t>B000BPE88E</t>
  </si>
  <si>
    <t>B089NLQ7SF,B07VVHZLLZ,B000BPE88E,B0D9Y94J61,B005KDEFNK,B07RN7Z2RT,B07XD68GX6,B0DBVF1XP9,B089YCPWBN,B0D9QCTNFY</t>
  </si>
  <si>
    <t>B0BV6ZR4GL,B0BPNMT5DM,B07C85S2PV,B07P8NXQF4,B09Y8L1716,B0895KJLRN,B0844HGHWR,B01AMO4R34,B0CN913Z4R,B0BXN2WJ3D</t>
  </si>
  <si>
    <t>kitchen tools</t>
  </si>
  <si>
    <t>厨房工具</t>
  </si>
  <si>
    <t>B00S93EQUK/B0BJK5W11R/B00GRFHXVQ/B0BBR2RL6X/B01F59K0KA/B01IHHLB3W/B07XXSYLL8/B0CRY9V6LL</t>
  </si>
  <si>
    <t>$0.34 - $0.50</t>
  </si>
  <si>
    <t>B0DK8B7KHS</t>
  </si>
  <si>
    <t>B0DPCSTCLL</t>
  </si>
  <si>
    <t>B0043P0IAK,B08CZDYNF7,B0D7ZVP7F8,B08573DQ39,B08N9Q24M9,B0D7ZTH1VP,B002CQTXBC,B07D15V7T3,B0D1XNX12M,B09Z65MVY5</t>
  </si>
  <si>
    <t>B0B7BFMHNF,B08YZ633BY,B00I5H5Z1O,B007BF7BUY,B07QK9C9KT,B07CZDXDG8,B07GKVBQDG,B0BZ418TWS,B07SL2X217,B09XQQP3XD</t>
  </si>
  <si>
    <t>air fryer</t>
  </si>
  <si>
    <t>空气炸锅</t>
  </si>
  <si>
    <t>B0C7D27GV8/B00S93EQUK</t>
  </si>
  <si>
    <t>$1.53 - $2.66</t>
  </si>
  <si>
    <t>B0C33CHG99</t>
  </si>
  <si>
    <t>B0CNY1F31S</t>
  </si>
  <si>
    <t>B08DL8WH9V</t>
  </si>
  <si>
    <t>B0CSZ7WBYW,B0DFBTC54P,B07FDJMC9Q,B0CS3V8M9H,B0B7C327LK,B0BYF8PT3L,B0C33CHG99,B0DFZR9BS5,B08DL8WH9V,B0CZDJXDXG</t>
  </si>
  <si>
    <t>B01N9LH5ZC,B0BQZBMXD4,B07SK6ZFLM,B07D3M5TTZ,B07CB5MSL4,B0924H4XB9,B07MYW7C3Z,B07CN6ZDVY,B07QK9C9KT,B00I5H5Z1O</t>
  </si>
  <si>
    <t>meat thermometer for grill</t>
  </si>
  <si>
    <t>B005KCG6CE/B0C7D27GV8/B0CRY9V6LL/B01F59K0KA/B0BBR2RL6X/B0DDXWY41V/B017613C3C/B0BQ782XNW/B0BJK5W11R/B01IHHLB3W/B07XXSYLL8/B00GRFHXVQ/B09LSGPHT3/B096K2L985/B00S93EQUK</t>
  </si>
  <si>
    <t>$1.53 - $2.50</t>
  </si>
  <si>
    <t>B00S93EQUK,B07XXSYLL8,B017613C3C,B08K2G5Y78,B09LSGPHT3,B07Y51PCW7,B0BQ782XNW,B0DG5KDHS8,B07H8WTFHW,B08KZR4F23</t>
  </si>
  <si>
    <t>B0CL9YMRD5,B07Z13H4TP,B08YZ633BY,B007BF7BUY,B07QK9C9KT,B07MYW7C3Z,B07CZDXDG8,B07CN6ZDVY,B0BN9DD956,B07KPYMMG6</t>
  </si>
  <si>
    <t>water thermometer</t>
  </si>
  <si>
    <t>水温计</t>
  </si>
  <si>
    <t>B07XXSYLL8/B01F59K0KA/B0BQ782XNW/B00GRFHXVQ/B09LSGPHT3/B00S93EQUK/B01IHHLB3W/B0CRY9V6LL/B0BBR2RL6X/B017613C3C/B096K2L985/B005KCG6CE</t>
  </si>
  <si>
    <t>$1.32 - $2.33</t>
  </si>
  <si>
    <t>B0C59MQ1K3</t>
  </si>
  <si>
    <t>B0B1TXXX47</t>
  </si>
  <si>
    <t>B0C59MQ1K3,B087XBXFM6,B073GGVN3Q,B0B1TXXX47,B09MTX71VX,B0D9Y89Z36,B0DBZ98LLJ,B01N1QQ4EH,B0CQY4ZTHD,B0DNJCQPHB</t>
  </si>
  <si>
    <t>B0C1GQ54QD,B0BVR8F5W3,B0CZ6FKCJ8,B0BXP9NT3S,B0C3YLYXYJ,B0C4GRKZ1M,B09964WTF5,B0CPTWVDW1,B0CK6QRX79,B0BWTJVT52</t>
  </si>
  <si>
    <t>thermopro meat thermometer</t>
  </si>
  <si>
    <t>Thermopro 肉类温度计</t>
  </si>
  <si>
    <t>B0BJK5W11R/B096K2L985/B0CRY9V6LL/B0BBR2RL6X/B0C7D27GV8/B017613C3C/B01IHHLB3W/B07XXSYLL8/B09LSGPHT3/B01F59K0KA/B00S93EQUK/B0BQ782XNW/B005KCG6CE/B00GRFHXVQ</t>
  </si>
  <si>
    <t>$1.32 - $2.20</t>
  </si>
  <si>
    <t>B08KZR4F23</t>
  </si>
  <si>
    <t>B07XXSYLL8,B017613C3C,B08K2G5Y78,B07Y51PCW7,B0BMLDL5GM,B01IHHLB3W,B0B48NL6L8,B0BBR2RL6X,B01GE77QT0,B07477NMF4</t>
  </si>
  <si>
    <t>B0BV6ZR4GL,B07P8NXQF4,B0BPNMT5DM,B0CN913Z4R,B0844HGHWR,B07C85S2PV,B09Y8L1716,B0CC54BQVY,B09PDHVJT9,B0BXN2WJ3D</t>
  </si>
  <si>
    <t>air fryer accessories</t>
  </si>
  <si>
    <t>空气炸锅配件</t>
  </si>
  <si>
    <t>B00S93EQUK/B0C7D27GV8/B01F59K0KA</t>
  </si>
  <si>
    <t>$0.18 - $0.23</t>
  </si>
  <si>
    <t>B0BKFRZB31</t>
  </si>
  <si>
    <t>B08H7RL4GN</t>
  </si>
  <si>
    <t>B07QHSZGXC</t>
  </si>
  <si>
    <t>B09D2QQZKG,B0C6Y8NYK1,B07QHSZGXC,B0BKFRZB31,B0B6PLG6G2,B0BKR66QGC,B08H7RL4GN,B09NKRWXPC,B0DB8JNQ99,B07YVMXFV9</t>
  </si>
  <si>
    <t>B000GCS004,B08YZ633BY,B07QK9C9KT,B00I5H5Z1O,B07CZDXDG8,B09NXVJ25C,B08QJ53Y5G,B07SL2X217,B0B7BFMHNF,B09WDQ3G2W</t>
  </si>
  <si>
    <t>instant meat thermometer digital</t>
  </si>
  <si>
    <t>即时肉类温度计数字</t>
  </si>
  <si>
    <t>B0BJK5W11R/B00GRFHXVQ/B096K2L985/B01F59K0KA/B0BBR2RL6X/B017613C3C/B0BQ782XNW/B01IHHLB3W/B07XXSYLL8/B09LSGPHT3/B0CRY9V6LL/B00S93EQUK</t>
  </si>
  <si>
    <t>$0.69 - $2.05</t>
  </si>
  <si>
    <t>B07XXSYLL8,B00S93EQUK,B07Y51PCW7,B0DJY2PWTY,B09LSGPHT3,B0DHZTCNR5,B0DG5LP1VK,B01IHHLB3W,B0BQ782XNW,B0C37DLHWW</t>
  </si>
  <si>
    <t>B07NS8BF7X,B0CNRFNRB7,B0BWHG8PMV,B004MKMHXC,B0BNMVB18C,B0CRQJSL1P,B0BZTS57Y7,B09YY9DLCF,B0CJB7C4G7,B08XXYNRJ1</t>
  </si>
  <si>
    <t>bluetooth meat thermometer</t>
  </si>
  <si>
    <t>蓝牙肉类温度计</t>
  </si>
  <si>
    <t>B0C7D27GV8/B0CRY9V6LL/B017613C3C/B07XXSYLL8/B096K2L985/B0BBR2RL6X/B01IHHLB3W/B09LSGPHT3/B01F59K0KA/B0BJK5W11R/B00S93EQUK/B005KCG6CE/B0BQ782XNW</t>
  </si>
  <si>
    <t>$2.29 - $4.46</t>
  </si>
  <si>
    <t>B08K2G5Y78,B0D2LQGJ2V,B0DPCHVMNP,B0B48NL6L8,B08317TDP1,B0DP4N83B8,B0BMLDL5GM,B07H8WTFHW,B0D5M9RW7C,B076B36HF9</t>
  </si>
  <si>
    <t>B07SRRQS5B,B0B8V6Y2X8,B07HY3S811,B0982TPZTW,B0CL9SXSBD,B01DODMU9I,B00DZKQLZ0,B0B7Z2MRWY,B00LB7REFK,B0BZCMDZNS</t>
  </si>
  <si>
    <t>baking thermometer</t>
  </si>
  <si>
    <t>烘烤温度计</t>
  </si>
  <si>
    <t>B0BJK5W11R/B005KCG6CE/B0DDXWY41V/B01F59K0KA/B017613C3C/B01IHHLB3W/B0BQ782XNW/B07XXSYLL8/B096K2L985/B09LSGPHT3/B0CRY9V6LL/B0BBR2RL6X/B00S93EQUK/B0C7D27GV8/B00GRFHXVQ</t>
  </si>
  <si>
    <t>$1.65 - $2.45</t>
  </si>
  <si>
    <t>B0B71HFH9K</t>
  </si>
  <si>
    <t>B09MTX71VX,B08RWPPD8J,B01IHHLB3W,B0B71HFH9K,B07XXSYLL8,B00S93EQUK,B017613C3C,B01LET2BFC,B07Y51PCW7,B00004XSC9</t>
  </si>
  <si>
    <t>B0CPTVJS6R,B0CS2XG7FQ,B0D1KVWCNX,B0CSYRWXCF,B0CG5WF87G,B0CTPXW3YR,B0CNSSFB26,B0CH3SL3HB,B0CN36LVRS,B075B48B3B</t>
  </si>
  <si>
    <t>deals of the day lightning deals</t>
  </si>
  <si>
    <t>当天的交易闪电交易</t>
  </si>
  <si>
    <t>B09LSGPHT3/B00S93EQUK/B017613C3C/B01IHHLB3W/B07XXSYLL8</t>
  </si>
  <si>
    <t>$0.49 - $0.89</t>
  </si>
  <si>
    <t>B09H799G1B</t>
  </si>
  <si>
    <t>B07T9C5CQR</t>
  </si>
  <si>
    <t>B09QKBBNCX,B09H799G1B,B08PNYPL28,B0CN6GHGD6,B09KT1N3R4,B09LSGPHT3,B0169P8TGG,B079VM4558,B00551OPJG,B0CBLNBS35</t>
  </si>
  <si>
    <t>B07SRRQS5B,B0CQ79FH3S,B00DZKQLZ0,B00LB7REFK,B01DODMU9I,B07HY3S811,B01IEJHJWK,B0BC6G9Q35,B082K8ZNQ1,B0B8V6Y2X8</t>
  </si>
  <si>
    <t>meat probe thermometer</t>
  </si>
  <si>
    <t>肉探针温度计</t>
  </si>
  <si>
    <t>B005KCG6CE/B0CRY9V6LL/B017613C3C/B0BJK5W11R/B01IHHLB3W/B0BQ782XNW/B07XXSYLL8/B00GRFHXVQ/B09LSGPHT3/B01F59K0KA/B0BBR2RL6X/B00S93EQUK/B096K2L985/B0C7D27GV8</t>
  </si>
  <si>
    <t>$1.63 - $2.74</t>
  </si>
  <si>
    <t>B017613C3C,B07XXSYLL8,B00S93EQUK,B07477NMF4,B08K2G5Y78,B07Y51PCW7,B08KZR4F23,B0D5M9RW7C,B07H8WTFHW,B0B48NL6L8</t>
  </si>
  <si>
    <t>B09PGQD7LS,B07DMSLS9B,B08JCYB8CL,B00DHINB8K,B09LLYP2XL,B0BXLC3K69,B0BV6ZR4GL,B0BSTWKSDX,B0CKQ8TZW9,B0BZLV1913</t>
  </si>
  <si>
    <t>men's accessories</t>
  </si>
  <si>
    <t>男装配件</t>
  </si>
  <si>
    <t>$0.62 - $1.32</t>
  </si>
  <si>
    <t>B0DKBSGPZT</t>
  </si>
  <si>
    <t>B0DTGP83BY</t>
  </si>
  <si>
    <t>B0DJ6LJ8Y5</t>
  </si>
  <si>
    <t>B0D4215HCX,B002G9UDYG,B07GGR1N4Y,B09M3Z63QP,B07QNS3HZJ,B0BNX13NX4,B07B2T345D,B07S1BNNYD,B0BNWZRL4K,B09N1B6LL3</t>
  </si>
  <si>
    <t>B0CFV5LZ3R,B07VHPFK5B,B0758TY861,B08R7685RH,B0CHFD3KM7,B07SRRQS5B,B0CL6CXMGZ,B0CNKL4ZT1,B0BC6G9Q35,B01IEJHJWK</t>
  </si>
  <si>
    <t>bbq thermometer for grill</t>
  </si>
  <si>
    <t>烤架烧烤温度计</t>
  </si>
  <si>
    <t>B0C7D27GV8/B0CRY9V6LL/B017613C3C/B0BQ782XNW/B01IHHLB3W/B07XXSYLL8/B09LSGPHT3/B00S93EQUK/B096K2L985/B0BBR2RL6X</t>
  </si>
  <si>
    <t>$2.66 - $3.52</t>
  </si>
  <si>
    <t>B00S93EQUK,B08KZR4F23,B08K2G5Y78,B07XXSYLL8,B08317TDP1,B017613C3C,B09LSGPHT3,B0BQ782XNW,B08BXCGD76,B07H8WTFHW</t>
  </si>
  <si>
    <t>B09J4BZTML,B07QSFJ8S2,B0CM336GBC,B0C141Q82D,B0C6SWK5YJ,B076H8GBBK,B07XGMMXY2,B0B776Y6JQ,B0C7G6RB8T,B072Q9QG68</t>
  </si>
  <si>
    <t>B0BQ782XNW/B01IHHLB3W/B005KCG6CE/B07XXSYLL8/B09LSGPHT3/B0BBR2RL6X/B017613C3C/B00S93EQUK/B01F59K0KA/B0CRY9V6LL</t>
  </si>
  <si>
    <t>$0.52 - $1.12</t>
  </si>
  <si>
    <t>B0824XNJSW,B08B8BDG42,B0CGRB23YM,B08B7V2RG3,B0BQ782XNW,B0C82Z3479,B075QQ8VZW,B08MT3D361,B07F4JJH1Z,B00MUK6M82</t>
  </si>
  <si>
    <t>B074KWP2HJ,B0B41MYSGP,B07HCNM7KQ,B007TIVLQ8,B07LCH3XN7,B00TF7ZZM2,B0C4KMYQXD,B09FDRGP6T,B08PPVVK9M,B08YZ633BY</t>
  </si>
  <si>
    <t>chef iq</t>
  </si>
  <si>
    <t>厨师智商</t>
  </si>
  <si>
    <t>B0DGXKNV6Y/B0C7D27GV8/B0CRY9V6LL/B0BQ782XNW/B01F59K0KA/B017613C3C/B0BBR2RL6X/B00S93EQUK/B01IHHLB3W</t>
  </si>
  <si>
    <t>$3.77 - $7.75</t>
  </si>
  <si>
    <t>B0C7JNJW2N</t>
  </si>
  <si>
    <t>B0C7D27GV8</t>
  </si>
  <si>
    <t>B0863JB424</t>
  </si>
  <si>
    <t>B0C7D27GV8,B0C7JNJW2N,B0B52JJWXJ,B0CWMM82RR,B0863JB424,B0D2LQGJ2V,B0C7JM4Y9G,B0D1TMFTPN,B0BMLDL5GM,B0D1GGM2HZ</t>
  </si>
  <si>
    <t>B07GMJB5ZZ,B079X4S4DQ,B088DQDFL1,B01DODMU9I,B07SRRQS5B,B09NFRC4LM,B0BWP19CC9,B079K52326,B0CXTBZR2H,B0BC6G9Q35</t>
  </si>
  <si>
    <t>smoker thermometer</t>
  </si>
  <si>
    <t>烟熏炉温度计</t>
  </si>
  <si>
    <t>B0C7D27GV8/B0CRY9V6LL/B017613C3C/B0BJK5W11R/B01IHHLB3W/B00S93EQUK/B0BQ782XNW/B09LSGPHT3/B096K2L985/B00GRFHXVQ/B0BBR2RL6X/B07XXSYLL8/B01F59K0KA/B0DDXWY41V</t>
  </si>
  <si>
    <t>$2.29 - $2.96</t>
  </si>
  <si>
    <t>B07CWN9QDB</t>
  </si>
  <si>
    <t>B08317TDP1</t>
  </si>
  <si>
    <t>B08BXCGD76</t>
  </si>
  <si>
    <t>B08317TDP1,B08KZR4F23,B08K2G5Y78,B08BXCGD76,B07CWN9QDB,B07477NMF4,B07Z7HDNC4,B081DL5PG1,B0CRY9V6LL,B01GE77QT0</t>
  </si>
  <si>
    <t>B0D1KDXFZJ,B0CXTBZR2H,B09NFQKBZY,B0CQ79FH3S,B0D1XL2B6P,B07WLPBPKM,B0CZRC9F86,B0CZNXB4KN,B0CWH7VRZV,B01DODMU9I</t>
  </si>
  <si>
    <t>thermopro thermometer</t>
  </si>
  <si>
    <t>B0BJK5W11R/B096K2L985/B0CRY9V6LL/B0BBR2RL6X/B017613C3C/B01IHHLB3W/B07XXSYLL8/B01F59K0KA/B09LSGPHT3/B00S93EQUK/B0BQ782XNW</t>
  </si>
  <si>
    <t>$0.92 - $1.52</t>
  </si>
  <si>
    <t>B07WCR5Y4B</t>
  </si>
  <si>
    <t>B07R3YC1BC,B07XXSYLL8,B01H1R0K68,B086PC5962,B09NL17MBR,B07WCR5Y4B,B06XKH666P,B07Y51PCW7,B08K2G5Y78,B0B48NL6L8</t>
  </si>
  <si>
    <t>B00LB7REFK,B07SRRQS5B,B00L4Z0T2Y,B07QHDRCZ3,B0BC6G9Q35,B09YJ34W96,B082K8ZNQ1,B0CFV5LZ3R,B07VHPFK5B,B0BNMVB18C</t>
  </si>
  <si>
    <t>bbq accessories</t>
  </si>
  <si>
    <t>B00S93EQUK/B07XXSYLL8/B01F59K0KA/B01IHHLB3W/B0BBR2RL6X/B0BQ782XNW/B0C7D27GV8</t>
  </si>
  <si>
    <t>$1.36 - $3.02</t>
  </si>
  <si>
    <t>B0CGX3ZGBK</t>
  </si>
  <si>
    <t>B0D8SQDXWQ,B00S93EQUK,B0C6X6KX2H,B00KA2Y1OY,B0DB8V26PB,B0DBHW74LN,B0DCFRFQQP,B0CCTSYJBF,B00NE5IF3W,B0D8KSDBY5</t>
  </si>
  <si>
    <t>B07SRRQS5B,B082K8ZNQ1,B01DODMU9I,B0BPNMT5DM,B0BC6G9Q35,B0CZDB93YR,B01IEJHJWK,B00L4Z0T2Y,B07VHPFK5B,B00LB7REFK</t>
  </si>
  <si>
    <t>therm pro</t>
  </si>
  <si>
    <t>热专业</t>
  </si>
  <si>
    <t>B0BJK5W11R/B096K2L985/B0CRY9V6LL/B0BBR2RL6X/B017613C3C/B01IHHLB3W/B07XXSYLL8/B01F59K0KA/B0C7D27GV8</t>
  </si>
  <si>
    <t>B07R3YC1BC</t>
  </si>
  <si>
    <t>B01H1R0K68,B07XXSYLL8,B07R3YC1BC,B017613C3C,B06XKH666P,B07WCR5Y4B,B01IHHLB3W,B08KZR4F23,B09NL17MBR,B08K2G5Y78</t>
  </si>
  <si>
    <t>B07SRRQS5B,B0B8V6Y2X8,B0C1GQ54QD,B0BWNZD22H,B09Y14R6JT,B09964WTF5,B082K8ZNQ1,B0BVR8F5W3,B0CFF2JG1N,B0CXHY4R34</t>
  </si>
  <si>
    <t>temperature probe</t>
  </si>
  <si>
    <t>温度探头</t>
  </si>
  <si>
    <t>B0BJK5W11R/B005KCG6CE/B0CRY9V6LL/B017613C3C/B0BQ782XNW/B01IHHLB3W/B0C7D27GV8/B07XXSYLL8/B09LSGPHT3/B00S93EQUK/B0BBR2RL6X/B01F59K0KA/B00GRFHXVQ/B096K2L985</t>
  </si>
  <si>
    <t>$1.51 - $2.53</t>
  </si>
  <si>
    <t>B00S93EQUK,B07XXSYLL8,B017613C3C,B07477NMF4,B0BQ782XNW,B08KZR4F23,B07Y51PCW7,B0B71HFH9K,B08K2G5Y78,B08RWPPD8J</t>
  </si>
  <si>
    <t>B00LB7REFK,B07VHPFK5B,B00L4Z0T2Y,B07QHDRCZ3,B079X5FTZR,B07SRRQS5B,B01IEJHJWK,B0CBD8YWZY,B01DODMU9I,B0C4G2BPJ2</t>
  </si>
  <si>
    <t>热开</t>
  </si>
  <si>
    <t>B0BJK5W11R/B00GRFHXVQ/B0CRY9V6LL/B0BBR2RL6X/B01IHHLB3W/B0BQ782XNW/B07XXSYLL8/B00S93EQUK/B017613C3C/B01F59K0KA/B09LSGPHT3</t>
  </si>
  <si>
    <t>B0DC8MWQ8K,B07XXSYLL8,B0BBR2RL6X,B0DC82YRDW,B0DC875HXP,B00S93EQUK,B0DC8FWCDT,B0DC8FD41B,B07R18W3W1,B0DJY2PWTY</t>
  </si>
  <si>
    <t>B0CP2STMXZ,B0799BJMPJ,B0CNPQ9CJ8,B0C4JKHV4N,B08V729B6V,B000I9U972,B07SRRQS5B,B08V7SN17G,B0C9544ZMG,B07XLH4GJ8</t>
  </si>
  <si>
    <t>amazon prime</t>
  </si>
  <si>
    <t>亚马逊Prime</t>
  </si>
  <si>
    <t>$1.62 - $2.67</t>
  </si>
  <si>
    <t>B0CJM1GNFQ</t>
  </si>
  <si>
    <t>B07PCMWTSG</t>
  </si>
  <si>
    <t>B0721TSVKT,B07PCMWTSG,B0CJM1GNFQ,B07BGLT25K,B07VCB6CRK,B0B6BDTSLW,B08L78KPWJ,B07757W7GN,B07BQXJ123,B0DK7ZNB6Z</t>
  </si>
  <si>
    <t>B0CFV5LZ3R,B0758TY861,B0CNKKLPM3,B0CL6CXMGZ,B0BZH88ZRF,B016U6WVTA,B0CNGYQQP8,B00VZ94K2Y,B079X4S4DQ,B001DYDAEK</t>
  </si>
  <si>
    <t>temperature gauge</t>
  </si>
  <si>
    <t>温度表</t>
  </si>
  <si>
    <t>B0BQ782XNW/B01IHHLB3W/B07XXSYLL8/B00S93EQUK/B017613C3C/B01F59K0KA/B09LSGPHT3/B0C7D27GV8</t>
  </si>
  <si>
    <t>$0.56 - $0.93</t>
  </si>
  <si>
    <t>B07WCR5Y4B,B01H1R0K68,B07R3YC1BC,B09NL17MBR,B09N92NRYN,B00004TBJP,B07XXSYLL8,B07ZSF5RC5,B0C6135GWX,B07Y36FWTT</t>
  </si>
  <si>
    <t>B07SRRQS5B,B0CFF2JG1N,B0BZCMDZNS,B0CL9SXSBD,B0B7Z2MRWY,B0BN9DD956,B0982TPZTW,B0CGD6Q656,B0CN36LVRS,B0BXCKKNN8</t>
  </si>
  <si>
    <t>bread thermometer</t>
  </si>
  <si>
    <t>面包温度计</t>
  </si>
  <si>
    <t>B005KCG6CE/B096K2L985/B01F59K0KA/B017613C3C/B01IHHLB3W/B0BQ782XNW/B07XXSYLL8/B09LSGPHT3/B0BBR2RL6X/B00S93EQUK/B0BJK5W11R/B0CRY9V6LL/B00GRFHXVQ/B0C7D27GV8/B0DDXWY41V</t>
  </si>
  <si>
    <t>B09MTX71VX,B07XXSYLL8,B08RWPPD8J,B01IHHLB3W,B00S93EQUK,B01LET2BFC,B0BW5VGF4M,B07Y51PCW7,B0B71HFH9K,B0C37DLHWW</t>
  </si>
  <si>
    <t>B0C6SWK5YJ,B09J4BZTML,B0C7G6RB8T,B0CY245PZZ,B0CM336GBC,B072Q9QG68,B0CR2XTZGY,B0B776Y6JQ,B076H8GBBK,B00E0MGSX2</t>
  </si>
  <si>
    <t>ninja flex flame grill</t>
  </si>
  <si>
    <t>B0DSY91FF8</t>
  </si>
  <si>
    <t>B0CB1QX1Q2</t>
  </si>
  <si>
    <t>B0DX5PQPKD</t>
  </si>
  <si>
    <t>B07PJG4FBM,B0B9V2LZFT,B0928K23P6,B07TRMF56R,B07CSMJGF6,B07GBWDQQQ,B0CW2ZFZV5,B0859RNBYS,B01IVPZUJQ,B082WJMM5H</t>
  </si>
  <si>
    <t>gift for men</t>
  </si>
  <si>
    <t>B00S93EQUK/B096K2L985</t>
  </si>
  <si>
    <t>$0.79 - $1.25</t>
  </si>
  <si>
    <t>B0D4215HCX,B0DL2BZWKD,B012BA0VSM,B0CP9YF9W7,B078N1DBY9,B09BDG5RP3,B0D9ND5QXH,B07G142F9Z,B0BG4HY4PX,B0DB1L7DQ1</t>
  </si>
  <si>
    <t>B08YZ633BY,B0CJB2KBJX,B0B7BP6CJN,B09NXVJ25C,B07QK9C9KT,B07CN6ZDVY,B0B41MYSGP,B0131KA7G2,B07GKVBQDG,B0BLZM9NCF</t>
  </si>
  <si>
    <t>termometro digital para alimentos</t>
  </si>
  <si>
    <t>数字食品温度计</t>
  </si>
  <si>
    <t>B00GRFHXVQ/B017613C3C/B0BQ782XNW/B01IHHLB3W/B09LSGPHT3/B07XXSYLL8/B00S93EQUK/B01F59K0KA/B005KCG6CE/B0BBR2RL6X/B0C7D27GV8/B0CRY9V6LL</t>
  </si>
  <si>
    <t>B0BQ782XNW,B00S93EQUK,B0B71HFH9K,B07XXSYLL8,B09MTX71VX,B017613C3C,B0C37DLHWW,B01LET2BFC,B09LSGPHT3,B07QBP8Y2Q</t>
  </si>
  <si>
    <t>B0BPNMT5DM,B07SRRQS5B,B0CJ4PDQRF,B093XVDNNB,B07P8NXQF4,B07HXWPBRT,B0BLS7V2YG,B0BV6ZR4GL,B01IEJHJWK,B09LLYP2XL</t>
  </si>
  <si>
    <t>thermpro digital instant read meat thermometer kitchen cooking</t>
  </si>
  <si>
    <t>thermpro 数字即时读取肉类温度计厨房烹饪</t>
  </si>
  <si>
    <t>B0BJK5W11R/B096K2L985/B0CRY9V6LL/B0BBR2RL6X/B01F59K0KA/B017613C3C/B01IHHLB3W/B0BQ782XNW/B07XXSYLL8/B09LSGPHT3/B00S93EQUK</t>
  </si>
  <si>
    <t>B07R18W3W1</t>
  </si>
  <si>
    <t>B07XXSYLL8,B01IHHLB3W,B017613C3C,B07Y51PCW7,B07R18W3W1,B0CRY9V6LL,B0BBR2RL6X,B0793MSG7S,B07477NMF4,B08K2G5Y78</t>
  </si>
  <si>
    <t>B07SRRQS5B,B07MXJ93K8,B0995B8K8V,B0982TPZTW,B0B8V6Y2X8,B0CL9SXSBD,B082K8ZNQ1,B0BC6G9Q35,B0B75JF6CM,B0B7Z2MRWY</t>
  </si>
  <si>
    <t>热敏电阻</t>
  </si>
  <si>
    <t>B0BJK5W11R/B096K2L985/B0CRY9V6LL/B0BBR2RL6X/B017613C3C/B01IHHLB3W/B07XXSYLL8/B01F59K0KA</t>
  </si>
  <si>
    <t>$1.24 - $2.06</t>
  </si>
  <si>
    <t>B07XXSYLL8,B0BMLDL5GM,B0B48NL6L8,B0DHFN5HK8,B08KZR4F23,B0CRY9V6LL,B08K2G5Y78,B0CJLNCYG6,B017613C3C,B0CQLD3TXR</t>
  </si>
  <si>
    <t>B0B7BFMHNF,B08YZ633BY,B07SRRQS5B,B0B4D8S5XL,B0932QJ2JZ,B0BYRHDPK9,B0BZWMJM2F,B08MF4G5NP,B07CNCMT65,B07CZDXDG8</t>
  </si>
  <si>
    <t>kitchen products</t>
  </si>
  <si>
    <t>厨房用品</t>
  </si>
  <si>
    <t>B00S93EQUK/B005KCG6CE/B096K2L985/B01F59K0KA/B00GRFHXVQ/B07XXSYLL8/B017613C3C/B0BBR2RL6X/B0BQ782XNW/B0C7D27GV8</t>
  </si>
  <si>
    <t>$0.67 - $1.11</t>
  </si>
  <si>
    <t>B0D9BD6FG4</t>
  </si>
  <si>
    <t>B0CSZ7WBYW,B0CJF94M8J,B0C8VHBBZK,B085NDYY1P,B00007J6CX,B00M2J7PCI,B09N4ZKCH6,B0764HS4SL,B0113UZJE2,B003OAJGJO</t>
  </si>
  <si>
    <t>B08YZ461Q1,B00I5H5Z1O,B09176JCKZ,B0BRK7MNNF,B0B7BFMHNF,B09GM2SM47,B0BNDGSXS4,B07MYW7C3Z,B07T8KL6C6,B0BQZBMXD4</t>
  </si>
  <si>
    <t>men gifts</t>
  </si>
  <si>
    <t>男性礼物</t>
  </si>
  <si>
    <t>$1.96 - $3.25</t>
  </si>
  <si>
    <t>B08ZS7QLK1</t>
  </si>
  <si>
    <t>B08P4HHSZT,B0D4215HCX,B09B1LRJ8F,B01HHRDXWK,B0DCRZ5P2H,B0BJV68C17,B0CP9YF9W7,B0CRR1XXC4,B00FBPMCZA,B01C3LW5JC</t>
  </si>
  <si>
    <t>B07SRRQS5B,B0982TPZTW,B0CL9SXSBD,B01IEJHJWK,B0CFF2JG1N,B01DODMU9I,B082K8ZNQ1,B00DZKQLZ0,B0BN9DD956,B0BC6G9Q35</t>
  </si>
  <si>
    <t>thermo pro digital meat thermometer</t>
  </si>
  <si>
    <t>Thermo pro 数字肉类温度计</t>
  </si>
  <si>
    <t>B0BJK5W11R/B096K2L985/B0CRY9V6LL/B01F59K0KA/B0BBR2RL6X/B017613C3C/B01IHHLB3W/B07XXSYLL8/B00S93EQUK/B09LSGPHT3</t>
  </si>
  <si>
    <t>B07XXSYLL8,B0B48NL6L8,B0BMLDL5GM,B08K2G5Y78,B017613C3C,B0CRY9V6LL,B07Y51PCW7,B08KZR4F23,B01IHHLB3W,B0BBR2RL6X</t>
  </si>
  <si>
    <t>B0CXTBZR2H,B0D17C4VNX,B0D1KDXFZJ,B07WLPBPKM,B0D17DB7SX,B0D1XL2B6P,B0CYBRQ7FC,B09NFQKBZY,B0CS9K17RM,B01MQQTB51</t>
  </si>
  <si>
    <t>oven thermometers for inside the oven</t>
  </si>
  <si>
    <t>B0DGXKNV6Y/B096K2L985/B0C7D27GV8/B017613C3C/B00GRFHXVQ/B0CRY9V6LL/B01F59K0KA/B00S93EQUK/B0BJK5W11R/B005KCG6CE/B0BBR2RL6X/B07XXSYLL8/B01IHHLB3W/B09LSGPHT3</t>
  </si>
  <si>
    <t>B083BMMQV9,B0000DJUYR,B017613C3C,B01CF39C4Y,B07YP9G4Z7,B000BQWMTK,B0CX19TQH1,B08GY3K7KD,B09JSBXJDV,B0B71HFH9K</t>
  </si>
  <si>
    <t>B0CXTBZR2H,B09NFQKBZY,B0D1KDXFZJ,B01DODMU9I,B0BWNZD22H,B0CCNH6PLZ,B082K8ZNQ1,B0C3M2T71K,B0CZNXB4KN,B0CY2GD5XT</t>
  </si>
  <si>
    <t>instant read meat thermometer digital</t>
  </si>
  <si>
    <t>即时读取肉类温度计数字</t>
  </si>
  <si>
    <t>B0BJK5W11R/B005KCG6CE/B096K2L985/B01F59K0KA/B0BBR2RL6X/B017613C3C/B0BQ782XNW/B01IHHLB3W/B07XXSYLL8/B09LSGPHT3/B00S93EQUK/B0CRY9V6LL/B00GRFHXVQ</t>
  </si>
  <si>
    <t>$0.55 - $1.14</t>
  </si>
  <si>
    <t>B0DTDTVDN7</t>
  </si>
  <si>
    <t>B00S93EQUK,B07XXSYLL8,B0DJY2PWTY,B0DG5LP1VK,B0DHZTCNR5,B09LSGPHT3,B07Y51PCW7,B01IHHLB3W,B01F59K0KA,B0DG5KDHS8</t>
  </si>
  <si>
    <t>B07SRRQS5B,B07HY3S811,B0CFV5LZ3R,B0982TPZTW,B01DODMU9I,B07VHPFK5B,B0BNMVB18C,B0BPNMT5DM,B0B75JF6CM,B003Z22QNY</t>
  </si>
  <si>
    <t>kitchen must haves</t>
  </si>
  <si>
    <t>厨房必备</t>
  </si>
  <si>
    <t>B00S93EQUK/B07XXSYLL8/B01F59K0KA/B01IHHLB3W/B0BBR2RL6X/B0CRY9V6LL</t>
  </si>
  <si>
    <t>$0.37 - $0.62</t>
  </si>
  <si>
    <t>B0CYJBB2JQ</t>
  </si>
  <si>
    <t>B0C3H9MJQV</t>
  </si>
  <si>
    <t>B08N9Q24M9,B0764HS4SL,B00M2J7PCI,B0C3H9MJQV,B08ZK5WDWN,B08573DQ39,B08J8GZXKZ,B0BLSM37FJ,B07N7KFHVH,B09NXMDPS1</t>
  </si>
  <si>
    <t>B0CBS1RMB9,B0CNSK92T9,B0CJM9RQ29,B0CJ6QZPYW,B0C7NYMXGM,B0C1RJHQ41,B0C33TRJ48,B093XVDNNB,B0C8MNQTN6,B07FH8BCX5</t>
  </si>
  <si>
    <t>limited time deals of the day</t>
  </si>
  <si>
    <t>当天限时优惠</t>
  </si>
  <si>
    <t>B09LSGPHT3/B0BQ782XNW/B01F59K0KA/B00GRFHXVQ/B07XXSYLL8/B00S93EQUK/B0CRY9V6LL</t>
  </si>
  <si>
    <t>$1.61 - $2.69</t>
  </si>
  <si>
    <t>B01MYCXGM0</t>
  </si>
  <si>
    <t>B08LKQXLW6</t>
  </si>
  <si>
    <t>B08N4XRYCW</t>
  </si>
  <si>
    <t>B09QKBBNCX,B08L78KPWJ,B0CGRB23YM,B0B1DKN9HG,B0DNJZKGFT,B09VZ11WHK,B0CYGVQ6MV,B000P0LNRE,B07RX92KGM,B082QZRY8G</t>
  </si>
  <si>
    <t>B08XVMKRR5,B07NS8BF7X,B0BNMVB18C,B073FRMG3N,B09ZPC5PDH,B09YY9DLCF,B09FP3T2M7,B0CRQJSL1P,B0CRQJ23DH,B0BWHG8PMV</t>
  </si>
  <si>
    <t>B0BJK5W11R/B01F59K0KA/B0BBR2RL6X/B017613C3C/B01IHHLB3W/B07XXSYLL8/B00S93EQUK/B0C7D27GV8/B0CRY9V6LL</t>
  </si>
  <si>
    <t>B0DC8KQC81</t>
  </si>
  <si>
    <t>B0DC8FD41B,B0DC8KQC81,B07XXSYLL8,B07Y51PCW7,B09PHK8JC1,B01HGLPVRW,B0DC8MWQ8K,B01IHHLB3W,B0BGX4RG9B,B01F59K0KA</t>
  </si>
  <si>
    <t>B0B9VGMLZR,B07PJG4FBM,B0C33V7QSW,B09NVBPGYY,B0B8V6Y2X8,B082WJMM5H,B01DOE0DO6,B09932WJ8J,B09RWN11T5,B07TRMF56R</t>
  </si>
  <si>
    <t>digital candy thermometer</t>
  </si>
  <si>
    <t>数字式糖果温度计</t>
  </si>
  <si>
    <t>B0DDXWY41V/B01F59K0KA/B017613C3C/B01IHHLB3W/B07XXSYLL8/B09LSGPHT3/B0BBR2RL6X/B00S93EQUK/B0BQ782XNW/B00GRFHXVQ/B0CRY9V6LL/B0C7D27GV8/B0BJK5W11R/B096K2L985/B005KCG6CE</t>
  </si>
  <si>
    <t>$1.10 - $1.84</t>
  </si>
  <si>
    <t>B0DMM9HMD2</t>
  </si>
  <si>
    <t>B0BGX4RG9B,B00279OPDU,B0CM5XFWMY,B088DTBQLN,B0B71HFH9K,B0DBYRZDQN,B07KCJBW27,B08PVZGM4F,B07QBP8Y2Q,B0DBZ5V29Z</t>
  </si>
  <si>
    <t>B07SRRQS5B,B0BPNMT5DM,B07HY3S811,B0982TPZTW,B0CFF2JG1N,B0BV6ZR4GL,B0B8V6Y2X8,B07VHPFK5B,B082K8ZNQ1,B0B7Z2MRWY</t>
  </si>
  <si>
    <t>meater thermometer</t>
  </si>
  <si>
    <t>肉食温度计</t>
  </si>
  <si>
    <t>B0CRY9V6LL/B0BBR2RL6X/B0C7D27GV8/B017613C3C/B01IHHLB3W/B0BQ782XNW/B07XXSYLL8/B09LSGPHT3/B00S93EQUK/B01F59K0KA/B096K2L985</t>
  </si>
  <si>
    <t>$5.07 - $7.73</t>
  </si>
  <si>
    <t>B07H8WTFHW,B0D2LQGJ2V,B0CP8BPXKR,B0DDKBNXX2,B07DZB6XZ6,B07TJ95CBM,B0D5ZRJM51,B017613C3C,B0DCFSPW68,B00S93EQUK</t>
  </si>
  <si>
    <t>B07SRRQS5B,B01AMO4R34,B098BB7WY1,B0BPNMT5DM,B0B8V6Y2X8,B0BV6ZR4GL,B0896WCB5D,B07MXJ93K8,B07C7WLYT8,B01IEJHJWK</t>
  </si>
  <si>
    <t>food thermometer for cooking and baking</t>
  </si>
  <si>
    <t>烹饪和烘焙用食品温度计</t>
  </si>
  <si>
    <t>B005KCG6CE/B096K2L985/B0BBR2RL6X/B017613C3C/B0BQ782XNW/B01IHHLB3W/B07XXSYLL8/B09LSGPHT3/B00S93EQUK/B01F59K0KA/B0C7D27GV8</t>
  </si>
  <si>
    <t>B09MTX71VX,B00S93EQUK,B01IHHLB3W,B07XXSYLL8,B09LSGPHT3,B0C37DLHWW,B0B71HFH9K,B017613C3C,B01LET2BFC,B0BQ782XNW</t>
  </si>
  <si>
    <t>B0CFV5LZ3R,B08R76K5BN,B07VHPFK5B,B0758TY861,B07SRRQS5B,B079X4S4DQ,B019JY9BO8,B0CNGYQQP8,B0CNKKLPM3,B01IEJHJWK</t>
  </si>
  <si>
    <t>temperature sensor</t>
  </si>
  <si>
    <t>温度传感器</t>
  </si>
  <si>
    <t>B07XXSYLL8/B0BJK5W11R/B01F59K0KA/B096K2L985/B0BBR2RL6X/B01IHHLB3W/B00S93EQUK/B0CRY9V6LL</t>
  </si>
  <si>
    <t>$0.47 - $0.80</t>
  </si>
  <si>
    <t>B0BVLYPYT1,B0BVZDVFZG,B000CGI7SE,B0BM8VS13P,B004BTJC00,B0D9B8DDQ9,B0D9BF5KBR,B085HTZRRR,B0872ZWV8X,B09BVLP9C5</t>
  </si>
  <si>
    <t>B00L4Z0T2Y,B01MQQTB51,B08FCSNXQ6,B01IEJHJWK,B0BC6G9Q35,B01DODMU9I,B0C4G2BPJ2,B088DQDFL1,B0BX8GZ9R8,B082Q1X6BB</t>
  </si>
  <si>
    <t>thermo pro</t>
  </si>
  <si>
    <t>热电偶</t>
  </si>
  <si>
    <t>自然搜索词/视频广告词</t>
  </si>
  <si>
    <t>B0BJK5W11R/B0CRY9V6LL/B01F59K0KA/B0BBR2RL6X/B017613C3C/B01IHHLB3W/B07XXSYLL8/B096K2L985</t>
  </si>
  <si>
    <t>$1.00 - $1.69</t>
  </si>
  <si>
    <t>B07XXSYLL8,B0BMLDL5GM,B01H1R0K68,B0B48NL6L8,B08KZR4F23,B0CRY9V6LL,B08K2G5Y78,B07Y51PCW7,B017613C3C,B0BBR2RL6X</t>
  </si>
  <si>
    <t>B07SRRQS5B,B0B8V6Y2X8,B0982TPZTW,B07HY3S811,B0BZCMDZNS,B0B75JF6CM,B0CL9SXSBD,B0CFF2JG1N,B00DZKQLZ0,B0D1N98F4N</t>
  </si>
  <si>
    <t>kitchen gadgets best sellers 2024</t>
  </si>
  <si>
    <t>B00S93EQUK/B07XXSYLL8/B00GRFHXVQ/B01F59K0KA/B01IHHLB3W/B0BBR2RL6X/B0C7D27GV8</t>
  </si>
  <si>
    <t>B0CJ4WZXQF</t>
  </si>
  <si>
    <t>B07D15V7T3,B09VZ11WHK,B0CJF94M8J,B0B72DL8KL,B0CWPT8YGL,B0C3H9MJQV,B0775GR18G,B085NDYY1P,B07PVBS863,B0796RL27B</t>
  </si>
  <si>
    <t>B07VHPFK5B,B09FP3T2M7,B0BNMVB18C,B0CNRFNRB7,B0BWHG8PMV,B098BB7WY1,B00HANX2VO,B001DYDAEK,B09ZPC5PDH,B083NVHN13</t>
  </si>
  <si>
    <t>easy gadgets</t>
  </si>
  <si>
    <t>简易小工具</t>
  </si>
  <si>
    <t>B07XXSYLL8/B0C7D27GV8/B01F59K0KA/B09LSGPHT3/B00S93EQUK</t>
  </si>
  <si>
    <t>$0.80 - $2.04</t>
  </si>
  <si>
    <t>B08LGRFT6Q</t>
  </si>
  <si>
    <t>B08LGRFT6Q,B08N9Q24M9,B0CHMM4Y7L,B08QJ8SHGV,B07QVWJ6VN,B0DS5VMF92,B0796RL27B,B0DS5QCP36,B07C6CP1XB,B0DS5Q2L2X</t>
  </si>
  <si>
    <t>B09BDZZQ4Y,B077Q382WD,B07M6M1FKW,B082M35PH3,B0C6JVN9FB,B07DXDT69P,B08FY46R39,B07MHJSXJY,B0CPPRH9DN,B01HUOLMGY</t>
  </si>
  <si>
    <t>grill thermometer for outside grill</t>
  </si>
  <si>
    <t>室外烤架的烤架温度计</t>
  </si>
  <si>
    <t>B017613C3C/B07XXSYLL8/B09LSGPHT3/B0CRY9V6LL/B00S93EQUK/B0BQ782XNW/B0C7D27GV8/B01IHHLB3W/B01F59K0KA/B0BBR2RL6X</t>
  </si>
  <si>
    <t>B08QVVJR25</t>
  </si>
  <si>
    <t>B00S93EQUK,B08KZR4F23,B08K2G5Y78,B01LZI4IA3,B09LSGPHT3,B0B71HFH9K,B07XXSYLL8,B017613C3C,B08BXCGD76,B005KDEIZ0</t>
  </si>
  <si>
    <t>B07SRRQS5B,B0CFV5LZ3R,B07MXJ93K8,B0B7Z2MRWY,B00DZKQLZ0,B0BZCMDZNS,B083NVHN13,B0758TY861,B0B8V6Y2X8,B082K8ZNQ1</t>
  </si>
  <si>
    <t>meater pro</t>
  </si>
  <si>
    <t>挤奶机专业人员</t>
  </si>
  <si>
    <t>B0CRY9V6LL/B00GRFHXVQ/B07XXSYLL8/B0BQ782XNW/B096K2L985/B01F59K0KA/B0BBR2RL6X/B01IHHLB3W/B017613C3C/B09LSGPHT3/B005KCG6CE/B00S93EQUK/B0BJK5W11R/B0C37ZWPZR</t>
  </si>
  <si>
    <t>$3.98 - $7.07</t>
  </si>
  <si>
    <t>B0D5ZRJM51</t>
  </si>
  <si>
    <t>B0CP8BPXKR,B0D5ZRJM51,B07H8WTFHW,B0D2LQGJ2V,B07TJ95CBM,B07DZB6XZ6,B0BMLDL5GM,B0D1TMFTPN,B0B48NL6L8,B0CRY9V6LL</t>
  </si>
  <si>
    <t>B07SRRQS5B,B0995B8K8V,B07MXJ93K8,B082K8ZNQ1,B007UQC98S,B0CL9SXSBD,B0CGD6Q656,B00LB7REBE,B0BZCMDZNS,B01DODMU9I</t>
  </si>
  <si>
    <t>liquid thermometer</t>
  </si>
  <si>
    <t>液体温度计</t>
  </si>
  <si>
    <t>B005KCG6CE/B017613C3C/B01IHHLB3W/B0BQ782XNW/B07XXSYLL8/B09LSGPHT3/B01F59K0KA/B0BBR2RL6X/B00S93EQUK/B096K2L985/B0CRY9V6LL/B00GRFHXVQ/B0DDXWY41V</t>
  </si>
  <si>
    <t>$1.24 - $1.92</t>
  </si>
  <si>
    <t>B01N5HPTCU</t>
  </si>
  <si>
    <t>B07WC4YTSZ</t>
  </si>
  <si>
    <t>B087XBXFM6,B01N5HPTCU,B01IHHLB3W,B0BGX4RG9B,B08RWPPD8J,B09MTX71VX,B0B1TXXX47,B0747CJDHG,B07QBP8Y2Q,B08DRPM2B7</t>
  </si>
  <si>
    <t>B00INVCHRC,B08TTMW1XT,B09SQFQ4KK,B01MYBJB8W,B0B9DC2M89,B0C1VMHC8B,B0CB5ZQ14R,B0BFWD2VML,B0C4JZ4X9T,B09M35XJGG</t>
  </si>
  <si>
    <t>thermometer for food</t>
  </si>
  <si>
    <t>B005KCG6CE/B01F59K0KA/B0BBR2RL6X/B017613C3C/B0BQ782XNW/B01IHHLB3W/B0BJK5W11R/B096K2L985/B07XXSYLL8/B09LSGPHT3/B0CRY9V6LL/B00S93EQUK/B0C7D27GV8</t>
  </si>
  <si>
    <t>$1.42 - $2.21</t>
  </si>
  <si>
    <t>B00S93EQUK,B07XXSYLL8,B0DCY8CZ7Z,B01IHHLB3W,B09LSGPHT3,B0B71HFH9K,B0BQ782XNW,B07Y51PCW7,B017613C3C,B0C37DLHWW</t>
  </si>
  <si>
    <t>B07SRRQS5B,B0B75JF6CM,B0B8V6Y2X8,B0982TPZTW,B07HY3S811,B07M7M8X1N,B01IEJHJWK,B082K8ZNQ1,B0CWP3757G,B0BZCMDZNS</t>
  </si>
  <si>
    <t>chef iq smart wireless meat thermometer</t>
  </si>
  <si>
    <t>chef iq智能无线肉温计</t>
  </si>
  <si>
    <t>B0CRY9V6LL/B0C7D27GV8/B0BJK5W11R/B09LSGPHT3/B01F59K0KA/B00S93EQUK/B017613C3C/B07XXSYLL8/B096K2L985/B0BBR2RL6X</t>
  </si>
  <si>
    <t>B0CWMM82RR</t>
  </si>
  <si>
    <t>B0C7D27GV8,B0D1GGM2HZ,B0D2LQGJ2V,B0C7JNJW2N,B0C7JM4Y9G,B0BMLDL5GM,B0D1TMFTPN,B07H8WTFHW,B0DJNJYFMN,B0B48NL6L8</t>
  </si>
  <si>
    <t>B00LB7REFK,B09BF7N5MT,B082K8ZNQ1,B07QHDRCZ3,B0CZSCL9K3,B07SRRQS5B,B0C7F7LS8Z,B0CZSDTS1H,B07MXJ93K8,B0BNMVB18C</t>
  </si>
  <si>
    <t>deep fry thermometer</t>
  </si>
  <si>
    <t>油炸温度计</t>
  </si>
  <si>
    <t>B0DDXWY41V/B0C7D27GV8/B0BBR2RL6X/B017613C3C/B01IHHLB3W/B0BQ782XNW/B07XXSYLL8/B00S93EQUK/B09LSGPHT3/B0CRY9V6LL/B01F59K0KA/B0BJK5W11R/B00GRFHXVQ/B096K2L985/B005KCG6CE/B0DGXKNV6Y</t>
  </si>
  <si>
    <t>$1.09 - $1.54</t>
  </si>
  <si>
    <t>B01N7KIDW0,B0BGX4RG9B,B00004XSC9,B07H9RFNVC,B00HCC2IJA,B0C8254GJM,B01CI50FJU,B088DTQ1QD,B08SWN7QBW,B094V3R7H8</t>
  </si>
  <si>
    <t>B0C8HWW4WC,B0C1MWKGP6,B08P8FKQ6T,B0CH4X6ZND,B0C8WKTW8H,B0CKNNT27B,B07ZZK6QJV,B0BYHTZQVM,B0CH3F2BLQ,B0CP1ZBQ6X</t>
  </si>
  <si>
    <t>meat thermometers for cooking</t>
  </si>
  <si>
    <t>烹饪用肉类温度计</t>
  </si>
  <si>
    <t>B005KCG6CE/B01F59K0KA/B0CRY9V6LL/B0DDXWY41V/B017613C3C/B0BJK5W11R/B0BQ782XNW/B01IHHLB3W/B07XXSYLL8/B096K2L985/B09LSGPHT3/B00GRFHXVQ/B0BBR2RL6X/B00S93EQUK/B0C7D27GV8</t>
  </si>
  <si>
    <t>$1.57 - $2.25</t>
  </si>
  <si>
    <t>B00S93EQUK,B07XXSYLL8,B01CI4ZYMO,B09LSGPHT3,B017613C3C,B0BQ782XNW,B07Y51PCW7,B01IHHLB3W,B01LET2BFC,B0DHZTCNR5</t>
  </si>
  <si>
    <t>B07SRRQS5B,B0BZCMDZNS,B07MNW4VMY,B0B8V6Y2X8,B0BC6G9Q35,B0B7Z2MRWY,B0CFV5LZ3R,B00DZKQLZ0,B0CNT89Z22,B079X4S4DQ</t>
  </si>
  <si>
    <t>B0BBR2RL6X/B07XXSYLL8/B00S93EQUK/B0BQ782XNW/B01IHHLB3W/B09LSGPHT3/B01F59K0KA/B0CRY9V6LL</t>
  </si>
  <si>
    <t>B0824XNJSW,B0CGRB23YM,B08B8BDG42,B0CFFW48TD,B08B7V2RG3,B0CJ56J93P,B0CSKL7BWM,B087FR1272,B07F4JJH1Z,B0C3B2VZLJ</t>
  </si>
  <si>
    <t>B0B9VGMLZR,B07PJG4FBM,B0C33V7QSW,B0928K23P6,B082WJMM5H,B0CQKHLCY8,B01DOE0DO6,B0BYVBBX84,B0CQ7CQXTL,B09RWN11T5</t>
  </si>
  <si>
    <t>digital meat thermometer with probe</t>
  </si>
  <si>
    <t>带探头的数字肉类温度计</t>
  </si>
  <si>
    <t>B0C7D27GV8/B0BJK5W11R/B096K2L985/B01F59K0KA/B0CRY9V6LL/B0DDXWY41V/B017613C3C/B0BQ782XNW/B01IHHLB3W/B09LSGPHT3/B07XXSYLL8/B0BBR2RL6X/B00S93EQUK/B005KCG6CE/B00GRFHXVQ</t>
  </si>
  <si>
    <t>B017613C3C,B00S93EQUK,B07XXSYLL8,B07477NMF4,B09LSGPHT3,B07Y51PCW7,B0BQ782XNW,B01GE77QT0,B08K2G5Y78,B0DG5LP1VK</t>
  </si>
  <si>
    <t>B0C5MTL6XB,B0CHVWVK3C,B099QTDNTW,B0BPNMT5DM,B088DQDFL1,B0CTHLZR5P,B0C13RH32H,B0CF2FFZVK,B08RCV3MRP,B083J27MQ6</t>
  </si>
  <si>
    <t>meat thermometer wireless</t>
  </si>
  <si>
    <t>肉类温度计无线</t>
  </si>
  <si>
    <t>B0C37ZWPZR/B0CRY9V6LL/B017613C3C/B01IHHLB3W/B005KCG6CE/B07XXSYLL8/B09LSGPHT3/B00S93EQUK/B0C7D27GV8/B0BQ782XNW/B096K2L985/B0BBR2RL6X/B01F59K0KA/B0BJK5W11R</t>
  </si>
  <si>
    <t>$4.40 - $7.78</t>
  </si>
  <si>
    <t>B0DBPXG67P,B0D5ZRJM51,B0D5M9RW7C,B07H8WTFHW,B0DPCHVMNP,B0C7JNJW2N,B0D9QW8L6H,B08K2G5Y78,B0B48NL6L8,B0BMLDL5GM</t>
  </si>
  <si>
    <t>B07SRRQS5B,B07VHPFK5B,B0B8V6Y2X8,B0982TPZTW,B0CFV5LZ3R,B08XTQG3NK,B082K8ZNQ1,B0BC6G9Q35,B083NVHN13,B01DODMU9I</t>
  </si>
  <si>
    <t>kitchen timer</t>
  </si>
  <si>
    <t>厨房定时器</t>
  </si>
  <si>
    <t>B017613C3C/B0BJK5W11R/B01F59K0KA/B0BBR2RL6X/B096K2L985/B00S93EQUK</t>
  </si>
  <si>
    <t>$0.82 - $1.38</t>
  </si>
  <si>
    <t>B07D3BFY6R</t>
  </si>
  <si>
    <t>B007UO4SAW</t>
  </si>
  <si>
    <t>B083QYS6YH</t>
  </si>
  <si>
    <t>B07RPT4LFN,B0DHXQF33D,B07D3BFY6R,B007UO4SAW,B0D6VSDFH4,B0DCBNXDXR,B0DD34S49V,B07MK1YZ2G,B0D7ZS6PGK,B0D7ZTVLFX</t>
  </si>
  <si>
    <t>B07SRRQS5B,B082K8ZNQ1,B0B7Z2MRWY,B01DODMU9I,B0BC6G9Q35,B0995B8K8V,B00DZKQLZ0,B07MXJ93K8,B0CFF2JG1N,B01IEJHJWK</t>
  </si>
  <si>
    <t>B0BQ782XNW/B07XXSYLL8/B017613C3C/B01IHHLB3W/B09LSGPHT3/B00S93EQUK</t>
  </si>
  <si>
    <t>$0.63 - $1.05</t>
  </si>
  <si>
    <t>B0DJ21PY4F</t>
  </si>
  <si>
    <t>B0B85BP4M6</t>
  </si>
  <si>
    <t>B00C0YEHJE</t>
  </si>
  <si>
    <t>B0D4JCBGX1,1452179611,B08573DQ39,B0CJF94M8J,B00DPX8UBA,B0CP4XY9QC,B00S93EQUK,B095C7V7TB,B0C8TL2VLX,B085W92DL4</t>
  </si>
  <si>
    <t>B0B9V8KN72,B0C33V7QSW,B0CL9TGZND,B07MXJ93K8,B0C496TG4N,B09RWN11T5,B09H2CLPHT,B07TRMF56R,B0C42FRFHG,B01DOE0DO6</t>
  </si>
  <si>
    <t>bluetooth thermometer</t>
  </si>
  <si>
    <t>蓝牙温度计</t>
  </si>
  <si>
    <t>B0C7D27GV8/B0CRY9V6LL/B0BJK5W11R/B017613C3C/B09LSGPHT3/B01F59K0KA/B0BBR2RL6X/B096K2L985/B00S93EQUK/B01IHHLB3W/B0DGXKNV6Y</t>
  </si>
  <si>
    <t>$3.14 - $6.88</t>
  </si>
  <si>
    <t>B07Y36FWTT</t>
  </si>
  <si>
    <t>B097HF322L</t>
  </si>
  <si>
    <t>B08K2G5Y78,B07H8WTFHW,B0B48NL6L8,B0D2LQGJ2V,B0D5M9RW7C,B08317TDP1,B097HF322L,B0BMLDL5GM,B07Y36FWTT,B0DPCHVMNP</t>
  </si>
  <si>
    <t>B0BRBSPJ8S,B0CNNZ5DHT,B08P3KX3M7,B0C58TMJZ2,B00Q5KEEY2,B0CRYZ6V1K,B0BB9RHK45,B010OAMT22,B0C8MXFM7M,B0CQG1VXWP</t>
  </si>
  <si>
    <t>kitchen thermometer digital</t>
  </si>
  <si>
    <t>厨房温度计数字</t>
  </si>
  <si>
    <t>B096K2L985/B01F59K0KA/B0BBR2RL6X/B017613C3C/B0BQ782XNW/B01IHHLB3W/B07XXSYLL8/B09LSGPHT3/B00S93EQUK</t>
  </si>
  <si>
    <t>$1.47 - $2.15</t>
  </si>
  <si>
    <t>B07XXSYLL8,B00S93EQUK,B0C37DLHWW,B017613C3C,B07Y51PCW7,B09LSGPHT3,B01IHHLB3W,B09MTX71VX,B09988SD2B,B0BQ782XNW</t>
  </si>
  <si>
    <t>B08YZ633BY,B07SRRQS5B,B07MYW7C3Z,B0BFWD2VML,B07T8KL6C6,B0BQZBMXD4,B0BBGDFH4V,B0BN9DD956,B0C8TRPXZP,B0CFV5LZ3R</t>
  </si>
  <si>
    <t>prime deals today clearance</t>
  </si>
  <si>
    <t>今日优质交易清关</t>
  </si>
  <si>
    <t>B09LSGPHT3/B0C7D27GV8</t>
  </si>
  <si>
    <t>$2.47 - $4.13</t>
  </si>
  <si>
    <t>B0D9GFYJBV</t>
  </si>
  <si>
    <t>B07BGLT25K,B09QKBBNCX,B08L78KPWJ,B0DR42YCGZ,B0CDZJ9JJC,B0DQKWSWYK,B09NW81TH8,B0DNJZKGFT,B09KT1N3R4,B09NW92T8Q</t>
  </si>
  <si>
    <t>B09L8G4F1Y,B095KF1WF2,B0CSV91YJN,B0982TPZTW,B0CL9TGZND,B0C6X3VPLC,B07MXJ93K8,B0B9V8KN72,B09JC63BZJ,B09CDJC6CF</t>
  </si>
  <si>
    <t>same day delivery items prime</t>
  </si>
  <si>
    <t>同日送达的物品 质优</t>
  </si>
  <si>
    <t>$1.63 - $2.73</t>
  </si>
  <si>
    <t>B00W5D1MDE</t>
  </si>
  <si>
    <t>B07XSKK6Z4</t>
  </si>
  <si>
    <t>B08R6S1M1K</t>
  </si>
  <si>
    <t>B00W5D1MDE,B07BGLT25K,B00HSC9F2C,B09Y5HT6HR,B09541P9WH,B0035LCFNQ,B07XSKK6Z4,B09M67JL2N,B00006IFHD,B07T9C5CQR</t>
  </si>
  <si>
    <t>B07P8NXQF4,B0BPNMT5DM,B09PDHVJT9,B0BXN2WJ3D,B0BV6ZR4GL,B0895KJLRN,B0758C2F79,B09LLYP2XL,B09Y2K7LWF,B0C3PTMQ1D</t>
  </si>
  <si>
    <t>meat temperature probe</t>
  </si>
  <si>
    <t>肉温探头</t>
  </si>
  <si>
    <t>B005KCG6CE/B0CRY9V6LL/B01F59K0KA/B017613C3C/B0BQ782XNW/B01IHHLB3W/B07XXSYLL8/B09LSGPHT3/B00S93EQUK/B0C7D27GV8</t>
  </si>
  <si>
    <t>$1.70 - $2.15</t>
  </si>
  <si>
    <t>B00S93EQUK,B07XXSYLL8,B017613C3C,B07Y51PCW7,B08KZR4F23,B08RWPPD8J,B01IHHLB3W,B0BQ782XNW,B08K2G5Y78,B07H8WTFHW</t>
  </si>
  <si>
    <t>B07CMFWXS6,B088DQDFL1,B00NM9HO3W,B01DODMU9I,B00PUI9WKG,B09NFRC4LM,B00L4Z0T2Y,B07SRRQS5B,B0B7Z2MRWY,B08R76K5BN</t>
  </si>
  <si>
    <t>probe thermometer for cooking</t>
  </si>
  <si>
    <t>烹饪用探针温度计</t>
  </si>
  <si>
    <t>B0BJK5W11R/B005KCG6CE/B01F59K0KA/B0CRY9V6LL/B017613C3C/B0BQ782XNW/B01IHHLB3W/B07XXSYLL8/B09LSGPHT3/B00S93EQUK/B0C7D27GV8/B096K2L985/B0BBR2RL6X</t>
  </si>
  <si>
    <t>B07477NMF4</t>
  </si>
  <si>
    <t>B017613C3C,B07XXSYLL8,B07477NMF4,B00S93EQUK,B09MTX71VX,B0BQ782XNW,B01IHHLB3W,B07Y51PCW7,B0D5M9RW7C,B08317TDP1</t>
  </si>
  <si>
    <t>B0BPNMT5DM,B09NV5M55S,B07M7M8X1N,B0C2P72SCX,B0CHVWVK3C,B0BRYHRWJQ,B0BV6YFY8D,B0BSTWKSDX,B082K8ZNQ1,B01IEJHJWK</t>
  </si>
  <si>
    <t>cooking gadgets</t>
  </si>
  <si>
    <t>烹饪小工具</t>
  </si>
  <si>
    <t>B07XXSYLL8/B00S93EQUK/B017613C3C/B01IHHLB3W/B0BQ782XNW/B09LSGPHT3/B00GRFHXVQ/B096K2L985/B01F59K0KA/B0CRY9V6LL</t>
  </si>
  <si>
    <t>$1.07 - $1.78</t>
  </si>
  <si>
    <t>B087RQZ3GH</t>
  </si>
  <si>
    <t>B08N9Q24M9,B0764HS4SL,B0B71HFH9K,B0CJF94M8J,B08573DQ39,B00004OCNJ,B07D15V7T3,B00S93EQUK,B07PVBS863,B0775GR18G</t>
  </si>
  <si>
    <t>B01N41IPPI,B07S4DHZBQ,B07VQJ7HNC,B07999TQWB,B07BNYQ8PS,B0CV47FYZ4,B07WVRLP57,B0C9S3N4Q4,B0CFF4GPZC,B071JGCB1F</t>
  </si>
  <si>
    <t>meat cooking temp chart</t>
  </si>
  <si>
    <t>B005KCG6CE/B017613C3C/B0BQ782XNW/B01IHHLB3W/B07XXSYLL8/B09LSGPHT3/B00S93EQUK</t>
  </si>
  <si>
    <t>B08GC1GD6Q</t>
  </si>
  <si>
    <t>B0CTFQW1VN</t>
  </si>
  <si>
    <t>B0CGMFQPD8</t>
  </si>
  <si>
    <t>B07SRRQS5B,B0BC6G9Q35,B082K8ZNQ1,B01DODMU9I,B07VHPFK5B,B0B7Z2MRWY,B0CFV5LZ3R,B07MXJ93K8,B00494JAMW,B01IEJHJWK</t>
  </si>
  <si>
    <t>wireless thermometer for grilling</t>
  </si>
  <si>
    <t>无线烧烤温度计</t>
  </si>
  <si>
    <t>B0CRY9V6LL/B07XXSYLL8/B01F59K0KA/B017613C3C/B00S93EQUK/B01IHHLB3W/B0BQ782XNW/B096K2L985/B09LSGPHT3/B0BJK5W11R/B0BBR2RL6X/B00GRFHXVQ/B005KCG6CE/B0C7D27GV8</t>
  </si>
  <si>
    <t>B0CRY9V6LL</t>
  </si>
  <si>
    <t>B07H8WTFHW,B0BMLDL5GM,B0CRY9V6LL,B0B48NL6L8,B0C7JNJW2N,B0DPCHVMNP,B08K2G5Y78,B0D5M9RW7C,B0D1TMFTPN,B08KZR4F23</t>
  </si>
  <si>
    <t>B07M7M8X1N,B07SRRQS5B,B00DZKQLZ0,B082K8ZNQ1,B0BPNMT5DM,B0B8V6Y2X8,B07HY3S811,B079X4S4DQ,B0CL9SXSBD,B0CGD6Q656</t>
  </si>
  <si>
    <t>oven safe meat thermometer</t>
  </si>
  <si>
    <t>烤箱安全肉类温度计</t>
  </si>
  <si>
    <t>B0C7D27GV8/B005KCG6CE/B0CRY9V6LL/B017613C3C/B0BJK5W11R/B01IHHLB3W/B07XXSYLL8/B09LSGPHT3/B01F59K0KA/B00S93EQUK/B0BQ782XNW/B096K2L985/B00GRFHXVQ/B0BBR2RL6X</t>
  </si>
  <si>
    <t>$1.50 - $2.50</t>
  </si>
  <si>
    <t>B01CI4ZYMO</t>
  </si>
  <si>
    <t>B01CI4ZYMO,B017613C3C,B07YP993HH,B01L3TC5F4,B07477NMF4,B0D5M9RW7C,B09TCK15D7,B0DG5GKJKB,B08317TDP1,B08K2G5Y78</t>
  </si>
  <si>
    <t>B079X4ZR6X,B0BWP19CC9,B07G5KHQGH,B079JYP5DP,B0C5N9YYTY,B084YPVTXB,B079X5XWXP,B0BWNXJ9QR,B07YSYLNYB,B08511JF83</t>
  </si>
  <si>
    <t>grill accessories</t>
  </si>
  <si>
    <t>B00S93EQUK/B0BQ782XNW/B01F59K0KA/B07XXSYLL8/B017613C3C/B0C7D27GV8</t>
  </si>
  <si>
    <t>$1.32 - $2.02</t>
  </si>
  <si>
    <t>B0C6X6KX2H,B0BVMGNK5B,B083C4TBT5,B00KA2Y1OY,B00S93EQUK,B00NE5IF3W,B0C8613QJG,B0CQ7Z6K43,B0CFHNNFFF,B081JVXDJJ</t>
  </si>
  <si>
    <t>B00LB7REFK,B07QHDRCZ3,B09YJ34W96,B0BC6G9Q35,B0CL6CXMGZ,B07VHPFK5B,B0CY2KSWCP,B01IEJHJWK,B0CB7GQW9P,B07JNQMPQJ</t>
  </si>
  <si>
    <t>热力</t>
  </si>
  <si>
    <t>B01IHHLB3W/B07XXSYLL8/B0BBR2RL6X/B017613C3C/B01F59K0KA/B0CRY9V6LL</t>
  </si>
  <si>
    <t>$0.62 - $1.08</t>
  </si>
  <si>
    <t>B08NCNLL3Q</t>
  </si>
  <si>
    <t>B08JX32JHP</t>
  </si>
  <si>
    <t>B08JWKYBZZ</t>
  </si>
  <si>
    <t>B08JX32JHP,B01DZQT01U,B08JX273J4,B000FZX93K,B07CFHQ1Y7,B08JWKTVRR,B08JWQMZ62,B01DZQT0JC,B07XN7NVQ9,B08JWKYBZZ</t>
  </si>
  <si>
    <t>B07SRRQS5B,B0995B8K8V,B01IEJHJWK,B0B7Z2MRWY,B07MNW4VMY,B00DZKQLZ0,B09PBN2Z1G,B0B8V6Y2X8,B0CL9SXSBD,B0982TPZTW</t>
  </si>
  <si>
    <t>wireless thermometer</t>
  </si>
  <si>
    <t>无线温度计</t>
  </si>
  <si>
    <t>B0CRY9V6LL/B017613C3C/B096K2L985/B00S93EQUK/B01IHHLB3W/B07XXSYLL8/B09LSGPHT3/B0BJK5W11R/B01F59K0KA/B0BBR2RL6X/B0C7D27GV8</t>
  </si>
  <si>
    <t>B0B48NL6L8,B0D5M9RW7C,B07H8WTFHW,B0BT9B25LP,B0C7JNJW2N,B0CRY9V6LL,B0D6VB5YGQ,B0D2LQGJ2V,B0D9QW8L6H,B0BYF6CTRK</t>
  </si>
  <si>
    <t>B0BPNMT5DM,B09NV5M55S,B0C2P72SCX,B0CHVWVK3C,B0BV6YFY8D,B0BRYHRWJQ,B0B23WS658,B004V7P6MA,B0BZD3NHR8,B0CC54BQVY</t>
  </si>
  <si>
    <t>chicken thermometer</t>
  </si>
  <si>
    <t>鸡肉温度计</t>
  </si>
  <si>
    <t>B005KCG6CE/B01F59K0KA/B017613C3C/B0BQ782XNW/B01IHHLB3W/B00GRFHXVQ/B07XXSYLL8/B09LSGPHT3/B096K2L985/B0BBR2RL6X/B00S93EQUK/B0BJK5W11R/B0C7D27GV8/B0DDXWY41V</t>
  </si>
  <si>
    <t>$1.59 - $2.51</t>
  </si>
  <si>
    <t>B01IHHLB3W,B08RWPPD8J,B00S93EQUK,B07XXSYLL8,B09988SD2B,B01LET2BFC,B0BQ782XNW,B0C37DLHWW,B07Y51PCW7,B017613C3C</t>
  </si>
  <si>
    <t>B0C33TRJ48,B0B9V8KN72,B07PJG4FBM,B09Y1L1S5R,B0BYV8MFNN,B09RWN11T5,B0C1RJHQ41,B0928K23P6,B082WJMM5H,B07MXJ93K8</t>
  </si>
  <si>
    <t>digital thermometer meat</t>
  </si>
  <si>
    <t>数字温度计肉</t>
  </si>
  <si>
    <t>B005KCG6CE/B01F59K0KA/B0CRY9V6LL/B017613C3C/B0BQ782XNW/B01IHHLB3W/B0BJK5W11R/B07XXSYLL8/B09LSGPHT3/B00S93EQUK/B0BBR2RL6X/B096K2L985/B0C7D27GV8</t>
  </si>
  <si>
    <t>B00S93EQUK,B07XXSYLL8,B017613C3C,B09LSGPHT3,B07Y51PCW7,B01IHHLB3W,B0BQ782XNW,B0C37DLHWW,B0DHZTCNR5,B0DG5KDHS8</t>
  </si>
  <si>
    <t>B082K8ZNQ1,B07SRRQS5B,B07HY3S811,B01DODMU9I,B09NFRC4LM,B0B8V6Y2X8,B07PDHHS3Y,B09XMN8MP7,B0BC6G9Q35,B079X4S4DQ</t>
  </si>
  <si>
    <t>instant thermometer</t>
  </si>
  <si>
    <t>即时温度计</t>
  </si>
  <si>
    <t>B0BJK5W11R/B005KCG6CE/B00GRFHXVQ/B096K2L985/B01F59K0KA/B0BBR2RL6X/B0BQ782XNW/B01IHHLB3W/B07XXSYLL8/B09LSGPHT3/B00S93EQUK/B0C7D27GV8/B017613C3C</t>
  </si>
  <si>
    <t>$1.86 - $3.56</t>
  </si>
  <si>
    <t>B07XXSYLL8,B00S93EQUK,B07Y51PCW7,B01IHHLB3W,B0DJY2PWTY,B0BQ782XNW,B0C37DLHWW,B0DHZTCNR5,B09LSGPHT3,B09PHK8JC1</t>
  </si>
  <si>
    <t>B095WK8MWL,B07W5S9W78,B0859RNBYS,B01DOE0DO6,B0B9VGMLZR,B0CQ7CQXTL,B078884PRP,B07CSMJGF6,B0CC5GY8F2,B0CC7WS5H9</t>
  </si>
  <si>
    <t>digital thermometer food</t>
  </si>
  <si>
    <t>数字温度计食物</t>
  </si>
  <si>
    <t>B096K2L985/B01F59K0KA/B0BBR2RL6X/B017613C3C/B0BQ782XNW/B0BJK5W11R/B01IHHLB3W/B005KCG6CE/B09LSGPHT3/B07XXSYLL8/B0CRY9V6LL/B00S93EQUK/B00GRFHXVQ/B0C7D27GV8/B0DDXWY41V</t>
  </si>
  <si>
    <t>$1.41 - $2.34</t>
  </si>
  <si>
    <t>B00S93EQUK,B07XXSYLL8,B09LSGPHT3,B07Y51PCW7,B01IHHLB3W,B0BQ782XNW,B0C37DLHWW,B017613C3C,B0B71HFH9K,B09MTX71VX</t>
  </si>
  <si>
    <t>B006973REO,B09T263VVS,B07M6RRWPD,B0CDPPBX6D,B0C6PCN4NQ,B00GIX1Z66,B00FJAIC5G,B09LFP6BMC,B0875RJKFH,B0B4YS84DK</t>
  </si>
  <si>
    <t>kitchen gadgets 2025</t>
  </si>
  <si>
    <t>B00S93EQUK/B01F59K0KA/B00GRFHXVQ/B07XXSYLL8/B0C7D27GV8</t>
  </si>
  <si>
    <t>B0BHSXFTGH,B0CP4XY9QC,B09P4XPN7L,B0DP4D4V9B,B0D8JBH7RD,B0D5QX6CJS,B0CFQFMC4F,B09NXMDPS1,B0C9ZGMN9D,B09D2QQZKG</t>
  </si>
  <si>
    <t>B0CFV5LZ3R,B0758TY861,B016U6WVTA,B0C7L3TQZP,B0CNGYQQP8,B09FPPHWT4,B0CRB1R2TJ,B0CQP35TGJ,B0CWGM1DC5,B078884PRP</t>
  </si>
  <si>
    <t>frying thermometer for oil</t>
  </si>
  <si>
    <t>油温计</t>
  </si>
  <si>
    <t>B01IHHLB3W/B0BQ782XNW/B00GRFHXVQ/B005KCG6CE/B07XXSYLL8/B09LSGPHT3/B01F59K0KA/B0BBR2RL6X/B00S93EQUK/B017613C3C/B0CRY9V6LL/B0C7D27GV8/B096K2L985/B0BJK5W11R</t>
  </si>
  <si>
    <t>B01N7KIDW0,B0BGX4RG9B,B00004XSC9,B07H9RFNVC,B0B71HFH9K,B01CI50FJU,B094V3R7H8,B0C8254GJM,B07YP9GT1N,B00HCC2IJA</t>
  </si>
  <si>
    <t>B0C8TBD3J2,B0CBBS4GL6,B078WV3ZG8,B07H9KLHC9,B0CR1V8516,B0982TPZTW,B0CPTVJS6R,B09R4BQVY4,B0CSYRWXCF,B0BZCMDZNS</t>
  </si>
  <si>
    <t>bbq thermometer</t>
  </si>
  <si>
    <t>B0CRY9V6LL/B017613C3C/B0BQ782XNW/B0BJK5W11R/B0C7D27GV8/B0DDXWY41V/B01IHHLB3W/B096K2L985/B07XXSYLL8/B09LSGPHT3/B01F59K0KA/B0BBR2RL6X/B00S93EQUK/B005KCG6CE/B00GRFHXVQ/B0DGXKNV6Y</t>
  </si>
  <si>
    <t>$1.58 - $2.64</t>
  </si>
  <si>
    <t>B00S93EQUK,B08KZR4F23,B07XXSYLL8,B08K2G5Y78,B07Y51PCW7,B0BQ782XNW,B08317TDP1,B017613C3C,B01LZI4IA3,B09LSGPHT3</t>
  </si>
  <si>
    <t>B00INVCHRC,B0924H4XB9,B0B17NB28N,B0B5XQX9P4,B0822G8NCF,B07MYW7C3Z,B0BFWD2VML,B09DTD4XJG,B09M35XJGG,B0BYBHRZ7T</t>
  </si>
  <si>
    <t>thermometer kitchen</t>
  </si>
  <si>
    <t>B005KCG6CE/B01F59K0KA/B0CRY9V6LL/B0BBR2RL6X/B0C7D27GV8/B017613C3C/B0BJK5W11R/B01IHHLB3W/B0BQ782XNW/B096K2L985/B07XXSYLL8/B09LSGPHT3/B00S93EQUK/B00GRFHXVQ</t>
  </si>
  <si>
    <t>$1.40 - $1.75</t>
  </si>
  <si>
    <t>B0C37DLHWW,B07XXSYLL8,B00S93EQUK,B07Y51PCW7,B01IHHLB3W,B0BQ782XNW,B017613C3C,B09LSGPHT3,B09MTX71VX,B01LET2BFC</t>
  </si>
  <si>
    <t>B0C1GQ54QD,B0CP27G91Z,B0CSN2CZQR,B0B7JF6NKX,B0BR5H93SY,B09964WTF5,B09S5TZH5N,B08CXGDZXD,B0B776Y6JQ,B0C6G43SGX</t>
  </si>
  <si>
    <t>electric meat thermometer</t>
  </si>
  <si>
    <t>电动肉类温度计</t>
  </si>
  <si>
    <t>B096K2L985/B01F59K0KA/B0CRY9V6LL/B0BBR2RL6X/B017613C3C/B0C7D27GV8/B0BQ782XNW/B01IHHLB3W/B07XXSYLL8/B09LSGPHT3/B005KCG6CE/B00S93EQUK/B0BJK5W11R</t>
  </si>
  <si>
    <t>B00S93EQUK,B07XXSYLL8,B017613C3C,B09LSGPHT3,B07Y51PCW7,B01IHHLB3W,B0BQ782XNW,B0C37DLHWW,B0DHZTCNR5,B0DJY2PWTY</t>
  </si>
  <si>
    <t>B09PGVZ5TJ,B00TF7ZZM2,B007TIVLQ8,B088Z22VYF,B0197UCCVS,B07RR7ZYGY,B00TSL2UJ6,B08Z1ZNVSV,B08YZ633BY,B000RRD7UG</t>
  </si>
  <si>
    <t>kizen digital meat thermometer</t>
  </si>
  <si>
    <t>kizen 数字肉类温度计</t>
  </si>
  <si>
    <t>B096K2L985/B01F59K0KA/B0BBR2RL6X/B0BQ782XNW/B017613C3C/B01IHHLB3W/B07XXSYLL8/B09LSGPHT3/B00S93EQUK/B0CRY9V6LL/B0DDXWY41V</t>
  </si>
  <si>
    <t>B073KYTWGB</t>
  </si>
  <si>
    <t>B09988SD2B</t>
  </si>
  <si>
    <t>B00S93EQUK,B09988SD2B,B07XXSYLL8,B09LSGPHT3,B0BQ782XNW,B0C37DLHWW,B07R18W3W1,B07Y51PCW7,B07FPSYCWW,B096K2L985</t>
  </si>
  <si>
    <t>B07SRRQS5B,B0BZCMDZNS,B0CFF2JG1N,B0982TPZTW,B0CL9SXSBD,B0CGD6Q656,B0BXCKKNN8,B0C6X3VPLC,B0BN9DD956,B082K8ZNQ1</t>
  </si>
  <si>
    <t>cooking thermometer for oil</t>
  </si>
  <si>
    <t>油的烹饪温度计</t>
  </si>
  <si>
    <t>B0BBR2RL6X/B017613C3C/B0BQ782XNW/B01IHHLB3W/B07XXSYLL8/B09LSGPHT3/B00S93EQUK/B005KCG6CE/B01F59K0KA/B096K2L985/B0BJK5W11R</t>
  </si>
  <si>
    <t>$1.80 - $3.00</t>
  </si>
  <si>
    <t>B00004XSC9,B01N7KIDW0,B0BGX4RG9B,B00S93EQUK,B094V3R7H8,B0C8254GJM,B07YP9GT1N,B07H9RFNVC,B00DMI632G,B087XBXFM6</t>
  </si>
  <si>
    <t>B0BM7K4M8P,B0BXY1TWDB,B0BN9VKWBV,B00DZKQLZ0,B0B4VHQPHR,B0B8V6Y2X8,B0C23GF2ZM,B00WUH9B24,B0CRDG2RRB,B09XQZ74JD</t>
  </si>
  <si>
    <t>chef thermometer</t>
  </si>
  <si>
    <t>厨师温度计</t>
  </si>
  <si>
    <t>B0C7D27GV8/B005KCG6CE/B01F59K0KA/B0BJK5W11R/B017613C3C/B0BQ782XNW/B01IHHLB3W/B096K2L985/B07XXSYLL8/B09LSGPHT3/B0CRY9V6LL/B0BBR2RL6X/B00S93EQUK/B00GRFHXVQ</t>
  </si>
  <si>
    <t>$1.59 - $2.20</t>
  </si>
  <si>
    <t>B07XXSYLL8,B00S93EQUK,B0C7JNJW2N,B09MTX71VX,B00E99L3G8,B07Y51PCW7,B008VT4238,B06XSB3D1Y,B0BQ782XNW,B0C37DLHWW</t>
  </si>
  <si>
    <t>B07SRRQS5B,B07MXJ93K8,B0982TPZTW,B0B7Z2MRWY,B082K8ZNQ1,B0BC6G9Q35,B0B8V6Y2X8,B01IEJHJWK,B0C6X25XQ3,B0CGD6Q656</t>
  </si>
  <si>
    <t>kitchen stuff</t>
  </si>
  <si>
    <t>$0.31 - $0.54</t>
  </si>
  <si>
    <t>B0C9BQ5YY8</t>
  </si>
  <si>
    <t>B08ZK5WDWN,B0BKRVT66L,B0C3QZ7SNF,B08573DQ39,B0764HS4SL,B00TQJWF1I,B085NDYY1P,B0C3H9MJQV,B0C9BQ5YY8,B0CJF94M8J</t>
  </si>
  <si>
    <t>B0CJ4PDQRF,B0BLS7V2YG,B093XVDNNB,B0BPNMT5DM,B07M6M1FKW,B07SRRQS5B,B01IEJHJWK,B0BX5YKTWQ,B0BV6ZR4GL,B0CNSK92T9</t>
  </si>
  <si>
    <t>best thermometers for cooking</t>
  </si>
  <si>
    <t>B005KCG6CE/B0C7D27GV8/B01F59K0KA/B0CRY9V6LL/B0BBR2RL6X/B017613C3C/B0BQ782XNW/B01IHHLB3W/B07XXSYLL8/B09LSGPHT3/B00S93EQUK/B0BJK5W11R</t>
  </si>
  <si>
    <t>$1.84 - $3.05</t>
  </si>
  <si>
    <t>B00S93EQUK,B07XXSYLL8,B07Y51PCW7,B017613C3C,B0B71HFH9K,B01IHHLB3W,B07H8WTFHW,B07477NMF4,B0C37DLHWW,B09LSGPHT3</t>
  </si>
  <si>
    <t>B07SRRQS5B,B0B75JF6CM,B0BN9DD956,B0995B8K8V,B082K8ZNQ1,B07HY3S811,B0CQGR2KSC,B07VHPFK5B,B0BC6G9Q35,B0B7Z2MRWY</t>
  </si>
  <si>
    <t>therm probe thermometer</t>
  </si>
  <si>
    <t>热探针温度计</t>
  </si>
  <si>
    <t>B0BJK5W11R/B096K2L985/B0CRY9V6LL/B0BBR2RL6X/B017613C3C/B01IHHLB3W/B0BQ782XNW/B07XXSYLL8/B00S93EQUK/B01F59K0KA/B00GRFHXVQ</t>
  </si>
  <si>
    <t>$1.60 - $2.66</t>
  </si>
  <si>
    <t>B07MF18JHT</t>
  </si>
  <si>
    <t>B07XXSYLL8,B017613C3C,B08KZR4F23,B01IHHLB3W,B01GE77QT0,B07R3YC1BC,B07477NMF4,B08K2G5Y78,B07Y51PCW7,B07R18W3W1</t>
  </si>
  <si>
    <t>B00LB7REBE,B01IEJHJWK,B0BC6G9Q35,B07QHDRCZ3,B0CFV5LZ3R,B09YJ34W96,B07SRRQS5B,B07WLPBPKM,B0B3HV4DCM,B0BVZ16HJZ</t>
  </si>
  <si>
    <t>smoker accessories</t>
  </si>
  <si>
    <t>吸烟机配件</t>
  </si>
  <si>
    <t>B00S93EQUK/B0BJK5W11R/B01F59K0KA/B0CRY9V6LL/B0BBR2RL6X/B01IHHLB3W</t>
  </si>
  <si>
    <t>B09XJCG3FP</t>
  </si>
  <si>
    <t>B0776JH663</t>
  </si>
  <si>
    <t>B0B13BH3SJ</t>
  </si>
  <si>
    <t>B07F731D86,B086BXVT1H,B07Z6FC7HL,B09J746BHB,B07R2D4ZFL,B0776JH663,B09XJCG3FP,B00L2AD8D8,B0977HHZ93,B08317TDP1</t>
  </si>
  <si>
    <t>B0BQZBMXD4,B08YZ633BY,B07MYW7C3Z,B07SRRQS5B,B007BF7BUY,B07T8KL6C6,B0CGZXBSV2,B0C3CZVKXT,B07VHPFK5B,B08XBN7HRT</t>
  </si>
  <si>
    <t>fathers day gifts</t>
  </si>
  <si>
    <t>父亲节礼物</t>
  </si>
  <si>
    <t>B00S93EQUK/B07XXSYLL8/B017613C3C/B01F59K0KA</t>
  </si>
  <si>
    <t>$0.25 - $0.40</t>
  </si>
  <si>
    <t>B0BX22Y31T</t>
  </si>
  <si>
    <t>B0C9PF1KKJ</t>
  </si>
  <si>
    <t>B0C61ZM7HG</t>
  </si>
  <si>
    <t>B0C9PF1KKJ,1070527718,B08P4HHSZT,B0D8BDPWHS,B0DGJ1TQSM,B0BJV68C17,B012BA0VSM,B07G142F9Z,B0CZPMCPYJ,B0D9ZC64L7</t>
  </si>
  <si>
    <t>B0BQZBMXD4,B07VHPFK5B,B07T8KL6C6,B0758TY861,B07KPYMMG6,B0CFV5LZ3R,B01IEJHJWK,B07J63KGNN,B001DYDAEK,B09DSJ2B8J</t>
  </si>
  <si>
    <t>B0CRY9V6LL/B01F59K0KA/B0BBR2RL6X/B017613C3C/B01IHHLB3W/B09LSGPHT3/B096K2L985</t>
  </si>
  <si>
    <t>$2.63 - $4.38</t>
  </si>
  <si>
    <t>B0CKP6Y6KB</t>
  </si>
  <si>
    <t>B0CKW2J6JD</t>
  </si>
  <si>
    <t>B0DDPP45YR</t>
  </si>
  <si>
    <t>B0CKP6Y6KB,B0CKW2J6JD,B0DDKBNXX2,B0DDPP45YR,B0BTBR8K5N,B0DL5P4G1R,B0DG6FVVFN,B0DK9BMDB1,B0D62QTGJM,B0DQL6T311</t>
  </si>
  <si>
    <t>B0B7BP6CJN,B08YZ633BY,B00I5H5Z1O,B0C6X2VP9R,B07CN6ZDVY,B0019IJZ1M,B0CJB2KBJX,B07GKVBQDG,B0B4D8S5XL,B09MQWWP87</t>
  </si>
  <si>
    <t>oxo meat thermometer</t>
  </si>
  <si>
    <t>oxo 肉类温度计</t>
  </si>
  <si>
    <t>B0BJK5W11R/B005KCG6CE/B01F59K0KA/B0BBR2RL6X/B017613C3C/B01IHHLB3W/B0BQ782XNW/B07XXSYLL8/B09LSGPHT3/B00S93EQUK/B0CRY9V6LL/B00GRFHXVQ/B0C7D27GV8</t>
  </si>
  <si>
    <t>$2.69 - $4.48</t>
  </si>
  <si>
    <t>B01HGLPVRW</t>
  </si>
  <si>
    <t>B078HFDML8</t>
  </si>
  <si>
    <t>B071Z26XV1</t>
  </si>
  <si>
    <t>B01HGLPVRW,B071Z26XV1,B07XXSYLL8,B00S93EQUK,B07Y51PCW7,B09PHK8JC1,B07YP993HH,B01CI4ZYMO,B017613C3C,B01LET2BFC</t>
  </si>
  <si>
    <t>B07VHPFK5B,B07SRRQS5B,B0758TY861,B0CFV5LZ3R,B08R76K5BN,B00494JAMW,B082K8ZNQ1,B0CRQJSL1P,B01IEJHJWK,B09B4Y89F8</t>
  </si>
  <si>
    <t>instant meat thermometer</t>
  </si>
  <si>
    <t>即食肉类温度计</t>
  </si>
  <si>
    <t>B0BJK5W11R/B005KCG6CE/B096K2L985/B01F59K0KA/B0BBR2RL6X/B0BQ782XNW/B01IHHLB3W/B07XXSYLL8/B09LSGPHT3/B00S93EQUK/B00GRFHXVQ/B017613C3C/B0CRY9V6LL</t>
  </si>
  <si>
    <t>$1.63 - $2.47</t>
  </si>
  <si>
    <t>B00S93EQUK,B07XXSYLL8,B07Y51PCW7,B0DJY2PWTY,B01IHHLB3W,B0DHZTCNR5,B09LSGPHT3,B0BBR2RL6X,B0DG5LP1VK,B0BQ782XNW</t>
  </si>
  <si>
    <t>B0BQZBMXD4,B000GCS004,B0C5R981CT,B0BN9DD956,B08QJ53Y5G,B007BF7BUY,B08L65FMX8,B005AIIPLS,B0911TNTB6,B0BY1VWM9J</t>
  </si>
  <si>
    <t>temp probe</t>
  </si>
  <si>
    <t>B005KCG6CE/B0CRY9V6LL/B017613C3C/B0BQ782XNW/B01IHHLB3W/B07XXSYLL8/B09LSGPHT3/B00S93EQUK/B0C7D27GV8/B0BBR2RL6X</t>
  </si>
  <si>
    <t>$1.85 - $3.08</t>
  </si>
  <si>
    <t>B0BW5VGF4M</t>
  </si>
  <si>
    <t>B07XXSYLL8,B00S93EQUK,B07Y51PCW7,B07477NMF4,B0BQ782XNW,B08K2G5Y78,B08RWPPD8J,B0B48NL6L8,B0BMLDL5GM,B017613C3C</t>
  </si>
  <si>
    <t>B0C79XTWWM,B082F3F2MJ,B0BFDK2JQT,B0CFXN3SW8,B078X1XBM4,B0BMCGCCJ8,B0CJTFBCW1,B0BRQFWMHS,B0001X22Q6,B08YYVRXLM</t>
  </si>
  <si>
    <t>under 10.00 dollar items</t>
  </si>
  <si>
    <t>低于 10.00 美元的物品</t>
  </si>
  <si>
    <t>$0.18 - $0.31</t>
  </si>
  <si>
    <t>B0CCVHMXXK</t>
  </si>
  <si>
    <t>B07PR467S5</t>
  </si>
  <si>
    <t>B091NJQ29P</t>
  </si>
  <si>
    <t>B08L78KPWJ,B07RX6FBFR,B0924H4XB9,B09NW7ZP8H,B0CN6GHGD6,B0DSC74DZX,B07RZ74VLR,B0BCWDNVVW,B0DSC6F6XT,B09541P9WH</t>
  </si>
  <si>
    <t>B0019IJZ1M,B0BZ418TWS,B0011FJPAY,B00AL14WES,B0BFWD2VML,B0CJB2KBJX,B07GKVBQDG,B00DKABD76,B00BIPJJBM,B072HFTT48</t>
  </si>
  <si>
    <t>digital thermometer cooking</t>
  </si>
  <si>
    <t>数字温度计烹饪</t>
  </si>
  <si>
    <t>B096K2L985/B01F59K0KA/B0BBR2RL6X/B017613C3C/B0BJK5W11R/B0BQ782XNW/B01IHHLB3W/B00GRFHXVQ/B005KCG6CE/B07XXSYLL8/B09LSGPHT3/B0CRY9V6LL/B00S93EQUK/B0C7D27GV8/B0DDXWY41V</t>
  </si>
  <si>
    <t>$1.71 - $2.34</t>
  </si>
  <si>
    <t>B00S93EQUK,B07XXSYLL8,B09LSGPHT3,B07Y51PCW7,B01IHHLB3W,B017613C3C,B0C37DLHWW,B0BQ782XNW,B0B71HFH9K,B09MTX71VX</t>
  </si>
  <si>
    <t>B07P8NXQF4,B0BV6ZR4GL,B0CGV8ZH28,B09Y8L1716,B09PDHVJT9,B07N7GDB6Q,B0CN913Z4R,B0758C2F79,B07HB538FY,B0CKQB4HRS</t>
  </si>
  <si>
    <t>lightning deals of today</t>
  </si>
  <si>
    <t>今天的闪电交易</t>
  </si>
  <si>
    <t>B09LSGPHT3/B0C7D27GV8/B07XXSYLL8/B01IHHLB3W/B0BQ782XNW</t>
  </si>
  <si>
    <t>$1.02 - $1.57</t>
  </si>
  <si>
    <t>B08QTRG66J</t>
  </si>
  <si>
    <t>B0BHFCW4C5,B07MHJFRBJ,B09H799G1B,B09QKBBNCX,B0D8KJG91T,B09LSGPHT3,B01L8JJY5I,B0DMNTBZB5,B08LV3Q5CQ,B0D4Z6JSKS</t>
  </si>
  <si>
    <t>B07QK9C9KT,B08YZ633BY,B000GCS004,B07CZDXDG8,B07CN6ZDVY,B01IEJHJWK,B0BFWD2VML,B0C5J9G3NL,B0BQ7PD5YW,B0C5R981CT</t>
  </si>
  <si>
    <t>kitchen tools and gadgets</t>
  </si>
  <si>
    <t>厨房工具和小工具</t>
  </si>
  <si>
    <t>B07XXSYLL8/B00S93EQUK/B01IHHLB3W</t>
  </si>
  <si>
    <t>$0.62 - $1.61</t>
  </si>
  <si>
    <t>B00004OCNJ</t>
  </si>
  <si>
    <t>B08JKXDFQ9</t>
  </si>
  <si>
    <t>B08N9Q24M9,B00004OCNJ,B07D15V7T3,B0764HS4SL,B08573DQ39,B085W92DL4,B0CJF94M8J,B07N7KFHVH,B07PZF3QS3,B0BWHJ1FNK</t>
  </si>
  <si>
    <t>B0C1RJHQ41,B09LLYP2XL,B07SRRQS5B,B093XVDNNB,B0BPNMT5DM,B0BLS7V2YG,B08K4GMH6Q,B07MHJSXJY,B0CJ4PDQRF,B0B84D44LF</t>
  </si>
  <si>
    <t>B01IHHLB3W/B0BQ782XNW/B07XXSYLL8/B00S93EQUK/B017613C3C/B09LSGPHT3/B005KCG6CE/B01F59K0KA/B0BBR2RL6X/B0C7D27GV8/B0CRY9V6LL</t>
  </si>
  <si>
    <t>$1.87 - $3.14</t>
  </si>
  <si>
    <t>B0011Z95J0</t>
  </si>
  <si>
    <t>B0824XNJSW,B0CGRB23YM,B01H1R0K68,B07WCR5Y4B,B08B8BDG42,B08B7V2RG3,B08MT3D361,B07Z77FK4C,B07ZSF5RC5,B09NL17MBR</t>
  </si>
  <si>
    <t>thermoworks thermapen one</t>
  </si>
  <si>
    <t>Thermoworks thermapen 一</t>
  </si>
  <si>
    <t>B0BJK5W11R/B00GRFHXVQ/B01F59K0KA/B0CRY9V6LL/B0BBR2RL6X/B017613C3C/B01IHHLB3W/B07XXSYLL8/B00S93EQUK/B096K2L985/B09LSGPHT3/B0BQ782XNW</t>
  </si>
  <si>
    <t>B0DC8MWQ8K,B0BBR2RL6X,B07XXSYLL8,B0D7Z8CSQN,B0DC8FD41B,B01F59K0KA,B0DC875HXP,B07Y51PCW7,B0CZCX5WDC,B07R18W3W1</t>
  </si>
  <si>
    <t>B07PJG4FBM,B0B9V8KN72,B0C33V7QSW,B09H2CLPHT,B082WJMM5H,B07TRMF56R,B0928K23P6,B01DOE0DO6,B0BYV8MFNN,B093XVDNNB</t>
  </si>
  <si>
    <t>javelin pro thermometer</t>
  </si>
  <si>
    <t>标枪专业温度计</t>
  </si>
  <si>
    <t>B00GRFHXVQ/B0CRY9V6LL/B0BBR2RL6X/B01IHHLB3W/B0BQ782XNW/B07XXSYLL8/B00S93EQUK/B096K2L985/B0BJK5W11R/B01F59K0KA</t>
  </si>
  <si>
    <t>$0.41 - $0.69</t>
  </si>
  <si>
    <t>B06XDHT39G</t>
  </si>
  <si>
    <t>B00GRFHXVQ</t>
  </si>
  <si>
    <t>B01F59K0KA</t>
  </si>
  <si>
    <t>B06XDHT39G,B00S93EQUK,B07XXSYLL8,B07Y51PCW7,B0DJY2PWTY,B0BBR2RL6X,B0DHZTCNR5,B07R18W3W1,B0CZCX5WDC,B0DDPP45YR</t>
  </si>
  <si>
    <t>B07SRRQS5B,B0CL9SXSBD,B0995B8K8V,B0B75JF6CM,B07HY3S811,B0982TPZTW,B0BZCMDZNS,B082K8ZNQ1,B01DODMU9I,B0BN9DD956</t>
  </si>
  <si>
    <t>wireless meat thermometer for grilling and smoking</t>
  </si>
  <si>
    <t>用于烧烤和吸烟的无线肉类温度计</t>
  </si>
  <si>
    <t>B0CRY9V6LL/B017613C3C/B0BJK5W11R/B07XXSYLL8/B09LSGPHT3/B005KCG6CE/B01F59K0KA/B00S93EQUK/B0BBR2RL6X/B01IHHLB3W/B0BQ782XNW/B096K2L985/B0C7D27GV8</t>
  </si>
  <si>
    <t>B0BMLDL5GM,B07H8WTFHW,B0B48NL6L8,B0D5M9RW7C,B0D1TMFTPN,B08K2G5Y78,B0CRY9V6LL,B0D2LQGJ2V,B08KZR4F23,B0C7JNJW2N</t>
  </si>
  <si>
    <t>B0BC6G9Q35,B07MXJ93K8,B07SRRQS5B,B0C42FRFHG,B09CDJ7336,B09L8D89FP,B0CTPXW3YR,B0C6X3VPLC,B0BYYRSWY7,B0CDW7JXB3</t>
  </si>
  <si>
    <t>digital food thermometer for cooking</t>
  </si>
  <si>
    <t>用于烹饪的数字食物温度计</t>
  </si>
  <si>
    <t>B005KCG6CE/B096K2L985/B01F59K0KA/B0BBR2RL6X/B017613C3C/B0BQ782XNW/B01IHHLB3W/B07XXSYLL8/B09LSGPHT3/B00S93EQUK/B00GRFHXVQ/B0C7D27GV8</t>
  </si>
  <si>
    <t>B00S93EQUK,B09LSGPHT3,B07XXSYLL8,B017613C3C,B0C37DLHWW,B0B71HFH9K,B0BQ782XNW,B01IHHLB3W,B09MTX71VX,B0DG5KDHS8</t>
  </si>
  <si>
    <t>B07SRRQS5B,B09NFRC4LM,B00DZKQLZ0,B07MNW4VMY,B0B7Z2MRWY,B00LB7REFK,B0BC6G9Q35,B07M7M8X1N,B0CFV5LZ3R,B0CNC77Z6T</t>
  </si>
  <si>
    <t>digital kitchen thermometer</t>
  </si>
  <si>
    <t>数字式厨房温度计</t>
  </si>
  <si>
    <t>B0BJK5W11R/B096K2L985/B0C7D27GV8/B01F59K0KA/B0BBR2RL6X/B017613C3C/B0BQ782XNW/B01IHHLB3W/B07XXSYLL8/B09LSGPHT3/B00S93EQUK/B005KCG6CE/B00GRFHXVQ</t>
  </si>
  <si>
    <t>B00S93EQUK,B07XXSYLL8,B0C37DLHWW,B09LSGPHT3,B01IHHLB3W,B07Y51PCW7,B017613C3C,B09MTX71VX,B01LET2BFC,B09988SD2B</t>
  </si>
  <si>
    <t>B08YZ633BY,B0CS6G7QXD,B0B7BFMHNF,B07QK9C9KT,B0CFFL74C5,B09176JCKZ,B07QYHMJK1,B00X7XFJSK,B0BYBHRZ7T,1426215649</t>
  </si>
  <si>
    <t>kitchen supplies</t>
  </si>
  <si>
    <t>B00S93EQUK/B01F59K0KA/B01IHHLB3W/B0CRY9V6LL</t>
  </si>
  <si>
    <t>$0.55 - $1.22</t>
  </si>
  <si>
    <t>B0BWHJ1FNK</t>
  </si>
  <si>
    <t>B08573DQ39,B0CZ44VVS8,B0764HS4SL,B0DS1VTJ4H,B0DS61HTMW,B08ZK5WDWN,B0DKF7MPG5,B0DS5Q487R,B0C3QZ7SNF,B0DS11R6P9</t>
  </si>
  <si>
    <t>B07VHPFK5B,B0758TY861,B0CL6FMKHS,B01IEJHJWK,B0CRQJ23DH,B0CFVGNPDR,B07SRRQS5B,B07GTGLTYP,B01DODMU9I,B00L4Z0T2Y</t>
  </si>
  <si>
    <t>lightning deals of today prime clearance</t>
  </si>
  <si>
    <t>今天清仓的闪电交易</t>
  </si>
  <si>
    <t>B0BQ782XNW/B09LSGPHT3/B00S93EQUK/B01F59K0KA</t>
  </si>
  <si>
    <t>B00IE76Q7M</t>
  </si>
  <si>
    <t>B09H799G1B,B09QKBBNCX,B0DMNTBZB5,B0DKJKPCKJ,B0DSC18X68,B00IE76Q7M,B079VM4558,B0DSFG5C56,B0CDZJ9JJC,B08L78KPWJ</t>
  </si>
  <si>
    <t>B078XXCGVD,B01L01MEME,B0CBKWXVKY,B0CSN2CZQR,B0BYPL9L8J,B0C1GQ54QD,B0C84FL9VZ,B0CXHY4R34,B0CZ6FKCJ8,B09NBQKTP5</t>
  </si>
  <si>
    <t>thermo pen</t>
  </si>
  <si>
    <t>热笔</t>
  </si>
  <si>
    <t>B096K2L985/B01F59K0KA/B0CRY9V6LL/B0BBR2RL6X/B01IHHLB3W/B0BQ782XNW/B07XXSYLL8/B09LSGPHT3/B00S93EQUK/B00GRFHXVQ/B0BJK5W11R</t>
  </si>
  <si>
    <t>$1.21 - $2.00</t>
  </si>
  <si>
    <t>B07XXSYLL8,B0DC8MWQ8K,B0BBR2RL6X,B07Y51PCW7,B00S93EQUK,B0DHZTCNR5,B0DC875HXP,B0DC8FD41B,B07R18W3W1,B0DJY2PWTY</t>
  </si>
  <si>
    <t>B0BZNCDLB3,B082M35PH3,B07M6M1FKW,B0C1RJHQ41,B09BDZZQ4Y,B0CDWL4T24,B0BB378VKV,B072K59NYZ,B093XVDNNB,B096LLJ7YK</t>
  </si>
  <si>
    <t>deep fryer thermometer for oil</t>
  </si>
  <si>
    <t>自然搜索词/品牌广告词</t>
  </si>
  <si>
    <t>B0DDXWY41V/B01IHHLB3W/B0BQ782XNW/B07XXSYLL8/B0C7D27GV8/B0CRY9V6LL/B0BBR2RL6X/B00S93EQUK/B017613C3C/B0BJK5W11R/B00GRFHXVQ/B09LSGPHT3/B01F59K0KA/B096K2L985</t>
  </si>
  <si>
    <t>$0.97 - $1.61</t>
  </si>
  <si>
    <t>B09MTX71VX,B01N7KIDW0,B0BGX4RG9B,B088DTQ1QD,B00004XSC9,B0C8254GJM,B08NTR8NN4,B09WDCGMNT,B07H9RFNVC,B00HCC2IJA</t>
  </si>
  <si>
    <t>B09RWN11T5,B0B9VGMLZR,B07PJG4FBM,B0C33V7QSW,B082WJMM5H,B01DOE0DO6,B09H2CLPHT,B0928K23P6,B07TRMF56R,B0BYVBBX84</t>
  </si>
  <si>
    <t>oil thermometer</t>
  </si>
  <si>
    <t>B0BBR2RL6X/B017613C3C/B01IHHLB3W/B0BQ782XNW/B005KCG6CE/B07XXSYLL8/B01F59K0KA/B0CRY9V6LL/B00S93EQUK/B096K2L985/B09LSGPHT3/B00GRFHXVQ/B0C7D27GV8/B0BJK5W11R</t>
  </si>
  <si>
    <t>$1.25 - $1.55</t>
  </si>
  <si>
    <t>B0BGX4RG9B,B01N7KIDW0,B00004XSC9,B0C8254GJM,B01IHHLB3W,B07YP9GT1N,B094V3R7H8,B0B23VZVBZ,B01CI50FJU,B07H9RFNVC</t>
  </si>
  <si>
    <t>B07PLZP5LN,B0009EXM3E,B000LGN3Z2,B08B5Z2GJ1,B017G1051Y,B004H89KFC,B007BF7BUY,B0B7BFC2NX,B00I5H5Z1O,B08QJ53Y5G</t>
  </si>
  <si>
    <t>electric thermometer</t>
  </si>
  <si>
    <t>电子体温计</t>
  </si>
  <si>
    <t>B0BJK5W11R/B017613C3C/B0BQ782XNW/B01IHHLB3W/B07XXSYLL8/B09LSGPHT3/B00S93EQUK/B01F59K0KA/B096K2L985/B0C7D27GV8</t>
  </si>
  <si>
    <t>$1.78 - $2.99</t>
  </si>
  <si>
    <t>B0824XNJSW,B00S93EQUK,B0CGRB23YM,B07XXSYLL8,B08MT3D361,B075QQ8VZW,B01IHHLB3W,B0BQ782XNW,B07Y51PCW7,B0B71HFH9K</t>
  </si>
  <si>
    <t>B07NS8BF7X,B0BWHG8PMV,B0CNRFNRB7,B0BNMVB18C,B09YY9DLCF,B003Z22QNY,B0CRQJSL1P,B0CJB7C4G7,B0CNGZ1BHT,B0BZTS57Y7</t>
  </si>
  <si>
    <t>deals of the day clearance prime</t>
  </si>
  <si>
    <t>当日清仓优惠</t>
  </si>
  <si>
    <t>B07BQXJ123</t>
  </si>
  <si>
    <t>B07BGLT25K,B00W5D1MDE,B09QKBBNCX,B08PNYPL28,B0DGG9F3VG,B0DSH8KXVV,B07BQXJ123,B0DQ9863N9,B0DRGVPYMD,B0CFGYFCYL</t>
  </si>
  <si>
    <t>B08YZ633BY,B00I5H5Z1O,B07GKVBQDG,B07QK9C9KT,B08L65FMX8,B07SRRQS5B,B07MYW7C3Z,B07CN6ZDVY,B07T8KL6C6,B07SL2X217</t>
  </si>
  <si>
    <t>instant read thermometer for baking</t>
  </si>
  <si>
    <t>烘烤用即读温度计</t>
  </si>
  <si>
    <t>B0BJK5W11R/B005KCG6CE/B01F59K0KA/B0CRY9V6LL/B0BBR2RL6X/B017613C3C/B0BQ782XNW/B01IHHLB3W/B07XXSYLL8/B09LSGPHT3/B00S93EQUK/B00GRFHXVQ/B096K2L985/B0C7D27GV8</t>
  </si>
  <si>
    <t>B09MTX71VX,B07XXSYLL8,B00S93EQUK,B07Y51PCW7,B0DJY2PWTY,B01IHHLB3W,B09LSGPHT3,B01LET2BFC,B01HGLPVRW,B0BQ782XNW</t>
  </si>
  <si>
    <t>B0C1GQ54QD,B0CSN2CZQR,B09964WTF5,B0CQNBWD3X,B0C4F7Q36M,B09S5TZH5N,B0BR5H93SY,B0CRHB6P23,B0CP27G91Z,B0CRL46SBK</t>
  </si>
  <si>
    <t>camper must haves</t>
  </si>
  <si>
    <t>露营者必备</t>
  </si>
  <si>
    <t>B00S93EQUK/B07XXSYLL8</t>
  </si>
  <si>
    <t>$0.58 - $0.98</t>
  </si>
  <si>
    <t>B0CJ56M8D4</t>
  </si>
  <si>
    <t>B0BSKQW2T2</t>
  </si>
  <si>
    <t>B0B2K47S1T</t>
  </si>
  <si>
    <t>B0006IX87S,B0CBP7LD9D,B0B7RRGJCM,B08PF21KKL,B09XPWGFTV,B09WTYDVNW,B0BSKQW2T2,B0C4H3Z6K7,B0C9THKCWY,B0BLSCY6PR</t>
  </si>
  <si>
    <t>B07YS5DX7Y,B0B7BS78D8,B01FXROXFW,B098JSL3VL,B0CKYP7XSW,B01J4K8I78,B0B158C1HS,B08V1277FB,B0CT3GZ2RR,B0B2KJTGB7</t>
  </si>
  <si>
    <t>internal thermometer for cooking</t>
  </si>
  <si>
    <t>烹饪用内部温度计</t>
  </si>
  <si>
    <t>B0C7D27GV8/B005KCG6CE/B01F59K0KA/B0CRY9V6LL/B017613C3C/B0BQ782XNW/B0BJK5W11R/B01IHHLB3W/B00GRFHXVQ/B07XXSYLL8/B096K2L985/B09LSGPHT3/B0BBR2RL6X/B00S93EQUK</t>
  </si>
  <si>
    <t>B00S93EQUK,B017613C3C,B07XXSYLL8,B01IHHLB3W,B07Y51PCW7,B0BQ782XNW,B09LSGPHT3,B08RWPPD8J,B01CI4ZYMO,B07477NMF4</t>
  </si>
  <si>
    <t>B0BZCMDZNS,B07SRRQS5B,B0982TPZTW,B0CFF2JG1N,B0CL9SXSBD,B0BXCKKNN8,B0CGD6Q656,B0C6X3VPLC,B0B7Z2MRWY,B0BN9DD956</t>
  </si>
  <si>
    <t>smart meat thermometer</t>
  </si>
  <si>
    <t>智能肉类温度计</t>
  </si>
  <si>
    <t>B0C7D27GV8/B0CRY9V6LL/B017613C3C/B01IHHLB3W/B07XXSYLL8/B09LSGPHT3/B0BBR2RL6X/B00S93EQUK/B0BQ782XNW/B005KCG6CE/B01F59K0KA/B0BJK5W11R/B096K2L985/B0C37ZWPZR</t>
  </si>
  <si>
    <t>$5.26 - $8.78</t>
  </si>
  <si>
    <t>B0DG5GKJKB</t>
  </si>
  <si>
    <t>B07H8WTFHW,B0D2LQGJ2V,B0D5M9RW7C,B0DPCHVMNP,B0D9JBL8NG,B08317TDP1,B0D1TMFTPN,B0B48NL6L8,B0DLMXWKL9,B0DDXY3V1V</t>
  </si>
  <si>
    <t>B0CL6CXMGZ,B0CFV5LZ3R,B0CNKKLPM3,B001DYDAEK,B0CNGYQQP8,B08R7685RH,B0CNPZG45V,B09HSBH9KW,B01COZ2H36,B00LB7REBE</t>
  </si>
  <si>
    <t>unique gifts for men</t>
  </si>
  <si>
    <t>独特的男人礼物</t>
  </si>
  <si>
    <t>$2.05 - $3.44</t>
  </si>
  <si>
    <t>B0C4H3Z6K7</t>
  </si>
  <si>
    <t>B0D9JBG53T,B0DF9BJCGN,B0C4H3Z6K7,B0DCNZW1K1,B0DK59FKP3,B0DK5BBD4F,B012BA0VSM,B0CGX3ZGBK,B0BX7L8BJF,B0CF97GFS1</t>
  </si>
  <si>
    <t>B07SRRQS5B,B07VHPFK5B,B07MXJ93K8,B082K8ZNQ1,B0BN9DD956,B0995B8K8V,B0BC6G9Q35,B0B75JF6CM,B0CRQJSL1P,B0B7Z2MRWY</t>
  </si>
  <si>
    <t>美膳锅</t>
  </si>
  <si>
    <t>B01F59K0KA/B0BBR2RL6X</t>
  </si>
  <si>
    <t>$0.23 - $0.44</t>
  </si>
  <si>
    <t>B00E7OOOIO</t>
  </si>
  <si>
    <t>B09XDLRHHQ</t>
  </si>
  <si>
    <t>B07454RNZQ</t>
  </si>
  <si>
    <t>B00E7OOOIO,B09XDLRHHQ,B07454RNZQ,B0D7Y1M3VT,B0B4V4M6JP,B01G5MZZ5Q,B07VY9KX3P,B09VZ11WHK,B0D3ZYHYDG,B0CPPSM1SL</t>
  </si>
  <si>
    <t>B07SRRQS5B,B0B1LJ3N9G,B07KPYMMG6,B07SK6ZFLM,B07T8KL6C6,B0CFVGNPDR,B08YZ633BY,B07MYW7C3Z,B083X648R2,B08Z7SLGMF</t>
  </si>
  <si>
    <t>water temperature thermometer</t>
  </si>
  <si>
    <t>水温温度计</t>
  </si>
  <si>
    <t>B01IHHLB3W/B07XXSYLL8/B09LSGPHT3/B01F59K0KA/B00S93EQUK/B0BQ782XNW/B0BBR2RL6X/B0CRY9V6LL/B00GRFHXVQ</t>
  </si>
  <si>
    <t>$1.15 - $2.25</t>
  </si>
  <si>
    <t>B073GGVN3Q</t>
  </si>
  <si>
    <t>B087XBXFM6,B0C59MQ1K3,B073GGVN3Q,B0B71HFH9K,B0CNCVSKWJ,B0D4LBW9CY,B081RL1SHW,B09MTX71VX,B0B7LRM2KQ,B0B1TXXX47</t>
  </si>
  <si>
    <t>B086W9CMCS,B0838RK2M9,B0BG2HQ4BR,B01MFCU7ZZ,B0BG22PGW9,B0BG27J3CZ,B0B2CNHW9M,B0764K73KL,B0BLZQ5JVB,B08FT4TQ48</t>
  </si>
  <si>
    <t>best sellers</t>
  </si>
  <si>
    <t>最畅销产品</t>
  </si>
  <si>
    <t>$1.04 - $1.75</t>
  </si>
  <si>
    <t>B0C3L93F2Q,0593312074,B00NV5UTIE,B08N9Q24M9,B00DS5BGDY,B08R6S1M1K,1455570249,B00DYSUQR2,B09S5TZH5N,B005DXM32M</t>
  </si>
  <si>
    <t>B0BC6G9Q35,B09NFRC4LM,B0C42FRFHG,B0CFV5LZ3R,B0CX9BD6GD,B09J89S3DQ,B01DODMU9I,B0CX9BDR37,B0982TPZTW,B0CX9BNZKV</t>
  </si>
  <si>
    <t>kitchen necessities</t>
  </si>
  <si>
    <t>厨房必需品</t>
  </si>
  <si>
    <t>B00S93EQUK/B01IHHLB3W</t>
  </si>
  <si>
    <t>$0.46 - $0.77</t>
  </si>
  <si>
    <t>B08573DQ39,B0C3QZ7SNF,B08ZK5WDWN,B00M2J7PCI,B018LNFQWE,B09D8T11YS,B0B6N7CR8C,B07PZF3QS3,B0C3H9MJQV,B0BWHJ1FNK</t>
  </si>
  <si>
    <t>B08YZ633BY,B07SRRQS5B,B07MYW7C3Z,B0BFWD2VML,B09MQJPXPG,B07W1P5M5P,B07GKVBQDG,B0BZ418TWS,B00I5H5Z1O,B07T8KL6C6</t>
  </si>
  <si>
    <t>oven temperature gauge</t>
  </si>
  <si>
    <t>B005KCG6CE/B017613C3C/B0CRY9V6LL/B0BJK5W11R/B07XXSYLL8/B01F59K0KA/B01IHHLB3W/B0BQ782XNW/B09LSGPHT3/B096K2L985/B00S93EQUK/B0BBR2RL6X</t>
  </si>
  <si>
    <t>$0.25 - $0.43</t>
  </si>
  <si>
    <t>B083BMMQV9,B0000DJUYR,B09JSBXJDV,B07YP9G4Z7,B0CX19TQH1,B000BQWMTK,B08GY3K7KD,B0B71HFH9K,B0D3XLVZCP,B0D6GSQ72W</t>
  </si>
  <si>
    <t>B07JNQMPQJ,B001DYDAEK,B0BNMRKK3W,B01IEJHJWK,B01DODMU9I,B0CTCFB513,B00LB7REFK,B0BPNMT5DM,B09CDJ7336,B0B14P56MM</t>
  </si>
  <si>
    <t>griddle accessories</t>
  </si>
  <si>
    <t>鏊子配件</t>
  </si>
  <si>
    <t>B00S93EQUK/B01F59K0KA/B00GRFHXVQ</t>
  </si>
  <si>
    <t>$1.00 - $1.54</t>
  </si>
  <si>
    <t>B0CSSDBZNT</t>
  </si>
  <si>
    <t>B0DHK9RMXK</t>
  </si>
  <si>
    <t>B0C6X6KX2H,B09XBBMCF2,B0BVMGNK5B,B0DHK9RMXK,B0CFHNNFFF,B0C58W7JC3,B0B71Q8VM6,B09XMMZ1PS,B0CB8NL7MF,B093XV6Q4W</t>
  </si>
  <si>
    <t>B07SRRQS5B,B0B8V6Y2X8,B0C1GQ54QD,B0BXPBXV9C,B09Y14R6JT,B0CSN2CZQR,B0CP27G91Z,B08CXGDZXD,B0982TPZTW,B004UB056E</t>
  </si>
  <si>
    <t>thermometer probe</t>
  </si>
  <si>
    <t>温度计探头</t>
  </si>
  <si>
    <t>B005KCG6CE/B00GRFHXVQ/B0CRY9V6LL/B01F59K0KA/B017613C3C/B0BJK5W11R/B0BQ782XNW/B01IHHLB3W/B07XXSYLL8/B096K2L985/B09LSGPHT3/B0BBR2RL6X/B00S93EQUK/B0C7D27GV8</t>
  </si>
  <si>
    <t>B017613C3C,B07XXSYLL8,B07477NMF4,B00S93EQUK,B08RWPPD8J,B08317TDP1,B07L4TQC4B,B07Y51PCW7,B08K2G5Y78,B08KZR4F23</t>
  </si>
  <si>
    <t>B0B9VGMLZR,B0928K23P6,B07SRRQS5B,B09H2CLPHT,B01DOE0DO6,B082WJMM5H,B0C33V7QSW,B07PJG4FBM,B0B9Y9V28Q,B07TRMF56R</t>
  </si>
  <si>
    <t>dough thermometer</t>
  </si>
  <si>
    <t>面团温度计</t>
  </si>
  <si>
    <t>B005KCG6CE/B00GRFHXVQ/B01F59K0KA/B017613C3C/B0BQ782XNW/B01IHHLB3W/B07XXSYLL8/B09LSGPHT3/B00S93EQUK/B0BJK5W11R/B096K2L985/B0BBR2RL6X</t>
  </si>
  <si>
    <t>$1.30 - $2.17</t>
  </si>
  <si>
    <t>B07Y51PCW7</t>
  </si>
  <si>
    <t>B09MTX71VX,B07XXSYLL8,B07Y51PCW7,B08RWPPD8J,B01IHHLB3W,B00S93EQUK,B0B71HFH9K,B0DJY2PWTY,B0BW5VGF4M,B0BQ782XNW</t>
  </si>
  <si>
    <t>B0BQZBMXD4,B07MYW7C3Z,B08YZ633BY,B0CKN1N2YH,B0CL9YMRD5,B07T8KL6C6,B07KXL1YVM,B0BN9DD956,B0CGZXBSV2,B0BRB8MGCV</t>
  </si>
  <si>
    <t>digital meat thermometers</t>
  </si>
  <si>
    <t>数字肉类温度计</t>
  </si>
  <si>
    <t>B096K2L985/B0CRY9V6LL/B0BBR2RL6X/B017613C3C/B0BQ782XNW/B01IHHLB3W/B07XXSYLL8/B09LSGPHT3/B00S93EQUK/B005KCG6CE/B01F59K0KA/B0C7D27GV8</t>
  </si>
  <si>
    <t>$3.89 - $6.13</t>
  </si>
  <si>
    <t>B00S93EQUK,B07XXSYLL8,B017613C3C,B0DHZTCNR5,B07Y51PCW7,B09LSGPHT3,B0BQ782XNW,B01IHHLB3W,B0DJY2PWTY,B0C37DLHWW</t>
  </si>
  <si>
    <t>B07XGMMXY2,B0CKQ8TZW9,B09Y8L1716,B00UB4S83G,B007UQC98S,B0B776Y6JQ,B0B7JF6NKX,B0844HGHWR,B0BN9VKWBV,B0CSN2CZQR</t>
  </si>
  <si>
    <t>thermopop 2</t>
  </si>
  <si>
    <t>热爆弹2</t>
  </si>
  <si>
    <t>B0BJK5W11R/B01F59K0KA/B0CRY9V6LL/B0BBR2RL6X/B01IHHLB3W/B017613C3C/B07XXSYLL8/B00S93EQUK/B096K2L985/B00GRFHXVQ</t>
  </si>
  <si>
    <t>B0DC8FD41B,B0DC8KQC81,B07XXSYLL8,B07Y51PCW7,B09PHK8JC1,B0DC8MWQ8K,B01F59K0KA,B0BBR2RL6X,B0DJY2PWTY,B01HGLPVRW</t>
  </si>
  <si>
    <t>B08YZ633BY,B07CZDXDG8,B0B7BFMHNF,B000GCS004,B07LCRX2M7,B00I5H5Z1O,B0BQ7M8XTC,B0BFWD2VML,B07GKVBQDG,B07CN6ZDVY</t>
  </si>
  <si>
    <t>combustion inc thermometer</t>
  </si>
  <si>
    <t>燃烧温度计</t>
  </si>
  <si>
    <t>B0C37ZWPZR/B0CRY9V6LL/B01F59K0KA/B0BBR2RL6X/B017613C3C/B07XXSYLL8</t>
  </si>
  <si>
    <t>$4.36 - $7.28</t>
  </si>
  <si>
    <t>B0C37ZWPZR</t>
  </si>
  <si>
    <t>B0D1TMFTPN</t>
  </si>
  <si>
    <t>B0C37ZWPZR,B0C3829NJM,B0BMLDL5GM,B0CP8BPXKR,B0DQ5BFR2Z,B0CKW2J6JD,B0D1TMFTPN,B0DFW43B44,B0C7JNJW2N,B07H8WTFHW</t>
  </si>
  <si>
    <t>B0CSN2CZQR,B0C1GQ54QD,B0CSYPHSNY,B0BR5H93SY,B09964WTF5,B0CP27G91Z,B0B7JF6NKX,B0B8V6Y2X8,B0B776Y6JQ,B0CCRQ9RDF</t>
  </si>
  <si>
    <t>instant read food thermometer</t>
  </si>
  <si>
    <t>即时读取食物温度计</t>
  </si>
  <si>
    <t>B0BJK5W11R/B005KCG6CE/B00GRFHXVQ/B096K2L985/B01F59K0KA/B0BBR2RL6X/B0BQ782XNW/B01IHHLB3W/B07XXSYLL8/B09LSGPHT3/B0CRY9V6LL/B00S93EQUK/B017613C3C/B0C7D27GV8/B0DDXWY41V</t>
  </si>
  <si>
    <t>$1.48 - $2.59</t>
  </si>
  <si>
    <t>B00S93EQUK,B07XXSYLL8,B01IHHLB3W,B07Y51PCW7,B0DCY8CZ7Z,B0DHZTCNR5,B09LSGPHT3,B0BQ782XNW,B0DJY2PWTY,B0C37DLHWW</t>
  </si>
  <si>
    <t>B0B9V8KN72,B0BYV8MFNN,B09Y1L1S5R,B01DODMU9I,B09H2CLPHT,B09DYCPPHR,B07K69DZWK,B0C1YN8YWJ,B0928K23P6,B01DOE0DO6</t>
  </si>
  <si>
    <t>bluetooth meat thermometer wireless</t>
  </si>
  <si>
    <t>蓝牙肉类温度计无线</t>
  </si>
  <si>
    <t>B0C7D27GV8/B0CRY9V6LL/B01IHHLB3W/B07XXSYLL8/B00S93EQUK/B01F59K0KA/B0BQ782XNW/B09LSGPHT3/B0BJK5W11R/B0BBR2RL6X/B005KCG6CE/B017613C3C/B096K2L985</t>
  </si>
  <si>
    <t>B07H8WTFHW,B0DPCHVMNP,B0B48NL6L8,B0BMLDL5GM,B08K2G5Y78,B0D2LQGJ2V,B0D1TMFTPN,B0D5M9RW7C,B0DG5GKJKB,B0CP8BPXKR</t>
  </si>
  <si>
    <t>B07WLPBPKM,B0C42FRFHG,B01MXSZOKS,B0BC6G9Q35,B09NFRC4LM,B00LB7REFK,B01DODMU9I,B0CQX8P48B,B09BF6WVWH,B0BZFZXD74</t>
  </si>
  <si>
    <t>$0.86 - $1.44</t>
  </si>
  <si>
    <t>B0B48NL6L8</t>
  </si>
  <si>
    <t>B07XXSYLL8,B0BMLDL5GM,B0B48NL6L8,B08KZR4F23,B0DHFN5HK8,B0CRY9V6LL,B08K2G5Y78,B0CJLNCYG6,B0CQLD3TXR,B017613C3C</t>
  </si>
  <si>
    <t>B07SRRQS5B,B0BZCMDZNS,B00DZKQLZ0,B0B7Z2MRWY,B0982TPZTW,B0B8V6Y2X8,B082K8ZNQ1,B07MXJ93K8,B0CFF2JG1N,B0BC6G9Q35</t>
  </si>
  <si>
    <t>polder meat thermometer</t>
  </si>
  <si>
    <t>圩田肉类温度计</t>
  </si>
  <si>
    <t>B01F59K0KA/B0CRY9V6LL/B0BBR2RL6X/B017613C3C/B01IHHLB3W/B09LSGPHT3/B07XXSYLL8/B00S93EQUK/B0BJK5W11R/B096K2L985/B0BQ782XNW</t>
  </si>
  <si>
    <t>$1.30 - $3.70</t>
  </si>
  <si>
    <t>B000P6FLOY</t>
  </si>
  <si>
    <t>B00881O8JM</t>
  </si>
  <si>
    <t>B07QV9M51D</t>
  </si>
  <si>
    <t>B000P6FLOY,B00881O8JM,B08619J2NS,B00JR9TLWS,B017613C3C,B07MF18JHT,B0C3WBWCY6,B00NGWKXWE,B07477NMF4,B07QV9M51D</t>
  </si>
  <si>
    <t>B0C7W7B1F9,B09CHK5JLH,B0BDPJ11G1,B0BXS3DZ5Y,B01MG7Q6R7,B0C68KCCD3,B0C9K7FHDP,B08C22QSSD,B0BCJPDQY2,B0CHVN2VGT</t>
  </si>
  <si>
    <t>temp spike</t>
  </si>
  <si>
    <t>温度飙升</t>
  </si>
  <si>
    <t>B0CRY9V6LL/B0BBR2RL6X/B0BQ782XNW/B07XXSYLL8/B005KCG6CE/B0C7D27GV8</t>
  </si>
  <si>
    <t>$3.03 - $6.15</t>
  </si>
  <si>
    <t>B0BMLDL5GM</t>
  </si>
  <si>
    <t>B0B48NL6L8,B0BMLDL5GM,B0C37FYWPF,B0CSD4YRD8,B0DGVGV398,B0CRY9V6LL,B0CJLNCYG6,B07XXSYLL8,B0D5M9RW7C,B0CKW3TT2G</t>
  </si>
  <si>
    <t>B082Q1X6BB,B079X5FTZR,B0BY3RK5CC,B07VHPFK5B,B00LB7REFK,B082K8ZNQ1,B01DODMU9I,B0CJMZBH8F,B0CNGYQQP8,B0758TY861</t>
  </si>
  <si>
    <t>com amazon</t>
  </si>
  <si>
    <t>$0.43 - $0.80</t>
  </si>
  <si>
    <t>B0C7J5GL8Q</t>
  </si>
  <si>
    <t>B0D5RFBB7M</t>
  </si>
  <si>
    <t>B084DGFVXQ</t>
  </si>
  <si>
    <t>B07YJFWNBR,B0CHTKNWBL,B004LLIKVU,B0D5RFBB7M,B01KO2GU3Y,B0C4Z6SKCS,B0C7J5GL8Q,B09ZXJDSL5,B0CJM1GNFQ,B06WVJBLBQ</t>
  </si>
  <si>
    <t>B07SRRQS5B,B07MXJ93K8,B07VHPFK5B,B0CFV5LZ3R,B0BC6G9Q35,B0B7Z2MRWY,B082K8ZNQ1,B0CL9SXSBD,B0B8V6Y2X8,B0982TPZTW</t>
  </si>
  <si>
    <t>gadgets for home</t>
  </si>
  <si>
    <t>家用小工具</t>
  </si>
  <si>
    <t>B08SBQBF2R</t>
  </si>
  <si>
    <t>B08R6S1M1K,B08N9Q24M9,B0C3L93F2Q,B09B2SRGXH,B09VZ11WHK,B0C3H9MJQV,B09WNK39JN,B08SBQBF2R,B07RBPQYDT,B0764HS4SL</t>
  </si>
  <si>
    <t>B00L4Z0T42,B01IEJHJWK,B0C4G2BPJ2,B01DODMU9I,B019CJSDM6,B00LB7REFK,B08R76K5BN,B08FCSLZBY,B0CHHZGH7K,B082Q1X6BB</t>
  </si>
  <si>
    <t>therma pro digital thermometer</t>
  </si>
  <si>
    <t>therma pro 数字温度计</t>
  </si>
  <si>
    <t>B0BJK5W11R/B096K2L985/B0CRY9V6LL/B01F59K0KA/B0BBR2RL6X/B017613C3C/B01IHHLB3W/B07XXSYLL8/B00S93EQUK/B09LSGPHT3/B0C7D27GV8</t>
  </si>
  <si>
    <t>$0.77 - $1.08</t>
  </si>
  <si>
    <t>B07XXSYLL8,B017613C3C,B01H1R0K68,B08K2G5Y78,B01IHHLB3W,B08KZR4F23,B07R18W3W1,B07Y51PCW7,B06XKH666P,B01GE77QT0</t>
  </si>
  <si>
    <t>B0B7BFMHNF,B07QK9C9KT,B07SRRQS5B,B09JNMHGFL,B0BY2PYK1Y,B0822G8NCF,B09DYN6SYR,B08882HQ85,B09MQWWP87,B097SX98BB</t>
  </si>
  <si>
    <t>thermomaven meat thermometer</t>
  </si>
  <si>
    <t>B0CRY9V6LL/B0BQ782XNW/B01IHHLB3W/B07XXSYLL8/B09LSGPHT3/B00S93EQUK/B0BBR2RL6X/B0C7D27GV8</t>
  </si>
  <si>
    <t>$6.84 - $11.00</t>
  </si>
  <si>
    <t>B0D1TMFTPN,B0DFW43B44,B0DG5GKJKB,B0DHZTCNR5,B0DQ4X9D79,B0DJY2PWTY,B0CZCX5WDC,B0CKR2TTWS,B0DQ4XC7QQ,B0DQLF88WS</t>
  </si>
  <si>
    <t>B00LB7REFK,B01MXSZOKS,B09NFRC4LM,B07WLPBPKM,B0BC6G9Q35,B01DODMU9I,B0C42FRFHG,B01IEJHJWK,B09BF72CZS,B09YJ34W96</t>
  </si>
  <si>
    <t>gifts for men unique</t>
  </si>
  <si>
    <t>男士独特的礼物</t>
  </si>
  <si>
    <t>$1.19 - $1.75</t>
  </si>
  <si>
    <t>B013IOQH9W</t>
  </si>
  <si>
    <t>B012BA0VSM,B078N1DBY9,B09232JHMY,B0BMKLJW22,B07S1BNNYD,B0CGX3ZGBK,B0BX7L8BJF,B09M3Z63QP,B09231NL5H,B0BG4HY4PX</t>
  </si>
  <si>
    <t>B07SRRQS5B,B082K8ZNQ1,B07MXJ93K8,B01DODMU9I,B0BC6JDHVR,B0B7Z2MRWY,B00494JAMW,B0CFV5LZ3R,B07VHPFK5B,B079X4S4DQ</t>
  </si>
  <si>
    <t>todays deals</t>
  </si>
  <si>
    <t>今天的交易</t>
  </si>
  <si>
    <t>B09LSGPHT3/B07XXSYLL8/B01F59K0KA/B0C7D27GV8</t>
  </si>
  <si>
    <t>$0.94 - $1.58</t>
  </si>
  <si>
    <t>B0BWT84GZ7</t>
  </si>
  <si>
    <t>B0DT6QNB2M</t>
  </si>
  <si>
    <t>B08L78KPWJ,B0DP23XWX7,B0DNJZKGFT,B0B1DKN9HG,B0DNMS4V8J,B0CHMM4Y7L,B0DGQ9QVWZ,B09H799G1B,B0DKN4HD7Y,B0DJ28XRCH</t>
  </si>
  <si>
    <t>B0C6X25XQ3,B098N3JJ1T,B0BR58PZQV,B0CRQJSL1P,B0CG1Y8F1N,B0BRLC9TN9,B0BDSHL9NZ,B009CSMGSK,B07MQRGZ82,B0CF5ZVXT3</t>
  </si>
  <si>
    <t>gift for dad</t>
  </si>
  <si>
    <t>给爸爸的礼物</t>
  </si>
  <si>
    <t>B0C9PF1KKJ,1070527718,B0CK3TTR3N,B0DBPNZQ92,B0DFT3XM98,B0DJQY2P1C,B087G6TGJL,B00TRLVKW0,B08YJR9HDL,B0BX22Y31T</t>
  </si>
  <si>
    <t>B07SRRQS5B,B0BZCMDZNS,B0CFF2JG1N,B0B7Z2MRWY,B0BN9DD956,B00DZKQLZ0,B082K8ZNQ1,B07VHPFK5B,B0982TPZTW,B0B8V6Y2X8</t>
  </si>
  <si>
    <t>digital oven thermometer</t>
  </si>
  <si>
    <t>数字式烤箱温度计</t>
  </si>
  <si>
    <t>B0C7D27GV8/B017613C3C/B01IHHLB3W/B07XXSYLL8/B09LSGPHT3/B00S93EQUK/B0BQ782XNW/B0CRY9V6LL</t>
  </si>
  <si>
    <t>$0.50 - $0.83</t>
  </si>
  <si>
    <t>B071LQBK6X</t>
  </si>
  <si>
    <t>B07Y19XFZN</t>
  </si>
  <si>
    <t>B017613C3C,B07477NMF4,B0D6GSQ72W,B0B71HFH9K,B0000DJUYR,B083BMMQV9,B01CF39C4Y,B00S93EQUK,B09TCK15D7,B07YP9G4Z7</t>
  </si>
  <si>
    <t>B07SRRQS5B,B07VHPFK5B,B0995B8K8V,B0B7Z2MRWY,B082K8ZNQ1,B0B75JF6CM,B07MXJ93K8,B0BC6G9Q35,B0BN9DD956,B0CTHCYZ5L</t>
  </si>
  <si>
    <t>deal of the day prime today</t>
  </si>
  <si>
    <t>今日特卖</t>
  </si>
  <si>
    <t>B09LSGPHT3/B00S93EQUK/B01IHHLB3W/B07XXSYLL8</t>
  </si>
  <si>
    <t>$0.27 - $0.44</t>
  </si>
  <si>
    <t>B09QKBBNCX,B079VP6DH5,B092ZDHJMN,B07BQXJ123,B0DNMS4V8J,B09LSGPHT3,B0CDZJ9JJC,B0C3H9MJQV,B09H799G1B,B09ZX1LRXX</t>
  </si>
  <si>
    <t>B07SRRQS5B,B07VHPFK5B,B07HY3S811,B0CFF2JG1N,B00DZKQLZ0,B01DODMU9I,B082K8ZNQ1,B0BC6G9Q35,B0B7Z2MRWY,B0BPNMT5DM</t>
  </si>
  <si>
    <t>candy thermometer digital</t>
  </si>
  <si>
    <t>糖果温度计数字</t>
  </si>
  <si>
    <t>自然搜索词/品牌广告词/SP广告词</t>
  </si>
  <si>
    <t>B0DDXWY41V/B01F59K0KA/B017613C3C/B01IHHLB3W/B00GRFHXVQ/B07XXSYLL8/B09LSGPHT3/B0BBR2RL6X/B00S93EQUK/B0BQ782XNW/B0BJK5W11R/B096K2L985/B0CRY9V6LL/B0C7D27GV8</t>
  </si>
  <si>
    <t>B07QBP8Y2Q</t>
  </si>
  <si>
    <t>B0BGX4RG9B,B088DTBQLN,B00279OPDU,B0CM5XFWMY,B0B71HFH9K,B00004XSC9,B07QBP8Y2Q,B01IHHLB3W,B07Y51PCW7,B07XXSYLL8</t>
  </si>
  <si>
    <t>B079X4ZR6X,B0BY3RK5CC,B084YPVTXB,B079K52326,B07G5KHQGH,B01DODMU9I,B079X5XWXP,B08511JF83,B079JYP5DP,B0C5N9YYTY</t>
  </si>
  <si>
    <t>waterproof meat thermometer</t>
  </si>
  <si>
    <t>防水肉类温度计</t>
  </si>
  <si>
    <t>B0BJK5W11R/B005KCG6CE/B096K2L985/B01F59K0KA/B0BBR2RL6X/B0BQ782XNW/B017613C3C/B01IHHLB3W/B07XXSYLL8/B09LSGPHT3/B00GRFHXVQ/B00S93EQUK/B0C7D27GV8</t>
  </si>
  <si>
    <t>$1.83 - $2.77</t>
  </si>
  <si>
    <t>B00S93EQUK,B07Y51PCW7,B09988SD2B,B09LSGPHT3,B07XXSYLL8,B0BQ782XNW,B0DHZTCNR5,B09C32DYV1,B0C37DLHWW,B0DG5KDHS8</t>
  </si>
  <si>
    <t>B09MQ28FF6,B09L8G4F1Y,B09825BKH2,B0CS978BGX,B0C6X3VPLC,B0CJF9LBQL,B07TRGMTSW,B0C58RX8N9,B0C33TRJ48,B09B498SDP</t>
  </si>
  <si>
    <t>typhur meat thermometer</t>
  </si>
  <si>
    <t>B0CRY9V6LL/B0BBR2RL6X/B0BQ782XNW/B09LSGPHT3/B07XXSYLL8/B00S93EQUK/B01F59K0KA/B01IHHLB3W</t>
  </si>
  <si>
    <t>$5.88 - $9.80</t>
  </si>
  <si>
    <t>B0DCFSPW68</t>
  </si>
  <si>
    <t>B0DNFTWYC7</t>
  </si>
  <si>
    <t>B0CKW2J6JD,B0DLNHFY7S,B0D968TX8V,B0DDPP45YR,B0DCFSPW68,B0DL5P4G1R,B0BTBR8K5N,B0DK9BMDB1,B0CRY9V6LL,B0D1TMFTPN</t>
  </si>
  <si>
    <t>B07SRRQS5B,B0CFF2JG1N,B0BZCMDZNS,B0CL9SXSBD,B07HY3S811,B0BXCKKNN8,B00DZKQLZ0,B0982TPZTW,B0C6X3VPLC,B0BC6G9Q35</t>
  </si>
  <si>
    <t>baking thermometer bread</t>
  </si>
  <si>
    <t>烘烤温度计面包</t>
  </si>
  <si>
    <t>B005KCG6CE/B01F59K0KA/B017613C3C/B01IHHLB3W/B0BQ782XNW/B07XXSYLL8/B09LSGPHT3/B00S93EQUK/B00GRFHXVQ/B096K2L985/B0BBR2RL6X/B0BJK5W11R/B0CRY9V6LL</t>
  </si>
  <si>
    <t>$1.38 - $2.30</t>
  </si>
  <si>
    <t>B09MTX71VX,B01IHHLB3W,B08RWPPD8J,B00S93EQUK,B07XXSYLL8,B01LET2BFC,B07LC25WJ5,B0C37DLHWW,B0BW5VGF4M,B017613C3C</t>
  </si>
  <si>
    <t>B00LB7REFK,B0CFV5LZ3R,B0BC6G9Q35,B07QHDRCZ3,B0CRQJ23DH,B079X4ZR6X,B01DODMU9I,B0CZSCL9K3,B07PDHHS3Y,B0BNMVB18C</t>
  </si>
  <si>
    <t>oven thermometers</t>
  </si>
  <si>
    <t>B005KCG6CE/B0CRY9V6LL/B0C7D27GV8/B017613C3C/B0BJK5W11R/B00S93EQUK/B07XXSYLL8/B09LSGPHT3/B00GRFHXVQ/B01F59K0KA/B096K2L985/B01IHHLB3W/B0BBR2RL6X/B0BQ782XNW</t>
  </si>
  <si>
    <t>$1.12 - $1.94</t>
  </si>
  <si>
    <t>B083BMMQV9,B0000DJUYR,B0D3XLVZCP,B07YP9G4Z7,B005CTLZ12,B01CF39C4Y,B017613C3C,B08GY3K7KD,B000BQWMTK,B0D9VMPDQR</t>
  </si>
  <si>
    <t>B07VHPFK5B,B07SRRQS5B,B08R76K5BN,B01DODMU9I,B07J63KGNN,B00LB7REMS,B09B4Y89F8,B0BFNQVN7P,B0BPNMT5DM,B0BC6G9Q35</t>
  </si>
  <si>
    <t>same day delivery items</t>
  </si>
  <si>
    <t>当天交货项目</t>
  </si>
  <si>
    <t>B01F59K0KA/B00S93EQUK</t>
  </si>
  <si>
    <t>B07YD3G991,B095YJW56C,B00C91Q86I,B00HSC9F2C,B00W5D1MDE,B07JWX6195,B00SXC85IQ,B09Y5HT6HR,B0748J34WZ,B095KCG1Q2</t>
  </si>
  <si>
    <t>B07SRRQS5B,B0B8V6Y2X8,B0BVR8F5W3,B0995B8K8V,B0C1GQ54QD,B0982TBY1Y,B07HY3S811,B0CFF2JG1N,B0CXHY4R34,B0CY4WDMQV</t>
  </si>
  <si>
    <t>best meat thermometer</t>
  </si>
  <si>
    <t>最好的肉类温度计</t>
  </si>
  <si>
    <t>B005KCG6CE/B01F59K0KA/B0BBR2RL6X/B0CRY9V6LL/B0C7D27GV8/B017613C3C/B01IHHLB3W/B0BQ782XNW/B07XXSYLL8/B09LSGPHT3/B00S93EQUK</t>
  </si>
  <si>
    <t>$1.70 - $2.54</t>
  </si>
  <si>
    <t>B00S93EQUK,B07XXSYLL8,B017613C3C,B07H8WTFHW,B07Y51PCW7,B0D2LQGJ2V,B01F59K0KA,B09LSGPHT3,B01IHHLB3W,B0BBR2RL6X</t>
  </si>
  <si>
    <t>B0C1GQ54QD,B0CSN2CZQR,B0CP27G91Z,B0BF92PVYX,B0CRL46SBK,B09S5TZH5N,B0BVR8F5W3,B0C4F7Q36M,B0CM6L37XR,B09964WTF5</t>
  </si>
  <si>
    <t>kitchen items</t>
  </si>
  <si>
    <t>B00S93EQUK/B09LSGPHT3/B0BBR2RL6X</t>
  </si>
  <si>
    <t>B0BKRVT66L,B09N4ZKCH6,B08573DQ39,B08N9Q24M9,B0C3QZ7SNF,B08ZK5WDWN,B0CJF94M8J,B079VP6DH5,B0764HS4SL,B0BQYVNKRV</t>
  </si>
  <si>
    <t>B09S5TZH5N,B0CSN2CZQR,B0C1GQ54QD,B0D25ZZ8DL,B0CK6QRX79,B08CXGDZXD,B09964WTF5,B0B7JF6NKX,B0C8587TZP,B007G4TVI0</t>
  </si>
  <si>
    <t>meat thermometer oven safe</t>
  </si>
  <si>
    <t>肉类温度计烤箱安全</t>
  </si>
  <si>
    <t>B0C7D27GV8/B0BJK5W11R/B005KCG6CE/B0CRY9V6LL/B017613C3C/B01IHHLB3W/B0BQ782XNW/B07XXSYLL8/B09LSGPHT3/B00S93EQUK</t>
  </si>
  <si>
    <t>$1.52 - $2.54</t>
  </si>
  <si>
    <t>B01CI4ZYMO,B017613C3C,B07YP993HH,B01L3TC5F4,B07477NMF4,B09TCK15D7,B07XXSYLL8,B0DG5GKJKB,B00S93EQUK,B0CM6CHFMJ</t>
  </si>
  <si>
    <t>B0811JH716,B0019IM4V0,B00INVCHRC,B07T5D98RW,B0BZ3W2P4X,B0BN59CHRR,B07WYKJXXY,B01N3777ZT,B097P4JVP7,B01MYBJB8W</t>
  </si>
  <si>
    <t>mens gift</t>
  </si>
  <si>
    <t>B06XFY5NZW</t>
  </si>
  <si>
    <t>B0D4215HCX,B0CP9YF9W7,B0DL2BZWKD,B081T7N948,B09BDG5RP3,B0C9PF1KKJ,B0DDKXX687,B0DDPYKMFD,B08P4HHSZT,B09232JHMY</t>
  </si>
  <si>
    <t>B0BPNMT5DM,B07C8B16GZ,B0BSTWKSDX,B0CC54BQVY,B07MQJPVWD,B083YZWZ2L,B097QGJC2Q,B09LLYP2XL,B0BV6ZR4GL,B076JJGMSY</t>
  </si>
  <si>
    <t>in oven thermometer</t>
  </si>
  <si>
    <t>炉内温度计</t>
  </si>
  <si>
    <t>B005KCG6CE/B017613C3C/B0BJK5W11R/B0C7D27GV8/B096K2L985/B00S93EQUK/B01IHHLB3W/B0BQ782XNW/B09LSGPHT3/B0CRY9V6LL/B07XXSYLL8/B01F59K0KA/B0BBR2RL6X/B00GRFHXVQ</t>
  </si>
  <si>
    <t>B083BMMQV9,B0000DJUYR,B017613C3C,B01CF39C4Y,B07477NMF4,B07YP9G4Z7,B01CI4ZYMO,B000BQWMTK,B09TCK15D7,B08GY3K7KD</t>
  </si>
  <si>
    <t>B07SRRQS5B,B07MXJ93K8,B0B8V6Y2X8,B0CL9SXSBD,B09ZK6ZTBM,B082K8ZNQ1,B0995B8K8V,B09MQ416CR,B01DODMU9I,B07W76MV4Y</t>
  </si>
  <si>
    <t>cooking accessories</t>
  </si>
  <si>
    <t>烹饪配件</t>
  </si>
  <si>
    <t>B0BQ782XNW/B07XXSYLL8/B00S93EQUK/B01IHHLB3W/B0BJK5W11R/B00GRFHXVQ/B096K2L985/B017613C3C/B01F59K0KA/B0C7D27GV8</t>
  </si>
  <si>
    <t>$0.57 - $0.91</t>
  </si>
  <si>
    <t>B0BY897GH4,B00S93EQUK,B0764HS4SL,B08573DQ39,B09Z65MVY5,B0C6X6KX2H,B0CJF94M8J,B0B72DL8KL,B07PVBS863,B079WWFZY6</t>
  </si>
  <si>
    <t>B09ZKFK4JD,B0C4F7Q36M,B07TMKXZQT,B00EINBSEW,B01LYNW421,B07KRKFLCT,B071DFDF9N,B01N6RQ4FF,B0993G154N,B09S5TZH5N</t>
  </si>
  <si>
    <t>kitchen essentials for new home</t>
  </si>
  <si>
    <t>新家厨房必备品</t>
  </si>
  <si>
    <t>B00S93EQUK/B00GRFHXVQ/B07XXSYLL8</t>
  </si>
  <si>
    <t>B0CWRCCFTM</t>
  </si>
  <si>
    <t>B0BKRVT66L,B08N9Q24M9,B08573DQ39,B0CWRCCFTM,B00M2J7PCI,B07YP2VH4B,B0B6N7CR8C,B0C7TLV5FJ,B0CJ1B6D6S,B0764M2JXY</t>
  </si>
  <si>
    <t>B07WQZ1JG7,B00HANX2VO,B001MPXQD0,B007UQC98S,B0C4YKXJF9,B09HS43Z72,B09SP62PPZ,B0CG4J1QXR,B072K59NYZ,B0CQ4Z2B55</t>
  </si>
  <si>
    <t>meat thermometer for oven</t>
  </si>
  <si>
    <t>烤箱用肉温计</t>
  </si>
  <si>
    <t>B0C7D27GV8/B01IHHLB3W/B005KCG6CE/B017613C3C/B0CRY9V6LL/B0BJK5W11R/B00S93EQUK/B096K2L985/B07XXSYLL8/B09LSGPHT3/B01F59K0KA/B0BQ782XNW/B00GRFHXVQ/B0BBR2RL6X</t>
  </si>
  <si>
    <t>B017613C3C,B01CI4ZYMO,B09TCK15D7,B07477NMF4,B01L3TC5F4,B07YP993HH,B00S93EQUK,B0D5M9RW7C,B07Y51PCW7,B001GD1WHU</t>
  </si>
  <si>
    <t>B07M6M1FKW,B077Q382WD,B082M35PH3,B09TY36H7Z,B09BDZZQ4Y,B07MHJSXJY,B0BB378VKV,B083LX9T3Y,B0CR6CP548,B08BPD2RHF</t>
  </si>
  <si>
    <t>termometro de temperatura</t>
  </si>
  <si>
    <t>B0BQ782XNW/B07XXSYLL8/B01F59K0KA/B00S93EQUK/B00GRFHXVQ/B096K2L985</t>
  </si>
  <si>
    <t>$0.18 - $0.28</t>
  </si>
  <si>
    <t>B0CZR53YYY</t>
  </si>
  <si>
    <t>B0824XNJSW,B08B8BDG42,B0CZR53YYY,B0CGRB23YM,B08B7V2RG3,B087FR1272,B0CSKL7BWM,B0DM5SKGL2,B0D5Q7TNCG,B0DNK1VC15</t>
  </si>
  <si>
    <t>B07QSFJ8S2,B07SRRQS5B,B0B8V6Y2X8,B0C141Q82D,B00DZKQLZ0,B01IEJHJWK,B0B7Z2MRWY,B00CN97QMQ,B0995B8K8V,B082K8ZNQ1</t>
  </si>
  <si>
    <t>thermo pro thermometers</t>
  </si>
  <si>
    <t>热专业温度计</t>
  </si>
  <si>
    <t>B0BJK5W11R/B096K2L985/B0CRY9V6LL/B01F59K0KA/B0BBR2RL6X/B017613C3C/B01IHHLB3W/B07XXSYLL8/B00S93EQUK</t>
  </si>
  <si>
    <t>$0.80 - $1.33</t>
  </si>
  <si>
    <t>B07XXSYLL8,B086PC5962,B06XKH666P,B08KZR4F23,B07R3YC1BC,B07Y51PCW7,B0CRY9V6LL,B017613C3C,B0B48NL6L8,B0BMLDL5GM</t>
  </si>
  <si>
    <t>B0B75JF6CM,B09ZK4YL73,B09ZK6ZTBM,B0B75JSPGP,B0CBKWXVKY,B01DODMU9I,B0CBKZTRKH,B0B77WNT9D,B07SRRQS5B,B0CBKW58JG</t>
  </si>
  <si>
    <t>chocolate thermometer</t>
  </si>
  <si>
    <t>巧克力温度计</t>
  </si>
  <si>
    <t>B00GRFHXVQ/B017613C3C/B01IHHLB3W/B07XXSYLL8/B01F59K0KA/B0BBR2RL6X/B00S93EQUK/B0BQ782XNW/B0BJK5W11R/B09LSGPHT3/B096K2L985/B0C7D27GV8/B0CRY9V6LL/B005KCG6CE/B0DDXWY41V</t>
  </si>
  <si>
    <t>$0.86 - $1.41</t>
  </si>
  <si>
    <t>B07KCJBW27</t>
  </si>
  <si>
    <t>B0B71HFH9K,B07KCJBW27,B087XBXFM6,B088DTBQLN,B01IHHLB3W,B000V5RSPO,B0BGX4RG9B,B01N5HPTCU,B0C37DLHWW,B07QBP8Y2Q</t>
  </si>
  <si>
    <t>B0CPTVJS6R,B0CS2XG7FQ,B0CG5WF87G,B0CNSSFB26,B0CSYRWXCF,B0CTPXW3YR,B0CPHVKHSM,B0CH3SL3HB,B0CP3KCDWG,B0CQL6D42L</t>
  </si>
  <si>
    <t>meat thermometer￼</t>
  </si>
  <si>
    <t>B005KCG6CE/B0CRY9V6LL/B01F59K0KA/B0BBR2RL6X/B017613C3C/B0BQ782XNW/B01IHHLB3W/B07XXSYLL8/B09LSGPHT3/B00S93EQUK/B00GRFHXVQ/B0C7D27GV8</t>
  </si>
  <si>
    <t>$1.64 - $2.47</t>
  </si>
  <si>
    <t>B00S93EQUK,B07XXSYLL8,B09LSGPHT3,B07Y51PCW7,B017613C3C,B01IHHLB3W,B0BQ782XNW,B01CI4ZYMO,B0C37DLHWW,B07MF18JHT</t>
  </si>
  <si>
    <t>B07GMJB5ZZ,B088DQDFL1,B0BWP19CC9,B079X4ZR6X,B01DODMU9I,B00B4S6SLW,B00NM9HO3W,B00PUI9WTW,B0CTPXW3YR,B09NFRC4LM</t>
  </si>
  <si>
    <t>thermometer digital</t>
  </si>
  <si>
    <t>B017613C3C/B0BQ782XNW/B01IHHLB3W/B07XXSYLL8/B09LSGPHT3/B01F59K0KA/B00S93EQUK/B0CRY9V6LL/B0BBR2RL6X/B00GRFHXVQ/B0C7D27GV8/B0DGXKNV6Y</t>
  </si>
  <si>
    <t>B0824XNJSW,B08B8BDG42,B0CGRB23YM,B08B7V2RG3,B075QQ8VZW,B07WCR5Y4B,B0D8HY1YQM,B00S93EQUK,B0B71HFH9K,B0D7949WF4</t>
  </si>
  <si>
    <t>B0CFV5LZ3R,B07VHPFK5B,B0758TY861,B08R76K5BN,B07SRRQS5B,B07SK6ZFLM,B09XTVHMQ1,B01IEJHJWK,B083NVHN13,B00GSO1D9O</t>
  </si>
  <si>
    <t>magnetic thermometer</t>
  </si>
  <si>
    <t>磁性温度计</t>
  </si>
  <si>
    <t>B017613C3C/B01IHHLB3W/B0BQ782XNW/B09LSGPHT3/B07XXSYLL8/B00S93EQUK/B01F59K0KA/B00GRFHXVQ/B0BBR2RL6X/B096K2L985/B0C7D27GV8/B0DDXWY41V</t>
  </si>
  <si>
    <t>$0.56 - $1.00</t>
  </si>
  <si>
    <t>B0BTPFNX5N</t>
  </si>
  <si>
    <t>B0C7SCKJ84</t>
  </si>
  <si>
    <t>B07WCR5Y4B,B09NL17MBR,B0C7SCKJ84,B01H1R0K68,B0D5L1LDPC,B09LSGPHT3,B0C5SWVJ21,B01IHHLB3W,B09N92NRYN,B07ZSF5RC5</t>
  </si>
  <si>
    <t>B0CJB2KBJX,B07GKVBQDG,B07CN6ZDVY,B07SL2X217,B09631PYPT,B0C3CZVKXT,B08FMNXX68,B0BQZBMXD4,B07CNCMT65,B08MF4G5NP</t>
  </si>
  <si>
    <t>insta read digital meat thermometer</t>
  </si>
  <si>
    <t>数字式肉体温度计(insta read)</t>
  </si>
  <si>
    <t>B0BJK5W11R/B00GRFHXVQ/B096K2L985/B01F59K0KA/B0BBR2RL6X/B0BQ782XNW/B01IHHLB3W/B09LSGPHT3/B07XXSYLL8/B00S93EQUK/B0CRY9V6LL</t>
  </si>
  <si>
    <t>B00S93EQUK,B07XXSYLL8,B07Y51PCW7,B09LSGPHT3,B01F59K0KA,B07R18W3W1,B01IHHLB3W,B0BQ782XNW,B09PHK8JC1,B0C37DLHWW</t>
  </si>
  <si>
    <t>B0BQZBMXD4,B08YZ633BY,B0932QJ2JZ,B007BF7BUY,B0C3CZVKXT,B07MYW7C3Z,B00I5H5Z1O,B0822G8NCF,B0BBGDFH4V,B07CN6ZDVY</t>
  </si>
  <si>
    <t>coffee thermometer</t>
  </si>
  <si>
    <t>咖啡温度计</t>
  </si>
  <si>
    <t>B005KCG6CE/B01IHHLB3W/B0BQ782XNW/B09LSGPHT3/B01F59K0KA/B0BBR2RL6X/B00S93EQUK/B0BJK5W11R/B07XXSYLL8/B00GRFHXVQ/B017613C3C/B096K2L985/B0CRY9V6LL/B0DDXWY41V</t>
  </si>
  <si>
    <t>$0.54 - $0.89</t>
  </si>
  <si>
    <t>B07KZV6M5X</t>
  </si>
  <si>
    <t>B0747CJDHG</t>
  </si>
  <si>
    <t>B01N5HPTCU,B0BW9SWBSZ,B01IHHLB3W,B0747CJDHG,B0BS6PDQS2,B087XBXFM6,B01CI50EFA,B0C81V8SC7,B07D2DW666,B000EUGXRA</t>
  </si>
  <si>
    <t>B0CNRFNRB7,B07VHPFK5B,B0BNMVB18C,B0BWHG8PMV,B098BB7WY1,B091XWH34Q,B07GTGLTYP,B098P855TL,B0CKMV53YC,B07NS8BF7X</t>
  </si>
  <si>
    <t>wifi meat thermometer</t>
  </si>
  <si>
    <t>wifi肉类温度计</t>
  </si>
  <si>
    <t>B0C37ZWPZR/B0CRY9V6LL/B07XXSYLL8/B00S93EQUK/B01IHHLB3W/B0C7D27GV8/B017613C3C/B09LSGPHT3/B01F59K0KA/B0BBR2RL6X/B0BQ782XNW</t>
  </si>
  <si>
    <t>$3.20 - $7.11</t>
  </si>
  <si>
    <t>B09JK4QHWJ</t>
  </si>
  <si>
    <t>B0DGGMTYXV,B0DGX1YPSL,B0D1TMFTPN,B0D9JBL8NG,B08K2G5Y78,B0DG5GKJKB,B0D62QTGJM,B07H8WTFHW,B0C7JNJW2N,B0CKW2J6JD</t>
  </si>
  <si>
    <t>B0C1R964XD,B093XVDNNB,B0CJ4PDQRF,B07PJG4FBM,B083LX9T3Y,B08K4GMH6Q,B0CJMFRZPP,B0CBS1RMB9,B0CNSK92T9,B0CJLTWF49</t>
  </si>
  <si>
    <t>B0BQ782XNW/B01IHHLB3W/B07XXSYLL8/B09LSGPHT3/B00S93EQUK/B017613C3C/B01F59K0KA</t>
  </si>
  <si>
    <t>$1.87 - $3.13</t>
  </si>
  <si>
    <t>B0824XNJSW,B08B8BDG42,B0CGRB23YM,B0CTCPQ6N9,B08B7V2RG3,B00MUK6M82,B0DNK1VC15,B075QQ8VZW,B08MT3D361,B07F4JJH1Z</t>
  </si>
  <si>
    <t>B0C6X25XQ3,B0BR58PZQV,B0CRQJSL1P,B098N3JJ1T,B0B77WNT9D,B0CG1Y8F1N,B0BDSHL9NZ,B0BRLC9TN9,B0CSQZDRLV,B0CRJT5C2D</t>
  </si>
  <si>
    <t>today's deals</t>
  </si>
  <si>
    <t>HR推荐词/SP广告词</t>
  </si>
  <si>
    <t>B09LSGPHT3/B07XXSYLL8/B01IHHLB3W/B00S93EQUK/B017613C3C/B0C7D27GV8</t>
  </si>
  <si>
    <t>$0.63 - $1.33</t>
  </si>
  <si>
    <t>B0DRJ8K7MH</t>
  </si>
  <si>
    <t>B08L78KPWJ,B0DNJZKGFT,B0DP23XWX7,B0DSHMBTRQ,B0DNMS4V8J,B0D12BJYFK,B0DQBTFT8T,B0DSH8KXVV,B0DPMPG936,B0DQKWSWYK</t>
  </si>
  <si>
    <t>B07SRRQS5B,B0B8V6Y2X8,B0982TPZTW,B0CL9SXSBD,B07MXJ93K8,B0B7Z2MRWY,B0BXCKKNN8,B0995B8K8V,B0CFF2JG1N,B01MQQTB51</t>
  </si>
  <si>
    <t>thermometer with probe</t>
  </si>
  <si>
    <t>带探针的温度计</t>
  </si>
  <si>
    <t>B005KCG6CE/B0CRY9V6LL/B01F59K0KA/B017613C3C/B0BQ782XNW/B01IHHLB3W/B07XXSYLL8/B09LSGPHT3/B00S93EQUK/B00GRFHXVQ/B0BBR2RL6X/B096K2L985/B0C7D27GV8</t>
  </si>
  <si>
    <t>B01MRR4HGM</t>
  </si>
  <si>
    <t>B01924UGZI</t>
  </si>
  <si>
    <t>B09QW4LK6H</t>
  </si>
  <si>
    <t>B017613C3C,B01MRR4HGM,B07477NMF4,B01924UGZI,B07MF18JHT,B08RWPPD8J,B07XXSYLL8,B08YP4S5KX,B09QW4LK6H,B09L89FYJN</t>
  </si>
  <si>
    <t>B08BPD2RHF,B0BLS7V2YG,B0758TY861,B006A1PGDE,B0B9RDL77S,B083PNBM1S,B089YBF5XK,B0BPNMT5DM,B01EKT08U8,B074KWP2HJ</t>
  </si>
  <si>
    <t>birthday gifts for him</t>
  </si>
  <si>
    <t>送给他的生日礼物</t>
  </si>
  <si>
    <t>B0CNVJTHN1</t>
  </si>
  <si>
    <t>B0BXY55YNX</t>
  </si>
  <si>
    <t>B0BJV68C17</t>
  </si>
  <si>
    <t>B0CNVJTHN1,B0BPHQWPM4,B012BA0VSM,B06XFY5NZW,B0C4KNXFV7,B0BJV68C17,B0BV9ZPWFQ,B0BRNZ6FSW,B0BBWGCJ46,B083C4TBT5</t>
  </si>
  <si>
    <t>B09NGP24RC,B07HB538FY,B09PDHVJT9,B099ZM1NTL,B07NS4JH91,B08W4YSTTD,B075XHX8WC,B07KFTNG5Q,B0C7D86V8J,B0BY8VF82Y</t>
  </si>
  <si>
    <t>sourdough thermometer</t>
  </si>
  <si>
    <t>酸酵温度计</t>
  </si>
  <si>
    <t>B005KCG6CE/B01IHHLB3W/B0BQ782XNW/B07XXSYLL8/B00GRFHXVQ/B00S93EQUK/B01F59K0KA/B0CRY9V6LL</t>
  </si>
  <si>
    <t>B09MTX71VX,B08RWPPD8J,B01IHHLB3W,B00S93EQUK,B07XXSYLL8,B0BW5VGF4M,B01LET2BFC,B07QBP8Y2Q,B078NZCK8Q,B07Z77FK4C</t>
  </si>
  <si>
    <t>B0CFVGNPDR,B07SK6ZFLM,B0CFV5LZ3R,B07MYW7C3Z,B083X648R2,B0CQNWL1FV,B081CCFZRV,B08YZ633BY,B06Y2F9922,B0BC6G9Q35</t>
  </si>
  <si>
    <t>grill accessories for outdoor grill</t>
  </si>
  <si>
    <t>户外烧烤架配件</t>
  </si>
  <si>
    <t>B00S93EQUK/B0C7D27GV8/B07XXSYLL8</t>
  </si>
  <si>
    <t>B0C6X6KX2H,B00KA2Y1OY,B0CWXMN6NX,B081JVXDJJ,B0CGX3ZGBK,B083C4TBT5,B0CBB23R8B,B00S93EQUK,B08CGYYX54,B079J4KT8H</t>
  </si>
  <si>
    <t>B079X5FTZR,B0BX8GZ9R8,B079X5XWXP,B084YPVTXB,B08511JF83,B08CQSM1YQ,B079JYP5DP,B0BLZQ4SRZ,B0BM1MNSNG,B0BM22HQMY</t>
  </si>
  <si>
    <t>timers for cooking</t>
  </si>
  <si>
    <t>烹饪计时器</t>
  </si>
  <si>
    <t>$0.91 - $1.50</t>
  </si>
  <si>
    <t>B007UO4SAW,B07D3BFY6R,B0D177ZCSC,B07MK1YZ2G,B0DK6K4M94,B083QYS6YH,B018YAUK2A,B07SYZYVKM,B0D2L3KR71,B07TLC9SFZ</t>
  </si>
  <si>
    <t>B0CYBVYNRL,B07WLPBPKM,B0CXXWS7QR,B01MXSZOKS,B09NFQKBZY,B0CS5Q2SF1,B0BC6G9Q35,B0BQVC668G,B01DODMU9I,B0CXTBZR2H</t>
  </si>
  <si>
    <t>grilling gifts for men</t>
  </si>
  <si>
    <t>男士烧烤礼物</t>
  </si>
  <si>
    <t>$0.70 - $1.19</t>
  </si>
  <si>
    <t>B083C4TBT5</t>
  </si>
  <si>
    <t>B083C4TBT5,B0CGX3ZGBK,B079J4KT8H,B00S93EQUK,B081JVXDJJ,B00KA2Y1OY,B0887M8J8W,B08R86P4Q3,B08CGYYX54,B09J746BHB</t>
  </si>
  <si>
    <t>B07GTGLTYP,B085RZMPRR,B07K69DZWK,B07VHPFK5B,B098P855TL,B0CKMV53YC,B0CRL4Y8FK,B0C5D2Y1YG,B0C5D3MNXY,B0B396153J</t>
  </si>
  <si>
    <t>kitchen timers for cooking</t>
  </si>
  <si>
    <t>用于烹饪的厨房定时器</t>
  </si>
  <si>
    <t>B017613C3C/B0BJK5W11R/B01F59K0KA/B0BBR2RL6X/B01IHHLB3W</t>
  </si>
  <si>
    <t>$1.05 - $1.54</t>
  </si>
  <si>
    <t>B0D177ZCSC</t>
  </si>
  <si>
    <t>B0D177ZCSC,B007UO4SAW,B07D3BFY6R,B07MK1YZ2G,B0DK6K4M94,B083QYS6YH,B018YAUK2A,B07SYZYVKM,B0DFGXYQGG,B0CBMF1KFF</t>
  </si>
  <si>
    <t>B0BQZBMXD4,B08YZ633BY,B0822G8NCF,B0CFVGNPDR,B07KPYMMG6,B07T8KL6C6,B07SRRQS5B,B0CS9GCH3Z,B0BBGDFH4V,B0BQ7PD5YW</t>
  </si>
  <si>
    <t>meat probe thermometer wireless</t>
  </si>
  <si>
    <t>肉探针温度计无线</t>
  </si>
  <si>
    <t>B0CRY9V6LL/B0C7D27GV8/B017613C3C/B01IHHLB3W/B07XXSYLL8/B01F59K0KA/B00S93EQUK/B0BJK5W11R/B09LSGPHT3/B0BQ782XNW/B005KCG6CE/B096K2L985/B0BBR2RL6X</t>
  </si>
  <si>
    <t>B0D5M9RW7C,B0BMLDL5GM,B07H8WTFHW,B08K2G5Y78,B0B48NL6L8,B08KZR4F23,B0DG5GKJKB,B0C7JNJW2N,B0CRY9V6LL,B0D2LQGJ2V</t>
  </si>
  <si>
    <t>B0C1GQ54QD,B0CSN2CZQR,B0CZ6FKCJ8,B0B7JF6NKX,B0C4GRKZ1M,B0C6G43SGX,B07CMFSY97,B0B776Y6JQ,B09964WTF5,B07QSFJ8S2</t>
  </si>
  <si>
    <t>lightning deals of prime today</t>
  </si>
  <si>
    <t>B09H7C9G81</t>
  </si>
  <si>
    <t>B0DRZXK7G3,B0DR2184WR,B0DMNTBZB5,B0DSHMBTRQ,B09QKBBNCX,B0DKJKPCKJ,B00551OS70,B0CFGYFCYL,B00P6LHE3Y,B0B1DKN9HG</t>
  </si>
  <si>
    <t>B081F3G5H3,B07D1MM3GH,B07ZKB8G2V,B0CGMBSVK3,B09ND9Z88M,B0773JRJQ2,B07MYQSRMN,B07V3549BN,B09NZTM9GK,B07KVXDQGN</t>
  </si>
  <si>
    <t>thermometer outdoor</t>
  </si>
  <si>
    <t>B09LSGPHT3/B00S93EQUK/B0BQ782XNW/B01IHHLB3W/B00GRFHXVQ</t>
  </si>
  <si>
    <t>$1.24 - $2.53</t>
  </si>
  <si>
    <t>B00004TBJP,B06XKH666P,B01ALO555E,B0BYF6CTRK,B00WXIR94M,B013BOB3RK,B000BZYBYU,B07WCR5Y4B,B09FSYJZSH,B07PJWGJXB</t>
  </si>
  <si>
    <t>B08YZ633BY,B0BQZBMXD4,B00I5H5Z1O,B007BF7BUY,B0911TNTB6,B07T8KL6C6,B09NXVJ25C,B0BQ7PD5YW,B08L65FMX8,B07CN6ZDVY</t>
  </si>
  <si>
    <t>kitchen baking</t>
  </si>
  <si>
    <t>厨房烘焙</t>
  </si>
  <si>
    <t>B00S93EQUK/B01IHHLB3W/B0BQ782XNW/B07XXSYLL8/B01F59K0KA</t>
  </si>
  <si>
    <t>$0.68 - $1.25</t>
  </si>
  <si>
    <t>B0999594RR</t>
  </si>
  <si>
    <t>B09ZXW32CK</t>
  </si>
  <si>
    <t>B0113UZJE2</t>
  </si>
  <si>
    <t>B089N57JGS,B0113UZJE2,B08BPGWLYZ,B08DJ79YP5,B0999594RR,B09KM9B4PY,B0C37DLHWW,B07WMQP4SF,B01ACUA8HC,B08J8GZXKZ</t>
  </si>
  <si>
    <t>B07SL2X217,B08YZ633BY,B00I5H5Z1O,B07QK9C9KT,B08Z7SLGMF,B0822G8NCF,B07MYW7C3Z,B07GKVBQDG,B08QJ53Y5G,B007BF7BUY</t>
  </si>
  <si>
    <t>gift for him</t>
  </si>
  <si>
    <t>$0.68 - $0.89</t>
  </si>
  <si>
    <t>B09B1LRJ8F</t>
  </si>
  <si>
    <t>B0BRNZ6FSW</t>
  </si>
  <si>
    <t>B09P1DV7D8,B07SG4W169,B077ZKDQLV,B0D9NS5HKW,B0D9PY5WH7,B0DHNNZ7HR,1943200106,B08P4HHSZT,B096K98RLX,B0DHYG6DBF</t>
  </si>
  <si>
    <t>B0CBRWGVGC,B07WJX4PL3,B078XXCGVD,B01LWVJ6IW,B0C5R86SWD,B07SRRQS5B,B0BPNMT5DM,B0CHVWVK3C,B0CC54BQVY,B0C9WX6QZP</t>
  </si>
  <si>
    <t>taylor meat thermometer digital</t>
  </si>
  <si>
    <t>泰勒肉类温度计数字</t>
  </si>
  <si>
    <t>B017613C3C/B01IHHLB3W/B0BQ782XNW/B07XXSYLL8/B09LSGPHT3/B00S93EQUK/B0CRY9V6LL/B0BBR2RL6X</t>
  </si>
  <si>
    <t>B01N5TU4C9</t>
  </si>
  <si>
    <t>B001GD1WHU</t>
  </si>
  <si>
    <t>B001GD1WHU,B01N5TU4C9,B07XXSYLL8,B01E7M5ZUG,B00S93EQUK,B0BT25VG8H,B005254TAK,B07Y51PCW7,B00GCC93D0,B017613C3C</t>
  </si>
  <si>
    <t>B07VHPFK5B,B0CFV5LZ3R,B0758TY861,B08R7685RH,B07SRRQS5B,B07QHT221R,B0CVVS6TV9,B09B4Y89F8,B086TXRD3C,B00LB7REFK</t>
  </si>
  <si>
    <t>liquid thermometer for hot liquid</t>
  </si>
  <si>
    <t>用于热液体的液体温度计</t>
  </si>
  <si>
    <t>B005KCG6CE/B01F59K0KA/B01IHHLB3W/B07XXSYLL8/B09LSGPHT3/B00S93EQUK/B00GRFHXVQ/B0BBR2RL6X</t>
  </si>
  <si>
    <t>$0.41 - $0.86</t>
  </si>
  <si>
    <t>B087XBXFM6,B01N5HPTCU,B0BGX4RG9B,B09MTX71VX,B0747CJDHG,B098DSQHY9,B01IHHLB3W,B00004XSC9,B08PRSCZC2,B0B1TXXX47</t>
  </si>
  <si>
    <t>B07PJG4FBM,B0844HGHWR,B0BXLC3K69,B07P8NXQF4,B0CLY39SSM,B07CSJPTSY,B09PDHVJT9,B0B9V8KN72,B0CQ7CQXTL,B0BY8VF82Y</t>
  </si>
  <si>
    <t>fryer thermometer for oil</t>
  </si>
  <si>
    <t>B01IHHLB3W/B0BQ782XNW/B07XXSYLL8/B09LSGPHT3/B00S93EQUK/B017613C3C/B0BBR2RL6X</t>
  </si>
  <si>
    <t>$0.93 - $1.54</t>
  </si>
  <si>
    <t>B07H9RFNVC</t>
  </si>
  <si>
    <t>B01N7KIDW0,B0BGX4RG9B,B00004XSC9,B07H9RFNVC,B088DTQ1QD,B00HCC2IJA,B0C8254GJM,B08SWN7QBW,B0B6SZJ2ZM,B07YP9GT1N</t>
  </si>
  <si>
    <t>B0CSN2CZQR,B0CHPB2719,B0BR5H93SY,B0CXHY4R34,B09S5TZH5N,B0C1GQ54QD,B0CRHB6P23,B0CM6L37XR,B08CXGDZXD,B0CXDVM4GG</t>
  </si>
  <si>
    <t>baking accessories</t>
  </si>
  <si>
    <t>烘焙配件</t>
  </si>
  <si>
    <t>$0.47 - $0.75</t>
  </si>
  <si>
    <t>B0CGL6H1F7</t>
  </si>
  <si>
    <t>B0C3CXM6V2</t>
  </si>
  <si>
    <t>B09F2ZNY42</t>
  </si>
  <si>
    <t>B0999594RR,B09HH4K1LZ,B0725GYNG6,B08G4ZPZBZ,B01ACUA8HC,B07VY9KX3P,B01D4LT4I0,B00ABH0PYI,B0113UZJE2,B0988343TQ</t>
  </si>
  <si>
    <t>B09964WTF5,B0C1GQ54QD,B0CSN2CZQR,B0BVR8F5W3,B0CM6L37XR,B0BR5H93SY,B0B7JF6NKX,B0CP27G91Z,B09S5TZH5N,B0C6G43SGX</t>
  </si>
  <si>
    <t>temp probe for grilling</t>
  </si>
  <si>
    <t>烧烤用温度探头</t>
  </si>
  <si>
    <t>B0BJK5W11R/B0CRY9V6LL/B017613C3C/B0BQ782XNW/B01IHHLB3W/B07XXSYLL8/B09LSGPHT3/B00S93EQUK/B01F59K0KA</t>
  </si>
  <si>
    <t>$1.55 - $2.59</t>
  </si>
  <si>
    <t>B00S93EQUK,B07XXSYLL8,B08KZR4F23,B08K2G5Y78,B0B48NL6L8,B07Y51PCW7,B0BMLDL5GM,B07477NMF4,B0BQ782XNW,B0D5M9RW7C</t>
  </si>
  <si>
    <t>B08D8F9PL6,B0BKGTGXMS,B0B1368VWC,B0CHNNBDLR,B0B13692KQ,B0B13L1H57,B0B1388ZMV,B0B8GZ5NMR,B0B138LRZF,B0C6BJL66R</t>
  </si>
  <si>
    <t>meat thermometer analog</t>
  </si>
  <si>
    <t>肉类温度计模拟</t>
  </si>
  <si>
    <t>B0C7D27GV8/B005KCG6CE/B01IHHLB3W/B0BQ782XNW/B07XXSYLL8/B09LSGPHT3/B00S93EQUK/B01F59K0KA/B096K2L985/B0BBR2RL6X/B0CRY9V6LL</t>
  </si>
  <si>
    <t>$1.37 - $2.11</t>
  </si>
  <si>
    <t>B0DN6K16XX</t>
  </si>
  <si>
    <t>B01DKEB1LO</t>
  </si>
  <si>
    <t>B0CM6CHFMJ,B01L3TC5F4,B01CI4ZYMO,B0747CJDHG,B07YP993HH,B01LZ7FP2F,B0BNQ7178Z,B01L3TFRS6,B00S93EQUK,B01DKEB1LO</t>
  </si>
  <si>
    <t>B0CYBVYNRL,B0CZDB93YR,B0CYH3Y1TH,B01MXSZOKS,B09NFRC4LM,B07WLPBPKM,B0CXXWS7QR,B0CYBV9Q6M,B01DODMU9I,B0CNT9RWV6</t>
  </si>
  <si>
    <t>digital temperature gauge</t>
  </si>
  <si>
    <t>B0BQ782XNW/B01IHHLB3W/B07XXSYLL8/B00S93EQUK/B01F59K0KA/B017613C3C/B096K2L985/B0BBR2RL6X</t>
  </si>
  <si>
    <t>$0.77 - $1.01</t>
  </si>
  <si>
    <t>B09NL17MBR</t>
  </si>
  <si>
    <t>B07GNMKYCZ</t>
  </si>
  <si>
    <t>B09N92NRYN</t>
  </si>
  <si>
    <t>B07WCR5Y4B,B09N92NRYN,B01H1R0K68,B09NL17MBR,B07ZSF5RC5,B00S93EQUK,B07GNMKYCZ,B07Z77FK4C,B0B71HFH9K,B0C6135GWX</t>
  </si>
  <si>
    <t>B00INVCHRC,B09SQFQ4KK,B0B7BFMHNF,B08TTMW1XT,B0C1VMHC8B,B0C4JZ4X9T,B09PQ73YX4,B0BFWD2VML,B01MZZX8KW,B07GGR1N4Y</t>
  </si>
  <si>
    <t>digital meat thermometer for cooking</t>
  </si>
  <si>
    <t>用于烹饪的数字肉类温度计</t>
  </si>
  <si>
    <t>B01F59K0KA/B017613C3C/B0BQ782XNW/B01IHHLB3W/B0C7D27GV8/B07XXSYLL8/B09LSGPHT3/B0CRY9V6LL/B00S93EQUK/B005KCG6CE/B0BBR2RL6X</t>
  </si>
  <si>
    <t>$0.47 - $1.45</t>
  </si>
  <si>
    <t>B00S93EQUK,B07XXSYLL8,B017613C3C,B07Y51PCW7,B0C37DLHWW,B09LSGPHT3,B01IHHLB3W,B01LET2BFC,B0BQ782XNW,B07477NMF4</t>
  </si>
  <si>
    <t>B00X7XFJSK,B08YZ633BY,B07QK9C9KT,B07T8KL6C6,1441331336,B0BN9DD956,B07TXCCQGP,B0B1LJ3N9G,B08QJ53Y5G,B0924H4XB9</t>
  </si>
  <si>
    <t>pocket thermometer</t>
  </si>
  <si>
    <t>袖珍温度计</t>
  </si>
  <si>
    <t>B005KCG6CE/B0BQ782XNW/B01IHHLB3W/B07XXSYLL8/B00S93EQUK/B00GRFHXVQ/B01F59K0KA/B0CRY9V6LL</t>
  </si>
  <si>
    <t>$0.73 - $1.21</t>
  </si>
  <si>
    <t>B071JRZB49</t>
  </si>
  <si>
    <t>B003CL9LMC</t>
  </si>
  <si>
    <t>B071JRZB49,B09MTX71VX,B07P9WM69C,B00E99L3G8,B07Y51PCW7,B0BNQ7178Z,B07LGSB4HG,B0CZNQBYJ9,B00KDQ2ED2,B06XSB3D1Y</t>
  </si>
  <si>
    <t>B011Q4NYOC,B001DYDAEK,B07SRRQS5B,B079X4ZR6X,B082K8ZNQ1,B01GQVGS98,B01DODMU9I,B0CVHLRJZ9,B01M721CEN,B00LB7REFK</t>
  </si>
  <si>
    <t>taylor thermometer digital</t>
  </si>
  <si>
    <t>泰勒温度计数字</t>
  </si>
  <si>
    <t>B017613C3C/B01IHHLB3W/B07XXSYLL8/B09LSGPHT3/B00S93EQUK/B0BBR2RL6X/B01F59K0KA/B0CRY9V6LL</t>
  </si>
  <si>
    <t>B0002ATVMG</t>
  </si>
  <si>
    <t>B00004XSC5</t>
  </si>
  <si>
    <t>B001GD1WHU,B01N5TU4C9,B01ALO555E,B00E99L3G8,B01E7M5ZUG,B00005LDOO,B0BT25VG8H,B005254TAK,B07Y51PCW7,B01924UGZI</t>
  </si>
  <si>
    <t>B08YZ461Q1,B0CJRTVWR2,B0BPD54HQ6,B07CZDXDG8,B07MYW7C3Z,B0BN4Z47CK,B00I5H5Z1O,B0CB48L3LT,B099F4L48F,B07TXCCQGP</t>
  </si>
  <si>
    <t>dad gift</t>
  </si>
  <si>
    <t>爸爸的礼物</t>
  </si>
  <si>
    <t>B0BGM5MXST</t>
  </si>
  <si>
    <t>B0C9PF1KKJ,1070527718,B0CK3TTR3N,B09232JHMY,B0CGX3ZGBK,B09B2SBHQK,B0DG9ZST8H,B08YJR9HDL,B0CXXNLTVD,B09VYZRXT3</t>
  </si>
  <si>
    <t>B0BRBSPJ8S,B08P3KX3M7,B010OAMT22,B003XKBI28,B0CF7WBMQV,B09SL3W9QQ,B006IHI8VW,B073Z3ZQRQ,B0BB9RHK45,B08634RK92</t>
  </si>
  <si>
    <t>termometro para alimentos</t>
  </si>
  <si>
    <t>B005KCG6CE/B017613C3C/B0BQ782XNW/B01IHHLB3W/B07XXSYLL8/B09LSGPHT3/B00S93EQUK/B01F59K0KA/B0CRY9V6LL</t>
  </si>
  <si>
    <t>$1.16 - $1.95</t>
  </si>
  <si>
    <t>B00S93EQUK,B0BQ782XNW,B01LET2BFC,B09MTX71VX,B017613C3C,B0C37DLHWW,B0B71HFH9K,B07Y51PCW7,B07QBP8Y2Q,B07477NMF4</t>
  </si>
  <si>
    <t>B0BZTS57Y7,B0CNRFNRB7,B078X4MQMN,B0BWHG8PMV,B09ZP8GYNV,B002B3H1V0,B0BG7542KV,B0BNMVB18C,B0CRQJSL1P,B0CR6H5LGQ</t>
  </si>
  <si>
    <t>govee meat thermometer</t>
  </si>
  <si>
    <t>govee肉类温度计</t>
  </si>
  <si>
    <t>B0CRY9V6LL/B017613C3C/B0BQ782XNW/B01IHHLB3W/B07XXSYLL8/B09LSGPHT3/B00S93EQUK/B005KCG6CE/B01F59K0KA/B096K2L985/B0BBR2RL6X/B0C7D27GV8</t>
  </si>
  <si>
    <t>$2.09 - $3.50</t>
  </si>
  <si>
    <t>B0DGGMTYXV</t>
  </si>
  <si>
    <t>B0DGGPSX3N,B08317TDP1,B0DGGMTYXV,B094N2FX9P,B0C4PJ47DP,B08K2G5Y78,B07XXSYLL8,B0D9JBL8NG,B0DJ71HG5C,B0D2LQGJ2V</t>
  </si>
  <si>
    <t>B0CJB2KBJX,B0CRQQKYZY,B08YZ633BY,B0B41MYSGP,B07GKVBQDG,B01LXFSJY7,B0019IJZ1M,B09MJK12HN,B07CN6ZDVY,B0BQJRCFQZ</t>
  </si>
  <si>
    <t>grease thermometer for frying</t>
  </si>
  <si>
    <t>油炸用油脂温度计</t>
  </si>
  <si>
    <t>B017613C3C/B0BQ782XNW/B01IHHLB3W/B07XXSYLL8/B09LSGPHT3/B00S93EQUK/B00GRFHXVQ/B01F59K0KA/B096K2L985/B0BBR2RL6X/B0BJK5W11R/B0CRY9V6LL</t>
  </si>
  <si>
    <t>B01N7KIDW0,B00004XSC9,B098DSQHY9,B094NBSRT4,B07H9RFNVC,B094V3R7H8,B0BGX4RG9B,B00S93EQUK,B088DTQ1QD,B0B6SZJ2ZM</t>
  </si>
  <si>
    <t>B07W76MV4Y,B0D1XL2B6P,B0CY2HW6SQ,B0CZNXB4KN,B0D2GZ26CX,B0C42DMFG7,B0D1KDXFZJ,B0CZRC9F86,B0CS6HSYM1,B0CS6S67BJ</t>
  </si>
  <si>
    <t>baking essentials</t>
  </si>
  <si>
    <t>烘焙必需品</t>
  </si>
  <si>
    <t>$0.50 - $0.85</t>
  </si>
  <si>
    <t>B0C5HZTGHP</t>
  </si>
  <si>
    <t>B00LGLHUA0</t>
  </si>
  <si>
    <t>B0725GYNG6,B0764M2JXY,B0C2D7L2FN,B0C5HZTGHP,B06X9KLW1P,B0CGWQ53L3,B08J8GZXKZ,B07PVBS863,B01D1GE1KE,B0C1D14BQP</t>
  </si>
  <si>
    <t>B0BZ418TWS,B0B7BFMHNF,B0BHR7P91R,B0C3QQVMF6,B0BQDHTCCR,B0019IM4V0,B07W1P5M5P,B0B4HKNDLQ,B0BZWMJM2F,B095WKNRNZ</t>
  </si>
  <si>
    <t>amazon kitchen finds</t>
  </si>
  <si>
    <t>亚马逊厨房发现</t>
  </si>
  <si>
    <t>$0.81 - $1.30</t>
  </si>
  <si>
    <t>B09B6TZ5J2</t>
  </si>
  <si>
    <t>B0C3QZ7SNF,B0C3H9MJQV,B08N9Q24M9,B0CTKTPKV8,B0764HS4SL,B0B6HXQV6N,B09B6TZ5J2,B06X9NQ8GX,B0C38WVJVQ,B07PVBS863</t>
  </si>
  <si>
    <t>B081F3G5H3,B0CBBS4GL6,B09ND9Z88M,B07D1MM3GH,B0C8TBD3J2,B0CR1V5R63,B07MYQSRMN,B0CL9T3HQ2,B08XZ4X7F7,B07H9KLHC9</t>
  </si>
  <si>
    <t>wireless meat thermometer for smoker</t>
  </si>
  <si>
    <t>吸烟者无线肉类温度计</t>
  </si>
  <si>
    <t>B0CRY9V6LL/B017613C3C/B0C7D27GV8/B07XXSYLL8/B01IHHLB3W/B0BQ782XNW/B09LSGPHT3/B00S93EQUK/B0BBR2RL6X/B0BJK5W11R/B01F59K0KA/B096K2L985</t>
  </si>
  <si>
    <t>B0DJ7JV6NF</t>
  </si>
  <si>
    <t>B08K2G5Y78,B0BMLDL5GM,B08KZR4F23,B07H8WTFHW,B0D1TMFTPN,B0C7JNJW2N,B0DG5GKJKB,B0B48NL6L8,B0D5M9RW7C,B0CRY9V6LL</t>
  </si>
  <si>
    <t>B01DODMU9I,B01MQQTB51,B0B5XTLLCT,B0B5XSFZ5Q,B0CNTKQ6MK,B0CNTKWP8D,B09BZW2VYC,B0CNTF762L,B0CNW28TDG,B0CNTK3G5F</t>
  </si>
  <si>
    <t>digital thermometers</t>
  </si>
  <si>
    <t>B017613C3C/B0BQ782XNW/B01IHHLB3W/B07XXSYLL8/B09LSGPHT3/B01F59K0KA/B0C7D27GV8/B00S93EQUK/B0CRY9V6LL/B0BBR2RL6X/B00GRFHXVQ</t>
  </si>
  <si>
    <t>$2.17 - $3.63</t>
  </si>
  <si>
    <t>B0824XNJSW,B08B8BDG42,B00S93EQUK,B0CGRB23YM,B08B7V2RG3,B07WCR5Y4B,B0B71HFH9K,B0C3B2VZLJ,B07XXSYLL8,B09N92NRYN</t>
  </si>
  <si>
    <t>B0B9V9PGVD,B0928K23P6,B095WK5B7L,B01DOE0DO6,B07FH8BCX5,B0CQ7BCDQ5,B0B8YYG763,B0C1YN8YWJ,B0CRVPT2G8,B082WJMM5H</t>
  </si>
  <si>
    <t>bbq thermometer for smoker</t>
  </si>
  <si>
    <t>吸烟者烧烤温度计</t>
  </si>
  <si>
    <t>B0C7D27GV8/B0CRY9V6LL/B017613C3C/B01IHHLB3W/B07XXSYLL8/B09LSGPHT3/B00S93EQUK/B01F59K0KA/B0BQ782XNW</t>
  </si>
  <si>
    <t>B081DL955W</t>
  </si>
  <si>
    <t>B08KZR4F23,B08K2G5Y78,B08BXCGD76,B08317TDP1,B00S93EQUK,B07XXSYLL8,B09FPQTGDL,B07477NMF4,B07Z7HDNC4,B07CWN9QDB</t>
  </si>
  <si>
    <t>B0C1GQ54QD,B07SRRQS5B,B09LLYP2XL,B0BVR5R2G8,B092JCXDRJ,B00DZKQLZ0,B0CGQSY8CZ,B09S5TZH5N,B0CKT7H1TW,B0BF92PVYX</t>
  </si>
  <si>
    <t>outside thermometer</t>
  </si>
  <si>
    <t>外部温度计</t>
  </si>
  <si>
    <t>B017613C3C/B09LSGPHT3/B096K2L985/B07XXSYLL8/B01F59K0KA/B01IHHLB3W/B0BQ782XNW/B0CRY9V6LL</t>
  </si>
  <si>
    <t>$0.88 - $1.40</t>
  </si>
  <si>
    <t>B0CFW1YHNZ</t>
  </si>
  <si>
    <t>B00004TBJP,B06XKH666P,B00WXIR94M,B01ALO555E,B09FSYJZSH,B07DS8ZRZJ,B013BOB3RK,B000BZYBYU,B07PJWGJXB,B0836CM7KY</t>
  </si>
  <si>
    <t>B08YZ633BY,B00I5H5Z1O,B0BQ7PD5YW,B0CC3SQL47,B000GCS004,B07CN6ZDVY,B0B7BFMHNF,B0011FJPAY,B09FXXQD2N,B09JNMHGFL</t>
  </si>
  <si>
    <t>waterproof thermometer</t>
  </si>
  <si>
    <t>防水温度计</t>
  </si>
  <si>
    <t>B005KCG6CE/B0BBR2RL6X/B0BQ782XNW/B09LSGPHT3/B096K2L985/B00S93EQUK/B01F59K0KA/B00GRFHXVQ/B01IHHLB3W/B0BJK5W11R</t>
  </si>
  <si>
    <t>$1.95 - $3.25</t>
  </si>
  <si>
    <t>B08YP4S5KX</t>
  </si>
  <si>
    <t>B00S93EQUK,B0BQ782XNW,B07Y51PCW7,B087XBXFM6,B09LSGPHT3,B0C37DLHWW,B08YP4S5KX,B0B1V4XFH1,B00E99L3G8,B09PHK8JC1</t>
  </si>
  <si>
    <t>B000GCS004,B08YZ633BY,B0B7BP6CJN,B07QK9C9KT,B07LCRX2M7,B00I5H5Z1O,B0BFWD2VML,B07CZDXDG8,B09XPWGFTV,B0BBGDFH4V</t>
  </si>
  <si>
    <t>candy thermometer with pot clip</t>
  </si>
  <si>
    <t>带锅夹的糖果温度计</t>
  </si>
  <si>
    <t>B07XXSYLL8/B01IHHLB3W/B0CRY9V6LL/B0BBR2RL6X/B096K2L985/B01F59K0KA/B005KCG6CE/B00S93EQUK/B09LSGPHT3</t>
  </si>
  <si>
    <t>$0.68 - $2.21</t>
  </si>
  <si>
    <t>B0BGX4RG9B,B00004XSC9,B001FB6IFY,B01BICCN6M,B07YP9GT1N,B0028LVJEA,B00279OPDU,B0B6SZJ2ZM,B07HDNWKTN,B01CI50FJU</t>
  </si>
  <si>
    <t>B003Z22QNY,B07P7J7BV8,B002OYD89A,B07PCSHKFQ,B07PCSTMRD,B07NS736F5,B082K8ZNQ1,B07M7TBGJB,B094MMGFZR,B0C5N8MFJN</t>
  </si>
  <si>
    <t>thermopro wireless meat thermometer</t>
  </si>
  <si>
    <t>Thermopro 无线肉类温度计</t>
  </si>
  <si>
    <t>B0BJK5W11R/B096K2L985/B0CRY9V6LL/B0BBR2RL6X/B017613C3C/B01IHHLB3W/B07XXSYLL8/B01F59K0KA/B00S93EQUK/B0C7D27GV8</t>
  </si>
  <si>
    <t>$2.57 - $5.26</t>
  </si>
  <si>
    <t>B0BMLDL5GM,B0CRY9V6LL,B0B48NL6L8,B08K2G5Y78,B094N6DZLC,B0CJLNCYG6,B01GE77QT0,B07Z7HDNC4,B07XXSYLL8,B0C37FYWPF</t>
  </si>
  <si>
    <t>B08YZ633BY,B00X7XFJSK,B000GCS004,B0C5R981CT,B07CZDXDG8,B007BF7BUY,B08QJ53Y5G,B07CN6ZDVY,B07SL2X217,B07GKVBQDG</t>
  </si>
  <si>
    <t>清除</t>
  </si>
  <si>
    <t>B07XXSYLL8/B00S93EQUK/B00GRFHXVQ</t>
  </si>
  <si>
    <t>$0.67 - $1.35</t>
  </si>
  <si>
    <t>B0852WLH7M</t>
  </si>
  <si>
    <t>B08PNYPL28,B0CXXDTL7T,B09QKBBNCX,B0C8HWYFGY,B0DQ9863N9,B07BGLT25K,B0DC464NTM,B0DR4FM6Q5,B0DRMYZ9H2,B0DSG64Q4X</t>
  </si>
  <si>
    <t>B09ZPC5PDH,B07SRRQS5B,B07VHPFK5B,B0896WCB5D,B0CRQJSL1P,B09YY9DLCF,B07MJQD8Y8,B0BWHG8PMV,B0BPNMT5DM,B01COZ2H36</t>
  </si>
  <si>
    <t>termómetro digital</t>
  </si>
  <si>
    <t>数字测量仪</t>
  </si>
  <si>
    <t>B096K2L985/B017613C3C/B0BQ782XNW/B07XXSYLL8/B00S93EQUK/B01F59K0KA/B01IHHLB3W/B09LSGPHT3/B0C7D27GV8</t>
  </si>
  <si>
    <t>$1.55 - $2.42</t>
  </si>
  <si>
    <t>B08HWBWD4S</t>
  </si>
  <si>
    <t>B0824XNJSW,B0CTCPQ6N9,B0CGRB23YM,B08B8BDG42,B087FR1272,B00MUK6M82,B0C82QD5BB,B08HWBWD4S,B08B7V2RG3,B0CSKL7BWM</t>
  </si>
  <si>
    <t>B09XJVH69S,B0BF92PVYX,B097CZCDQG,B07Z6X6JCP,B0CCY6S4K2,B079FK5QKD,B09964WTF5,B08HVJQ2YP,B07KBVS54W,B0BXPBXV9C</t>
  </si>
  <si>
    <t>alpha grillers instant read meat thermometer for grill</t>
  </si>
  <si>
    <t>alpha grillers 用于烧烤的即时读取肉类温度计</t>
  </si>
  <si>
    <t>B0BQ782XNW/B07XXSYLL8/B09LSGPHT3/B00S93EQUK/B0C7D27GV8/B0BBR2RL6X/B01F59K0KA/B01IHHLB3W</t>
  </si>
  <si>
    <t>B09TCK15D7</t>
  </si>
  <si>
    <t>B00S93EQUK,B07XXSYLL8,B0BQ782XNW,B09TCK15D7,B0C37DLHWW,B09LSGPHT3,B0DG5KDHS8,B07Y51PCW7,B07R18W3W1,B0D8TCTPHD</t>
  </si>
  <si>
    <t>B0CR137P8R,B07FX5CXKC,B08V1LTYLY,B0CQT15Y5K,B07QSFJ8S2,B0BMKR7LNT,B09L6ZLP85,B0B7DP9CGN,B09964WTF5,B0BSFBHFYR</t>
  </si>
  <si>
    <t>cooking tools</t>
  </si>
  <si>
    <t>烹饪工具</t>
  </si>
  <si>
    <t>B00S93EQUK/B01IHHLB3W/B07XXSYLL8/B0BQ782XNW/B017613C3C/B0C7D27GV8/B0CRY9V6LL</t>
  </si>
  <si>
    <t>$0.76 - $1.26</t>
  </si>
  <si>
    <t>B08573DQ39,B08N9Q24M9,B0764HS4SL,B00004OCNJ,B07D15V7T3,B085W92DL4,B0BKRVT66L,B0CP4XY9QC,B0C37DLHWW,B07SZFHKVZ</t>
  </si>
  <si>
    <t>B0924H4XB9,B0B7BFMHNF,B0B5XQX9P4,B07MYW7C3Z,B00INVCHRC,B09SQFQ4KK,1426215649,B0B9DC2M89,B09DTD4XJG,B09896GWJ1</t>
  </si>
  <si>
    <t>cooking essentials</t>
  </si>
  <si>
    <t>烹饪要领</t>
  </si>
  <si>
    <t>B07XXSYLL8/B00S93EQUK/B01F59K0KA/B00GRFHXVQ/B096K2L985/B0BBR2RL6X</t>
  </si>
  <si>
    <t>$0.28 - $0.40</t>
  </si>
  <si>
    <t>B08N9Q24M9</t>
  </si>
  <si>
    <t>B08N9Q24M9,B08573DQ39,B00S93EQUK,B07SKD99XW,B0C37DLHWW,B0CJF94M8J,B07Q2WVG1Z,B00M2J7PCI,B0725GYNG6,B0775GR18G</t>
  </si>
  <si>
    <t>B00INVCHRC,B08TTMW1XT,B09SQFQ4KK,B0CB5ZQ14R,B0B17NB28N,B0BFWD2VML,B0B7BFMHNF,B01MYBJB8W,B0B9DC2M89,B07GGR1N4Y</t>
  </si>
  <si>
    <t>men's gifts</t>
  </si>
  <si>
    <t>男人的礼物</t>
  </si>
  <si>
    <t>$1.16 - $2.25</t>
  </si>
  <si>
    <t>B0D4215HCX,B078N1DBY9,B012BA0VSM,B07B2T345D,B08P4HHSZT,B09232JHMY,B0CP9YF9W7,B07GGR1N4Y,B01C3LW5JC,B09BDG5RP3</t>
  </si>
  <si>
    <t>B0BRBSPJ8S,B0CNNZ5DHT,B0C58TMJZ2,B08P3KX3M7,B0BB9RHK45,B0BQ63WV8S,B0BS3Z4ZY5,B09SH4CY8K,B0CQG1VXWP,B0C2T2ZXPJ</t>
  </si>
  <si>
    <t>fathers day gifts for dad</t>
  </si>
  <si>
    <t>父亲节送给爸爸的礼物</t>
  </si>
  <si>
    <t>$1.37 - $2.22</t>
  </si>
  <si>
    <t>B012BA0VSM,B0C9PF1KKJ,1070527718,B0BX22Y31T,B09VYZRXT3,B0BGM5MXST,B09232JHMY,B0BQ3GS242,B0CGX3ZGBK,B07G142F9Z</t>
  </si>
  <si>
    <t>B0CQRVNK35,B0CFVGNPDR,B07KPYMMG6,B07QG6L82D,B0C1GSN1FQ,B07SK6ZFLM,B0C7D1J2C5,B07K69DZWK,B0BRB8MGCV,B0CFWLWRNS</t>
  </si>
  <si>
    <t>thermopro tempspike</t>
  </si>
  <si>
    <t>热力公司Tempspike</t>
  </si>
  <si>
    <t>B0CRY9V6LL/B0BBR2RL6X/B017613C3C/B07XXSYLL8/B096K2L985/B01IHHLB3W/B01F59K0KA/B09LSGPHT3</t>
  </si>
  <si>
    <t>$2.55 - $4.13</t>
  </si>
  <si>
    <t>B0BMLDL5GM,B0B48NL6L8,B0CRY9V6LL,B0CJLNCYG6,B0C37FYWPF,B0DGVGV398,B07XXSYLL8,B08KZR4F23,B08K2G5Y78,B0D2LQGJ2V</t>
  </si>
  <si>
    <t>B00494JAMW,B078X4MQMN,B0CNRFNRB7,B098P855TL,B0CR6H5LGQ,B0BWHG8PMV,B07VHPFK5B,B07GTGLTYP,B0BNMVB18C,B0BZTS57Y7</t>
  </si>
  <si>
    <t>oven temperature thermometer</t>
  </si>
  <si>
    <t>烤箱温度温度计</t>
  </si>
  <si>
    <t>B005KCG6CE/B0CRY9V6LL/B017613C3C/B01IHHLB3W/B0BJK5W11R/B0BQ782XNW/B07XXSYLL8/B096K2L985/B09LSGPHT3/B01F59K0KA/B00S93EQUK/B0BBR2RL6X/B00GRFHXVQ</t>
  </si>
  <si>
    <t>B083BMMQV9,B0000DJUYR,B07YP9G4Z7,B01CF39C4Y,B09JSBXJDV,B0B71HFH9K,B0CX19TQH1,B017613C3C,B000BQWMTK,B08GY3K7KD</t>
  </si>
  <si>
    <t>B08YZ2K3PV,B00I5H5Z1O,B07CZDXDG8,B09DYN6SYR,B09JNMHGFL,B0BZVVR495,B0BZWM3JG4,B0BN9DD956,B07MT7DHL8,B0BX8NQBJS</t>
  </si>
  <si>
    <t>meater plus</t>
  </si>
  <si>
    <t>肉肉加</t>
  </si>
  <si>
    <t>B0CRY9V6LL/B0C7D27GV8/B0BBR2RL6X/B00GRFHXVQ/B00S93EQUK/B01F59K0KA/B01IHHLB3W/B07XXSYLL8/B09LSGPHT3/B0BQ782XNW</t>
  </si>
  <si>
    <t>$3.97 - $8.75</t>
  </si>
  <si>
    <t>B07H8WTFHW,B0CP8BPXKR,B0D2LQGJ2V,B07TJ95CBM,B08WWGRGVY,B07DZB6XZ6,B0D5ZRJM51,B0BMLDL5GM,B07K374YT1,B0D5M9RW7C</t>
  </si>
  <si>
    <t>B08Z7SLGMF,1426215649,B07T8KL6C6,B08QJ53Y5G,B083X648R2,B0CH9Y5VNH,B09S1C8PF8,B0924H4XB9,B019Q3U7UE,B09PDCP1BP</t>
  </si>
  <si>
    <t>milk thermometer</t>
  </si>
  <si>
    <t>牛奶温度计</t>
  </si>
  <si>
    <t>B005KCG6CE/B01IHHLB3W/B01F59K0KA/B0BQ782XNW/B07XXSYLL8/B0BJK5W11R/B096K2L985/B00S93EQUK/B00GRFHXVQ/B017613C3C/B09LSGPHT3/B0BBR2RL6X/B0CRY9V6LL/B0DDXWY41V</t>
  </si>
  <si>
    <t>$0.57 - $0.95</t>
  </si>
  <si>
    <t>B003M5SPNO</t>
  </si>
  <si>
    <t>B01N5HPTCU,B000E8BFP2,B01LET2BFC,B0747CJDHG,B087XBXFM6,B07D2DW666,B07LGSGJ2B,B0973N55DP,B0BW9SWBSZ,B07K1DTDF7</t>
  </si>
  <si>
    <t>B07XFC9X68,B00494JAMW,B0BMCGCCJ8,B074WJ7J1Y,B01IEJHJWK,B0BFWR162R,B07YS5DX7Y,B0CFY2LJ28,B0C2V5635T,B0CNPZG45V</t>
  </si>
  <si>
    <t>B0BBR2RL6X/B0BQ782XNW/B01IHHLB3W/B07XXSYLL8/B00S93EQUK/B01F59K0KA/B09LSGPHT3/B0CRY9V6LL</t>
  </si>
  <si>
    <t>$1.22 - $2.03</t>
  </si>
  <si>
    <t>B08MT3D361</t>
  </si>
  <si>
    <t>B0824XNJSW,B0CGRB23YM,B0CTCPQ6N9,B08B8BDG42,B0D9VZ1MWH,B0DFH64CCP,B08B7V2RG3,B0D8J22Q45,B075QQ8VZW,B00MUK6M82</t>
  </si>
  <si>
    <t>B09B498SDP,B0CP4JCX94,B0CP4J1XTW,B0CWLW7XWR,B0CS8T83F9,B0CKTLFWNM,B0CKHQDSL4,B0CYK818NC,B08L39N6TZ,B0CLR788Q8</t>
  </si>
  <si>
    <t>ninja air fryer</t>
  </si>
  <si>
    <t>忍者空气炸锅</t>
  </si>
  <si>
    <t>$1.20 - $2.00</t>
  </si>
  <si>
    <t>B0CSZ7WBYW</t>
  </si>
  <si>
    <t>B07FDJMC9Q</t>
  </si>
  <si>
    <t>B089TQWJKK</t>
  </si>
  <si>
    <t>B0CSZ7WBYW,B07FDJMC9Q,B0B15Q3HCQ,B0CZS6SS3Y,B0DBQ5XG5D,B08QZZY53M,B096X9LGJ1,B0DD24H682,B0CYJCC8TP,B0DJFB6ZKM</t>
  </si>
  <si>
    <t>B077MB5SZG,B09PDHVJT9,B07P8NXQF4,B075XHX8WC,B09J54B33X,B099ZM1NTL,B08W4YSTTD,B07WJX4PL3,B07NS4JH91,B08C4QFJKT</t>
  </si>
  <si>
    <t>restaurant supplies</t>
  </si>
  <si>
    <t>餐厅用品</t>
  </si>
  <si>
    <t>B00S93EQUK/B0CRY9V6LL/B01IHHLB3W/B07XXSYLL8</t>
  </si>
  <si>
    <t>$1.46 - $2.34</t>
  </si>
  <si>
    <t>B0169ZDUSI</t>
  </si>
  <si>
    <t>B07QQF9XP7</t>
  </si>
  <si>
    <t>B08P27LHJ4</t>
  </si>
  <si>
    <t>B08P27LHJ4,B09QQQM6GW,B005TLD5RK,B07QQF9XP7,B09JGNJNHF,B0169ZDUSI,B07TGGG25G,B01IG8X9E6,B07DXFTM4Q,B07MV2QYML</t>
  </si>
  <si>
    <t>B08YZ633BY,B0BQZBMXD4,B07YSNNFY3,B07T8KL6C6,B07SRRQS5B,B07CZDXDG8,B01N9LH5ZC,B07MYW7C3Z,B00I5H5Z1O,B07QK9C9KT</t>
  </si>
  <si>
    <t>cooking oil thermometer for frying oil</t>
  </si>
  <si>
    <t>用于煎炸油的食用油温度计</t>
  </si>
  <si>
    <t>B0BBR2RL6X/B0BQ782XNW/B01IHHLB3W/B07XXSYLL8/B09LSGPHT3/B00S93EQUK</t>
  </si>
  <si>
    <t>B01N7KIDW0,B0BGX4RG9B,B00004XSC9,B098DSQHY9,B094NBSRT4,B07H9RFNVC,B094V3R7H8,B00HCC2IJA,B00S93EQUK,B07YP9GT1N</t>
  </si>
  <si>
    <t>B00DZKQLZ0,B00B2LBNKM,B004UB056E,B0B776Y6JQ,B0982TPZTW,B008YHRQQM,B0B8V6Y2X8,B075B48B3B,B0BC6M72NX,B09ZKHQPFK</t>
  </si>
  <si>
    <t>compost thermometer</t>
  </si>
  <si>
    <t>堆肥温度计</t>
  </si>
  <si>
    <t>$5.05 - $7.44</t>
  </si>
  <si>
    <t>B002P5RGMI</t>
  </si>
  <si>
    <t>B08FF4RJCL</t>
  </si>
  <si>
    <t>B01BMX3SYI</t>
  </si>
  <si>
    <t>B002P5RGMI,B08FF4RJCL,B01BMX3SYI,B08YMYWNSK,B07GYSG79X,B084Y1HN12,B0BVVPR882,B07X7HCNLQ,B00KXAGST4,B0BVVLK5TT</t>
  </si>
  <si>
    <t>B08TTCH9K8,B0B488NXCZ,B0B7P8ZV4T,B0B7PBRZX5,B0B7P8HK8M,B0B1TBCKSZ,B0C59M4J9N,B0CQ5KBKL6,B07DCGDJ28,B0C5HP8NFY</t>
  </si>
  <si>
    <t>candle thermometer for wax</t>
  </si>
  <si>
    <t>蜡的温度计</t>
  </si>
  <si>
    <t>B01IHHLB3W/B07XXSYLL8/B0CRY9V6LL</t>
  </si>
  <si>
    <t>B08DRPM2B7</t>
  </si>
  <si>
    <t>B08DRPM2B7,B087XBXFM6,B0B71HFH9K,B0BX6B5N2W,B07QBP8Y2Q,B0841Q32JK,B0B1TXXX47,B01LET2BFC,B01N5HPTCU,B0CBP6HH83</t>
  </si>
  <si>
    <t>B09FDRGP6T,B07NY9H3GP,B0B9XN7KXW,B09KRP85MN,B07V813VMY,B07JQBXPLJ,B0BDZ6V1Y4,B0B41MYSGP,B074KWP2HJ,B09NYDYRJL</t>
  </si>
  <si>
    <t>bbq grill accessories</t>
  </si>
  <si>
    <t>B00S93EQUK/B0C7D27GV8/B01F59K0KA/B0CRY9V6LL</t>
  </si>
  <si>
    <t>$1.28 - $2.57</t>
  </si>
  <si>
    <t>B0CGMWGTZT</t>
  </si>
  <si>
    <t>B0C6X6KX2H,B00KA2Y1OY,B00NE5IF3W,B079J4KT8H,B00S93EQUK,B07VW72J5D,B07D1P949P,B0BVMGNK5B,B083C4TBT5,B08CGYYX54</t>
  </si>
  <si>
    <t>B0C1GQ54QD,B09964WTF5,B0CSN2CZQR,B0833V68BJ,B09S5TZH5N,B0BVR8F5W3,B0CZ6FKCJ8,B0BWTJVT52,B0CHPB2719,B0B7JF6NKX</t>
  </si>
  <si>
    <t>cool gifts for men</t>
  </si>
  <si>
    <t>给男人的很酷的礼物</t>
  </si>
  <si>
    <t>$1.12 - $1.88</t>
  </si>
  <si>
    <t>B0CZ98NHTP</t>
  </si>
  <si>
    <t>B0D4215HCX,B012BA0VSM,B07S1BNNYD,B09BDG5RP3,B0CYYVBXTV,B0CP9YF9W7,B0BG4HY4PX,B0CFQYP7GX,B007HAE5GQ,B07QP13BJ9</t>
  </si>
  <si>
    <t>B08YZ633BY,B07Z13H4TP,B0CFVGNPDR,B07MYW7C3Z,B0CL9YMRD5,B0CKN1N2YH,B083X648R2,B0BQ7PD5YW,B0BN9DD956,B0C3CZVKXT</t>
  </si>
  <si>
    <t>kitchen gifts</t>
  </si>
  <si>
    <t>厨房礼品</t>
  </si>
  <si>
    <t>B00S93EQUK/B07XXSYLL8/B09LSGPHT3/B01F59K0KA/B0CRY9V6LL/B096K2L985/B0C7D27GV8</t>
  </si>
  <si>
    <t>$2.07 - $3.46</t>
  </si>
  <si>
    <t>B0CJYN69ZY</t>
  </si>
  <si>
    <t>B0129HZM7W</t>
  </si>
  <si>
    <t>B08N9Q24M9,B0DD7BX67J,B0764HS4SL,B08573DQ39,B08QS12VKG,B0865TNBKC,B084HGKQ39,B08B3D2TF9,B0DG52MRL4,B0C545KQQM</t>
  </si>
  <si>
    <t>B0758TY861,B0CFV5LZ3R,B016U6WVTA,B0CRB1R2TJ,B0CQP35TGJ,B0BZH88ZRF,B0C7L3TQZP,B0C1RJHQ41,B0BB7MKNSR,B0CZ8MHM4F</t>
  </si>
  <si>
    <t>husband gifts</t>
  </si>
  <si>
    <t>丈夫礼物</t>
  </si>
  <si>
    <t>$1.38 - $2.13</t>
  </si>
  <si>
    <t>B0DGKK8ZR9</t>
  </si>
  <si>
    <t>B07XKQ2M6R</t>
  </si>
  <si>
    <t>B07NPGMDW8,B08LVSFN4X,B07D1KW3PB,B0BMFW2WG5,B01BXDSSQA,B08P4HHSZT,B0CLHFV62H,B078N1DBY9,B0D7XXS5KB,B07CT6DYFG</t>
  </si>
  <si>
    <t>B08YZ633BY,B0BQZBMXD4,B0CL9YMRD5,B0C3CZVKXT,B0019IJZ1M,B0CFVGNPDR,B0822G8NCF,B07MYW7C3Z,B08QJ53Y5G,B007BF7BUY</t>
  </si>
  <si>
    <t>chicken accessories</t>
  </si>
  <si>
    <t>鸡肉配件</t>
  </si>
  <si>
    <t>B0B3RWZ82T</t>
  </si>
  <si>
    <t>B0BBNBMCHY</t>
  </si>
  <si>
    <t>B0BMGYLXVX</t>
  </si>
  <si>
    <t>B08THGBXZP,B0CJN8ZWL1,B0CJN9PG3Y,B0BBNBMCHY,B0CQ22Z9NK,B0CWXQL27W,B0D62T6LRH,B0B3RWZ82T,B000MD59TC,B0CJTC4J38</t>
  </si>
  <si>
    <t>B001DYDAEK,B09ZP8GYNV,B083YZWZ2L,B07VHPFK5B,B01LTEDRVE,B0CNRFNRB7,B0BG7542KV,B0BWHG8PMV,B078X4MQMN,B0BZTS57Y7</t>
  </si>
  <si>
    <t>热炉</t>
  </si>
  <si>
    <t>B0CRY9V6LL/B01IHHLB3W/B0C7D27GV8/B0BBR2RL6X/B00S93EQUK/B01F59K0KA/B096K2L985</t>
  </si>
  <si>
    <t>$6.92 - $11.00</t>
  </si>
  <si>
    <t>B0D12ZHLLD</t>
  </si>
  <si>
    <t>B0D1TMFTPN,B0DG5GKJKB,B0DJY2PWTY,B0DHZTCNR5,B0D2QNFTGH,B0CZCX5WDC,B0CKR2TTWS,B0DCVSM45R,B0D5YD5ZZY,B0D3V6KJ94</t>
  </si>
  <si>
    <t>B07QG6L82D,B0CQNWL1FV,B0CFVGNPDR,B07K69DZWK,B0C1GSN1FQ,B07SK6ZFLM,B0C7D1J2C5,B07F7WWPJV,B0CJ32CM24,B07KPYMMG6</t>
  </si>
  <si>
    <t>deep fry thermometer for cooking oil</t>
  </si>
  <si>
    <t>食用油油炸温度计</t>
  </si>
  <si>
    <t>B01IHHLB3W/B0BQ782XNW/B07XXSYLL8/B00S93EQUK/B0BBR2RL6X/B0C7D27GV8/B0CRY9V6LL</t>
  </si>
  <si>
    <t>B01N7KIDW0,B0BGX4RG9B,B00004XSC9,B07H9RFNVC,B0B23VZVBZ,B094V3R7H8,B07YP9GT1N,B0C8254GJM,B00HCC2IJA,B01CI50FJU</t>
  </si>
  <si>
    <t>B00INVCHRC,B0C1VMHC8B,B0B17NB28N,B0822G8NCF,B0BNDGSXS4,B0BFWD2VML,B09M35XJGG,B0B9ZSRND1,B07MYW7C3Z,B00L1GHHV2</t>
  </si>
  <si>
    <t>wedding registry gifts</t>
  </si>
  <si>
    <t>结婚登记礼物</t>
  </si>
  <si>
    <t>B01IHHLB3W/B0CRY9V6LL</t>
  </si>
  <si>
    <t>$0.76 - $1.28</t>
  </si>
  <si>
    <t>B08T99DPF3</t>
  </si>
  <si>
    <t>B095CDXSY5</t>
  </si>
  <si>
    <t>B00004OCKR,B07VG4S38C,B0BG3BPRBS,B0C545KQQM,B0BJS6M86W,B095CDXSY5,B09988SD2B,B0BGHMLRNN,B0C3QZ7SNF,B0CDRDK6MR</t>
  </si>
  <si>
    <t>B000FFR0FS,B00CMDYRMA,B000BHCNYI,B000FFN76E,B0CGG2227L,B07GTNYPHW,B07C57MS8W,B0BZPHS6JT,B000BHCO0Q,B074Q2CQHP</t>
  </si>
  <si>
    <t>wireless temperature probe</t>
  </si>
  <si>
    <t>无线温度探头</t>
  </si>
  <si>
    <t>B0CRY9V6LL/B017613C3C/B01IHHLB3W/B00S93EQUK/B07XXSYLL8/B09LSGPHT3/B0BBR2RL6X</t>
  </si>
  <si>
    <t>$5.36 - $8.93</t>
  </si>
  <si>
    <t>B0B48NL6L8,B0CRY9V6LL,B08K2G5Y78,B0D5M9RW7C,B0BMLDL5GM,B0D1TMFTPN,B07H8WTFHW,B0C7D27GV8,B0D2LQGJ2V,B0DGX1YPSL</t>
  </si>
  <si>
    <t>B08XVMKRR5,B07NS8BF7X,B0896WCB5D,B0BNMVB18C,B0BWHG8PMV,B0CNRFNRB7,B0CJB7C4G7,B09YY9DLCF,B01D3UMIE4,B09FP3T2M7</t>
  </si>
  <si>
    <t>meater probe</t>
  </si>
  <si>
    <t>肉食探针</t>
  </si>
  <si>
    <t>B0CRY9V6LL/B07XXSYLL8/B00S93EQUK/B01F59K0KA/B01IHHLB3W/B0C7D27GV8</t>
  </si>
  <si>
    <t>$5.82 - $8.90</t>
  </si>
  <si>
    <t>B0CP8BPXKR,B07H8WTFHW,B0D2LQGJ2V,B07TJ95CBM,B07DZB6XZ6,B0D5ZRJM51,B0BMLDL5GM,B0D1TMFTPN,B0D8KJZLDJ,B0D62QTGJM</t>
  </si>
  <si>
    <t>B01EM8P456,B0CP225774,B07PF813G5,B0CYLV4X8T,B0B5SW6381,B08PND5KQR,B09YCZ9ZSK,B0CPJL9B6G,B08P3TRZS5,B00DZUCXBQ</t>
  </si>
  <si>
    <t>thermometer for water temperature</t>
  </si>
  <si>
    <t>自然搜索词/HR推荐词</t>
  </si>
  <si>
    <t>B01IHHLB3W/B0BQ782XNW/B00S93EQUK/B09LSGPHT3/B07XXSYLL8/B01F59K0KA/B00GRFHXVQ/B0C7D27GV8/B0CRY9V6LL/B0BBR2RL6X/B017613C3C/B096K2L985</t>
  </si>
  <si>
    <t>$0.47 - $1.24</t>
  </si>
  <si>
    <t>B087XBXFM6,B0C59MQ1K3,B0B71HFH9K,B09MTX71VX,B0B1TXXX47,B01N5HPTCU,B08RWPPD8J,B081RL1SHW,B073GGVN3Q,B09JNGZFMP</t>
  </si>
  <si>
    <t>B0C1GQ54QD,B0CHPB2719,B09964WTF5,B0CSN2CZQR,B09S5TZH5N,B0BX8M7FP9,B0BR5H93SY,B0BVR8F5W3,B08CXGDZXD,B0B8V6Y2X8</t>
  </si>
  <si>
    <t>digital water thermometer</t>
  </si>
  <si>
    <t>数字水温计</t>
  </si>
  <si>
    <t>B0BQ782XNW/B09LSGPHT3/B07XXSYLL8/B00S93EQUK/B01IHHLB3W/B01F59K0KA/B0BBR2RL6X/B00GRFHXVQ/B017613C3C/B096K2L985/B0CRY9V6LL</t>
  </si>
  <si>
    <t>$1.42 - $2.39</t>
  </si>
  <si>
    <t>B0B7LRM2KQ</t>
  </si>
  <si>
    <t>B087XBXFM6,B08YP4S5KX,B09MTX71VX,B0B1TXXX47,B071JRZB49,B01N1QQ4EH,B0BFVST4XX,B08RWPPD8J,B09JNGZFMP,B0CBP6HH83</t>
  </si>
  <si>
    <t>B07BH4DD2M,B007BF7BUY,B08YZ633BY,B0B41MYSGP,B0B7BP6CJN,B07ZBNWG1L,B0CJB2KBJX,B00I5H5Z1O,B00TXI1NEW,B07QK9C9KT</t>
  </si>
  <si>
    <t>easy gadgetx</t>
  </si>
  <si>
    <t>$0.86 - $1.38</t>
  </si>
  <si>
    <t>B081T7N948</t>
  </si>
  <si>
    <t>B07QVWJ6VN</t>
  </si>
  <si>
    <t>B0CHMM4Y7L,B0DSWH2FNP,B07QVWJ6VN,B08LGRFT6Q,B08N9Q24M9,B0796RL27B,B08QJ8SHGV,B07C6CP1XB,B0CW3SZCW6,B09ZVLGBH4</t>
  </si>
  <si>
    <t>B09FDRGP6T,B0C4LJ9MLL,B09TK2NDLV,B0B9XN7KXW,B07NY9H3GP,B007TIVLQ8,B098Q1B7K3,B000069EYA,B08YZ633BY,B0CJB2KBJX</t>
  </si>
  <si>
    <t>inkbird wireless meat thermometer</t>
  </si>
  <si>
    <t>墨鸟无线肉类温度计</t>
  </si>
  <si>
    <t>B0CRY9V6LL/B0C7D27GV8/B00S93EQUK</t>
  </si>
  <si>
    <t>B0D62QTGJM</t>
  </si>
  <si>
    <t>B07XNTJKY4</t>
  </si>
  <si>
    <t>B0CYSLMJSK</t>
  </si>
  <si>
    <t>B0D62QTGJM,B0CGZRZXPM,B0CYSLMJSK,B07WXQWD3Y,B07RR1WYRT,B09C7QHH16,B07XNTJKY4,B0DHVGDCK2,B07X9ZSCD8,B076QDC5VL</t>
  </si>
  <si>
    <t>B0BYBHRZ7T,B08YZ633BY,B0B4D8S5XL,B08648ZCJT,B09R9MCZNL,B08648XFBB,B086488QY9,B08649CC8J,B08TRRWCL3,B007BF7BUY</t>
  </si>
  <si>
    <t>instant thermometer digital</t>
  </si>
  <si>
    <t>即时温度计数字</t>
  </si>
  <si>
    <t>B01IHHLB3W/B01F59K0KA/B0BQ782XNW/B00GRFHXVQ/B0BBR2RL6X/B07XXSYLL8/B09LSGPHT3/B00S93EQUK/B005KCG6CE/B096K2L985/B0BJK5W11R/B017613C3C/B0CRY9V6LL</t>
  </si>
  <si>
    <t>$1.62 - $2.70</t>
  </si>
  <si>
    <t>B00S93EQUK,B07XXSYLL8,B07Y51PCW7,B09LSGPHT3,B01IHHLB3W,B0C37DLHWW,B0DHZTCNR5,B0DJY2PWTY,B0BQ782XNW,B01F59K0KA</t>
  </si>
  <si>
    <t>B012Y4JDH0,B0BSMHQFR7,B0B7BP6CJN,B0C5JBN3YY,B0BKZJPRR7,B0BSV61TSW,B0BYYYY5DQ,B0B2BQKCR7,B0BYRHDPK9,B0CPP95C3D</t>
  </si>
  <si>
    <t>temp spike thermo pro wireless</t>
  </si>
  <si>
    <t>B0BJK5W11R/B0CRY9V6LL/B0BBR2RL6X/B07XXSYLL8/B0BQ782XNW</t>
  </si>
  <si>
    <t>$4.50 - $7.50</t>
  </si>
  <si>
    <t>B0BMLDL5GM,B0B48NL6L8,B0C37FYWPF,B0CRY9V6LL,B0DGVGV398,B0CJLNCYG6,B0CRYKPBLP,B0D9JBL8NG,B0D5M9RW7C,B0DPMGGDQR</t>
  </si>
  <si>
    <t>B08TTMW1XT,B0B17NB28N,B0BFWD2VML,B07GGR1N4Y,B0B9DC2M89,B00INVCHRC,B09M35XJGG,B0B5XQX9P4,B07MYW7C3Z,B0C6B2WB9F</t>
  </si>
  <si>
    <t>cooking supplies</t>
  </si>
  <si>
    <t>烹饪用品</t>
  </si>
  <si>
    <t>B01IHHLB3W/B07XXSYLL8/B00S93EQUK/B0BJK5W11R/B01F59K0KA/B005KCG6CE/B0C7D27GV8</t>
  </si>
  <si>
    <t>$0.49 - $0.81</t>
  </si>
  <si>
    <t>B0CGWQ53L3</t>
  </si>
  <si>
    <t>B08573DQ39,B0764HS4SL,B08N9Q24M9,B0CGWQ53L3,B00004OCNJ,B07HB2KL4C,B0999594RR,B00PY05VMS,B00S93EQUK,B07D15V7T3</t>
  </si>
  <si>
    <t>B07MYW7C3Z,B0CC5QVTBM,B0822G8NCF,B0CKXK2VTV,B08SWFJLDL,B0BYRHDPK9,B07TPLZY74,B0BZWMJM2F,B09XPWGFTV,B0B8XTHRYR</t>
  </si>
  <si>
    <t>wedding registry ideas</t>
  </si>
  <si>
    <t>婚礼登记的想法</t>
  </si>
  <si>
    <t>B00M2J7PCI</t>
  </si>
  <si>
    <t>B08J8GZXKZ</t>
  </si>
  <si>
    <t>B0C545KQQM,B00M2J7PCI,B01DTFF0Y8,B07DL7ZV31,B0C1NJDTTX,B09988SD2B,B0BGHMLRNN,B08Q1K5JSW,B08P4BGYJ7,B094PTSRP9</t>
  </si>
  <si>
    <t>B0BWHG8PMV,B078X4MQMN,B0BNMVB18C,B073FRMG3N,B09YY9DLCF,B003Z22QNY,B0CRQJ23DH,B0CJB7C4G7,B0CGRM7G17,B0BG7542KV</t>
  </si>
  <si>
    <t>黑石</t>
  </si>
  <si>
    <t>$0.74 - $1.23</t>
  </si>
  <si>
    <t>B0CWPMTL32</t>
  </si>
  <si>
    <t>B08BWWKKKL</t>
  </si>
  <si>
    <t>B07ZS5RQZ4</t>
  </si>
  <si>
    <t>B084RRY8Z2,B0C3234V4F,B076MFM8LX,B0DHW9T4KH,B0C89G582W,B0D9M3Q1YF,B0D9M4V4TK,B09R53MG5F,B0BVMGNK5B,B0D5B6WD7B</t>
  </si>
  <si>
    <t>B07M6M1FKW,B09BDZZQ4Y,B01HUOLMGY,B08YJ8G7BM,B077Q382WD,B0CPPRH9DN,B082M35PH3,B0BLTVD5P6,B0C6JVN9FB,B092HLWKJ1</t>
  </si>
  <si>
    <t>标枪</t>
  </si>
  <si>
    <t>B00GRFHXVQ/B01F59K0KA</t>
  </si>
  <si>
    <t>$0.21 - $0.37</t>
  </si>
  <si>
    <t>B072FMTQX9</t>
  </si>
  <si>
    <t>B01L9B1EYY</t>
  </si>
  <si>
    <t>B0DJPPDWVV</t>
  </si>
  <si>
    <t>B00GRFHXVQ,B01L9B1EYY,B072FMTQX9,B099NS6NF3,B0CFFM42LZ,B01M72FA3Z,B0DM1BXGTM,B01MPY7JK3,B0DHGQHX51,B0C1RXCFWC</t>
  </si>
  <si>
    <t>B0BPNMT5DM,B0C1R964XD,B01IEJHJWK,B072K59NYZ,B0BV6ZR4GL,B082M35PH3,B07Q2SX3MR,B0CDWL4T24,B0B5SW6381,B074C9F45S</t>
  </si>
  <si>
    <t>outdoor accessories</t>
  </si>
  <si>
    <t>户外配件</t>
  </si>
  <si>
    <t>B0044V7GMG</t>
  </si>
  <si>
    <t>B09PQF39PG</t>
  </si>
  <si>
    <t>B09YD4221P</t>
  </si>
  <si>
    <t>B091ZFL4X5,B08D66HCXW,B0D5HNVBSJ,B09YD4221P,B007O1CAZQ,B00RQHBZVS,B0BP27JWQ5,B09Q39ZY44,B0CG65PYBV,B08H4MNQ3S</t>
  </si>
  <si>
    <t>B0924H4XB9,B01LXFSJY7,B0822G8NCF,B0BN57YZZT,B07MYW7C3Z,B09XPWGFTV,B08Z7SLGMF,B09SBPP9R9,B07SRRQS5B,B0BHR7P91R</t>
  </si>
  <si>
    <t>tea thermometer</t>
  </si>
  <si>
    <t>茶叶温度计</t>
  </si>
  <si>
    <t>B005KCG6CE/B01IHHLB3W/B00GRFHXVQ/B01F59K0KA/B0BQ782XNW/B0BJK5W11R/B07XXSYLL8/B09LSGPHT3/B0BBR2RL6X/B017613C3C/B00S93EQUK/B0CRY9V6LL/B0C7D27GV8</t>
  </si>
  <si>
    <t>$0.75 - $1.25</t>
  </si>
  <si>
    <t>B07YFPD68K</t>
  </si>
  <si>
    <t>B01N5HPTCU,B087XBXFM6,B0747CJDHG,B0B1TXXX47,B08RWPPD8J,B01LET2BFC,B0BS6PDQS2,B09MTX71VX,B01CI50EFA,B07QBP8Y2Q</t>
  </si>
  <si>
    <t>B0CS2XG7FQ,B0CG5WF87G,B0CH3SL3HB,B09PGQD7LS,B0CPTVJS6R,B07T7DGYTX,B0D1KVWCNX,B0CX4QSRH5,B0C8TBD3J2,B0BFRHGSZK</t>
  </si>
  <si>
    <t>meat temperature magnet</t>
  </si>
  <si>
    <t>肉温磁铁</t>
  </si>
  <si>
    <t>B017613C3C/B01IHHLB3W/B07XXSYLL8/B00S93EQUK/B0C7D27GV8/B0CRY9V6LL</t>
  </si>
  <si>
    <t>$0.34 - $0.58</t>
  </si>
  <si>
    <t>B0CRGMH26W</t>
  </si>
  <si>
    <t>B08GC1GD6Q,B0CGMD2WVR,B0CHMB5NH1,B0CNV9FXP1,B09XJCG3FP,B0CGMFQPD8,B09R82FDGY,B0DKMZMJ8H,B08D3KPCJP,B0899HZNWW</t>
  </si>
  <si>
    <t>B0B7BP6CJN,B00INVCHCC,B0BZWMJM2F,B07SL2X217,B0924H4XB9,B07QK9C9KT,B07SRRQS5B,B07CNCMT65,B0BZ418TWS,B07GKVBQDG</t>
  </si>
  <si>
    <t>best deals today on clearance</t>
  </si>
  <si>
    <t>今日清仓最优惠</t>
  </si>
  <si>
    <t>B0DL38YC27,B0DR978QNF,B07BGLT25K,B0DR7WB5R2,B0DSFRQY8W,B0DSLCPH8T,B09QKBBNCX,B0DQPMXRM2,B0DRGVPYMD,B092ZDHJMN</t>
  </si>
  <si>
    <t>B015D8XIDY,B0BPNMT5DM,B00EINBSEW,B079X5FTZR,B075NQNXSS,B01DODMU9I,B09LLYP2XL,B0CSYKZ89C,B0BQRF9LS1,B07C8B16GZ</t>
  </si>
  <si>
    <t>lightning deals of today clearance</t>
  </si>
  <si>
    <t>B0BZ4VTS9T</t>
  </si>
  <si>
    <t>B0DRB5RSVP</t>
  </si>
  <si>
    <t>B0DPFXHXSC,B09H799G1B,B0C6GTHRL2,B00550PNLQ,B0DSHMBTRQ,B08L78KPWJ,B0DGSDD1JW,B0DMNTBZB5,B0CPDY99T9,B0DQX1G2HP</t>
  </si>
  <si>
    <t>B0BX61LHBL,B01IEJHJWK,B07SRRQS5B,B0C6X3VPLC,B09TK2NDLV,B093XVDNNB,B0CLTZVW44,B0CJTYD8XL,B0C7P16QFC,B07ZYJ33K3</t>
  </si>
  <si>
    <t>steak temperature sticks</t>
  </si>
  <si>
    <t>牛排温度棒</t>
  </si>
  <si>
    <t>B0C7D27GV8/B01IHHLB3W/B07XXSYLL8/B00S93EQUK</t>
  </si>
  <si>
    <t>B0BZVN3T5F</t>
  </si>
  <si>
    <t>B0CDGW5825</t>
  </si>
  <si>
    <t>B00S93EQUK,B0CDGW5825,B07XXSYLL8,B01IHHLB3W,B0C6TPJ3TS,B0DQ5BFR2Z,B013KPIMSI,B01F59K0KA,B0C37DLHWW,B01CL9G1FU</t>
  </si>
  <si>
    <t>B0B3WT5N18,B00DZKQLZ0,B0BM7K4M8P,B0BXY1TWDB,B0CKW2DBBS,B0CCP937BJ,B00WUH9B24,B08PW3524H,B07SRRQS5B,B077Q382WD</t>
  </si>
  <si>
    <t>digital thermometer for home</t>
  </si>
  <si>
    <t>家用数字温度计</t>
  </si>
  <si>
    <t>B005KCG6CE/B09LSGPHT3</t>
  </si>
  <si>
    <t>$0.58 - $1.08</t>
  </si>
  <si>
    <t>B07R3YC1BC,B07WCR5Y4B,B01H1R0K68,B09N92NRYN,B09NL17MBR,B0824XNJSW,B095C158KX,B0C6135GWX,B07ZSF5RC5,B07Y36FWTT</t>
  </si>
  <si>
    <t>B07VHPFK5B,B08R7685RH,B0CVVS6TV9,B0CRQJSL1P,B098P855TL,B09YY9DLCF,B083NVHN13,B0CNRFNRB7,B07NS8BF7X,B0CKMV53YC</t>
  </si>
  <si>
    <t>暂时的</t>
  </si>
  <si>
    <t>B07XXSYLL8/B0BQ782XNW</t>
  </si>
  <si>
    <t>$0.58 - $1.01</t>
  </si>
  <si>
    <t>B00DN80HWW</t>
  </si>
  <si>
    <t>B0CTWSBD5V</t>
  </si>
  <si>
    <t>B0CV5F44WP</t>
  </si>
  <si>
    <t>B0824XNJSW,B0CGRB23YM,B01HH7YD2Y,B01M1OPOZB,B07XXSYLL8,B01H1R0K68,B07ZSF5RC5,B0B48NL6L8,B08B8BDG42,B0C37DLHWW</t>
  </si>
  <si>
    <t>B01KG84CLI,B0CFY2LJ28,B0BKLSHQHK,B0CGD489R3,B08MW644QP,B08JT1ZWPL,B08ZYSW1W3,B0BMCGCCJ8,B0C6YFGZ8F,B0C778XRKL</t>
  </si>
  <si>
    <t>oven thermometer for electric oven</t>
  </si>
  <si>
    <t>电烤箱用烤箱温度计</t>
  </si>
  <si>
    <t>B0C7D27GV8/B017613C3C/B005KCG6CE/B0BQ782XNW/B0BJK5W11R/B07XXSYLL8/B09LSGPHT3/B0CRY9V6LL/B096K2L985/B01F59K0KA/B00S93EQUK/B01IHHLB3W/B0BBR2RL6X/B00GRFHXVQ</t>
  </si>
  <si>
    <t>$0.45 - $1.26</t>
  </si>
  <si>
    <t>B0D3XLVZCP</t>
  </si>
  <si>
    <t>B083BMMQV9,B0000DJUYR,B09JSBXJDV,B01CF39C4Y,B07YP9G4Z7,B0CX19TQH1,B000BQWMTK,B017613C3C,B07RK4LLD2,B08GY3K7KD</t>
  </si>
  <si>
    <t>B0CNK7LQR7,B09G3CDF7X,B09MQ3FNY1,B0BFJQZH63,B00IPNMUZC,B0C5X4ZM3J,B071HH2315,B0BZ3W1516,B09NMFYJJ1,B0C5JN6BWS</t>
  </si>
  <si>
    <t>presidents day sale items</t>
  </si>
  <si>
    <t>总统日特卖商品</t>
  </si>
  <si>
    <t>B00S93EQUK/B00GRFHXVQ/B01F59K0KA/B0C7D27GV8/B0CRY9V6LL</t>
  </si>
  <si>
    <t>$1.34 - $2.24</t>
  </si>
  <si>
    <t>B01KBSWUDK</t>
  </si>
  <si>
    <t>B0DR95XZGP</t>
  </si>
  <si>
    <t>B08XZ1L8W5</t>
  </si>
  <si>
    <t>B0DVR7L45D,B0D5YBQNYQ,B0BJ6YQ88F,B01KBSWUDK,B0DR95XZGP,B08333SQ7F,B0DTKQR37F,B085NDYY1P,B0DH4P4RJ7,B07GKVBQDG</t>
  </si>
  <si>
    <t>B0BPNMT5DM,B0BV6YFY8D,B0CSW6ZJ2K,B08NNCJV38,B0C2P72SCX,B0BRYHRWJQ,B0CHVWVK3C,B0CSFBBM2J,B08DH9MMV1,B07WCV73P1</t>
  </si>
  <si>
    <t>kitchen gadgets clearance</t>
  </si>
  <si>
    <t>厨房小工具清仓</t>
  </si>
  <si>
    <t>B00S93EQUK/B09LSGPHT3/B07XXSYLL8</t>
  </si>
  <si>
    <t>$0.31 - $0.50</t>
  </si>
  <si>
    <t>B09P4XPN7L</t>
  </si>
  <si>
    <t>B08N9Q24M9,B0CT611W75,B0796RL27B,B0764HS4SL,B0C3H9MJQV,B08573DQ39,B0C37DLHWW,B09P6HFCSP,B0C54H24LF,B0D2XPFVMJ</t>
  </si>
  <si>
    <t>B08PNSHXHY,B07KPYMMG6,B07QG6L82D,B0CFVGNPDR,B0C7D1J2C5,B0CQNWL1FV,B0C598W95W,B0BRB8MGCV,B07F7WWPJV,B0CNSNZ9MT</t>
  </si>
  <si>
    <t>actual useful gifts</t>
  </si>
  <si>
    <t>$1.33 - $2.21</t>
  </si>
  <si>
    <t>B071Y3MSRK</t>
  </si>
  <si>
    <t>B0CW6LPMR9</t>
  </si>
  <si>
    <t>B0DL2BZWKD</t>
  </si>
  <si>
    <t>B07J1FZQBC,B0C7ZQWQ7T,B09VZ11WHK,B00N3L2DMG,B081T7N948,B01CA2HOZ4,B0C23X74J6,B0DL2BZWKD,B07Z8Y47HF,B08R7T4ZHS</t>
  </si>
  <si>
    <t>B07GMJB5ZZ,B09KLVZ88T,B00B4S6SLW,B092DFN7GP,B00NM9HO3W,B0BM9H6H62,B08N6Z4B75,B00PUI9WTW,B09BF6WVWH,B0BM9QP8SY</t>
  </si>
  <si>
    <t>usa made products only</t>
  </si>
  <si>
    <t>仅限美国制造的产品</t>
  </si>
  <si>
    <t>B075X45LCC</t>
  </si>
  <si>
    <t>B0BBGQ2GLZ</t>
  </si>
  <si>
    <t>B071WMZCFC</t>
  </si>
  <si>
    <t>B083JHCCV2,B0DR2Z9MDK,B014WOWNAY,B0DSLNPV1F,B01BW9YW9C,B0DRW97GGK,B075X45LCC,B0B81BPZNS,B09LMMV7W8,B0CPMCNTQG</t>
  </si>
  <si>
    <t>B08BPD2RHF,B0B8FRTVHP,B093XVDNNB,B07S34ZN2K,B0CRVJHL1G,B0BX431VY7,B0BZ3K5PGJ,B07FH8BCX5,B0BTGRGT5Z,B07LF8G768</t>
  </si>
  <si>
    <t>cool kitchen gadgets</t>
  </si>
  <si>
    <t>酷炫的厨房小工具</t>
  </si>
  <si>
    <t>B00S93EQUK/B00GRFHXVQ/B01F59K0KA/B07XXSYLL8/B0C7D27GV8</t>
  </si>
  <si>
    <t>$0.62 - $0.93</t>
  </si>
  <si>
    <t>B08SBTP9DQ</t>
  </si>
  <si>
    <t>B08N9Q24M9,B0764HS4SL,B0CJF94M8J,B0CP4XY9QC,B07PVBS863,B00N3L2DMG,B0796RL27B,B08573DQ39,B07P6G5L35,B0775GR18G</t>
  </si>
  <si>
    <t>B078X4MQMN,B0BWHG8PMV,B0CRQJSL1P,B073FRMG3N,B0BNMVB18C,B098BB7WY1,B0CJB7C4G7,B003Z22QNY,B0BZTS57Y7,B0154GGC8I</t>
  </si>
  <si>
    <t>B07CWX1LJV,B000R7TG3S,B0B4PY2MDQ,B0DJW5ND87,B07FKLK6DG,B082HG76CB,B00KLVY3TW,B09MT5N7Z2,B00F3BHB80,B078HS8M99</t>
  </si>
  <si>
    <t>B097CZCDQG,B08DTH86Q2,B093LP2T8M,B0833V68BJ,B07TMKXZQT,B0C1JHW1WQ,B072J8S3TW,B089527PX9,B01N6RQ4FF,B01LYC1XSM</t>
  </si>
  <si>
    <t>blackstone griddle</t>
  </si>
  <si>
    <t>黑石头烤肉</t>
  </si>
  <si>
    <t>$0.33 - $0.55</t>
  </si>
  <si>
    <t>B0D5J6QQ9Y</t>
  </si>
  <si>
    <t>B0DQQDFSGL</t>
  </si>
  <si>
    <t>B0CWPMTL32,B08Z49XGJL,B076MFM8LX,B0D8BTN92M,B0D8HPJTBK,B0D9QJYC21,B0DHW9T4KH,B08BWWKKKL,B0DDYFD3VX,B009971BM6</t>
  </si>
  <si>
    <t>B0B7BP6CJN,B08YZ633BY,B07QK9C9KT,B00I5H5Z1O,B07GKVBQDG,B0BQ7PD5YW,B07CN6ZDVY,B09SDVDF8R,B0BN4Z47CK,B07SL2X217</t>
  </si>
  <si>
    <t>kitchen tools for cooking</t>
  </si>
  <si>
    <t>用于烹饪的厨房工具</t>
  </si>
  <si>
    <t>B07XXSYLL8/B00S93EQUK</t>
  </si>
  <si>
    <t>B08VJ1LDFH</t>
  </si>
  <si>
    <t>B08573DQ39,B085W92DL4,B07D15V7T3,B00004OCNJ,B082BCVR8L,B08JKXDFQ9,B0C9DNCFG2,B093C29J8H,B0BBGQ2GLZ,B07PZF3QS3</t>
  </si>
  <si>
    <t>B08YZ633BY,B00I5H5Z1O,B0CJYD3N79,B000QXH4PK,B09NXVJ25C,B0C5RBGH73,B0BZ418TWS,B000GCS004,B07W1P5M5P,B09J4FY859</t>
  </si>
  <si>
    <t>数字化</t>
  </si>
  <si>
    <t>B07XXSYLL8/B00S93EQUK/B017613C3C/B01F59K0KA/B01IHHLB3W/B09LSGPHT3/B0BQ782XNW/B0CRY9V6LL</t>
  </si>
  <si>
    <t>$0.46 - $0.92</t>
  </si>
  <si>
    <t>B0CKRXGGQB</t>
  </si>
  <si>
    <t>B004LLIKVU</t>
  </si>
  <si>
    <t>B0BTCZ2RR9</t>
  </si>
  <si>
    <t>B004LLIKVU,B07RX6FBFR,B01N7ENHO6,B083SH697H,B08F3C99KN,B09X2CL5HG,B0CNG8K1CM,B0DK35RJYL,B0CL5KNB9M,B0DTQCFGX3</t>
  </si>
  <si>
    <t>B0CNRFNRB7,B0BNMVB18C,B07VHPFK5B,B098P855TL,B098BB7WY1,B0BWHG8PMV,B083NVHN13,B0CKMV53YC,B07NS8BF7X,B0CRQJSL1P</t>
  </si>
  <si>
    <t>best thermometer</t>
  </si>
  <si>
    <t>最佳温度计</t>
  </si>
  <si>
    <t>B01F59K0KA/B07XXSYLL8/B00S93EQUK/B005KCG6CE/B017613C3C/B01IHHLB3W</t>
  </si>
  <si>
    <t>$2.28 - $3.19</t>
  </si>
  <si>
    <t>B0C82QD5BB</t>
  </si>
  <si>
    <t>B07F4JJH1Z</t>
  </si>
  <si>
    <t>B0824XNJSW,B00MUK6M82,B0CGRB23YM,B08B8BDG42,B087D98L7Z,B075QQ8VZW,B07F4JJH1Z,B08B7V2RG3,B08MT3D361,B0D5Q7TNCG</t>
  </si>
  <si>
    <t>B07BH4DD2M,B079HV3TC9,B08YZ633BY,B00I5H5Z1O,B08SQ39PY5,B07496VHQJ,B07SRRQS5B,B007VC9DKI,B0BHNC5TTJ,B082FJXVW6</t>
  </si>
  <si>
    <t>mercury thermometer</t>
  </si>
  <si>
    <t>汞温度计</t>
  </si>
  <si>
    <t>B005KCG6CE/B01IHHLB3W/B00GRFHXVQ</t>
  </si>
  <si>
    <t>$0.37 - $0.63</t>
  </si>
  <si>
    <t>B09V1Q1V7F</t>
  </si>
  <si>
    <t>B0CJ56J93P</t>
  </si>
  <si>
    <t>B0CR8GG431</t>
  </si>
  <si>
    <t>B0CJ56J93P,B0CR8GG431,B097KTZZP5,B0CR7ZVBJ3,B0DKFJS315,B0DFH64CCP,B0CFFW48TD,B08B8BDG42,B0063K9IHM,B0CR8GRJNH</t>
  </si>
  <si>
    <t>B0B5MG41P5,B078PD34VG,B000GCS004,B0C9TQVD6F,1702834018,B007BF7BUY,B09N71Y5RC,B0B7BFMHNF,B0952RLSNJ,B0C5R981CT</t>
  </si>
  <si>
    <t>deep fryer with basket</t>
  </si>
  <si>
    <t>带篮子的油炸锅</t>
  </si>
  <si>
    <t>B0BBR2RL6X</t>
  </si>
  <si>
    <t>$0.44 - $0.79</t>
  </si>
  <si>
    <t>B00N9TPNNI</t>
  </si>
  <si>
    <t>B07665GLFH</t>
  </si>
  <si>
    <t>B0CMQLXKSN</t>
  </si>
  <si>
    <t>B00N9TPNNI,B07665GLFH,B09XH1WH56,B00NQ7QFGM,B0DKF1LVYT,B07KJGR9JZ,B00OKYJ2TW,B007OZXVDM,B00ANEKTTA,B005FYF7XQ</t>
  </si>
  <si>
    <t>B0BQZBMXD4,B08YZ633BY,B08PNSHXHY,B0B8N5L4FD,B0BN9DD956,B08QJ53Y5G,B07T8KL6C6,B0C3CZVKXT,B0CL9YMRD5,B07MYW7C3Z</t>
  </si>
  <si>
    <t>gifts for guys</t>
  </si>
  <si>
    <t>送给男人的礼物</t>
  </si>
  <si>
    <t>$0.55 - $0.98</t>
  </si>
  <si>
    <t>B01N22CM3F</t>
  </si>
  <si>
    <t>B012BA0VSM</t>
  </si>
  <si>
    <t>B012BA0VSM,B07S1BNNYD,B06XFY5NZW,B0BG4HY4PX,B08LVSFN4X,B0BFF5MN6T,B0CHFDWF3L,B002G9UE3Q,0762462876,B0CGX3ZGBK</t>
  </si>
  <si>
    <t>B0C1GQ54QD,B0CM6L37XR,B0CSN2CZQR,B0833V68BJ,B0C4F7Q36M,B09S5TZH5N,B0CPSK25KX,B09964WTF5,B0CK14XY95,B0BR5H93SY</t>
  </si>
  <si>
    <t>small thermometer</t>
  </si>
  <si>
    <t>小温度计</t>
  </si>
  <si>
    <t>B005KCG6CE/B00S93EQUK/B017613C3C/B01F59K0KA/B01IHHLB3W/B07XXSYLL8/B09LSGPHT3/B0BQ782XNW</t>
  </si>
  <si>
    <t>$0.34 - $0.63</t>
  </si>
  <si>
    <t>B07GR65CNT</t>
  </si>
  <si>
    <t>B0CXHV22GD</t>
  </si>
  <si>
    <t>B0CFC1NNDJ</t>
  </si>
  <si>
    <t>B07WCR5Y4B,B07GR65CNT,B0CXHV22GD,B09N92NRYN,B0CXHS6CYS,B0DHL2MR27,B0CFC1NNDJ,B01F59K0KA,B0CQWQRP77,B07GNMKYCZ</t>
  </si>
  <si>
    <t>B06XD86W2Z,B06Y17XXD3,B08MMRKZCL,B084KP36TP,B0CVQZKM3S,B0BB9CJVMN,B09J1SD17R,B097CHSJLD,B0CVNNGJ8Y,B0C832Q8T1</t>
  </si>
  <si>
    <t>candy thermometer digital with clip</t>
  </si>
  <si>
    <t>带夹子的数字糖果温度计</t>
  </si>
  <si>
    <t>B0DDXWY41V/B01IHHLB3W/B0C7D27GV8/B01F59K0KA/B0BBR2RL6X/B017613C3C/B0BQ782XNW/B09LSGPHT3/B07XXSYLL8/B096K2L985/B0CRY9V6LL/B0BJK5W11R/B005KCG6CE/B00GRFHXVQ/B00S93EQUK</t>
  </si>
  <si>
    <t>$0.60 - $2.10</t>
  </si>
  <si>
    <t>B0BGX4RG9B,B00004XSC9,B0CM5XFWMY,B00279OPDU,B01CI50FJU,B088DTBQLN,B07YP9GT1N,B0B71HFH9K,B088DG6QL2,B094NBSRT4</t>
  </si>
  <si>
    <t>B007TIVLQ8,B00TF7ZZM2,B01AW5V6JQ,B09PGVZ5TJ,B0BKNYKQQV,B000RRD7UG,B00TSL2UJ6,1601065183,B0197UCCVS,B0C6GSBWTV</t>
  </si>
  <si>
    <t>smart home</t>
  </si>
  <si>
    <t>智能家居</t>
  </si>
  <si>
    <t>$2.46 - $5.34</t>
  </si>
  <si>
    <t>B09B8V1LZ3</t>
  </si>
  <si>
    <t>B09XMMZSWW</t>
  </si>
  <si>
    <t>B086G1J6CN</t>
  </si>
  <si>
    <t>B0BLS3Y632,B09B8V1LZ3,B09B2SRGXH,B0D812PLNY,B0DBRCZ834,B0CQMRKRV5,B0BFC7WQ6R,B09XMMZSWW,B0DBRC3S62,B07RCNB2L3</t>
  </si>
  <si>
    <t>B0019IM4V0,B08NP3G8WF,B0CGZXBSV2,B007BF7BUY,B07435128B,B09NXVJ25C,B0822G8NCF,B0B7X8CWZM,B0C3CYQZFD,B07SRRQS5B</t>
  </si>
  <si>
    <t>wifi meat thermometer for smoker</t>
  </si>
  <si>
    <t>吸烟者的wifi肉类温度计</t>
  </si>
  <si>
    <t>B0CRY9V6LL/B017613C3C/B09LSGPHT3/B07XXSYLL8/B0C7D27GV8/B00S93EQUK/B0BJK5W11R/B0BBR2RL6X/B01F59K0KA/B01IHHLB3W/B096K2L985</t>
  </si>
  <si>
    <t>B0D1TMFTPN,B08K2G5Y78,B0DGGMTYXV,B0DGX1YPSL,B08317TDP1,B0C7JNJW2N,B0DG5GKJKB,B0BMLDL5GM,B0D9JBL8NG,B07H8WTFHW</t>
  </si>
  <si>
    <t>B0BQZBMXD4,B07SRRQS5B,B08YZ633BY,B07MYW7C3Z,B0CL9YMRD5,B07T8KL6C6,B0CKN1N2YH,B07KXL1YVM,B07SK6ZFLM,B083X648R2</t>
  </si>
  <si>
    <t>birthday gifts for men tech gadgets</t>
  </si>
  <si>
    <t>B08X22912P</t>
  </si>
  <si>
    <t>B0D3JLV5K6</t>
  </si>
  <si>
    <t>B0BYMLWMJR</t>
  </si>
  <si>
    <t>B0B2W2FKLC,B0BYMLWMJR,B0B1VM1C6L,B09FK5QFTR,B08X22912P,B0C2VBXRYG,B01HHRDXWK,B0CYYVBXTV,B075WNJGCQ,B07CT6DYFG</t>
  </si>
  <si>
    <t>B07NS8BF7X,B0BWHG8PMV,B0CNRFNRB7,B0BNMVB18C,B003Z22QNY,B0CJB7C4G7,B09YY9DLCF,B0154GGC8I,B0BZTS57Y7,B0CNGZ1BHT</t>
  </si>
  <si>
    <t>grill temperature gauge</t>
  </si>
  <si>
    <t>烧烤温度表</t>
  </si>
  <si>
    <t>B07XXSYLL8/B00S93EQUK/B017613C3C/B0BBR2RL6X/B0BQ782XNW/B0CRY9V6LL</t>
  </si>
  <si>
    <t>B008N4AFI2</t>
  </si>
  <si>
    <t>B08QVVJR25,B0DBHVW7BB,B0B71HFH9K,B01LZI4IA3,B00S93EQUK,B083BMMQV9,B01N372YN5,B008N4AFI2,B08BXCGD76,B0000DJUYR</t>
  </si>
  <si>
    <t>B0C1GQ54QD,B08CXGDZXD,B0CSN2CZQR,B09S5TZH5N,B0CM6L37XR,B0CHPB2719,B0BWTJVT52,B0CXDVM4GG,B0CQNBWD3X,B07QSFJ8S2</t>
  </si>
  <si>
    <t>chef iq probe</t>
  </si>
  <si>
    <t>厨师iq探针</t>
  </si>
  <si>
    <t>视频广告词</t>
  </si>
  <si>
    <t>B0CRY9V6LL/B01IHHLB3W/B0BQ782XNW/B0C7D27GV8/B017613C3C/B01F59K0KA/B07XXSYLL8/B0BBR2RL6X</t>
  </si>
  <si>
    <t>$4.09 - $6.82</t>
  </si>
  <si>
    <t>B0C7JM4Y9G</t>
  </si>
  <si>
    <t>B0B52JJWXJ,B0C7JM4Y9G,B0D2LQGJ2V,B0B48NL6L8,B0CSBY6D3B,B0D1TMFTPN,B0C37DLHWW,B0D9JBL8NG,B0D62QTGJM,B0BMLDL5GM</t>
  </si>
  <si>
    <t>B08YZ633BY,B000GCS004,B00I5H5Z1O,B07SRRQS5B,B0BQJRCFQZ,B0CJB2KBJX,B07T8KL6C6,B09MQWWP87,B0B3LZ5896,B07SL2X217</t>
  </si>
  <si>
    <t>B00S93EQUK/B0BQ782XNW/B0CRY9V6LL/B01F59K0KA/B07XXSYLL8</t>
  </si>
  <si>
    <t>$0.98 - $1.53</t>
  </si>
  <si>
    <t>B081JVXDJJ</t>
  </si>
  <si>
    <t>B083C4TBT5,B081JVXDJJ,B00KLVY3TW,B0CGX3ZGBK,B07Y51PCW7,B00KA2Y1OY,B09J746BHB,B00KDVJLJW,B085G36QX9,B09FZDLKT5</t>
  </si>
  <si>
    <t>B000GCS004,B08YZ633BY,B07LCRX2M7,B0CJB2KBJX,B08XBN7HRT,B00007KUX7,B08QJ53Y5G,B07SRRQS5B,B00I5H5Z1O,B09WDQ3G2W</t>
  </si>
  <si>
    <t>barbecue accessories</t>
  </si>
  <si>
    <t>B00S93EQUK/B01F59K0KA/B0CRY9V6LL/B01IHHLB3W/B07XXSYLL8/B0BBR2RL6X/B0C7D27GV8</t>
  </si>
  <si>
    <t>$2.32 - $3.57</t>
  </si>
  <si>
    <t>B0DMNX36DK</t>
  </si>
  <si>
    <t>B08QGNYSR3</t>
  </si>
  <si>
    <t>B0C6X6KX2H,B00KA2Y1OY,B079J4KT8H,B07F731D86,B083C4TBT5,B00NE5IF3W,B0CGX3ZGBK,B013TR2ENQ,B0CFHNNFFF,B07PHQWR3V</t>
  </si>
  <si>
    <t>B08P8FKQ6T,B07ZZK6QJV,B0BQLRR439,B0CQXW7FPW,B0CH3GHKH8,B0C68J414G,B07PJL9Z2N,B0C1MQXGPR,B0BLHZLHJW,B0BDG1MH9K</t>
  </si>
  <si>
    <t>interesting finds</t>
  </si>
  <si>
    <t>有趣的发现</t>
  </si>
  <si>
    <t>B00S93EQUK/B0BBR2RL6X</t>
  </si>
  <si>
    <t>B09VZ11WHK</t>
  </si>
  <si>
    <t>B0BGR9H9CF</t>
  </si>
  <si>
    <t>B0925LXDSG</t>
  </si>
  <si>
    <t>B09VZ11WHK,B092L9WWC8,B0CMCNX5TG,B0BGR9H9CF,B0C6JQ9XDP,B08FL61CKL,B00S93EQUK,B0CGZS5129,B01BT8VCOY,B08YWP5QRF</t>
  </si>
  <si>
    <t>B07WQZ1JG7,B001MPXQD0,B00HANX2VO,B0C4YKXJF9,B0CQ4Z2B55,B0CG4J1QXR,B09SP62PPZ,B09PMX9HLT,B0BSNQDZ4F,B007UQC98S</t>
  </si>
  <si>
    <t>fishing thermometer</t>
  </si>
  <si>
    <t>钓鱼温度计</t>
  </si>
  <si>
    <t>B00GRFHXVQ/B0BQ782XNW/B07XXSYLL8/B01IHHLB3W</t>
  </si>
  <si>
    <t>$1.01 - $2.22</t>
  </si>
  <si>
    <t>B0DM6QDMPW</t>
  </si>
  <si>
    <t>B073TTNSRJ</t>
  </si>
  <si>
    <t>B08GYDYP6C</t>
  </si>
  <si>
    <t>B073TTNSRJ,B01MFGDJDE,B08GYDYP6C,B0DBGM5T9D,B07H5CQ7YN,B0CRVVXTD3,B0B5T8KW3C,B0D7PMDFWN,B000PSDWIE,B06XHPDK58</t>
  </si>
  <si>
    <t>B0197UCCVS,B00TF7ZZM2,B007TIVLQ8,B0C6GSBWTV,B0999JCR2B,B09P517WHB,B088WNFBCP,B0C149VNX7,B08YZ633BY,B0BMQ7NBH7</t>
  </si>
  <si>
    <t>kitchen gadget</t>
  </si>
  <si>
    <t>B00S93EQUK/B0C7D27GV8/B07XXSYLL8/B09LSGPHT3/B096K2L985</t>
  </si>
  <si>
    <t>B08N9Q24M9,B0764HS4SL,B07PVBS863,B0CJF94M8J,B07D15V7T3,B0CJ4WZXQF,B0796RL27B,B0C3H9MJQV,B06Y2GZWCJ,B09Z65MVY5</t>
  </si>
  <si>
    <t>B00I5H5Z1O,B08YZ2K3PV,B0B7BFMHNF,B09DYN6SYR,B0BQ7PD5YW,B0BZWM3JG4,B0CKN1N2YH,B09JNMHGFL,B08S35399Y,B0BX8NQBJS</t>
  </si>
  <si>
    <t>厨师温度</t>
  </si>
  <si>
    <t>B0CRY9V6LL/B0BBR2RL6X/B07XXSYLL8/B0BJK5W11R/B096K2L985</t>
  </si>
  <si>
    <t>$3.54 - $5.78</t>
  </si>
  <si>
    <t>B0CWLBJFL9</t>
  </si>
  <si>
    <t>B0C4DB2FX4</t>
  </si>
  <si>
    <t>B0CGTXSP5D</t>
  </si>
  <si>
    <t>B0CWLBJFL9,B0CGTXSP5D,B0C4DB2FX4,B0BBR2RL6X,B0D6B71KQQ,B07XXSYLL8,B07H8WTFHW,B0C7JNJW2N,B0D6B4VSTF,B0D2LQGJ2V</t>
  </si>
  <si>
    <t>B099QTDNTW,B07D6LL6L7,B0B5SW6381,B0C5JCLF3Q,B0BZCJRJML,B0CFQNVRDB,B09P89479J,B0CJCCGH3T,B0C3H7CSQC,B083J1GW2M</t>
  </si>
  <si>
    <t>outdoor cooking</t>
  </si>
  <si>
    <t>户外烹饪</t>
  </si>
  <si>
    <t>B00S93EQUK/B01F59K0KA/B0BQ782XNW</t>
  </si>
  <si>
    <t>B093N8JYTR</t>
  </si>
  <si>
    <t>B0CQ715KSS</t>
  </si>
  <si>
    <t>B009971BM6</t>
  </si>
  <si>
    <t>B093N8JYTR,B0CQ715KSS,B01HQRD8EO,B0C5SW2ZDC,B0CW21X16W,B0BZ4D72QF,B0BQ782XNW,B0CW3PNVLF,B07FKLK6DG,B08T9HMMWC</t>
  </si>
  <si>
    <t>B09FDRGP6T,B0C4LJ9MLL,B07NY9H3GP,B07SGBR7T8,B087PYJX31,B07RNZV64Y,B01MTO0SHM,B07PZCZHSY,B0BQQML2KB,B09R1G19K5</t>
  </si>
  <si>
    <t>amazon kitchen gadgets</t>
  </si>
  <si>
    <t>亚马逊厨房小工具</t>
  </si>
  <si>
    <t>B0BQ782XNW/B00S93EQUK/B00GRFHXVQ/B07XXSYLL8</t>
  </si>
  <si>
    <t>$0.27 - $0.38</t>
  </si>
  <si>
    <t>B0764HS4SL,B0775GR18G,B0C3H9MJQV,B07QVWJ6VN,B07PVBS863,B07D15V7T3,B09B6TZ5J2,B0CJ4WZXQF,B0BZRPC287,B08N9Q24M9</t>
  </si>
  <si>
    <t>B08YZ633BY,B000GCS004,B00I5H5Z1O,B07LCRX2M7,B0C5R981CT,B07GKVBQDG,B0822G8NCF,B08QJ53Y5G,B005AIIPLS,B07CN6ZDVY</t>
  </si>
  <si>
    <t>meat temperature chart</t>
  </si>
  <si>
    <t>肉温图</t>
  </si>
  <si>
    <t>B0BQ782XNW/B01IHHLB3W/B00S93EQUK/B017613C3C/B07XXSYLL8/B09LSGPHT3/B0C7D27GV8</t>
  </si>
  <si>
    <t>B0DD4B5CXV</t>
  </si>
  <si>
    <t>B08GC1GD6Q,B0CGMD2WVR,B0CGMFQPD8,B09XJCG3FP,B0CHMB5NH1,B0C3Q27H2S,B0899HZNWW,B09R82FDGY,B0DKMZMJ8H,B0CNV9FXP1</t>
  </si>
  <si>
    <t>B0896WCB5D,B07M7TBGJB,B07C7WLYT8,B09LNZLDJB,B00DDP3BAK,B083BJH5NX,B0BWY45YXK,B0BR8P4GKT,B0CC54BQVY,B07NH74D9M</t>
  </si>
  <si>
    <t>thermometer for water</t>
  </si>
  <si>
    <t>水的温度计</t>
  </si>
  <si>
    <t>B07XXSYLL8/B00S93EQUK/B01IHHLB3W/B0BQ782XNW/B09LSGPHT3/B01F59K0KA/B0BBR2RL6X/B0CRY9V6LL/B00GRFHXVQ/B017613C3C</t>
  </si>
  <si>
    <t>$1.37 - $2.27</t>
  </si>
  <si>
    <t>B087XBXFM6,B0CSCRR2TY,B0C59MQ1K3,B0B1TXXX47,B01N1QQ4EH,B08RWPPD8J,B01MY98912,B0B7LRM2KQ,B0BBCSRL5P,B01N5HPTCU</t>
  </si>
  <si>
    <t>B077Q382WD,B08BPD2RHF,B0CRVJHL1G,B083LX9T3Y,B00YE30HT8,B09BDZZQ4Y,B09BQ2VRJS,B09D8K8THY,B08FY46R39,B083LXYBZ4</t>
  </si>
  <si>
    <t>must have kitchen gadgets 2025</t>
  </si>
  <si>
    <t>B07XXSYLL8/B00S93EQUK/B01F59K0KA/B01IHHLB3W/B0C7D27GV8</t>
  </si>
  <si>
    <t>B0D5DM9YHB</t>
  </si>
  <si>
    <t>B095BJFBW9,B01FO4W5W2,B0B3LZ5896,B0B2PD7VW4,B01DJ140LQ,B07FJWLLDB,B0BYRLPQL3,B0C58KXSW4,B0B1LJ3N9G,B0B6KWKDFG</t>
  </si>
  <si>
    <t>临时工</t>
  </si>
  <si>
    <t>B0CRY9V6LL/B07XXSYLL8/B01F59K0KA/B01IHHLB3W/B0BJK5W11R</t>
  </si>
  <si>
    <t>$3.14 - $5.23</t>
  </si>
  <si>
    <t>B0DGVGV398</t>
  </si>
  <si>
    <t>B0B48NL6L8,B0BMLDL5GM,B0DGVGV398,B0CRY9V6LL,B0C37FYWPF,B0CRYKPBLP,B0CJLNCYG6,B07XXSYLL8,B0DGX38W5D,B0DPMGGDQR</t>
  </si>
  <si>
    <t>B0725LRH1W,B009723TNW,B00DQIOYLE,B099BYQMX5,B0B335XK3R,B001QFBX1S,B009723TLY,B0BZ79YFQG,B079LNLZCJ,B0BZ6ZRR29</t>
  </si>
  <si>
    <t>meater pro duo</t>
  </si>
  <si>
    <t>B0CRY9V6LL/B01F59K0KA/B0BBR2RL6X/B07XXSYLL8</t>
  </si>
  <si>
    <t>B0CP8BPXKR,B0D5ZRJM51,B07TJ95CBM,B0D2LQGJ2V,B07H8WTFHW,B0DLHX9V92,B0BMLDL5GM,B0CKW2J6JD,B0CJLNCYG6,B0C7JNJW2N</t>
  </si>
  <si>
    <t>B09BDZZQ4Y,B082M35PH3,B07M6M1FKW,B077Q382WD,B0BB378VKV,B07MHJSXJY,B0BLTVD5P6,B09X9XWF3P,B07DXDT69P,B07SRRQS5B</t>
  </si>
  <si>
    <t>best gifts for men</t>
  </si>
  <si>
    <t>最佳男士礼物</t>
  </si>
  <si>
    <t>$1.09 - $1.75</t>
  </si>
  <si>
    <t>B09BDG5RP3</t>
  </si>
  <si>
    <t>B08YJR9HDL</t>
  </si>
  <si>
    <t>B0D4215HCX,B07S1BNNYD,B09BDG5RP3,B08GC1G4Y9,B08P4HHSZT,B000P22TIY,B07G142F9Z,B01C3LW5JC,B0CP9YF9W7,B000NVFM0E</t>
  </si>
  <si>
    <t>B0CX8YSN7W,B0BBMWDHTS,B0BXPBXV9C,B08CXGDZXD,B09964WTF5,B0C1GQ54QD,B09S5TZH5N,B0CSN2CZQR,B0CRL46SBK,B0CXHY4R34</t>
  </si>
  <si>
    <t>blackstone griddle accessories</t>
  </si>
  <si>
    <t>黑石烤炉配件</t>
  </si>
  <si>
    <t>$0.55 - $0.93</t>
  </si>
  <si>
    <t>B084RRY8Z2</t>
  </si>
  <si>
    <t>B0CSN1M7YW</t>
  </si>
  <si>
    <t>B0C6X6KX2H,B084RRY8Z2,B0B71Q8VM6,B0BVMGNK5B,B0C89G582W,B0CSSDBZNT,B0CFHNNFFF,B0DGL8P9Q6,B097KVQWPV,B0CXFCS2MD</t>
  </si>
  <si>
    <t>B0B4J8BWST,B09BMFH146,B0BDYSM31F,B08R76K5BN,B0CC4VCGYM,B07KK9VWNF,B08TTPHRTR,B0C5X3TTRT,B07BYWKJ3G,B0BQYCYKPQ</t>
  </si>
  <si>
    <t>smart thermometer</t>
  </si>
  <si>
    <t>智能温度计</t>
  </si>
  <si>
    <t>B0C7D27GV8/B0CRY9V6LL</t>
  </si>
  <si>
    <t>$4.82 - $8.05</t>
  </si>
  <si>
    <t>B0D2LQGJ2V,B07Y36FWTT,B07H8WTFHW,B0D5M9RW7C,B0872ZWV8X,B0B48NL6L8,B08FD28BTX,B0D9JBL8NG,B0CD1DCYSZ,B0DDXY3V1V</t>
  </si>
  <si>
    <t>B0924H4XB9,B08YZ633BY,B0CKN1N2YH,B0BQ7PD5YW,B0B2CD4881,B09SQCMT5G,B07CN6ZDVY,B000GCS004,B083X648R2,B0C3CZVKXT</t>
  </si>
  <si>
    <t>gifts for men unique rare finds</t>
  </si>
  <si>
    <t>送给男人的礼物 独特的稀有发现</t>
  </si>
  <si>
    <t>B0B73XKNHX</t>
  </si>
  <si>
    <t>B00N3L2DMG</t>
  </si>
  <si>
    <t>B012BA0VSM,B081T7N948,B0C61K2QY5,B00N3L2DMG,B00S93EQUK,B0BTNT4225,B07MX3VR11,B08P4HHSZT,B0B73XKNHX,B0BZ4RZJVK</t>
  </si>
  <si>
    <t>B07P8NXQF4,B0B9V8KN72,B0928K23P6,B07PJG4FBM,B0BXN2WJ3D,B0C33V7QSW,B0C1RJHQ41,B01DOE0DO6,B0CJLWWZYB,B07TRMF56R</t>
  </si>
  <si>
    <t>remote meat thermometer wireless</t>
  </si>
  <si>
    <t>远程肉类温度计无线</t>
  </si>
  <si>
    <t>B0C7D27GV8/B0CRY9V6LL/B017613C3C/B07XXSYLL8/B09LSGPHT3</t>
  </si>
  <si>
    <t>$0.88 - $1.82</t>
  </si>
  <si>
    <t>B08K2G5Y78,B0D5M9RW7C,B0D1TMFTPN,B01GE77QT0,B07H8WTFHW,B0BMLDL5GM,B0B48NL6L8,B0DG5GKJKB,B08VH6ZVF5,B0D5QM5HJ4</t>
  </si>
  <si>
    <t>B07CN6ZDVY,B08YZ633BY,B07T8KL6C6,B09WVPZGMM,B007BF7BUY,B07SRRQS5B,B0CFVGNPDR,B075565Z2N,B0BN91N35L,B07MYW7C3Z</t>
  </si>
  <si>
    <t>kitchen timers</t>
  </si>
  <si>
    <t>B017613C3C/B0BBR2RL6X</t>
  </si>
  <si>
    <t>B092YWQCX5</t>
  </si>
  <si>
    <t>B07D3BFY6R,B0D177ZCSC,B007UO4SAW,B018YAUK2A,B07MK1YZ2G,B092YWQCX5,B083QYS6YH,B09J7YKK43,B07TLC9SFZ,B074PV9Y4X</t>
  </si>
  <si>
    <t>B074KWP2HJ,B0B41MYSGP,B007TIVLQ8,B09FDRGP6T,B07VGRVKSN,B08PPVVK9M,B00TF7ZZM2,B083X648R2,B08L65FMX8,B09TK2NDLV</t>
  </si>
  <si>
    <t>gift for man</t>
  </si>
  <si>
    <t>$1.30 - $2.59</t>
  </si>
  <si>
    <t>B0D4215HCX,B06XZTZ7GB,B09BDG5RP3,B000NVFM0E,B012BA0VSM,B0CP9YF9W7,B0CGX3ZGBK,B08P4HHSZT,B0CG65PYBV,B0BG4HY4PX</t>
  </si>
  <si>
    <t>B0C1GQ54QD,B0CP27G91Z,B09S5TZH5N,B0B7JF6NKX,B0B776Y6JQ,B09964WTF5,B0CK14XY95,B08CXGDZXD,B0CXHY4R34,B0C4F7Q36M</t>
  </si>
  <si>
    <t>B0BBR2RL6X/B07XXSYLL8/B00S93EQUK/B01IHHLB3W</t>
  </si>
  <si>
    <t>B0D2RHG86Y</t>
  </si>
  <si>
    <t>B0824XNJSW,B08B8BDG42,B0CGRB23YM,B08B7V2RG3,B0CFFW48TD,B0CTCPQ6N9,B087FR1272,B0C82QD5BB,B0CJ56J93P,B0CSKL7BWM</t>
  </si>
  <si>
    <t>B0CPTVJS6R,B0CS2XG7FQ,B0CH3SL3HB,B0D1KVWCNX,B0CTPXW3YR,B0CG5WF87G,B0CXSSCW69,B09PGQD7LS,B0BS775K14,B0CX4QSRH5</t>
  </si>
  <si>
    <t>digital timer</t>
  </si>
  <si>
    <t>数字定时器</t>
  </si>
  <si>
    <t>B0DGXKNV6Y/B017613C3C/B0BJK5W11R/B096K2L985/B0BBR2RL6X</t>
  </si>
  <si>
    <t>$0.91 - $1.37</t>
  </si>
  <si>
    <t>B07RPT4LFN</t>
  </si>
  <si>
    <t>B0D9BN2HR7,B0DG57X4ML,B07D3BFY6R,B092YWQCX5,B07GBK39LG,B083QYS6YH,B0DG575QT3,B08GQGM6CR,B0DFGXYQGG,B0DG4R9NN9</t>
  </si>
  <si>
    <t>B0BXPBXV9C,B0CSN2CZQR,B0CCRQ9RDF,B08CXGDZXD,B0CXHY4R34,B0C6G43SGX,B0C1GPV7CL,B09964WTF5,B0CK14XY95,B09S5TZH5N</t>
  </si>
  <si>
    <t>chef gifts</t>
  </si>
  <si>
    <t>厨师礼物</t>
  </si>
  <si>
    <t>B0C7D27GV8/B00S93EQUK/B07XXSYLL8</t>
  </si>
  <si>
    <t>$1.25 - $2.09</t>
  </si>
  <si>
    <t>B07G1P9SFL</t>
  </si>
  <si>
    <t>B0CXT8VBSS</t>
  </si>
  <si>
    <t>B01DDBJF12,B09RWFGC18,B00JXLYK6M,B0BPN81FQH,1452179611,B08N9Q24M9,B07TSZJVR6,B0129HZM7W,B00478UGRI,B09X3FD3S6</t>
  </si>
  <si>
    <t>B0C1GQ54QD,B0CCRQ9RDF,B0CP27G91Z,B0BR5H93SY,B0CK14XY95,B0BVR8F5W3,B08CXGDZXD,B09Y14R6JT,B09S5TZH5N,B0CSN2CZQR</t>
  </si>
  <si>
    <t>outdoor kitchen accessories</t>
  </si>
  <si>
    <t>户外厨房配件</t>
  </si>
  <si>
    <t>B08M445W6G</t>
  </si>
  <si>
    <t>B07HFXYZ12</t>
  </si>
  <si>
    <t>B00S93EQUK,B0BVMGNK5B,B081JVXDJJ,B0BM974T27,B0CXFCS2MD,B0044V7GMG,B0CGX3ZGBK,B0CWV1F6WV,B08SHSBMRQ,B0C8TVNVST</t>
  </si>
  <si>
    <t>B0C6GSBWTV,B0CL9KQYHT,B0C7N41MQR,B0C9MFZRRK,B07DQBY83F,B0CNQ7NWTH,B0CJ49VNYK,B0CFR1D45Z,B0CRNGLDYT,B0C8SD4D6P</t>
  </si>
  <si>
    <t>保温瓶</t>
  </si>
  <si>
    <t>$0.40 - $0.58</t>
  </si>
  <si>
    <t>B08JX273J4</t>
  </si>
  <si>
    <t>B0D197ZLMH,B08JX32JHP,B0DK6T3MW9,B000FZX93K,B00EI6438C,B0CSF2NXCR,B00BF4CO1I,B08JX273J4,B0CBNK8NSN,B00EI63V8A</t>
  </si>
  <si>
    <t>B093XVDNNB,B0C1RJHQ41,B07PJG4FBM,B0CJ4PDQRF,B0B9V9PGVD,B0CBS1RMB9,B09DYCPPHR,B0CNSK92T9,B0C9MKCZKH,B00YOLZUMO</t>
  </si>
  <si>
    <t>flash sales today deals prime clearance</t>
  </si>
  <si>
    <t>今日闪购特卖清仓</t>
  </si>
  <si>
    <t>B0BQ782XNW/B00S93EQUK/B01F59K0KA</t>
  </si>
  <si>
    <t>$0.54 - $1.54</t>
  </si>
  <si>
    <t>B0DNJZKGFT</t>
  </si>
  <si>
    <t>B0CFGYFCYL,B09QKBBNCX,B0B7JGC67R,B0C6GTHRL2,B0DRPJDYJR,B0DNJZKGFT,B0DPHYFX17,B0DGQBKQWP,B0DQDFYRV5,B08L78KPWJ</t>
  </si>
  <si>
    <t>B08V1277FB,B01FXROXFW,B07YS5DX7Y,B0B7BS78D8,B0CKYP7XSW,B098JSL3VL,B0CT3GZ2RR,B0B158C1HS,B0B2KJTGB7,B0C7T63NR1</t>
  </si>
  <si>
    <t>fun gifts for men</t>
  </si>
  <si>
    <t>男士有趣的礼物</t>
  </si>
  <si>
    <t>B0947XLWFW</t>
  </si>
  <si>
    <t>B0CNK7BZ6M</t>
  </si>
  <si>
    <t>B081T7N948,B0C3ZTKRGX,B012BA0VSM,B07S1BNNYD,B0CFQYP7GX,B08FL61CKL,B01CA2HOZ4,B09232JHMY,B0BZ8MB4KM,B09QF9K7J3</t>
  </si>
  <si>
    <t>B0CJ6RJX63,B0CQ88L54W,B0BMPC9GGD,B0BB2L9CMN,B0C73Q8Z1C,B09XGJD61N,B0BTW32WGN,B0BD89NF1W,B09ZQPJ6G8,B07BNZWG17</t>
  </si>
  <si>
    <t>kitchen timer digital</t>
  </si>
  <si>
    <t>数字厨房定时器</t>
  </si>
  <si>
    <t>B017613C3C/B0BJK5W11R/B0BBR2RL6X/B01F59K0KA</t>
  </si>
  <si>
    <t>$1.00 - $1.39</t>
  </si>
  <si>
    <t>B07MK1YZ2G</t>
  </si>
  <si>
    <t>B07D3BFY6R,B07MK1YZ2G,B083QYS6YH,B018YAUK2A,B092YWQCX5,B07SYZYVKM,B07RBNSJNR,B0C6KXJGDY,B001G97FLQ,B07GZNJ73W</t>
  </si>
  <si>
    <t>B0BYPL9L8J,B07XGMMXY2,B0CT5GCT24,B0CQZ19BV8,B007G4TVI0,B00DHINB8K,B0CSYPHSNY,B07QDPDN5D,B0B7JF6NKX,B0B776Y6JQ</t>
  </si>
  <si>
    <t>baking gifts</t>
  </si>
  <si>
    <t>烘焙礼物</t>
  </si>
  <si>
    <t>B00S93EQUK/B0C7D27GV8/B096K2L985</t>
  </si>
  <si>
    <t>B0CSCGQB3Q</t>
  </si>
  <si>
    <t>B094NTCSDJ</t>
  </si>
  <si>
    <t>B09HH4K1LZ,B07VY9KX3P,B0DGFZB67G,0593581997,B0DGFYJK9P,1668009749,B07M6K14GG,B087RQZ3GH,B077XTPWZ5,0744080045</t>
  </si>
  <si>
    <t>B09NGP24RC,B075XHX8WC,B07KFTNG5Q,B0B9W9Z5HS,B07Y2FKNBB,B09CYTYXBZ,B07HB538FY,B095BL3YBW,B08W4YSTTD,B09D3BW91J</t>
  </si>
  <si>
    <t>pool thermometer</t>
  </si>
  <si>
    <t>泳池温度计</t>
  </si>
  <si>
    <t>B0BBR2RL6X/B017613C3C/B07XXSYLL8/B00S93EQUK</t>
  </si>
  <si>
    <t>$0.28 - $0.46</t>
  </si>
  <si>
    <t>B0CFDNSR8J</t>
  </si>
  <si>
    <t>B01GHM6XEQ</t>
  </si>
  <si>
    <t>B0C59MQ1K3,B0D4M4ZVFF,B01GHM6XEQ,B0DGX43QQL,B0CFDNSR8J,B000PSDWIE,B0CQY4ZTHD,B0DK37D8QV,B0DP1WYDS7,B0CGZJFBCQ</t>
  </si>
  <si>
    <t>B07CMFSY97,B000Q8JTVC,B007UQC98S,B0CH87D4Z2,B00E5BQX92,B07V2BC8SK,B09964WTF5,B0CHPB2719,B092LND2SG,B07CMKX3C7</t>
  </si>
  <si>
    <t>accurate thermometer</t>
  </si>
  <si>
    <t>准确的温度计</t>
  </si>
  <si>
    <t>B075QQ8VZW</t>
  </si>
  <si>
    <t>B0824XNJSW,B07F4JJH1Z,B00MUK6M82,B0CGRB23YM,B08B7V2RG3,B08B8BDG42,B08NYPPQ85,B087D98L7Z,B0D5Q7TNCG,B075QQ8VZW</t>
  </si>
  <si>
    <t>B08YZ2K3PV,B0B7BP6CJN,B0CJB2KBJX,B0B7S213SX,B01LXFSJY7,B0BN4Z47CK,B07LCH3XN7,B07GKVBQDG,B0BZWM3JG4,B0BX8NQBJS</t>
  </si>
  <si>
    <t>巴巴科</t>
  </si>
  <si>
    <t>$1.08 - $1.50</t>
  </si>
  <si>
    <t>B00AFYPGCS</t>
  </si>
  <si>
    <t>B0CR1XY948</t>
  </si>
  <si>
    <t>B0BQLCBY89</t>
  </si>
  <si>
    <t>B00AFYPGCS,B0CQH4X3GW,B0DFR6VC7X,B08T1SNK5B,B0D96NN7TD,B0938YH8LS,B0C9WBDRX4,B0DJPNKPQR,B0B8PJDC63,B07QN7L3CT</t>
  </si>
  <si>
    <t>B0B7BP6CJN,B07QK9C9KT,B0CM66LGZR,B0BS8Y2FLK,B08YZ633BY,B07MYW7C3Z,B07GXM1WY7,B0BQW3M249,B09319MZJN,B0BYBHRZ7T</t>
  </si>
  <si>
    <t>fish thermometer</t>
  </si>
  <si>
    <t>鱼类温度计</t>
  </si>
  <si>
    <t>B0BQ782XNW/B00S93EQUK/B01IHHLB3W/B07XXSYLL8/B005KCG6CE/B00GRFHXVQ/B01F59K0KA/B017613C3C/B096K2L985/B09LSGPHT3/B0C7D27GV8</t>
  </si>
  <si>
    <t>$0.62 - $1.04</t>
  </si>
  <si>
    <t>B0BFVST4XX</t>
  </si>
  <si>
    <t>B0CT31ZPXV</t>
  </si>
  <si>
    <t>B0002568UE</t>
  </si>
  <si>
    <t>B0CT31ZPXV,B0BFVST4XX,B0002568UE,B09JNGZFMP,B0002AQITU,B01N1QQ4EH,B00PYVODM6,B0C9G2F6TJ,B01C6PE4G2,B002ZMFM4A</t>
  </si>
  <si>
    <t>B0C1GQ54QD,B0CSN2CZQR,B0BWTJVT52,B09964WTF5,B0C4GRKZ1M,B09S5TZH5N,B0833V68BJ,B0C4F7Q36M,B0CM6L37XR,B0BVR8F5W3</t>
  </si>
  <si>
    <t>gadget gifts</t>
  </si>
  <si>
    <t>小工具礼物</t>
  </si>
  <si>
    <t>$1.22 - $2.02</t>
  </si>
  <si>
    <t>B07CZDXVH5</t>
  </si>
  <si>
    <t>B0BWH2DJH4</t>
  </si>
  <si>
    <t>B01HHRDXWK,B0CG65PYBV,B07SM61FCT,B0BRKPVZB4,B0764HS4SL,B081T7N948,B0CMCNX5TG,B07CZDXVH5,B08ZJQCZJ4,B0C1Z9V6N1</t>
  </si>
  <si>
    <t>B09B4Y89F8,B0CKYHM4CD,B0C4YKXJF9,B0BWJJ6WHK,B0CR5NZR89,B09WYSRS31,B09WHZ4GSV,B0CKMV53YC,B0C9DL4F56,B0CVVS6TV9</t>
  </si>
  <si>
    <t>analog thermometer</t>
  </si>
  <si>
    <t>模拟温度计</t>
  </si>
  <si>
    <t>B005KCG6CE/B07XXSYLL8/B01F59K0KA</t>
  </si>
  <si>
    <t>B089NLQ7SF,B00004TBJP,B00004TBK4,B013BOB3RK,B07VVHZLLZ,B001PID008,B07LGSGJ2B,B01N5HPTCU,B07WCR5Y4B,B0063K9IHM</t>
  </si>
  <si>
    <t>B09BDZZQ4Y,B077Q382WD,B07M6M1FKW,B082M35PH3,B09TY36H7Z,B08BPD2RHF,B0BB378VKV,B07MHJSXJY,B083LX9T3Y,B0C5RJ82Q2</t>
  </si>
  <si>
    <t>fridge thermometer</t>
  </si>
  <si>
    <t>B01IHHLB3W/B07XXSYLL8/B005KCG6CE/B09LSGPHT3/B00S93EQUK/B00GRFHXVQ/B01F59K0KA/B096K2L985</t>
  </si>
  <si>
    <t>$1.23 - $1.99</t>
  </si>
  <si>
    <t>B07RN7Z2RT</t>
  </si>
  <si>
    <t>B09DFS1LVM</t>
  </si>
  <si>
    <t>B089NLQ7SF,B07RN7Z2RT,B07RPXTKMK,B07VVHZLLZ,B0D9QCTNFY,B005KDEFNK,B000BPE88E,B0CRHB8T4F,B085G78G51,B0D7949WF4</t>
  </si>
  <si>
    <t>B0BNMVB18C,B0BWHG8PMV,B0CNRFNRB7,B07VHPFK5B,B07NS8BF7X,B09YY9DLCF,B0CJB7C4G7,B07MQJPVWD,B078NQLWRM,B0BZTS57Y7</t>
  </si>
  <si>
    <t>infrared thermometer gun</t>
  </si>
  <si>
    <t>红外线测温枪</t>
  </si>
  <si>
    <t>B0C7D27GV8/B00GRFHXVQ/B0BBR2RL6X/B00S93EQUK/B01F59K0KA/B0DGXKNV6Y</t>
  </si>
  <si>
    <t>$0.99 - $1.64</t>
  </si>
  <si>
    <t>B0BN317X6Z</t>
  </si>
  <si>
    <t>B00DMI632G</t>
  </si>
  <si>
    <t>B075QQ8VZW,B08NYPPQ85,B0B71HFH9K,B08MT3D361,B0BN317X6Z,B07VTPJXH9,B0873T6SGR,B087D98L7Z,B099WXX9DL,B0D46H7194</t>
  </si>
  <si>
    <t>B09B498SDP,B0CKTLFWNM,B0CP4JCX94,B0CWLW7XWR,B0CP4J1XTW,B0CS8T83F9,B0CKHQDSL4,B0CYK818NC,B0CKY2STW6,B0CYM63MWW</t>
  </si>
  <si>
    <t>cooking gifts</t>
  </si>
  <si>
    <t>烹饪礼物</t>
  </si>
  <si>
    <t>B00S93EQUK/B01IHHLB3W/B07XXSYLL8/B0BQ782XNW/B0C7D27GV8/B0CRY9V6LL</t>
  </si>
  <si>
    <t>B07M6K14GG</t>
  </si>
  <si>
    <t>B08N9Q24M9,B00S93EQUK,B085NDYY1P,B0CJYN69ZY,B08573DQ39,B0C545KQQM,B09BDG5RP3,1452179611,B07VY9KX3P,B00JXLYK6M</t>
  </si>
  <si>
    <t>B01D1XRUJG,B09ZPBXRX4,B015CNYBFO,B0082C62BO,B0BY1PMQF7,B0B6GCHWW2,B09KP6BZBJ,B0B6KWKDFG,B002B3FWXY,B0C2CFDBYM</t>
  </si>
  <si>
    <t>weber thermometer for grill</t>
  </si>
  <si>
    <t>用于烤架的韦伯温度计</t>
  </si>
  <si>
    <t>B07XXSYLL8/B00S93EQUK/B0BBR2RL6X</t>
  </si>
  <si>
    <t>B085QHRSYN</t>
  </si>
  <si>
    <t>B00KSAHZ1Y</t>
  </si>
  <si>
    <t>B01M27OR8I</t>
  </si>
  <si>
    <t>B00KSAHZ1Y,B01MG2CNDL,B085QHRSYN,B00S93EQUK,B07YFDMSC5,B07YSW7Y69,B085QJ7GLW,B07XXSYLL8,B0BY2KWPRX,B0CSJWHVSB</t>
  </si>
  <si>
    <t>B0CW652FGK,B07VWC1B49,B097CZCDQG,B01LYNW421,B08Y55RLD7,B0C1GQ54QD,B08DTH86Q2,B093LP2T8M,B071DFDF9N,B07Y5HBTLP</t>
  </si>
  <si>
    <t>maple syrup thermometer</t>
  </si>
  <si>
    <t>枫糖浆温度计</t>
  </si>
  <si>
    <t>B017613C3C/B01IHHLB3W/B07XXSYLL8/B096K2L985/B0CRY9V6LL</t>
  </si>
  <si>
    <t>$0.38 - $0.64</t>
  </si>
  <si>
    <t>B0DJCSPDYT</t>
  </si>
  <si>
    <t>B0BGX4RG9B,B094NBSRT4,B09GWDT66H,B017613C3C,B07MF18JHT,B01N5HPTCU,B0C5MK8LV6,B07HDNWKTN,B088DTQ1QD,B0CKKBF2LV</t>
  </si>
  <si>
    <t>B07QK9C9KT,B017G1051Y,B0B7BP6CJN,B007BF7BUY,B00PRJT9RY,B07G4KT6RC,B07SRRQS5B,B0911TNTB6,B0747N5KDM,B00I5H5Z1O</t>
  </si>
  <si>
    <t>谢菲克</t>
  </si>
  <si>
    <t>B0C7D27GV8/B0CRY9V6LL/B0BQ782XNW/B017613C3C</t>
  </si>
  <si>
    <t>$5.46 - $9.10</t>
  </si>
  <si>
    <t>B0B52JJWXJ,B0863JB424,B0C7D27GV8,B0C7JNJW2N,B0D2LQGJ2V,B0C7JM4Y9G,B0BMLDL5GM,B0D1TMFTPN,B0D1GGM2HZ,B0CRY9V6LL</t>
  </si>
  <si>
    <t>B07BH4DD2M,B07GKVBQDG,B08YZ633BY,B00TXI1NEW,B007BF7BUY,B0C3CZVKXT,B0BQ7PD5YW,B007VC9DKI,B07QK9C9KT,B07RG6JP2S</t>
  </si>
  <si>
    <t>unique kitchen gadgets</t>
  </si>
  <si>
    <t>独特的厨房小工具</t>
  </si>
  <si>
    <t>$0.93 - $1.38</t>
  </si>
  <si>
    <t>B0B72DL8KL,B0764HS4SL,B0C3H9MJQV,B0CJF94M8J,B07PVBS863,B07H7ZDBV4,B0796RL27B,B0775GR18G,B01DTFF0Y8,B0B2NNNJXR</t>
  </si>
  <si>
    <t>B07M7TBGJB,B0BPNMT5DM,B00DDP3BAK,B07C8B16GZ,B09LLYP2XL,B0896WCB5D,B0CC54BQVY,B09ZPC5PDH,B09LNZLDJB,B0BV6ZR4GL</t>
  </si>
  <si>
    <t>bluetooth temperature probe</t>
  </si>
  <si>
    <t>蓝牙温度探头</t>
  </si>
  <si>
    <t>B0C7D27GV8/B0CRY9V6LL/B01F59K0KA/B017613C3C/B01IHHLB3W/B07XXSYLL8/B0BBR2RL6X</t>
  </si>
  <si>
    <t>$5.30 - $7.21</t>
  </si>
  <si>
    <t>B08K2G5Y78,B0D5M9RW7C,B08317TDP1,B0BMLDL5GM,B0D2LQGJ2V,B0B48NL6L8,B0DDXZ1YD5,B0D1TMFTPN,B07H8WTFHW,B0D5QM5HJ4</t>
  </si>
  <si>
    <t>B09VH85M4Y,B081FTBLCK,B09S4PVZ81,B0BP16H692,B09S5TZH5N,B0B6VT7KG5,B00KS6X5YY,B07YSNNFY3,B0BXKZH8SN,B07KC5DWCC</t>
  </si>
  <si>
    <t>kitchen gadgets best sellers 2025</t>
  </si>
  <si>
    <t>B0DT3LVSM3</t>
  </si>
  <si>
    <t>B09XJ1Z8CV</t>
  </si>
  <si>
    <t>B07ZZK6QJV,B08P8FKQ6T,B0BQLRR439,B0BYHTZQVM,B098SYBSZP,B07PJL9Z2N,B0CQXW7FPW,B0CKNNT27B,B0CH3GHKH8,B07KMDK2HS</t>
  </si>
  <si>
    <t>typhur sync wireless thermometer</t>
  </si>
  <si>
    <t>typhur 同步无线温度计</t>
  </si>
  <si>
    <t>B0C37ZWPZR/B0CRY9V6LL/B0BBR2RL6X/B0C7D27GV8</t>
  </si>
  <si>
    <t>B0DL5P4G1R</t>
  </si>
  <si>
    <t>B0CKW2J6JD,B0DCFSPW68,B0DL5P4G1R,B0DK9BMDB1,B0DLNHFY7S,B0DDPP45YR,B0BTBR8K5N,B0D968TX8V,B0BMLDL5GM,B0D1TMFTPN</t>
  </si>
  <si>
    <t>B0C3RB2V9Y,B0CJB2KBJX,B0BYBHRZ7T,B08SWFJLDL,B0C28CKLS3,B0B7X8CWZM,B0B14HN8C5,B0822G8NCF,B0BYRHDPK9,B07CN6ZDVY</t>
  </si>
  <si>
    <t>dad gifts</t>
  </si>
  <si>
    <t>$3.98 - $6.63</t>
  </si>
  <si>
    <t>B0C9PF1KKJ,B0CK3TTR3N,B0D8BDPWHS,B0DF2FYM9D,1070527718,B0BX22Y31T,B0CGX3ZGBK,B0CCRZSH4V,B0CZPMCPYJ,B0CZRQ1JX1</t>
  </si>
  <si>
    <t>B0C6GSBWTV,B07QJ5MNS1,B0C7N41MQR,B006Z907TY,B0C9MFZRRK,B0CL9KQYHT,B0CNQ7NWTH,B0C8SD4D6P,B0CRB4HZTZ,B07DQBY83F</t>
  </si>
  <si>
    <t>kitchen items on clearance</t>
  </si>
  <si>
    <t>清仓厨房用品</t>
  </si>
  <si>
    <t>B0BQ782XNW/B00S93EQUK</t>
  </si>
  <si>
    <t>B0D2XPFVMJ</t>
  </si>
  <si>
    <t>B0C3H9MJQV,B07MVN676J,B08ZK5WDWN,B08HVC4MC6,B08573DQ39,B089N57JGS,B09N4ZKCH6,B0D3TC4N1R,B08S6M3NXV,B0113UZJE2</t>
  </si>
  <si>
    <t>B08X4TQJTL,B071DFDF9N,B08DTH86Q2,B07TMKXZQT,B01LYNW421,B09XJVH69S,B07Y2VWL56,B0C79XTWWM,B093LP2T8M,B0BY7TKQ5H</t>
  </si>
  <si>
    <t>remote thermometer</t>
  </si>
  <si>
    <t>远程温度计</t>
  </si>
  <si>
    <t>B0DGXKNV6Y/B0CRY9V6LL/B017613C3C/B0BJK5W11R/B01F59K0KA/B096K2L985/B0BBR2RL6X/B00S93EQUK/B0C7D27GV8</t>
  </si>
  <si>
    <t>B0DFWJSYLM</t>
  </si>
  <si>
    <t>B0DD339L3M</t>
  </si>
  <si>
    <t>B01ALO555E,B0BYF6CTRK,B06XKH666P,B07Y36FWTT,B09R1TP7HF,B0D5VCB94M,B0C39TSV2W,B00WXIR94M,B0872ZWV8X,B07R586J37</t>
  </si>
  <si>
    <t>B0019IJZ1M,B0011FJPAY,B00I5H5Z1O,B07GKVBQDG,B0BZWMJM2F,B012O50Y0E,B072HFTT48,B0BZ418TWS,B0CJB2KBJX,B00DKABD76</t>
  </si>
  <si>
    <t>digital refrigerator thermometer</t>
  </si>
  <si>
    <t>数字冰箱温度计</t>
  </si>
  <si>
    <t>B01IHHLB3W/B07XXSYLL8/B017613C3C/B09LSGPHT3/B0BBR2RL6X/B0C7D27GV8</t>
  </si>
  <si>
    <t>$0.54 - $1.56</t>
  </si>
  <si>
    <t>B0CRHB8T4F</t>
  </si>
  <si>
    <t>B07RN7Z2RT,B0DSQ326Z3,B0CRHB8T4F,B0DSPWFQL6,B07RPXTKMK,B0DSPC365H,B0DSPFJJTY,B07XD68GX6,B0DSPH3LFV,B089NLQ7SF</t>
  </si>
  <si>
    <t>B0B7BS78D8,B0CS33HW4C,B0CLHX5CTC,B0CP5372V4,B0B2KJTGB7,B0CKYQ1V4S,B0CS6BLGWB,B096T13P4Y,B09YCPQMG8,B0CRR2D7GN</t>
  </si>
  <si>
    <t>定时器</t>
  </si>
  <si>
    <t>B0DGXKNV6Y/B0BBR2RL6X</t>
  </si>
  <si>
    <t>$0.99 - $1.35</t>
  </si>
  <si>
    <t>B07D3BFY6R,B01LPSGBZS,B07RPT4LFN,B0D6VSDFH4,B0D7ZTVLFX,B0DCBNXDXR,B092YWQCX5,B007UO4SAW,B09M46DWPJ,B0DBHRGVFJ</t>
  </si>
  <si>
    <t>B0BXPBXV9C,B0CSN2CZQR,B0C1GQ54QD,B0CM6L37XR,B0CP27G91Z,B09964WTF5,B0CK14XY95,B0CMJ9PRLJ,B0CHPB2719,B08CXGDZXD</t>
  </si>
  <si>
    <t>湿度计</t>
  </si>
  <si>
    <t>B096K2L985/B0BBR2RL6X/B07XXSYLL8/B01IHHLB3W</t>
  </si>
  <si>
    <t>$0.23 - $0.37</t>
  </si>
  <si>
    <t>B0D7949WF4,B0D41XYWW2,B0D8KCHRJD,B0D9BC89JJ,B01H1R0K68,B07GR65CNT,B0CXHV22GD,B0DDKNHHCT,B07WCR5Y4B,B0D9BF5KBR</t>
  </si>
  <si>
    <t>B0B4VHQPHR,B09PYR4BVT,B0BC6M72NX,B0C7FCPLXJ,B09PY283XX,B009AMM5XO,B0C6K4Y3S3,B009AMM5X4,B0B776Y6JQ,B0BYPL9L8J</t>
  </si>
  <si>
    <t>weber grill accessories</t>
  </si>
  <si>
    <t>韦伯烧烤配件</t>
  </si>
  <si>
    <t>B000WEMGM4</t>
  </si>
  <si>
    <t>B000WEKLTE</t>
  </si>
  <si>
    <t>B08M3TKHJB</t>
  </si>
  <si>
    <t>B0D8J3PWPF,B0DG3QSFT2,B000WEMGM4,B000WEKLTE,B0BJYBP5GQ,B08M455M22,B0DDBZ298L,B0DG23ZR3W,B01GGDBLF2,B0C3QBBQZG</t>
  </si>
  <si>
    <t>B08P3KX3M7,B0CNNZ5DHT,B0C4F7Q36M,B0C8N7L68B,B0CHDQLRRY,B0BB9RHK45,B07KK9VWNF,B00Q5KEEY2,B07RDBP1FT,B0CC4VCGYM</t>
  </si>
  <si>
    <t>father's day gifts</t>
  </si>
  <si>
    <t>$0.75 - $1.58</t>
  </si>
  <si>
    <t>B0BRV5CQ9D</t>
  </si>
  <si>
    <t>B0C9PF1KKJ,B012BA0VSM,1070527718,B07G142F9Z,B09232JHMY,B0BJV68C17,B08YJR9HDL,B0BQ3GS242,B0BX22Y31T,B09P1DV7D8</t>
  </si>
  <si>
    <t>B08DTH86Q2,B071DFDF9N,B08HVJQ2YP,B0CHPB2719,B01LYNW421,B07WDLS7PF,B07TMKXZQT,B078RXCT8L,B0C1GQ54QD,B0CR152GXX</t>
  </si>
  <si>
    <t>cooking timer</t>
  </si>
  <si>
    <t>B017613C3C/B0BJK5W11R/B0BBR2RL6X/B096K2L985/B01F59K0KA</t>
  </si>
  <si>
    <t>B0D177ZCSC,B007UO4SAW,B07D3BFY6R,B07MK1YZ2G,B018YAUK2A,B083QYS6YH,B0DK6K4M94,B0D2L3KR71,B001U21Q78,B07RBNSJNR</t>
  </si>
  <si>
    <t>B01N6RQ4FF,B09Y14R6JT,B07Z6X6JCP,B0CGV2XS6Y,B0BZ3YJPRH,B07TMKXZQT,B0C7KX1Y9Q,B092VNDRTV,B0CNT6CY21,B07MXDR9D8</t>
  </si>
  <si>
    <t>cool gifts for a chef</t>
  </si>
  <si>
    <t>$1.41 - $2.13</t>
  </si>
  <si>
    <t>B00JXLYK6M</t>
  </si>
  <si>
    <t>B083C4TBT5,B0C7D27GV8,B07VY9KX3P,B00JXLYK6M,B0BQYVNKRV,B0BPN81FQH,B07Q1FFC65,B07W46L7HH,B07DJ53GZQ,B09X3FD3S6</t>
  </si>
  <si>
    <t>B00HANX2VO,B07WQZ1JG7,B001MPXQD0,B007UQC98S,B09HS43Z72,B0C4YKXJF9,B0CQ4Z2B55,B0CG4J1QXR,B09SP62PPZ,B0BSNQDZ4F</t>
  </si>
  <si>
    <t>barbeque grill accessories</t>
  </si>
  <si>
    <t>烧烤架配件</t>
  </si>
  <si>
    <t>$0.81 - $1.10</t>
  </si>
  <si>
    <t>B00NE5IF3W</t>
  </si>
  <si>
    <t>B0CWXMN6NX,B00KA2Y1OY,B0CBB23R8B,B079J4KT8H,B013TR2ENQ,B07D1P949P,B00NE5IF3W,B0C6X6KX2H,B0CGX3ZGBK,B07VW72J5D</t>
  </si>
  <si>
    <t>B07YS5DX7Y,B0733ZCSR9,B098JSL3VL,B08CKJWDL9,B0B7BS78D8,B0B158C1HS,B0C5XK8V3D,B07VWC1B49,B08392QS7Q,B09V2PY6MF</t>
  </si>
  <si>
    <t>best most accurate thermometers</t>
  </si>
  <si>
    <t>B07XXSYLL8/B00S93EQUK/B00GRFHXVQ/B01F59K0KA</t>
  </si>
  <si>
    <t>B087D98L7Z</t>
  </si>
  <si>
    <t>B0824XNJSW,B07F4JJH1Z,B08B7V2RG3,B08B8BDG42,B0CGRB23YM,B075QQ8VZW,B00MUK6M82,B0C82Z3479,B084W9Y7HP,B086VHHWQN</t>
  </si>
  <si>
    <t>B00B0LPWU6,B01M8IGNXD,B09RWWR5VZ,0525534202,0744048451,B0B8T586BB,B083ZLK9PL,B01M2XCAXI,0802170374,B0D2Z6QBWQ</t>
  </si>
  <si>
    <t>cooking essentials for kitchen</t>
  </si>
  <si>
    <t>厨房烹饪必备品</t>
  </si>
  <si>
    <t>B0BQ782XNW/B00S93EQUK/B0BBR2RL6X/B017613C3C/B07XXSYLL8/B01IHHLB3W</t>
  </si>
  <si>
    <t>B08573DQ39,B0BWHJ1FNK,B0BFSVKNHS,B08J8GZXKZ,B094PTSRP9,B0775GR18G,B00LGLHUA0,B0C37DLHWW,B07PVBS863,B0BKRVT66L</t>
  </si>
  <si>
    <t>B00I5H5Z1O,B007BF7BUY,B07GKVBQDG,B07SL2X217,B07QK9C9KT,B08YZ633BY,B0CJB2KBJX,B000J3Z7TC,B0BQ7PD5YW,B07CN6ZDVY</t>
  </si>
  <si>
    <t>pellet grill accessories</t>
  </si>
  <si>
    <t>颗粒烤架配件</t>
  </si>
  <si>
    <t>B00S93EQUK/B0CRY9V6LL</t>
  </si>
  <si>
    <t>B091J3YHYS</t>
  </si>
  <si>
    <t>B08BJDXBWB</t>
  </si>
  <si>
    <t>B0977HHZ93,B0BGJGN8VW,B091J3YHYS,B00S93EQUK,B079DHNK3H,B06XT36ZXR,B081JVXDJJ,B0D5GRT7F1,B09XJCG3FP,B07QD7H2W2</t>
  </si>
  <si>
    <t>B09W25HQRH,B09RVYBBZT,B0CFJ9CPMN,B0CCNZY1BR,B0CJB9GQRM,B08JNGGQYF,B09ZH9S2JV,B09MWD7DN4,B0BR34TBMF,B09BG9SSCK</t>
  </si>
  <si>
    <t>temp stick</t>
  </si>
  <si>
    <t>温度棒</t>
  </si>
  <si>
    <t>B01HH7YD2Y</t>
  </si>
  <si>
    <t>B0C39TSV2W</t>
  </si>
  <si>
    <t>B01M1OPOZB</t>
  </si>
  <si>
    <t>B01M1OPOZB,B0B48NL6L8,B08PKWPKM2,B09QM4P4VP,B0CDGW5825,B001YYCITM,B07XXSYLL8,B00QRMFEAQ,B0C37DLHWW,B07TK22DQQ</t>
  </si>
  <si>
    <t>B0C1GQ54QD,B08CXGDZXD,B0CSN2CZQR,B0C5J8KV86,B09964WTF5,B09S5TZH5N,B0BXPBXV9C,B0CHPB2719,B0B7JF6NKX,B0CM6L37XR</t>
  </si>
  <si>
    <t>uei thermometer</t>
  </si>
  <si>
    <t>uei温度计</t>
  </si>
  <si>
    <t>$0.64 - $1.08</t>
  </si>
  <si>
    <t>B004WE73N2</t>
  </si>
  <si>
    <t>B0938HPW8R</t>
  </si>
  <si>
    <t>B08MVB9R32</t>
  </si>
  <si>
    <t>B004WE73N2,B0938HPW8R,B08MVB9R32,B071JRZB49,B01D9N5N4M,B08FDDQYWJ,B000TRNJPW,B07Z452JPJ,B07P9WM69C,B084274DV2</t>
  </si>
  <si>
    <t>B00581BQG8,B08PPVVK9M,B007LSKI1U,0843174986,1452183015,B0B41MYSGP,1640974571,B0BHW5TY56,1641240997,B004GVYD98</t>
  </si>
  <si>
    <t>useful gadgets</t>
  </si>
  <si>
    <t>有用的小工具</t>
  </si>
  <si>
    <t>B0DGXKNV6Y/B00S93EQUK/B09LSGPHT3/B07XXSYLL8</t>
  </si>
  <si>
    <t>B09JRRBBJK</t>
  </si>
  <si>
    <t>B0764HS4SL,B08HV3MPFD,B08N9Q24M9,B07QVWJ6VN,B09VZ11WHK,B0CFQYP7GX,B09XMMZSWW,B08GC1G4Y9,B07CZDXVH5,B08ZJQCZJ4</t>
  </si>
  <si>
    <t>B097XMCBFG,B08329KFF8,B07W5S9W78,B07QZPNJVR,B07TWNJJP9,B07TLK4W5C,B09LQXJYFQ,B09JW27QD8,B00X22IPXM,B0BWXR9KNN</t>
  </si>
  <si>
    <t>temp drop</t>
  </si>
  <si>
    <t>温度下降</t>
  </si>
  <si>
    <t>B0CRY9V6LL/B0BQ782XNW</t>
  </si>
  <si>
    <t>$2.94 - $4.90</t>
  </si>
  <si>
    <t>B0D8TSHQ9N</t>
  </si>
  <si>
    <t>B07VNB859R</t>
  </si>
  <si>
    <t>B07VL6C8P4</t>
  </si>
  <si>
    <t>B07KG9MNYZ,B06XTVZ8WY,B0764LHSNM,B07VNB859R,B09FXLBRT8,B0BNL95N2V,B084ZRSM35,B0C37DLHWW,B0C9TBB9NW,B0C3B2VZLJ</t>
  </si>
  <si>
    <t>B0B7BP6CJN,B019Q3U7UE,1426215649,B0924H4XB9,B09B1WH6N6,B07QK9C9KT,B07MYW7C3Z,B07TXCCQGP,B0CH9Y5VNH,B09YKZSGBD</t>
  </si>
  <si>
    <t>kitchen accessories gadgets</t>
  </si>
  <si>
    <t>厨房配件小工具</t>
  </si>
  <si>
    <t>$0.88 - $1.28</t>
  </si>
  <si>
    <t>B0775GR18G</t>
  </si>
  <si>
    <t>B0764HS4SL,B08N9Q24M9,B00004OCNJ,B0CJF94M8J,B0C3QZ7SNF,B09D8T11YS,B07PVBS863,B0796RL27B,B08ZK5WDWN,B08573DQ39</t>
  </si>
  <si>
    <t>B0019IJZ1M,B0019IM4V0,B00INVCHCC,B09TS16DL7,B0BHR7P91R,B0BZ418TWS,B00I5H5Z1O,B08T7DSZYD,B09JQKC1YR,B09C9WWVQ6</t>
  </si>
  <si>
    <t>肉肉</t>
  </si>
  <si>
    <t>B0C7D27GV8/B0CRY9V6LL/B0BBR2RL6X</t>
  </si>
  <si>
    <t>$1.86 - $3.09</t>
  </si>
  <si>
    <t>B0CP8BPXKR,B07H8WTFHW,B0D2LQGJ2V,B0D9MDSBY2,B07TJ95CBM,B0D5ZRJM51,B07DZB6XZ6,B0BMLDL5GM,B0DGX1YPSL,B0B48NL6L8</t>
  </si>
  <si>
    <t>B00I5H5Z1O,B000GCS004,B0B7BP6CJN,B0CJB2KBJX,B07QK9C9KT,B07LCRX2M7,B07SL2X217,B0BBGDFH4V,B08YZ633BY,B01KKHGK4W</t>
  </si>
  <si>
    <t>household gadgets</t>
  </si>
  <si>
    <t>$0.36 - $0.57</t>
  </si>
  <si>
    <t>B08HV3MPFD</t>
  </si>
  <si>
    <t>B00BAGTNAQ</t>
  </si>
  <si>
    <t>B08N9Q24M9,B08HV3MPFD,B083L8RNJR,B08R6S1M1K,B0764HS4SL,B09VZ11WHK,B09CX95397,B0C3H9MJQV,B081T7N948,B00BAGTNAQ</t>
  </si>
  <si>
    <t>B07WQZ1JG7,B00HANX2VO,B001MPXQD0,B0C4YKXJF9,B0CG4J1QXR,B0CQ4Z2B55,B01N5UTB1U,B09ZPC5PDH,B0CHPBG7T5,B0991SLNYY</t>
  </si>
  <si>
    <t>top selling rv accessories</t>
  </si>
  <si>
    <t>$1.24 - $2.05</t>
  </si>
  <si>
    <t>B09ZKZYBZX</t>
  </si>
  <si>
    <t>B08PF21KKL</t>
  </si>
  <si>
    <t>B0BYDCTFNR</t>
  </si>
  <si>
    <t>B01HPHR30U,B07K87FR5C,B08PF21KKL,B0BYDCTFNR,B0CBP7LD9D,B00S93EQUK,B0CW9GXBCB,B0BGPG1DD9,B08CXQ1HV9,B016V2B1Z8</t>
  </si>
  <si>
    <t>B09J4BZTML,B0C6SWK5YJ,B0B7DP9CGN,B072Q9QG68,B076H8GBBK,B07DJ8W6BM,B07K6PPNVP,B0C5LH7X68,B00E0MGSX2,B0BXCLVXY7</t>
  </si>
  <si>
    <t>outdoor thermometers</t>
  </si>
  <si>
    <t>B00S93EQUK/B0BQ782XNW/B09LSGPHT3/B01IHHLB3W</t>
  </si>
  <si>
    <t>B00WNEJCBE</t>
  </si>
  <si>
    <t>B00004TBJP,B06XKH666P,B00207Q6OA,B00WXIR94M,B000BZYBYU,B013BOB3RK,B09FSYJZSH,B0D1VCSY1N,B0BYF6CTRK,B07PJWGJXB</t>
  </si>
  <si>
    <t>B0019IJZ1M,B0BZ418TWS,B0BZWMJM2F,B0019IM4V0,B00INVCHRC,B0CJ2XN32Z,B01MYBJB8W,B09TS16DL7,B0CQ8L2LNR,B09FF7TNDN</t>
  </si>
  <si>
    <t>today's lightning deals in prime</t>
  </si>
  <si>
    <t>B09LSGPHT3/B01F59K0KA</t>
  </si>
  <si>
    <t>B09D7PNHS4</t>
  </si>
  <si>
    <t>B0CPFXMMBH</t>
  </si>
  <si>
    <t>B00NWQIN7Q,B07Q5WHSBD,B0CN7FSGRY,B07PX9FD1Q,B087DYPFBZ,B07WJSY2G8,B094MQVXMB,B07DR9SPGT,B00BOYA2M2,B01DWH11L4</t>
  </si>
  <si>
    <t>food truck accessories</t>
  </si>
  <si>
    <t>食品卡车配件</t>
  </si>
  <si>
    <t>$0.36 - $0.76</t>
  </si>
  <si>
    <t>B099PNYM2F</t>
  </si>
  <si>
    <t>B0D7GQXRDP</t>
  </si>
  <si>
    <t>B0CN38Q3K1</t>
  </si>
  <si>
    <t>B099PNYM2F,B09DCWRCW3,B0BJ1SVX3J,B097ZSGMZX,B00CYBXH7G,B085H9VD7Y,B0787Q54M1,B0BG2Z2Z8F,B0CH354Z1T,B07VVHZLLZ</t>
  </si>
  <si>
    <t>B08FWY324K,B077XQDZW4,B07M97WXZ9,B08DQQ6N95,B07MFTD2YS,B09KBCC5D3,B08YN6P6PR,B09MYZ158M,B09G2BQMS9,B0BX7NNYBB</t>
  </si>
  <si>
    <t>today deals</t>
  </si>
  <si>
    <t>B0CDZJ9JJC</t>
  </si>
  <si>
    <t>B08L78KPWJ,B0B1DKN9HG,B00551OS70,B0C6GTHRL2,B0CPFXMMBH,B0DNJZKGFT,B0DRPJDYJR,B0169P8TGG,B0DPHYFX17,B09KT1N3R4</t>
  </si>
  <si>
    <t>B08PNSHXHY,B0C7D1J2C5,B07KPYMMG6,B07QG6L82D,B0CJ32CM24,B07K69DZWK,B0C1GSN1FQ,B0CFVGNPDR,B0CQRT6CCF,B0CNSNZ9MT</t>
  </si>
  <si>
    <t>clearance kitchen items</t>
  </si>
  <si>
    <t>B0C7TLV5FJ</t>
  </si>
  <si>
    <t>B0D45KM8P1</t>
  </si>
  <si>
    <t>B0C4ZTPS2X,B0C6GTHRL2,B0043P0IAK,B08573DQ39,B09HGTL7B2,B0C7TLV5FJ,B0BZQKN5XJ,B0C3H9MJQV,B0BKRVT66L,B0CKTKT59V</t>
  </si>
  <si>
    <t>B09YKV1DR9,B07XQGV5X6,B0B63DMGFK,B07Q5WHSBD,B0CH8LYF42,B071G33DC1,B06X91GH75,B07PCMV7B6,B0BQJP2KBW,B0C9TDBPBW</t>
  </si>
  <si>
    <t>digital candy thermometer with pot clip</t>
  </si>
  <si>
    <t>带锅夹的数字糖果温度计</t>
  </si>
  <si>
    <t>B0DDXWY41V/B01F59K0KA/B0BBR2RL6X/B017613C3C/B0BJK5W11R/B07XXSYLL8/B01IHHLB3W/B09LSGPHT3/B0C7D27GV8/B00GRFHXVQ/B096K2L985/B0CRY9V6LL/B005KCG6CE/B00S93EQUK</t>
  </si>
  <si>
    <t>$1.13 - $2.31</t>
  </si>
  <si>
    <t>B00279OPDU</t>
  </si>
  <si>
    <t>B09L899PTH,B0BGX4RG9B,B0DMNV1M41,B00279OPDU,B0BZHB3CXQ,B0CM5XFWMY,B0DMNQZTR3,B088DTBQLN,B09YTPKBRD,B088DG6QL2</t>
  </si>
  <si>
    <t>B09W18N3GT,B0BL8HY2QP,B0914XZT2W,B0B4HKNDLQ,B0C2TMLRJZ,B09525CGNJ,B00T0C9XRK,B0C9Q8PXJ6,B0B6CJFS4Z,B00PBX3L7K</t>
  </si>
  <si>
    <t>food gifts for men</t>
  </si>
  <si>
    <t>男士食品礼物</t>
  </si>
  <si>
    <t>$0.87 - $1.48</t>
  </si>
  <si>
    <t>B0BQ3XH1PT</t>
  </si>
  <si>
    <t>B0C94YG17L</t>
  </si>
  <si>
    <t>B012BA0VSM,B0BGRPQVMJ,B0BN6Q88GH,B07FTXYLX3,B004D9XYWU,B01N22CM3F,B08X94JGJ1,B0C1ZXGQRH,B079J5YWD1,B07K38QBKQ</t>
  </si>
  <si>
    <t>B08YZ633BY,B0933BVK6T,B0B7BP6CJN,B0BQ7PD5YW,B0BQZBMXD4,B07CNCMT65,B09XPWGFTV,B09W9G83LF,B000GCS004,B07GKVBQDG</t>
  </si>
  <si>
    <t>vicks speed read digital thermometer</t>
  </si>
  <si>
    <t>维克斯速读数字温度计</t>
  </si>
  <si>
    <t>$0.62 - $2.05</t>
  </si>
  <si>
    <t>B0C82Z3479</t>
  </si>
  <si>
    <t>B000GRXHIE</t>
  </si>
  <si>
    <t>B0C82Z3479,B00005RL5E,B08PDTRQ61,B0002AHVZU,B088VKJ3HH,B0C833TP88,B00E4MR3TG,B00E4MR3FK,B0824XNJSW,B08B8BDG42</t>
  </si>
  <si>
    <t>B08V1277FB,B07YS5DX7Y,B0B7BS78D8,B0B2WCLLXX,B07VWC1B49,B0CKYP7XSW,B0CP5372V4,B098JSL3VL,B01FXROXFW,B0CT3GZ2RR</t>
  </si>
  <si>
    <t>chef iq sense</t>
  </si>
  <si>
    <t>自然搜索词/AC推荐词/品牌广告词/SP广告词</t>
  </si>
  <si>
    <t>$4.88 - $7.90</t>
  </si>
  <si>
    <t>B0C7D27GV8,B0C7JNJW2N,B0CWMM82RR,B0D1GGM2HZ,B0D9JBL8NG,B0863JB424,B0D5M9RW7C,B0C7JM4Y9G,B0CSBY6D3B,B0D1TMFTPN</t>
  </si>
  <si>
    <t>B0BKZTTHX4,B09GBLWNNX,B07ZZK6QJV,B0CQYL28MS,B07PJL9Z2N,B0C1MWKGP6,B0C9QCNHN6,B0BKGWJPY4,B074FFZ539,B0BZGQ4S8Y</t>
  </si>
  <si>
    <t>housewarming gifts for men</t>
  </si>
  <si>
    <t>男士乔迁礼物</t>
  </si>
  <si>
    <t>B08R8YVH9G</t>
  </si>
  <si>
    <t>B0D3TTZ44Q</t>
  </si>
  <si>
    <t>B0CJBW2QSY</t>
  </si>
  <si>
    <t>B0CC5Q5QRR,B0BJV68C17,B0C9M41PQM,B00N3L2DMG,B0D3TTZ44Q,B07G142F9Z,B08R8YVH9G,B08YJR9HDL,B07X8R8P73,B0BHFCR4WB</t>
  </si>
  <si>
    <t>B007TIVLQ8,B0BN57YZZT,B0197UCCVS,1601065183,B01M2507UZ,1441318143,B09P517WHB,B0C1G9X91C,B0C6GSBWTV,B000VO1CIE</t>
  </si>
  <si>
    <t>milk thermometer for steaming milk</t>
  </si>
  <si>
    <t>用于蒸牛奶的牛奶温度计</t>
  </si>
  <si>
    <t>B005KCG6CE/B01IHHLB3W/B0BQ782XNW</t>
  </si>
  <si>
    <t>$0.46 - $1.15</t>
  </si>
  <si>
    <t>B01N5HPTCU,B07KZV6M5X,B07JDDMN6F,B000E8BFP2,B0973N55DP,B07Y51PCW7,B0747CJDHG,B0BW9SWBSZ,B0BS6PDQS2,B087XBXFM6</t>
  </si>
  <si>
    <t>B00I5H5Z1O,B07TXCCQGP,B07SL2X217,B0CKN1N2YH,B07P1Y7R3T,B0BQ7PD5YW,B0CGLDYG7X,B07D7WBVFJ,B07QBXXGQY,B0969MLLDJ</t>
  </si>
  <si>
    <t>smart kitchen gadgets</t>
  </si>
  <si>
    <t>智能厨房小工具</t>
  </si>
  <si>
    <t>B0C7D27GV8/B07XXSYLL8/B01F59K0KA</t>
  </si>
  <si>
    <t>$1.15 - $2.65</t>
  </si>
  <si>
    <t>B0764HS4SL,B09VZ11WHK,B0C81F4VHM,B00DDXYC6O,B094MN8FT9,B07PVBS863,B0CPLVLFK2,B0000VLQTS,B07H8WTFHW,B0CJ4WZXQF</t>
  </si>
  <si>
    <t>B007TIVLQ8,B00TF7ZZM2,B0C6GSBWTV,B0197UCCVS,B09TX315V8,B09PGVZ5TJ,B0BKNYKQQV,B00TSL2UJ6,B0CGVH382Z,B08YZ633BY</t>
  </si>
  <si>
    <t>chef tools</t>
  </si>
  <si>
    <t>厨师工具</t>
  </si>
  <si>
    <t>B00S93EQUK/B0C7D27GV8</t>
  </si>
  <si>
    <t>$0.68 - $1.12</t>
  </si>
  <si>
    <t>B0DC5G799H</t>
  </si>
  <si>
    <t>B0CJBR8QWF</t>
  </si>
  <si>
    <t>B08343KDCB</t>
  </si>
  <si>
    <t>B00004OCNJ,B09Z65MVY5,B0CJBR8QWF,B00GHX5HGG,B08573DQ39,B07KC949P2,B07DJ53GZQ,B08343KDCB,B09BQH2ZCY,B08FJ19DG7</t>
  </si>
  <si>
    <t>B0C1GQ54QD,B0CVX4BQ8Y,B0CSN2CZQR,B0CK14XY95,B0BVR8F5W3,B0C5J8KV86,B09S5TZH5N,B0CRL46SBK,B09BCQ4PZQ,B0C6G43SGX</t>
  </si>
  <si>
    <t>thermomix machine</t>
  </si>
  <si>
    <t>热拌机</t>
  </si>
  <si>
    <t>B01IHHLB3W/B01F59K0KA</t>
  </si>
  <si>
    <t>B00E7OOOIO,B09XDLRHHQ,B07454RNZQ,B09YMPF9P7,B0B4V4M6JP,B0D3ZYHYDG,B0CPLVLFK2,B0CTY9SZVG,B09SHCHNNH,B0CJY5QNP2</t>
  </si>
  <si>
    <t>B0D2W5JK16,B0D25ZZ8DL,B0C1GQ54QD,B08CXGDZXD,B09964WTF5,B0CSN2CZQR,B0CK6QRX79,B09S5TZH5N,B0B7JF6NKX,B0BVR8F5W3</t>
  </si>
  <si>
    <t>乐柏美</t>
  </si>
  <si>
    <t>$2.35 - $3.94</t>
  </si>
  <si>
    <t>B079M8FPTW</t>
  </si>
  <si>
    <t>B07WZPV3FQ</t>
  </si>
  <si>
    <t>B07PTWH38V</t>
  </si>
  <si>
    <t>B00JSKWFV0,B01JCNEIC6,B0D9Z8G1MK,B0DCDHC856,B003EYVF7G,B07X3XTCHW,B079M8FPTW,B07PTWH38V,B0DCDHV8VM,B079MMSZ4Z</t>
  </si>
  <si>
    <t>B074KWP2HJ,B007LSKI1U,B000069EYA,B007TIVLQ8,B007BF7BUY,B00TF7ZZM2,B083X648R2,B07TZSC1P3,B0B9XQ2FNT,B075MXY6DQ</t>
  </si>
  <si>
    <t>best deals</t>
  </si>
  <si>
    <t>最佳交易</t>
  </si>
  <si>
    <t>$2.99 - $4.98</t>
  </si>
  <si>
    <t>B09QKBBNCX,B0CFPJYX7P,B07BGLT25K,B0DRPJDYJR,B0DRVS34TD,B0DRZWN1QC,B0D5RFBB7M,B0DQ9863N9,B0DPGMXBGC,B09WNK39JN</t>
  </si>
  <si>
    <t>B09Z2WP69W,B07JGTZ8XN,B08BDB8FL5,B0CT5R5P7J,B0B9L1YZ7V,B0BN5Y8GFR,B08KGJLXXJ,B0CSSH482D,B07PN5S8DJ,B07FPFM114</t>
  </si>
  <si>
    <t>father's day</t>
  </si>
  <si>
    <t>父亲节</t>
  </si>
  <si>
    <t>$0.76 - $2.00</t>
  </si>
  <si>
    <t>B00CPSUSIY</t>
  </si>
  <si>
    <t>B0B8KX4GFM</t>
  </si>
  <si>
    <t>B09M79KKYQ</t>
  </si>
  <si>
    <t>B002SKW576,B012BA0VSM,B0BXMPK7ZW,1070527718,B0C9PF1KKJ,B0DD7MPTHZ,B0BW7NX2RF,B07RD1MPYZ,B0BX22Y31T,B0CXXNLTVD</t>
  </si>
  <si>
    <t>B0C1GQ54QD,B0CSN2CZQR,B09964WTF5,B0BVR8F5W3,B09S5TZH5N,B0CVX4BQ8Y,B0CK14XY95,B08CXGDZXD,B0BXPBXV9C,B0C6G43SGX</t>
  </si>
  <si>
    <t>made in usa products only</t>
  </si>
  <si>
    <t>$1.08 - $1.79</t>
  </si>
  <si>
    <t>B0CPMCNTQG</t>
  </si>
  <si>
    <t>B0DK7HS9QP</t>
  </si>
  <si>
    <t>B07BB4V9W9,B075X45LCC,B0DRBSDN8P,B0126LMDFK,B08L8B5JR2,B01HMWWLCI,B0CPMCNTQG,B0DCX7NKNK,B00GZE3UJ8,B07NRSF8M2</t>
  </si>
  <si>
    <t>B00I5H5Z1O,B0BMW2985V,B0B7BRL3ZH,B095KCG1Q2,B0CJB2KBJX,B0BYRHDPK9,B0C6TLLVBK,B07CN6ZDVY,B09NXVJ25C,B0C5LC519H</t>
  </si>
  <si>
    <t>indoor grill</t>
  </si>
  <si>
    <t>室内烤炉</t>
  </si>
  <si>
    <t>B096K2L985</t>
  </si>
  <si>
    <t>$0.20 - $0.50</t>
  </si>
  <si>
    <t>B00KLVY3TW</t>
  </si>
  <si>
    <t>B077XMNSFP</t>
  </si>
  <si>
    <t>B0C8VHBBZK</t>
  </si>
  <si>
    <t>B0C8VHBBZK,B0B3S5GWX7,B00KLVY3TW,B00EXNFTJW,B09XBQHZQQ,B077XMNSFP,B089TQ82WT,B0DK19JMRS,B01JOZSECW,B0CYBM2DFK</t>
  </si>
  <si>
    <t>B0CGV2XS6Y,B09Y14R6JT,B07Z6X6JCP,B09TZJZZPZ,B09964WTF5,B09H2HY1V5,B07KBVS54W,B092LND2SG,B01N6RQ4FF,B0C1GQ54QD</t>
  </si>
  <si>
    <t>fathers day</t>
  </si>
  <si>
    <t>B00S93EQUK/B01F59K0KA/B07XXSYLL8/B0BQ782XNW</t>
  </si>
  <si>
    <t>$1.02 - $2.07</t>
  </si>
  <si>
    <t>B002SKQTDM</t>
  </si>
  <si>
    <t>B0C9PF1KKJ,B002SKQTDM,B0BW7NX2RF,1070527718,B07G142F9Z,B089D3Q24T,B0DBGZP3RZ,B0DDPHJ6CK,B00ZTY7TMO,B0BX22Y31T</t>
  </si>
  <si>
    <t>B07BH4DD2M,B08YZ633BY,B0BX3XNXVZ,B07RG6JP2S,B08L65FMX8,B0BYRHDPK9,B007BF7BUY,B07ZBNWG1L,B07TB6CW3R,B07QK9C9KT</t>
  </si>
  <si>
    <t>chef accessories</t>
  </si>
  <si>
    <t>厨师配件</t>
  </si>
  <si>
    <t>B01IHHLB3W/B00S93EQUK/B07XXSYLL8/B0C7D27GV8</t>
  </si>
  <si>
    <t>$0.83 - $1.49</t>
  </si>
  <si>
    <t>B0CG5DDMVC</t>
  </si>
  <si>
    <t>B08573DQ39,B07TSZJVR6,B07Q1FFC65,B0C6X6KX2H,B0CJBR8QWF,B00DMI632G,B0BPN81FQH,B087CBTZQJ,B0B5YRHY63,B0BWHJ1FNK</t>
  </si>
  <si>
    <t>B07QG6L82D,B08PNSHXHY,B0C7D1J2C5,B0CQNWL1FV,B0CG625ZXF,B0CJFB18P6,B0C598W95W,B07K69DZWK,B0C1GQ55YY,B0CFVGNPDR</t>
  </si>
  <si>
    <t>thermometer for adults</t>
  </si>
  <si>
    <t>成人体温计</t>
  </si>
  <si>
    <t>B00GRFHXVQ/B0BBR2RL6X</t>
  </si>
  <si>
    <t>$2.39 - $3.99</t>
  </si>
  <si>
    <t>B0824XNJSW,B0CGRB23YM,B08B8BDG42,B08B7V2RG3,B0C3B2VZLJ,B0D5Q7TNCG,B075QQ8VZW,B08MT3D361,B0C82Z3479,B087D98L7Z</t>
  </si>
  <si>
    <t>B07GZB5SJZ,B07VWC1B49,B0C5R43LXD,B0C8FL1PHF,B0733ZCSR9,B0C1GQ54QD,B0CCY6S4K2,B0C79XTWWM,B08CXGDZXD,B0BR5H93SY</t>
  </si>
  <si>
    <t>commercial kitchen supplies</t>
  </si>
  <si>
    <t>商用厨房用品</t>
  </si>
  <si>
    <t>B092LWNLZ6</t>
  </si>
  <si>
    <t>B0CCNQN2DQ</t>
  </si>
  <si>
    <t>B01HTYH8YA</t>
  </si>
  <si>
    <t>B0764HS4SL,B0113UZJE2,B00007J6CX,B092VQTNW1,B01HTYH8YA,B01IG8X9E6,B0B3R6DTVW,B06XW44Z9Y,B016ISHAC8,B094Y833R9</t>
  </si>
  <si>
    <t>B08PNSHXHY,B07QG6L82D,B0CQNWL1FV,B07SK6ZFLM,B0CFVGNPDR,B0C7D1J2C5,B08DTRY9Q4,B07F7WWPJV,B07KPYMMG6,B0CNSNZ9MT</t>
  </si>
  <si>
    <t>OXO</t>
  </si>
  <si>
    <t>B0BBR2RL6X/B096K2L985/B00GRFHXVQ/B00S93EQUK/B01F59K0KA</t>
  </si>
  <si>
    <t>$0.60 - $1.09</t>
  </si>
  <si>
    <t>B07856RRDW</t>
  </si>
  <si>
    <t>B019FHD0FK</t>
  </si>
  <si>
    <t>B00004OCKR</t>
  </si>
  <si>
    <t>B077VLKNW6,B07TD9QT97,B07CSKGLMM,B07856RRDW,B00004OCNJ,B0D7HY3WTN,B0DGWJBV7B,B0DJN3V2QR,B0D18MJ3T4,B0DJN4DRSN</t>
  </si>
  <si>
    <t>B0BY7MHB3X,B08CMJ6PY3,B07M6RW28C,B06XNXNTJV,B086PTDZL4,B003YVP53O,B07M6RW3Q1,B0BPXKZ7DH,B07MG8SFKB,B00JN8XXS6</t>
  </si>
  <si>
    <t>digital products</t>
  </si>
  <si>
    <t>数码产品</t>
  </si>
  <si>
    <t>B00S93EQUK/B07XXSYLL8/B09LSGPHT3</t>
  </si>
  <si>
    <t>$1.29 - $2.16</t>
  </si>
  <si>
    <t>B08F6J1CNK</t>
  </si>
  <si>
    <t>B0DJY6C16D</t>
  </si>
  <si>
    <t>B0CQD35XSQ</t>
  </si>
  <si>
    <t>B08F6J1CNK,B0CQD35XSQ,1916475140,B0CND9CRPB,195604745X,B0DJY6C16D,B0CNDBW562,B0CRHY7HTY,B08CVPKWQ3,B09X2CL5HG</t>
  </si>
  <si>
    <t>B08329KFF8,B097XG39NW,B07W5S9W78,B09DL317ZZ,B07N68R8Z7,B07QZPNJVR,B0BWXR9KNN,B0BP212921,B0CW2ZFZV5,B07TLK4W5C</t>
  </si>
  <si>
    <t>cooking gifts for men</t>
  </si>
  <si>
    <t>为男士烹饪礼物</t>
  </si>
  <si>
    <t>B0CGX3ZGBK,B083C4TBT5,B00S93EQUK,B00JXLYK6M,B09BDG5RP3,B08K2R113C,B09L3FH1F5,B09J746BHB,B07KC949P2,1452179611</t>
  </si>
  <si>
    <t>B0CHTWBP5C,B0CHV19N8V,B0CG2HPKR9,B0BWGKS27B,B0CHTSXS5Y,B0BWGSKVWF,B0BWMW8DQC,B0BGY3HML3,B0CHTZ6CGR,B0C58697GB</t>
  </si>
  <si>
    <t>outdoor digital thermometer</t>
  </si>
  <si>
    <t>户外数字温度计</t>
  </si>
  <si>
    <t>B09LSGPHT3/B00S93EQUK/B0BQ782XNW</t>
  </si>
  <si>
    <t>$0.87 - $1.77</t>
  </si>
  <si>
    <t>B0836CM7KY</t>
  </si>
  <si>
    <t>B06XKH666P,B01ALO555E,B0D1VCSY1N,B07WCR5Y4B,B00WXIR94M,B0BYF6CTRK,B09FSYJZSH,B0836CM7KY,B000A3IMPC,B0CFC1NNDJ</t>
  </si>
  <si>
    <t>B09BCQ4PZQ,B0C1GQ54QD,B0BWTJVT52,B09S5TZH5N,B0BXPBXV9C,B0CRL46SBK,B08CXGDZXD,B0CVVTCJN8,B0C4F7Q36M,B01LYC1XSM</t>
  </si>
  <si>
    <t>smoker accessories gifts for men</t>
  </si>
  <si>
    <t>男士吸烟配件礼物</t>
  </si>
  <si>
    <t>B00S93EQUK/B07XXSYLL8/B0C7D27GV8/B0CRY9V6LL</t>
  </si>
  <si>
    <t>B0DS28FM36</t>
  </si>
  <si>
    <t>B0D9JBL8NG</t>
  </si>
  <si>
    <t>B0BNF9FMM1</t>
  </si>
  <si>
    <t>B09J746BHB,B07Z6FC7HL,B083C4TBT5,B08317TDP1,B0C3478SL9,B08FR3GD7G,B086BXVT1H,B07F731D86,B07HJCYGV8,B07PHQWR3V</t>
  </si>
  <si>
    <t>B01DWH11L4,B07WJSY2G8,B08C2G9GVW,B00BOYA2M2,B09STTMZHP,B07Q5WHSBD,B00NWQIN7Q,B09HWZCYDQ,B07PX9FD1Q,B087DYPFBZ</t>
  </si>
  <si>
    <t>gifts for men who want nothing</t>
  </si>
  <si>
    <t>送给一无所有的男人的礼物</t>
  </si>
  <si>
    <t>$0.97 - $1.59</t>
  </si>
  <si>
    <t>B0D922JHD8</t>
  </si>
  <si>
    <t>B0C1GQ54QD</t>
  </si>
  <si>
    <t>B00TRLVKW0,B012BA0VSM,B07G142F9Z,B0D6Z7GPRC,B0BRNZ6FSW,B08911JGGW,B018EBNSBO,B0C1ZXGQRH,B07FDXDB3W,B01AG0N9K6</t>
  </si>
  <si>
    <t>B07QSFJ8S2,B0C141Q82D,B0B1ZN5VMS,B0BB7YYLWK,B099DWBQKQ,B0B94SXTH4,B0BHTZGL3L,B0B7MJK2FY,B0B9BF12SD,B0C8ZM9R4C</t>
  </si>
  <si>
    <t>oil temperature sensor</t>
  </si>
  <si>
    <t>油温传感器</t>
  </si>
  <si>
    <t>$0.70 - $1.44</t>
  </si>
  <si>
    <t>B0CQNYKHM4</t>
  </si>
  <si>
    <t>B0B133N5TM</t>
  </si>
  <si>
    <t>B0CQNYKHM4,B07XXSYLL8,B0DBLRJLYB,B001W0FSMM,B0035QZ12I,B0BDSH4J43,B000EOGXTO,B002V94UXG,B0B133N5TM,B0BV5BP6FR</t>
  </si>
  <si>
    <t>B07WZZFL9T,B071G33DC1,B072K59NYZ,B074C9F45S,B001OAXE0S,B08QRLC1C7,B0BYNPDXX2,B08HM378Y6,B00267SFKC,B078K759HK</t>
  </si>
  <si>
    <t>first home must haves</t>
  </si>
  <si>
    <t>第一个家必须拥有</t>
  </si>
  <si>
    <t>B0CSPKSCP2</t>
  </si>
  <si>
    <t>B07XGKZ2RC</t>
  </si>
  <si>
    <t>B07XGKZ2RC,B096XYXY5H,B09VZ11WHK,B00EJU3SWY,B0BCW27TSJ,B01LTICQYE,B001GXPZEQ,B0010B5EQS,B0C3H9MJQV,B08ZK5WDWN</t>
  </si>
  <si>
    <t>B0C7KYP2GR,B0BP2GQV92,B08YYVRXLM,B0C5QK1T2X,B0BBLTKDR2,B0BYJ9J1ZR,B0CLHSSK3D,B0BFDK2JQT,B0CHYMXYY9,B0BB9SSTJK</t>
  </si>
  <si>
    <t>amazon gadgets</t>
  </si>
  <si>
    <t>亚马逊小工具</t>
  </si>
  <si>
    <t>B00S93EQUK/B00GRFHXVQ/B01F59K0KA</t>
  </si>
  <si>
    <t>$0.83 - $1.39</t>
  </si>
  <si>
    <t>B08LV3Q5CQ</t>
  </si>
  <si>
    <t>B09B94RL1R</t>
  </si>
  <si>
    <t>B09WNK39JN,B0BFC7WQ6R,B089DR29T6,B09B94RL1R,B09B2SRGXH,B0BLS3Y632,B07D15V7T3,B00MNV8E0C,B09BKHHL5H,B09ZKZYBZX</t>
  </si>
  <si>
    <t>B0CP2STMXZ,B000I9U972,0717662934,B003X16LGK,B013ZU1FZ0,0717662195,B01N1MHF61,B000LXFSFS,B000SQ3NIC,B09K99QWTM</t>
  </si>
  <si>
    <t>digital thermometer for adults</t>
  </si>
  <si>
    <t>成人用数字体温计</t>
  </si>
  <si>
    <t>$2.00 - $3.33</t>
  </si>
  <si>
    <t>B0824XNJSW,B08B8BDG42,B08B7V2RG3,B0CGRB23YM,B0D5Q7TNCG,B075QQ8VZW,B08MT3D361,B0C82Z3479,B087D98L7Z,B086VHHWQN</t>
  </si>
  <si>
    <t>B0019IJZ1M,B08YZ633BY,B00I5H5Z1O,B0B7BP6CJN,B0019IM4V0,B09SDVDF8R,B07CN6ZDVY,B0CJB2KBJX,B07GKVBQDG,B0C3CZVKXT</t>
  </si>
  <si>
    <t>smart gadgets</t>
  </si>
  <si>
    <t>智能小工具</t>
  </si>
  <si>
    <t>$1.15 - $1.94</t>
  </si>
  <si>
    <t>B09B2SRGXH</t>
  </si>
  <si>
    <t>B0CPXP7PVX</t>
  </si>
  <si>
    <t>B09VZ11WHK,B08HV3MPFD,B09B2SRGXH,B0BFC7WQ6R,B09WNK39JN,B0C5HT9LMP,B0C3H9MJQV,B09KLLGCYY,B0CGHP95LB,B0C3QQMMRJ</t>
  </si>
  <si>
    <t>B08YZ633BY,B00I5H5Z1O,B07GKVBQDG,B07QK9C9KT,B0B7BP6CJN,B0C3CZVKXT,B0BN4Z47CK,B09N3CVY25,B0BXDHS2NK,B08S8RZ32R</t>
  </si>
  <si>
    <t>infrared thermometer</t>
  </si>
  <si>
    <t>红外线测温仪</t>
  </si>
  <si>
    <t>B0C7D27GV8/B00GRFHXVQ/B01F59K0KA/B0BBR2RL6X/B017613C3C/B07XXSYLL8/B0BJK5W11R/B0DGXKNV6Y</t>
  </si>
  <si>
    <t>$1.20 - $1.70</t>
  </si>
  <si>
    <t>B0B71HFH9K,B0BN317X6Z,B0824XNJSW,B0CVSBLY4B,B0DCVG5KK8,B07VTPJXH9,B0873T6SGR,B0DD7KZD1G,B0CSP3NQ8C,B0CVSC3SL9</t>
  </si>
  <si>
    <t>B0CDCPN1RQ,B09SFW612M,B0CPJKCRVF,B0CNJNQ5R2,B0CGNKK9KM,B0CWGNYWST,B07N1TKWH2,B08DCJW3VS,B0BGGV77DY,B07CJ822K7</t>
  </si>
  <si>
    <t>regalos para hombres</t>
  </si>
  <si>
    <t>皇室贵族</t>
  </si>
  <si>
    <t>B000P22TIY</t>
  </si>
  <si>
    <t>B09RVFCKK7</t>
  </si>
  <si>
    <t>B01KTUK3PM,B0C9PF1KKJ,B07YNCY36R,B08P4HHSZT,B0CP9YF9W7,B07B2T345D,B000NVFM0E,B01HEVAPSO,B0BK11BV64,B078N1DBY9</t>
  </si>
  <si>
    <t>B07LF8G768,B078884PRP,B07S34ZN2K,B07WDYKXSJ,B07FH8BCX5,B0CDL5BCQJ,B07W5S9W78,B0BWCFCMHZ,B07CZ16VY9,B09832V2SS</t>
  </si>
  <si>
    <t>retirement gifts for men</t>
  </si>
  <si>
    <t>男性的退休礼物</t>
  </si>
  <si>
    <t>$1.07 - $1.53</t>
  </si>
  <si>
    <t>B0D9H21JF7</t>
  </si>
  <si>
    <t>B0D9GYXGNW</t>
  </si>
  <si>
    <t>B0BJD1GHXT</t>
  </si>
  <si>
    <t>B0DDCRZ13G,B0CQ2RWW8M,B087WS87D6,B0B1Q53BJG,B0CWNT6H7B,1514117495,B0C953N43J,B0B41KH78V,B00VNPC4CI,B00TCI40BQ</t>
  </si>
  <si>
    <t>B0799HD9YX,B0CP2STMXZ,B000I9U972,B08N6NBRDY,B0CN4YB78S,B00Q4FAQJK,B0B8S4CSK6,B009ZQI2GE,B0C9STV6CF,B01M1JUL1U</t>
  </si>
  <si>
    <t>even g1</t>
  </si>
  <si>
    <t>B0BQ782XNW/B0C7D27GV8/B01F59K0KA/B07XXSYLL8/B0BBR2RL6X</t>
  </si>
  <si>
    <t>$0.67 - $1.33</t>
  </si>
  <si>
    <t>B0DFJCRX9Y</t>
  </si>
  <si>
    <t>B0DG61F6KD</t>
  </si>
  <si>
    <t>B07C4YH6L4</t>
  </si>
  <si>
    <t>B0DPG3HDB4,B0DQJCFL4Z,B0CJ3CCBNR,B0DQ5CF88C,B0DQ8JFHKF,B0DQCSB4VB,B0DQ59RWDS,B0DQDMQ6PZ,B0DS7TDYGQ,B0DFJCRX9Y</t>
  </si>
  <si>
    <t>B0C1GQ54QD,B0CM6L37XR,B0BR5H93SY,B08CXGDZXD,B0CPSK25KX,B0C4F7Q36M,B09BCQ4PZQ,B0CK6QRX79,B0CRL46SBK,B09S5TZH5N</t>
  </si>
  <si>
    <t>digital kitchen timer</t>
  </si>
  <si>
    <t>B017613C3C/B096K2L985</t>
  </si>
  <si>
    <t>$1.15 - $1.55</t>
  </si>
  <si>
    <t>B0BVDGHCMK</t>
  </si>
  <si>
    <t>B07D3BFY6R,B07MK1YZ2G,B018YAUK2A,B083QYS6YH,B092YWQCX5,B07SYZYVKM,B0CJYMRGYK,B09W2B267P,B07RBNSJNR,B001G97FLQ</t>
  </si>
  <si>
    <t>B07JMGR536,B0041O0SU8,B01IAINL1I,B018ZOCEWO,B0CV4P4M4K,B0CFT392WQ,B001TUZS98,B0CX69PVHJ,B0CJB2KBJX,B0CPLKSD93</t>
  </si>
  <si>
    <t>chef iq smart pressure cooker</t>
  </si>
  <si>
    <t>厨师智商智能压力锅</t>
  </si>
  <si>
    <t>$0.68 - $1.14</t>
  </si>
  <si>
    <t>B08PQ2KWHS</t>
  </si>
  <si>
    <t>B08TMTJZ8L</t>
  </si>
  <si>
    <t>B0863JB424,B08PQ2KWHS,B08TMTJZ8L,B0C7JNJW2N,B0C7D27GV8,B01NBKTPTS,B07S85TPLG,B00FLYWNYQ,B0B4PQDFCL,B0DJFHXP8X</t>
  </si>
  <si>
    <t>B00I5H5Z1O,B0BLZM9NCF,B07GKVBQDG,B07CN6ZDVY,B0BYRHDPK9,B0924H4XB9,B0CJRSV7LK,B0BN4Z47CK,B09NXVJ25C,B0911TNTB6</t>
  </si>
  <si>
    <t>kitchen deals</t>
  </si>
  <si>
    <t>厨房优惠</t>
  </si>
  <si>
    <t>B09LSGPHT3/B096K2L985</t>
  </si>
  <si>
    <t>B09YLS37YH</t>
  </si>
  <si>
    <t>B0CZ78HHPL</t>
  </si>
  <si>
    <t>B0D9B96TBX,B01NBKTPTS,B0BWHJ1FNK,B0C991SKFS,B08DL8WH9V,B0764HS4SL,B07WD8841G,B07PVBS863,B0113UZJE2,B0BYX1XT81</t>
  </si>
  <si>
    <t>B0CKLTHXDX,B0C4FBDNB5,B09KN3FMY7,B0CM1ZGQDQ,B0B7BP6CJN,B07XLFXJ7D,B074KQ4C85,B0CKLMY4N4,B085TDCKKB,B09NL51CY9</t>
  </si>
  <si>
    <t>orders delivered</t>
  </si>
  <si>
    <t>订单已交付</t>
  </si>
  <si>
    <t>$4.13 - $6.30</t>
  </si>
  <si>
    <t>B0CDV36NF6</t>
  </si>
  <si>
    <t>B0D87F6D7X</t>
  </si>
  <si>
    <t>B08JPG3S81,B0716Z62GZ,B0DNXN3GM7,B0DHKKY6CT,B09F9SDFB3,B002UE6YQ8,B0DMF7S7F5,B0DMWJ525N,B0CC5D6GXG,B0DMVJTPT3</t>
  </si>
  <si>
    <t>B0C1GQ54QD,B0CSN2CZQR,B0C4GRKZ1M,B0CK6QRX79,B0BWTJVT52,B09964WTF5,B09S5TZH5N,B08CXGDZXD,B0BVR8F5W3,B0CZ6FKCJ8</t>
  </si>
  <si>
    <t>rechargeable thermometer</t>
  </si>
  <si>
    <t>可充电温度计</t>
  </si>
  <si>
    <t>$1.50 - $2.26</t>
  </si>
  <si>
    <t>B0B513SHYR</t>
  </si>
  <si>
    <t>B0CG2H8CKH</t>
  </si>
  <si>
    <t>B0824XNJSW,B0CGRB23YM,B086VHHWQN,B075QQ8VZW,B08B8BDG42,B0CGJ35WQX,B0D5Q7TNCG,B09TXQBWNX,B09WD7368D,B0C3B2VZLJ</t>
  </si>
  <si>
    <t>B003QTEVES,B0BYBHRZ7T,B07QK9C9KT,B007TIVLQ8,B0031Y4TRW,B0BRTD3D56,B07LCRX2M7,B007BF7BUY,B0B7BP6CJN,B09K7G1W92</t>
  </si>
  <si>
    <t>thermometer for chicken brooder</t>
  </si>
  <si>
    <t>鸡用温度计</t>
  </si>
  <si>
    <t>B00S93EQUK/B00GRFHXVQ/B096K2L985/B005KCG6CE/B0BQ782XNW</t>
  </si>
  <si>
    <t>B07WMF95DD</t>
  </si>
  <si>
    <t>B07WMF95DD,B001PID008,B07ZSF5RC5,B0CRDPGC8L,B0BNJ6VJVM,B08317TDP1,B096K2L985,B079DRC97N,B07QC7JRDP,B09N92NRYN</t>
  </si>
  <si>
    <t>B07QG6L82D,B07KPYMMG6,B07K69DZWK,B0C1GSN1FQ,B0CQRT6CCF,B0CFVGNPDR,B0CFWLWRNS,B0CNSNZ9MT,B0C7D1J2C5,B07SK6ZFLM</t>
  </si>
  <si>
    <t>grilling gifts</t>
  </si>
  <si>
    <t>烧烤礼物</t>
  </si>
  <si>
    <t>B00S93EQUK/B0BQ782XNW/B00GRFHXVQ/B01F59K0KA/B0C7D27GV8</t>
  </si>
  <si>
    <t>B0CWXMN6NX</t>
  </si>
  <si>
    <t>B083C4TBT5,B0CGX3ZGBK,B00S93EQUK,B07YJ16RQG,B081JVXDJJ,B079J4KT8H,B00KA2Y1OY,B07F731D86,B0DGBC2HTC,B0887M8J8W</t>
  </si>
  <si>
    <t>B0B7BP6CJN,B00I5H5Z1O,B0019IM4V0,B07CN6ZDVY,B07TGTGD5T,B08YZ633BY,B09JNMHGFL,B07MYW7C3Z,B08D8F9PL6,B0019IJZ1M</t>
  </si>
  <si>
    <t>charcoal grill accessory</t>
  </si>
  <si>
    <t>木炭烤架配件</t>
  </si>
  <si>
    <t>B07TM721ZS</t>
  </si>
  <si>
    <t>B0CJHTCBX4</t>
  </si>
  <si>
    <t>B07TM721ZS,B000WEMGM4,B009IH0ICG,B07X31DPBS,B0CGX3ZGBK,B0DKTC74NH,B01GGDBLF2,B07R2D4ZFL,B00S93EQUK,B01IF1HJAO</t>
  </si>
  <si>
    <t>B0B3WT5N18,B0CKXJFQJ2,B0CTY7K7M5,B077Q382WD,B01HUOLMGY,B0CWQMQ54R,B09D8K8THY,B0C6RC4B7W,B0C6KJ8WKH,B0CM336GBC</t>
  </si>
  <si>
    <t>taylor thermometer</t>
  </si>
  <si>
    <t>泰勒温度计</t>
  </si>
  <si>
    <t>B07XXSYLL8/B01F59K0KA</t>
  </si>
  <si>
    <t>$0.64 - $1.09</t>
  </si>
  <si>
    <t>B00E99L3G8</t>
  </si>
  <si>
    <t>B01ALO555E</t>
  </si>
  <si>
    <t>B001GD1WHU,B01ALO555E,B01N5TU4C9,B0000DJUYR,B00004XSC9,B01E7M5ZUG,B0BT25VG8H,B00E99L3G8,B00005LDOO,B000BPE88E</t>
  </si>
  <si>
    <t>B0BXY1TWDB,B0CWKC8KKZ,B0CKW2DBBS,B09BQ2VRJS,B0BN9VKWBV,B00WUH9B24,B0CTQKZ81P,B0BM7K4M8P,B0CKT6L3C4,B0CMW9XZL7</t>
  </si>
  <si>
    <t>gifts for men who have everything</t>
  </si>
  <si>
    <t>给拥有一切的男人的礼物</t>
  </si>
  <si>
    <t>B00S93EQUK/B0C7D27GV8/B0DGXKNV6Y</t>
  </si>
  <si>
    <t>$0.71 - $1.75</t>
  </si>
  <si>
    <t>B081T7N948,B0CGX3ZGBK,B012BA0VSM,B07S1BNNYD,B0CJ8T666H,B083C4TBT5,B07MGRDWB5,B0CG65PYBV,B00826OVWW,B088NFSJVC</t>
  </si>
  <si>
    <t>B07LF8G768,B078884PRP,B0957MPR7R,B0B1T9LRXN,B0CDL2BT9D,B07FH8BCX5,B07W5S9W78,B07CZ16VY9,B07TV354TG,B0CQN9BRXB</t>
  </si>
  <si>
    <t>gadgets for men 2025</t>
  </si>
  <si>
    <t>B0BQHHYCSC</t>
  </si>
  <si>
    <t>B0C9C4H2ZH</t>
  </si>
  <si>
    <t>B0D2RGSRPF</t>
  </si>
  <si>
    <t>B08GL47TBT,B0CQXP1Z1Z,B09Z72DTBH,B0CRB9P8ZG,B00JJVX1HU,B0CVXC2MNM,B07VYG58R1,B0CXSWHJMC,B094MMGFZR,B09ZPC5PDH</t>
  </si>
  <si>
    <t>smoking accessories</t>
  </si>
  <si>
    <t>吸烟配件</t>
  </si>
  <si>
    <t>B017613C3C/B00S93EQUK/B0C7D27GV8</t>
  </si>
  <si>
    <t>$0.34 - $0.56</t>
  </si>
  <si>
    <t>B07MLRS85P</t>
  </si>
  <si>
    <t>B0C77V3CVJ</t>
  </si>
  <si>
    <t>B0D2D725JM</t>
  </si>
  <si>
    <t>B08HSGX34Z,B07MLRS85P,B0C77V3CVJ,B0D2D725JM,B08KS588G9,B0788QKCJD,B08NTW29G4,B0D2D72846,B08668H15D,B098WGNRW7</t>
  </si>
  <si>
    <t>B0CZ6FKCJ8,B0C1GQ54QD,B0CSN2CZQR,B09964WTF5,B0CQ5H5FTB,B092LND2SG,B0BBN3MNQC,B09RF5KMGT,B0CT32PKRS,B09S5TZH5N</t>
  </si>
  <si>
    <t>连帽衫</t>
  </si>
  <si>
    <t>B0DJ172LCX</t>
  </si>
  <si>
    <t>B0C7BMLGP2</t>
  </si>
  <si>
    <t>B0D1YGTXN3</t>
  </si>
  <si>
    <t>B00JUM2V8I,B00JUM31F0,B00JUM2V4W,B00JUM2V5G,B0C65QQN5R,B0C65S55Q2,B08YHPNMKC,B014RQ1L1O,B078GL8MD6,B08YGJPYQS</t>
  </si>
  <si>
    <t>B09BDZZQ4Y,B07M6M1FKW,B082M35PH3,B083LX9T3Y,B01LLHVQQC,B07MHJSXJY,B08BPD2RHF,B09TY36H7Z,B0BZNCDLB3,B0BB378VKV</t>
  </si>
  <si>
    <t>cooler thermometer</t>
  </si>
  <si>
    <t>冷却器温度计</t>
  </si>
  <si>
    <t>$1.62 - $2.71</t>
  </si>
  <si>
    <t>B085G78G51</t>
  </si>
  <si>
    <t>B07VVHZLLZ,B089NLQ7SF,B085G78G51,B07RN7Z2RT,B089YCPWBN,B07RPXTKMK,B000BPE88E,B001VZ6ZH0,B0CRHB8T4F,B09C1RSB9F</t>
  </si>
  <si>
    <t>B09964WTF5,B0C1GQ54QD,B0CK14XY95,B09S5TZH5N,B0CRL46SBK,B0CRHB6P23,B094MQVXMB,B0CSN2CZQR,B0B7JF6NKX,B0CHPB2719</t>
  </si>
  <si>
    <t>indoor outdoor thermometer wireless</t>
  </si>
  <si>
    <t>室内室外无线温度计</t>
  </si>
  <si>
    <t>B0DGXKNV6Y/B0CRY9V6LL/B096K2L985/B0C7D27GV8</t>
  </si>
  <si>
    <t>$1.24 - $4.22</t>
  </si>
  <si>
    <t>B09FSYJZSH</t>
  </si>
  <si>
    <t>B06XKH666P,B01ALO555E,B0BYF6CTRK,B071VKV4HJ,B00WXIR94M,B0D2K8M4GF,B09FSYJZSH,B0D1VCSY1N,B0CWQF4MHX,B0CWL7ST6S</t>
  </si>
  <si>
    <t>B0CR1SVJ7F,B007BF7BUY,B08PPVVK9M,B01IEJHJWK,B007LSKI1U,B08634S7HC,B09TK2NDLV,B07CN6ZDVY,B07QJX17DY,B0B3HV1322</t>
  </si>
  <si>
    <t>crawfish boil accessories</t>
  </si>
  <si>
    <t>小龙虾煮辅料</t>
  </si>
  <si>
    <t>$0.68 - $1.13</t>
  </si>
  <si>
    <t>B0B96K2TN9</t>
  </si>
  <si>
    <t>B000BC5EKS</t>
  </si>
  <si>
    <t>B08JFXGJY1</t>
  </si>
  <si>
    <t>B001D3NTF6,B000BQP1W0,B07Z6FC7HL,B000BC5EKS,B08134W471,B000DZXGLW,B0CGBM3CFJ,B0931VXHZX,B0CR5N5HY3,B07SQ83GKW</t>
  </si>
  <si>
    <t>B086QF7M64,B084G9MRH5,B09MDMKY6Z,B084F3JY8G,B0BFJSSDRR,B0CJ91KQQQ,B0BRK7WXKV,B07Z6X6JCP,B0C1GQ54QD,B0989Q5R4R</t>
  </si>
  <si>
    <t>thermopro hygrometer</t>
  </si>
  <si>
    <t>温湿度计</t>
  </si>
  <si>
    <t>B0BBR2RL6X/B096K2L985</t>
  </si>
  <si>
    <t>B01H1R0K68,B07R3YC1BC,B0CQLD3TXR,B09NL17MBR,B07WCR5Y4B,B08J7VXPLV,B06XTPTG1J,B06XKH666P,B0C4XLLGZ7,B079N98K93</t>
  </si>
  <si>
    <t>B08W3HXRW2,B0892GWK38,B079VV7521,B07R2C5BJL,B0BZJBNLG9,B01AMO4R34,B0BZYJ1LK7,B0C3MYKSLD,B0CFM9LFF5,B00PC3K7OE</t>
  </si>
  <si>
    <t>2024 top gifts for men</t>
  </si>
  <si>
    <t>$1.39 - $2.32</t>
  </si>
  <si>
    <t>B0BJDL4HJN</t>
  </si>
  <si>
    <t>B0C7V3N49P</t>
  </si>
  <si>
    <t>B07QVJ4MLS,B07S1BNNYD,B0BJV68C17,B0CJ8T666H,B0CGX3ZGBK,B08P4HHSZT,B00S93EQUK,B081T7N948,B083L8RNJR,B07DLQR4KN</t>
  </si>
  <si>
    <t>B08BPD2RHF,B083LX9T3Y,B088GS1XGV,B077Q382WD,B09BDZZQ4Y,B0CRVJHL1G,B07M6M1FKW,B0B8FRTVHP,B0BB378VKV,B0BZ3K5PGJ</t>
  </si>
  <si>
    <t>instant read meat thermometer for grill and cooking</t>
  </si>
  <si>
    <t>用于烧烤和烹饪的即时读数肉类温度计</t>
  </si>
  <si>
    <t>B0BJK5W11R/B00GRFHXVQ/B096K2L985/B0CRY9V6LL/B01F59K0KA/B0BBR2RL6X/B017613C3C/B01IHHLB3W/B0BQ782XNW/B07XXSYLL8/B09LSGPHT3/B00S93EQUK</t>
  </si>
  <si>
    <t>$0.51 - $1.10</t>
  </si>
  <si>
    <t>B0DNMYKNSG</t>
  </si>
  <si>
    <t>B0DHKM51RK</t>
  </si>
  <si>
    <t>B00S93EQUK,B07XXSYLL8,B0BJK5W11R,B0BBR2RL6X,B07YFPD68K,B0793MSG7S,B0CZCX5WDC,B0BQ782XNW,B09LSGPHT3,B01IHHLB3W</t>
  </si>
  <si>
    <t>B07XGMMXY2,B007G4TVI0,B0CM3PXV7X,B08L44Q8ZH,B0C6L5T6MJ,B07H7VXNSH,B01IEJHJWK,B0B7JF6NKX,B0B776Y6JQ,B0CT5GCT24</t>
  </si>
  <si>
    <t>father gifts</t>
  </si>
  <si>
    <t>父亲的礼物</t>
  </si>
  <si>
    <t>$1.47 - $2.00</t>
  </si>
  <si>
    <t>B0CX1NDB2B</t>
  </si>
  <si>
    <t>B09GRZXCB1</t>
  </si>
  <si>
    <t>B0C9PF1KKJ,1070527718,B0BJV68C17,B08P4HHSZT,B0BRV5CQ9D,B09P1DV7D8,B06XFY5NZW,B07G142F9Z,B083C4TBT5,B09232JHMY</t>
  </si>
  <si>
    <t>B07PPN8XRR,B0896WCB5D,B00U3WB7IE,B09ZPC5PDH,B08MFNJT4Q,B0C7KGPWVQ,B00HANX2VO,B07VHPFK5B,B01IO5RD9S,B01LTEDRVE</t>
  </si>
  <si>
    <t>bbq accessories for grilling</t>
  </si>
  <si>
    <t>用于烧烤的烧烤配件</t>
  </si>
  <si>
    <t>B00S93EQUK/B0BBR2RL6X/B0CRY9V6LL</t>
  </si>
  <si>
    <t>$1.20 - $1.84</t>
  </si>
  <si>
    <t>B07PHQWR3V</t>
  </si>
  <si>
    <t>B074BT57HG</t>
  </si>
  <si>
    <t>B00KA2Y1OY,B081JVXDJJ,B079J4KT8H,B00S93EQUK,B00NE5IF3W,B0C6X6KX2H,B08XLN22W7,B07R2D4ZFL,B013TR2ENQ,B08CGYYX54</t>
  </si>
  <si>
    <t>B0C1GQ54QD,B0BF92PVYX,B0CSN2CZQR,B0CK14XY95,B0B7JF6NKX,B09964WTF5,B0BR5H93SY,B0BVR8F5W3,B09LRXFCNN,B0C4F7Q36M</t>
  </si>
  <si>
    <t>traeger accessories</t>
  </si>
  <si>
    <t>Traeger配件</t>
  </si>
  <si>
    <t>$1.54 - $2.42</t>
  </si>
  <si>
    <t>B07QB98D5T</t>
  </si>
  <si>
    <t>B08J67R8Q5</t>
  </si>
  <si>
    <t>B0977HHZ93</t>
  </si>
  <si>
    <t>B07QB98D5T,B0977HHZ93,B07QD7H2W2,B0B57TXC97,B07CKFVBB1,B07NP48BJY,B01BH3S082,B082JH5DJG,B07NNY12VK,B08J67R8Q5</t>
  </si>
  <si>
    <t>B0C141VGM6,B0CBGXFT5H,B0C13YY41M,B01LVU7THF,B0967GN5QS,B07BLJ3LVC,B0C56Z36BJ,B0BSGLVF4D,B0CWKC8KKZ,B0CKW2DBBS</t>
  </si>
  <si>
    <t>unique gadgets</t>
  </si>
  <si>
    <t>独特的小玩意</t>
  </si>
  <si>
    <t>$1.41 - $2.35</t>
  </si>
  <si>
    <t>B083FBRJPM</t>
  </si>
  <si>
    <t>B08RYG87Q4</t>
  </si>
  <si>
    <t>B09VZ11WHK,B08ZJQCZJ4,B08RYG87Q4,B08X22912P,B000SKHSRU,B07PVBS863,B0775GR18G,B07H7ZDBV4,B0CJF94M8J,B07L2Y84K3</t>
  </si>
  <si>
    <t>B0CHJDDBLJ,B0C1JHW1WQ,B08953WD16,B08CRKZTG7,B09XJVH69S,B07CSLRPKC,B093LMD91J,B0CNP1L4JF,B0C2HTQYGQ,B073726R5M</t>
  </si>
  <si>
    <t>valentines day gifts for men</t>
  </si>
  <si>
    <t>情人节礼物给男人</t>
  </si>
  <si>
    <t>$1.02 - $1.71</t>
  </si>
  <si>
    <t>B01E4LWBLQ,B0BRNZ6FSW,B09232JHMY,B089D3Q24T,B09J17P9CX,B0BNBYD4QF,B0D4215HCX,B0CP1JMF2T,B0BNBPQKQ6,B08Y6TTP55</t>
  </si>
  <si>
    <t>B0C1LKH9SW,B07HYHFMX2,B01DFT921K,B07T161KWY,B074R7R8VT,B078XC7GT4,B07JF9H26S,B0C65G37YN,B074CSDV1T,B07665NCYW</t>
  </si>
  <si>
    <t>kitchen gadgets best sellers 2023</t>
  </si>
  <si>
    <t>2023年厨房小工具最畅销产品</t>
  </si>
  <si>
    <t>B094MN8FT9</t>
  </si>
  <si>
    <t>B08N9Q24M9,B00004OCNJ,B09VZ11WHK,B07PVBS863,B07D15V7T3,B0C3QZ7SNF,B0796RL27B,B0C38WVJVQ,B0BLTYXR9F,B09CX95397</t>
  </si>
  <si>
    <t>B0932QJ2JZ,B000GCS004,B08YZ633BY,B0BBGDFH4V,B07H17RM1B,B0C9ZZL8NJ,B07CN6ZDVY,B0BLHV6DTS,B07CZDXDG8,B00X7XFJSK</t>
  </si>
  <si>
    <t>indoor thermometer</t>
  </si>
  <si>
    <t>室内温度计</t>
  </si>
  <si>
    <t>B0DGXKNV6Y/B01F59K0KA/B0BBR2RL6X/B096K2L985/B00GRFHXVQ/B01IHHLB3W/B07XXSYLL8</t>
  </si>
  <si>
    <t>$0.58 - $1.27</t>
  </si>
  <si>
    <t>B07ZSF5RC5</t>
  </si>
  <si>
    <t>B07WCR5Y4B,B01H1R0K68,B09NL17MBR,B07Z77FK4C,B09N92NRYN,B0C6135GWX,B07ZSF5RC5,B0C4XLLGZ7,B0C1BT9JN9,B0953GC4CG</t>
  </si>
  <si>
    <t>B07K69DZWK,B07KPYMMG6,B0C7D1J2C5,B07SK6ZFLM,B07QG6L82D,B0CG625ZXF,B0CJFB18P6,B0C1GQ55YY,B0CFVGNPDR,B086TXRD3C</t>
  </si>
  <si>
    <t>deals under 10 dollars</t>
  </si>
  <si>
    <t>低于 10 美元的交易</t>
  </si>
  <si>
    <t>$0.40 - $0.68</t>
  </si>
  <si>
    <t>B0CRGCV8JJ</t>
  </si>
  <si>
    <t>B00L1GHHV2</t>
  </si>
  <si>
    <t>B07BGLT25K,B0BZQKN5XJ,B0C6GTHRL2,B07BQXJ123,B08L78KPWJ,B002UXRXEG,B0D534FPTX,B09JJZ6692,B0CFGYFCYL,B0CDZJ9JJC</t>
  </si>
  <si>
    <t>B0C7D1J2C5,B07K69DZWK,B0CJFB18P6,B07SK6ZFLM,B07KPYMMG6,B0C1GSN1FQ,B07QG6L82D,B0CFWLWRNS,B0CFVGNPDR,B0CY89KLGL</t>
  </si>
  <si>
    <t>meater pro xl</t>
  </si>
  <si>
    <t>$3.93 - $7.09</t>
  </si>
  <si>
    <t>B0D5ZRJM51,B0DLHX9V92,B0CP8BPXKR,B0DF2JK273,B07TJ95CBM,B0D2LQGJ2V,B07H8WTFHW,B0DGGPSX3N,B0BMLDL5GM,B0CKW2J6JD</t>
  </si>
  <si>
    <t>B078X4MQMN,B0BNMVB18C,B0BWHG8PMV,B0CNRFNRB7,B09YY9DLCF,B0CJB7C4G7,B0CRQJ23DH,B0B9FVVWZY,B08XXYNRJ1,B0BZTS57Y7</t>
  </si>
  <si>
    <t>amaon prime</t>
  </si>
  <si>
    <t>阿蒙总理</t>
  </si>
  <si>
    <t>B07MWTH3BY</t>
  </si>
  <si>
    <t>B07PCMWTSG,B07BGLT25K,B08L78KPWJ,B0CJM1GNFQ,B07BQXJ123,B0DK7ZNB6Z,B08LV3Q5CQ,B09B8V1LZ3,B0CKK43XXS,B0DS9QRN57</t>
  </si>
  <si>
    <t>B0CDCJXKM7,B0BHHJHHWK,B00551OP0A,B0BCWDNVVW,B0CYH6P3Q8,B07757PWRX,B0D32MS3BB,B00U5TC6C6,B00WHQNRGO,B0CXPJLCFN</t>
  </si>
  <si>
    <t>outside thermometer large easy to read</t>
  </si>
  <si>
    <t>外部温度计大，易于读数</t>
  </si>
  <si>
    <t>B09LSGPHT3/B017613C3C/B01IHHLB3W/B07XXSYLL8/B0BQ782XNW/B00GRFHXVQ/B0CRY9V6LL</t>
  </si>
  <si>
    <t>B08DN74BX9</t>
  </si>
  <si>
    <t>B00004TBJP,B00207Q6OA,B06XKH666P,B07DS8ZRZJ,B013BOB3RK,B01ALO555E,B07FB8LR6K,B00004TBJI,B000A3IMPC,B09Q135D2V</t>
  </si>
  <si>
    <t>B00004S7V8,B00151WA06,B0738C7RXF,B00009WE3Z,B00004S7V7,B07V39LSRY,B009XFYUAY,B001AEHDHI,B00WGSYA46,B07P4DYX7V</t>
  </si>
  <si>
    <t>wireless meat probe</t>
  </si>
  <si>
    <t>无线肉探针</t>
  </si>
  <si>
    <t>B0C7D27GV8/B0CRY9V6LL/B00S93EQUK/B017613C3C/B01IHHLB3W/B07XXSYLL8/B096K2L985/B09LSGPHT3/B0BBR2RL6X/B0BJK5W11R</t>
  </si>
  <si>
    <t>$5.01 - $6.96</t>
  </si>
  <si>
    <t>B0C7JNJW2N,B0BMLDL5GM,B0D5M9RW7C,B0B48NL6L8,B0CRY9V6LL,B0D1TMFTPN,B07H8WTFHW,B0D62QTGJM,B08K2G5Y78,B0D2LQGJ2V</t>
  </si>
  <si>
    <t>B0CSN2CZQR,B0BF92PVYX,B0C1GQ54QD,B08CXGDZXD,B0CK14XY95,B0CP27G91Z,B07MFN8FRT,B09Q55NXBM,B0CCRQ9RDF,B0BXPBXV9C</t>
  </si>
  <si>
    <t>best deals today</t>
  </si>
  <si>
    <t>今日最优惠</t>
  </si>
  <si>
    <t>B016YKL60M</t>
  </si>
  <si>
    <t>B09QKBBNCX,B0CK9RZGDX,B08L78KPWJ,B09ZX1LRXX,B0DNS94HJC,B0DRRDRPK6,B00AHAWWO0,B0DPG11WBQ,B0DQ9863N9,B0DRPJDYJR</t>
  </si>
  <si>
    <t>B0CFMRLMBJ,B0C9GH2MLP,B08D7MN1MQ,B0BQMC9868,B07WD4SVVQ,B0CLCYY2DQ,B07Y5YCR2M,B0CKT1XY6P,B097XV35J6,B07WSFXXGL</t>
  </si>
  <si>
    <t>kitchen clearance items</t>
  </si>
  <si>
    <t>厨房清理物品</t>
  </si>
  <si>
    <t>B09HGTL7B2</t>
  </si>
  <si>
    <t>B0043P0IAK,B0C3H9MJQV,B0BZQKN5XJ,B07YD3G991,B0C6GTHRL2,B08573DQ39,B018LNFQWE,B089N57JGS,B09HGTL7B2,B0BWHJ1FNK</t>
  </si>
  <si>
    <t>B0CQZTDH6L,B0CXSZRZB9,B0CM6L37XR,B0CSYKLRWT,B0833V68BJ,B0CRL46SBK,B0CPSK25KX,B0CXT5SKV2,B09S5TZH5N,B0C6G43SGX</t>
  </si>
  <si>
    <t>clearance deals today prime</t>
  </si>
  <si>
    <t>B0C7D27GV8/B09LSGPHT3</t>
  </si>
  <si>
    <t>B0B1DKN9HG</t>
  </si>
  <si>
    <t>B07BGLT25K,B07BQXJ123,B00W5D1MDE,B0DQKWSWYK,B0DR42YCGZ,B0CDZJ9JJC,B0C6GTHRL2,B09QKBBNCX,B09CD86MCT,B01FIL30XE</t>
  </si>
  <si>
    <t>B07BH4DD2M,B00I5H5Z1O,B07Q5VMTZS,B00TXI1NEW,B0B41MYSGP,B09VT1FCYN,B08SWFJLDL,B0BYRHDPK9,B0C3CZVKXT,B0CM9QD4YQ</t>
  </si>
  <si>
    <t>best man gift</t>
  </si>
  <si>
    <t>最好的男人礼物</t>
  </si>
  <si>
    <t>B09TSLB1BB</t>
  </si>
  <si>
    <t>B0C1RPYCN4</t>
  </si>
  <si>
    <t>B07F656938</t>
  </si>
  <si>
    <t>B09TSLB1BB,B091NCMNVJ,B0977YV7MC,B07F656938,B08P4HHSZT,B0D7PRFFKZ,B07NPGMDW8,B0D4215HCX,B07G142F9Z,B07S1BNNYD</t>
  </si>
  <si>
    <t>B0CBTG8JK7,B08D8F9PL6,B0CH4X6ZND,B0C1MRVQ8C,B0CKNNT27B,B0CH3GHKH8,B0C72BYQF6,B0C68J414G,B0CTKH32LJ,B0BLHZLHJW</t>
  </si>
  <si>
    <t>amazon resale items</t>
  </si>
  <si>
    <t>$0.47 - $0.93</t>
  </si>
  <si>
    <t>B071JM699P</t>
  </si>
  <si>
    <t>B0CJ56M8D4,B0BZ8MB4KM,B09BWFX1L6,B09ZKZYBZX,B073ZP5Z2X,B07YD3G991,B0B4S6MSX3,B079VP6DH5,B00YFQ0M3U,B0CFGYFCYL</t>
  </si>
  <si>
    <t>B0B55W7CZM,B07SL2RKJK,B0B8DZ4HG6,B07ZCS4FH2,B09BFJQVR4,B0CN97MC8M,B00E4L231U,B077XMN5B6,B0CB8VHMSG,B0B978T1JN</t>
  </si>
  <si>
    <t>kitchen hacks gadgets</t>
  </si>
  <si>
    <t>B00S93EQUK/B00GRFHXVQ</t>
  </si>
  <si>
    <t>$0.18 - $0.21</t>
  </si>
  <si>
    <t>B074DQCYCT</t>
  </si>
  <si>
    <t>B08N9Q24M9,B0C3H9MJQV,B0764HS4SL,B085NDYY1P,B07PVBS863,B07QVWJ6VN,B07PZF3QS3,B0C38WVJVQ,B08SBTP9DQ,B0CJ4WZXQF</t>
  </si>
  <si>
    <t>outdoor cooking tools &amp; accessories</t>
  </si>
  <si>
    <t>户外烹饪工具和配件</t>
  </si>
  <si>
    <t>B0DHVQY7RF</t>
  </si>
  <si>
    <t>B00KA2Y1OY</t>
  </si>
  <si>
    <t>B00S93EQUK,B0C6X6KX2H,B00KA2Y1OY,B0BVMGNK5B,B0CXFCS2MD,B00NE5IF3W,B08R86P4Q3,B0BM974T27,B0CGX3ZGBK,B08CXGD84R</t>
  </si>
  <si>
    <t>smart home accessories</t>
  </si>
  <si>
    <t>智能家居配件</t>
  </si>
  <si>
    <t>$3.58 - $5.98</t>
  </si>
  <si>
    <t>B0C28V5C29</t>
  </si>
  <si>
    <t>B089DR29T6</t>
  </si>
  <si>
    <t>B09B7NQT2K</t>
  </si>
  <si>
    <t>B089DR29T6,B09B7NQT2K,B0B2PFFDKF,B0C8611GZV,B09WTYDVNW,B07RCNB2L3,B09VZ11WHK,B0BFC7WQ6R,B0BC8N7QXN,B09QSGJLNH</t>
  </si>
  <si>
    <t>valentine gifts for men</t>
  </si>
  <si>
    <t>男士的情人节礼物</t>
  </si>
  <si>
    <t>$0.92 - $1.53</t>
  </si>
  <si>
    <t>B07M6225DT</t>
  </si>
  <si>
    <t>B0DPFF2CDY</t>
  </si>
  <si>
    <t>B01C3LW5JC</t>
  </si>
  <si>
    <t>B0CKY6JWPT,B0D4215HCX,B083VVVMCF,B0D9HMRQMX,B077WL2H76,B09232JHMY,B0B5R5TCXG,B0D6XPZDRJ,B089D3Q24T,B0CYN57Z3T</t>
  </si>
  <si>
    <t>gifts for adults who have everything</t>
  </si>
  <si>
    <t>送给拥有一切的成年人的礼物</t>
  </si>
  <si>
    <t>B08GC1G4Y9</t>
  </si>
  <si>
    <t>B0C88RNZXF</t>
  </si>
  <si>
    <t>B07SM61FCT,B08GC1G4Y9,B0BFHXRG1F,B00TRLVKW0,B012BA0VSM,B07J1FZQBC,B07G142F9Z,B01BZOKLOO,B083C4TBT5,B01E4LWBLQ</t>
  </si>
  <si>
    <t>thermometer for candle making</t>
  </si>
  <si>
    <t>蜡烛制作温度计</t>
  </si>
  <si>
    <t>B01IHHLB3W/B0CRY9V6LL/B09LSGPHT3</t>
  </si>
  <si>
    <t>$0.88 - $1.49</t>
  </si>
  <si>
    <t>B08DRPM2B7,B087XBXFM6,B0B71HFH9K,B07QBP8Y2Q,B0BGX4RG9B,B01LET2BFC,B0B1TXXX47,B0BZHB3CXQ,B0BX6B5N2W,B08PRSCZC2</t>
  </si>
  <si>
    <t>B07SRRQS5B,B07MXJ93K8,B0B776Y6JQ,B01MQ1NGUQ,B09964WTF5,B01DODMU9I,B082K8ZNQ1,B0CRQJ23DH,B09KT8HWDS,B09CDJC6CF</t>
  </si>
  <si>
    <t>baking gadgets</t>
  </si>
  <si>
    <t>烘焙小工具</t>
  </si>
  <si>
    <t>$0.20 - $0.34</t>
  </si>
  <si>
    <t>B00JQN1XN0</t>
  </si>
  <si>
    <t>B07PFVN7WL</t>
  </si>
  <si>
    <t>B07VY9KX3P,B07W3KXZR9,B0999594RR,B087RQZ3GH,B07PVBS863,B0CRWG1QNB,B00ABH0PYI,B07PFVN7WL,B09WYN79YM,B00NSQF7N8</t>
  </si>
  <si>
    <t>70 percent off deals</t>
  </si>
  <si>
    <t>优惠 70%</t>
  </si>
  <si>
    <t>$0.66 - $1.20</t>
  </si>
  <si>
    <t>B09BKHHL5H</t>
  </si>
  <si>
    <t>B0CFGYFCYL,B0D534FPTX,B00551OS70,B0D83XCKH2,B08JHL4LCL,B0CMF2H5FH,B0D9VSWJJ9,B09JC3S2PN,B0BQ782XNW,B01H65F6A0</t>
  </si>
  <si>
    <t>first house must haves</t>
  </si>
  <si>
    <t>第一套房子必备</t>
  </si>
  <si>
    <t>$0.30 - $0.50</t>
  </si>
  <si>
    <t>B09Z65MVY5</t>
  </si>
  <si>
    <t>B0CZ3JSJNQ</t>
  </si>
  <si>
    <t>B01LTICQYE,B09VZ11WHK,B07XGKZ2RC,B08SHSBMRQ,B0B6N7CR8C,B0C38WVJVQ,B00HSC9F2C,B09YLS37YH,B00EJU3SWY,B00M2J7PCI</t>
  </si>
  <si>
    <t>meat thermometer digital oven safe leave-in thermometers</t>
  </si>
  <si>
    <t>B0C7D27GV8/B0CRY9V6LL/B01F59K0KA/B017613C3C/B0BQ782XNW/B01IHHLB3W/B09LSGPHT3/B00S93EQUK/B07XXSYLL8/B0BJK5W11R</t>
  </si>
  <si>
    <t>B08VH6ZVF5</t>
  </si>
  <si>
    <t>B017613C3C,B09TCK15D7,B07MF18JHT,B08KZR4F23,B0C7D27GV8,B07477NMF4,B0CL8ZTZ86,B07Y51PCW7,B01CI4ZYMO,B0D5M9RW7C</t>
  </si>
  <si>
    <t>$1.54 - $2.58</t>
  </si>
  <si>
    <t>B0D8QN4C9X,B0CSZ7WBYW,B07FDJMC9Q,B0DFZR9BS5,B0DJW8ZK1X,B08DL8WH9V,B0BYF8PT3L,B0CZPFNNXD,B0CZPGWQK5,B0DC11YH4J</t>
  </si>
  <si>
    <t>premom bbt thermometer</t>
  </si>
  <si>
    <t>婴儿体温计</t>
  </si>
  <si>
    <t>$1.20 - $2.06</t>
  </si>
  <si>
    <t>B0764LHSNM</t>
  </si>
  <si>
    <t>B09FXLBRT8</t>
  </si>
  <si>
    <t>B0CRHGKW6Q</t>
  </si>
  <si>
    <t>B07KG9MNYZ,B0764LHSNM,B0DDXYQZ61,B09SLPVTYR,B09FXLBRT8,B08399PZV2,B06XTVZ8WY,B0BNL95N2V,B084ZRSM35,B0D5Q7TNCG</t>
  </si>
  <si>
    <t>thermometer gun</t>
  </si>
  <si>
    <t>温度计枪</t>
  </si>
  <si>
    <t>B01IHHLB3W/B0C7D27GV8/B0BJK5W11R/B096K2L985/B0BBR2RL6X/B01F59K0KA/B0DGXKNV6Y</t>
  </si>
  <si>
    <t>B0B71HFH9K,B0BN317X6Z,B0824XNJSW,B0CGRB23YM,B07VTPJXH9,B08MT3D361,B0BCQ9WLC3,B00DMI632G,B0DCVG5KK8,B0873T6SGR</t>
  </si>
  <si>
    <t>smart kitchen</t>
  </si>
  <si>
    <t>智能厨房</t>
  </si>
  <si>
    <t>B0C7D27GV8/B0CRY9V6LL/B0BBR2RL6X/B07XXSYLL8/B096K2L985</t>
  </si>
  <si>
    <t>$1.30 - $2.23</t>
  </si>
  <si>
    <t>B0C5DPSW5Y</t>
  </si>
  <si>
    <t>B0CG5GTYFR</t>
  </si>
  <si>
    <t>B0CSJRZS97</t>
  </si>
  <si>
    <t>B07FCZSC41,B0C5DPSW5Y,B0B3S5GWX7,B0C3H9MJQV,B09VZ11WHK,B018LNFQWE,B07XZYXYK9,B0CTZGM597,B0BLTTB2GD,B0C7D27GV8</t>
  </si>
  <si>
    <t>small kitchen gadgets</t>
  </si>
  <si>
    <t>B0796RL27B</t>
  </si>
  <si>
    <t>B06Y2GZWCJ</t>
  </si>
  <si>
    <t>B0796RL27B,B07D15V7T3,B0CRSSX2LM,B07PVBS863,B0CGV22RZF,B08SBTP9DQ,B0C37DLHWW,B0775GR18G,B0D2XPFVMJ,B06Y2GZWCJ</t>
  </si>
  <si>
    <t>B0824XNJSW,B0CGRB23YM,B08B8BDG42,B08B7V2RG3,B0CTCPQ6N9,B075QQ8VZW,B0C3B2VZLJ,B08MT3D361,B087FR1272,B08NYPPQ85</t>
  </si>
  <si>
    <t>accessories for</t>
  </si>
  <si>
    <t>配件，用于</t>
  </si>
  <si>
    <t>B0CH82LSS4</t>
  </si>
  <si>
    <t>B0CX8YW6J3</t>
  </si>
  <si>
    <t>B0CWQ8QMKT</t>
  </si>
  <si>
    <t>B0CX8YW6J3,B0CWQ8QMKT,B0C6X6KX2H,B0CH82LSS4,B01A5TLGJ4,B0CBV23LBW,B0CMQPH54D,B09WDB6CY9,B01FKQVZQQ,B07VKS2N7N</t>
  </si>
  <si>
    <t>mens valentines day gifts</t>
  </si>
  <si>
    <t>男式情人节礼物</t>
  </si>
  <si>
    <t>$0.87 - $1.76</t>
  </si>
  <si>
    <t>B08P4HHSZT</t>
  </si>
  <si>
    <t>B0CZ3DM7VF,B012BA0VSM,B0C7V3N49P,B01E4LWBLQ,B0BKSN6G3F,B08RYG87Q4,B01N22CM3F,B0CR48V2VG,B09J17P9CX,B08T5M162J</t>
  </si>
  <si>
    <t>gofts for men</t>
  </si>
  <si>
    <t>男装</t>
  </si>
  <si>
    <t>$0.62 - $1.01</t>
  </si>
  <si>
    <t>B0D4215HCX,B012BA0VSM,B06XZTZ7GB,B081T7N948,B08P4HHSZT,B0CP9YF9W7,B0CZ7S666D,B0D4JM1954,B0DB1C2KQ5,B078N1DBY9</t>
  </si>
  <si>
    <t>best kitchen gadgets</t>
  </si>
  <si>
    <t>最好的厨房小工具</t>
  </si>
  <si>
    <t>B00S93EQUK/B07XXSYLL8/B01F59K0KA</t>
  </si>
  <si>
    <t>$0.43 - $0.70</t>
  </si>
  <si>
    <t>B08N9Q24M9,B0764HS4SL,B0796RL27B,B0CCB7HTN8,B0C3H9MJQV,B0CP4XY9QC,B09P6HFCSP,B07PVBS863,B08573DQ39,B09VZ11WHK</t>
  </si>
  <si>
    <t>kitchen must haves for new home</t>
  </si>
  <si>
    <t>新居厨房必备</t>
  </si>
  <si>
    <t>B08ZK5WDWN</t>
  </si>
  <si>
    <t>B00EJU3SWY</t>
  </si>
  <si>
    <t>B08ZK5WDWN,B08J8GZXKZ,B0BMKJFFP1,B00M2J7PCI,B0C38WVJVQ,B0BSKQW2T2,B07N7KFHVH,B09Z65MVY5,B00004OCKR,B0B6N7CR8C</t>
  </si>
  <si>
    <t>bbq smoker accessories</t>
  </si>
  <si>
    <t>烧烤烟熏炉配件</t>
  </si>
  <si>
    <t>$1.75 - $3.46</t>
  </si>
  <si>
    <t>B0DSC8C1PR</t>
  </si>
  <si>
    <t>B07Z6FC7HL,B0D5RB9TTW,B09J746BHB,B086BXVT1H,B0776JH663,B07VLW8677,B0977HHZ93,B00S93EQUK,B081JVXDJJ,B07PHQWR3V</t>
  </si>
  <si>
    <t>recteq accessories</t>
  </si>
  <si>
    <t>recteq配件</t>
  </si>
  <si>
    <t>$1.12 - $1.87</t>
  </si>
  <si>
    <t>B089T1N75G</t>
  </si>
  <si>
    <t>B0B5FG86GY</t>
  </si>
  <si>
    <t>B092VXGTY9,B09QLVRWDX,B0DKLD6FG8,B00S93EQUK,B0BL4YBTSW,B089T1N75G,B0977HHZ93,B09XJCG3FP,B09PV8TS6J,B0B5FJS4HS</t>
  </si>
  <si>
    <t>smart appliances</t>
  </si>
  <si>
    <t>智能电器</t>
  </si>
  <si>
    <t>$1.99 - $3.30</t>
  </si>
  <si>
    <t>B0CG5P9HX5</t>
  </si>
  <si>
    <t>B0B3S5GWX7,B07RCNB2L3,B089ZT66H9,B0CG5P9HX5,B01NBKTPTS,B0BC8N7QXN,B0B9P17YHK,B0CFDMJXTZ,B0C3QQMMRJ,B0C8VHBBZK</t>
  </si>
  <si>
    <t>kitchen tool</t>
  </si>
  <si>
    <t>B00S93EQUK/B07XXSYLL8/B01IHHLB3W</t>
  </si>
  <si>
    <t>$0.81 - $1.49</t>
  </si>
  <si>
    <t>B089FBYT3W</t>
  </si>
  <si>
    <t>B0CP4XY9QC</t>
  </si>
  <si>
    <t>B00004OCNJ,B08N9Q24M9,B07D15V7T3,B08573DQ39,B07PZF3QS3,B0764HS4SL,B07Q2WVG1Z,B093C29J8H,B0775GR18G,B0CWXQL27W</t>
  </si>
  <si>
    <t>men valentine's gifts</t>
  </si>
  <si>
    <t>男人的情人节礼物</t>
  </si>
  <si>
    <t>B078N1DBY9</t>
  </si>
  <si>
    <t>B00S93EQUK,B081ZT41LW,B083VVVMCF,B0D9HMRQMX,B08Y6TTP55,B0BNBPQKQ6,B07M6225DT,B089D3Q24T,B01E4LWBLQ,B0D4215HCX</t>
  </si>
  <si>
    <t>meater 2 plus</t>
  </si>
  <si>
    <t>B0CRY9V6LL/B00S93EQUK/B09LSGPHT3</t>
  </si>
  <si>
    <t>$3.09 - $7.46</t>
  </si>
  <si>
    <t>B0CP8BPXKR,B07H8WTFHW,B0D5ZRJM51,B0D2LQGJ2V,B07TJ95CBM,B0DDKBNXX2,B07DZB6XZ6,B0BMLDL5GM,B07K374YT1,B0D1TMFTPN</t>
  </si>
  <si>
    <t>best kitchen gadgets 2024</t>
  </si>
  <si>
    <t>B00S93EQUK/B09LSGPHT3</t>
  </si>
  <si>
    <t>$0.43 - $0.75</t>
  </si>
  <si>
    <t>B0CJF94M8J,B07D15V7T3,B07P6G5L35,B09VZ11WHK,B0BHSXFTGH,B07PVBS863,B0088LR592,B08JVD31J3,B0775GR18G,B0C3H9MJQV</t>
  </si>
  <si>
    <t>valentines day gifts for him</t>
  </si>
  <si>
    <t>送给他的情人节礼物</t>
  </si>
  <si>
    <t>B0C2BJ26P7,B0DSTQP3T1,B0DSTQ81W6,B0DSTPYYR4,B0DSTPHMFQ,B0BG4HY4PX,B0DSTP71BT,B00S93EQUK,B012BA0VSM,B0BQBRBF4M</t>
  </si>
  <si>
    <t>baking tools and gadgets</t>
  </si>
  <si>
    <t>烘焙工具和小工具</t>
  </si>
  <si>
    <t>$0.82 - $1.10</t>
  </si>
  <si>
    <t>B084H89YLC</t>
  </si>
  <si>
    <t>B07M7M898T</t>
  </si>
  <si>
    <t>B09HH4K1LZ</t>
  </si>
  <si>
    <t>B0999594RR,B07W3KXZR9,B00004OCNJ,B01ACUA8HC,B00NSQF7N8,B01CX1RIMQ,B084H89YLC,B07PVBS863,B00KWCT2X2,B0C59LY9M8</t>
  </si>
  <si>
    <t>god father gifts for men</t>
  </si>
  <si>
    <t>男神的礼物</t>
  </si>
  <si>
    <t>B0D1Y9LGVF</t>
  </si>
  <si>
    <t>B09XWM8CTK</t>
  </si>
  <si>
    <t>B0CZHKXM5D</t>
  </si>
  <si>
    <t>B0D1Y9LGVF,B0CZHKXM5D,B09XWM8CTK,B0BG5CBTLT,B0BVPXQDZC,B0838LSYZQ,B0C4B5S1JN,B0D2TV6R65,B0DCZK53S9,B08WK9KXCD</t>
  </si>
  <si>
    <t>thermoworks rfx</t>
  </si>
  <si>
    <t>B0DRQHM2VL</t>
  </si>
  <si>
    <t>B0BMLDL5GM,B0D1TMFTPN,B0D5ZRJM51,B0CP8BPXKR,B0CJLNCYG6,B0DC8MWQ8K,B0DGVGV398,B0D62QTGJM,B0B48NL6L8,B07H8WTFHW</t>
  </si>
  <si>
    <t>oven timer</t>
  </si>
  <si>
    <t>烤箱定时器</t>
  </si>
  <si>
    <t>$0.98 - $1.32</t>
  </si>
  <si>
    <t>B0D177ZCSC,B007UO4SAW,B07MK1YZ2G,B07D3BFY6R,B018YAUK2A,B083QYS6YH,B07RBNSJNR,B07T1YMCC5,B09M46DWPJ,B08M95B91P</t>
  </si>
  <si>
    <t>thermometer for house</t>
  </si>
  <si>
    <t>房子温度计</t>
  </si>
  <si>
    <t>B0BJK5W11R/B01F59K0KA/B0CRY9V6LL/B00S93EQUK/B07XXSYLL8</t>
  </si>
  <si>
    <t>B07WCR5Y4B,B01H1R0K68,B09NL17MBR,B00004TBJP,B09N92NRYN,B07ZSF5RC5,B06XKH666P,B07Y36FWTT,B0C6135GWX,B0C1BT9JN9</t>
  </si>
  <si>
    <t>2024 kitchen must haves</t>
  </si>
  <si>
    <t>$0.28 - $0.47</t>
  </si>
  <si>
    <t>B07D15V7T3</t>
  </si>
  <si>
    <t>B0C3H9MJQV,B07D15V7T3,B0764HS4SL,B07PVBS863,B09YLS37YH,B0C38WVJVQ,B0775GR18G,B0B6N7CR8C,B08SBTP9DQ,B09P4XPN7L</t>
  </si>
  <si>
    <t>cool gifts for men in their 40s</t>
  </si>
  <si>
    <t>40多岁男士酷礼物</t>
  </si>
  <si>
    <t>B0D476839B</t>
  </si>
  <si>
    <t>B012BA0VSM,B081T7N948,B0CGX3ZGBK,B07K8G383K,B083C4TBT5,B07G142F9Z,B07Z1TT9V4,B08GC1G4Y9,B0B1V23ZS2,B09296GQ55</t>
  </si>
  <si>
    <t>B0CG5WF87G,B0CH3SL3HB,B0CPTVJS6R,B0CNSSFB26,B0CTPXW3YR,B0CQLWQLH3,B0CP3KCDWG,B0CJ9YKYGB,B0CPYBB5MB,B0CNGYQQP8</t>
  </si>
  <si>
    <t>klein thermometer</t>
  </si>
  <si>
    <t>克莱因温度计</t>
  </si>
  <si>
    <t>B07XXSYLL8/B01F59K0KA/B005KCG6CE/B00S93EQUK/B0BQ782XNW</t>
  </si>
  <si>
    <t>B077ZB71LK</t>
  </si>
  <si>
    <t>B07P9WM69C</t>
  </si>
  <si>
    <t>B0873T6SGR</t>
  </si>
  <si>
    <t>B077ZB71LK,B07P9WM69C,B0873T6SGR,B01DR066WU,B074LSSD94,B07K1JB9TQ,B07B2TG1DD,B07VSHR9M6,B004WE73N2,B07B2PPBRB</t>
  </si>
  <si>
    <t>B0BQ3ZKKZX,B0CF86YCGT,B0BFRHGSZK,B00LB7REBE,B0C8TBD3J2,B079X4S4DQ,B07HY3S811,B07M7M8X1N,B0BY3R51NN,B0B7862J1J</t>
  </si>
  <si>
    <t>B000VZMBL0</t>
  </si>
  <si>
    <t>bbq gifts for men</t>
  </si>
  <si>
    <t>B00S93EQUK/B0BQ782XNW/B0CRY9V6LL/B0BBR2RL6X</t>
  </si>
  <si>
    <t>$1.02 - $1.70</t>
  </si>
  <si>
    <t>B083C4TBT5,B00S93EQUK,B079J4KT8H,B0CGX3ZGBK,B08R86P4Q3,B0BNF9FMM1,B09J746BHB,B081JVXDJJ,B00KA2Y1OY,B0CF183C4S</t>
  </si>
  <si>
    <t>clearance deals</t>
  </si>
  <si>
    <t>清仓交易</t>
  </si>
  <si>
    <t>$2.51 - $4.19</t>
  </si>
  <si>
    <t>B0C6GTHRL2</t>
  </si>
  <si>
    <t>B0DQKWSWYK</t>
  </si>
  <si>
    <t>B07BGLT25K,B09QKBBNCX,B09NW92T8Q,B07BQXJ123,B0DC464NTM,B0DRYSJTSD,B09ZX1LRXX,B0DQBTFT8T,B0DQV1LQM7,B0C6GTHRL2</t>
  </si>
  <si>
    <t>deliver today</t>
  </si>
  <si>
    <t>今天交付</t>
  </si>
  <si>
    <t>B00HSC9F2C</t>
  </si>
  <si>
    <t>B0CFY38HZW</t>
  </si>
  <si>
    <t>B0B1DKN9HG,B07XSKK6Z4,B00HSC9F2C,B09ZKZYBZX,B00A8S6HM4,B0CN3185T8,B08R6S1M1K,B00IRKRK9O,B0CFY38HZW,B0BSNXFDML</t>
  </si>
  <si>
    <t>gifts for man</t>
  </si>
  <si>
    <t>B0D4215HCX,B0CP9YF9W7,B08P4HHSZT,B0DL2BZWKD,B012BA0VSM,B09BDG5RP3,B0CGX3ZGBK,B0C9MBJ185,B083L8RNJR,B0BG4HY4PX</t>
  </si>
  <si>
    <t>red kitchen</t>
  </si>
  <si>
    <t>红色厨房</t>
  </si>
  <si>
    <t>B0C49TZR6S</t>
  </si>
  <si>
    <t>B07L66KJNY</t>
  </si>
  <si>
    <t>B0CRNX86HH</t>
  </si>
  <si>
    <t>B0BZTWNCDG,B09ZVKGD62,B08R2VL3ST,B0BXSWXQ8W,B07TMR8JZ6,B0CRNX86HH,B01MCWKVRM,B087J58VYR,B07L66KJNY,B09Q5JMM77</t>
  </si>
  <si>
    <t>B00A03CTBK,B00YI7803A,B092JCXDRJ,B0B6VBMZ1B,B09SCXWXNW,B0CKB7XZNW,B0CK6QRX79,B09964WTF5,B08P3KX3M7,B0CM9W92SR</t>
  </si>
  <si>
    <t>gifts for husband</t>
  </si>
  <si>
    <t>给丈夫的礼物</t>
  </si>
  <si>
    <t>B09G2X39MK</t>
  </si>
  <si>
    <t>B07S1BNNYD,B0DF9BJCGN,B08P4HHSZT,B078N1DBY9,B07CT6DYFG,B0BMFW2WG5,B0DK5C8647,B0DK5L6PD2,B08LVSFN4X,1943200106</t>
  </si>
  <si>
    <t>men's gift</t>
  </si>
  <si>
    <t>$1.16 - $2.24</t>
  </si>
  <si>
    <t>B0BLVB4VNC</t>
  </si>
  <si>
    <t>B0D4215HCX,B012BA0VSM,B09BDG5RP3,B0CP9YF9W7,B0DL2BZWKD,B09232JHMY,B0BJV68C17,B078N1DBY9,B0BMKLJW22,B08P4HHSZT</t>
  </si>
  <si>
    <t>electronic gadgets for men</t>
  </si>
  <si>
    <t>男士电子产品</t>
  </si>
  <si>
    <t>$1.02 - $1.77</t>
  </si>
  <si>
    <t>B01HTU9TLY</t>
  </si>
  <si>
    <t>B07P8LS7G7</t>
  </si>
  <si>
    <t>B00S93EQUK,B0CGHP95LB,B07CZDXVH5,B0BRKPVZB4,B081T7N948,B0BWYZJLPH,B0CP538LN1,B07PTP17LK,B09YV61314,B07G142F9Z</t>
  </si>
  <si>
    <t>baking accessories and gadgets</t>
  </si>
  <si>
    <t>烘焙配件和小工具</t>
  </si>
  <si>
    <t>B00S93EQUK/B096K2L985/B0C7D27GV8</t>
  </si>
  <si>
    <t>B01D4LT4I0</t>
  </si>
  <si>
    <t>B0CD1L5YK5</t>
  </si>
  <si>
    <t>B09HH4K1LZ,B0DK765GRK,B0BWHJ1FNK,B0DJQHYJVG,B00ABH0PYI,B07PVBS863,B00004OCNJ,B07W3KXZR9,B08573DQ39,B01D4LT4I0</t>
  </si>
  <si>
    <t>cookout essentials</t>
  </si>
  <si>
    <t>野餐必需品</t>
  </si>
  <si>
    <t>B00S93EQUK/B00GRFHXVQ/B01F59K0KA/B01IHHLB3W/B07XXSYLL8/B0BJK5W11R</t>
  </si>
  <si>
    <t>$0.80 - $1.73</t>
  </si>
  <si>
    <t>B09CY6T2YL</t>
  </si>
  <si>
    <t>B07W81XXLQ</t>
  </si>
  <si>
    <t>B0CFX4RRPR</t>
  </si>
  <si>
    <t>B08CX8D3BH,B081JVXDJJ,B09CY6T2YL,B00PNBU3AS,B0CH354Z1T,B07W81XXLQ,B08CGYYX54,B0CJ4PV9H7,B0BP27JWQ5,B0992VW16R</t>
  </si>
  <si>
    <t>milwaukee m18 battery</t>
  </si>
  <si>
    <t>Milwaukee M18电池</t>
  </si>
  <si>
    <t>B0DGXKNV6Y</t>
  </si>
  <si>
    <t>$2.66 - $4.23</t>
  </si>
  <si>
    <t>B09NNHN8S8</t>
  </si>
  <si>
    <t>B015GOE7B2</t>
  </si>
  <si>
    <t>B0B8TDYXBP</t>
  </si>
  <si>
    <t>B09NNHN8S8,B00PP3FSDG,B07NP6CJFN,B0D7MYGP2K,B0865B343D,B0CNLWB3HG,B07GZ77N6J,B015GOE7B2,B0D6YGM926,B097Q51KVH</t>
  </si>
  <si>
    <t>B07WLPBPKM,B00LB7REFK,B0C42FRFHG,B01MQQTB51,B01IEJHJWK,B01COZ2H36,B0BC6G9Q35,B07CMFWXS6,B09BF31FP1,B09NFRC4LM</t>
  </si>
  <si>
    <t>iproven thermometer</t>
  </si>
  <si>
    <t>经证实的温度计</t>
  </si>
  <si>
    <t>B07XXSYLL8/B00GRFHXVQ/B096K2L985</t>
  </si>
  <si>
    <t>$1.66 - $2.77</t>
  </si>
  <si>
    <t>B0CGJ35WQX</t>
  </si>
  <si>
    <t>B01H3MTVE8</t>
  </si>
  <si>
    <t>B0861411R3</t>
  </si>
  <si>
    <t>B0CGJ35WQX,B0861411R3,B01H3MTVE8,B06XTVZ8WY,B07BDMGMLY,B075QQ8VZW,B0BNL95N2V,B0CBPXF7Y3,B0824XNJSW,B07BDFZCSV</t>
  </si>
  <si>
    <t>B0C79XTWWM,B0CJT75W93,B08392QS7Q,B082F3F2MJ,B0BMCGCCJ8,B09164Y8TZ,B0CFXN6H1V,B0CBN65GY5,B082MTS9PW,B09NN9JCJL</t>
  </si>
  <si>
    <t>wax thermometer for candle making</t>
  </si>
  <si>
    <t>蜡烛制作用蜡温度计</t>
  </si>
  <si>
    <t>B08DRPM2B7,B087XBXFM6,B08PRSCZC2,B0BX6B5N2W,B07QBP8Y2Q,B098DSQHY9,B07VSHR9M6,B07WC4YTSZ,B0B1TXXX47,B01N5HPTCU</t>
  </si>
  <si>
    <t>cooking supplies for kitchen</t>
  </si>
  <si>
    <t>厨房烹饪用品</t>
  </si>
  <si>
    <t>B00S93EQUK/B01IHHLB3W/B07XXSYLL8</t>
  </si>
  <si>
    <t>B08573DQ39,B0D496YZBD,B00006JSUA,B0B8H32R67,B0B72DL8KL,B0D49BSNKJ,B0BWHJ1FNK,B0764HS4SL,B08ZK5WDWN,B085W92DL4</t>
  </si>
  <si>
    <t>B01MXSZOKS,B07WLPBPKM,B09NFRC4LM,B0BC6G9Q35,B00LB7REBE,B0C42FRFHG,B0CQX8P48B,B01IEJHJWK,B0BZFZXD74,B07SRRQS5B</t>
  </si>
  <si>
    <t>must haves for men</t>
  </si>
  <si>
    <t>男士必备</t>
  </si>
  <si>
    <t>$0.43 - $0.74</t>
  </si>
  <si>
    <t>B09N1B6LL3</t>
  </si>
  <si>
    <t>B09M3Z63QP</t>
  </si>
  <si>
    <t>B0B63DMGFK</t>
  </si>
  <si>
    <t>B0BG94RWYN,B0CG65PYBV,B0BYBHRZ7T,B083QPL9R5,B087G6TGJL,B0BTNT4225,B07VGRVKSN,B07XVYGY4Z,B07WP4165D,B00S93EQUK</t>
  </si>
  <si>
    <t>阅读</t>
  </si>
  <si>
    <t>B0BBR2RL6X/B00S93EQUK</t>
  </si>
  <si>
    <t>$0.40 - $0.55</t>
  </si>
  <si>
    <t>B00ZQAD54M</t>
  </si>
  <si>
    <t>B00ZQAD15U</t>
  </si>
  <si>
    <t>B00C3MMQTQ</t>
  </si>
  <si>
    <t>B0749K8PST,B079VX3C6F,B0DJY2PWTY,1523504455,B00S93EQUK,0545231493,B08GKK7NMH,B074FRYZ28,B07Y51PCW7,B01LET2BFC</t>
  </si>
  <si>
    <t>father day gifts</t>
  </si>
  <si>
    <t>$0.66 - $1.10</t>
  </si>
  <si>
    <t>B0BQ3GS242</t>
  </si>
  <si>
    <t>B0CKC1TX2F</t>
  </si>
  <si>
    <t>B0C9PF1KKJ,1070527718,B012BA0VSM,B083C4TBT5,B0BX22Y31T,B07G142F9Z,B09232JHMY,B0BJV68C17,B07S1BNNYD,B09VYZRXT3</t>
  </si>
  <si>
    <t>B0BWTLLFDR,B0CSVR3ZKQ,B0CGDJMCH1,B0CN41MYQK,B0CPVGWHBJ,B0CR14B55G,B0733ZCSR9,B074C9F45S,B0BPNMT5DM,B0C1GQ54QD</t>
  </si>
  <si>
    <t>govee thermometer wifi</t>
  </si>
  <si>
    <t>govee温度计wifi</t>
  </si>
  <si>
    <t>$1.10 - $1.83</t>
  </si>
  <si>
    <t>B0B5KF2J34</t>
  </si>
  <si>
    <t>B0872ZWV8X</t>
  </si>
  <si>
    <t>B0872ZWV8X,B0B5KF2J34,B0C39TSV2W,B09BVLP9C5,B0BNPH97LM,B0C3V2WGLK,B07FBCTQ3L,B0872X4H4J,B0BQ6P8JLD,B07Y36FWTT</t>
  </si>
  <si>
    <t>hot deals of the day clearance</t>
  </si>
  <si>
    <t>清仓当日热卖</t>
  </si>
  <si>
    <t>$0.21 - $0.36</t>
  </si>
  <si>
    <t>B08L78KPWJ</t>
  </si>
  <si>
    <t>B08L78KPWJ,B0CFGYFCYL,B09ZKZYBZX,B0C6GTHRL2,B08QTRG66J,B0BG94RWYN,B0BQ782XNW,B0C1CB2JR6,B0CGZSQPFP,B0BVF476TZ</t>
  </si>
  <si>
    <t>B0D17DB7SX,B07WLPBPKM,B09NFRC4LM,B0CYBVYNRL,B01DODMU9I,B0D12CSNTF,B09BF31FP1,B0CZDB93YR,B0BC6G9Q35,B082K8ZNQ1</t>
  </si>
  <si>
    <t>next day delivery items</t>
  </si>
  <si>
    <t>次日交货项目</t>
  </si>
  <si>
    <t>$0.55 - $0.73</t>
  </si>
  <si>
    <t>B0CH9TWC91</t>
  </si>
  <si>
    <t>B09RYRCXKM</t>
  </si>
  <si>
    <t>B09Y5HT6HR,B07BQXJ123,B08R6S1M1K,B09541P9WH,B07XSKK6Z4,B09JJZ6692,B09RYRCXKM,B0BG4HY4PX,B06XKHNCZW,B09ZKZYBZX</t>
  </si>
  <si>
    <t>under 7 dollar items</t>
  </si>
  <si>
    <t>低于 7 美元的物品</t>
  </si>
  <si>
    <t>B0BQ782XNW/B0C7D27GV8</t>
  </si>
  <si>
    <t>B0CJJHFDK8</t>
  </si>
  <si>
    <t>B08GLRLH25</t>
  </si>
  <si>
    <t>B0BCWDNVVW,B00O869KJE,B0C6GTHRL2,B0C7W4KXWJ,B00M0GKDFY,B0BHCPFPM8,B0C2CY22B8,B08R9NGTJJ,B0CJJHFDK8,B0D2XPFVMJ</t>
  </si>
  <si>
    <t>new kitchen essentials</t>
  </si>
  <si>
    <t>新的厨房必需品</t>
  </si>
  <si>
    <t>B00008WQ3L</t>
  </si>
  <si>
    <t>B08573DQ39,B08BNL7NNQ,B0C7TLV5FJ,B00008WQ3L,B0CWRCCFTM,B09YLS37YH,B07PVBS863,B0B6N7CR8C,B08S6M3NXV,B0BMKJFFP1</t>
  </si>
  <si>
    <t>B00DZKQLZ0,B01M69GLVO,B07SRRQS5B,B0BRLC9TN9,B082K8ZNQ1,B008YIG3TW,B07W76MV4Y,B01IEJHJWK,B074B3S2W1,B00KKGS5IS</t>
  </si>
  <si>
    <t>outdoor thermometer waterproof</t>
  </si>
  <si>
    <t>室外温度计防水</t>
  </si>
  <si>
    <t>B09LSGPHT3/B0BQ782XNW/B00S93EQUK/B01F59K0KA</t>
  </si>
  <si>
    <t>$0.60 - $1.00</t>
  </si>
  <si>
    <t>B00004TBJP,B06XKH666P,B01ALO555E,B013BOB3RK,B09Q135D2V,B09FSYJZSH,B07DS8ZRZJ,B07PJWGJXB,B000A3IMPC,B00207Q6OA</t>
  </si>
  <si>
    <t>B09MQ416CR,B01M69GLVO,B09JX1H9P4,B0C8VWNR2G,B082K8ZNQ1,B0B7Z2MRWY,B0B9V8KN72,B09YXM23W9,B07SRRQS5B,B0CYZ2944F</t>
  </si>
  <si>
    <t>烧烤机器人</t>
  </si>
  <si>
    <t>$3.24 - $5.40</t>
  </si>
  <si>
    <t>B07WLZ2W28</t>
  </si>
  <si>
    <t>B00HVP1O7U</t>
  </si>
  <si>
    <t>B07K1CN3WB</t>
  </si>
  <si>
    <t>B07WF944GK,B0BRC4113Z,B01N2WJQLZ,B07WLZ2W28,B00HVP1O7U,B0CYHHDF9H,B0BF43WH42,B0DBHPYT9C,B07J9RS54R,B0CXFCS2MD</t>
  </si>
  <si>
    <t>amazon men's gifts</t>
  </si>
  <si>
    <t>B09PNKKS78</t>
  </si>
  <si>
    <t>B0D4215HCX,B09BDG5RP3,B0B6BG2PB4,B0DKXCW24C,B07B2T345D,B0C61K2QY5,B08ZJQCZJ4,B09ZJ4QBW3,B014ABUQVC,B0B6ZJJSXM</t>
  </si>
  <si>
    <t>B07RV27KF4,B0BBCHQJSN,B00C95O3DY,B0CGXSKGXL,B08FJDDDYR,B01CA2HOZ4,B0C5Q573R4,B07SXMTSZ7,B0CCVQTZJH,B09HT6ZC7K</t>
  </si>
  <si>
    <t>meat smoking accessories</t>
  </si>
  <si>
    <t>熏肉配件</t>
  </si>
  <si>
    <t>B00S93EQUK/B0C7D27GV8/B0CRY9V6LL</t>
  </si>
  <si>
    <t>$2.86 - $4.76</t>
  </si>
  <si>
    <t>B08XM6C96K</t>
  </si>
  <si>
    <t>B086BXVT1H,B07Z6FC7HL,B09J746BHB,B0776JH663,B0D5RB9TTW,B00S93EQUK,B07VLW8677,B078HDSQBJ,B09SXKFNT3,B081JVXDJJ</t>
  </si>
  <si>
    <t>B07L4DCJB4,B084MD6SSS,B0C4TF82FR,B081SRGKB5,B078RM6P32,B09DFXFXT8,B07SV171CM,B08SM21VYP,B08H253QBQ,B00B22MAQW</t>
  </si>
  <si>
    <t>chefman air fryer accessories</t>
  </si>
  <si>
    <t>Chefman空气炸锅配件</t>
  </si>
  <si>
    <t>$0.50 - $0.82</t>
  </si>
  <si>
    <t>B0CBLYYT45</t>
  </si>
  <si>
    <t>B0D7PPW8R7</t>
  </si>
  <si>
    <t>B0DQJQF125</t>
  </si>
  <si>
    <t>B0D6VPDM7F,B0D7PPW8R7,B09V53YRWJ,B0C6Y8NYK1,B0C3356C7C,B0D38RSPHY,B08MWVMRMH,B0D2D4Y6MG,B0B6PLG6G2,B0DL9SBWDT</t>
  </si>
  <si>
    <t>list of kitchen essentials</t>
  </si>
  <si>
    <t>厨房必需品清单</t>
  </si>
  <si>
    <t>B07YP2VH4B</t>
  </si>
  <si>
    <t>B089FBYT3W,B07N7KFHVH,B09988SD2B,B07SJQZVZS,B07SVFKNVV,B07YP2VL68,B08GY36VVJ,B07YVJ3SWJ,B07PVBS863,B0C9ZGMN9D</t>
  </si>
  <si>
    <t>B0BBK8D8Z1,B07VWC7878,B07PCR8L9Q,B07N6LCW58,B08NTPB49D,B07KKHCGPZ,B072F1HL7M,B0784Z8Z9K,B08DKZQ62M,B00ID075ES</t>
  </si>
  <si>
    <t>under $10</t>
  </si>
  <si>
    <t>低于 10 美元</t>
  </si>
  <si>
    <t>B0C7D27GV8/B00S93EQUK/B0BQ782XNW</t>
  </si>
  <si>
    <t>$0.44 - $0.69</t>
  </si>
  <si>
    <t>B07FPQZG6V</t>
  </si>
  <si>
    <t>B0D8J5SV3C</t>
  </si>
  <si>
    <t>168022770X</t>
  </si>
  <si>
    <t>B0CDH47BN9,B0CVZWMD34,B0C4H3Z6K7,B0D7MCYK75,B0CCRWC6W9,B0D9C73LKW,B0CGWF2BRF,B0C37H7WXS,B0C37DLHWW,B0CTK5ZTNK</t>
  </si>
  <si>
    <t>B01N6RQ4FF,B07RM4VZWP,B014DS8XOO,B01789AUJG,B07NDG8K3S,B09VS73WJX,B0CGV2XS6Y,B0BGTNFCN3,B09TZJZZPZ,B073726R5M</t>
  </si>
  <si>
    <t>household essentials</t>
  </si>
  <si>
    <t>家庭必需品</t>
  </si>
  <si>
    <t>B00HSC9F2C,B08R6S1M1K,B0BKRVT66L,B00W5D1MDE,B0C1DWC251,B0CFGYFCYL,B07T9MBNTT,B01BZ0LXL8,B09NW81TH8,B0CJ1B6D6S</t>
  </si>
  <si>
    <t>termómetro de cocina</t>
  </si>
  <si>
    <t>B0BJK5W11R/B0CRY9V6LL/B005KCG6CE/B0BQ782XNW/B096K2L985/B01IHHLB3W/B017613C3C/B00S93EQUK/B0BBR2RL6X/B07XXSYLL8/B09LSGPHT3/B01F59K0KA/B0C7D27GV8</t>
  </si>
  <si>
    <t>$4.42 - $7.38</t>
  </si>
  <si>
    <t>B0B71HFH9K,B00S93EQUK,B07QBP8Y2Q,B07XXSYLL8,B0BQ782XNW,B0C37DLHWW,B017613C3C,B09MTX71VX,B09LSGPHT3,B01IHHLB3W</t>
  </si>
  <si>
    <t>thermocouple thermometer</t>
  </si>
  <si>
    <t>热电偶温度计</t>
  </si>
  <si>
    <t>B07XXSYLL8/B01F59K0KA/B00S93EQUK/B017613C3C/B0CRY9V6LL/B096K2L985/B0BBR2RL6X</t>
  </si>
  <si>
    <t>B0C4YL76WY</t>
  </si>
  <si>
    <t>B07P8NWH67</t>
  </si>
  <si>
    <t>B016EILWBM</t>
  </si>
  <si>
    <t>B0C4YL76WY,B018QHQSB8,B071V7T6TZ,B0793MSG7S,B0BJQ95RRZ,B09836Y2CT,B0CZCX5WDC,B07R18W3W1,B000VRCSX4,B000OLCD9Q</t>
  </si>
  <si>
    <t>overnight delivery items prime</t>
  </si>
  <si>
    <t>隔夜交货项目主要</t>
  </si>
  <si>
    <t>B06XGX4V3Z</t>
  </si>
  <si>
    <t>B00W5D1MDE,B00HSC9F2C,B09Y5HT6HR,B09541P9WH,B07XSKK6Z4,B078YQW3RN,B07MG5YJLT,B0000DH8HQ,B07QLXQPR8,B09RYRCXKM</t>
  </si>
  <si>
    <t>B00004SRA8,B00ZRWMCXY,B07PQD95HJ,B0B7RC2LG3,B091Y22YJP,B000SKXROI,B0BB17C84Q,B093YYSB6B,B0B3H6CN7Y,B008MP481M</t>
  </si>
  <si>
    <t>计时器</t>
  </si>
  <si>
    <t>$1.27 - $2.14</t>
  </si>
  <si>
    <t>B09J7YKK43</t>
  </si>
  <si>
    <t>B07FRTKBMK</t>
  </si>
  <si>
    <t>B092YWQCX5,B09J7YKK43,B01LPSGBZS,B07D3BFY6R,B007UO4SAW,B07RPT4LFN,B083QYS6YH,B07YQKNC4D,B07HCQKRRY,B079N9FW5B</t>
  </si>
  <si>
    <t>B07JKCBYVK,B003J372NS,B07G9YGSD4,B07CWJ8CH5,B09S5TZH5N,B01KOLPTX2,B0CQ4SR1WM,B06Y5VG1J4,B09BCQ4PZQ,B0CD2QZ9Q2</t>
  </si>
  <si>
    <t>prime deals</t>
  </si>
  <si>
    <t>主要交易</t>
  </si>
  <si>
    <t>$3.76 - $4.76</t>
  </si>
  <si>
    <t>B07BGLT25K,B09QKBBNCX,B00W5D1MDE,B09NW92T8Q,B0CDZJ9JJC,B0CGRB23YM,B0CZ9Q8XVV,B0CZ9RG387,B01NBKTPTS,B07MWTH3BY</t>
  </si>
  <si>
    <t>B00C4R1Y8Y,B07JKCBYVK,B07G9YGSD4,B08T765LLX,B01KOLPTX2,B0CD2QZ9Q2,B06Y5VG1J4,B0C1GQ54QD,B09BCQ4PZQ,B0CPSK25KX</t>
  </si>
  <si>
    <t>best gifts for men who have everything</t>
  </si>
  <si>
    <t>送给拥有一切的男人的最佳礼物</t>
  </si>
  <si>
    <t>$0.49 - $1.22</t>
  </si>
  <si>
    <t>B01HHRDXWK</t>
  </si>
  <si>
    <t>B0BY7KP31Y</t>
  </si>
  <si>
    <t>B07S1BNNYD,B0CGX3ZGBK,B00826OVWW,B0CG65PYBV,B0BJV68C17,B00N3L2DMG,B001RL5L8M,B07H8WTFHW,B0872Y3HJC,B09PNKKS78</t>
  </si>
  <si>
    <t>home gadgets best sellers 2024</t>
  </si>
  <si>
    <t>B0764HS4SL,B0C3L93F2Q,B08R6S1M1K,B0C3H9MJQV,B09VZ11WHK,B08N9Q24M9,B09CX95397,B08J8GZXKZ,B0CJF94M8J,B07RBPQYDT</t>
  </si>
  <si>
    <t>B07LCKK117,B0CJ2FJH11,B09XJVH69S,B0CGV2XS6Y,B012P5QCQ8,B0736YM33H,B0CB6Z7763,B097CZCDQG,B0BYK3J6N3,B01LYNW421</t>
  </si>
  <si>
    <t>thermometer for kids</t>
  </si>
  <si>
    <t>儿童温度计</t>
  </si>
  <si>
    <t>$4.57 - $7.63</t>
  </si>
  <si>
    <t>B0824XNJSW,B0CGRB23YM,B08NYPPQ85,B08B8BDG42,B00MUK6M82,B075QQ8VZW,B08B7V2RG3,B08MT3D361,B07F4JJH1Z,B08GVN8XJL</t>
  </si>
  <si>
    <t>B082K8ZNQ1,B076V3CZ15,B0BCGX27QS,B0BGQG6WZN,B00DZKQLZ0,B00HYOBHUW,B0BGLBG8Z4,B07M7M8X1N,B0C7QTXHJR,B0C1ZDQHJ4</t>
  </si>
  <si>
    <t>steak thermometers for grilling</t>
  </si>
  <si>
    <t>烧烤用牛排温度计</t>
  </si>
  <si>
    <t>B005KCG6CE/B01F59K0KA/B0CRY9V6LL/B017613C3C/B01IHHLB3W/B0BQ782XNW/B0C7D27GV8/B07XXSYLL8/B09LSGPHT3/B00S93EQUK/B0BBR2RL6X/B00GRFHXVQ</t>
  </si>
  <si>
    <t>$0.44 - $1.30</t>
  </si>
  <si>
    <t>B00S93EQUK,B07XXSYLL8,B0C37DLHWW,B09LSGPHT3,B0BQ782XNW,B01CL9G1FU,B017613C3C,B01LET2BFC,B0D5M9RW7C,B01IHHLB3W</t>
  </si>
  <si>
    <t>room thermometer indoor</t>
  </si>
  <si>
    <t>B096K2L985/B0BBR2RL6X/B00S93EQUK</t>
  </si>
  <si>
    <t>B07WCR5Y4B,B01H1R0K68,B07Z77FK4C,B07R3YC1BC,B09NL17MBR,B09N92NRYN,B07ZSF5RC5,B07Y36FWTT,B0C1BT9JN9,B0C6135GWX</t>
  </si>
  <si>
    <t>B0CYBVYNRL,B07WLPBPKM,B09NFQKBZY,B0D1KDXFZJ,B0CPXLQ1WF,B0CVVQLZ1P,B0BC6G9Q35,B0CYH1ZCR6,B0CNT9RWV6,B01COZ2H36</t>
  </si>
  <si>
    <t>remote thermometer wireless outdoor</t>
  </si>
  <si>
    <t>无线户外遥控温度计</t>
  </si>
  <si>
    <t>B0DGXKNV6Y/B0C7D27GV8/B0CRY9V6LL/B096K2L985/B0BJK5W11R</t>
  </si>
  <si>
    <t>B09R1TP7HF</t>
  </si>
  <si>
    <t>B0BYF6CTRK</t>
  </si>
  <si>
    <t>B06XKH666P,B01ALO555E,B0BYF6CTRK,B00WXIR94M,B09FSYJZSH,B0936QGQW4,B0BQ6H28GV,B0D5VCB94M,B0DD339L3M,B09R1TP7HF</t>
  </si>
  <si>
    <t>thermometer for fridge</t>
  </si>
  <si>
    <t>B089NLQ7SF,B07VVHZLLZ,B07RN7Z2RT,B000BPE88E,B0CRHB8T4F,B085G78G51,B005KDEFNK,B07RPXTKMK,B089YCPWBN,B0CXRPYFHN</t>
  </si>
  <si>
    <t>bluetooth temperature sensor</t>
  </si>
  <si>
    <t>蓝牙温度传感器</t>
  </si>
  <si>
    <t>B0DGXKNV6Y/B0C7D27GV8/B0CRY9V6LL/B01F59K0KA</t>
  </si>
  <si>
    <t>B07R586J37</t>
  </si>
  <si>
    <t>B07R586J37,B07Y36FWTT,B0BQ6P8JLD,B09DPCW47P,B0CD1DCYSZ,B08LKCLFR6,B0BVLYPYT1,B0CQLD3TXR,B0D2M7G6WD,B0872ZWV8X</t>
  </si>
  <si>
    <t>humidity meter</t>
  </si>
  <si>
    <t>B01H1R0K68,B086PC5962,B07WCR5Y4B,B09NL17MBR,B0CXHV22GD,B0DBSYCDXH,B0CXHS6CYS,B00HARYVUQ,B07ZSF5RC5,B0D9BC89JJ</t>
  </si>
  <si>
    <t>men gifts for him</t>
  </si>
  <si>
    <t>男人送给他的礼物</t>
  </si>
  <si>
    <t>B08P4HHSZT,B07B2T345D,B078N1DBY9,B077ZKDQLV,B0DP2D7343,B01HEVAPSO,B0721C21RJ,B08SW6S11X,B089D3Q24T,B0BRV5CQ9D</t>
  </si>
  <si>
    <t>temporal thermometer</t>
  </si>
  <si>
    <t>时间温度计</t>
  </si>
  <si>
    <t>B00GRFHXVQ/B0BBR2RL6X/B01F59K0KA</t>
  </si>
  <si>
    <t>$2.29 - $3.83</t>
  </si>
  <si>
    <t>B0DGPSYMPX</t>
  </si>
  <si>
    <t>B0824XNJSW,B0CGRB23YM,B086DLRD8Y,B003AGV8RU,B075QQ8VZW,B07T2FN3J3,B08MT3D361,B0865R5H82,B0B513SHYR,B08NYPPQ85</t>
  </si>
  <si>
    <t>blackstone grill accessories</t>
  </si>
  <si>
    <t>黑石烤架配件</t>
  </si>
  <si>
    <t>B0DJR8VFMQ</t>
  </si>
  <si>
    <t>B084RRY8Z2,B0C6X6KX2H,B0BVMGNK5B,B097KVQWPV,B0D9QJYC21,B0DCFTTJBB,B0B71Q8VM6,B0CFHNNFFF,B0D9M4V4TK,B0DHK9RMXK</t>
  </si>
  <si>
    <t>B0CYBVYNRL,B0CZDB93YR,B07WLPBPKM,B0CYBRQ7FC,B0CXXWS7QR,B0CYBV9Q6M,B0D17DB7SX,B01MXSZOKS,B0CNT9RWV6,B0CY2GD5XT</t>
  </si>
  <si>
    <t>food thermos</t>
  </si>
  <si>
    <t>食品保温瓶</t>
  </si>
  <si>
    <t>B01DZQT01U,B07NDY8P62,B07CFHQ1Y7,B08JX273J4,B0C3NNKM37,B08JWNZP8Q,B08NCNLL3Q,B0BQJ6DFBQ,B08JWKYBZZ,B000FZX944</t>
  </si>
  <si>
    <t>mens birthday gifts</t>
  </si>
  <si>
    <t>男式生日礼物</t>
  </si>
  <si>
    <t>$1.07 - $1.70</t>
  </si>
  <si>
    <t>B012BA0VSM,B0CGX3ZGBK,B0CPPSGC6H,B0B9SJL23F,B0BJV68C17,B0DCRZ5P2H,B073JTCV9F,B0CHM598ZQ,B01HEVAPSO,B00S93EQUK</t>
  </si>
  <si>
    <t>gifts for dad</t>
  </si>
  <si>
    <t>$1.69 - $2.82</t>
  </si>
  <si>
    <t>B0BLS3Y632,B0C9PF1KKJ,1070527718,B0CK3TTR3N,B012T634SM,B0CGX3ZGBK,B00N3L2DMG,B09232JHMY,B0CDC111RB,B0CXXNLTVD</t>
  </si>
  <si>
    <t>B0CXXWS7QR,B0CZDB93YR,B0CYBV9Q6M,B0CYBVYNRL,B0D12CSNTF,B0BQVC668G,B0CNT9RWV6,B0CPXLB6J6,B0D17C4VNX,B0CXTBZR2H</t>
  </si>
  <si>
    <t>grill utensils</t>
  </si>
  <si>
    <t>烧烤用具</t>
  </si>
  <si>
    <t>$0.93 - $1.55</t>
  </si>
  <si>
    <t>B0CWXL68Y1</t>
  </si>
  <si>
    <t>B00KA2Y1OY,B00NE5IF3W,B013TR2ENQ,B07X8ZN8MS,B08R6FMMD2,B005TGXZ7U,B0CQ7Z6K43,B09BVLZWY3,B08DV4CDQ8,B0CWXL68Y1</t>
  </si>
  <si>
    <t>B0CYBVYNRL,B0CZDB93YR,B07WLPBPKM,B01MXSZOKS,B0CYBV9Q6M,B09NFQKBZY,B0CXTBZR2H,B0CZHTBCZG,B0CYH1ZCR6,B0D17C4VNX</t>
  </si>
  <si>
    <t>father in law gifts</t>
  </si>
  <si>
    <t>岳父的礼物</t>
  </si>
  <si>
    <t>$1.41 - $2.38</t>
  </si>
  <si>
    <t>B0DQVJTNM1</t>
  </si>
  <si>
    <t>B09R4HBQWZ</t>
  </si>
  <si>
    <t>B0D48L2H42</t>
  </si>
  <si>
    <t>B0D31HSNTN,B083C4TBT5,B012BA0VSM,B087G6TGJL,B094QZ3K49,B0D48L2H42,B0CJ2W5FDD,B0CR7QSK9M,B01HRCU3SW,B00OJI35GA</t>
  </si>
  <si>
    <t>B0CYH3Y1TH,B0D12CSNTF,B0CYBV9Q6M,B0CPXLQ1WF,B0C42FRFHG,B07WLPBPKM,B0CYBVYNRL,B07SRRQS5B,B0BQVC668G,B0BC6G9Q35</t>
  </si>
  <si>
    <t>bbq tools</t>
  </si>
  <si>
    <t>烧烤工具</t>
  </si>
  <si>
    <t>$0.28 - $0.49</t>
  </si>
  <si>
    <t>B00KA2Y1OY,B00NE5IF3W,B079J4KT8H,B0DB6ZSMFH,B0DBKVTLG2,B08R6FMMD2,B0993G6PQB,B013TR2ENQ,B005TGXZ7U,B09BVLZWY3</t>
  </si>
  <si>
    <t>B0CYH3Y1TH,B0CXXTZ45P,B07WLPBPKM,B0CYBVYNRL,B0D1KDXFZJ,B0CZDB93YR,B0CXT9W574,B09NFRC4LM,B0C42FRFHG,B0CNT9RWV6</t>
  </si>
  <si>
    <t>warehouse clearance</t>
  </si>
  <si>
    <t>清仓</t>
  </si>
  <si>
    <t>$0.61 - $1.42</t>
  </si>
  <si>
    <t>B09JJZ6692</t>
  </si>
  <si>
    <t>B09QKBBNCX,B0DNJZKGFT,B01BZ0LXL8,B0B1DKN9HG,B0DJ4YRQNL,B0DQ9863N9,B09NW81TH8,B0DR8532PR,B09RSC2JT3,B0DM9M1BWN</t>
  </si>
  <si>
    <t>梗概</t>
  </si>
  <si>
    <t>$1.65 - $2.80</t>
  </si>
  <si>
    <t>B0CQCS5329</t>
  </si>
  <si>
    <t>B0BZYC7N7X</t>
  </si>
  <si>
    <t>B0CP9YB3Q4</t>
  </si>
  <si>
    <t>B0CP9YB3Q4,B000FZX93K,B08JX32JHP,B0C1F2838Z,B083T9CR47,B0CQCS5329,B0DJCJ11HS,B09LLZNJYV,B07CFHQ1Y7,B0CSF2NXCR</t>
  </si>
  <si>
    <t>indoor/outdoor thermometer wireless</t>
  </si>
  <si>
    <t>室内/室外温度计无线</t>
  </si>
  <si>
    <t>B0C7D27GV8/B07XXSYLL8/B01IHHLB3W/B0CRY9V6LL</t>
  </si>
  <si>
    <t>$0.60 - $1.46</t>
  </si>
  <si>
    <t>B06XKH666P,B01ALO555E,B00WXIR94M,B0CWL7ST6S,B09FSYJZSH,B071VKV4HJ,B0C6KP1R9C,B0BYF6CTRK,B001DNIIOS,B0936QGQW4</t>
  </si>
  <si>
    <t>todays daily deals</t>
  </si>
  <si>
    <t>今天的日常交易</t>
  </si>
  <si>
    <t>$1.09 - $1.80</t>
  </si>
  <si>
    <t>B074J75CG9,B0DR4F55MG,B0B1DKN9HG,B09QKBBNCX,B09H799G1B,B0CDZJ9JJC,B09NW81TH8,B08L78KPWJ,B09CD86MCT,B09NW92T8Q</t>
  </si>
  <si>
    <t>B0CT7NPV19,B0CNT9RWV6,B0CW8VGN3Y,B0CX9663MK,B0CTKDSTZS,B0CX13SX7H,B07WLPBPKM,B0CYBVYNRL,B0CZ66GD9Q,B0CVVQLZ1P</t>
  </si>
  <si>
    <t>rubbermaid freshworks produce saver</t>
  </si>
  <si>
    <t>橡皮泥新鲜工场产品保存器</t>
  </si>
  <si>
    <t>$0.48 - $1.30</t>
  </si>
  <si>
    <t>B08D9S3N9S</t>
  </si>
  <si>
    <t>B0DR38NW5J</t>
  </si>
  <si>
    <t>B09BG6LXQM</t>
  </si>
  <si>
    <t>B08D9S3N9S,B08D9RYH45,B0CM9PRWNM,B0DR38NW5J,B09BG6LXQM,B0B27MDKXD,B0BY1PBQRD,B0D1VJTBLV,B00TO8X0BA,B01FCR7MYM</t>
  </si>
  <si>
    <t>temperature probe for cooking</t>
  </si>
  <si>
    <t>烹饪用温度探头</t>
  </si>
  <si>
    <t>B0C7D27GV8/B017613C3C/B0BQ782XNW/B005KCG6CE/B01F59K0KA/B07XXSYLL8/B09LSGPHT3/B0CRY9V6LL/B01IHHLB3W/B00S93EQUK/B0BJK5W11R</t>
  </si>
  <si>
    <t>B00S93EQUK,B07XXSYLL8,B017613C3C,B07477NMF4,B01IHHLB3W,B0BQ782XNW,B08K2G5Y78,B07H8WTFHW,B0C37DLHWW,B09LSGPHT3</t>
  </si>
  <si>
    <t>grilling tools</t>
  </si>
  <si>
    <t>$1.73 - $3.03</t>
  </si>
  <si>
    <t>B00KA2Y1OY,B00NE5IF3W,B0C6X6KX2H,B073RZMNKC,B003I4DYVC,B079J4KT8H,B073Y1R668,B08R6FMMD2,B013TR2ENQ,B07F731D86</t>
  </si>
  <si>
    <t>B0C7L8X13T,B0CCVN6YLC,B0BPSVDTXW,B092JCXDRJ,B09S5TZH5N,B0C851G7KC,B0BXC9WS8Z,B0BD4T5HX7,B0CD76CQ4G,B0C49DHX89</t>
  </si>
  <si>
    <t>new home gift ideas</t>
  </si>
  <si>
    <t>新的家庭礼物创意</t>
  </si>
  <si>
    <t>B0D8PLLHPQ</t>
  </si>
  <si>
    <t>B08YQRPYPS</t>
  </si>
  <si>
    <t>B0CZ3JSJNQ,B08YQRPYPS,B0CQJZVPVZ,B01DTFF0Y8,B09RN1ZH6L,B07DL7ZV31,B089T5ZCLS,B08P4BGYJ7,B0CJYN69ZY,B0B7VM5NC7</t>
  </si>
  <si>
    <t>refrigerator thermometer digital</t>
  </si>
  <si>
    <t>冰箱温度计数字</t>
  </si>
  <si>
    <t>B017613C3C/B01IHHLB3W/B07XXSYLL8</t>
  </si>
  <si>
    <t>$0.50 - $1.64</t>
  </si>
  <si>
    <t>B07RN7Z2RT,B089NLQ7SF,B07RPXTKMK,B0CRHB8T4F,B07XD68GX6,B07RLD198X,B07VVHZLLZ,B0DBPW7FCR,B00TTRALY0,B000BPE88E</t>
  </si>
  <si>
    <t>B0BRBSPJ8S,B012YLH2GW,B09CD96955,B0BT9J64JV,B0BRWX88PM,B07QBNZ7ZT,B0BS3Z4ZY5,B0B3LKGLVZ,B0B82WBSXD,B0C13XPDMH</t>
  </si>
  <si>
    <t>indoor outdoor thermometer</t>
  </si>
  <si>
    <t>室内外温度计</t>
  </si>
  <si>
    <t>B0DGXKNV6Y/B096K2L985/B0BBR2RL6X/B00GRFHXVQ/B01IHHLB3W</t>
  </si>
  <si>
    <t>$0.51 - $0.87</t>
  </si>
  <si>
    <t>B06XKH666P,B01ALO555E,B0D1VCSY1N,B00WXIR94M,B09FSYJZSH,B0DCVBJGCV,B071VKV4HJ,B0CWL7ST6S,B0D8GVY39J,B0836CM7KY</t>
  </si>
  <si>
    <t>B0BRBSPJ8S,B0BB9RHK45,B0CHDQLRRY,B09CD96955,B08P3KX3M7,B0CQG1VXWP,B0CNNZ5DHT,B0CBCNWJ3L,B0B82YD44Q,B0BHY1ZYX4</t>
  </si>
  <si>
    <t>tailgate essentials</t>
  </si>
  <si>
    <t>尾门要领</t>
  </si>
  <si>
    <t>$0.79 - $1.21</t>
  </si>
  <si>
    <t>B01DCIKFNI</t>
  </si>
  <si>
    <t>B08G1KB88B</t>
  </si>
  <si>
    <t>B08LXKNX1G,B01BKO7E1C,B0CT5G39W5,B08G1KB88B,B004R1J464,B0CRQ29CY6,B0BWQJ2Z4Z,B01LXZBAC4,B08Q2BGNJP,B06XQ6BLLJ</t>
  </si>
  <si>
    <t>B07RZJ6L7Y,B092QRQ77F,B08QP8D5SP,B0B1D6XTXQ,B0CN7FSGRY,B0BL1DRZKJ,B09DDF4VXK,B0CLR7WKHF,B09STTMZHP,B0CGTSS38G</t>
  </si>
  <si>
    <t>room thermometer</t>
  </si>
  <si>
    <t>室温计</t>
  </si>
  <si>
    <t>B096K2L985/B07XXSYLL8/B00S93EQUK</t>
  </si>
  <si>
    <t>$1.36 - $2.03</t>
  </si>
  <si>
    <t>B0D8TMK95V,B07WCR5Y4B,B01H1R0K68,B09NL17MBR,B0DHFN5HK8,B07R3YC1BC,B09N92NRYN,B07ZSF5RC5,B0C6135GWX,B07Y36FWTT</t>
  </si>
  <si>
    <t>B08SWJQ435,1133603653,B08YZ633BY,B0B7BFMHNF,B09MQWWP87,B07SRRQS5B,B09DYN6SYR,B09GM2SM47,B00I5H5Z1O,B0CPDYVKPX</t>
  </si>
  <si>
    <t>mens birthday gift</t>
  </si>
  <si>
    <t>$2.00 - $3.34</t>
  </si>
  <si>
    <t>B012BA0VSM,B0BJV68C17,B0DSKB6P5L,B01HEVAPSO,B0DS2RL67L,B09231NL5H,B0CGX3ZGBK,B0DS2QMXY3,B07NPGMDW8,B0CPPSGC6H</t>
  </si>
  <si>
    <t>B09XGW1FBS,B0BYBHRZ7T,B01KKHGK4W,B0BHF9SC51,B09NXVJ25C,B08SWFJLDL,B07CNCMT65,B07QK9C9KT,B00115UN9Q,B0C288PCM2</t>
  </si>
  <si>
    <t>meat thermometer bluetooth</t>
  </si>
  <si>
    <t>肉类温度计蓝牙</t>
  </si>
  <si>
    <t>B0C7D27GV8/B07XXSYLL8/B00S93EQUK/B0CRY9V6LL</t>
  </si>
  <si>
    <t>$2.63 - $4.05</t>
  </si>
  <si>
    <t>B08K2G5Y78,B0D2LQGJ2V,B07H8WTFHW,B0D5M9RW7C,B08317TDP1,B0B48NL6L8,B0DPCHVMNP,B0BMLDL5GM,B0D1TMFTPN,B0DG5GKJKB</t>
  </si>
  <si>
    <t>oversized tshirts for men</t>
  </si>
  <si>
    <t>大尺寸男士T恤</t>
  </si>
  <si>
    <t>B0C1Z64LJR</t>
  </si>
  <si>
    <t>B0C1YZLP3R</t>
  </si>
  <si>
    <t>B0CTCRVMTF</t>
  </si>
  <si>
    <t>B0CY4LSWGX,B0C61X5ZD7,B0C4FB2XW3,B002GHC19I,B0CYZK64XJ,B00NOY3JKW,B0D9VNQM3N,B0CTCRVMTF,B0C4FFG9NW,B0CTCT4V13</t>
  </si>
  <si>
    <t>useful gifts for men</t>
  </si>
  <si>
    <t>男士有用的礼物</t>
  </si>
  <si>
    <t>$1.60 - $2.71</t>
  </si>
  <si>
    <t>B09YXSNCTM</t>
  </si>
  <si>
    <t>B07G142F9Z,B09BDG5RP3,B0CFQYP7GX,B0DL2BZWKD,B0BNXHJJX3,B07GGR1N4Y,B081T7N948,B08GC1G4Y9,B0BHCPFPM8,B0D4215HCX</t>
  </si>
  <si>
    <t>B07SRRQS5B,B01IEJHJWK,B0CNT89Z22,B01DODMU9I,B082K8ZNQ1,B09PBN2Z1G,B08YYVRXLM,B099ZWKH91,B07RS2WZT8,B07945TZVQ</t>
  </si>
  <si>
    <t>outdoor grill accessories</t>
  </si>
  <si>
    <t>户外烧烤配件</t>
  </si>
  <si>
    <t>$1.20 - $2.32</t>
  </si>
  <si>
    <t>B0887M8J8W</t>
  </si>
  <si>
    <t>B0C6X6KX2H,B00KA2Y1OY,B0BM974T27,B0BVMGNK5B,B0DLKMV3HN,B00NE5IF3W,B098CWGWZR,B013TR2ENQ,B0CQ7Z6K43,B07R2D4ZFL</t>
  </si>
  <si>
    <t>chicken brooder thermometer</t>
  </si>
  <si>
    <t>鸡翅温度计</t>
  </si>
  <si>
    <t>B00S93EQUK/B0BJK5W11R</t>
  </si>
  <si>
    <t>B0063K9IHM</t>
  </si>
  <si>
    <t>B07WMF95DD,B001PID008,B07DLG2PXC,B07GNMKYCZ,B07ZSF5RC5,B07Y36FWTT,B08ZM2S4QN,B09F6QHJ3Z,B07WJJ9265,B07CVGSFSM</t>
  </si>
  <si>
    <t>outdoor temperature thermometer</t>
  </si>
  <si>
    <t>室外温度温度计</t>
  </si>
  <si>
    <t>$0.53 - $1.24</t>
  </si>
  <si>
    <t>B07PJWGJXB</t>
  </si>
  <si>
    <t>B06XKH666P,B0BYF6CTRK,B00004TBJP,B01ALO555E,B09FSYJZSH,B00207Q6OA,B00WXIR94M,B0836CM7KY,B07DS8ZRZJ,B0936QGQW4</t>
  </si>
  <si>
    <t>B0CJHVLVG6,B0CJLRJ9BV,B09Z3NHVM9,B0CMH4J8P2,B0BG78CFBH,B0CNWJ43JC,B08NPL2X1X,B0BWCW7FS5,B09L5NT2PV,B0C9M5DWTC</t>
  </si>
  <si>
    <t>amazon warehouse sale clearance</t>
  </si>
  <si>
    <t>亚马逊仓库销售清关</t>
  </si>
  <si>
    <t>B00W5D1MDE,B0CFGYFCYL,B08L78KPWJ,B09QKBBNCX,B09RSC2JT3,B09JJZ6692,B097F7XJM1,B0CQMRKRV5,B09WNK39JN,B0DNJZKGFT</t>
  </si>
  <si>
    <t>inkbird thermometer</t>
  </si>
  <si>
    <t>墨鸟温度计</t>
  </si>
  <si>
    <t>B07XXSYLL8/B0CRY9V6LL/B0BBR2RL6X/B01F59K0KA</t>
  </si>
  <si>
    <t>$1.46 - $2.44</t>
  </si>
  <si>
    <t>B07X9ZSCD8</t>
  </si>
  <si>
    <t>B0D62QTGJM,B0CGZRZXPM,B07PVBG8K1,B0CYSLMJSK,B0B4RXTFTG,B0D9BC89JJ,B08S34C5X9,B0DHYDKW7S,B01HXM5UAC,B0BXGLQR31</t>
  </si>
  <si>
    <t>greenhouse thermometer</t>
  </si>
  <si>
    <t>温室温度计</t>
  </si>
  <si>
    <t>B0CQLD3TXR</t>
  </si>
  <si>
    <t>B07Y36FWTT,B0CQLD3TXR,B07WCR5Y4B,B08NTRVPKQ,B00004TBJP,B06XKH666P,B0872ZWV8X,B0BYF6CTRK,B0CXHV22GD,B01MYM4W1D</t>
  </si>
  <si>
    <t>gift for husband</t>
  </si>
  <si>
    <t>B0B6HYSFBF</t>
  </si>
  <si>
    <t>B08P4HHSZT,B07S1BNNYD,B0B6HYSFBF,B08LVSFN4X,B0C7V76NSS,B078N1DBY9,B083FBRJPM,B0BMFW2WG5,1943200106,B012BA0VSM</t>
  </si>
  <si>
    <t>B01N3777ZT,B0BFKL83RJ,B0B5MG41P5,B07SRRQS5B,B00I5H5Z1O,B0BPTGCNFK,B0C9D244JF,B08Z7SLGMF,B00007KUX7,B07T8KL6C6</t>
  </si>
  <si>
    <t>rubbermaid commercial products</t>
  </si>
  <si>
    <t>橡皮泥商业产品</t>
  </si>
  <si>
    <t>$0.43 - $0.81</t>
  </si>
  <si>
    <t>B005KCOB4Y</t>
  </si>
  <si>
    <t>B00006ICOT</t>
  </si>
  <si>
    <t>B000R8E164</t>
  </si>
  <si>
    <t>B00EYQXD3C,B000NPCN6Q,B00006ICOK,B00FZ318KS,B0861JWZT1,B001F0GASU,B000R8JOUC,B005KDD0XQ,B0017DD4HK,B001L4PPCW</t>
  </si>
  <si>
    <t>birthday gift for men</t>
  </si>
  <si>
    <t>B0CX5G8MM6</t>
  </si>
  <si>
    <t>B0BJV68C17,B012BA0VSM,B0BBWGCJ46,B0CPPSGC6H,B0DGCZXN2X,B074B4BCBV,B08P4HHSZT,B0B9SJL23F,B0BG4HY4PX,B0DDGY57TT</t>
  </si>
  <si>
    <t>cold plunge thermometer</t>
  </si>
  <si>
    <t>冷浸式温度计</t>
  </si>
  <si>
    <t>B0BJK5W11R/B0CRY9V6LL/B00GRFHXVQ/B01F59K0KA/B0BBR2RL6X/B00S93EQUK/B096K2L985</t>
  </si>
  <si>
    <t>B0DC6LJY1K</t>
  </si>
  <si>
    <t>B0DB4WRTLK</t>
  </si>
  <si>
    <t>B0C59MQ1K3,B0DC6LJY1K,B0CW8RJ84S,B0D4M4ZVFF,B081RL1SHW,B0D4TLDY69,B0CR7HXPFZ,B01GHM6XEQ,B0CFDNSR8J,B0D9VTXC2H</t>
  </si>
  <si>
    <t>ben davis</t>
  </si>
  <si>
    <t>本·戴维斯</t>
  </si>
  <si>
    <t>$0.76 - $1.25</t>
  </si>
  <si>
    <t>B01EIUNGA8</t>
  </si>
  <si>
    <t>B00O2SUX3K</t>
  </si>
  <si>
    <t>B01EIUNVYO</t>
  </si>
  <si>
    <t>B000G1IE60,B000G1KJXQ,B01BJZ08WE,B01BJZ09A0,B07FK3493L,B000G1IE4M,B000G1OTC8,B00MADAZ82,B01ADGXLQA,B07FK4K5XT</t>
  </si>
  <si>
    <t>home needs</t>
  </si>
  <si>
    <t>家庭需要</t>
  </si>
  <si>
    <t>B0BQ782XNW/B01F59K0KA</t>
  </si>
  <si>
    <t>$0.85 - $1.40</t>
  </si>
  <si>
    <t>B0BYX1XT81</t>
  </si>
  <si>
    <t>B0C8611GZV</t>
  </si>
  <si>
    <t>B0C35Z66QV,B0BKRVT66L,B00HSC9F2C,B0CGRB23YM,B09W4ZWCMP,B09MFDXZHJ,B0BYX1XT81,B0CGWQ53L3,B0CJ56M8D4,B08ZK5WDWN</t>
  </si>
  <si>
    <t>laser thermometer gun</t>
  </si>
  <si>
    <t>激光测温枪</t>
  </si>
  <si>
    <t>$1.00 - $1.65</t>
  </si>
  <si>
    <t>B07VSHR9M6</t>
  </si>
  <si>
    <t>B0B71HFH9K,B0BN317X6Z,B07VTPJXH9,B0873T6SGR,B0D46H7194,B0CH6LKBSZ,B01DR066WU,B099WXX9DL,B0CSP3NQ8C,B0BGX95FF4</t>
  </si>
  <si>
    <t>B0CJTYD8XL,B0CLZD53ZQ,B093XVDNNB,B0C16PXQWN,B08BPD2RHF,B0BXCSLYQV,B08SM21VYP,B0982SMNWD,B0C9MKCZKH,B0CRV7M75W</t>
  </si>
  <si>
    <t>grill mat</t>
  </si>
  <si>
    <t>烧烤垫</t>
  </si>
  <si>
    <t>B0BJK5W11R/B0BBR2RL6X</t>
  </si>
  <si>
    <t>$1.75 - $2.33</t>
  </si>
  <si>
    <t>B0BG9ZVGDH</t>
  </si>
  <si>
    <t>B0DHL1F8VD</t>
  </si>
  <si>
    <t>B0CS5ZZXFV,B08MV5DZZW,B0BG9ZVGDH,B0D9P58S6B,B07RY87474,B0BW3RYPB6,B0DD814623,B0DF7655L6,B0DHNPGCDK,B0CTMNGZHB</t>
  </si>
  <si>
    <t>infrared thermometer temperature gun</t>
  </si>
  <si>
    <t>红外线温度计温度枪</t>
  </si>
  <si>
    <t>B00GRFHXVQ/B096K2L985/B01F59K0KA</t>
  </si>
  <si>
    <t>B0B71HFH9K,B0BN317X6Z,B07VTPJXH9,B0873T6SGR,B0824XNJSW,B00DMI632G,B0D46H7194,B0B7NQDL3D,B0CSP3NQ8C,B01DR066WU</t>
  </si>
  <si>
    <t>meat press</t>
  </si>
  <si>
    <t>压肉机</t>
  </si>
  <si>
    <t>$1.07 - $1.85</t>
  </si>
  <si>
    <t>B09KXZ3BSY</t>
  </si>
  <si>
    <t>B0B24BZYMQ</t>
  </si>
  <si>
    <t>B07SZFHKVZ</t>
  </si>
  <si>
    <t>B07SZFHKVZ,B0C5M6Q7X6,B0CXDVV2QP,B005TGY0ME,B0CLNRGG42,B0D8V5YG99,B0CHVXSPL8,B0DJ13GG66,B00063RXNI,B0D7PW7C8S</t>
  </si>
  <si>
    <t>cosori air fryer accessories</t>
  </si>
  <si>
    <t>cosori 空气炸锅配件</t>
  </si>
  <si>
    <t>B0B8464FJ4</t>
  </si>
  <si>
    <t>B0BPXJSW91</t>
  </si>
  <si>
    <t>B08YDQSG55,B0BSFNTD3N,B0B8464FJ4,B0BKQ5SN92,B0D2BDVZ2Z,B0BKFRZB31,B07WD8P3LL,B08QM92YBH,B0C6Y8NYK1,B0CGZMLNVW</t>
  </si>
  <si>
    <t>limited time deals</t>
  </si>
  <si>
    <t>限时优惠</t>
  </si>
  <si>
    <t>$0.36 - $0.60</t>
  </si>
  <si>
    <t>B0CFGYFCYL,B08L78KPWJ,B0824XNJSW,B0DRGVPYMD,B07PBXXNCY,B095YJW56C,B0DRYRRPY7,B09ZKZYBZX,B0DQPMXRM2,B0DRHY72R5</t>
  </si>
  <si>
    <t>B0BTFGVM7B</t>
  </si>
  <si>
    <t>B0C3NDFK75</t>
  </si>
  <si>
    <t>B06Y5RYG1Q</t>
  </si>
  <si>
    <t>B0BTFGVM7B,B0CS4M3TYN,B07GY9TFTY,B0C3JG26WG,B0CP8BPXKR,B0DQ5BFR2Z,B07YD398MC,B0BLJ568QT,B0DBQQ8RD1,B0CBPSJKXT</t>
  </si>
  <si>
    <t>joie kitchen gadgets</t>
  </si>
  <si>
    <t>乔伊厨房小工具</t>
  </si>
  <si>
    <t>B0DDR3P4SM</t>
  </si>
  <si>
    <t>B08F7ZW3W7</t>
  </si>
  <si>
    <t>B07QKKKW1D</t>
  </si>
  <si>
    <t>B0DDR3P4SM,B07X9SDNV8,B0C284Q7V5,B07QKKKW1D,B0071010GK,B0BZQQT79F,B0001XXCYC,B07FSL7SC8,B07XFNRRJ8,B077KGKRBX</t>
  </si>
  <si>
    <t>man gifts</t>
  </si>
  <si>
    <t>B0CP9YF9W7,B0DL2BZWKD,B012BA0VSM,B0D4215HCX,B0CGX3ZGBK,B09BDG5RP3,B077ZKDQLV,B081T7N948,B09PNKKS78,B0CRR1XXC4</t>
  </si>
  <si>
    <t>small smokers for meat</t>
  </si>
  <si>
    <t>吃肉的小烟民</t>
  </si>
  <si>
    <t>B017613C3C/B0CRY9V6LL</t>
  </si>
  <si>
    <t>$0.56 - $0.94</t>
  </si>
  <si>
    <t>B07FPXMHKF</t>
  </si>
  <si>
    <t>B0D2HJ7V1G</t>
  </si>
  <si>
    <t>B09RYBYYY6,B07QKH47TM,B0BCFK9R8V,B07FPXMHKF,B07NQLF9WD,B0731TQPN5,B000231AXG,B0D4NSWWXS,B0D2HJ7V1G,B01N1Q9CID</t>
  </si>
  <si>
    <t>cool birthday gifts men</t>
  </si>
  <si>
    <t>B074B4BCBV</t>
  </si>
  <si>
    <t>B06XZTZ7GB,B0BJV68C17,B08P4HHSZT,B0CGX3ZGBK,B0BG4HY4PX,B012BA0VSM,B0CLGHVWVQ,B0BRNZ6FSW,1943200106,B0B1VM1C6L</t>
  </si>
  <si>
    <t>clearance sale</t>
  </si>
  <si>
    <t>清仓大甩卖</t>
  </si>
  <si>
    <t>$1.78 - $2.97</t>
  </si>
  <si>
    <t>B0D8CNBDN5</t>
  </si>
  <si>
    <t>B0DMVCFVGY,B0D5QY3H9Q,B00TRLVKW0,B0DBFRKBX2,B0DFJ44BLK,B0DFXB49W9,B07BGLT25K,B0DG2S9Z2N,B0CPPVH7KF,B09QKBBNCX</t>
  </si>
  <si>
    <t>outdoor temperature gauge</t>
  </si>
  <si>
    <t>室外温度表</t>
  </si>
  <si>
    <t>B0BJK5W11R/B00S93EQUK/B096K2L985/B09LSGPHT3/B0BQ782XNW</t>
  </si>
  <si>
    <t>$0.83 - $1.19</t>
  </si>
  <si>
    <t>B06XKH666P,B00004TBJP,B01ALO555E,B0836CM7KY,B09FSYJZSH,B0D1VCSY1N,B00207Q6OA,B00WXIR94M,B09R1TP7HF,B0BYF6CTRK</t>
  </si>
  <si>
    <t>B082F3F2MJ,B0C6JSMS21,B0BRQFWMHS,B07JR3T1G6,B08PTRNMYQ,B078X1XBM4,B07HRHTRCT,B09M6HYWDY,B08YYVRXLM,B0BGQHCQHV</t>
  </si>
  <si>
    <t>men's valentines day gifts</t>
  </si>
  <si>
    <t>男士情人节礼物</t>
  </si>
  <si>
    <t>$0.72 - $1.19</t>
  </si>
  <si>
    <t>B01E4LWBLQ</t>
  </si>
  <si>
    <t>B01E4LWBLQ,B09232JHMY,B089D3Q24T,B0DP2D7343,B0BNBPQKQ6,B0DQJRSZL1,B08Y6TTP55,B083VVVMCF,B0D9HMRQMX,B01N22CM3F</t>
  </si>
  <si>
    <t>B078X1XBM4,B004UB056E,B0CNT89Z22,B00DZKQLZ0,B0B8V6Y2X8,B09486K4BY,B07SRRQS5B,B01IEJHJWK,B07H9KLHC9,B000FFR0FS</t>
  </si>
  <si>
    <t>daily deals</t>
  </si>
  <si>
    <t>日常交易</t>
  </si>
  <si>
    <t>$0.62 - $0.86</t>
  </si>
  <si>
    <t>B0D37R834K,B0D6BDKC1S,B08PNYPL28,B0D12BJYFK,B0B1DKN9HG,B0DPMPG936,B09QKBBNCX,B0DPXLV3WN,B0DQ9863N9,B0DR4F55MG</t>
  </si>
  <si>
    <t>B0BBR2RL6X/B01F59K0KA</t>
  </si>
  <si>
    <t>B000PSAK7K</t>
  </si>
  <si>
    <t>B08Y96H2F7</t>
  </si>
  <si>
    <t>B09B9B7GND,B08VHT7BSW,B08GRQ87PH,B07TRMF56R,B08L7GJNHB,B08T85F5S4,B098NDMW9P,B09G23T2JZ,B085MCRRGW,B09MPF3JWR</t>
  </si>
  <si>
    <t>customized gifts for men</t>
  </si>
  <si>
    <t>男士定制礼物</t>
  </si>
  <si>
    <t>B0CKHN9XM4</t>
  </si>
  <si>
    <t>B0DLW9SSTT</t>
  </si>
  <si>
    <t>B0B8MRBJK3</t>
  </si>
  <si>
    <t>B09716Y915,B0B2JZ3P82,B0B8MRBJK3,B0C8PJX34L,B0CP9YF9W7,B09W4DK44V,B06VX42986,B0DN21CM94,B0B3MRQP2C,B0CRQWNR31</t>
  </si>
  <si>
    <t>B09Y59GLMM,B08677DCKN,B09ZV2BT37,B09MTBGWC5,B09Y57L589,B09N38F6KT,B0B5X73TTR,B09Z6RQPCY,B0B12TLVBM,B094HYTHX1</t>
  </si>
  <si>
    <t>outdoor thermometer wireless</t>
  </si>
  <si>
    <t>室外温度计无线</t>
  </si>
  <si>
    <t>B0CRY9V6LL/B096K2L985/B09LSGPHT3/B0C7D27GV8</t>
  </si>
  <si>
    <t>$0.82 - $1.37</t>
  </si>
  <si>
    <t>B0D1VCSY1N,B06XKH666P,B01ALO555E,B0BYF6CTRK,B00WXIR94M,B09FSYJZSH,B0DDPN1BCL,B0836CM7KY,B0936QGQW4,B071VKV4HJ</t>
  </si>
  <si>
    <t>health &amp; household</t>
  </si>
  <si>
    <t>健康与家居</t>
  </si>
  <si>
    <t>B075LTK5PQ</t>
  </si>
  <si>
    <t>B0CJMBJW32</t>
  </si>
  <si>
    <t>B07VMJGG3S</t>
  </si>
  <si>
    <t>B0CCK3QYSH,B00171K6AU,B08R17N9VV,B08RFCCBR1,B0C6DQS74L,B0C8XBKZYG,B00007J6CX,B00HZ6WFZA,B0C5J8MVDD,B00LH3DMUO</t>
  </si>
  <si>
    <t>traeger meat probe</t>
  </si>
  <si>
    <t>traeger 肉探针</t>
  </si>
  <si>
    <t>B0C7D27GV8/B0CRY9V6LL/B00S93EQUK/B07XXSYLL8</t>
  </si>
  <si>
    <t>$1.44 - $2.40</t>
  </si>
  <si>
    <t>B07MW2FYZQ</t>
  </si>
  <si>
    <t>B08W2GSG7G</t>
  </si>
  <si>
    <t>B08LL4YX18</t>
  </si>
  <si>
    <t>B072BJBPHQ,B07MW2FYZQ,B08W2GSG7G,B07H8WTFHW,B0B5RWF2VG,B08Y57CZCG,B0CTHJYTGG,B0D1CNK5RS,B0D2LQGJ2V,B0CKWHYGZ8</t>
  </si>
  <si>
    <t>B07JR3T1G6,B082F3F2MJ,B005HRYQS8,B01MTNP4K0,B09N73WTJT,B09QH66GYZ,B099K7KPM8,B08CZ8T842,B09V4C1GDF,B082MTS9PW</t>
  </si>
  <si>
    <t>day deals today prime</t>
  </si>
  <si>
    <t>今日优惠</t>
  </si>
  <si>
    <t>$2.11 - $3.13</t>
  </si>
  <si>
    <t>B09H799G1B,B0CDZJ9JJC,B0DR42YCGZ,B0CFGYFCYL,B09NW92T8Q,B0DKN4HD7Y,B0DNJZKGFT,B08LV3Q5CQ,B0B1DKN9HG,B07BQXJ123</t>
  </si>
  <si>
    <t>no touch thermometer</t>
  </si>
  <si>
    <t>无触摸温度计</t>
  </si>
  <si>
    <t>B0C7D27GV8/B00GRFHXVQ/B01F59K0KA</t>
  </si>
  <si>
    <t>$1.94 - $3.24</t>
  </si>
  <si>
    <t>B0824XNJSW,B0CGRB23YM,B075QQ8VZW,B08CSPBQZ5,B087FR1272,B0C9NPQ7W6,B0C3B2VZLJ,B087D98L7Z,B0CTCPQ6N9,B08MT3D361</t>
  </si>
  <si>
    <t>B0C79XTWWM,B082F3F2MJ,B0BFDK2JQT,B08YYVRXLM,B0CFXN3SW8,B0CJTFBCW1,B078X1XBM4,B0C2HDYXCJ,B0CL34CSHY,B0BMCGCCJ8</t>
  </si>
  <si>
    <t>camp cooking</t>
  </si>
  <si>
    <t>营地烹饪</t>
  </si>
  <si>
    <t>B01F59K0KA/B00S93EQUK/B07XXSYLL8</t>
  </si>
  <si>
    <t>B01743BX1A</t>
  </si>
  <si>
    <t>B01HQRD8EO</t>
  </si>
  <si>
    <t>B000FXWLA4</t>
  </si>
  <si>
    <t>B01HQRD8EO,B0D2KF98MC,B0C8TVNVST,B09HN1C1YJ,B000FXWLA4,B07L6MLC6J,B0CQ715KSS,B07VDKMGPM,B09HMZH8Z6,B0CXSKP121</t>
  </si>
  <si>
    <t>wedding day essentials</t>
  </si>
  <si>
    <t>婚礼当天必需品</t>
  </si>
  <si>
    <t>B0DL9Z8GPH</t>
  </si>
  <si>
    <t>B0BK15N2TF</t>
  </si>
  <si>
    <t>B07CDN39DP</t>
  </si>
  <si>
    <t>B07CDN39DP,B000QXH4PK,B07HF3X6Y4,B0C8M424F9,B01KKHGK4W,B0D5RKPLVT,B0D1K22GLN,B077YCC84H,B09XGW1FBS,B0CX6D15GV</t>
  </si>
  <si>
    <t>easy gadgets for frying</t>
  </si>
  <si>
    <t>B0DBV4F193</t>
  </si>
  <si>
    <t>B0CXCLM6XB</t>
  </si>
  <si>
    <t>B0DFWN2J2W</t>
  </si>
  <si>
    <t>prime deals today</t>
  </si>
  <si>
    <t>$3.21 - $4.86</t>
  </si>
  <si>
    <t>B07BGLT25K,B09NW92T8Q,B0CFGYFCYL,B09QKBBNCX,B09CD86MCT,B07BQXJ123,B09ZX1LRXX,B09KT1N3R4,B09H799G1B,B09ZKZYBZX</t>
  </si>
  <si>
    <t>B0C79XTWWM,B082F3F2MJ,B0CM8HFYBW,B0BFDK2JQT,B0BYNTCL86,B0CD5NFR95,B0C4GRKZ1M,B08YYVRXLM,B079FK5QKD,B01COZ2H36</t>
  </si>
  <si>
    <t>小工具</t>
  </si>
  <si>
    <t>B0CRY9V6LL/B00S93EQUK</t>
  </si>
  <si>
    <t>$0.54 - $1.14</t>
  </si>
  <si>
    <t>B0C3L93F2Q</t>
  </si>
  <si>
    <t>B0764HS4SL,B0DFH5WR49,B0BKZW27FY,B0C3L93F2Q,B0CJ4WZXQF,B07QVWJ6VN,B08HV3MPFD,B07Z82895W,B015MS3ICQ,B000X6K9J8</t>
  </si>
  <si>
    <t>B0186D1WCW,B012BNJEUA,B09LRFD96S,B07F9QVDWK,B0916PZBV3,B017C8PK7A,B086N3LPY1,B085XX7VC2,B085XWBKGV,B07GBWYKZG</t>
  </si>
  <si>
    <t>美善品多功能食品机</t>
  </si>
  <si>
    <t>$0.27 - $0.46</t>
  </si>
  <si>
    <t>B0D3ZYHYDG</t>
  </si>
  <si>
    <t>B00E7OOOIO,B07454RNZQ,B09XDLRHHQ,B0D7Y1M3VT,B0B4V4M6JP,B01G5MZZ5Q,B09VZ11WHK,B0D3ZYHYDG,B09YMPF9P7,B0CTZXJTGJ</t>
  </si>
  <si>
    <t>B01IEJHJWK,B09SYYHR39,B07S5RJD5G,B0844S6CCM,B0BT8H795P,B07YKH6YLK,B07J63KGNN,B094SQ9KV6,B0BVFS9ZWG,B08YRPD9BB</t>
  </si>
  <si>
    <t>cooking timers for kitchen with alarm</t>
  </si>
  <si>
    <t>带闹钟的厨房烹饪定时器</t>
  </si>
  <si>
    <t>B017613C3C/B0BJK5W11R/B096K2L985</t>
  </si>
  <si>
    <t>B09LCBVF6K</t>
  </si>
  <si>
    <t>B0D177ZCSC,B007UO4SAW,B018YAUK2A,B0DK6K4M94,B07MK1YZ2G,B07D3BFY6R,B083QYS6YH,B0CBMF1KFF,B001U21Q78,B07SYZYVKM</t>
  </si>
  <si>
    <t>B01IEJHJWK,B0CB9F1531,B07YKHMF9H,B07J63KGNN,B07S5RJD5G,B09SYYHR39,B01DODMU9I,B0BY3RK5CC,B0BPNMT5DM,B0CTQZ5JLC</t>
  </si>
  <si>
    <t>wifi thermometer</t>
  </si>
  <si>
    <t>WIFI温度计</t>
  </si>
  <si>
    <t>B0CRY9V6LL/B0C7D27GV8</t>
  </si>
  <si>
    <t>$1.45 - $2.77</t>
  </si>
  <si>
    <t>B0872ZWV8X,B09BVLP9C5,B0B5KF2J34,B0B5GVL1S8,B0B5GXJRSR,B0B5DQZTG9,B07Y36FWTT,B0C3V2WGLK,B0BZPCQW26,B0DBYH7ZZL</t>
  </si>
  <si>
    <t>B00LB7REFK,B07QHDRCZ3,B0BC6G9Q35,B07JNQMPQJ,B0CY2KSWCP,B0CFV5LZ3R,B01MQQTB51,B00GNTN1NK,B0CZP6YZ1V,B07VHPFK5B</t>
  </si>
  <si>
    <t>gourmia air fryer accessories</t>
  </si>
  <si>
    <t>gourmia空气炸锅配件</t>
  </si>
  <si>
    <t>B0C7KWNJ8N</t>
  </si>
  <si>
    <t>B0C7KPKC5B</t>
  </si>
  <si>
    <t>B0CBKFYMTB</t>
  </si>
  <si>
    <t>B0C6Y8NYK1,B0B6PLG6G2,B0CBKFYMTB,B0BKFRZB31,B0BLVSZFFQ,B0CRH8654W,B0CCF7YNKT,B07PNVZC1S,B0BKQ5SN92,B0C7KPKC5B</t>
  </si>
  <si>
    <t>B0CD6R3KBZ,B0C88VP3CL,B00LB7REBE,B08W2C8FQ2,B0CC9CX6TC,B0CGMYPVG7,B0CF8F41GB,B06Y54NPH2,B0C7LHV37F,B0BPXRLNH1</t>
  </si>
  <si>
    <t>outdoor thermometers for patio</t>
  </si>
  <si>
    <t>露台室外温度计</t>
  </si>
  <si>
    <t>B0BJK5W11R</t>
  </si>
  <si>
    <t>$0.61 - $1.00</t>
  </si>
  <si>
    <t>B00004TBJP,B06XKH666P,B01ALO555E,B00207Q6OA,B09Q135D2V,B07PJWGJXB,B013BOB3RK,B000BZYBYU,B000HJDEUW,B07FB8LR6K</t>
  </si>
  <si>
    <t>electric grill indoor</t>
  </si>
  <si>
    <t>室内电烤炉</t>
  </si>
  <si>
    <t>$0.23 - $0.43</t>
  </si>
  <si>
    <t>B0779PK6SH</t>
  </si>
  <si>
    <t>B0C8VHBBZK,B00KLVY3TW,B077XMNSFP,B00EXNFTJW,B00KDVJLJW,B0B1342Z1D,B0DPMMLJVX,B0779PK6SH,B0C4Z39TK9,B0083I7TCI</t>
  </si>
  <si>
    <t>周四</t>
  </si>
  <si>
    <t>$0.37 - $0.70</t>
  </si>
  <si>
    <t>B08DRFFKMD</t>
  </si>
  <si>
    <t>B08DRJTSLZ</t>
  </si>
  <si>
    <t>B08F3F4JDZ</t>
  </si>
  <si>
    <t>B08DRG1XRX,B0D1KC4Y7C,B0D1KF3SPG,B0D1KF59CL,B086HJKW55,B0B8Q3RJDN,B0B8TTQY2R,B00FWLT9ZE,B0B7DG37QD,B0D1DB5B4G</t>
  </si>
  <si>
    <t>for him</t>
  </si>
  <si>
    <t>为他</t>
  </si>
  <si>
    <t>$2.98 - $4.96</t>
  </si>
  <si>
    <t>B0B1VM1C6L</t>
  </si>
  <si>
    <t>B078N1DBY9,B07S1BNNYD,B09R6CHBF1,B0D9473M49,B0DBRDSLVM,B0DFPXC4M8,B087G6TGJL,B06XFY5NZW,B09P1DV7D8,B08SW6S11X</t>
  </si>
  <si>
    <t>B0BFRHGSZK,B0CG5WF87G,B0CN36LVRS,B0CH3SL3HB,B0CNSSFB26,B0CNPZG45V,B0C6D72NRS,B0CJYGY1LT,B0CP3KCDWG,B0CF86YCGT</t>
  </si>
  <si>
    <t>baking supplies for home bakers</t>
  </si>
  <si>
    <t>B01F59K0KA/B00GRFHXVQ</t>
  </si>
  <si>
    <t>B0952X6231</t>
  </si>
  <si>
    <t>B07CTH3722</t>
  </si>
  <si>
    <t>B07SYHT4PQ</t>
  </si>
  <si>
    <t>B09HH4K1LZ,B07SYHT4PQ,B083VRKPF8,B0049C2S32,B0C1D14BQP,B0CV4LTVC9,B07PVBS863,B08BL5MP3Z,B0C1MSXC2R,B00NSQF7N8</t>
  </si>
  <si>
    <t>B0BFRHGSZK,B0CG5WF87G,B0CPXWZXLH,B0CF86YCGT,B0CN36LVRS,B0CQ1QW6ZH,B0CNPZG45V,B0CNSSFB26,B0CT92X9Z4,B0CH3SL3HB</t>
  </si>
  <si>
    <t>get well gifts for men after surgery</t>
  </si>
  <si>
    <t>手术后为男士送上好礼物</t>
  </si>
  <si>
    <t>$0.49 - $1.02</t>
  </si>
  <si>
    <t>B0D99J2BJW</t>
  </si>
  <si>
    <t>B0BFF9NCT7</t>
  </si>
  <si>
    <t>B0D2338QYM</t>
  </si>
  <si>
    <t>B0CZTC6L2Y,B0BFF9NCT7,B0983R1GVR,B0D2338QYM,B0D1BNNZ3F,B01N22CM3F,B0DJMCSSQ7,B004D9XYWU,B08NB8D1G6,B0BRTWGCQT</t>
  </si>
  <si>
    <t>B0BFRHGSZK,B0CNSSFB26,B0CH3SL3HB,B0CG5WF87G,B0CNPZG45V,B0CQLWQLH3,B0CN36LVRS,B0CPTVJS6R,B0CQ8BTGTT,B008YHRQQM</t>
  </si>
  <si>
    <t>gift men</t>
  </si>
  <si>
    <t>礼物男士</t>
  </si>
  <si>
    <t>$1.03 - $2.17</t>
  </si>
  <si>
    <t>B0D4215HCX,B012BA0VSM,B0BJV68C17,B078N1DBY9,B083L8RNJR,B09BDG5RP3,B0DL2BZWKD,B087G6TGJL,B0CP9YF9W7,B07S1BNNYD</t>
  </si>
  <si>
    <t>B0CG5WF87G,B0CH3SL3HB,B0BFRHGSZK,B0CPTVJS6R,B0CNSSFB26,B0CN36LVRS,B0CNPZG45V,B0CF86YCGT,B0CQL6D42L,B0CQ8BTGTT</t>
  </si>
  <si>
    <t>useful cool gadgets</t>
  </si>
  <si>
    <t>有用的酷玩意儿</t>
  </si>
  <si>
    <t>B07H7ZDBV4</t>
  </si>
  <si>
    <t>B09VZ11WHK,B09BDGQYW5,B0CP4XY9QC,B0CFQYP7GX,B087G6TGJL,B09XMMZSWW,B0CG65PYBV,B0D3XVJK81,B08N9Q24M9,B081T7N948</t>
  </si>
  <si>
    <t>timer kitchen</t>
  </si>
  <si>
    <t>定时器厨房</t>
  </si>
  <si>
    <t>$0.40 - $0.66</t>
  </si>
  <si>
    <t>B0C613H649</t>
  </si>
  <si>
    <t>B007UO4SAW,B07D3BFY6R,B0D177ZCSC,B07MK1YZ2G,B083QYS6YH,B092YWQCX5,B018YAUK2A,B0DK6K4M94,B09M46DWPJ,B001U21Q78</t>
  </si>
  <si>
    <t>kitchen timer magnetic</t>
  </si>
  <si>
    <t>厨房计时器 磁性</t>
  </si>
  <si>
    <t>$0.99 - $1.51</t>
  </si>
  <si>
    <t>B0DB5D3YY8</t>
  </si>
  <si>
    <t>B07MK1YZ2G,B083QYS6YH,B07D3BFY6R,B018YAUK2A,B0D177ZCSC,B07RBNSJNR,B08M95B91P,B09W2B267P,B0C6KXJGDY,B0025K7Y48</t>
  </si>
  <si>
    <t>get well gifts for men</t>
  </si>
  <si>
    <t>送男人好礼物</t>
  </si>
  <si>
    <t>B0B2HZSGJL</t>
  </si>
  <si>
    <t>B0983R1GVR,B0BFF9NCT7,B0D1BNNZ3F,B012BA0VSM,B0CZTC6L2Y,B0D1T9FLHV,B0D2338QYM,B01N22CM3F,B087QRJVR4,B0B9FMWC6M</t>
  </si>
  <si>
    <t>B07WLPBPKM,B0BQVC668G,B01DODMU9I,B00LB7REFK,B09NFQKBZY,B0CR1F1HKN,B01MXSZOKS,B07CMJ5186,B0CVVQLZ1P,B00L4Z0T2Y</t>
  </si>
  <si>
    <t>galileo thermometer</t>
  </si>
  <si>
    <t>伽利略温度计</t>
  </si>
  <si>
    <t>$0.37 - $0.61</t>
  </si>
  <si>
    <t>B018O8KWAM</t>
  </si>
  <si>
    <t>B0CRHM15TP</t>
  </si>
  <si>
    <t>B0CV4WPPRF</t>
  </si>
  <si>
    <t>B018O8KWAM,B000A3IN10,B000PDW12C,B00PKOZ1S2,B00E5OSWJI,B00FEQBOVY,B0CMYMCW74,B0784DMB5T,B08175XCX9,B081768F6B</t>
  </si>
  <si>
    <t>funny gifts for men</t>
  </si>
  <si>
    <t>幽默的男人礼物</t>
  </si>
  <si>
    <t>$0.94 - $1.59</t>
  </si>
  <si>
    <t>B0DJ5LLW9R</t>
  </si>
  <si>
    <t>B07912GTR3,B07S1BNNYD,B08R4Z2HZC,B07CT6DYFG,B0DJ5LLW9R,1519120745,B0BBCHQJSN,B09HT6ZC7K,B0CF2S19WW,B073VC191M</t>
  </si>
  <si>
    <t>B0BZS1VQH8,B07QHDRCZ3,B0CZSDTS1H,B00L4Z0T42,B0CZSCL9K3,B079K52326,B0BY3RK5CC,B07VHPFK5B,B0758TY861,B0C6YGZ4B6</t>
  </si>
  <si>
    <t>raiders gifts for men</t>
  </si>
  <si>
    <t>男人的突袭者礼物</t>
  </si>
  <si>
    <t>$1.46 - $2.42</t>
  </si>
  <si>
    <t>B0D1K64ZQ8</t>
  </si>
  <si>
    <t>B0CH3QTWSH</t>
  </si>
  <si>
    <t>B07SWN6KFV</t>
  </si>
  <si>
    <t>B0CH3QTWSH,B01M7XMJBU,B07SWN6KFV,B09Y25V4LR,B09GW5WN8W,B001BNCMC4,B07HFRFTLQ,B0B928JQK8,B0762PXVQ6,B0BSB4X3Y9</t>
  </si>
  <si>
    <t>B00LB7REFK,B07QHDRCZ3,B085VFXF8S,B09C5PVY1B,B09BF31FP1,B01M26JF0J,B07XSFHQ8Z,B079X5XWXP,B07C8B16GZ,B0711D6TXD</t>
  </si>
  <si>
    <t>iron chef</t>
  </si>
  <si>
    <t>钢铁大厨</t>
  </si>
  <si>
    <t>B09MDR1D83</t>
  </si>
  <si>
    <t>B091Q1YMBQ</t>
  </si>
  <si>
    <t>B09KMKZY6Q</t>
  </si>
  <si>
    <t>B09KMKDYT1,B09MDR2Q4G,B00NYBK908,B00H2E78SE,B091H4DB33,B09MV1515X,B00B0KMGWO,B0927N3TFJ,B078TQ9DF5,B09M54HSYK</t>
  </si>
  <si>
    <t>wireless outdoor thermometer</t>
  </si>
  <si>
    <t>无线户外温度计</t>
  </si>
  <si>
    <t>$0.88 - $1.65</t>
  </si>
  <si>
    <t>B08PKWPKM2</t>
  </si>
  <si>
    <t>B06XKH666P,B01ALO555E,B00WXIR94M,B0BYF6CTRK,B09FSYJZSH,B0936QGQW4,B0836CM7KY,B0D5VCB94M,B0BX5K2VYF,B07R586J37</t>
  </si>
  <si>
    <t>B07QHDRCZ3,B00LB7REFK,B07GMJB5ZZ,B0CFV5LZ3R,B0CNC77Z6T,B0711D6TXD,B073X2CF9C,B0CZSDTS1H,B0CZSCL9K3,B07VHPFK5B</t>
  </si>
  <si>
    <t>personal care</t>
  </si>
  <si>
    <t>个人护理</t>
  </si>
  <si>
    <t>$1.89 - $2.71</t>
  </si>
  <si>
    <t>B01KZ6V00W</t>
  </si>
  <si>
    <t>B0CLX1HQ17</t>
  </si>
  <si>
    <t>B07GGR1N4Y,B08L78KPWJ,B000QXH4PK,B00U2VQZDS,B0787GLBMV,B0794N16ZD,B07VW3YSWH,B0BBSP2JNQ,B01KZ6V00W,B0D1VFLFLN</t>
  </si>
  <si>
    <t>B0BZS1VQH8,B07QHDRCZ3,B0CZSDTS1H,B0CZSCL9K3,B079JYP5DP,B079X5FTZR,B088DQDFL1,B01IEJHJWK,B0BC6G9Q35,B0BWNX6XY1</t>
  </si>
  <si>
    <t>amazon outlet clearance</t>
  </si>
  <si>
    <t>亚马逊出口清关</t>
  </si>
  <si>
    <t>$1.07 - $1.77</t>
  </si>
  <si>
    <t>B0DRB7N4GL</t>
  </si>
  <si>
    <t>B089DR29T6,B0DNJZKGFT,B0CFGYFCYL,B0CJM1GNFQ,B0C6GTHRL2,B09ZXJDSL5,B0CQMRKRV5,B0DKN4HD7Y,B09KT67BL1,B0CLCZD6QQ</t>
  </si>
  <si>
    <t>B00LB7REFK,B09BF7N5MT,B0BWNX6XY1,B07QHDRCZ3,B0CZSCL9K3,B0BNMVB18C,B0CZSDTS1H,B07SRRQS5B,B0CQ79FH3S,B0BY7XL13F</t>
  </si>
  <si>
    <t>prime same day delivery items</t>
  </si>
  <si>
    <t>主要的当天交货项目</t>
  </si>
  <si>
    <t>$0.41 - $0.82</t>
  </si>
  <si>
    <t>B09Y5HT6HR</t>
  </si>
  <si>
    <t>B00HSC9F2C,B07XSKK6Z4,B09Y5HT6HR,B00W5D1MDE,B0CGRB23YM,B09541P9WH,B07BGLT25K,B09XMMZSWW,B0C2CY22B8,B09RYRCXKM</t>
  </si>
  <si>
    <t>amazon clearance outlet</t>
  </si>
  <si>
    <t>亚马逊清仓特卖</t>
  </si>
  <si>
    <t>$3.04 - $5.09</t>
  </si>
  <si>
    <t>B0DR7TJCL7</t>
  </si>
  <si>
    <t>B0DR4X44BT</t>
  </si>
  <si>
    <t>B089DR29T6,B0C6GTHRL2,B09ZXJDSL5,B09ZKZYBZX,B0BVZCLW3R,B09CD5T2QN,B0DNJZKGFT,B00551OSJI,B082YPRCMM,B0DKN4HD7Y</t>
  </si>
  <si>
    <t>B0BZS1VQH8,B07QHDRCZ3,B0BY3RK5CC,B079JYP5DP,B00L4Z0T2Y,B09B4Y89F8,B01DODMU9I,B078NQLWRM,B082Q1X6BB,B08D8F9PL6</t>
  </si>
  <si>
    <t>funny birthday gifts for men</t>
  </si>
  <si>
    <t>给男人的有趣的生日礼物</t>
  </si>
  <si>
    <t>B09VTJRGBJ</t>
  </si>
  <si>
    <t>B0BBWGCJ46,B0CLGHVWVQ,B07CT6DYFG,B0CX5G8MM6,B07S1BNNYD,B09HT6ZC7K,B074B4BCBV,B0BRV5CQ9D,B0BBCHQJSN,B07KFR7Q67</t>
  </si>
  <si>
    <t>B00LB7REFK,B0BC6G9Q35,B07SRRQS5B,B07QHDRCZ3,B0711D6TXD,B0CL6CXMGZ,B0CNGYQQP8,B0C4G2BPJ2,B0758TY861,B0BGQCTTYJ</t>
  </si>
  <si>
    <t>blackstone accessories</t>
  </si>
  <si>
    <t>黑石配件</t>
  </si>
  <si>
    <t>$0.93 - $1.52</t>
  </si>
  <si>
    <t>B084RRY8Z2,B0C6X6KX2H,B0B71Q8VM6,B0CSSDBZNT,B0BVMGNK5B,B0C748BK8B,B000CETHT4,B0CG1KB842,B0C2TGG8LC,B0C89G582W</t>
  </si>
  <si>
    <t>B00LB7REFK,B07QHDRCZ3,B07SRRQS5B,B07W76MV4Y,B0CFF268R7,B07CMJ5186,B01DODMU9I,B0CX53FBSR,B0B3HV4DCM,B08D8F9PL6</t>
  </si>
  <si>
    <t>grill gloves</t>
  </si>
  <si>
    <t>烧烤手套</t>
  </si>
  <si>
    <t>B08R86P4Q3</t>
  </si>
  <si>
    <t>B0748DCDGC</t>
  </si>
  <si>
    <t>B07YTVMRV4</t>
  </si>
  <si>
    <t>B07YTVMRV4,B07Z6FC7HL,B08R86P4Q3,B01LYALUB3,B0748DCDGC,B09MT5N7Z2,B09WR2TRXL,B01KZBY806,B07RX7TNBY,B07Y1WL2RT</t>
  </si>
  <si>
    <t>B0CB999CZ9,B08WR3C5FC,B08F41TD75,B0BW4YZ84T,B07WCXP7CH,B0C6Q6MH2N,B0CBVCMKG8,B0D2HSXP7X,B0927488BH,B07BYWKJ3G</t>
  </si>
  <si>
    <t>laser thermometer</t>
  </si>
  <si>
    <t>激光测温仪</t>
  </si>
  <si>
    <t>B01F59K0KA/B00GRFHXVQ/B00S93EQUK/B0BJK5W11R/B0CRY9V6LL</t>
  </si>
  <si>
    <t>B07VTPJXH9</t>
  </si>
  <si>
    <t>B0B71HFH9K,B0BN317X6Z,B0873T6SGR,B07VTPJXH9,B00DMI632G,B0CSP3NQ8C,B0BGX95FF4,B0CQT33MDF,B09Q8MPNWG,B01DR066WU</t>
  </si>
  <si>
    <t>B0924H4XB9,B07MYW7C3Z,B07SL2X217,B0895WCP3Z,B08Z7SLGMF,B08P456NHG,B001TUZS98,B078S3M2NX,B093GFWF24,B083FJ5LMJ</t>
  </si>
  <si>
    <t>ofertas relampago de hoy</t>
  </si>
  <si>
    <t>B0DP8NK6Y4,B09QKBBNCX,B08L78KPWJ,B08LVSFN4X,B0C6GTHRL2,B08R6S1M1K,B0DH8CR17G,B0CGWF2BRF,B0DR49PH89,B0CN6GHGD6</t>
  </si>
  <si>
    <t>B07SRRQS5B,B07PPRD9DG,B082K8ZNQ1,B01COZ2H36,B00NM9HO3W,B088DQDFL1,B079X5FTZR,B08XVMKRR5,B00LB7REFK,B01EV1T1TY</t>
  </si>
  <si>
    <t>kitchen appliances and gadgets</t>
  </si>
  <si>
    <t>厨房用具和小工具</t>
  </si>
  <si>
    <t>B01F59K0KA/B07XXSYLL8</t>
  </si>
  <si>
    <t>B003OAJGJO</t>
  </si>
  <si>
    <t>B08QXB9BH5,B01NBKTPTS,B0C3H9MJQV,B08ZK5WDWN,B0764HS4SL,B003OAJGJO,B0BKRVT66L,B0BWHJ1FNK,B08573DQ39,B00K05AZ3W</t>
  </si>
  <si>
    <t>B08YZ633BY,B0CJB2KBJX,B01LXFSJY7,B0CPDYVKPX,B0CGX538DK,B09DYN6SYR,B07SRRQS5B,B0B7S213SX,B08S8RZ32R,B0BYRHDPK9</t>
  </si>
  <si>
    <t>outside grills outdoor cooking</t>
  </si>
  <si>
    <t>户外烤架户外烹饪</t>
  </si>
  <si>
    <t>$1.57 - $2.60</t>
  </si>
  <si>
    <t>B0CCWZL9RL</t>
  </si>
  <si>
    <t>B0B7QF6D8Q</t>
  </si>
  <si>
    <t>B07FKLK6DG,B0B7QF6D8Q,B07P8QXMH3,B0BCFK9R8V,B082HG76CB,B0BRMD7VRT,B0BFXG1CCQ,B0BRMGPGQJ,B0B8PJDC63,B0BN7DFNJW</t>
  </si>
  <si>
    <t>large digital timer</t>
  </si>
  <si>
    <t>大型数字定时器</t>
  </si>
  <si>
    <t>B09W2K3RR8</t>
  </si>
  <si>
    <t>B0CKVH87G3</t>
  </si>
  <si>
    <t>B0CC8FC97Z</t>
  </si>
  <si>
    <t>B0CC8FC97Z,B09W2K3RR8,B0BLYQ89KD,B09XQGZ1TV,B0CKVH87G3,B0CSDK59P5,B07D3BFY6R,B0CYC8SXWL,B0C3RHZB1B,B09SH5FCPR</t>
  </si>
  <si>
    <t>古戈尼</t>
  </si>
  <si>
    <t>B07PW7J8QG</t>
  </si>
  <si>
    <t>B00MTV7OG6</t>
  </si>
  <si>
    <t>B07PVBD58K</t>
  </si>
  <si>
    <t>B07PVBD58K,B00MTV7OG6,B01C47H7RU,B0C1TJL2WZ,B06ZXR72M5,B01B8K8A34,B00F3H9GTG,B07PW7J8QG,B001BDGDWO,B003W0PCEO</t>
  </si>
  <si>
    <t>B00VF1NOFQ,B07FTHN8YV,B0BQDHTCCR,B0BQ7PD5YW,B0BMF7PJ4X,B08YZ633BY,B09GM2SM47,B07MYW7C3Z,B09RGJPTWQ,B07QK9C9KT</t>
  </si>
  <si>
    <t>timer for kitchen</t>
  </si>
  <si>
    <t>$1.02 - $1.50</t>
  </si>
  <si>
    <t>B0DFGXYQGG</t>
  </si>
  <si>
    <t>B007UO4SAW,B07D3BFY6R,B0D177ZCSC,B07MK1YZ2G,B083QYS6YH,B018YAUK2A,B0DK6K4M94,B092YWQCX5,B0CP5JCH7W,B07RBNSJNR</t>
  </si>
  <si>
    <t>B001DYDAEK,B011Q4NYOC,B01GQVGS98,B07SRRQS5B,B00KDNSNVM,B01DODMU9I,B07J9RT4Z8,B079X4S4DQ,B006LR6ILQ,B07J63KGNN</t>
  </si>
  <si>
    <t>artículos de cocina</t>
  </si>
  <si>
    <t>柯西纳艺术</t>
  </si>
  <si>
    <t>$0.62 - $1.10</t>
  </si>
  <si>
    <t>B0BLS3Y632</t>
  </si>
  <si>
    <t>B08573DQ39,B0C3H9MJQV,B0BY897GH4,B0CJF94M8J,B08ZK5WDWN,B0CJ4WZXQF,B0764HS4SL,B0CP4XY9QC,B0CPLVLFK2,B07PZF3QS3</t>
  </si>
  <si>
    <t>B011Q4NYOC,B079X5FTZR,B0CVHLRJZ9,B00LB7REFK,B082K8ZNQ1,B07SRRQS5B,B07MNW4VMY,B01GQVGS98,B001DYDAEK,B00KDNSNVM</t>
  </si>
  <si>
    <t>厨师长</t>
  </si>
  <si>
    <t>B0C7D27GV8/B07XXSYLL8/B0BBR2RL6X</t>
  </si>
  <si>
    <t>$1.03 - $1.50</t>
  </si>
  <si>
    <t>B0C5Z8VCHX</t>
  </si>
  <si>
    <t>B0D79TYRW7</t>
  </si>
  <si>
    <t>B0D3RX91T1</t>
  </si>
  <si>
    <t>B08DL8WH9V,B0C5Z8VCHX,B07FNW57J7,B0CCFWDJ37,B08JCYCRWN,B09BZVP4VW,B0C4Z39TK9,B0CGMFGX87,B0735MX51B,B0C6RBYZ49</t>
  </si>
  <si>
    <t>B011Q4NYOC,B001DYDAEK,B01GQVGS98,B079X5FTZR,B01DODMU9I,B006LR6ILQ,B00KDNSNVM,B07J9RT4Z8,B07SRRQS5B,B0B7Z2MRWY</t>
  </si>
  <si>
    <t>regalo para hombre</t>
  </si>
  <si>
    <t>B00FBPMCZA</t>
  </si>
  <si>
    <t>B0CP9YF9W7</t>
  </si>
  <si>
    <t>B075SDZ1WQ,B0C9PF1KKJ,B01HEVAPSO,B08P4HHSZT,B0CP9YF9W7,B0DCRZ5P2H,B077ZKDQLV,B07M7MRWVZ,B07B2T345D,B0D4215HCX</t>
  </si>
  <si>
    <t>B07SRRQS5B,B0BSTWKSDX,B09MQ416CR,B0B8V6Y2X8,B0B6PNPL9F,B0BXN2WJ3D,B0BX8GZ9R8,B0B14P56MM,B0C1CP8CRS,B01DODMU9I</t>
  </si>
  <si>
    <t>new home must haves</t>
  </si>
  <si>
    <t>新家必备</t>
  </si>
  <si>
    <t>B08PB8ZTK1</t>
  </si>
  <si>
    <t>B0BKRVT66L,B08R6S1M1K,B00EJU3SWY,B08ZK5WDWN,B09VZ11WHK,B01LTICQYE,B0C1DWC251,B0010B5EQS,B096XYXY5H,B09YLS37YH</t>
  </si>
  <si>
    <t>B01MQQTB51,B09YJ34W96,B07SRRQS5B,B0CK9SPJZ3,B07MNW4VMY,B0CG4J1QXR,B0BC6G9Q35,B09CDJ7336,B01DODMU9I,B00B2L8GFM</t>
  </si>
  <si>
    <t>墨鸟</t>
  </si>
  <si>
    <t>B01HXM5UAC</t>
  </si>
  <si>
    <t>B0DHVGDCK2</t>
  </si>
  <si>
    <t>B0DCPZD5YS,B08HWL9MKK,B0C8JB82ZZ,B0DC87RW4R,B01HXM5UAC,B0D62QTGJM,B0DB46FN8K,B0DG57F4DF,B01J1E5LWM,B07PVBG8K1</t>
  </si>
  <si>
    <t>B0BYHTH3GQ,B0BYHSJ2PZ,B09LLYP2XL,B0B8V6Y2X8,B00A73FXI4,B07S5RJD5G,B09CDJC6CF,B015D8XIDY,B019CJSDM6,B08Z7SLGMF</t>
  </si>
  <si>
    <t>bread making accessories</t>
  </si>
  <si>
    <t>面包制作配件</t>
  </si>
  <si>
    <t>B096K2L985/B00S93EQUK</t>
  </si>
  <si>
    <t>B0CS3MV4CY</t>
  </si>
  <si>
    <t>B08G4ZPZBZ,B09HH4K1LZ,B0999594RR,B09N3M4BDJ,B0988343TQ,B01LY7NDQ9,B0CMT2FG1B,B0D9NZJ527,B0D4733N33,B00NSQF7N8</t>
  </si>
  <si>
    <t>count down timer clock</t>
  </si>
  <si>
    <t>倒数计时钟</t>
  </si>
  <si>
    <t>B08HN4MN3L</t>
  </si>
  <si>
    <t>B07WFDZ72L</t>
  </si>
  <si>
    <t>B07D3BFY6R,B0BLYQ89KD,B08HN4MN3L,B0B5G2RB1M,B079KBP8DJ,B087YV154W,B01MU737B3,B07WFDZ72L,B09W2K3RR8,B0D2RPCKJS</t>
  </si>
  <si>
    <t>B0BM374Z7C,B0BFKL83RJ,B0C9DGWVX3,B09WDQ3G2W,B0B3LZ5896,B0BX3P71BM,B0C9D1YZZH,B0BJ5VLWMY,B0BY1399NX,B0C5DD5W77</t>
  </si>
  <si>
    <t>奥尼</t>
  </si>
  <si>
    <t>$2.00 - $3.35</t>
  </si>
  <si>
    <t>B0CHS69P48</t>
  </si>
  <si>
    <t>B085LGV57D</t>
  </si>
  <si>
    <t>B0C62HWZPQ</t>
  </si>
  <si>
    <t>B0BJ1NYJPF,B0CHS69P48,B0DQ8R4TYT,B0CBV8YS6Q,B0DGLDDKKV,B0BVG5YQ32,B0DLH28V1D,B083WGMTGZ,B0BD97249N,B0CB7PGZJW</t>
  </si>
  <si>
    <t>B083X648R2,B09NXVJ25C,B0CJB2KBJX,B0B7S42Y1P,B0BZRTJKR7,B08PV3539R,B08SW9YJ47,B0BZWMJM2F,B08FMNXX68,B09N3CVY25</t>
  </si>
  <si>
    <t>best birthday gifts for men</t>
  </si>
  <si>
    <t>男人最好的生日礼物</t>
  </si>
  <si>
    <t>B0BJV68C17,B09PNKKS78,B0CGX3ZGBK,B012BA0VSM,B07NPGMDW8,B08P4HHSZT,B0BYMLWMJR,B07G142F9Z,B01HRCU3SW,B01GH5JNRW</t>
  </si>
  <si>
    <t>B0B9VGMLZR,B09DY9N3WH,B0BD5772NB,B07CSM5T4D,B01DOE0DO6,B0BX61LHBL,B093XVDNNB,B0928K23P6,B07PJG4FBM,B09Y1L1S5R</t>
  </si>
  <si>
    <t>kitchen essentials for first apartment</t>
  </si>
  <si>
    <t>第一个公寓的厨房必需品</t>
  </si>
  <si>
    <t>B07G2M4WQ5</t>
  </si>
  <si>
    <t>B08573DQ39,B0CJB3Q3QB,B00M2J7PCI,B0CJB3WCHW,B09DKH8XDS,B07G2M4WQ5,B0C4PJJK4K,B0C7TLV5FJ,B08NV2CYDM,B09HGTL7B2</t>
  </si>
  <si>
    <t>B07SRRQS5B,B0B7Z2MRWY,B082K8ZNQ1,B09NFRC4LM,B09L8GBFLZ,B07MXJ93K8,B0982TPZTW,B0BXCKKNN8,B0CFF2JG1N,B0BN9DD956</t>
  </si>
  <si>
    <t>pit boss accessories</t>
  </si>
  <si>
    <t>坑老板配件</t>
  </si>
  <si>
    <t>B08S7F5CYF</t>
  </si>
  <si>
    <t>B07VW72J5D</t>
  </si>
  <si>
    <t>B0921R5Q5N</t>
  </si>
  <si>
    <t>B0921R5Q5N,B089T1N75G,B07CKJBH6C,B08S7F5CYF,B0977HHZ93,B09X2NP425,B0B7LFJZRS,B07TS9FWDK,B09JDHGWVK,B07PHQWR3V</t>
  </si>
  <si>
    <t>B0B7S42Y1P,B0BM9JGH1J,B0B5WR8H8F,B084G31D3N,B0BRNPS4J2,B0C5WKH758,B09NPNF3SX,B0C3MF2Z6N,B087NWG13N,B0CB43MHN6</t>
  </si>
  <si>
    <t>时间更多</t>
  </si>
  <si>
    <t>$1.13 - $1.48</t>
  </si>
  <si>
    <t>B0833SDN8M</t>
  </si>
  <si>
    <t>B084FBMV1D</t>
  </si>
  <si>
    <t>B0CC4Z32F8</t>
  </si>
  <si>
    <t>B0833SDN8M,B0B3SR8WMK,B084FBMV1D,B0B3SR3DTJ,B0BBVNSBXN,B0CMXJ73XD,B0CTZZWSBT,B0CC51X4WS,B0CMXH5YYS,B0CF9N9G3Z</t>
  </si>
  <si>
    <t>B0B7BP6CJN,B08YZ633BY,B019Q3U7UE,B07SL2X217,B07QK9C9KT,B099JZDZYW,B09S1C8PF8,B0925LY4RR,B0822G8NCF,B0BQW3M249</t>
  </si>
  <si>
    <t>men gift</t>
  </si>
  <si>
    <t>$1.69 - $2.80</t>
  </si>
  <si>
    <t>B0CP9YF9W7,B0DBDSHRT4,B06XZTZ7GB,B0D4215HCX,B08P4HHSZT,B0DL2BZWKD,B0D69NZ3ZP,B09BDG5RP3,B012BA0VSM,B0C9PF1KKJ</t>
  </si>
  <si>
    <t>B09M35XJGG,B09896GWJ1,B073ZDH43X,B0107UPA9I,B09HZ744NP,B07L5GGSRJ,B09FSZYGB4,B07GGR1N4Y,B00INVCHRC,B08F51NSTC</t>
  </si>
  <si>
    <t>air frier</t>
  </si>
  <si>
    <t>气炸机</t>
  </si>
  <si>
    <t>$0.68 - $0.99</t>
  </si>
  <si>
    <t>B09B7SB46R</t>
  </si>
  <si>
    <t>B07FDJMC9Q,B0CSZ7WBYW,B0C33CHG99,B0DFBTC54P,B09B7SB46R,B0DJW8ZK1X,1250397979,B0936FGLQS,B0BYF8PT3L,B0CJ3DGW13</t>
  </si>
  <si>
    <t>B01IEJHJWK,B06XPPQQB9,B08YZ633BY,B09S1C8PF8,B07TXCCQGP,B0B7BP6CJN,B09VJZYC9R,B07MYW7C3Z,B019Q3U7UE,B0822G8NCF</t>
  </si>
  <si>
    <t>easy gadgets fryer</t>
  </si>
  <si>
    <t>B0D6X87GC1</t>
  </si>
  <si>
    <t>B00INVCHRC,B0CB5ZQ14R,B01MZZX8KW,B0822G8NCF,B00L1GHHV2,B00ES8KVNQ,B09SQFQ4KK,B07GGR1N4Y,B07SRRQS5B,B0BFWD2VML</t>
  </si>
  <si>
    <t>birthday for him</t>
  </si>
  <si>
    <t>为他过生日</t>
  </si>
  <si>
    <t>$0.60 - $0.98</t>
  </si>
  <si>
    <t>B0C4KNXFV7</t>
  </si>
  <si>
    <t>B0C4KNXFV7,B0BJV68C17,B0CNVJTHN1,B08GC1G4Y9,B06XFY5NZW,B078N1DBY9,B012BA0VSM,B0BG4HY4PX,B01HEVAPSO,B089D3Q24T</t>
  </si>
  <si>
    <t>daily deals of the day prime today only</t>
  </si>
  <si>
    <t>仅限今日黄金时段的每日交易</t>
  </si>
  <si>
    <t>$0.41 - $0.55</t>
  </si>
  <si>
    <t>B09QKBBNCX,B09NW81TH8,B0CHMM4Y7L,B0DPL3X8GZ,B0B1DKN9HG,B092ZDHJMN,B00IE76Q7M,B09CD86MCT,B07MWTH3BY,B0CGRB23YM</t>
  </si>
  <si>
    <t>B09896GWJ1,1426215649,B09HZ744NP,B09YKZSGBD,B07TXCCQGP,B08CS39K2W,B00O9R7DIW,B08BCG4SCJ,B07VJZ6YF6,B0822G8NCF</t>
  </si>
  <si>
    <t>glass thermometer</t>
  </si>
  <si>
    <t>玻璃温度计</t>
  </si>
  <si>
    <t>B097KTZZP5</t>
  </si>
  <si>
    <t>B0DFH64CCP</t>
  </si>
  <si>
    <t>B0CJ56J93P,B097KTZZP5,B0DKFJS315,B0CZR53YYY,B0CR8GG431,B00551ND12,B0DFH64CCP,B0CFFW48TD,B0D2RHG86Y,B0DQSN81DN</t>
  </si>
  <si>
    <t>birthday gifts men</t>
  </si>
  <si>
    <t>生日礼物男士</t>
  </si>
  <si>
    <t>$0.58 - $0.99</t>
  </si>
  <si>
    <t>B0C9JJ1SHV</t>
  </si>
  <si>
    <t>B012BA0VSM,B0B9SJL23F,B01HEVAPSO,B0BJV68C17,B0DCRZ5P2H,B08P4HHSZT,B00S93EQUK,B0BBWGCJ46,B0CGX3ZGBK,B07NPGMDW8</t>
  </si>
  <si>
    <t>cosas para la cocina</t>
  </si>
  <si>
    <t>B01F59K0KA/B0CRY9V6LL</t>
  </si>
  <si>
    <t>B07MVN676J</t>
  </si>
  <si>
    <t>B08ZK5WDWN,B08573DQ39,B0CJYD2547,B07MVN676J,B07R8BQD66,B06Y2GZWCJ,B08NJKQHLN,B0BSKQW2T2,B0CPLVLFK2,B08NHT76F7</t>
  </si>
  <si>
    <t>meat defrosting tray</t>
  </si>
  <si>
    <t>肉类解冻盘</t>
  </si>
  <si>
    <t>B07M98N6LF</t>
  </si>
  <si>
    <t>B08JNDW4DV</t>
  </si>
  <si>
    <t>B0D987YM24</t>
  </si>
  <si>
    <t>B08CMJS2B2,B089CR9F77,B097B4QB9B,B07M98N6LF,B0D98712WQ,B085MYNS1D,B0D41CMQ9B,B0CHRHQQW9,B0D987YM24,B0895TM9X7</t>
  </si>
  <si>
    <t>probe tester</t>
  </si>
  <si>
    <t>探针测试仪</t>
  </si>
  <si>
    <t>B0BBR2RL6X/B017613C3C/B07XXSYLL8</t>
  </si>
  <si>
    <t>$1.15 - $1.92</t>
  </si>
  <si>
    <t>B0CFTGYBFP</t>
  </si>
  <si>
    <t>B00UZ940ES</t>
  </si>
  <si>
    <t>B0DFLYB7ZD</t>
  </si>
  <si>
    <t>B00UZ940ES,B0CFTGYBFP,B0D31FBS3J,B0D8TVGQPK,B0CKQV587H,B0CD7X4CZW,B0BZD7PGZR,B0DHW4W9RG,B0CY449F66,B09MS1QD5L</t>
  </si>
  <si>
    <t>B000GCS004,B09X4L8BP3,B07QK9C9KT,B0B5XQX9P4,B09MQJPXPG,B0BWJ9VFDJ,B00I5H5Z1O,B0BLHV6DTS,B0BY1399NX,B07SL2X217</t>
  </si>
  <si>
    <t>pitboss accessories</t>
  </si>
  <si>
    <t>pitboss配件</t>
  </si>
  <si>
    <t>B0B7LFJZRS</t>
  </si>
  <si>
    <t>B0CN4Q2K2H</t>
  </si>
  <si>
    <t>B0921R5Q5N,B0B7LFJZRS,B0977HHZ93,B09XJCG3FP,B09JDHGWVK,B0B3DZRJJX,B07TS9FWDK,B00S93EQUK,B0CN4Q2K2H,B0C3GTPK7X</t>
  </si>
  <si>
    <t>B00LB7REFK,B0BC6G9Q35,B0BPNMT5DM,B0BX4F2TK4,B07SRRQS5B,B0BNMRKK3W,B09B4Y89F8,B09PBN2Z1G,B01IEJHJWK,B09YJ34W96</t>
  </si>
  <si>
    <t>yellow sweatshirt</t>
  </si>
  <si>
    <t>黄色运动衫</t>
  </si>
  <si>
    <t>B085YW7F6V</t>
  </si>
  <si>
    <t>B085YW7F84</t>
  </si>
  <si>
    <t>B07FF2BQP4</t>
  </si>
  <si>
    <t>B085YW7F6V,B071GCRXNV,B085YVRF23,B072MRCL6T,B085YW7F84,B089XZZJV5,B0DCVWV12R,B00JUM3FXI,B08YGWC8VK,B0CHF7T27J</t>
  </si>
  <si>
    <t>kinsa smart thermometer</t>
  </si>
  <si>
    <t>金莎智能温度计</t>
  </si>
  <si>
    <t>B0C7D27GV8/B01F59K0KA</t>
  </si>
  <si>
    <t>$1.75 - $2.91</t>
  </si>
  <si>
    <t>B08FD28BTX</t>
  </si>
  <si>
    <t>B07X7L3GY7</t>
  </si>
  <si>
    <t>B0795ZW85G</t>
  </si>
  <si>
    <t>B08FD28BTX,B0795ZW85G,B092RN5SBZ,B07X7L3GY7,B09CWPS9JF,B0824XNJSW,B075QQ8VZW,B07F4JJH1Z,B08B8BDG42,B08NYPPQ85</t>
  </si>
  <si>
    <t>B0019IJZ1M,B09KN3FMY7,B0019IM4V0,B0CJB2KBJX,B000GCS004,B0924H4XB9,B0BHR7P91R,B07CNCMT65,B09CTSQD95,B0C5R981CT</t>
  </si>
  <si>
    <t>traeger grill accessories</t>
  </si>
  <si>
    <t>特里格烤架配件</t>
  </si>
  <si>
    <t>$2.02 - $3.25</t>
  </si>
  <si>
    <t>B07QD7H2W2</t>
  </si>
  <si>
    <t>B082JH5DJG</t>
  </si>
  <si>
    <t>B07QB98D5T,B0977HHZ93,B07NNY12VK,B07QD7H2W2,B07SBMV8K8,B07SCM59Q4,B082JH5DJG,B0BKH3QF96,B06XT36ZXR,B0B57TXC97</t>
  </si>
  <si>
    <t>B00WTHIVHQ,B09J4HWW68,B0B6H4VMWW,B08JH262KV,B07QT7YYJT,B07L5GGSRJ,B0B28FK6CV,B08F55B5KR,B09B771LB2,B074KV9TT4</t>
  </si>
  <si>
    <t>cooking stuff</t>
  </si>
  <si>
    <t>做饭</t>
  </si>
  <si>
    <t>B01IHHLB3W/B07XXSYLL8</t>
  </si>
  <si>
    <t>B08W5D4SPD</t>
  </si>
  <si>
    <t>B09HW3GFKP</t>
  </si>
  <si>
    <t>B08573DQ39,B0C9ZQ434J,B09Y661TP6,B0775GR18G,B08W5D4SPD,B0BC34MQKZ,B07HGCJB1F,B09L3FH1F5,B07PVBS863,B0B41NL1JC</t>
  </si>
  <si>
    <t>B07QK9C9KT,B0BZ418TWS,B0BN4Z47CK,B08FMNXX68,B0924H4XB9,B07GKVBQDG,B0B7BP6CJN,B0B48YDDVQ,B08PV3539R,B0019IM4V0</t>
  </si>
  <si>
    <t>gifts for man who has everything</t>
  </si>
  <si>
    <t>送给拥有一切的男人的礼物</t>
  </si>
  <si>
    <t>$0.45 - $0.94</t>
  </si>
  <si>
    <t>B07G142F9Z,B0CGX3ZGBK,B083L8RNJR,B0CG65PYBV,B08GC1G4Y9,B012BA0VSM,B07S1BNNYD,B0BYJC6GSH,B0BJV68C17,B00826OVWW</t>
  </si>
  <si>
    <t>limited time deal</t>
  </si>
  <si>
    <t>B0DRB6843H</t>
  </si>
  <si>
    <t>B0BVZCLW3R</t>
  </si>
  <si>
    <t>B0CFGYFCYL,B00NTCH52W,B09BF1G34V,B0D84GLJTT,B0DGSY59GV,B0DNJZKGFT,B0BVZCLW3R,B09B8V1LZ3,B0BXMSS8Z7,B082QZRY8G</t>
  </si>
  <si>
    <t>clearance on grills</t>
  </si>
  <si>
    <t>$0.79 - $1.33</t>
  </si>
  <si>
    <t>B0D3XM6M1D</t>
  </si>
  <si>
    <t>B082HG76CB</t>
  </si>
  <si>
    <t>B08XTGT9J1,B0CFR2CZP9,B0DJXY83P1,B01HM7BUY8,B0DGR9KR91,B082HG76CB,B0DGXSBGTL,B0C453Z982,B0D3XM6M1D,B0B7QF6D8Q</t>
  </si>
  <si>
    <t>B07VHPFK5B,B0CL6CXMGZ,B09H7FZ5JM,B0BPNMT5DM,B07D3M5TTZ,B0758TY861,B09B4Y89F8,B07SRRQS5B,B08R7685RH,B0B7S213SX</t>
  </si>
  <si>
    <t>best gifts man</t>
  </si>
  <si>
    <t>男士最佳礼物</t>
  </si>
  <si>
    <t>B07S1BNNYD,B08P4HHSZT,B09BDG5RP3,B09M3Z63QP,B0CGX3ZGBK,B077ZKDQLV,B00FSB5TNE,B0CP9YF9W7,B07GGR1N4Y,B01GH5JNRW</t>
  </si>
  <si>
    <t>B07ZVXK5K9,B078Q5J6VB,B01HIGUJ7C,B014CE1BP2,B07C5SS6YD,B07XC924CP,B00GIX4ZTA,B07WS6BTDK,B093GFWF24,B000VPPUEA</t>
  </si>
  <si>
    <t>boat grill</t>
  </si>
  <si>
    <t>船用烤架</t>
  </si>
  <si>
    <t>$2.05 - $3.43</t>
  </si>
  <si>
    <t>B0D9ZQL1BJ</t>
  </si>
  <si>
    <t>B0CR3VHNZ2</t>
  </si>
  <si>
    <t>B0018YBUW4</t>
  </si>
  <si>
    <t>B0D9ZQL1BJ,B007ILANWY,B00NBC04CI,B0018YBUW4,B0CR3VHNZ2,B0DC1NGJ6X,B006IEZV0Q,B08X42ZBN6,B0018Y4SXW,B00NSYFOI8</t>
  </si>
  <si>
    <t>B0BPNMT5DM,B09NV5M55S,B0C2P72SCX,B0CHVWVK3C,B0CSFBBM2J,B0BRYHRWJQ,B0BV6ZR4GL,B0BSTWKSDX,B092VP37BC,B0B23WS658</t>
  </si>
  <si>
    <t>acurite indoor outdoor thermometer wireless</t>
  </si>
  <si>
    <t>acurite 室内室外温度计无线</t>
  </si>
  <si>
    <t>B00WXIR94M</t>
  </si>
  <si>
    <t>B016BERUKQ</t>
  </si>
  <si>
    <t>B0013BKDO8</t>
  </si>
  <si>
    <t>B00WXIR94M,B07KXNJVRF,B016BERUKQ,B001B35APA,B00T0K8NXC,B074CRXHNQ,B0013BKDO8,B07D9CHTC2,B01B6ZERT2,B0015KIFKG</t>
  </si>
  <si>
    <t>B0011FJPAY,B07GKVBQDG,B0CJB2KBJX,B00I5H5Z1O,B006MD1OHM,B0C5RBGH73,B072HFTT48,B000QXH4PK,B01LXFSJY7,B00AL14WES</t>
  </si>
  <si>
    <t>outdoor kitchen grill</t>
  </si>
  <si>
    <t>户外厨房烤架</t>
  </si>
  <si>
    <t>B0CMDGMQMH</t>
  </si>
  <si>
    <t>B0BXM27Q56</t>
  </si>
  <si>
    <t>B0CHN9N24K</t>
  </si>
  <si>
    <t>B0BXM27Q56,B0BXM3CFPC,B0CMDGMQMH,B0B7Q3NSFB,B0CZM2H7LC,B0815VHDK4,B0DLB6DGXV,B0D1858XK1,B09GZW7RH4,B0CHN9N24K</t>
  </si>
  <si>
    <t>boss gifts men</t>
  </si>
  <si>
    <t>老板送男人</t>
  </si>
  <si>
    <t>$0.69 - $1.45</t>
  </si>
  <si>
    <t>B09YY37H1K</t>
  </si>
  <si>
    <t>B0CT8MNSGX</t>
  </si>
  <si>
    <t>B08W17RZ6N</t>
  </si>
  <si>
    <t>B0B5GWX94V,B09HT6ZC7K,B00JJE3XFW,B0BZR7W68T,B07912GTR3,B0BYZLT5N5,B07L6N7XM6,1923108395,B083C4TBT5,B0BS43L3MG</t>
  </si>
  <si>
    <t>B01EM8P456,B0B5SW6381,B0CP225774,B08J88HV2P,B07Q2SX3MR,B07PF813G5,B002OYMOFO,B0CPJL9B6G,B081J2YLTH,B09YCZ9ZSK</t>
  </si>
  <si>
    <t>B0BVFQ7Y4V</t>
  </si>
  <si>
    <t>B09VGH1ZSB</t>
  </si>
  <si>
    <t>B0B5G7DDDJ</t>
  </si>
  <si>
    <t>B0CNQYPM4L,B0CQP6T1Z7,B0CQJV38KQ,B0CFLPQC26,B0CPW982N1,B0C9SZNBCK,B0CQLYJ3KD,B0CSMDF93Q,B0CRY31GWC,B0CPBCVYS2</t>
  </si>
  <si>
    <t>man gift</t>
  </si>
  <si>
    <t>$1.98 - $3.29</t>
  </si>
  <si>
    <t>B0B9DC2M89</t>
  </si>
  <si>
    <t>B0D4215HCX,B0CP9YF9W7,B08P4HHSZT,B09BDG5RP3,B0CG65PYBV,B012BA0VSM,B083L8RNJR,B0BJV68C17,B07G142F9Z,B01C3LW5JC</t>
  </si>
  <si>
    <t>B001DYDAEK,B011Q4NYOC,B01GQVGS98,B01DODMU9I,B079X4S4DQ,B00LB7REFK,B019CJSDM6,B082K8ZNQ1,B0CD68CW9M,B07VHPFK5B</t>
  </si>
  <si>
    <t>compras amazon</t>
  </si>
  <si>
    <t>B0CRSZ9MC5</t>
  </si>
  <si>
    <t>B0CXG3HMX1</t>
  </si>
  <si>
    <t>B0CJM1GNFQ,B09B8V1LZ3,B00MNV8E0C,B095KF1C4X,B09NW81TH8,B0CHTKNWBL,B09WNK39JN,B0CRSZ9MC5,B0BFC7WQ6R,B0CXG3HMX1</t>
  </si>
  <si>
    <t>amazon ptime</t>
  </si>
  <si>
    <t>亚马逊时间</t>
  </si>
  <si>
    <t>$0.58 - $0.86</t>
  </si>
  <si>
    <t>B07PCMWTSG,B07BGLT25K,B08L78KPWJ,B0CJM1GNFQ,B07BQXJ123,B08LV3Q5CQ,B0DK7ZNB6Z,B0CKK43XXS,B07MWTH3BY,B0CDZJ9JJC</t>
  </si>
  <si>
    <t>B011Q4NYOC,B001DYDAEK,B07SRRQS5B,B082K8ZNQ1,B0B8V6Y2X8,B07K69DZWK,B07VHPFK5B,B01GQVGS98,B09NFRC4LM,B0CFV5LZ3R</t>
  </si>
  <si>
    <t>防水</t>
  </si>
  <si>
    <t>B079HV3TC9</t>
  </si>
  <si>
    <t>B07TC5RZLL</t>
  </si>
  <si>
    <t>B0B62HGK2H</t>
  </si>
  <si>
    <t>B079HV3TC9,B013YRRFJ4,B0BRKPVZB4,B0D7NWBZ2Z,B0D7NYHQP4,B07P7135N7,B07PLZP5LN,B0CFPCRDNJ,B0CLY3X961,B01MTB55WH</t>
  </si>
  <si>
    <t>B001DYDAEK,B011Q4NYOC,B01GQVGS98,B07SRRQS5B,B082K8ZNQ1,B01MXSZOKS,B0B8V6Y2X8,B01DODMU9I,B07MNW4VMY,B079X5FTZR</t>
  </si>
  <si>
    <t>我</t>
  </si>
  <si>
    <t>B0C4G2511B</t>
  </si>
  <si>
    <t>B0C4G2D3SR</t>
  </si>
  <si>
    <t>B0C4G4GTRC</t>
  </si>
  <si>
    <t>B0C4G2D3SR,B0C4G4GTRC,B0C4G25114,B0D4WSV195,B0D4X9GVMB,B08VY9G37G,B09GQB9MB7,B0C5YB4PL3,B08P4WD7QL,B09TWXVRWY</t>
  </si>
  <si>
    <t>B08C4XT4G2,B0B7NSK7DT,B09FPL32RH,B07Y9VDVMX,B01GQVGS98,B011Q4NYOC,B07DQBY83F,B09Z9341F6</t>
  </si>
  <si>
    <t>hamburger seasoning</t>
  </si>
  <si>
    <t>汉堡调味料</t>
  </si>
  <si>
    <t>B08T813V74</t>
  </si>
  <si>
    <t>B004QSVC0Y</t>
  </si>
  <si>
    <t>B000V8DGSE</t>
  </si>
  <si>
    <t>B08T813V74,B004QSVC0Y,B000V8DGSE,B09W6TQVKV,B0916GNMJH,B0BSMC4NZC,B008289BPW,B0BT27NXLS,B01FUI3KUS,B0CKLYR74D</t>
  </si>
  <si>
    <t>traeger probe</t>
  </si>
  <si>
    <t>电击探针</t>
  </si>
  <si>
    <t>B0B5RWF2VG</t>
  </si>
  <si>
    <t>B07MW2FYZQ,B072BJBPHQ,B08W2GSG7G,B08Y57CZCG,B0B5RWF2VG,B0CKWHYGZ8,B0CTHJYTGG,B08317TDP1,B0DDKT5X2B,B0B7LFJZRS</t>
  </si>
  <si>
    <t>on sale clearance items</t>
  </si>
  <si>
    <t>在售清仓商品</t>
  </si>
  <si>
    <t>$0.70 - $1.61</t>
  </si>
  <si>
    <t>B08R6S1M1K,B07BGLT25K,B08L78KPWJ,B0C6GTHRL2,B0DQBTFT8T,B0DRYRRPY7,B0CFGYFCYL,B0DR7WB5R2,B0DRZWN1QC,B07BQXJ123</t>
  </si>
  <si>
    <t>B0BC6G9Q35,B01DODMU9I,B0C4NZ3ZV3,B09NFQKBZY,B0CC4RS51Q,B088DQDFL1,B079X5XWXP,B082K8ZNQ1,B09YY9DLCF,B07G5KHQGH</t>
  </si>
  <si>
    <t>aquarium thermometer digital</t>
  </si>
  <si>
    <t>数字式水族箱温度计</t>
  </si>
  <si>
    <t>B0CRY9V6LL/B00S93EQUK/B01F59K0KA</t>
  </si>
  <si>
    <t>$0.62 - $1.03</t>
  </si>
  <si>
    <t>B01C6PE4G2</t>
  </si>
  <si>
    <t>B0BFVST4XX,B09JNGZFMP,B0C9G2F6TJ,B0CDGVT8LG,B01C6PE4G2,B01N1QQ4EH,B08YP4S5KX,B0CSWCXMK8,B01A0TMS6Y,B0C2N59HWK</t>
  </si>
  <si>
    <t>emeril lagasse air fryer accessories</t>
  </si>
  <si>
    <t>emeril lagasse 空气炸锅配件</t>
  </si>
  <si>
    <t>B0DQPP6HNT</t>
  </si>
  <si>
    <t>B0DFB14WJJ</t>
  </si>
  <si>
    <t>B0D8JBJTZP</t>
  </si>
  <si>
    <t>B0D2DNRQLV,B0D2DRFYSQ,B0DFB14WJJ,B0DK8DTN8L,B0DK9BX4JN,B0DJ6TDV38,B0DLWV1DDG,B09B7SB46R,B0DJQYXRNY,B0D6XT5GWH</t>
  </si>
  <si>
    <t>B07VHPFK5B,B07SRRQS5B,B0CFV5LZ3R,B082K8ZNQ1,B01DODMU9I,B0982TPZTW,B0BC6G9Q35,B07MXJ93K8,B01IEJHJWK,B00LB7REBE</t>
  </si>
  <si>
    <t>brooder thermometer for chicks</t>
  </si>
  <si>
    <t>雏鸡的育雏温度计</t>
  </si>
  <si>
    <t>B07WJJ9265</t>
  </si>
  <si>
    <t>B08P3QJJZL</t>
  </si>
  <si>
    <t>B081PT7Z8Y,B07Y36FWTT,B08R64PFYC,B0BMQ8PQ54,B09QBR7XJD,B07CVGSFSM,B0C491B4YP,B0063K9IHM,B01LY0CABC,B07D284W96</t>
  </si>
  <si>
    <t>get well soon gifts for men</t>
  </si>
  <si>
    <t>早日康复男士礼物</t>
  </si>
  <si>
    <t>B0D1BNNZ3F</t>
  </si>
  <si>
    <t>B0BFF9NCT7,B0D1BNNZ3F,B0983R1GVR,B08NB8D1G6,B0CZTC6L2Y,B0D2338QYM,B0B9FMWC6M,B08CZFC31V,B0DJMCSSQ7,B0BRTWGCQT</t>
  </si>
  <si>
    <t>B07SRRQS5B,B0B8V6Y2X8,B01IEJHJWK,B0BSTWKSDX,B0BPNMT5DM,B0CL9SXSBD,B00DZKQLZ0,B0BC6G9Q35,B09NFRC4LM,B0CFF2JG1N</t>
  </si>
  <si>
    <t>fun kitchen gadgets</t>
  </si>
  <si>
    <t>有趣的厨房小工具</t>
  </si>
  <si>
    <t>B0BYSN9Q8R</t>
  </si>
  <si>
    <t>B07VLBVQBP</t>
  </si>
  <si>
    <t>B07X5QXSNY</t>
  </si>
  <si>
    <t>B08N9Q24M9,B07H7ZDBV4,B0764HS4SL,B07VLBVQBP,B09CX95397,B0CP4XY9QC,B0796RL27B,B08SBTP9DQ,B0957XTMYN,B087RQZ3GH</t>
  </si>
  <si>
    <t>heat resistant gloves for cooking</t>
  </si>
  <si>
    <t>烹饪用耐热手套</t>
  </si>
  <si>
    <t>B0DP82Z98P</t>
  </si>
  <si>
    <t>B0DG8LSD1Y,B07P1CFCWT,B07YTVMRV4,B09WR2TRXL,B07Z6FC7HL,B0797DTFLM,B08R86P4Q3,B0748DCDGC,B09MT5N7Z2,B0B342V1WH</t>
  </si>
  <si>
    <t>pool thermometer floating</t>
  </si>
  <si>
    <t>漂浮的泳池温度计</t>
  </si>
  <si>
    <t>B0D4M4ZVFF,B0C59MQ1K3,B01GHM6XEQ,B0CFDNSR8J,B0CQY4ZTHD,B0CGZJFBCQ,B0CP5H5Z9Q,B0CQMZPV3J,B081RL1SHW,B0C58MLZ7M</t>
  </si>
  <si>
    <t>men's birthday gifts</t>
  </si>
  <si>
    <t>$0.98 - $2.21</t>
  </si>
  <si>
    <t>B01HEVAPSO,B0CGX3ZGBK,B0BJV68C17,B012BA0VSM,B083C4TBT5,B0B9SJL23F,B0CPPSGC6H,B09JT15JQF,B0BBWGCJ46,B0C1ZXGQRH</t>
  </si>
  <si>
    <t>西非</t>
  </si>
  <si>
    <t>$0.51 - $1.11</t>
  </si>
  <si>
    <t>B0DJNDBFNN</t>
  </si>
  <si>
    <t>B0CJV14HSG</t>
  </si>
  <si>
    <t>B0C4KKQPFH</t>
  </si>
  <si>
    <t>B0D66JT86X,B0D66KM3TJ,B0DJNDBFNN,B0C4KKQPFH,B0CJV14HSG,B0CQJDZG67,B0DHCLJTDX,B09LXRHVHL,B0CJTM7B9L,B0DJNDCP5S</t>
  </si>
  <si>
    <t>B08P8FKQ6T,B0C1MWKGP6,B0C8HWW4WC,B0CH4V5PZ5,B0CH3F2BLQ,B0CP1ZBQ6X,B0BLHZCQSL,B07ZZK6QJV,B0BKGWSXCL,B07KMDK2HS</t>
  </si>
  <si>
    <t>wood stove thermometer</t>
  </si>
  <si>
    <t>木炉温度计</t>
  </si>
  <si>
    <t>B00GRFHXVQ/B096K2L985/B0BBR2RL6X</t>
  </si>
  <si>
    <t>B0C9Q465VW</t>
  </si>
  <si>
    <t>B0BYNVJQB1</t>
  </si>
  <si>
    <t>B07F1C55LZ</t>
  </si>
  <si>
    <t>B0C9Q465VW,B07F1C55LZ,B0BFFFVJZ7,B09Q2VZ6D8,B0CSXM5762,B0DH22XWH5,B01LZ7EKHC,B0CS6H85JD,B09JSP7CGF,B0BDM14HVM</t>
  </si>
  <si>
    <t>B0B9V8KN72,B09Y1L1S5R,B0BYV8MFNN,B09RWN11T5,B0C33TRJ48,B0CWLV8TMK,B01DOE0DO6,B07MXJ93K8,B0928K23P6,B07PJG4FBM</t>
  </si>
  <si>
    <t>birthday gifts for men unique</t>
  </si>
  <si>
    <t>男士独特的生日礼物</t>
  </si>
  <si>
    <t>$1.45 - $2.41</t>
  </si>
  <si>
    <t>B09231NL5H,B0CGX3ZGBK,B0BBWGCJ46,B0B73XKNHX,B012BA0VSM,B083C4TBT5,B0BJV68C17,B074B4BCBV,B07SG4W169,B0D6Z7GPRC</t>
  </si>
  <si>
    <t>B098BB7WY1,B0BWHG8PMV,B0BNMVB18C,B07VHPFK5B,B0CNRFNRB7,B07NS8BF7X,B09FP3T2M7,B0BZTS57Y7,B0CNGZ1BHT,B07GTGLTYP</t>
  </si>
  <si>
    <t>men’s gifts</t>
  </si>
  <si>
    <t>B0D4215HCX,B00FSB5TNE,B077ZKDQLV,B081T7N948,B0DL2BZWKD,B00826OVWW,B0CP9YF9W7,B01MR34D28,B01L0KSI2A,B01C3LW5JC</t>
  </si>
  <si>
    <t>B07SRRQS5B,B07WLPBPKM,B07MXJ93K8,B01AMO4R34,B098BB7WY1,B09LLYP2XL,B0B7Z2MRWY,B0B8V6Y2X8,B073FRMG3N,B0758TY861</t>
  </si>
  <si>
    <t>water thermos</t>
  </si>
  <si>
    <t>暖水瓶</t>
  </si>
  <si>
    <t>$0.76 - $1.20</t>
  </si>
  <si>
    <t>B07N2F3JXP</t>
  </si>
  <si>
    <t>B0BT8K88SR</t>
  </si>
  <si>
    <t>B0CRVLYLNJ</t>
  </si>
  <si>
    <t>B09LLZNJYV,B08JX32JHP,B000FZX93K,B0CSF2NXCR,B0CRVLYLNJ,B00MIYM0VS,B0BZZT6B84,B09SQP23MC,B09SQQL36M,B09ZKRZKRD</t>
  </si>
  <si>
    <t>B0BPNMT5DM,B07SRRQS5B,B0B8V6Y2X8,B07P8NXQF4,B0CC54BQVY,B07HY3S811,B0982TPZTW,B0895KJLRN,B0BV6ZR4GL,B0758C2F79</t>
  </si>
  <si>
    <t>amazon store</t>
  </si>
  <si>
    <t>亚马逊商店</t>
  </si>
  <si>
    <t>B00NTCH52W</t>
  </si>
  <si>
    <t>B08C1W5N87</t>
  </si>
  <si>
    <t>B004LLIKVU,B07PCMWTSG,B00NTCH52W,B0CHTKNWBL,B09BWFX1L6,B0CGWF2BRF,B09541P9WH,B0CFPJYX7P,B00LH3DMUO,B095KCG1Q2</t>
  </si>
  <si>
    <t>kitchen things</t>
  </si>
  <si>
    <t>B09N4ZKCH6,B0764HS4SL,B0CP4XY9QC,B08ZK5WDWN,B0CJ1B6D6S,B0C3QZ7SNF,B08NJKQHLN,B0B6TK767D,B07PZF3QS3,B0B72DL8KL</t>
  </si>
  <si>
    <t>men gadgets</t>
  </si>
  <si>
    <t>男士小玩意</t>
  </si>
  <si>
    <t>B0CF97GFS1</t>
  </si>
  <si>
    <t>B0BKZW27FY,B01DDBJF12,B087G6TGJL,B0CFQYP7GX,B07K8G383K,B07S1BNNYD,B08ZJQCZJ4,B09XMMZSWW,B081T7N948,B0C37DLHWW</t>
  </si>
  <si>
    <t>gifts for men birthday</t>
  </si>
  <si>
    <t>$0.81 - $1.35</t>
  </si>
  <si>
    <t>B01HEVAPSO,B0B9SJL23F,B012BA0VSM,B0CGX3ZGBK,B0CHM598ZQ,B0CPPSGC6H,B0C1ZXGQRH,B0DCRZ5P2H,B07NPGMDW8,B0BBWGCJ46</t>
  </si>
  <si>
    <t>bbq gloves heat resistant cooking</t>
  </si>
  <si>
    <t>烧烤手套耐热烹饪</t>
  </si>
  <si>
    <t>B0DGXKNV6Y/B00S93EQUK</t>
  </si>
  <si>
    <t>$0.35 - $1.02</t>
  </si>
  <si>
    <t>B0DG8LSD1Y,B07YTVMRV4,B07Z6FC7HL,B0748DCDGC,B0B342V1WH,B08R86P4Q3,B09MT5N7Z2,B01LYALUB3,B07P1CFCWT,B09WR2TRXL</t>
  </si>
  <si>
    <t>body thermometer for adults</t>
  </si>
  <si>
    <t>B0824XNJSW,B08B7V2RG3,B0CGRB23YM,B08B8BDG42,B075QQ8VZW,B0D5Q7TNCG,B08MT3D361,B0C3B2VZLJ,B07ZB2Z763,B08HWBWD4S</t>
  </si>
  <si>
    <t>mens accessories</t>
  </si>
  <si>
    <t>$0.79 - $1.50</t>
  </si>
  <si>
    <t>B07LBNDHPH</t>
  </si>
  <si>
    <t>B08R5DZKY9</t>
  </si>
  <si>
    <t>B0D4215HCX,B07GGR1N4Y,B002G9UDYG,B081T7N948,B0BNXHJJX3,B07G824Z3V,B07S1BNNYD,B0DL2BZWKD,B09M3Z63QP,B07QNS3HZJ</t>
  </si>
  <si>
    <t>promotion gifts for men</t>
  </si>
  <si>
    <t>男士促销礼品</t>
  </si>
  <si>
    <t>B0CYLW2Y58</t>
  </si>
  <si>
    <t>B0B9XH3T84</t>
  </si>
  <si>
    <t>B0D6G9PZGR</t>
  </si>
  <si>
    <t>B0CYLW2Y58,B0B9XH3T84,B0B5GWX94V,B0CYLVVYWQ,B09V59WRCP,B09WCS7PDD,B0D6G9PZGR,B09Z6MKWWF,B09PBGH1YT,B07XDCCFYP</t>
  </si>
  <si>
    <t>under 10</t>
  </si>
  <si>
    <t>10岁以下</t>
  </si>
  <si>
    <t>$0.60 - $1.50</t>
  </si>
  <si>
    <t>B0CDH47BN9</t>
  </si>
  <si>
    <t>B0CTK5ZTNK</t>
  </si>
  <si>
    <t>B09ZNW4886</t>
  </si>
  <si>
    <t>B01M9I779L,B07RZ74VLR,B07PR467S5,B0CTK5ZTNK,B08L78KPWJ,B0DK3BBXJ1,B091NJQ29P,B0BCWDNVVW,B0C7W4KXWJ,B0BZQKN5XJ</t>
  </si>
  <si>
    <t>air fryer￼</t>
  </si>
  <si>
    <t>B0CSZ7WBYW,B07FDJMC9Q,B09BZVP4VW,B0BYF8PT3L,B0B15Q3HCQ,B0C33CHG99,B09B7SB46R,B0936FGLQS,B0BDFRZX3F,B09HSWBTN4</t>
  </si>
  <si>
    <t>B09STTMZHP,B07PX9FD1Q,B0CLR7WKHF,B07VVKL41G,B0CNQR4JBL,B09KY3N7GQ,B0CKS44HC7,B092QRQ77F,B0CBLWHWFD,B0C9CV4KRS</t>
  </si>
  <si>
    <t>baby water thermometer for bath</t>
  </si>
  <si>
    <t>婴儿洗澡水温计</t>
  </si>
  <si>
    <t>B0CNCVSKWJ</t>
  </si>
  <si>
    <t>B08HWBT9YD</t>
  </si>
  <si>
    <t>B073GGVN3Q,B08HWBT9YD,B00AIRTNVW,B0CBVTGRW2,B0CMJFK4Y3,B07GC7H86T,B0D1QFJX45,B0D4YFB6TC,B0D4LBW9CY,B0BFWHB2MX</t>
  </si>
  <si>
    <t>B082K8ZNQ1,B07945TZVQ,B001TUZS7K,B091XWH34Q,B09DB6MJ4R,B07XPD1P25,B093HD2RK7,B09YY9DLCF,B00YH04NZM,B07SRRQS5B</t>
  </si>
  <si>
    <t>small gifts for men</t>
  </si>
  <si>
    <t>男士小礼物</t>
  </si>
  <si>
    <t>B0DF7HNHWL</t>
  </si>
  <si>
    <t>B07GGR1N4Y</t>
  </si>
  <si>
    <t>B014ABUQVC,B0D4215HCX,B07GGR1N4Y,B00S93EQUK,B081T7N948,B0DL2BZWKD,B00121UVU0,B01C3LW5JC,B0C9MBJ185,B018EBNSBO</t>
  </si>
  <si>
    <t>deal of the day clearance</t>
  </si>
  <si>
    <t>$1.64 - $2.75</t>
  </si>
  <si>
    <t>B0DSHM7Y14</t>
  </si>
  <si>
    <t>B0DWF14GCN</t>
  </si>
  <si>
    <t>B07BGLT25K,B0CRBJ1WJF,B0DGSDD1JW,B08L78KPWJ,B0C2CY22B8,B0DRGVPYMD,B07BQXJ123,B0DQPMXRM2,B00WAJAJ0K,B01L8JJY5I</t>
  </si>
  <si>
    <t>B0BPNMT5DM,B07SRRQS5B,B079X4S4DQ,B0CHVWVK3C,B01N3W5RZ3,B0BWP19CC9,B0BXLC3K69,B0BY8VF82Y,B0CSVM1B1W,B0CPTVJS6R</t>
  </si>
  <si>
    <t>伊玛尔库</t>
  </si>
  <si>
    <t>$1.89 - $3.16</t>
  </si>
  <si>
    <t>B01DDBJF12</t>
  </si>
  <si>
    <t>B0C6QKW4SM</t>
  </si>
  <si>
    <t>B0C5XL693G</t>
  </si>
  <si>
    <t>B01DDBJF12,B0C6QKW4SM,B091HDQRVN,B07GNHF45Z,B0BJCY1VPZ,B075D51PN5,B083DC9VQF,B0BFR5K1YF,B0CJC866CF,B0865TNBKC</t>
  </si>
  <si>
    <t>water temperature thermometer baby</t>
  </si>
  <si>
    <t>水温温度计宝宝</t>
  </si>
  <si>
    <t>B09LSGPHT3/B00S93EQUK/B01IHHLB3W</t>
  </si>
  <si>
    <t>$0.41 - $1.52</t>
  </si>
  <si>
    <t>B073GGVN3Q,B08HWBT9YD,B0CMJFK4Y3,B00AIRTNVW,B07GC7H86T,B0DBZ98LLJ,B0CBVTGRW2,B0C7ZD11VW,B0C6M9KH4B,B0D1QFJX45</t>
  </si>
  <si>
    <t>空气炸药</t>
  </si>
  <si>
    <t>B0CSZ7WBYW,B07FDJMC9Q,B0BYF8PT3L,B09B7SB46R,B09HSWBTN4,B0C33CHG99,B0936FGLQS,B0BDFRZX3F,B0D5FRXYMJ,B0BBZZG4Z8</t>
  </si>
  <si>
    <t>B00LB7REFK,B07QHDRCZ3,B0CBSNXSB6,B0CB7GQW9P,B07JNQMPQJ,B00GNTN1NK,B0CFV5LZ3R,B0CG64L7J5,B0CQKHLCY8,B07C36BHNM</t>
  </si>
  <si>
    <t>cool home gadgets</t>
  </si>
  <si>
    <t>很酷的家居用品</t>
  </si>
  <si>
    <t>B0CFDRFJF1</t>
  </si>
  <si>
    <t>B09B2SRGXH,B0C3H9MJQV,B08N9Q24M9,B09VZ11WHK,B07RBPQYDT,B094MN8FT9,B09XMMZSWW,B0BSKQW2T2,B09WTYDVNW,B0C3L93F2Q</t>
  </si>
  <si>
    <t>B00LB7REFK,B07QHDRCZ3,B085VFPF6G,B01COZ2H36,B093HD2RK7,B079X4ZR6X,B0BNMVB18C,B0CFV5LZ3R,B082Q1X6BB,B01IEJHJWK</t>
  </si>
  <si>
    <t>B0BQ782XNW/B07XXSYLL8/B00S93EQUK</t>
  </si>
  <si>
    <t>$1.39 - $2.60</t>
  </si>
  <si>
    <t>B0B4RQ23T4</t>
  </si>
  <si>
    <t>B07F8N2WQS</t>
  </si>
  <si>
    <t>B0753XYNSW</t>
  </si>
  <si>
    <t>B07F8N2WQS,B0B4RQ23T4,B0753XYNSW,B0B4PY2MDQ,B00B58A0QU,B0BMZ5RKQH,B07LG2DSH4,B0BRMGPGQJ,B0B5QWDR63,B0B1N5ZJFZ</t>
  </si>
  <si>
    <t>meat defroster</t>
  </si>
  <si>
    <t>肉类解冻机</t>
  </si>
  <si>
    <t>B0DGXKNV6Y/B0C7D27GV8</t>
  </si>
  <si>
    <t>B0C9JF7FBF</t>
  </si>
  <si>
    <t>B08CMJS2B2,B089CR9F77,B0C9ZQSSJ7,B0D2K9YLZ8,B0D98712WQ,B07M98N6LF,B097B4QB9B,B0D987YM24,B0CG1PKXYZ,B07KQB3BYR</t>
  </si>
  <si>
    <t>B0CPTVJS6R,B0CNPZG45V,B0CTPXW3YR,B0CS2XG7FQ,B0CXSR4GXX,B09PGQD7LS,B0CG5WF87G,B0CZ72XMPB,B0CH3SL3HB,B0CPHVKHSM</t>
  </si>
  <si>
    <t>on sale</t>
  </si>
  <si>
    <t>出售</t>
  </si>
  <si>
    <t>$1.17 - $1.87</t>
  </si>
  <si>
    <t>B09QKBBNCX</t>
  </si>
  <si>
    <t>B07BGLT25K,B09NW81TH8,B09QKBBNCX,B0DR4C88YB,B0057PDZJ6,B08L78KPWJ,B0CN93Z1YP,B0DRG59KJH,B00TRLVKW0,B0DQBTFT8T</t>
  </si>
  <si>
    <t>B0CG5WF87G,B0CH3SL3HB,B0CS2XG7FQ,B0CSYRWXCF,B0CTPXW3YR,B0CPTT357W,B0CNSSFB26,B0C8TBD3J2,B0CP3KCDWG,B004DE7FY8</t>
  </si>
  <si>
    <t>bbq grills</t>
  </si>
  <si>
    <t>$1.05 - $1.58</t>
  </si>
  <si>
    <t>B08XTGT9J1</t>
  </si>
  <si>
    <t>B0DJW5ND87,B07FKLK6DG,B08XTGT9J1,B082HG76CB,B0B7QF6D8Q,B071NWQ8Q9,B00F3BHB80,B0CWKX5SG3,B0DLB6DGXV,B00004RALU</t>
  </si>
  <si>
    <t>instant vortex air fryer accessories</t>
  </si>
  <si>
    <t>即时涡流空气炸锅配件</t>
  </si>
  <si>
    <t>B0B379Z33C</t>
  </si>
  <si>
    <t>B0CGZMLNVW</t>
  </si>
  <si>
    <t>B0BLNGP8YB</t>
  </si>
  <si>
    <t>B0B379Z33C,B0B6PLG6G2,B0CGZMLNVW,B09R8TBSXJ,B0BHVPYTBT,B0BKFRZB31,B0BWF6TJ9P,B0C6Y8NYK1,B0DK3XYGNY,B0BPXJSW91</t>
  </si>
  <si>
    <t>B0CPTVJS6R,B07YSYLNYB,B0CG5WF87G,B09FK2R2GT,B07DWLB6F2,B0CCVHQZ2P,B0CS2XG7FQ,B0CKWDJDM9,B0BFRHGSZK,B0CMRXSV47</t>
  </si>
  <si>
    <t>25th birthday gifts for men</t>
  </si>
  <si>
    <t>男士 25 岁生日礼物</t>
  </si>
  <si>
    <t>B0CL9Q8ZZV</t>
  </si>
  <si>
    <t>B0DN6TRN6S</t>
  </si>
  <si>
    <t>B0D4DDSKZB</t>
  </si>
  <si>
    <t>B0CL9Q8ZZV,B0C595FK8D,B0DN53JXQ5,B0D4DDSKZB,B0CZCT6PNS,B0CS59HF3J,B0BQ29JYBV,B0CH6WLV12,B08ZS7QLK1,B07NCDKWFC</t>
  </si>
  <si>
    <t>birthday gifts for men who have everything</t>
  </si>
  <si>
    <t>送给拥有一切的男人的生日礼物</t>
  </si>
  <si>
    <t>B0BZ4P41D4</t>
  </si>
  <si>
    <t>B0CF8WNY6F</t>
  </si>
  <si>
    <t>B0C1ZXGQRH,B0CF8WNY6F,B0D6Z7GPRC,B0CGX3ZGBK,B09FK5QFTR,B00FXPT39Q,B012BA0VSM,B083C4TBT5,B0BZ4P41D4,B07S1BNNYD</t>
  </si>
  <si>
    <t>B0BV6ZR4GL,B07P8NXQF4,B09Y8L1716,B0BPNMT5DM,B01AMO4R34,B0BSTWKSDX,B0CC54BQVY,B0CN913Z4R,B07C85S2PV,B0844HGHWR</t>
  </si>
  <si>
    <t>surface thermometer</t>
  </si>
  <si>
    <t>表面温度计</t>
  </si>
  <si>
    <t>$1.38 - $2.18</t>
  </si>
  <si>
    <t>B06XSJRSCZ</t>
  </si>
  <si>
    <t>B0B71HFH9K,B06XSJRSCZ,B07VTPJXH9,B0BN317X6Z,B01CL9FZE8,B001L6A7VE,B00DMI632G,B079NRHN9B,B0CH6LKBSZ,B0D46H7194</t>
  </si>
  <si>
    <t>outdoor gifts for men</t>
  </si>
  <si>
    <t>男士户外礼物</t>
  </si>
  <si>
    <t>$0.70 - $1.16</t>
  </si>
  <si>
    <t>B08GHX7LBQ</t>
  </si>
  <si>
    <t>B0DL2BZWKD,B0CGX3ZGBK,B012BA0VSM,B092C9DFCB,B06XFY5NZW,B0BKJNZNPL,B0CG65PYBV,B07FDXDB3W,B0BWTW5DX2,B01C3LW5JC</t>
  </si>
  <si>
    <t>thermometer indoor</t>
  </si>
  <si>
    <t>B0BBR2RL6X/B01F59K0KA/B01IHHLB3W/B07XXSYLL8</t>
  </si>
  <si>
    <t>B07WCR5Y4B,B01H1R0K68,B07Z77FK4C,B09NL17MBR,B09N92NRYN,B07ZSF5RC5,B0CN2VDPCW,B0C6135GWX,B06XTPTG1J,B07Y36FWTT</t>
  </si>
  <si>
    <t>B0C8HWW4WC,B0BN9DD956,B0CFF2JG1N,B0CP1ZBQ6X,B082K8ZNQ1,B0CH3F2BLQ,B0BGLBG5X8,B07QHYCGWJ,B0CL7K4H2R,B0C6X3VPLC</t>
  </si>
  <si>
    <t>male birthday gifts for men</t>
  </si>
  <si>
    <t>B012BA0VSM,B0BJV68C17,B0CF8WNY6F,B00S93EQUK,B07B2T345D,B0CLGHVWVQ,B0C61K2QY5,1450845800,B0CC5Q5QRR,B0C49YLD65</t>
  </si>
  <si>
    <t>bbt thermometer</t>
  </si>
  <si>
    <t>bbt温度计</t>
  </si>
  <si>
    <t>$0.98 - $1.74</t>
  </si>
  <si>
    <t>B06XTVZ8WY</t>
  </si>
  <si>
    <t>B0D5Q7TNCG</t>
  </si>
  <si>
    <t>B07KG9MNYZ,B0BYS3FQ6R,B06XTVZ8WY,B09FXLBRT8,B0BNL95N2V,B0764LHSNM,B09SLPVTYR,B0D5Q7TNCG,B084ZRSM35,B0DDXYQZ61</t>
  </si>
  <si>
    <t>B09BF7N5MT,B082196WGH,B0BRWGLFM5,B08FCSLZBY,B07FJFX1ZJ,B09YJ34W96,B0CHVL76CM,B01MQQTB51,B0B4T2V2LW,B00LB7REBE</t>
  </si>
  <si>
    <t>thermometers &amp; weather instruments</t>
  </si>
  <si>
    <t>温度计和气象仪器</t>
  </si>
  <si>
    <t>B01IHHLB3W/B07XXSYLL8/B00GRFHXVQ</t>
  </si>
  <si>
    <t>B06XKH666P,B07WCR5Y4B,B016BERUKQ,B00WXIR94M,B00004TBJP,B0836CM7KY,B09NL17MBR,B0BYF6CTRK,B09FSYJZSH,B071VKV4HJ</t>
  </si>
  <si>
    <t>B09L8G4F1Y,B095KF1WF2,B0982TPZTW,B0CDW5NJY3,B09CDJC6CF,B09YR2XQ5Y,B07MXJ93K8,B09N32BWXP,B0C2Z9JRDM,B0C6X3VPLC</t>
  </si>
  <si>
    <t>valentines for him</t>
  </si>
  <si>
    <t>给他的情人节礼物</t>
  </si>
  <si>
    <t>B0CKY6JWPT</t>
  </si>
  <si>
    <t>B0BRNZ6FSW,B08Y6TTP55,B0DP2D7343,B0DQJRSZL1,B0D9HMRQMX,B0CN8D7SDT,B0C7V3N49P,B0DLN6MBWJ,B0DQG915J4,B083VVVMCF</t>
  </si>
  <si>
    <t>B07GMJB5ZZ,B088DQDFL1,B00B4S6SLW,B0C427RJP3,B08R76K5BN,B01IEJHJWK,B0B396153J,B07PCTWM62,B09B4Y89F8,B01EV1T1TY</t>
  </si>
  <si>
    <t>la llave</t>
  </si>
  <si>
    <t>拉拉夫</t>
  </si>
  <si>
    <t>$0.41 - $0.60</t>
  </si>
  <si>
    <t>B007ZZSOH4</t>
  </si>
  <si>
    <t>B00T512XTG</t>
  </si>
  <si>
    <t>B09NF6YXCV</t>
  </si>
  <si>
    <t>B007ZZSOH4,B00LMK29OM,B09NF6YXCV,B09NF7656D,B00T512XTG,B09NF7KDGM,B06XPJDV11,B0852PSYVZ,B0039VCEB0,B08QSBD27Z</t>
  </si>
  <si>
    <t>birthday gift for man</t>
  </si>
  <si>
    <t>男人的生日礼物</t>
  </si>
  <si>
    <t>$1.35 - $2.25</t>
  </si>
  <si>
    <t>B012BA0VSM,B0CGX3ZGBK,B01HEVAPSO,B0DCRZ5P2H,B0B9SJL23F,B0DB28QPM9,B0BBWGCJ46,B0BJV68C17,B08P4HHSZT,B0C9PF1KKJ</t>
  </si>
  <si>
    <t>water thermometer baby</t>
  </si>
  <si>
    <t>水温计宝宝</t>
  </si>
  <si>
    <t>$1.01 - $1.70</t>
  </si>
  <si>
    <t>B0CNCVSKWJ,B073GGVN3Q,B08HWBT9YD,B0D9Y89Z36,B0D9XGVD2C,B0D4LBW9CY,B0CBVTGRW2,B0CZHX4VN6,B07STV19BR,B0DB764J18</t>
  </si>
  <si>
    <t>B07SRRQS5B,B00LB7REFK,B0BC6G9Q35,B07HY3S811,B01IEJHJWK,B082K8ZNQ1,B00DZKQLZ0,B09PBN2Z1G,B0CKS5DXN5,B0CQ79FH3S</t>
  </si>
  <si>
    <t>kitchenaid meat tenderizer</t>
  </si>
  <si>
    <t>厨房用肉嫩化剂</t>
  </si>
  <si>
    <t>B0D7M1W37W</t>
  </si>
  <si>
    <t>B07Q2WVG1Z</t>
  </si>
  <si>
    <t>B0D5HC34FF</t>
  </si>
  <si>
    <t>B0DJ2ZDXC6,B0B5HC85G6,B07Q2WVG1Z,B0DB1FDXYD,B0D7M1W37W,B0D5HC34FF,B0D9N9P9RH,B0CS3SFN7J,B0B1WWBVRX,B09W5Z3TCQ</t>
  </si>
  <si>
    <t>camping essentials cooking</t>
  </si>
  <si>
    <t>露营必备品 烹饪</t>
  </si>
  <si>
    <t>$0.72 - $0.95</t>
  </si>
  <si>
    <t>B0822KRNCW</t>
  </si>
  <si>
    <t>B09FXGZ32B</t>
  </si>
  <si>
    <t>B0CXSKP121,B0C8TVNVST,B01HQRD8EO,B0D3KY264T,B0822KRNCW,B09B4HCTC1,B09FXGZ32B,B082KHK2XH,B000FXWLA4,B07VDKMGPM</t>
  </si>
  <si>
    <t>B0DN9S924Z</t>
  </si>
  <si>
    <t>B074CR89QG</t>
  </si>
  <si>
    <t>B07BGLT25K,B0DN9SVL3B</t>
  </si>
  <si>
    <t>B07SRRQS5B,B0B8V6Y2X8,B0982TPZTW,B0995B8K8V,B082K8ZNQ1,B0CL9SXSBD,B0BC6G9Q35,B0B7Z2MRWY,B078XXCGVC,B01IEJHJWK</t>
  </si>
  <si>
    <t>flat top grill accessories</t>
  </si>
  <si>
    <t>平顶烤架配件</t>
  </si>
  <si>
    <t>$1.00 - $2.03</t>
  </si>
  <si>
    <t>B0CXP9D6LD</t>
  </si>
  <si>
    <t>B0C6X6KX2H,B0BVMGNK5B,B0C58W7JC3,B0CFHNNFFF,B0D46SH7QG,B0DGL8P9Q6,B0C748BK8B,B0049T250G,B0C58XBWGY,B0DHK9RMXK</t>
  </si>
  <si>
    <t>camping gifts for men</t>
  </si>
  <si>
    <t>男士露营礼物</t>
  </si>
  <si>
    <t>$2.00 - $3.32</t>
  </si>
  <si>
    <t>B0CG65PYBV,B09CDCRKNZ,B0B7R76M8P,B0C3ZTKRGX,B0CGX3ZGBK,B088JXMG3B,B06XFY5NZW,B08ZJQCZJ4,1728221692,B08CV9W8N4</t>
  </si>
  <si>
    <t>recalls on products i purchased</t>
  </si>
  <si>
    <t>我购买的产品被召回</t>
  </si>
  <si>
    <t>B0C7D27GV8/B01F59K0KA/B0BBR2RL6X</t>
  </si>
  <si>
    <t>B0DG5K9WG9</t>
  </si>
  <si>
    <t>B0B7MJNPBM</t>
  </si>
  <si>
    <t>B0BZC1HC3Y</t>
  </si>
  <si>
    <t>B0716Z62GZ,B0DNSVRKNT,B07FDJMC9Q,B0DN8SQBR1,B09W5B4B8V,B0DP1SYTJW,B0BZC1HC3Y,B0DG8D3GHS,B07CPFDGC7,B09TZY6B27</t>
  </si>
  <si>
    <t>best retirement gifts man</t>
  </si>
  <si>
    <t>B0DSBLWSXR</t>
  </si>
  <si>
    <t>B00VNPC4CI</t>
  </si>
  <si>
    <t>B0DDCRZ13G,1514117495,B00TCI40BQ,B00VNPC4CI,B0BJD1GHXT,B0C953N43J,1426215649,B0B281XR6T,B0CLKDF2XD,B0B4VHMBKF</t>
  </si>
  <si>
    <t>B07PX9FD1Q,B09STTMZHP,B09PQCTQ8N,B0BBDNSVZP,B0C9CTB6WF,B0BKG2L7DQ,B092QRQ77F,B0BK1NMKS9,B0CBKW58JG,B09KY3N7GQ</t>
  </si>
  <si>
    <t>instant pot air fryer accessories</t>
  </si>
  <si>
    <t>即溶锅空气炸锅配件</t>
  </si>
  <si>
    <t>$0.66 - $1.70</t>
  </si>
  <si>
    <t>B0BHVPYTBT</t>
  </si>
  <si>
    <t>B0DB8JNQ99</t>
  </si>
  <si>
    <t>B0C6Y8NYK1,B0B6PLG6G2,B0BHVPYTBT,B0BKFRZB31,B09R8TBSXJ,B09D2QQZKG,B0CGZMLNVW,B09W5726J5,B0BKQ5SN92,B086PGQ5TM</t>
  </si>
  <si>
    <t>traeger thermometer probe</t>
  </si>
  <si>
    <t>traeger 温度计探头</t>
  </si>
  <si>
    <t>B07XXSYLL8/B0C7D27GV8</t>
  </si>
  <si>
    <t>$2.46 - $4.09</t>
  </si>
  <si>
    <t>B07MW2FYZQ,B08W2GSG7G,B072BJBPHQ,B0CKWHYGZ8,B08Y57CZCG,B07H8WTFHW,B0B5RWF2VG,B08317TDP1,B0CTHJYTGG,B07XXSYLL8</t>
  </si>
  <si>
    <t>hot pot with grill</t>
  </si>
  <si>
    <t>带烤架的火锅</t>
  </si>
  <si>
    <t>B07VBSX6XN</t>
  </si>
  <si>
    <t>B0DFGQLTBB</t>
  </si>
  <si>
    <t>B0CJF2Q9ZH</t>
  </si>
  <si>
    <t>B07VBSX6XN,B0C8PHTPJ6,B08CGWDG9N,B0CTMSD34G,B0B5TMK7VB,B09WH52WGG,B0DMNWR43M,B0CH7WQL9M,B0CJF2Q9ZH,B0BZ9G4642</t>
  </si>
  <si>
    <t>B09Y1L1S5R,B0B9V8KN72,B0C33TRJ48,B0BYV8MFNN,B0928K23P6,B01DOE0DO6,B0B9Y9V28Q,B09RWN11T5,B09DYCPPHR,B07TRMF56R</t>
  </si>
  <si>
    <t>meal prep accessories</t>
  </si>
  <si>
    <t>备餐配件</t>
  </si>
  <si>
    <t>B0D4TNF8N1</t>
  </si>
  <si>
    <t>B0C1JN3BLD</t>
  </si>
  <si>
    <t>B08N9Q24M9,B0BC7ZY1ZY,B08WR1P45C,B0113UZJE2,B07XCRZ56Z,B0BGY8Y8YZ,B0BLBL2R6R,B0D4TNF8N1,B09DHYTDBD,B07R8BQD66</t>
  </si>
  <si>
    <t>B0BNMVB18C,B0BWHG8PMV,B098BB7WY1,B0CNRFNRB7,B07NS8BF7X,B07VHPFK5B,B09FP3T2M7,B0BZTS57Y7,B0CNGZ1BHT,B0BG7542KV</t>
  </si>
  <si>
    <t>cool kitchen gadgets 2025</t>
  </si>
  <si>
    <t>B0BQ6WCZ9H</t>
  </si>
  <si>
    <t>B0DC6FG4XX</t>
  </si>
  <si>
    <t>outdoor gifts</t>
  </si>
  <si>
    <t>户外礼物</t>
  </si>
  <si>
    <t>B0CSS4CNDN</t>
  </si>
  <si>
    <t>B091ZFL4X5,B0CG65PYBV,B09RN1ZH6L,B0CGX3ZGBK,B07TSH7ZN5,B0C3ZTKRGX,B0C9M41PQM,B09YD4221P,B0DFYFM5G8,B0B7R76M8P</t>
  </si>
  <si>
    <t>cool gifts for men birthday</t>
  </si>
  <si>
    <t>男士生日的酷礼物</t>
  </si>
  <si>
    <t>B0BMFW2WG5</t>
  </si>
  <si>
    <t>B0BJV68C17,B012BA0VSM,B06XZTZ7GB,B0CGX3ZGBK,B09232JHMY,B09P1DV7D8,B00826OVWW,B0CLGHVWVQ,B0C61K2QY5,B083C4TBT5</t>
  </si>
  <si>
    <t>smart temperature sensor</t>
  </si>
  <si>
    <t>智能温度传感器</t>
  </si>
  <si>
    <t>B09BVLP9C5</t>
  </si>
  <si>
    <t>B0DG5CMDZ3,B07Y36FWTT,B0872ZWV8X,B0BM8VS13P,B07R586J37,B0B58VSJDG,B08JP39RLP,B07DGWXCNN,B0C7FHR68M,B0B5GXJRSR</t>
  </si>
  <si>
    <t>nuwave air fryer accessories</t>
  </si>
  <si>
    <t>纽瓦特空气炸锅配件</t>
  </si>
  <si>
    <t>B09HSWF96G</t>
  </si>
  <si>
    <t>B0C1V1XTDM</t>
  </si>
  <si>
    <t>B01MDMHRXG</t>
  </si>
  <si>
    <t>B09HJNG8NJ,B09HJDPHWH,B0DL5SR69B,B0B6PLG6G2,B0DL5S73ST,B0B7R1SNDT,B09HSWF96G,B01MDMHRXG,B0B7P7T6TM,B09YVX1ZW3</t>
  </si>
  <si>
    <t>B07SRRQS5B,B0BGLBG8Z4,B0982TPZTW,B01M26JF0J,B093HD2RK7,B0BNMVB18C,B09XMN8MP7,B0B7Z2MRWY,B082K8ZNQ1,B09L8GBFLZ</t>
  </si>
  <si>
    <t>bbq daddy</t>
  </si>
  <si>
    <t>烧烤爸爸</t>
  </si>
  <si>
    <t>$2.88 - $5.17</t>
  </si>
  <si>
    <t>B0D5PFLYLP</t>
  </si>
  <si>
    <t>B0DB8V26PB</t>
  </si>
  <si>
    <t>B07YJ16RQG</t>
  </si>
  <si>
    <t>B0DB8V26PB,B0D3V6KJ94,B0C8613QJG,B0D5PFLYLP,B0DDPP6CH2,B093CP651T,B0CSFQJV7B,B0D1G3CWP7,B07YJ16RQG,B0D7CC6XG6</t>
  </si>
  <si>
    <t>accessories for men</t>
  </si>
  <si>
    <t>男士配件</t>
  </si>
  <si>
    <t>B002G9UDYG,B0D4215HCX,B07GGR1N4Y,B09M3Z63QP,B0BNXHJJX3,B07G824Z3V,B07S1BNNYD,B0CG65PYBV,B002G9UDY6,B081T7N948</t>
  </si>
  <si>
    <t>B07C85S2PV,B07P8NXQF4,B07SRRQS5B,B0BSTWKSDX,B0CC54BQVY,B09NV5M55S,B07VHPFK5B,B0BXN2WJ3D,B0CHVWVK3C,B0CGV8ZH28</t>
  </si>
  <si>
    <t>accesorios de cocina</t>
  </si>
  <si>
    <t>B0BLSM37FJ</t>
  </si>
  <si>
    <t>B08573DQ39,B0BKRVT66L,B09D8T11YS,B0BLSM37FJ,B08ZK5WDWN,B0CJF94M8J,B0B6N7CR8C,B0C3H9MJQV,B08N9Q24M9,B0764HS4SL</t>
  </si>
  <si>
    <t>best housewarming gifts for men</t>
  </si>
  <si>
    <t>男士最好的乔迁礼物</t>
  </si>
  <si>
    <t>B0CC5Q5QRR</t>
  </si>
  <si>
    <t>B0DJ18ZWYQ</t>
  </si>
  <si>
    <t>B0C9M41PQM,B0BJV68C17,B0CC5Q5QRR,B0BHFCR4WB,B0D3TTZ44Q,B00S93EQUK,B079J4KT8H,B08R8YVH9G,B08YJR9HDL,B0BJXRWWHX</t>
  </si>
  <si>
    <t>B00LB7REFK,B07SRRQS5B,B0B7Z2MRWY,B00DZKQLZ0,B01IEJHJWK,B000Q8JTVC,B0B8V6Y2X8,B0BC6G9Q35,B09NV5M55S,B0B6PNPL9F</t>
  </si>
  <si>
    <t>gifts for men over 50</t>
  </si>
  <si>
    <t>给 50 岁以上男士的礼物</t>
  </si>
  <si>
    <t>$0.69 - $1.15</t>
  </si>
  <si>
    <t>B09QF9K7J3</t>
  </si>
  <si>
    <t>B0CGX3ZGBK,B012BA0VSM,B08GC1G4Y9,B0BYTZ9Q6D,B00826OVWW,B07DLQR4KN,B09BDG5RP3,B00N3L2DMG,B0BMFW2WG5,B0CFQYP7GX</t>
  </si>
  <si>
    <t>chef code</t>
  </si>
  <si>
    <t>厨师代码</t>
  </si>
  <si>
    <t>$0.27 - $0.64</t>
  </si>
  <si>
    <t>B0CR8LVHBV</t>
  </si>
  <si>
    <t>B0B3PRVDCP</t>
  </si>
  <si>
    <t>B07V2BVXGM</t>
  </si>
  <si>
    <t>B00UZJCGVW,B01FNB65TA,B07SLDQ14W,B07NBWW4J4,B071J58GN1,B00VKS1BFO,B071LQWKMD,B0725ZPCZT,B07VB19FL1,B074WG8ZYG</t>
  </si>
  <si>
    <t>ir thermometer</t>
  </si>
  <si>
    <t>虹膜温度计</t>
  </si>
  <si>
    <t>$1.41 - $2.07</t>
  </si>
  <si>
    <t>B0B71HFH9K,B0BN317X6Z,B07VTPJXH9,B0873T6SGR,B00DMI632G,B0CSP3NQ8C,B09Q8MPNWG,B01DR066WU,B0DK51CTZX,B075QQ8VZW</t>
  </si>
  <si>
    <t>funny kitchen gadgets</t>
  </si>
  <si>
    <t>B0DT4PK9L4,B0DT4MN9H9,B07VLBVQBP,B0DT3F5LF8,B07H7ZDBV4,B0DT3VYDF3,B0BYSN9Q8R,B0DK2K7SZM,B0DT2MDLHH,B0957XTMYN</t>
  </si>
  <si>
    <t>B07SRRQS5B,B07HY3S811,B0982TPZTW,B0CFV5LZ3R,B01DODMU9I,B082K8ZNQ1,B0B75JF6CM,B0CL9SXSBD,B0BC6G9Q35,B07VHPFK5B</t>
  </si>
  <si>
    <t>B0C3SB2P5G</t>
  </si>
  <si>
    <t>B0CXBGFJH2</t>
  </si>
  <si>
    <t>产品</t>
  </si>
  <si>
    <t>$2.86 - $5.21</t>
  </si>
  <si>
    <t>B09NXS395V</t>
  </si>
  <si>
    <t>B073CWSQ51</t>
  </si>
  <si>
    <t>B08KT2Z93D</t>
  </si>
  <si>
    <t>B00WSWGVZQ,B073CWSQ51,B09NXS395V,B082WN9NJL,B07XXPHQZK,B07B4KQVK6,B0CGRB23YM,B072YVWBXH,B08KT2Z93D,B0B2P9YMFG</t>
  </si>
  <si>
    <t>B0C6XWKYT9,B0946QJS3Y,B09XHJ5VZB,B09V4NP21L,B0BPNMT5DM,B0CHVWVK3C,B0CPV3RJPJ,B08R7685RH,B0CJLNP88B,B0CL693Y9V</t>
  </si>
  <si>
    <t>actually useful gifts for men</t>
  </si>
  <si>
    <t>B081T7N948,B0DL2BZWKD,B088BJ8B1G,B09231NL5H,B07S1BNNYD,B07B2T345D,B0C2VBXRYG,B08ZJQCZJ4,B0BTNT4225,B0BNXHJJX3</t>
  </si>
  <si>
    <t>B0CBBS4GL6,B081F3G5H3,B07D1MM3GH,B0C8TBD3J2,B09ND9Z88M,B07H9KLHC9,B07MYQSRMN,B076HRTY31,B0CJBJZPQV,B074V6GQW8</t>
  </si>
  <si>
    <t>mini belt bag</t>
  </si>
  <si>
    <t>迷你腰包</t>
  </si>
  <si>
    <t>B09ZXF9Z9T</t>
  </si>
  <si>
    <t>B0BCPVLDX6</t>
  </si>
  <si>
    <t>B0CC592BYV</t>
  </si>
  <si>
    <t>B09ZXF9Z9T,B0BCPVLDX6,B0BZLJFSCV,B09XDWGFD7,B0CFDFJWD8,B0CCTPCLD2,B0BM54X3T2,B0BM5PD5KB,B0BRJ495SG,B0CP63QPCC</t>
  </si>
  <si>
    <t>self care gifts for men</t>
  </si>
  <si>
    <t>男士自我保健礼物</t>
  </si>
  <si>
    <t>$0.68 - $0.87</t>
  </si>
  <si>
    <t>B077FFJ94W</t>
  </si>
  <si>
    <t>B07SM61FCT,B07GGR1N4Y,B0CGHWFF71,B07B2T345D,B097N4YMK4,B09NXS395V,B09P1DV7D8,B072YVWBXH,B078N1DBY9,B077FFJ94W</t>
  </si>
  <si>
    <t>B07SRRQS5B,B0BPNMT5DM,B01AMO4R34,B00LB7REMS,B01DODMU9I,B07J63KGNN,B0BWNZD22H,B01M26JF0J,B0BSTWKSDX,B07MXJ93K8</t>
  </si>
  <si>
    <t>chef craft</t>
  </si>
  <si>
    <t>厨师手艺</t>
  </si>
  <si>
    <t>$0.31 - $0.46</t>
  </si>
  <si>
    <t>B00B0M5LQK</t>
  </si>
  <si>
    <t>B001C2AVC2</t>
  </si>
  <si>
    <t>B002JG8ETC</t>
  </si>
  <si>
    <t>B01LFZ9DN8,B00B0M5LQK,B002JG8ETC,B00RLDH2X2,B001C2AVC2,B07LD6379R,B00440D3OM,B0747YJWR8,B00440D3PG,B00LQCB6I6</t>
  </si>
  <si>
    <t>kitchen gadget set</t>
  </si>
  <si>
    <t>厨房小工具套装</t>
  </si>
  <si>
    <t>B0DRF68MYD</t>
  </si>
  <si>
    <t>B0C991SKFS</t>
  </si>
  <si>
    <t>B08WR732DK</t>
  </si>
  <si>
    <t>B08573DQ39,B08WR732DK,B0C991SKFS,B0C98ZRDVK,B0CQQFN64Z,B0C49WGGJ5,B0D885P529,B094PTSRP9,B0CCRMK33D,B07KJBSQNB</t>
  </si>
  <si>
    <t>B07D1MM3GH,B081F3G5H3,B09ND9Z88M,B07MYQSRMN,B07ZKB8G2V,B07V3549BN,B08YQZJDXR,B074V6GQW8,B09NZTM9GK,B077N8V8PC</t>
  </si>
  <si>
    <t>home thermometer</t>
  </si>
  <si>
    <t>家用温度计</t>
  </si>
  <si>
    <t>B07WCR5Y4B,B01H1R0K68,B09NL17MBR,B09N92NRYN,B0C6135GWX,B07ZSF5RC5,B07Y36FWTT,B0C1BT9JN9,B001PID008,B0C4XLLGZ7</t>
  </si>
  <si>
    <t>B081F3G5H3,B07D1MM3GH,B09ND9Z88M,B076HRTY31,B0B7L2M5F1,B07KVXDQGN,B07MYQSRMN,B07ZKB8G2V,B0BFFB2X7T,B09NZTM9GK</t>
  </si>
  <si>
    <t>rubber duck thermometer for bath</t>
  </si>
  <si>
    <t>洗澡用橡皮鸭温度计</t>
  </si>
  <si>
    <t>B000GUZC2A</t>
  </si>
  <si>
    <t>B0CT5YGKL1</t>
  </si>
  <si>
    <t>B0BMPCVLNK,B073GGVN3Q,B00AIRTNVW,B0CT5YGKL1,B085ZSXBTQ,B0C9YVWX2T,B08HWBT9YD,B0CNCVSKWJ,B0CMJFK4Y3,B0CB7YB2M8</t>
  </si>
  <si>
    <t>B093XVDNNB,B07SRRQS5B,B01COZ2H36,B01IEJHJWK,B00DZKQLZ0,B07C7WLYT8,B07HXWPBRT,B07XSFHQ8Z,B07M6M1FKW,B0995B8K8V</t>
  </si>
  <si>
    <t>air fryer grill</t>
  </si>
  <si>
    <t>B07S76WBGF</t>
  </si>
  <si>
    <t>B0B3S5GWX7</t>
  </si>
  <si>
    <t>B09HH2TDMQ</t>
  </si>
  <si>
    <t>B0B3S5GWX7,B07S76WBGF,B0B7XZ4ZN9,B089TQ82WT,B0BP9BVJTY,B09HSWBTN4,B0CJF9WCJN,B0CY4HXSY5,B09B7SB46R,B09B82LJ21</t>
  </si>
  <si>
    <t>B0BPNMT5DM,B0CC54BQVY,B09LLYP2XL,B0BV6ZR4GL,B00DDP38EO,B083YZWZ2L,B0BSTWKSDX,B07M7TBGJB,B07C85S2PV,B0C2P72SCX</t>
  </si>
  <si>
    <t>kitchen grill</t>
  </si>
  <si>
    <t>厨房烤炉</t>
  </si>
  <si>
    <t>$0.31 - $0.52</t>
  </si>
  <si>
    <t>B0C8VHBBZK,B00KLVY3TW,B002YD99Y4,B0B3S5GWX7,B089TQ82WT,B077XMNSFP,B00KDVJLJW,B09XBQHZQQ,B0C4Z39TK9,B0C4ZV5D6S</t>
  </si>
  <si>
    <t>B079X4ZR6X,B0BWP19CC9,B07G5KHQGH,B079JYP5DP,B084YPVTXB,B0C5N9YYTY,B079X5XWXP,B0BWNYDYJX,B08511JF83,B07YSYLNYB</t>
  </si>
  <si>
    <t>金莎</t>
  </si>
  <si>
    <t>$2.77 - $4.63</t>
  </si>
  <si>
    <t>B08FD28BTX,B0795ZW85G,B092RN5SBZ,B07X7L3GY7,B09CWPS9JF,B075QQ8VZW,B073RCVR7T,B07F4JJH1Z,B005JXC7EU,B0CQXW6JBF</t>
  </si>
  <si>
    <t>B07ZZK6QJV,B0C1MWKGP6,B08D8F9PL6,B0C8HWW4WC,B0C68J414G,B0CH4X6ZND,B0BYHTZQVM,B0CKNNT27B,B0CT7SW17K,B0CBJRGT1M</t>
  </si>
  <si>
    <t>custom gifts for men</t>
  </si>
  <si>
    <t>$1.40 - $2.34</t>
  </si>
  <si>
    <t>B09716Y915,B0B2JZ3P82,B06VX42986,B0B8MRBJK3,B0CS964PXV,B0C8PJX34L,B07QNS3HZJ,B097YQCTRL,B09W4DK44V,B09RVFCKK7</t>
  </si>
  <si>
    <t>amazon items sold by amazon</t>
  </si>
  <si>
    <t>亚马逊出售的商品</t>
  </si>
  <si>
    <t>$0.86 - $1.33</t>
  </si>
  <si>
    <t>B079VP6DH6</t>
  </si>
  <si>
    <t>B097F7XJM1</t>
  </si>
  <si>
    <t>B095CN96JS,B00NTCH52W,B07BGLT25K,B09BWFX1L6,B095KCG1Q2,B0C2CY22B8,B0CGWF2BRF,B0BSNXFDML,B09541P9WH,B06W5SBSL7</t>
  </si>
  <si>
    <t>B0CMRXSV47,B07YSYLNYB,B0CG5WF87G,B0CS2XG7FQ,B0CR6C7CWG,B09FK2R2GT,B0CJC6941J,B07F1RY1ZS,B01N3W5RZ3,B0CKWDJDM9</t>
  </si>
  <si>
    <t>floating thermometer</t>
  </si>
  <si>
    <t>浮动温度计</t>
  </si>
  <si>
    <t>$1.25 - $2.41</t>
  </si>
  <si>
    <t>B08R5FG75C</t>
  </si>
  <si>
    <t>B0C59MQ1K3,B01GHM6XEQ,B073GGVN3Q,B0DNJCQPHB,B0002568UE,B081RL1SHW,B0CQY4ZTHD,B0CGZJFBCQ,B085ZSXBTQ,B0CFDNSR8J</t>
  </si>
  <si>
    <t>inside thermometer for home</t>
  </si>
  <si>
    <t>家用室内温度计</t>
  </si>
  <si>
    <t>B07WCR5Y4B,B01H1R0K68,B09NL17MBR,B09N92NRYN,B07ZSF5RC5,B0C6135GWX,B06XTPTG1J,B088FG78H8,B0953GC4CG,B00004TBJP</t>
  </si>
  <si>
    <t>B0CTFPHSLC,B0C8HWW4WC,B0CL7K4H2R,B0C1MWKGP6,B0CH3F2BLQ,B0CP1ZBQ6X,B0BYHTZQVM,B0BLHZLHJW,B0B7Z2MRWY,B0CKNPCN4R</t>
  </si>
  <si>
    <t>悲剧者</t>
  </si>
  <si>
    <t>$1.99 - $2.86</t>
  </si>
  <si>
    <t>B07GL7PNPQ</t>
  </si>
  <si>
    <t>B07GLK1NC2</t>
  </si>
  <si>
    <t>B082N6BV3X</t>
  </si>
  <si>
    <t>B07GLK1NC2,B07GL7PNPQ,B0DHJ4TY4L,B07SBNFFK2,B07SCM59Q4,B07QD7H2W2,B07SJW67X2,B07T2FWL8Q,B0822BKLR4,B0822BJSSJ</t>
  </si>
  <si>
    <t>B0CFF2NFHL,B0BGLBG5X8,B0BXN2WJ3D,B0CJV5T691,B0C8HGD5J1,B07P8NXQF4,B0BXCKKNN8,B0CGRM7G17,B0D1N98F4N,B0BZTS57Y7</t>
  </si>
  <si>
    <t>contactless thermometer</t>
  </si>
  <si>
    <t>非接触式温度计</t>
  </si>
  <si>
    <t>B0824XNJSW,B0CTCPQ6N9,B0CGRB23YM,B087FR1272,B075QQ8VZW,B08MT3D361,B087D98L7Z,B00DMI632G,B086DLRD8Y,B0C3B2VZLJ</t>
  </si>
  <si>
    <t>B07SRRQS5B,B07MXJ93K8,B082K8ZNQ1,B0BSTWKSDX,B01IEJHJWK,B09V2JDR6Y,B01DODMU9I,B09B4Y89F8,B00LB7REBE,B0BNMVB18C</t>
  </si>
  <si>
    <t>for men gifts</t>
  </si>
  <si>
    <t>B092C9DFCB</t>
  </si>
  <si>
    <t>B000NVFM0E,B0D4215HCX,B0DKXCW24C,B012BA0VSM,B07S1BNNYD,B08P4HHSZT,B081T7N948,B07B2T345D,B08GC1G4Y9,B078N1DBY9</t>
  </si>
  <si>
    <t>B07SRRQS5B,B0BPNMT5DM,B07HY3S811,B0CFF2JG1N,B0982TPZTW,B0B8V6Y2X8,B0BZCMDZNS,B01IEJHJWK,B0BV6ZR4GL,B07C85S2PV</t>
  </si>
  <si>
    <t>thermal thermometer gun</t>
  </si>
  <si>
    <t>$0.74 - $1.24</t>
  </si>
  <si>
    <t>B0B71HFH9K,B0BN317X6Z,B0824XNJSW,B07VTPJXH9,B0873T6SGR,B08MT3D361,B00DMI632G,B07MXLZ22G,B0CGRB23YM,B0D46H7194</t>
  </si>
  <si>
    <t>B07SRRQS5B,B09MQ416CR,B09CDJC6CF,B0982TPZTW,B082K8ZNQ1,B0BSTWKSDX,B0B8V6Y2X8,B07J63KGNN,B00LB7REFK,B09NFQKBZY</t>
  </si>
  <si>
    <t>kitchen appliance</t>
  </si>
  <si>
    <t>厨房用具</t>
  </si>
  <si>
    <t>$3.51 - $5.86</t>
  </si>
  <si>
    <t>B0CSZ7WBYW,B08DL8WH9V,B08QXB9BH5,B09Z65MVY5,B0CPLVLFK2,B01NBKTPTS,B003OAJGJO,B07MVN676J,B00939I7EK,B00EI7DPI0</t>
  </si>
  <si>
    <t>indoor digital thermometer</t>
  </si>
  <si>
    <t>室内数字温度计</t>
  </si>
  <si>
    <t>$0.50 - $0.92</t>
  </si>
  <si>
    <t>B07WCR5Y4B,B01H1R0K68,B09NL17MBR,B07ZSF5RC5,B07Z77FK4C,B09N92NRYN,B0C6135GWX,B06XTPTG1J,B0CMZYWQ2T,B0953GC4CG</t>
  </si>
  <si>
    <t>amazon amazon amazon amazon amazon amazon</t>
  </si>
  <si>
    <t>B0CHTKNWBL</t>
  </si>
  <si>
    <t>B0C2CY22B8,B0B6BDN1F5,B0CJM1GNFQ,B09B94RL1R,B09B2SBHQK,B0BLS3QJTX,B09B8V1LZ3,B0BLS3Y632,B0BFC7WQ6R,B0CQMRKRV5</t>
  </si>
  <si>
    <t>digital infrared thermometer gun</t>
  </si>
  <si>
    <t>数字红外测温枪</t>
  </si>
  <si>
    <t>B0B71HFH9K,B0BN317X6Z,B07VTPJXH9,B00DMI632G,B0873T6SGR,B0CSP3NQ8C,B0D46H7194,B099WXX9DL,B0BGX95FF4,B0BFBDX44Q</t>
  </si>
  <si>
    <t>wifi pool thermometer</t>
  </si>
  <si>
    <t>wifi泳池温度计</t>
  </si>
  <si>
    <t>B0CXDWQB9F</t>
  </si>
  <si>
    <t>B0D4M4ZVFF</t>
  </si>
  <si>
    <t>B0CHF1ZMC5</t>
  </si>
  <si>
    <t>B0D4M4ZVFF,B0CYSTM644,B0CHF1ZMC5,B0DD38VFSX,B0DP1WYDS7,B0C5CC46NZ,B0991ZMZT9,B0CL4W7Z56,B09SH64PYK,B0CXDWQB9F</t>
  </si>
  <si>
    <t>super loud alarm clock</t>
  </si>
  <si>
    <t>超级响亮的闹钟</t>
  </si>
  <si>
    <t>B0BDQ43PT4</t>
  </si>
  <si>
    <t>B08BCKJFY4</t>
  </si>
  <si>
    <t>B0CBSGPR92</t>
  </si>
  <si>
    <t>B0CBSGPR92,B0BDQ43PT4,B0D452YBJK,B000OOWZUK,B0BMLK7RJJ,B08BCKJFY4,B0BCDQB9P2,B0C9TBQ8LN,B08MBS576G,B0D9HH835V</t>
  </si>
  <si>
    <t>thermo gun</t>
  </si>
  <si>
    <t>热风枪</t>
  </si>
  <si>
    <t>B0B71HFH9K,B0BN317X6Z,B07VSHR9M6,B07VTPJXH9,B0873T6SGR,B00DMI632G,B0CH6LKBSZ,B0D46H7194,B0BGX95FF4,B0DK51CTZX</t>
  </si>
  <si>
    <t>best kitchen gadgets 2025</t>
  </si>
  <si>
    <t>B0D5QX6CJS</t>
  </si>
  <si>
    <t>B07SRRQS5B,B0BPNMT5DM,B07HY3S811,B0982TPZTW,B0B8V6Y2X8,B082K8ZNQ1,B0BT8H795P,B0BC6G9Q35,B0CL9SXSBD,B0711D6TXD</t>
  </si>
  <si>
    <t>digital timers</t>
  </si>
  <si>
    <t>B092YWQCX5,B07D3BFY6R,B09J7YKK43,B073DGGHD7,B07GBK39LG,B07HCQKRRY,B07RPT4LFN,B083QYS6YH,B09M46DWPJ,B07TLC9SFZ</t>
  </si>
  <si>
    <t>B00LB7REFK,B0027CU1PS,B0BC6G9Q35,B09BF72CZS,B01DODMU9I,B0C7F7LS8Z,B07WLPBPKM,B0CFV5LZ3R,B0CM336GBC,B09NFRC4LM</t>
  </si>
  <si>
    <t>ｐｒｏｔａｂｌｅ grill</t>
  </si>
  <si>
    <t>B00LB7REFK,B07SRRQS5B,B0CQ79FH3S,B0CFV5LZ3R,B01IEJHJWK,B01DODMU9I,B0CKS5DXN5,B0BC6G9Q35,B082K8ZNQ1,B0BX8GZ9R8</t>
  </si>
  <si>
    <t>B01IHHLB3W/B07XXSYLL8/B0BJK5W11R</t>
  </si>
  <si>
    <t>B005KCG6CE/B00S93EQUK/B01F59K0KA/B01IHHLB3W/B07XXSYLL8/B0BBR2RL6X/B0BJK5W11R/B0BQ782XNW/B0CRY9V6LL</t>
  </si>
  <si>
    <t>B01IHHLB3W/B096K2L985</t>
  </si>
  <si>
    <t>B098BB7WY1,B0BZTS57Y7,B078NQLWRM,B09ZP8GYNV,B0154GGC8I,B0BNMVB18C,B078X4MQMN,B0BFNQVN7P,B08R7685RH,B073FRMG3N</t>
  </si>
  <si>
    <t>B005KCG6CE/B00GRFHXVQ/B00S93EQUK/B017613C3C/B01F59K0KA/B01IHHLB3W/B07XXSYLL8/B096K2L985/B0BBR2RL6X/B0BJK5W11R/B0BQ782XNW/B0C7D27GV8</t>
  </si>
  <si>
    <t>$0.75 - $1.35</t>
  </si>
  <si>
    <t>B07PXYLHVV</t>
  </si>
  <si>
    <t>B0000CCY1M</t>
  </si>
  <si>
    <t>B08M3J1G8X</t>
  </si>
  <si>
    <t>B0000CCY1M,B08M3J1G8X,B08M3WT2NY,B07PXYLHVV,B08CSHNHVT,B0BB14XB4K,B0BZZ8399C,B0834XFJF6,B07KVH87K7,B0D14F9GML</t>
  </si>
  <si>
    <t>B0C6X25XQ3,B0BR58PZQV,B0CG1Y8F1N,B098N3JJ1T,B0BDSHL9NZ,B0B77WNT9D,B0BRLC9TN9,B0CRBF2PTM,B009CSMGSK,B0CNLKC9JH</t>
  </si>
  <si>
    <t>B09LSGPHT3/B0BQ782XNW/B0C7D27GV8/B0CRY9V6LL</t>
  </si>
  <si>
    <t>B01F59K0KA/B096K2L985/B0BBR2RL6X/B0BJK5W11R</t>
  </si>
  <si>
    <t>B00LB7REFK,B07QHDRCZ3,B082K8ZNQ1,B07SRRQS5B,B0CFV5LZ3R,B01DODMU9I,B0CNGYQQP8,B0BNMVB18C,B079X4ZR6X,B07MXJ93K8</t>
  </si>
  <si>
    <t>B00S93EQUK/B017613C3C/B01F59K0KA/B01IHHLB3W/B07XXSYLL8/B09LSGPHT3/B0C7D27GV8/B0CRY9V6LL</t>
  </si>
  <si>
    <t>B005KCG6CE/B00S93EQUK/B01IHHLB3W/B07XXSYLL8/B0BQ782XNW</t>
  </si>
  <si>
    <t>B079X5FTZR,B0CFV5LZ3R,B0758TY861,B0B7Z2MRWY,B0BWNZD22H,B001DYDAEK,B0CRB1R2TJ,B0CNKKLPM3,B016U6WVTA,B0CXXTZ45P</t>
  </si>
  <si>
    <t>B0CPTVJS6R,B07YSYLNYB,B0CSYRWXCF,B0CS2XG7FQ,B0CH3SL3HB,B0C6D72NRS,B0CQX8988S,B0D1KVWCNX,B0CNSSFB26,B0CG5WF87G</t>
  </si>
  <si>
    <t>B00GRFHXVQ/B00S93EQUK/B01F59K0KA/B01IHHLB3W/B07XXSYLL8/B096K2L985/B09LSGPHT3/B0BBR2RL6X/B0BJK5W11R/B0C7D27GV8/B0CRY9V6LL</t>
  </si>
  <si>
    <t>B0BHKRLMW3</t>
  </si>
  <si>
    <t>B00B58A0QU</t>
  </si>
  <si>
    <t>B00B58A0QU,B07F8N2WQS,B0BHKRLMW3,B0C784LNY1,B0D3PQ4G78,B08NK6DQYJ,B0BP7KGXGW,B0C23LGZ8X,B0BN7DFNJW,B0BT8HQQDJ</t>
  </si>
  <si>
    <t>B0B8V6Y2X8,B07SRRQS5B,B07M7M8X1N,B0B7Z2MRWY,B0B75JF6CM,B01IEJHJWK,B0BWNZD22H,B01DODMU9I,B082K8ZNQ1,B079X5FTZR</t>
  </si>
  <si>
    <t>B005KCG6CE/B00GRFHXVQ/B00S93EQUK/B017613C3C/B01F59K0KA/B01IHHLB3W/B07XXSYLL8/B0BJK5W11R/B0BQ782XNW/B0C7D27GV8</t>
  </si>
  <si>
    <t>B005KCG6CE/B00S93EQUK/B017613C3C/B01F59K0KA/B01IHHLB3W/B07XXSYLL8/B0BQ782XNW</t>
  </si>
  <si>
    <t>B07WMF95DD,B07GNMKYCZ,B06XTPTG1J,B077ZTJWVT,B0953GC4CG,B0861411R3,B086BL3BB2,B003AGV8RU,B0824XNJSW,B01H1R0K68</t>
  </si>
  <si>
    <t>B005KCG6CE/B00S93EQUK</t>
  </si>
  <si>
    <t>B07PJG4FBM,B0B9VGMLZR,B0C33V7QSW,B082WJMM5H,B0C32NJTM9,B0B8V6Y2X8,B07TRMF56R,B0CQ7CQXTL,B0928K23P6,B0BYVBBX84</t>
  </si>
  <si>
    <t>B0CBBS4GL6,B0CR1VFZDP,B0C8TBD3J2,B07H9KLHC9,B078Z2H1FZ,B0CG5WF87G,B0B7Z2MRWY,B0BZCMDZNS,B0CL9T3HQ2,B0982TPZTW</t>
  </si>
  <si>
    <t>B00S93EQUK/B01IHHLB3W/B0BBR2RL6X</t>
  </si>
  <si>
    <t>B078XXCGVD,B079JYP5DP,B06X9C51YD,B082K8ZNQ1,B079X4S4DQ,B09F3VLYGC,B01DOE0DO6,B09B4Y89F8,B01LWVJ6IW,B0987Y8FDV</t>
  </si>
  <si>
    <t>B017613C3C/B0BBR2RL6X/B0BJK5W11R</t>
  </si>
  <si>
    <t>B0BBR2RL6X/B0BJK5W11R</t>
  </si>
  <si>
    <t>B0CBBS4GL6,B07H9KLHC9,B07YSYLNYB,B0CR1V5R63,B0C8TBD3J2,B01N3W5RZ3,B078Z2H1FZ,B0CPTT357W,B0BRGDMGPV,B09L8D89FP</t>
  </si>
  <si>
    <t>B07YSYLNYB,B0CBBS4GL6,B0C8TBD3J2,B01N3W5RZ3,B0CR1V8516,B07H9KLHC9,B0BZCMDZNS,B078Z2H1FZ,B0CPTVJS6R,B07SRRQS5B</t>
  </si>
  <si>
    <t>B005KCG6CE/B00S93EQUK/B01IHHLB3W/B07XXSYLL8/B09LSGPHT3/B0BJK5W11R/B0C7D27GV8/B0CRY9V6LL</t>
  </si>
  <si>
    <t>B0C8HWW4WC,B0CH3F2BLQ,B0CL7K4H2R,B0CKNNT27B,B0CP1ZBQ6X,B0C1MWKGP6,B07QHYCGWJ,B0CGCPLCNZ,B0B1ZXBMLY,B0C5X5KMDF</t>
  </si>
  <si>
    <t>B0CFF2NFHL,B0BGLBG5X8,B0D1N98F4N,B0CJV5T691,B0CL9SXSBD,B0C8HGD5J1,B0CGRM7G17,B0BZTS57Y7,B0BXCKKNN8,B0C5X9MC9D</t>
  </si>
  <si>
    <t>B005KCG6CE/B00S93EQUK/B01IHHLB3W/B07XXSYLL8/B0BQ782XNW/B0C7D27GV8</t>
  </si>
  <si>
    <t>B08HGY1Q4K</t>
  </si>
  <si>
    <t>B09Y2QVYH7</t>
  </si>
  <si>
    <t>B07GLCYR5S</t>
  </si>
  <si>
    <t>B07GLCYR5S,B071DQSZB8,B09Y2QVYH7,B0CCF43GSJ,B0863KMVJH,B087PTSZPF,B098P6164W,B08NC54VZN,B09DPFD2DP,B0002YP1VC</t>
  </si>
  <si>
    <t>B005KCG6CE/B00S93EQUK/B07XXSYLL8/B0BQ782XNW</t>
  </si>
  <si>
    <t>B017613C3C/B07XXSYLL8/B0BBR2RL6X</t>
  </si>
  <si>
    <t>B005KCG6CE/B00S93EQUK/B017613C3C/B01F59K0KA/B01IHHLB3W/B07XXSYLL8/B09LSGPHT3/B0BQ782XNW/B0CRY9V6LL</t>
  </si>
  <si>
    <t>B00I5H5Z1O,B0822G8NCF,B08YZ633BY,B0C3QQ4X6F,B07WCXP7CH,B07MYW7C3Z,B09NXVJ25C,B07GKVBQDG,B08QJ53Y5G,B0BQ7PD5YW</t>
  </si>
  <si>
    <t>B005KCG6CE/B00S93EQUK/B01IHHLB3W/B07XXSYLL8/B096K2L985/B09LSGPHT3/B0BQ782XNW</t>
  </si>
  <si>
    <t>$0.67 - $1.12</t>
  </si>
  <si>
    <t>B09S5HL41Q</t>
  </si>
  <si>
    <t>B092QRX451</t>
  </si>
  <si>
    <t>B08P8K1F77,B099RPMSDJ,B089ZXB2LR,B0CP9GYT3V,B0BYP1YYLY,B07CTQ67X9,B07HP2B2K4,B08WZJBGXB,B091YJQ1V3,B0BYP1GK8P</t>
  </si>
  <si>
    <t>B09PGQD7LS,B07DMSLS9B,B08JCYB8CL,B0BXLC3K69,B09LLYP2XL,B00DHINB8K,B0BPNMT5DM,B09R4GQZSX,B0BZLV1913,B0BSTWKSDX</t>
  </si>
  <si>
    <t>zigbee meat thermometer</t>
  </si>
  <si>
    <t>B005KCG6CE/B00S93EQUK/B017613C3C/B01IHHLB3W/B07XXSYLL8/B09LSGPHT3/B0BQ782XNW/B0C7D27GV8/B0CRY9V6LL</t>
  </si>
  <si>
    <t>zgrill 1000e temp probe</t>
  </si>
  <si>
    <t>B0BQZBMXD4,B08YZ633BY,B0CFVGNPDR,B07MYW7C3Z,B0822G8NCF,B00I5H5Z1O,B07T8KL6C6,B07SRRQS5B,B0C3CZVKXT,B00TF7ZZM2</t>
  </si>
  <si>
    <t>zero water thermometer</t>
  </si>
  <si>
    <t>B00S93EQUK/B01F59K0KA/B0C7D27GV8/B0CRY9V6LL</t>
  </si>
  <si>
    <t>B08YZ633BY,B07MYW7C3Z,B07CN6ZDVY,B00I5H5Z1O,B07SRRQS5B,B0BQ7PD5YW,B07QK9C9KT,B07TXCCQGP,B01N4B7C9X,B0C3CZVKXT</t>
  </si>
  <si>
    <t>z grills probes</t>
  </si>
  <si>
    <t>B08YZ633BY,B07GKVBQDG,B0BQ7PD5YW,B0C3CZVKXT,B0BHF9SC51,B07QK9C9KT,B0CKN1N2YH,B0BYRHDPK9,B07CN6ZDVY,B0BN4Z47CK</t>
  </si>
  <si>
    <t>z grills pellet smoker meat probes</t>
  </si>
  <si>
    <t>z grills meat probe</t>
  </si>
  <si>
    <t>B01F59K0KA/B0C7D27GV8</t>
  </si>
  <si>
    <t>B00INVCHRC,B08TTMW1XT,B09M35XJGG,B0B9DC2M89,B0B17NB28N,B07GGR1N4Y,B0CKNZCMJB,B07NV3VZ76,B099D9PCR2,B09M7YLN3N</t>
  </si>
  <si>
    <t>z grill thermometer probe</t>
  </si>
  <si>
    <t>z 烤架温度计探头</t>
  </si>
  <si>
    <t>$2.61 - $3.98</t>
  </si>
  <si>
    <t>B08FMFT1WJ</t>
  </si>
  <si>
    <t>B08LL6LZKB,B0BNN187J9,B094N6DZLC,B08V5LT1BT,B07RFVDCH8,B08BXCGD76,B0BJF5JR28,B07C82VQ16,B09JPD78MK,B0BZ7TRXLY</t>
  </si>
  <si>
    <t>B0CS6G7QXD,B0CSSYKKJG,B0CTMPN36P,B0CR7F6M2S,B07TB38GHG,B096Z6TX9K,B0BZS6QBX5,B0CQN579N4,B0B55DM4QC,B0CSDF5M2H</t>
  </si>
  <si>
    <t>z grill temperature probe</t>
  </si>
  <si>
    <t>z 烤架温度探头</t>
  </si>
  <si>
    <t>$0.79 - $1.65</t>
  </si>
  <si>
    <t>B0CGRN4YDB</t>
  </si>
  <si>
    <t>B09P8M9KDR</t>
  </si>
  <si>
    <t>B08LL6LZKB</t>
  </si>
  <si>
    <t>B0CGRN4YDB,B08LL6LZKB,B09JPD78MK,B08KZR4F23,B09P8M9KDR,B0B48NL6L8,B0CYM6BK1Q,B0BNN187J9,B0BVK1FBSQ,B0B4G94T44</t>
  </si>
  <si>
    <t>B081SNX9YG,B0CCPSQJ2Y,B0BXGSVFNQ,B09MY9FD3X,B08ZN5GDJQ,B0BRDH35BH,B09L63G5VD,B000VO1CIE,B09S1C8PF8,B0CJV4L2JC</t>
  </si>
  <si>
    <t>z grill rtd temperature probe</t>
  </si>
  <si>
    <t>B08ZN3LSY5,B09PQCTQ8N,B0B1J2M2MJ,B09GBKJBM7,B07PX9FD1Q,B00BOYA2M2,B09STTMZHP,B07VVKL41G,B01COZ2H36,B09QXBB1J3</t>
  </si>
  <si>
    <t>z grill accessories</t>
  </si>
  <si>
    <t>z 烤架配件</t>
  </si>
  <si>
    <t>$2.22 - $3.70</t>
  </si>
  <si>
    <t>B09RHKL3LD</t>
  </si>
  <si>
    <t>B0933HNLV3</t>
  </si>
  <si>
    <t>B09F9CHF68</t>
  </si>
  <si>
    <t>B09RHKL3LD,B0CMHNGP57,B08FR1H3WZ,B0DJFNG1DP,B0D1GBCV9L,B0CYSMC7L9,B0D5GQYM3N,B0C4HGSH4C,B08FQPZXPL,B09F9CHF68</t>
  </si>
  <si>
    <t>B07KC5DWCC,B019JY9BO8,B07PRG2CQY,B09XTVHMQ1,B07D3M6892,B0CNNJRK38,B07MR27G3D,B0B217JP25,B07Q6WLX5J,B0BQQ5SCV4</t>
  </si>
  <si>
    <t>yunbaoit wireless meat thermometer</t>
  </si>
  <si>
    <t>yunbaoit 无线肉类温度计</t>
  </si>
  <si>
    <t>B01GE77QT0</t>
  </si>
  <si>
    <t>B08VH6ZVF5,B01GE77QT0,B08KZR4F23,B08BXCGD76,B0CRHPS5NH,B0CLFYZ658,B0CH8MX9ZS,B0CGZRZXPM,B0CGTVRRMD,B0CH86JSDR</t>
  </si>
  <si>
    <t>B0CKZ9SSKB,B0CFJ3FJX1,B0CBV7VMHT,B07QYC261W,0756659922,B00KGEHZNA,B0C8M16DH6,B0CF21CM7H,B0C54Y6G1Y,B0937KJXFJ</t>
  </si>
  <si>
    <t>yunbaoit meat probes</t>
  </si>
  <si>
    <t>B017613C3C/B0C7D27GV8</t>
  </si>
  <si>
    <t>B000FXWLA4,B08CXQ1HV9,B0C1MJ34GQ,B0945W8M1Z,B096VJN5YF,B09XPWGFTV,B093BYQT27,B0C8HNNVCB,B07R5NYQGM,B07XL3LPPC</t>
  </si>
  <si>
    <t>yummy smart meat thermometer</t>
  </si>
  <si>
    <t>美味的智能肉类温度计</t>
  </si>
  <si>
    <t>$4.01 - $6.67</t>
  </si>
  <si>
    <t>B087RTFY3V</t>
  </si>
  <si>
    <t>B087RTFY3V,B0B48NL6L8,B07H8WTFHW,B0CCVK7GB7,B0C5J5FB2V,B0CDLK134C,B09L89FYJN,B01GE77QT0,B0BJPVGVDC,B0BJF5JR28</t>
  </si>
  <si>
    <t>B00INVCHRC,B008LXBZF2,B0822G8NCF,B08F1QGCYK,B00L1GHHV2,B0915TJTJ8,B007VHJWRM,B09SQFQ4KK,B0C5R981CT,B07MYW7C3Z</t>
  </si>
  <si>
    <t>your orders with amazon</t>
  </si>
  <si>
    <t>$4.19 - $6.90</t>
  </si>
  <si>
    <t>B0DRYFMLS6</t>
  </si>
  <si>
    <t>B0DP4BTFVK</t>
  </si>
  <si>
    <t>B0DRVPL3ZX</t>
  </si>
  <si>
    <t>B00551OP0A,B0DP4CH9TJ,B00HUS6YFU,B000BKXZN8,B0DK3V4XZ6,B0DPN68RBH,B000P6G12U,B0CZPLQT11,B0DL5YR3N9,B0DRJDJH1Q</t>
  </si>
  <si>
    <t>B09FP3T2M7,B0CNRFNRB7,B07VHPFK5B,B0BNMVB18C,B0BWHG8PMV,B07K69DZWK,B001DYDAEK,B098BB7WY1,B07WQZ1JG7,B07GTGLTYP</t>
  </si>
  <si>
    <t>yougart maker</t>
  </si>
  <si>
    <t>B08XVMKRR5,B0BNMVB18C,B0896WCB5D,B0BWHG8PMV,B0CNRFNRB7,B09YY9DLCF,B07NS8BF7X,B09FP3T2M7,B001DYDAEK,B09ZPC5PDH</t>
  </si>
  <si>
    <t>yogurt thermometer</t>
  </si>
  <si>
    <t>酸奶温度计</t>
  </si>
  <si>
    <t>B005KCG6CE/B00GRFHXVQ/B00S93EQUK/B017613C3C/B01F59K0KA/B01IHHLB3W/B07XXSYLL8</t>
  </si>
  <si>
    <t>B01LET2BFC</t>
  </si>
  <si>
    <t>B01N5HPTCU,B07D2DW666,B0BGX4RG9B,B01LET2BFC,B09MTX71VX,B01IHHLB3W,B07Y51PCW7,B0747CJDHG,B08RWPPD8J,B094NBSRT4</t>
  </si>
  <si>
    <t>B0924H4XB9,B08SW9YJ47,B0B7BP6CJN,B0BQ7PD5YW,B0BRR5LRT3,1426215649,B07MYW7C3Z,B0822G8NCF,B0B2PD7VW4,B019Q3U7UE</t>
  </si>
  <si>
    <t>yogurt maker machine</t>
  </si>
  <si>
    <t>酸奶机</t>
  </si>
  <si>
    <t>B0DDV3V6JV</t>
  </si>
  <si>
    <t>B000EX16RY</t>
  </si>
  <si>
    <t>B08QLMDNQZ</t>
  </si>
  <si>
    <t>B0DDV3V6JV,B0DRYWK7JW,B000EX16RY,B0DRYKBMTN,B0C5S6XVK7,B0DM4PZTHT,B0DRYJ79XT,B002BQ98EU,B07PBDP38D,B0DDVF68CG</t>
  </si>
  <si>
    <t>yogurt maker</t>
  </si>
  <si>
    <t>B00GRFHXVQ/B01F59K0KA/B0BBR2RL6X</t>
  </si>
  <si>
    <t>$0.30 - $0.62</t>
  </si>
  <si>
    <t>B0DDV3V6JV,B000EX16RY,B0CP4F67GL,B002KBFO6C,B07PBDP38D,B0C5S6XVK7,B0DDVF68CG,B0DM5S9DZG,B09MP8BK8P,B0DMNMT1BP</t>
  </si>
  <si>
    <t>yoder smoker</t>
  </si>
  <si>
    <t>YODER吸烟者</t>
  </si>
  <si>
    <t>$0.95 - $1.73</t>
  </si>
  <si>
    <t>B0CKJ8YZ94</t>
  </si>
  <si>
    <t>B0CKJ7V9ZX</t>
  </si>
  <si>
    <t>B0B5FJQ3V1</t>
  </si>
  <si>
    <t>B0CKJ8YZ94,B0776JH663,B0CGJ8C1PN,B0CGXY9N5F,B06ZZRR7XD,B07GLK1NC2,B09XJCG3FP,B07WZWDVYS,B0B63WDVQY,B0CJLNCYG6</t>
  </si>
  <si>
    <t>B07SRRQS5B,B0CFV5LZ3R,B0CL6CXMGZ,B0758TY861,B07HY3S811,B083NVHN13,B09L8FC5Q7,B08BPD2RHF,B07M7M8X1N,B0BC6G9Q35</t>
  </si>
  <si>
    <t>B0D9W45798</t>
  </si>
  <si>
    <t>B00WZZB4Z8</t>
  </si>
  <si>
    <t>B0DSVPWPG9</t>
  </si>
  <si>
    <t>B0CFV5LZ3R,B0758TY861,B0CNKKLPM3,B016U6WVTA,B00VZ94K2Y,B0C7L3TQZP,B0CQP35TGJ,B09FPPHWT4,B079X5FTZR,B0CNGYQQP8</t>
  </si>
  <si>
    <t>yankees gifts for men</t>
  </si>
  <si>
    <t>洋基队男士礼物</t>
  </si>
  <si>
    <t>B09CCS149R</t>
  </si>
  <si>
    <t>B0CPTYYMXX</t>
  </si>
  <si>
    <t>B00IN6NM58</t>
  </si>
  <si>
    <t>B0BRPWGY58,B0D4794D6K,B00ABD0W5Y,B00GMRMY7M,1953563023,B00IN6NM58,0762472189,B0721ZZZ3K,B09CCS149R,B00IA3JJLK</t>
  </si>
  <si>
    <t>B07SRRQS5B,B0B8V6Y2X8,B0CNT89Z22,B07MNW4VMY,B0758TY861,B07M7M8X1N,B0BZCMDZNS,B09NFRC4LM,B0CL9TGZND,B082K8ZNQ1</t>
  </si>
  <si>
    <t>xbelmber wireless meat thermometer</t>
  </si>
  <si>
    <t>B00S93EQUK/B07XXSYLL8/B0CRY9V6LL</t>
  </si>
  <si>
    <t>B00I5H5Z1O,B08YZ633BY,B0CG5WF87G,B07MYW7C3Z,B00TF7ZZM2,B07T8KL6C6,B0BVV2Y8PM,B07SK6ZFLM,B07D81J56M,B01IEJHJWK</t>
  </si>
  <si>
    <t>working man gifts</t>
  </si>
  <si>
    <t>上班族礼物</t>
  </si>
  <si>
    <t>B0CG9ZY4QC</t>
  </si>
  <si>
    <t>B0D327DP96</t>
  </si>
  <si>
    <t>B00121UVU0,B0DL2BZWKD,B00826OVWW,B0029ZC7AA,B01HRCU3SW,B06XFY5NZW,B07K8G383K,B00FXPT39Q,B07QY58JZ7,B07S1BNNYD</t>
  </si>
  <si>
    <t>B08YZ633BY,B07T8KL6C6,B0BQ7PD5YW,B09XPWGFTV,B0CJB2KBJX,B09W9G83LF,B08MF4G5NP,B0BLZM9NCF,B00I5H5Z1O,B09FXXQD2N</t>
  </si>
  <si>
    <t>woodstove thermometers</t>
  </si>
  <si>
    <t>柴炉温度计</t>
  </si>
  <si>
    <t>B005KCG6CE/B00GRFHXVQ/B017613C3C/B01F59K0KA/B096K2L985/B0C37ZWPZR/B0C7D27GV8</t>
  </si>
  <si>
    <t>B09Q2VZ6D8</t>
  </si>
  <si>
    <t>B0C9Q465VW,B07F1C55LZ,B07VJF7B6J,B0CSXM5762,B0BFFFVJZ7,B01LZ7EKHC,B0BYNVJQB1,B09Q2VZ6D8,B0DH22XWH5,B09JSP7CGF</t>
  </si>
  <si>
    <t>woodstove thermometer</t>
  </si>
  <si>
    <t>B00GRFHXVQ/B017613C3C/B01F59K0KA</t>
  </si>
  <si>
    <t>B01LZ7EKHC</t>
  </si>
  <si>
    <t>B07F1C55LZ,B0C9Q475GF,B01LZ7EKHC,B09Q2VZ6D8,B0C9Q465VW,B0BFFFVJZ7,B0DC882SC8,B0D89YR1W2,B0CD3ZNDS2,B0CDMDMDKB</t>
  </si>
  <si>
    <t>wood stove thermometer magnetic</t>
  </si>
  <si>
    <t>柴火炉温度计磁性</t>
  </si>
  <si>
    <t>B00GRFHXVQ/B01F59K0KA/B01IHHLB3W/B0C7D27GV8</t>
  </si>
  <si>
    <t>$0.44 - $1.48</t>
  </si>
  <si>
    <t>B0C9Q475GF,B0C9Q99SJH,B0C9Q465VW,B07F1C55LZ,B09Q2VZ6D8,B0BFFFVJZ7,B0CSXM5762,B01LZ7EKHC,B0BYNVJQB1,B0DH22XWH5</t>
  </si>
  <si>
    <t>B07TYLHPSK,B08MVCKRGK,B08DFG6DWL,B019Q3U7UE,B07GV56HH8,B08V3P1YZX,B07SL2X217,B08Z7SLGMF,1601061560,B09SDVDF8R</t>
  </si>
  <si>
    <t>womens clothing summer 2022</t>
  </si>
  <si>
    <t>2022年夏季女装</t>
  </si>
  <si>
    <t>$0.52 - $0.88</t>
  </si>
  <si>
    <t>B00R92CL5E</t>
  </si>
  <si>
    <t>B01HIK9TLK</t>
  </si>
  <si>
    <t>B06XBWLYXR</t>
  </si>
  <si>
    <t>B0BSFMYJ96,B0CMXQF5XM,B09X2QCTQT,B0CYC7QYGB,B09SG1K864,B0CM5T6PDZ,B0CXJBNRY8,B09K812LHP,B0C1YHBXTD,B0CKT79VGK</t>
  </si>
  <si>
    <t>B09896GWJ1,B00INVCHRC,B00SDDKAEM,B0CNZ39XKJ,B07L5GGSRJ,B01LK3VAGI,B06XPPQQB9,B073VJCWLF,B07TPLZY74,B01CEAHSRQ</t>
  </si>
  <si>
    <t>womens clothes trendy fall 2025</t>
  </si>
  <si>
    <t>B085ZDT7GF,B07MYW7C3Z,B0CJRTVWR2,B0BFWD2VML,B0CNZ4BB9P,B0C3HJDRQ7,B08YZ461Q1,B0CGV18G25,B0BNDGSXS4,B07T8KL6C6</t>
  </si>
  <si>
    <t>wolf oven probe</t>
  </si>
  <si>
    <t>沃尔夫烤箱探头</t>
  </si>
  <si>
    <t>B07V6FWN1F</t>
  </si>
  <si>
    <t>B004L99SWW</t>
  </si>
  <si>
    <t>B07WNV6HPK,B004L99SWW,B09988SD2B,B08575Z3Y2,B076QDC5VL,B07H8WTFHW,B07Z8GST7Z,B097P7YX66,B07477NMF4,B017613C3C</t>
  </si>
  <si>
    <t>B0BQZBMXD4,B07KXL1YVM,B08YZ633BY,B07T8KL6C6,B0CL9YMRD5,B07MYW7C3Z,B0BRB8MGCV,B08QJ53Y5G,B0C69688VG,B08RYQXJQ2</t>
  </si>
  <si>
    <t>woaitme wireless meat thermometer</t>
  </si>
  <si>
    <t>B00S93EQUK/B017613C3C/B07XXSYLL8/B09LSGPHT3/B0CRY9V6LL</t>
  </si>
  <si>
    <t>B00INVCHRC,B07GGR1N4Y,B08TTMW1XT,B002TQ4AO0,B09M35XJGG,B0CKNZCMJB,B0BFWD2VML,B0C6B2WB9F,B0B9DC2M89,B0019IJYU4</t>
  </si>
  <si>
    <t>woaitme meat thermometer woaitme</t>
  </si>
  <si>
    <t>B005KCG6CE/B00S93EQUK/B017613C3C/B01IHHLB3W/B07XXSYLL8/B096K2L985/B09LSGPHT3/B0BBR2RL6X/B0BJK5W11R/B0CRY9V6LL</t>
  </si>
  <si>
    <t>B0C7D1J2C5,B0CQNWL1FV,B07QG6L82D,B07SK6ZFLM,B09DSJ2B8J,B00006I62X,B086TXRD3C,B0C598W95W,B0CFVGNPDR,B08DTRY9Q4</t>
  </si>
  <si>
    <t>woaitme meat thermometer</t>
  </si>
  <si>
    <t>B005KCG6CE/B00S93EQUK/B017613C3C/B01IHHLB3W/B07XXSYLL8/B09LSGPHT3/B0CRY9V6LL</t>
  </si>
  <si>
    <t>B0C7D1J2C5,B0CFVGNPDR,B0CJFB18P6,B07SK6ZFLM,B0791MD9R2,B07K69DZWK,B07QG6L82D,B07KPYMMG6,B0CQNWL1FV,B09DSJ2B8J</t>
  </si>
  <si>
    <t>withings thermometer</t>
  </si>
  <si>
    <t>B072LQFK3R</t>
  </si>
  <si>
    <t>B07SJV1HNR</t>
  </si>
  <si>
    <t>B072LQFK3R,B08L7LHH5V,B0824XNJSW,B075QQ8VZW,B07F4JJH1Z,B0CGRB23YM,B07SJV1HNR,B087D98L7Z,B00MUK6M82,B08B8BDG42</t>
  </si>
  <si>
    <t>wireless water temperature thermometer</t>
  </si>
  <si>
    <t>wireless thermometers</t>
  </si>
  <si>
    <t>B00S93EQUK/B017613C3C/B01F59K0KA/B01IHHLB3W/B07XXSYLL8/B096K2L985/B09LSGPHT3/B0BBR2RL6X/B0BJK5W11R/B0C7D27GV8/B0CRY9V6LL</t>
  </si>
  <si>
    <t>$5.78 - $9.63</t>
  </si>
  <si>
    <t>B0CRYKPBLP</t>
  </si>
  <si>
    <t>B0B48NL6L8,B0BYF6CTRK,B0D5M9RW7C,B07H8WTFHW,B06XKH666P,B0C7JNJW2N,B0C7D27GV8,B0D2LQGJ2V,B0BMLDL5GM,B08K2G5Y78</t>
  </si>
  <si>
    <t>B0BPNMT5DM,B0C2P72SCX,B09Y2K7LWF,B01M26JF0J,B09NV5M55S,B09LLYP2XL,B0BSTWKSDX,B0CKVNF1V6,B0BRYHRWJQ,B09L8GBFLZ</t>
  </si>
  <si>
    <t>wireless thermometer wifi</t>
  </si>
  <si>
    <t>B0C37ZWPZR/B0CRY9V6LL</t>
  </si>
  <si>
    <t>$3.74 - $6.88</t>
  </si>
  <si>
    <t>B0872ZWV8X,B0B5KF2J34,B0BZPCQW26,B09BVLP9C5,B0C7JNJW2N,B0C3B4YSNV,B0CKW2J6JD,B07H8WTFHW,B0C7D27GV8,B08JP39RLP</t>
  </si>
  <si>
    <t>wireless thermometer probes</t>
  </si>
  <si>
    <t>B0CCMK68NH,B08YZ633BY,B07MYW7C3Z,B0BVFYJWZD,B0BLZM9NCF,B08FMNXX68,B0C46HFQ2F,B0BG3ZDX9J,B0C5LC519H,B0BRR5LRT3</t>
  </si>
  <si>
    <t>wireless thermometer for smoker</t>
  </si>
  <si>
    <t>吸烟者无线温度计</t>
  </si>
  <si>
    <t>B00S93EQUK/B017613C3C/B01IHHLB3W/B07XXSYLL8/B0C7D27GV8/B0CRY9V6LL</t>
  </si>
  <si>
    <t>B08K2G5Y78,B08KZR4F23,B0BMLDL5GM,B07H8WTFHW,B08317TDP1,B0D1TMFTPN,B0B48NL6L8,B0D5M9RW7C,B0DG5GKJKB,B0CRY9V6LL</t>
  </si>
  <si>
    <t>B00PRJT9RY,B07QK9C9KT,B0B7BFMHNF,B08YZ633BY,B09KN3FMY7,B0C5R981CT,B0C5J9G3NL,B0C6XHRYZQ,B07SRRQS5B,B0BBGDFH4V</t>
  </si>
  <si>
    <t>wireless thermometer for oven</t>
  </si>
  <si>
    <t>B005KCG6CE/B00S93EQUK/B017613C3C/B01F59K0KA/B01IHHLB3W/B07XXSYLL8/B096K2L985/B09LSGPHT3/B0BJK5W11R/B0BQ782XNW/B0C7D27GV8/B0CRY9V6LL</t>
  </si>
  <si>
    <t>$3.90 - $7.40</t>
  </si>
  <si>
    <t>B0C7D27GV8,B0DG5GKJKB,B0D5M9RW7C,B017613C3C,B07H8WTFHW,B08317TDP1,B0CRY9V6LL,B0B48NL6L8,B0DHBTHDNY,B0CKW3TT2G</t>
  </si>
  <si>
    <t>wireless thermometer for grill</t>
  </si>
  <si>
    <t>B005KCG6CE/B00S93EQUK/B017613C3C/B01F59K0KA/B01IHHLB3W/B07XXSYLL8/B096K2L985/B09LSGPHT3/B0BBR2RL6X/B0BJK5W11R/B0BQ782XNW/B0C7D27GV8/B0CRY9V6LL</t>
  </si>
  <si>
    <t>wireless thermometer for cooking</t>
  </si>
  <si>
    <t>用于烹饪的无线温度计</t>
  </si>
  <si>
    <t>B0C7D27GV8,B0D5M9RW7C,B07H8WTFHW,B0BMLDL5GM,B0B48NL6L8,B0DJ34SX34,B0DG5GKJKB,B0CRY9V6LL,B08K2G5Y78,B0DK3WL2MH</t>
  </si>
  <si>
    <t>B07SRRQS5B,B0BC6G9Q35,B083NVHN13,B07NS8BF7X,B09YY9DLCF,B082K8ZNQ1,B07G5KHQGH,B0BPNMT5DM,B01IEJHJWK,B0BFRHGSZK</t>
  </si>
  <si>
    <t>wireless thermometer for children</t>
  </si>
  <si>
    <t>B00S93EQUK/B09LSGPHT3/B0C7D27GV8</t>
  </si>
  <si>
    <t>B007TIVLQ8,B00TF7ZZM2,B09PGVZ5TJ,B09GDB6K8Q,B0CFYVKNQN,B0197UCCVS,B0BKNYKQQV,B000RRD7UG,B00QIIASSC,B08YZ633BY</t>
  </si>
  <si>
    <t>wireless thermometer for baking</t>
  </si>
  <si>
    <t>B0B7BP6CJN,B00I5H5Z1O,B07QK9C9KT,B09576W5D5,B07CNCMT65,B0BY1VWM9J,B07SRRQS5B,B0B7X8CWZM,B0C5R981CT,B0CGX538DK</t>
  </si>
  <si>
    <t>wireless thermometer for baby</t>
  </si>
  <si>
    <t>wireless thermometer bbq</t>
  </si>
  <si>
    <t>无线温度计烧烤</t>
  </si>
  <si>
    <t>B00S93EQUK/B017613C3C/B01F59K0KA/B01IHHLB3W/B07XXSYLL8/B096K2L985/B09LSGPHT3/B0BBR2RL6X/B0BJK5W11R/B0BQ782XNW/B0C7D27GV8/B0CRY9V6LL</t>
  </si>
  <si>
    <t>$3.15 - $5.19</t>
  </si>
  <si>
    <t>B08K2G5Y78,B08KZR4F23,B07H8WTFHW,B08BXCGD76,B0BMLDL5GM,B076QDC5VL,B08317TDP1,B0B48NL6L8,B0C7JNJW2N,B0D5QM5HJ4</t>
  </si>
  <si>
    <t>wireless temperature thermometer</t>
  </si>
  <si>
    <t>B00S93EQUK/B017613C3C/B01IHHLB3W/B07XXSYLL8/B09LSGPHT3/B0C7D27GV8/B0CRY9V6LL</t>
  </si>
  <si>
    <t>B007TIVLQ8,B09PGVZ5TJ,B00TF7ZZM2,B09GDB6K8Q,B08YZ633BY,B0197UCCVS,B0C2PV4J2G,B09F2K136R,B000RRD7UG,B01AW5V6JQ</t>
  </si>
  <si>
    <t>wireless temperature probe wifi</t>
  </si>
  <si>
    <t>B0C37ZWPZR/B0C7D27GV8/B0CRY9V6LL</t>
  </si>
  <si>
    <t>B0B5MG41P5,B078PD34VG,B000GCS004,B0C5R981CT,B07DQ54WQK,B08F3K9NWQ,B0C9TQVD6F,B0756WWQ3P,B08QJ53Y5G,B0B7BFMHNF</t>
  </si>
  <si>
    <t>wireless temperature probe for smoker</t>
  </si>
  <si>
    <t>吸烟者无线温度探头</t>
  </si>
  <si>
    <t>B00S93EQUK/B017613C3C/B01F59K0KA/B01IHHLB3W/B07XXSYLL8/B096K2L985/B0BBR2RL6X/B0BJK5W11R/B0C7D27GV8/B0CRY9V6LL</t>
  </si>
  <si>
    <t>B0D5QM5HJ4</t>
  </si>
  <si>
    <t>B08K2G5Y78,B0B48NL6L8,B0BMLDL5GM,B0CKW3TT2G,B0DBCP5JTV,B08317TDP1,B0C7D27GV8,B0D1TMFTPN,B07H8WTFHW,B08KZR4F23</t>
  </si>
  <si>
    <t>B08QJ53Y5G,B000GCS004,B0BBGDFH4V,B00I5H5Z1O,B07SRRQS5B,B0C5R981CT,B0C5J9G3NL,B001TUZS98,B0747N5KDM,B0BQ7PD5YW</t>
  </si>
  <si>
    <t>wireless temperature oven probe</t>
  </si>
  <si>
    <t>B00S93EQUK/B017613C3C/B01F59K0KA/B01IHHLB3W/B07XXSYLL8/B096K2L985/B0BJK5W11R/B0C7D27GV8/B0CRY9V6LL</t>
  </si>
  <si>
    <t>wireless temperature monitor bbq</t>
  </si>
  <si>
    <t>B00S93EQUK/B017613C3C/B07XXSYLL8/B096K2L985/B0BJK5W11R/B0C7D27GV8/B0CRY9V6LL</t>
  </si>
  <si>
    <t>wireless temperature monitor</t>
  </si>
  <si>
    <t>无线温度监控器</t>
  </si>
  <si>
    <t>B01F59K0KA/B0C7D27GV8/B0CRY9V6LL</t>
  </si>
  <si>
    <t>$0.54 - $0.85</t>
  </si>
  <si>
    <t>B06XKH666P,B09BVLP9C5,B0BYF6CTRK,B0872ZWV8X,B07R586J37,B07Y36FWTT,B01ALO555E,B09R1TP7HF,B0DD339L3M,B09FSYJZSH</t>
  </si>
  <si>
    <t>wireless temperature for grill</t>
  </si>
  <si>
    <t>B00S93EQUK/B017613C3C/B01F59K0KA/B01IHHLB3W/B07XXSYLL8/B09LSGPHT3/B0BJK5W11R/B0C7D27GV8/B0CRY9V6LL</t>
  </si>
  <si>
    <t>B000GCS004,B09WDQ3G2W,B07QK9C9KT,B08YZ633BY,B07SRRQS5B,B0B3LZ5896,B0C5J9G3NL,B09NXVJ25C,B07CZDXDG8,B001TUZS98</t>
  </si>
  <si>
    <t>wireless temperature data logger</t>
  </si>
  <si>
    <t>B07Z13H4TP,B07SRRQS5B,B0CL9YMRD5,B07MYW7C3Z,B0C6LJWNJK,B08YZ633BY,B077F3YM5H,B09MQWWP87,B0BN9DD956,B07SK6ZFLM</t>
  </si>
  <si>
    <t>wireless temp probe hvac</t>
  </si>
  <si>
    <t>B0CKVNF1V6,B0CHVWVK3C,B0C5R86SWD,B099QTDNTW,B0C13RH32H,B09CDJ7336,B0CLM5VV6Q,B09HSBH9KW,B08X4TQJTL,B07ZWHKWH9</t>
  </si>
  <si>
    <t>wireless temp probe for smokers</t>
  </si>
  <si>
    <t>用于吸烟者的无线温度探头</t>
  </si>
  <si>
    <t>B0B52JJWXJ</t>
  </si>
  <si>
    <t>B08KZR4F23,B0CJLNCYG6,B08BXCGD76,B0C7JNJW2N,B07H8WTFHW,B0C7D27GV8,B0B48NL6L8,B08K2G5Y78,B0BMLDL5GM,B08317TDP1</t>
  </si>
  <si>
    <t>B01EM8P456,B07PF813G5,B0B5SW6381,B0CP225774,B081J2YLTH,B08PND5KQR,B009L1MXE0,B08HPQVJMW,B0CQ2GLGZY,B0CYLV4X8T</t>
  </si>
  <si>
    <t>wireless temp probe</t>
  </si>
  <si>
    <t>$3.15 - $6.01</t>
  </si>
  <si>
    <t>B0BMLDL5GM,B0B48NL6L8,B0C7JNJW2N,B0DGX1YPSL,B08KZR4F23,B0CRY9V6LL,B0CKW3TT2G,B0DBCP5JTV,B08K2G5Y78,B0C7D27GV8</t>
  </si>
  <si>
    <t>wireless steak thermometers for grilling</t>
  </si>
  <si>
    <t>B00S93EQUK/B017613C3C/B01F59K0KA/B01IHHLB3W/B07XXSYLL8/B096K2L985/B09LSGPHT3/B0BBR2RL6X/B0BJK5W11R/B0BQ782XNW/B0C37ZWPZR/B0C7D27GV8/B0CRY9V6LL</t>
  </si>
  <si>
    <t>wireless smoker thermometer</t>
  </si>
  <si>
    <t>无线吸烟温度计</t>
  </si>
  <si>
    <t>$3.53 - $6.82</t>
  </si>
  <si>
    <t>B07H8WTFHW,B08K2G5Y78,B0DGX1YPSL,B08KZR4F23,B0C7D27GV8,B0DFNR55LB,B0CKW3TT2G,B0B48NL6L8,B0BMLDL5GM,B0DJNJYFMN</t>
  </si>
  <si>
    <t>B091GBR4Z9,B09MGRRBSF,B09ZYR9Z19,B0CLC8YF6F,B0B3YBGMSH,B0B56LKFQW,B07MGKGJ3D,B07YD4FCNM,B07S7QDN61,B0BHPBXCB4</t>
  </si>
  <si>
    <t>wireless smoker probe thermometer</t>
  </si>
  <si>
    <t>B00S93EQUK/B017613C3C/B01F59K0KA/B01IHHLB3W/B07XXSYLL8/B096K2L985/B0BJK5W11R/B0C37ZWPZR/B0C7D27GV8/B0CRY9V6LL</t>
  </si>
  <si>
    <t>B0CFVGNPDR,B00I5H5Z1O,B07QK9C9KT,B0CKN1N2YH,B07T8KL6C6,B0B9YV1C75,B07J63KGNN,B07KPYMMG6,B086TXRD3C,B07RTB28WN</t>
  </si>
  <si>
    <t>wireless smoker probe</t>
  </si>
  <si>
    <t>B017613C3C/B096K2L985/B0BJK5W11R/B0C7D27GV8/B0CRY9V6LL</t>
  </si>
  <si>
    <t>B0CFVGNPDR,B077ZJVZ4L,B07VHPFK5B,B01IEJHJWK,B0BPNMT5DM,B0BYNN5CTN,B07T8KL6C6,B082K8ZNQ1,B09CDJC6CF,B086TXRD3C</t>
  </si>
  <si>
    <t>wireless smoke probe￼</t>
  </si>
  <si>
    <t>B0B5PHXKGQ,B0CRNBJCPW,B000FXVAYW,B00BPWDMOS,B0CC8TF9G9,B0B5LDC3CT,B0033990ZQ,B07ZR41HMH,B09H73C55S,B01EVQ1Y6W</t>
  </si>
  <si>
    <t>wireless smartmeat thermometer user manual</t>
  </si>
  <si>
    <t>B09NV5M55S,B0CPV3RJPJ,B0B7JF6NKX,B0CTDPCFZG,B000Q8JTVC,B007UQC98S,B09SM2B9CP,B0CHJMS972,B00483ERPO,B0C13RH32H</t>
  </si>
  <si>
    <t>wireless smartmeat thermometer</t>
  </si>
  <si>
    <t>B09LSGPHT3/B0CRY9V6LL</t>
  </si>
  <si>
    <t>B09NV5M55S,B0B7JF6NKX,B09SM2B9CP,B0CPV3RJPJ,B0CTDPCFZG,B01IEJHJWK,B0B776Y6JQ,B007UQC98S,B000Q8JTVC,B082K8ZNQ1</t>
  </si>
  <si>
    <t>wireless smart thermometer</t>
  </si>
  <si>
    <t>B00S93EQUK/B017613C3C/B07XXSYLL8/B0C7D27GV8/B0CRY9V6LL</t>
  </si>
  <si>
    <t>B0C1P2YZ5S,B07WMTQHCL,B006PB2B6O,B09RNDW2LH,B087QNFYD1,B00AQYZCXK,B07RB2KRCS,B0BDRKG478,B01ETUBQZ4,B07J34HP5Q</t>
  </si>
  <si>
    <t>wireless smart meat thermometers</t>
  </si>
  <si>
    <t>B09LSGPHT3/B0C7D27GV8/B0CRY9V6LL</t>
  </si>
  <si>
    <t>B0D1GGM2HZ</t>
  </si>
  <si>
    <t>B0C7D27GV8,B0D1GGM2HZ,B07H8WTFHW,B0D1TMFTPN,B0D2LQGJ2V,B0D5M9RW7C,B0CP8BPXKR,B0B48NL6L8,B0DFNR55LB,B0BMLDL5GM</t>
  </si>
  <si>
    <t>wireless smart meat thermometer(2 pack)</t>
  </si>
  <si>
    <t>B0C4LJ9MLL,B07NY9H3GP,B09FDRGP6T,B006A1PGDE,B0BQQML2KB,B0BVB85C4H,B0C36VB1GQ,B07TZSC1P3,B074KWP2HJ,B08RDNV8KQ</t>
  </si>
  <si>
    <t>wireless smart meat thermometer</t>
  </si>
  <si>
    <t>无线智能肉类温度计</t>
  </si>
  <si>
    <t>B005KCG6CE/B00S93EQUK/B017613C3C/B01F59K0KA/B01IHHLB3W/B07XXSYLL8/B09LSGPHT3/B0BBR2RL6X/B0BQ782XNW/B0C7D27GV8/B0CRY9V6LL/B0DGXKNV6Y</t>
  </si>
  <si>
    <t>$0.67 - $2.75</t>
  </si>
  <si>
    <t>B0DL5G2291</t>
  </si>
  <si>
    <t>B0DHZ3B3NS</t>
  </si>
  <si>
    <t>B07H8WTFHW,B0DBVD3FFD,B0C7D27GV8,B0CKW3TT2G,B0DG5GKJKB,B0D5M9RW7C,B0D2LQGJ2V,B0D8KGPZNS,B0D1TMFTPN,B0C7JNJW2N</t>
  </si>
  <si>
    <t>B08W3HXRW2,B0892GWK38,B07R2C5BJL,B07XLNFBZX,B079VV7521,B08VG57QBB,B000KW5I6E,B08XQ6Z81D,B07XSQC6HD,B0BQXKLDDX</t>
  </si>
  <si>
    <t>wireless smart grill thermometer</t>
  </si>
  <si>
    <t>B01MXLYJPE,B00159O3LC,B0BP3T6NM2,B06XX5451R,B09HGQLWFY,B0BF5CX8XZ,B0CM37H9XB,B094CBKYGM,B07K7PW23Y,B0CQXV6WF6</t>
  </si>
  <si>
    <t>wireless smart bluetooth meat thermometer</t>
  </si>
  <si>
    <t>wireless rotisserie thermometer</t>
  </si>
  <si>
    <t>B00S93EQUK/B017613C3C/B01F59K0KA/B01IHHLB3W/B07XXSYLL8/B09LSGPHT3/B0BJK5W11R/B0C7D27GV8/B0CRY9V6LL/B0DGXKNV6Y</t>
  </si>
  <si>
    <t>wireless roasting thermometer</t>
  </si>
  <si>
    <t>B005KCG6CE/B00S93EQUK/B017613C3C/B01F59K0KA/B01IHHLB3W/B07XXSYLL8/B096K2L985/B09LSGPHT3/B0BBR2RL6X/B0BQ782XNW/B0C7D27GV8/B0CRY9V6LL</t>
  </si>
  <si>
    <t>B0C8HWW4WC,B0C1MWKGP6,B0CH4X6ZND,B08D8F9PL6,B0CKNL9F7F,B0CQXW7FPW,B0BYHTZQVM,B0CP1ZBQ6X,B0CH3F2BLQ,B0BLHZLHJW</t>
  </si>
  <si>
    <t>wireless probe thermometer for grilling</t>
  </si>
  <si>
    <t>B08P8FKQ6T,B07ZZKWYDW,B0BLJ14RX8,B07PJL9Z2N,B0CQXVZJTM,B08D8F9PL6,B0CRKR4B7D,B09FZYGCHS,B0B75KT5HD,B0BKGWJPY4</t>
  </si>
  <si>
    <t>wireless probe thermometer</t>
  </si>
  <si>
    <t>无线探针温度计</t>
  </si>
  <si>
    <t>$4.07 - $6.55</t>
  </si>
  <si>
    <t>B0CKW3TT2G,B07H8WTFHW,B0C7D27GV8,B0CRY9V6LL,B0B48NL6L8,B0DNDS2HJF,B08K2G5Y78,B0BMLDL5GM,B0DBCP5JTV,B0C7JNJW2N</t>
  </si>
  <si>
    <t>B081Y1Q3LD,B0C68J414G,B07ZZK6QJV,B0CRKR4B7D,B00G7MCZ2G,B0CQXWV1KN,B0BKGTGXMS,B08B5VT9M9,B0BLJ14RX8,B0C4FPH691</t>
  </si>
  <si>
    <t>wireless probe meat thermometer</t>
  </si>
  <si>
    <t>无线探头肉类温度计</t>
  </si>
  <si>
    <t>B00S93EQUK/B017613C3C/B0C7D27GV8/B0CRY9V6LL</t>
  </si>
  <si>
    <t>B0D5M9RW7C,B0BMLDL5GM,B08K2G5Y78,B0B48NL6L8,B07H8WTFHW,B0CRY9V6LL,B0DG5GKJKB,B0C7JNJW2N,B0D5QM5HJ4,B0D1TMFTPN</t>
  </si>
  <si>
    <t>B07C83BCLK,B09SM2N4QD,B097QGJC2Q,B01M26JF0J,B0916WXPVW,B07VHPFK5B,B082K8ZNQ1,B09L8GBFLZ,B015D8XIDY,B01IEJHJWK</t>
  </si>
  <si>
    <t>wireless pool thermometer</t>
  </si>
  <si>
    <t>无线泳池温度计</t>
  </si>
  <si>
    <t>$1.46 - $1.95</t>
  </si>
  <si>
    <t>B0C5CC46NZ</t>
  </si>
  <si>
    <t>B0CXDWQB9F,B0D4M4ZVFF,B0DP1WYDS7,B0DD36S251,B0D7HW1HPB,B0DD38VFSX,B0DNJCQPHB,B0C5CC46NZ,B0D66J8XBQ,B0DFH5SV4V</t>
  </si>
  <si>
    <t>B09MQWWP87,B0CDGYC77Q,B07P1SFHK3,B06XZTZ7GB,B09QSCSN2V,B0CH9Y2TZG,B0B76G1SZF,B0CJV8H421,B0BXDMQ1KG,B0B4D9JRL7</t>
  </si>
  <si>
    <t>wireless oven thermometer digital</t>
  </si>
  <si>
    <t>B00HANX2VO,B001MPXQD0,B07WQZ1JG7,B0C4YKXJF9,B09SP62PPZ,B08M2WK3V2,B09HS43Z72,B09PMX9HLT,B0CG4J1QXR,B0CHPBG7T5</t>
  </si>
  <si>
    <t>wireless oven thermometer</t>
  </si>
  <si>
    <t>无线烤箱温度计</t>
  </si>
  <si>
    <t>B017613C3C/B0C7D27GV8/B0CRY9V6LL</t>
  </si>
  <si>
    <t>$0.46 - $0.75</t>
  </si>
  <si>
    <t>B0DG5GKJKB,B0D5M9RW7C,B07H8WTFHW,B0B48NL6L8,B0CRY9V6LL,B083BMMQV9,B08317TDP1,B0DDXY3V1V,B0BMLDL5GM,B017613C3C</t>
  </si>
  <si>
    <t>B07WQZ1JG7,B00HANX2VO,B001MPXQD0,B01AMO4R34,B09LLYP2XL,B09SP62PPZ,B0CR146T27,B09HS43Z72,B0C4YKXJF9,B09PMX9HLT</t>
  </si>
  <si>
    <t>wireless oven temperature probe</t>
  </si>
  <si>
    <t>B00S93EQUK/B017613C3C/B01F59K0KA/B01IHHLB3W/B07XXSYLL8/B096K2L985/B09LSGPHT3/B0BJK5W11R/B0C7D27GV8/B0CRY9V6LL</t>
  </si>
  <si>
    <t>wireless meet thermometers</t>
  </si>
  <si>
    <t>B00S93EQUK/B01IHHLB3W/B0C7D27GV8/B0CRY9V6LL</t>
  </si>
  <si>
    <t>$5.17 - $8.63</t>
  </si>
  <si>
    <t>B07H8WTFHW,B0C7D27GV8,B0B48NL6L8,B0CP8BPXKR,B0BMLDL5GM,B0DBVD3FFD,B0DG5GKJKB,B0D2LQGJ2V,B07TJ95CBM,B0DGX1YPSL</t>
  </si>
  <si>
    <t>B07SRRQS5B,B07HY3S811,B01DODMU9I,B082K8ZNQ1,B07VHPFK5B,B0BC6G9Q35,B07J63KGNN,B0982TPZTW,B0CFV5LZ3R,B0CRQJSL1P</t>
  </si>
  <si>
    <t>wireless meat thermoter</t>
  </si>
  <si>
    <t>B0B3J18YLK,B0BFR2C7Y1,B07T8KL6C6,B09Z6HHP89,B0CBRQN29X,B07Z8QZPMG,B0BF5CX8XZ,B0CGQ4ZTV9,B082K8ZNQ1,B074X786H2</t>
  </si>
  <si>
    <t>wireless meat thermometers for inside the oven</t>
  </si>
  <si>
    <t>B00S93EQUK/B017613C3C/B0CRY9V6LL</t>
  </si>
  <si>
    <t>B07VHPFK5B,B098P855TL,B0BNMVB18C,B09B4Y89F8,B00DZKQLZ0,B003Z22QNY,B083NVHN13,B098BB7WY1,B07SRRQS5B,B016U9L9KY</t>
  </si>
  <si>
    <t>wireless meat thermometers</t>
  </si>
  <si>
    <t>B00S93EQUK/B017613C3C/B01F59K0KA/B07XXSYLL8/B09LSGPHT3/B0C7D27GV8/B0CRY9V6LL</t>
  </si>
  <si>
    <t>$3.52 - $7.13</t>
  </si>
  <si>
    <t>B0D5M9RW7C,B07H8WTFHW,B0DG5GKJKB,B0DP4N83B8,B0B48NL6L8,B0CRY9V6LL,B0BMLDL5GM,B0D2LQGJ2V,B0D1TMFTPN,B0CP8BPXKR</t>
  </si>
  <si>
    <t>wireless meat thermometer with two probes</t>
  </si>
  <si>
    <t>B08YZ633BY,B0CKN1N2YH,B00I5H5Z1O,B07CZDXDG8,B07SL2X217,B0B7BFMHNF,B0C3CZVKXT,B07GKVBQDG,B000GCS004,B0C6X2VP9R</t>
  </si>
  <si>
    <t>wireless meat thermometer with 4 probe</t>
  </si>
  <si>
    <t>B08YZ633BY,B07X8587YC,B00I5H5Z1O,B07CN6ZDVY,B000GCS004,B0BN4Z47CK,B0822G8NCF,B0C6X2VP9R,B09XM9TB7B,B09MS85Q73</t>
  </si>
  <si>
    <t>wireless meat thermometer with 2 probes</t>
  </si>
  <si>
    <t>wireless meat thermometer wireless</t>
  </si>
  <si>
    <t>B08YZ633BY,B09DL6GN7J,B07SRRQS5B,B07VHPFK5B,B0924H4XB9,B07R2BGNG7,B075565Z2N,B0C2W3SPQD,B0BRB8MGCV,B0BBGDFH4V</t>
  </si>
  <si>
    <t>wireless meat thermometer thermopro</t>
  </si>
  <si>
    <t>B017613C3C/B01IHHLB3W/B07XXSYLL8/B096K2L985/B0BBR2RL6X/B0BJK5W11R/B0CRY9V6LL</t>
  </si>
  <si>
    <t>B0822G8NCF,B08YZ633BY,B0BRB8MGCV,B07T8KL6C6,B08QJ53Y5G,B0BQ7PD5YW,B07VHPFK5B,B08D3H2DJR,B07CN6ZDVY,B0CFVGNPDR</t>
  </si>
  <si>
    <t>wireless meat thermometer probe</t>
  </si>
  <si>
    <t>无线肉类温度计探头</t>
  </si>
  <si>
    <t>B00GRFHXVQ/B00S93EQUK/B017613C3C/B01F59K0KA/B07XXSYLL8/B09LSGPHT3/B0C7D27GV8/B0CRY9V6LL</t>
  </si>
  <si>
    <t>B0DDKWWGC8</t>
  </si>
  <si>
    <t>B07H8WTFHW,B0B48NL6L8,B08K2G5Y78,B08KZR4F23,B01GQMPJOC,B0B14D4B8M,B0BGSL1FC4,B07TJ95CBM,B07Z7HDNC4,B08317TDP1</t>
  </si>
  <si>
    <t>B0C4LJ9MLL,B07NY9H3GP,B09FDRGP6T,B07ZNRTQDN,B0B31ZLLFK,B07TZSC1P3,B0BDZ6V1Y4,B0BQQML2KB,B09R1G19K5,B0BVB85C4H</t>
  </si>
  <si>
    <t>wireless meat thermometer mini</t>
  </si>
  <si>
    <t>B00S93EQUK/B01IHHLB3W/B07XXSYLL8/B0C7D27GV8/B0CRY9V6LL</t>
  </si>
  <si>
    <t>B0B7BP6CJN,B000GCS004,B09MQJPXPG,B0B3LZ5896,B0BQ7PD5YW,B08YZ633BY,B07SL2X217,B0BFKL83RJ,B00X7XFJSK,B07MYW7C3Z</t>
  </si>
  <si>
    <t>wireless meat thermometer isiak</t>
  </si>
  <si>
    <t>B07SRRQS5B,B082K8ZNQ1,B01COZ2H36,B00DZKQLZ0,B09L9N4V6R,B0987Y8FDV,B07HKM5VVM,B07P8NXQF4,B079X5FTZR,B0893RCQ7K</t>
  </si>
  <si>
    <t>wireless meat thermometer idiak</t>
  </si>
  <si>
    <t>B00S93EQUK/B017613C3C/B09LSGPHT3/B0C7D27GV8/B0CRY9V6LL</t>
  </si>
  <si>
    <t>wireless meat thermometer iaiak</t>
  </si>
  <si>
    <t>B00S93EQUK/B017613C3C/B01F59K0KA/B07XXSYLL8/B0C7D27GV8/B0CRY9V6LL</t>
  </si>
  <si>
    <t>B07P1SFHK3,B07CZDXDG8,B0CKN1N2YH,B09W9G83LF,B07XC1NT8N,B0CBJSB7LH,B088WNFBCP,B08V4YVFCL,B07MYW7C3Z,B0BMQ7NBH7</t>
  </si>
  <si>
    <t>wireless meat thermometer for oven</t>
  </si>
  <si>
    <t>烤箱无线肉类温度计</t>
  </si>
  <si>
    <t>$0.52 - $1.30</t>
  </si>
  <si>
    <t>B0C7D27GV8,B0D5M9RW7C,B07H8WTFHW,B0B48NL6L8,B0CRY9V6LL,B0D1TMFTPN,B0DG5GKJKB,B0DPCHVMNP,B0DJ34SX34,B017613C3C</t>
  </si>
  <si>
    <t>B089LQMZKX,B0757GF7HW,B07PXN3JDS,B0BTFCH6XC,B07PJTPG47,B0C9SDJQ28,B000RZNEEW,B0C348NKJG,B0C5LVXQBN,B08MTHSXG6</t>
  </si>
  <si>
    <t>wireless meat thermometer double probe</t>
  </si>
  <si>
    <t>B07SRRQS5B,B09MQ416CR,B09CDJC6CF,B0982TPZTW,B082K8ZNQ1,B00LB7REFK,B0BSTWKSDX,B07J63KGNN,B0CXXWS7QR,B0B8V6Y2X8</t>
  </si>
  <si>
    <t>wireless meat thermometer digital with app</t>
  </si>
  <si>
    <t>B08YZ633BY,B0CJB2KBJX,B01LXFSJY7,B09DYN6SYR,B08S8RZ32R,B0B7S213SX,B0CPDYVKPX,B097T1W2KQ,B07SRRQS5B,B0CC3SQL47</t>
  </si>
  <si>
    <t>wireless meat thermometer digital</t>
  </si>
  <si>
    <t>无线肉类温度计数字</t>
  </si>
  <si>
    <t>B0D5M9RW7C,B0DP4N83B8,B07H8WTFHW,B0B48NL6L8,B0DG5GKJKB,B0DG5LP1VK,B0BMLDL5GM,B0CRY9V6LL,B0DPCHVMNP,B0DK3WL2MH</t>
  </si>
  <si>
    <t>wireless meat thermometer dewjom</t>
  </si>
  <si>
    <t>B01MTB6QCX,B0B197TTM9,B0B776Y6JQ,B07XGMMXY2,B0BC6G9Q35,B07HY3S811,B082K8ZNQ1,B0BR58PZQV,B09RF5KMGT,B0CWZHZF64</t>
  </si>
  <si>
    <t>wireless meat thermometer aurasky</t>
  </si>
  <si>
    <t>B00S93EQUK/B017613C3C/B01F59K0KA/B09LSGPHT3/B0C7D27GV8/B0CRY9V6LL</t>
  </si>
  <si>
    <t>B01MTB6QCX,B0B197TTM9,B09W25HQRH,B0B776Y6JQ,B01IEJHJWK,B0CD3SZMRW,B0BPJ22TKH,B0BR58PZQV,B00DZKQLZ0,B0BTN455JY</t>
  </si>
  <si>
    <t>wireless meat thermometer auarsky</t>
  </si>
  <si>
    <t>B00S93EQUK/B01F59K0KA/B0CRY9V6LL</t>
  </si>
  <si>
    <t>B001XSFW42,B08FTKRQMM,B07H7C1JGY,B0754Y9GNH,B08CZVTKDV,B07HXZ6PT3,B076J8R7YK,B0CG5HVHLZ,B0BJDH3YST,0762462876</t>
  </si>
  <si>
    <t>wireless meat thermometer 4 probes nigogor</t>
  </si>
  <si>
    <t>B08YZ633BY,B000GCS004,B0BQ7PD5YW,B07SL2X217,B08Z7SLGMF,B0B6P55K64,B0822G8NCF,B07CN6ZDVY,B0969MLLDJ,B07WQS9V2G</t>
  </si>
  <si>
    <t>wireless meat thermometer 4 probes</t>
  </si>
  <si>
    <t>B00S93EQUK/B01F59K0KA/B07XXSYLL8/B0BJK5W11R/B0C7D27GV8/B0CRY9V6LL</t>
  </si>
  <si>
    <t>B0D6VB5YGQ</t>
  </si>
  <si>
    <t>wireless meat thermometer 2 probes</t>
  </si>
  <si>
    <t>无线肉类温度计2个探头</t>
  </si>
  <si>
    <t>B0DBCP5JTV,B0DDXZ1YD5,B0DHVGDCK2,B0BMLDL5GM,B0DJ7JV6NF,B0DBH3ZJK3,B0DHZ3B3NS,B0DFNR55LB,B0DJNJYFMN,B0DBTK7F6B</t>
  </si>
  <si>
    <t>wireless meat thermometer 2 pack</t>
  </si>
  <si>
    <t>wireless meat thermomete</t>
  </si>
  <si>
    <t>wireless meat thermoeter</t>
  </si>
  <si>
    <t>B017613C3C/B07XXSYLL8/B0C7D27GV8/B0CRY9V6LL</t>
  </si>
  <si>
    <t>B07F2L5ZWQ</t>
  </si>
  <si>
    <t>B07H8WTFHW,B0BKT88BYQ,B08K2G5Y78,B08KZR4F23,B08317TDP1,B0B14D4B8M,B087RTFY3V,B09LTT95BV,B07TJ95CBM,B084L86VTX</t>
  </si>
  <si>
    <t>B09PDHVJT9,B07CSJPTSY,B0928K23P6,B07TRMF56R,B0844HGHWR,B07DQBY83F,B0BYVBBX84,B07SRRQS5B,B07PJG4FBM,B01DOE0DO6</t>
  </si>
  <si>
    <t>wireless meat thermoemter</t>
  </si>
  <si>
    <t>B07PJG4FBM,B09932WJ8J,B0859RNBYS,B01DOE0DO6,B07KW22VHL,B0CNSK92T9,B00YOLZV1Y,B07W5S9W78,B0BG8TCNF7,B09CZ458P5</t>
  </si>
  <si>
    <t>wireless meat therm</t>
  </si>
  <si>
    <t>B07BHGMCTP,B0859RNBYS,B07GBWDQQQ,B078VCZYTM,B076QFXMCM,B077XDY94Q,B06WW6T8JQ,B07CSJPTSY,B07694YB14,B08BTN99W5</t>
  </si>
  <si>
    <t>wireless meat probes for grilling</t>
  </si>
  <si>
    <t>无线烧烤肉温探针</t>
  </si>
  <si>
    <t>B08K2G5Y78,B0C7JNJW2N,B0BMLDL5GM,B0CGZRZXPM,B0CKW2J6JD,B07H8WTFHW,B0BB9VB37S,B08KZR4F23,B0D5QM5HJ4,B0D1XNC7QX</t>
  </si>
  <si>
    <t>wireless meat probes</t>
  </si>
  <si>
    <t>无线肉类探头</t>
  </si>
  <si>
    <t>B0DK5459WG</t>
  </si>
  <si>
    <t>B0C7JNJW2N,B0D62QTGJM,B0CRY9V6LL,B0BMLDL5GM,B0DJNJYFMN,B0D1TMFTPN,B0DNT32QS6,B0D5M9RW7C,B0DHVGDCK2,B0DBCP5JTV</t>
  </si>
  <si>
    <t>B07TRMF56R,B07PJG4FBM,B07CSJPTSY,B0928K23P6,B0CBQ9ZJ9H,B0B9RZ8BTQ,B0CQ7DCZWL,B09KH1F2GW,B0859RNBYS,B0C33TRJ48</t>
  </si>
  <si>
    <t>wireless meat probe thermometer</t>
  </si>
  <si>
    <t>无线肉探针温度计</t>
  </si>
  <si>
    <t>B0DJNJYFMN,B0D5M9RW7C,B0DFNR55LB,B0DNFTWYC7,B0D5QM5HJ4,B0D1TMFTPN,B07H8WTFHW,B0C7D27GV8,B08KZR4F23,B0CRY9V6LL</t>
  </si>
  <si>
    <t>B07PJG4FBM,B0BJK64S7B,B07CSMJGF6,B0BL6ZVB4D,B01DOE0DO6,B0BG8TCNF7,B07W5S9W78,B0859RNBYS,B0C33TRJ48,B09KH1F2GW</t>
  </si>
  <si>
    <t>wireless meat probe for smoker</t>
  </si>
  <si>
    <t>吸烟者的无线肉类探头</t>
  </si>
  <si>
    <t>B00S93EQUK/B017613C3C/B01F59K0KA/B01IHHLB3W/B07XXSYLL8/B096K2L985/B09LSGPHT3/B0BBR2RL6X/B0C7D27GV8/B0CRY9V6LL</t>
  </si>
  <si>
    <t>$3.79 - $7.05</t>
  </si>
  <si>
    <t>B07H8WTFHW,B08KZR4F23,B0BMLDL5GM,B0C7D27GV8,B08317TDP1,B0C7JNJW2N,B08K2G5Y78,B0CSSFNC1X,B0B48NL6L8,B0CKW3TT2G</t>
  </si>
  <si>
    <t>B00TF7ZZM2,B007TIVLQ8,B0BYT9RP4N,B0BBSGK7KD,B07T8KL6C6,B07CWJS13P,B0C27YSLX8,B089NR6B41,B00TSL2UJ6,B097B3K46R</t>
  </si>
  <si>
    <t>wireless meat</t>
  </si>
  <si>
    <t>无线肉</t>
  </si>
  <si>
    <t>B005KCG6CE/B00S93EQUK/B017613C3C/B01F59K0KA/B01IHHLB3W/B07XXSYLL8/B096K2L985/B09LSGPHT3/B0BBR2RL6X/B0BJK5W11R/B0C7D27GV8/B0CRY9V6LL</t>
  </si>
  <si>
    <t>$3.81 - $7.65</t>
  </si>
  <si>
    <t>B07Y385YR3</t>
  </si>
  <si>
    <t>B07H8WTFHW,B0CKR8YZWK,B08317TDP1,B0BN5KW46B,B0CKW3TT2G,B0C7JNJW2N,B0CSSV4YWB,B0C37FYWPF,B08K2G5Y78,B0BMLDL5GM</t>
  </si>
  <si>
    <t>B095WK5B7L,B07CSJPTSY,B0CQ7BCDQ5,B0928K23P6,B07TRMF56R,B07DQBY83F,B07GBWDQQQ,B0844HGHWR,B09PDHVJT9,B0C33V7QSW</t>
  </si>
  <si>
    <t>wireless heater</t>
  </si>
  <si>
    <t>无线加热器</t>
  </si>
  <si>
    <t>$0.70 - $1.27</t>
  </si>
  <si>
    <t>B07V6M3PDX</t>
  </si>
  <si>
    <t>B0C6FCKQML</t>
  </si>
  <si>
    <t>B0DDQ46VBC</t>
  </si>
  <si>
    <t>B0C6FCKQML,B07W4SN7N7,B0CLP6XH55,B0D9VTLKB3,B0CCTTBLGK,B08KS64PQ7,B0BBKY7LG3,B07V6M4MSN,B0CGH7XVLB,B0BGSPP7S1</t>
  </si>
  <si>
    <t>B07DQBY83F,B0CG5DYGNP,B0CL9KQYHT,B0C6GSBWTV,B0C7N41MQR,B0CB5LHMJR,B0BYT9RP4N,B0CPBTR2SY,B0CRPN92TT,B0CKPFYXY1</t>
  </si>
  <si>
    <t>wireless heat thermometer</t>
  </si>
  <si>
    <t>B017613C3C/B07XXSYLL8/B096K2L985/B09LSGPHT3/B0C7D27GV8/B0CRY9V6LL</t>
  </si>
  <si>
    <t>B0B7S539BD,B0CFSJC4JZ,B07Z7PWZ7X,B0914XZT2W,B0C3B6LMKM,B07MH1KHJ2,B00T0C9XRK,B0CVZWMD34,B07Y2PTMSN,B0BNZ4K4FB</t>
  </si>
  <si>
    <t>wireless heat probe</t>
  </si>
  <si>
    <t>wireless grilling thermometer wifi</t>
  </si>
  <si>
    <t>B00S93EQUK/B017613C3C/B01F59K0KA/B01IHHLB3W/B07XXSYLL8/B096K2L985/B0BBR2RL6X/B0BJK5W11R/B0BQ782XNW/B0C37ZWPZR/B0C7D27GV8/B0CRY9V6LL</t>
  </si>
  <si>
    <t>wireless grilling thermometer</t>
  </si>
  <si>
    <t>$3.35 - $6.36</t>
  </si>
  <si>
    <t>B07H8WTFHW,B0CKR8YZWK,B08K2G5Y78,B08KZR4F23,B0CWMM82RR,B0C7D27GV8,B0C7JNJW2N,B0CKW3TT2G,B08BXCGD76,B0BMLDL5GM</t>
  </si>
  <si>
    <t>B0822G8NCF,B08YZ633BY,B09DYN6SYR,B0CJB2KBJX,B0C3CYQZFD,B07CN6ZDVY,B08FMNXX68,B0CBBHRDCR,B0CB48L3LT,B0173H85KO</t>
  </si>
  <si>
    <t>wireless grill thermometers</t>
  </si>
  <si>
    <t>$5.55 - $9.25</t>
  </si>
  <si>
    <t>B0D5M9RW7C,B08K2G5Y78,B0D2LQGJ2V,B0D5QM5HJ4,B08317TDP1,B01GE77QT0,B09FPQTGDL,B08KZR4F23,B07H8WTFHW,B0DFNR55LB</t>
  </si>
  <si>
    <t>B0CBG2T9L1,B0CNT5B2YW,B0CGP167KN,B09Z2C822H,B06XPMNP76,B07VRBM3GS,B08DTH86Q2,B0BXCM94FT,B07VQ896NC,B0CPY5X58X</t>
  </si>
  <si>
    <t>wireless grill thermometer outdoor</t>
  </si>
  <si>
    <t>B00S93EQUK/B017613C3C/B01F59K0KA/B01IHHLB3W/B07XXSYLL8/B09LSGPHT3/B0BBR2RL6X/B0C7D27GV8/B0CRY9V6LL</t>
  </si>
  <si>
    <t>B09Z2C822H,B0CNT5B2YW,B0CBG2T9L1,B06XPMNP76,B07VQ896NC,B07VRBM3GS,B0CDVNFKNR,B07XBBZKHC,B08DTH86Q2,B07P8NXQF4</t>
  </si>
  <si>
    <t>wireless grill thermometer digital</t>
  </si>
  <si>
    <t>B09SM2B9CP,B06XPMNP76,B01IEJHJWK,B07XGMMXY2,B00A73FXI4,B004UB056E,B0B776Y6JQ,B0CBG2T9L1,B0B7JF6NKX,B095HJ3BTQ</t>
  </si>
  <si>
    <t>wireless grill thermometer</t>
  </si>
  <si>
    <t>$5.44 - $9.09</t>
  </si>
  <si>
    <t>B07H8WTFHW,B08K2G5Y78,B08KZR4F23,B0D2LQGJ2V,B0CRY9V6LL,B0BMLDL5GM,B0D5M9RW7C,B08317TDP1,B0C7JNJW2N,B01GE77QT0</t>
  </si>
  <si>
    <t>wireless grill temperature probe</t>
  </si>
  <si>
    <t>wireless grill probe thermometer</t>
  </si>
  <si>
    <t>wireless fridge thermometer</t>
  </si>
  <si>
    <t>无线冰箱温度计</t>
  </si>
  <si>
    <t>$0.85 - $1.73</t>
  </si>
  <si>
    <t>B09QM4P4VP</t>
  </si>
  <si>
    <t>B07XD68GX6</t>
  </si>
  <si>
    <t>B0CLB358BJ</t>
  </si>
  <si>
    <t>B07XD68GX6,B08JP39RLP,B0DD7KZD1G,B0DDSGDM7D,B0CLB358BJ,B09QM4P4VP,B07B9N71VC,B0BYF6CTRK,B07B9QF64N,B07R586J37</t>
  </si>
  <si>
    <t>B0BFRHGSZK,B0CG5WF87G,B0CNSSFB26,B0CNPZG45V,B0CPTVJS6R,B0CH3SL3HB,B0CN36LVRS,B0CQL6D42L,B0CQ8BTGTT,B0CQLWQLH3</t>
  </si>
  <si>
    <t>wireless freezer thermometer</t>
  </si>
  <si>
    <t>无线冷冻温度计</t>
  </si>
  <si>
    <t>$1.03 - $1.88</t>
  </si>
  <si>
    <t>B07B9N71VC</t>
  </si>
  <si>
    <t>B0DD7KZD1G</t>
  </si>
  <si>
    <t>B07XD68GX6,B0DD7KZD1G,B09QM4P4VP,B08JP39RLP,B07B9N71VC,B0CL9YZQLH,B0CLB358BJ,B0872ZWV8X,B07B9QF64N,B0BYF6CTRK</t>
  </si>
  <si>
    <t>wireless food thermometer</t>
  </si>
  <si>
    <t>无线食物温度计</t>
  </si>
  <si>
    <t>B00S93EQUK/B017613C3C/B01F59K0KA/B01IHHLB3W/B07XXSYLL8/B096K2L985/B09LSGPHT3/B0C7D27GV8/B0CRY9V6LL</t>
  </si>
  <si>
    <t>$4.59 - $6.59</t>
  </si>
  <si>
    <t>B0D5M9RW7C,B0D5QM5HJ4,B0B48NL6L8,B0BMLDL5GM,B0DPCHVMNP,B07H8WTFHW,B0D2LQGJ2V,B0CRY9V6LL,B0DG5LP1VK,B0CKW3TT2G</t>
  </si>
  <si>
    <t>B09VC9VY9H,B0CGD5PQZW,B09BDZZQ4Y,B0BJL6KFCG,B0933H4VR5,B0BXL8DLMC,B0BH3XJB27,B0BVZHTP5H,B0CSNLC1M6,B0CSPB4DK2</t>
  </si>
  <si>
    <t>wireless digital thermometer for meat</t>
  </si>
  <si>
    <t>B09VC9VY9H,B0CGD5PQZW,B09BDZZQ4Y,B0C5RDZKP6,B0BXL8DLMC,B0BJL7BXVP,B0933H4VR5,B01LLHVQQC,B0BVZHTP5H,B0CSPB4DK2</t>
  </si>
  <si>
    <t>wireless digital thermometer</t>
  </si>
  <si>
    <t>无线数字温度计</t>
  </si>
  <si>
    <t>B06XKH666P,B0BYF6CTRK,B07H8WTFHW,B0CWMM82RR,B0CKR8YZWK,B0B48NL6L8,B0C7D27GV8,B08BXCGD76,B0824XNJSW,B0CKW3TT2G</t>
  </si>
  <si>
    <t>wireless cooking thermometer</t>
  </si>
  <si>
    <t>无线烹饪温度计</t>
  </si>
  <si>
    <t>$5.13 - $8.55</t>
  </si>
  <si>
    <t>B0D5M9RW7C,B07H8WTFHW,B0BMLDL5GM,B0DG5GKJKB,B0B48NL6L8,B08K2G5Y78,B0CRY9V6LL,B0DPCHVMNP,B0DGGMTYXV,B0CKW3TT2G</t>
  </si>
  <si>
    <t>B000Q8JTVC,B00E5BQX92,B000LZ3E2K,B007UQC98S,B0BPNMT5DM,B097QGJC2Q,B005PYMB3U,B07CMKX3C7,B0CPV3RJPJ,B0C2P72SCX</t>
  </si>
  <si>
    <t>wireless cooking temperature probe</t>
  </si>
  <si>
    <t>B000Q8JTVC,B00E5BQX92,B007UQC98S,B000LZ3E2K,B07MXJ93K8,B07V4GB1XB,B00KKGS5IS,B004MUCVWO,B08XTQG3NK,B06WWFYCSG</t>
  </si>
  <si>
    <t>wireless cooking probe</t>
  </si>
  <si>
    <t>B005KCG6CE/B00S93EQUK/B017613C3C/B01F59K0KA/B01IHHLB3W/B07XXSYLL8/B096K2L985/B09LSGPHT3/B0BBR2RL6X/B0BJK5W11R/B0C37ZWPZR/B0C7D27GV8/B0CRY9V6LL</t>
  </si>
  <si>
    <t>B000Q8JTVC,B000LZ3E2K,B00E5BQX92,B0BPNMT5DM,B007UQC98S,B097QGJC2Q,B0BSTWKSDX,B07CMKX3C7,B0CHVWVK3C,B09LLYP2XL</t>
  </si>
  <si>
    <t>wireless bluetooth thermometer</t>
  </si>
  <si>
    <t>无线蓝牙温度计</t>
  </si>
  <si>
    <t>$4.48 - $7.48</t>
  </si>
  <si>
    <t>B07H8WTFHW,B0CKW3TT2G,B0BMLDL5GM,B08K2G5Y78,B097HF322L,B07TJ95CBM,B0B48NL6L8,B0C37FYWPF,B0CWMM82RR,B076QDC5VL</t>
  </si>
  <si>
    <t>B000Q8JTVC,B000LZ3E2K,B00E5BQX92,B004MUCVWO,B007UQC98S,B07SRRQS5B,B07CMK551C,B07YLDTZWW</t>
  </si>
  <si>
    <t>wireless bluetooth temperature probe</t>
  </si>
  <si>
    <t>B017613C3C/B01F59K0KA/B0C7D27GV8/B0CRY9V6LL</t>
  </si>
  <si>
    <t>B07QSFJ8S2,B0C4F7Q36M,B0BZD5QLDN,B01BZOKLOO,B07TB5PXGH,B0CKM95CF1,B0C141Q82D,B07ZQPKTVV,B0BQPGF6GX,B0CM336GBC</t>
  </si>
  <si>
    <t>wireless bluetooth meat thermometer</t>
  </si>
  <si>
    <t>无线蓝牙肉类温度计</t>
  </si>
  <si>
    <t>$1.12 - $3.05</t>
  </si>
  <si>
    <t>B0B48NL6L8,B07H8WTFHW,B0D1TMFTPN,B0D5M9RW7C,B08K2G5Y78,B0DPCHVMNP,B0BMLDL5GM,B0D2LQGJ2V,B0DG5GKJKB,B0D5QM5HJ4</t>
  </si>
  <si>
    <t>B08YZ633BY,B0CJB2KBJX,B01LXFSJY7,B09DYN6SYR,B08S8RZ32R,B0B7S213SX,B0CPDYVKPX,B07SRRQS5B,B097T1W2KQ,B0CC3SQL47</t>
  </si>
  <si>
    <t>wireless bluetooth bbq thermometer</t>
  </si>
  <si>
    <t>wireless bluetooth barbecue thermometer</t>
  </si>
  <si>
    <t>B082K8ZNQ1,B082WJMM5H,B01DODMU9I,B07C83BCLK,B07SRRQS5B,B0893RCQ7K,B00LB7REFK,B07945TZVQ,B01IEJHJWK,B00YH04NZM</t>
  </si>
  <si>
    <t>wireless bbq thermometer probe</t>
  </si>
  <si>
    <t>B00S93EQUK/B017613C3C/B01F59K0KA/B01IHHLB3W/B07XXSYLL8/B096K2L985/B09LSGPHT3/B0BJK5W11R/B0BQ782XNW/B0C7D27GV8/B0CRY9V6LL</t>
  </si>
  <si>
    <t>wireless bbq thermometer for smoker</t>
  </si>
  <si>
    <t>吸烟者无线烧烤温度计</t>
  </si>
  <si>
    <t>B00GRFHXVQ/B00S93EQUK/B017613C3C/B01F59K0KA/B01IHHLB3W/B07XXSYLL8/B096K2L985/B09LSGPHT3/B0BBR2RL6X/B0BJK5W11R/B0BQ782XNW/B0C7D27GV8/B0CRY9V6LL</t>
  </si>
  <si>
    <t>B08KZR4F23,B07H8WTFHW,B08K2G5Y78,B0CRY9V6LL,B0B48NL6L8,B0BMLDL5GM,B0DGX1YPSL,B0C7JNJW2N,B0D1TMFTPN,B0DG5GKJKB</t>
  </si>
  <si>
    <t>B093XYXZG6,B001DYDAEK,B0CRQJSL1P,B0BGP4RS53,B0CSYRWXCF,B0CNPZG45V,B09HSBH9KW,B09BXNV2DR,B081L1GVWR,B0CWCW49WS</t>
  </si>
  <si>
    <t>wireless bbq thermometer for grill</t>
  </si>
  <si>
    <t>用于烧烤的无线烧烤温度计</t>
  </si>
  <si>
    <t>B005KCG6CE/B00GRFHXVQ/B00S93EQUK/B017613C3C/B01F59K0KA/B01IHHLB3W/B07XXSYLL8/B096K2L985/B09LSGPHT3/B0BBR2RL6X/B0BJK5W11R/B0BQ782XNW/B0C7D27GV8/B0CRY9V6LL</t>
  </si>
  <si>
    <t>B08KZR4F23,B07H8WTFHW,B0C7D27GV8,B08K2G5Y78,B08BXCGD76,B0BMLDL5GM,B08317TDP1,B01GE77QT0,B0B48NL6L8,B076QDC5VL</t>
  </si>
  <si>
    <t>B0CRQJSL1P,B0CNPZG45V,B09BXNV2DR,B0CWCW49WS,B0BGP4RS53,B0B96HSCQ1,B00L4Z0T2Y,B07RTB28WN,B0CH3SL3HB,B07H5QT31J</t>
  </si>
  <si>
    <t>wireless bbq thermometer</t>
  </si>
  <si>
    <t>$2.96 - $4.90</t>
  </si>
  <si>
    <t>B08KZR4F23,B0D5M9RW7C,B08K2G5Y78,B07H8WTFHW,B08BXCGD76,B0CRY9V6LL,B0DFNR55LB,B0DNFTWYC7,B0D5QM5HJ4,B0C7D27GV8</t>
  </si>
  <si>
    <t>B0CVSHY9VS,B0CRTMB1RB,B0CVTQ4JJH,B0BXP9NT3S,B0CH87D4Z2,B0C1GQ54QD,B0BX8M7FP9,B0C4GRKZ1M,B0CVVZ8K4B,B0CNJXGJ4D</t>
  </si>
  <si>
    <t>wireless bbq temperature probe</t>
  </si>
  <si>
    <t>无线烧烤温度探头</t>
  </si>
  <si>
    <t>$3.65 - $6.09</t>
  </si>
  <si>
    <t>B0BKT88BYQ</t>
  </si>
  <si>
    <t>B08KZR4F23,B08K2G5Y78,B08BXCGD76,B0BMLDL5GM,B0CKW3TT2G,B08317TDP1,B0CY1ZS8YS,B07Z7HDNC4,B0C7JNJW2N,B076QDC5VL</t>
  </si>
  <si>
    <t>B0CH87D4Z2,B09S5TZH5N,B09964WTF5,B0BX8M7FP9,B0C9J32YL2,B0CHPB2719,B0C1GQ54QD,B0C4F7Q36M,B0C6KL4R1G,B092LND2SG</t>
  </si>
  <si>
    <t>wireless bbq probe thermometer</t>
  </si>
  <si>
    <t>wireless bbq probe</t>
  </si>
  <si>
    <t>wireless bbq meat temp probes</t>
  </si>
  <si>
    <t>B00S93EQUK/B017613C3C/B01F59K0KA/B01IHHLB3W/B07XXSYLL8/B096K2L985/B09LSGPHT3/B0BBR2RL6X/B0BQ782XNW/B0C7D27GV8/B0CRY9V6LL</t>
  </si>
  <si>
    <t>$3.01 - $5.51</t>
  </si>
  <si>
    <t>B0B48NL6L8,B08KZR4F23,B0C7JNJW2N,B0BMLDL5GM,B0DBCP5JTV,B0CKW3TT2G,B0CRY9V6LL,B0DGX1YPSL,B07TJ95CBM,B0D1TMFTPN</t>
  </si>
  <si>
    <t>B0C4Z2Q1NL,B0733ZCSR9,B0BP2GQV92,B0B8GGVC8K,B09YXWV8VS,B0B4RCPMG7,B09YND9YTM,B0C2YYGSC1,B0C8FL1PHF,B0BCNCJJFJ</t>
  </si>
  <si>
    <t>wireless barbecue thermometer</t>
  </si>
  <si>
    <t>B00S93EQUK/B017613C3C/B01F59K0KA/B01IHHLB3W/B07XXSYLL8/B0BBR2RL6X/B0BQ782XNW/B0C7D27GV8/B0CRY9V6LL</t>
  </si>
  <si>
    <t>$4.63 - $7.44</t>
  </si>
  <si>
    <t>B014DAVCP4</t>
  </si>
  <si>
    <t>B076QDC5VL</t>
  </si>
  <si>
    <t>B08KZR4F23,B0B48NL6L8,B09FPQTGDL,B0C7JNJW2N,B08BXCGD76,B076QDC5VL,B0C7D27GV8,B08K2G5Y78,B0D5QM5HJ4,B07H8WTFHW</t>
  </si>
  <si>
    <t>$2.77 - $4.21</t>
  </si>
  <si>
    <t>B0DGLGZ9DW</t>
  </si>
  <si>
    <t>B0DRYD6X5P</t>
  </si>
  <si>
    <t>B08LVSFN4X</t>
  </si>
  <si>
    <t>B0B5GRGB58,B0DNLWPQTT,B0DNLWSVMD,B0BQPNMXQV,B0CZPLV566,B0D1XD1ZV3,B087Z5WDJ2,B0B8JY7VRP,B0D9K5K5M3,B079JLY5M5</t>
  </si>
  <si>
    <t>wired water temperature thermometer</t>
  </si>
  <si>
    <t>wired meat thermometer</t>
  </si>
  <si>
    <t>有线肉类温度计</t>
  </si>
  <si>
    <t>B005KCG6CE/B00S93EQUK/B017613C3C/B01IHHLB3W/B07XXSYLL8/B096K2L985/B09LSGPHT3/B0BBR2RL6X/B0BJK5W11R/B0C7D27GV8/B0CRY9V6LL</t>
  </si>
  <si>
    <t>B017613C3C,B07MF18JHT,B07477NMF4,B0DKHVXLHW,B08KZR4F23,B08K2G5Y78,B01GE77QT0,B08317TDP1,B097P8S2CG,B07DK6RW62</t>
  </si>
  <si>
    <t>B0CQHBJQJL,B0CPW4K2QW,B0C8H7WWLR,B09Y14R6JT,B0C2CS7KJT,B09S5TZH5N,B0C1GQ54QD,B0BMPXLVZD,B0C7L4D8QV,B0BR5H93SY</t>
  </si>
  <si>
    <t>wired meat probe thermometer replacement recteq</t>
  </si>
  <si>
    <t>wired food probe</t>
  </si>
  <si>
    <t>B00S93EQUK/B017613C3C/B01F59K0KA/B01IHHLB3W/B07XXSYLL8/B0CRY9V6LL</t>
  </si>
  <si>
    <t>wired bbq thermometer</t>
  </si>
  <si>
    <t>B00S93EQUK/B017613C3C/B01IHHLB3W/B07XXSYLL8/B0BBR2RL6X/B0CRY9V6LL</t>
  </si>
  <si>
    <t>B08HV7JH69,B088R55BX6,B07K69DZWK,B08R76K5BN,B085RZMPRR,B09PTTM32K,B086YGFJNK,B0CG1GT2NN,B0C33DDVHY,B09DSJ2B8J</t>
  </si>
  <si>
    <t>wire thermometer probe</t>
  </si>
  <si>
    <t>B00S93EQUK/B017613C3C/B01IHHLB3W/B0BJK5W11R/B0CRY9V6LL</t>
  </si>
  <si>
    <t>B092QY6R43,B00I5H5Z1O,B0B3LDNV8F,1452183015,B0949HLJ95,B09NXVJ25C,B0B1DM8X4S,B0C2XC64RP,B08N6C7M5Q,B0CHNW29ZV</t>
  </si>
  <si>
    <t>wine thermometer</t>
  </si>
  <si>
    <t>葡萄酒温度计</t>
  </si>
  <si>
    <t>B005KCG6CE/B00GRFHXVQ/B096K2L985/B09LSGPHT3</t>
  </si>
  <si>
    <t>$1.02 - $1.73</t>
  </si>
  <si>
    <t>B07J65MKP5</t>
  </si>
  <si>
    <t>B09965HWNH</t>
  </si>
  <si>
    <t>B07M8NDH5N</t>
  </si>
  <si>
    <t>B09965HWNH,B087XBXFM6,B01L32L4KI,B07M8NDH5N,B00NLKM29S,B07RMXCB12,B003HMEDGK,B089NLQ7SF,B01NBTEWEG,B09JBTLL4T</t>
  </si>
  <si>
    <t>window thermometer for outside temperature</t>
  </si>
  <si>
    <t>用于室外温度的窗式温度计</t>
  </si>
  <si>
    <t>B0000CFOO1</t>
  </si>
  <si>
    <t>B000A3IMPC</t>
  </si>
  <si>
    <t>B0DGQPSG9T</t>
  </si>
  <si>
    <t>B000A3IMPC,B0000CFOO1,B004V1XJ7U,B000AS22P8,B06XKH666P,B07DS8ZRZJ,B076D7FGFS,B09FSYJZSH,B00004TBJP,B01924UGZI</t>
  </si>
  <si>
    <t>B0CJN47J96,B0CLHH2WHM,B0CM88YVSQ,B08NCMHBH1,B0B7F99N38,B07BHJ39VP,B0C93YC3QS,B0CTK8SJ6Z,B0CNLCYRS5,B0046UAE2E</t>
  </si>
  <si>
    <t>winco thermometer</t>
  </si>
  <si>
    <t>$1.86 - $2.74</t>
  </si>
  <si>
    <t>B003HEQX0W</t>
  </si>
  <si>
    <t>B00C0NB518</t>
  </si>
  <si>
    <t>B003HEQX0W,B07Y51PCW7,B0011ZKNNM,B07VVHZLLZ,B07XXSYLL8,B00B7L2VJO,B01IHHLB3W,B01K7R4EXE,B0DJY2PWTY,B001TM5PJY</t>
  </si>
  <si>
    <t>wifi wireless temperature probe</t>
  </si>
  <si>
    <t>wifi wireless meat thermometer</t>
  </si>
  <si>
    <t>B00S93EQUK/B09LSGPHT3/B0C7D27GV8/B0CRY9V6LL</t>
  </si>
  <si>
    <t>$6.26 - $10.44</t>
  </si>
  <si>
    <t>B0DHVGDCK2,B0DGX1YPSL,B0D62QTGJM,B07H8WTFHW,B0DGGPSX3N,B0C7JNJW2N,B0DK5459WG,B09JK4QHWJ,B0CKW2J6JD,B0D1TMFTPN</t>
  </si>
  <si>
    <t>wifi thermometr</t>
  </si>
  <si>
    <t>B0CPTVJS6R,B0CTPXW3YR,B0CS2XG7FQ,B0CSYRWXCF,B0CG5WF87G,B0CH3SL3HB,B0CNSSFB26,B0CRQJ23DH,B0D1N98F4N,B082K8ZNQ1</t>
  </si>
  <si>
    <t>wifi thermometers</t>
  </si>
  <si>
    <t>$1.45 - $2.75</t>
  </si>
  <si>
    <t>B0872ZWV8X,B09BVLP9C5,B0BZPCQW26,B0B5GVL1S8,B0DG4RHD3B,B0B5DQZTG9,B0B5KF2J34,B0CRB2R5PJ,B07Y36FWTT,B0C233WFYP</t>
  </si>
  <si>
    <t>wifi thermometer meat</t>
  </si>
  <si>
    <t>wifi温度计肉</t>
  </si>
  <si>
    <t>B005KCG6CE/B00GRFHXVQ/B00S93EQUK/B017613C3C/B01F59K0KA/B01IHHLB3W/B07XXSYLL8/B09LSGPHT3/B0BBR2RL6X/B0BQ782XNW/B0C37ZWPZR/B0C7D27GV8/B0CRY9V6LL</t>
  </si>
  <si>
    <t>$4.11 - $7.07</t>
  </si>
  <si>
    <t>B0DGX1YPSL,B09JK4QHWJ,B0DHVGDCK2,B08K2G5Y78,B0C7JNJW2N,B07H8WTFHW,B0C7D27GV8,B0DK5459WG,B0B48NL6L8,B0DGGPSX3N</t>
  </si>
  <si>
    <t>wifi thermometer for home</t>
  </si>
  <si>
    <t>家庭wifi温度计</t>
  </si>
  <si>
    <t>B0DL9QTQCQ</t>
  </si>
  <si>
    <t>B0872ZWV8X,B0B5KF2J34,B0B5GV8GSX,B0BQ6P8JLD,B0B58VSJDG,B07Y36FWTT,B0DMT1JQSP,B085HTZRRR,B08YRKLHLD,B0CDLFLRCQ</t>
  </si>
  <si>
    <t>wifi thermometer cooking</t>
  </si>
  <si>
    <t>烹饪用WIFI温度计</t>
  </si>
  <si>
    <t>B005KCG6CE/B00GRFHXVQ/B00S93EQUK/B017613C3C/B01F59K0KA/B01IHHLB3W/B07XXSYLL8/B096K2L985/B09LSGPHT3/B0BBR2RL6X/B0BQ782XNW/B0C37ZWPZR/B0C7D27GV8/B0CRY9V6LL</t>
  </si>
  <si>
    <t>B08CDW7SM8</t>
  </si>
  <si>
    <t>B0C233WFYP,B07H8WTFHW,B0C7D27GV8,B09JK4QHWJ,B08K2G5Y78,B07XNTJKY4,B0C7JNJW2N,B0CKW3TT2G,B0B48NL6L8,B0CQXDXVWK</t>
  </si>
  <si>
    <t>wifi thermometer bbq</t>
  </si>
  <si>
    <t>wifi 温度计 烧烤</t>
  </si>
  <si>
    <t>自然搜索词/品牌广告词/视频广告词</t>
  </si>
  <si>
    <t>$4.82 - $8.03</t>
  </si>
  <si>
    <t>B0DGX1YPSL</t>
  </si>
  <si>
    <t>B0D1TMFTPN,B09JK4QHWJ,B07XNTJKY4,B0DNFTWYC7,B08K2G5Y78,B08KZR4F23,B07H8WTFHW,B0C7JNJW2N,B0DGVGV398,B0DJNJYFMN</t>
  </si>
  <si>
    <t>B0CJB2KBJX,B083X648R2,B08SW9YJ47,B09NXVJ25C,B07SRRQS5B,B09N3CVY25,B0CBGW17GQ,B078FX4T65,B08HGLHTP9,B08FMNXX68</t>
  </si>
  <si>
    <t>wifi temperature probes for smoking meats</t>
  </si>
  <si>
    <t>B00GRFHXVQ/B01F59K0KA/B0C7D27GV8/B0CRY9V6LL</t>
  </si>
  <si>
    <t>wifi temperature probe for smoker</t>
  </si>
  <si>
    <t>吸烟者wifi温度探头</t>
  </si>
  <si>
    <t>B017613C3C/B096K2L985/B0BJK5W11R/B0C7D27GV8/B0CRY9V6LL/B0DGXKNV6Y</t>
  </si>
  <si>
    <t>B08LN5JGJR</t>
  </si>
  <si>
    <t>B07XNTJKY4,B0C233WFYP,B09JK4QHWJ,B0C7D27GV8,B07H8WTFHW,B07Z7HDNC4,B08LN5JGJR,B0CWMM82RR,B08KZR4F23,B08317TDP1</t>
  </si>
  <si>
    <t>wifi temperature probe</t>
  </si>
  <si>
    <t>wifi温度探头</t>
  </si>
  <si>
    <t>$2.96 - $4.94</t>
  </si>
  <si>
    <t>B09JK4QHWJ,B08K2G5Y78,B0D1TMFTPN,B0C7D27GV8,B0CH1B7NF9,B0DGX1YPSL,B08317TDP1,B07XNTJKY4,B0BMLDL5GM,B0D9JBL8NG</t>
  </si>
  <si>
    <t>B0CNPZG45V,B0CS2XG7FQ,B0D1KVWCNX,B0CG5WF87G,B0CPTVJS6R,B0CNSSFB26,B0BFRHGSZK,B0CN36LVRS,B0CRHG7SYV,B0CWCW49WS</t>
  </si>
  <si>
    <t>wifi temperature gauge</t>
  </si>
  <si>
    <t>wifi sous vide</t>
  </si>
  <si>
    <t>无线真空吸尘器</t>
  </si>
  <si>
    <t>$1.64 - $2.08</t>
  </si>
  <si>
    <t>B07RNWJZNR</t>
  </si>
  <si>
    <t>B08GKQFT6B</t>
  </si>
  <si>
    <t>B07WQ4M5TS,B0BQ9F56WV,B0C1C5WW6T,B0BQ93XGWC,B07RNWJZNR,B0CKN5D6DK,B0BC99GDJ2,B0BK12LRCM,B08GKQFT6B,B0C27673GX</t>
  </si>
  <si>
    <t>B0CKTJN1B9,B081DJBZTM,B0CT66SVZY,B0CNLKC9JH,B0CN7X5797,B0CKY25R7C,B0CKHQ5J7B,B0CN38SPMP,B0CG3CD4BX,B09PGNJQ3G</t>
  </si>
  <si>
    <t>wifi smoker thermometer wireless</t>
  </si>
  <si>
    <t>B0CK14XY95,B09S5TZH5N,B0C6KL4R1G,B079FK5QKD,B09964WTF5,B0B776Y6JQ,B01COZ2H36,B0BR5H93SY,B0BXPBXV9C,B0CVVTCJN8</t>
  </si>
  <si>
    <t>wifi smoker thermometer</t>
  </si>
  <si>
    <t>wifi吸烟温度计</t>
  </si>
  <si>
    <t>$3.39 - $5.98</t>
  </si>
  <si>
    <t>B0C233WFYP</t>
  </si>
  <si>
    <t>B09JK4QHWJ,B0C233WFYP,B08K2G5Y78,B0DGX1YPSL,B08KZR4F23,B0C7D27GV8,B0DHVGDCK2,B07H8WTFHW,B07XNTJKY4,B0D9JBL8NG</t>
  </si>
  <si>
    <t>wifi smart wireless meat thermometer</t>
  </si>
  <si>
    <t>B00MOF1SM8,B008YHRQQM,B07VSZ51CV,B00F26GDFI,B074SDLVFK,B07XLTCLP9,B0BRSWFYC5,B07BVNVT93,B00C6C7PTO,B00FPHLWVO</t>
  </si>
  <si>
    <t>wifi meat thermometer wireless</t>
  </si>
  <si>
    <t>wifi 肉类温度计 无线</t>
  </si>
  <si>
    <t>$5.42 - $9.02</t>
  </si>
  <si>
    <t>B0DG5GKJKB,B0DGX1YPSL,B0D1TMFTPN,B0C7D27GV8,B0D5M9RW7C,B0D9JBL8NG,B07H8WTFHW,B0DGGMTYXV,B0D62QTGJM,B0BMLDL5GM</t>
  </si>
  <si>
    <t>B0C33TRJ48,B0B9Y9V28Q,B0CLXP5WQJ,B09MQ24QSF,B0CLS1YRG8,B09932WJ8J,B09DY8HLN1,B01IEJHJWK,B0BFD1YZTV,B094MQVXMB</t>
  </si>
  <si>
    <t>wifi meat thermometer probe</t>
  </si>
  <si>
    <t>wifi meat thermometer for grilling and smoking</t>
  </si>
  <si>
    <t>用于烧烤和吸烟的 wifi 肉类温度计</t>
  </si>
  <si>
    <t>$0.89 - $1.55</t>
  </si>
  <si>
    <t>B0DK5459WG,B0DGX1YPSL,B0C7D27GV8,B0D1TMFTPN,B0DHVGDCK2,B0C7JNJW2N,B08KZR4F23,B08K2G5Y78,B09JK4QHWJ,B0DG5GKJKB</t>
  </si>
  <si>
    <t>wifi meat probes</t>
  </si>
  <si>
    <t>wifi 肉探针</t>
  </si>
  <si>
    <t>品牌广告词/视频广告词</t>
  </si>
  <si>
    <t>$5.13 - $8.56</t>
  </si>
  <si>
    <t>B0D1TMFTPN,B09JK4QHWJ,B0C7JNJW2N,B0C7D27GV8,B0DGGMTYXV,B0DHVGDCK2,B0D9JBL8NG,B0DG5GKJKB,B0D62QTGJM,B0DGX1YPSL</t>
  </si>
  <si>
    <t>wifi meat probe for smoker</t>
  </si>
  <si>
    <t>B00GRFHXVQ/B00S93EQUK/B017613C3C/B01F59K0KA/B096K2L985/B0BBR2RL6X/B0BJK5W11R/B0C7D27GV8/B0CRY9V6LL/B0DGXKNV6Y</t>
  </si>
  <si>
    <t>wifi meat probe</t>
  </si>
  <si>
    <t>B00S93EQUK/B017613C3C/B01F59K0KA/B07XXSYLL8/B09LSGPHT3/B0BJK5W11R/B0C37ZWPZR/B0C7D27GV8/B0CRY9V6LL</t>
  </si>
  <si>
    <t>$2.72 - $6.09</t>
  </si>
  <si>
    <t>B0DNFTWYC7,B09JK4QHWJ,B0D1TMFTPN,B0DGGMTYXV,B0DGVGV398,B0D62QTGJM,B08K2G5Y78,B0DHVGDCK2,B0C7JNJW2N,B0CWMM82RR</t>
  </si>
  <si>
    <t>B08HMXGM1G,B09ZQ2QSXS,B000F8UBG0,B0C1NJZ4YB,B002XVSNRG,B0BZ436PTF,B000JC4OWY,B07ZQPKTVV,B07QSFJ8S2,B0BYMMVKZF</t>
  </si>
  <si>
    <t>wifi hot tub thermometer</t>
  </si>
  <si>
    <t>B0D66J8XBQ</t>
  </si>
  <si>
    <t>B0CL4W7Z56</t>
  </si>
  <si>
    <t>B0CXDYJ686,B0CYSTM644,B0D66J8XBQ,B09QM4P4VP,B0CHF1ZMC5,B0D6717ZMS,B0D4M4ZVFF,B0C5CC46NZ,B0CLB358BJ,B0DNJCQPHB</t>
  </si>
  <si>
    <t>B0CWLV8TMK,B0CQKHLCY8,B0CT6LSDVJ,B0CKHMYVHS,B0B53J4HQL,B0B9VGMLZR,B0CBMGSB46,B0BGMDTTVN,B07SRRQS5B,B09RWN11T5</t>
  </si>
  <si>
    <t>wifi grill thermometer for outside grill</t>
  </si>
  <si>
    <t>用于室外烤架的wifi烤架温度计</t>
  </si>
  <si>
    <t>B00S93EQUK/B017613C3C/B0BBR2RL6X/B0C7D27GV8/B0CRY9V6LL</t>
  </si>
  <si>
    <t>B08K2G5Y78,B08KZR4F23,B09JK4QHWJ,B07H8WTFHW,B0C233WFYP,B07XNTJKY4,B076QDC5VL,B0B5HPJ2V2,B07TJ95CBM,B0C7JNJW2N</t>
  </si>
  <si>
    <t>B0CQHBJQJL,B0C9ZZXHB1,B0D14VQ3XB,B0C1GQ54QD,B0C2CS7KJT,B0CK14XY95,B0CX4TJ1WC,B0CQNBWD3X,B0CS33KSTX,B0C8H7WWLR</t>
  </si>
  <si>
    <t>wifi grill thermometer</t>
  </si>
  <si>
    <t>wifi烧烤温度计</t>
  </si>
  <si>
    <t>B00GRFHXVQ/B00S93EQUK/B017613C3C/B01F59K0KA/B01IHHLB3W/B07XXSYLL8/B096K2L985/B09LSGPHT3/B0BQ782XNW/B0C37ZWPZR/B0C7D27GV8/B0CRY9V6LL</t>
  </si>
  <si>
    <t>$2.35 - $5.01</t>
  </si>
  <si>
    <t>B09JK4QHWJ,B0DNFTWYC7,B08K2G5Y78,B07XNTJKY4,B0C233WFYP,B0DGGMTYXV,B0C7JNJW2N,B0CWMM82RR,B0D1TMFTPN,B0D9JBL8NG</t>
  </si>
  <si>
    <t>B00B2LBNKM,B07H5QT31J,B0BSTWKSDX,B075B48B3B,B01IEJHJWK,B08Y8Z44SK,B00DZKQLZ0,B0895KJLRN,B0B8V6Y2X8,B0CKQ8JDH3</t>
  </si>
  <si>
    <t>wifi freezer thermometer</t>
  </si>
  <si>
    <t>wifi冰箱温度计</t>
  </si>
  <si>
    <t>B0CL9YZQLH</t>
  </si>
  <si>
    <t>B09QM4P4VP,B0CL9YZQLH,B08JP39RLP,B0872ZWV8X,B0C3RC2QVK,B07XD68GX6,B085HTZRRR,B0C39TSV2W,B0BRKYM4ML,B0CLB3BTSG</t>
  </si>
  <si>
    <t>B00DZKQLZ0,B0BC6M72NX,B0C1GQ54QD,B07XGMMXY2,B0B776Y6JQ,B0989Q5R4R,B0BXPBXV9C,B00IPNMUZC,B0CK14XY95,B0B84D44LF</t>
  </si>
  <si>
    <t>wifi food probe</t>
  </si>
  <si>
    <t>wifi cooking thermometer</t>
  </si>
  <si>
    <t>wifi烹饪温度计</t>
  </si>
  <si>
    <t>$4.78 - $6.84</t>
  </si>
  <si>
    <t>B0DHVGDCK2,B09JK4QHWJ,B0D1TMFTPN,B08K2G5Y78,B0DGX1YPSL,B07H8WTFHW,B0C7JNJW2N,B0DG5GKJKB,B0C7D27GV8,B0D62QTGJM</t>
  </si>
  <si>
    <t>wifi bluetooth temperature</t>
  </si>
  <si>
    <t>wi-fi temperature monitor with probe</t>
  </si>
  <si>
    <t>wi-fi &amp; bluetooth bbq smoker temperature controller</t>
  </si>
  <si>
    <t>wi fi thermometers</t>
  </si>
  <si>
    <t>$0.81 - $1.36</t>
  </si>
  <si>
    <t>B0872ZWV8X,B09BVLP9C5,B07Y36FWTT,B0B5DQZTG9,B0B5KF2J34,B0B5GXJRSR,B0BZPCQW26,B07R586J37,B0B5GVL1S8,B0CRB2R5PJ</t>
  </si>
  <si>
    <t>white elephant gifts for men</t>
  </si>
  <si>
    <t>白象男士礼物</t>
  </si>
  <si>
    <t>$1.87 - $2.65</t>
  </si>
  <si>
    <t>B0BBCHQJSN</t>
  </si>
  <si>
    <t>B07S1BNNYD</t>
  </si>
  <si>
    <t>B0CG65PYBV,B012BA0VSM,B0BBCHQJSN,B09232JHMY,B083C4TBT5,B08GC1G4Y9,B0DGT929PV,B081381JD4,B00OJI35GA,B08ZJQCZJ4</t>
  </si>
  <si>
    <t>white elephant gifts for adults useful</t>
  </si>
  <si>
    <t>大人的白象礼物有用</t>
  </si>
  <si>
    <t>B082SHCSH6</t>
  </si>
  <si>
    <t>B0CCTPNZD4</t>
  </si>
  <si>
    <t>B0BJDL4HJN,B09232JHMY,B0D14LWZVN,B082TJZPNK,B0DGT929PV,B012T634SM,B07NWDSVPP,B01ELWWX98,B0DDPST52D,B093P2D8SS</t>
  </si>
  <si>
    <t>B07P8NXQF4,B0CC54BQVY,B0BV6ZR4GL,B0BPNMT5DM,B09LLYP2XL,B09Y8L1716,B0895KJLRN,B0758C2F79,B07C8B16GZ,B01AMO4R34</t>
  </si>
  <si>
    <t>what temperature for med steaks</t>
  </si>
  <si>
    <t>B096K2L985/B0C7D27GV8</t>
  </si>
  <si>
    <t>B07P8NXQF4,B0BV6ZR4GL,B0CN913Z4R,B0CC54BQVY,B09Y8L1716,B0BNKYCV3W,B0895KJLRN,B0BXN2WJ3D,B084CD1ZMP,B0BSTWKSDX</t>
  </si>
  <si>
    <t>well done gift</t>
  </si>
  <si>
    <t>B07SRRQS5B,B0BV6ZR4GL,B01AMO4R34,B0BPNMT5DM,B07C8B16GZ,B07M7M8X1N,B097QGJC2Q,B0C6TLJBFC,B09LLYP2XL,B07MXJ93K8</t>
  </si>
  <si>
    <t>weird kitchen gadgets</t>
  </si>
  <si>
    <t>奇怪的厨房用具</t>
  </si>
  <si>
    <t>B000PSBNCG</t>
  </si>
  <si>
    <t>B005Q8X6IO</t>
  </si>
  <si>
    <t>B07H7ZDBV4,B07VLBVQBP,B0CVFHQ4QW,B000PSBNCG,B0C6MMDCT2,B0DC6FG4XX,B0775GR18G,B08SBTP9DQ,B0BFPG5XDP,B07M6K14GG</t>
  </si>
  <si>
    <t>B09TPCK1HZ,B06XZTZ7GB,B07T5D98RW,B087R37LZ2,B09B28RY25,B0B28SB961,B015CNYBFO,B0B9G4LRD7,B0BL3LZW8K,B0986Q4WVC</t>
  </si>
  <si>
    <t>wedding registry must haves</t>
  </si>
  <si>
    <t>婚礼登记处必须有</t>
  </si>
  <si>
    <t>B00004OCKR,B00M2J7PCI,B005D6GFFA,B09T5DDDD7,B08JKXDFQ9,B0C38WVJVQ,B09QPQVK37,B07MQ2CT98,B095CDXSY5,B09LTY6RR3</t>
  </si>
  <si>
    <t>wedding gifts for men</t>
  </si>
  <si>
    <t>男士结婚礼物</t>
  </si>
  <si>
    <t>$0.70 - $0.93</t>
  </si>
  <si>
    <t>B08RB868R8</t>
  </si>
  <si>
    <t>B09SHHF62Y</t>
  </si>
  <si>
    <t>B0C5LRR1ZY</t>
  </si>
  <si>
    <t>B01HEVAPSO,B01E4LWBLQ,B08YWP5QRF,B08R79ZDMB,B0CRQWNR31,B0BJV68C17,B0C5LRR1ZY,B08HYKD6GV,B0C7V76NSS,B07CJMVH4M</t>
  </si>
  <si>
    <t>B07P8NXQF4,B0BV6ZR4GL,B0BPNMT5DM,B0BXN2WJ3D,B09Y8L1716,B0758C2F79,B0895KJLRN,B0CN913Z4R,B0CC54BQVY,B0CKQ8TZW9</t>
  </si>
  <si>
    <t>wedding gift for dad</t>
  </si>
  <si>
    <t>给爸爸的结婚礼物</t>
  </si>
  <si>
    <t>$1.29 - $1.75</t>
  </si>
  <si>
    <t>B07QDYNSTZ</t>
  </si>
  <si>
    <t>B08ZCJZ34Q</t>
  </si>
  <si>
    <t>B0988VXP2X</t>
  </si>
  <si>
    <t>B085NLWDKQ,B083H7JTHR,B0BWRYYHPG,B07PSCQHY1,B01A4WQSH2,B0BQXXYWFR,B07QDYNSTZ,B07YD38PC1,B0BZVXH4B8,B07X97WWNG</t>
  </si>
  <si>
    <t>weber wired food probe</t>
  </si>
  <si>
    <t>B0B84D44LF,B09SM2B9CP,B07XGMMXY2,B01IEJHJWK,B0B776Y6JQ,B0B7JF6NKX,B08L44Q8ZH,B0B4ZGDPJY,B0844HGHWR,B007UQC98S</t>
  </si>
  <si>
    <t>weber thermometer stand for meater probe</t>
  </si>
  <si>
    <t>B0BV6YFY8D,B0C2P72SCX,B09NV5M55S,B0B23WS658,B0CNZZ5YQZ,B0BPNMT5DM,B0BRYHRWJQ,B092VP37BC,B07C7WLYT8,B08DH9MMV1</t>
  </si>
  <si>
    <t>weber thermometer digital</t>
  </si>
  <si>
    <t>韦伯温度计数字</t>
  </si>
  <si>
    <t>$1.73 - $3.02</t>
  </si>
  <si>
    <t>B01MG2CNDL</t>
  </si>
  <si>
    <t>B01MCWS5C9</t>
  </si>
  <si>
    <t>B01M30DCHG</t>
  </si>
  <si>
    <t>B01MCWS5C9,B01MG2CNDL,B01M30DCHG,B01M27OR8I,B07DN1PRSB,B01M8LG8U5,B01MCWS60B,B01N9AM3GP,B009IH0C04,B07QR5W89W</t>
  </si>
  <si>
    <t>B0BPNMT5DM,B0C2P72SCX,B0BV6YFY8D,B09NV5M55S,B000Q8JTVC,B0BRYHRWJQ,B0CSW6ZJ2K,B0CPV3RJPJ,B09LLYP2XL,B0CHVWVK3C</t>
  </si>
  <si>
    <t>weber thermometer</t>
  </si>
  <si>
    <t>韦伯温度计</t>
  </si>
  <si>
    <t>B00S93EQUK/B01F59K0KA/B01IHHLB3W/B07XXSYLL8/B0C7D27GV8</t>
  </si>
  <si>
    <t>B085QHRSYN,B01M27OR8I,B005DMVY4G,B00KSAHZ1Y,B07XXSYLL8,B07Y51PCW7,B01MG2CNDL,B0CSJMWZK3,B085QJ7GLW,B00S93EQUK</t>
  </si>
  <si>
    <t>B0CN913Z4R,B0844HGHWR,B09Y8L1716,B0C3PTMQ1D,B07MHJSXJY,B09LLYP2XL,B0BPNMT5DM,B0BV6ZR4GL,B0758C2F79,B0C23GRPVZ</t>
  </si>
  <si>
    <t>weber temperature probe</t>
  </si>
  <si>
    <t>韦伯温度探头</t>
  </si>
  <si>
    <t>B01M8LG8U5</t>
  </si>
  <si>
    <t>B0BD2BTZQZ</t>
  </si>
  <si>
    <t>B0BD2BTZQZ,B08JCTC24K,B0DDKWS4YM,B0D4LRR9BC,B0BZ7RQNCH,B01M8LG8U5,B01MCWS60B,B07XXSYLL8,B08ZL7Z3BV,B0DPPWMP6T</t>
  </si>
  <si>
    <t>B0BV6ZR4GL,B0C2P72SCX,B0844HGHWR,B01M26JF0J,B0C73ZMGDV,B0BV6L4ZLH,B0CHF3WWVL,B0CC54BQVY,B0BPNMT5DM,B0BSTWKSDX</t>
  </si>
  <si>
    <t>weber temperature control</t>
  </si>
  <si>
    <t>B08Y8Z44SK,B0B7862J1J,B000782SFK,B00PJRBUEY,B0CXVFF28F,B0895KJLRN,B07VRBM3GS,B00YWQLO7G,B07F3JH9GR,B0758C2F79</t>
  </si>
  <si>
    <t>weber searwood 600 meat probe</t>
  </si>
  <si>
    <t>weber q2800n</t>
  </si>
  <si>
    <t>$0.98 - $1.99</t>
  </si>
  <si>
    <t>B0CS7NJX3H</t>
  </si>
  <si>
    <t>B0CS6ZD3RP</t>
  </si>
  <si>
    <t>B0D3NWB6HT</t>
  </si>
  <si>
    <t>B0CS7NJX3H,B0CS6ZD3RP,B0CL7X6YCZ,B0D75ZKD2Z,B0CL8B2Q55,B00FGEHG6Q,B0D3NWB6HT,B0D3NDS7FK,B00FDOON9C,B0D3P16LPK</t>
  </si>
  <si>
    <t>weber meat thermometer digital</t>
  </si>
  <si>
    <t>韦伯肉类温度计数字</t>
  </si>
  <si>
    <t>B00S93EQUK/B017613C3C/B01F59K0KA/B01IHHLB3W/B07XXSYLL8/B09LSGPHT3/B0BJK5W11R/B0BQ782XNW/B0CRY9V6LL</t>
  </si>
  <si>
    <t>$1.12 - $1.86</t>
  </si>
  <si>
    <t>B01D1B77AA</t>
  </si>
  <si>
    <t>B0DFZNWVFZ</t>
  </si>
  <si>
    <t>B07XXSYLL8,B01D1B77AA,B00S93EQUK,B07Y51PCW7,B01LET2BFC,B01MG2CNDL,B0DHZTCNR5,B08SWF6DV7,B09LSGPHT3,B017613C3C</t>
  </si>
  <si>
    <t>B0BV6ZR4GL,B09Y8L1716,B0844HGHWR,B09LLYP2XL,B0BPNMT5DM,B01AMO4R34,B0BSTWKSDX,B007QFMS8O,B07SRRQS5B,B0758C2F79</t>
  </si>
  <si>
    <t>weber meat thermometer</t>
  </si>
  <si>
    <t>韦伯肉类温度计</t>
  </si>
  <si>
    <t>B00S93EQUK/B01IHHLB3W/B07XXSYLL8/B09LSGPHT3/B0BQ782XNW/B0C7D27GV8</t>
  </si>
  <si>
    <t>$2.46 - $3.89</t>
  </si>
  <si>
    <t>B07XXSYLL8,B01D1B77AA,B07Y51PCW7,B01LET2BFC,B00S93EQUK,B01M27OR8I,B0DHZTCNR5,B017613C3C,B01MG2CNDL,B0DJY2PWTY</t>
  </si>
  <si>
    <t>weber meat temperature probe</t>
  </si>
  <si>
    <t>weber igrill probe</t>
  </si>
  <si>
    <t>韦伯 igrill 探针</t>
  </si>
  <si>
    <t>$1.47 - $2.45</t>
  </si>
  <si>
    <t>B08NHHQCCX</t>
  </si>
  <si>
    <t>B0D4LRR9BC,B01M8LG8U5,B08NHHQCCX,B01MCWS60B,B0BN1GPTGB,B01M27OR8I,B01MG2CNDL,B0BD2BTZQZ,B0BZPKZJSG,B0DDKWS4YM</t>
  </si>
  <si>
    <t>weber igrill 3 probes</t>
  </si>
  <si>
    <t>韦伯 igrill 3 探头</t>
  </si>
  <si>
    <t>B08NHCYZX1</t>
  </si>
  <si>
    <t>B0B85BKNBN</t>
  </si>
  <si>
    <t>B01M27OR8I,B08ZL7Z3BV,B08NHHQCCX,B084HCB86Q,B08NHFZKYF,B091DTBNPV,B01M8LG8U5,B01MCWS60B,B08LZ8JJ35,B08JCTC24K</t>
  </si>
  <si>
    <t>B08TTCH9K8,B0BFL6M9S4,B074MDM5FL,B07T6FNLQV,B07FD2C811,B0BQJ95MXH,B0C9QRC47T,B0CH9TWC91,B0C61LQFM6,B00EVBVB70</t>
  </si>
  <si>
    <t>weber igrill 2 thermometer</t>
  </si>
  <si>
    <t>韦伯 igrill 2 温度计</t>
  </si>
  <si>
    <t>B09DCWD54W,B08NHHQCCX,B01MG2CNDL,B01M27OR8I,B01M8LG8U5,B01M30DCHG,B076QDC5VL</t>
  </si>
  <si>
    <t>B0B7PBRZX5,B0B488NXCZ,B0BCCCDRPC,B0B7P8HK8M,B09WMCR1RK,B0CW5HNSZP,B0BFDK2JQT,B0CHRDL6BH,B0C59M4J9N,B0CW677D88</t>
  </si>
  <si>
    <t>weber igrill</t>
  </si>
  <si>
    <t>韦伯烤肉</t>
  </si>
  <si>
    <t>B00I25PGZO</t>
  </si>
  <si>
    <t>B01MG2CNDL,B00I25PGZO,B07YFDMSC5,B01M27OR8I,B01M8LG8U5,B0BD2BTZQZ,B08KZR4F23,B08K2G5Y78,B08JCTC24K,B0DGVGV398</t>
  </si>
  <si>
    <t>weber i grill wireless probe</t>
  </si>
  <si>
    <t>B09964WTF5,B08CXGDZXD,B0CKT29DZ6,B0BXPBXV9C,B0CCY3VV22,B0C1GQ54QD,B0C5J8KV86,B0CGX67CKZ,B08CVQSTSP,B0C3X2Q5RV</t>
  </si>
  <si>
    <t>weber grill thermometers</t>
  </si>
  <si>
    <t>韦伯烤架温度计</t>
  </si>
  <si>
    <t>$0.80 - $1.77</t>
  </si>
  <si>
    <t>B00KSAHZ1Y,B085QHRSYN,B01MG2CNDL,B005DMVY4G,B01M8LG8U5,B01M27OR8I,B00004U9VF,B07YSW7Y69,B0CSJWHVSB,B07XXSYLL8</t>
  </si>
  <si>
    <t>weber grill thermometer replacement</t>
  </si>
  <si>
    <t>韦伯烤架温度计更换</t>
  </si>
  <si>
    <t>$0.91 - $1.86</t>
  </si>
  <si>
    <t>B085QJ7GLW</t>
  </si>
  <si>
    <t>B00KSAHZ1Y,B085QHRSYN,B0051TXCE6,B005DMVY4G,B07YSW7Y69,B085QJ7GLW,B0CSJWHVSB,B07S7C4222,B00004U9VF,B0CL5TLR1H</t>
  </si>
  <si>
    <t>weber grill thermometer</t>
  </si>
  <si>
    <t>韦伯烤炉温度计</t>
  </si>
  <si>
    <t>B0CSJMWZK3</t>
  </si>
  <si>
    <t>B085QHRSYN,B07YFDMSC5,B00KSAHZ1Y,B0CSJMWZK3,B01LZI4IA3,B01MG2CNDL,B085QJ7GLW,B0CL5TLR1H,B07YSW7Y69,B07XXSYLL8</t>
  </si>
  <si>
    <t>B0C1GQ54QD,B08CXGDZXD,B0CT5GCT24,B0B7JF6NKX,B09964WTF5,B09S5TZH5N,B0CXHY4R34,B07XGMMXY2,B0C6G43SGX,B07SRRQS5B</t>
  </si>
  <si>
    <t>weber grill temperature probe</t>
  </si>
  <si>
    <t>韦伯烤架温度探头</t>
  </si>
  <si>
    <t>$1.00 - $2.48</t>
  </si>
  <si>
    <t>B0BZPKZJSG</t>
  </si>
  <si>
    <t>B01M8LG8U5,B0BD2BTZQZ,B01M27OR8I,B0B85BKNBN,B09988SD2B,B0BZPKZJSG,B0CRDPGC8L,B07477NMF4,B0BN1GPTGB,B0CHYG74W6</t>
  </si>
  <si>
    <t>B0B9RDL77S,B01EKT08U8,B006A1PGDE,B0B2PYX8ZJ,B0CF976843,B08BZR2XRB,B094TR5ZDV,B07NY9H3GP,B099NBSZN6,B09FDRGP6T</t>
  </si>
  <si>
    <t>weber grill meat probe</t>
  </si>
  <si>
    <t>B0B2PYX8ZJ,B0CS6TZRZF,B01EKT08U8,B0B2LKV423,B01DODMU9I,B08NBCGS6M,B08229RFX2,B083LX9T3Y,B0BQ5Q4635,B089YBF5XK</t>
  </si>
  <si>
    <t>weber digital probe meat thermometer</t>
  </si>
  <si>
    <t>weber ambient probe thermometer</t>
  </si>
  <si>
    <t>B09VH85M4Y,B0C1GP88C4,B0BR27WWGK,B08S2WXBP8,B08VRTCHXX,B09XTVHMQ1,B08H8BQ1Y2,B006VT8G1O,B09H7FZ5JM,B0CCDCCM3B</t>
  </si>
  <si>
    <t>webber igrill 3</t>
  </si>
  <si>
    <t>B0CFV5LZ3R,B0758TY861,B0CNGYQQP8,B0CL6CXMGZ,B016U6WVTA,B012Y9NBT6,B079X4S4DQ,B075669W1X,B00VZ94K2Y,B0C7L3TQZP</t>
  </si>
  <si>
    <t>webber grill table</t>
  </si>
  <si>
    <t>韦伯烧烤桌</t>
  </si>
  <si>
    <t>$1.25 - $1.89</t>
  </si>
  <si>
    <t>B010ILB4KU</t>
  </si>
  <si>
    <t>B0798NMS1G</t>
  </si>
  <si>
    <t>B07KWYCGJ2</t>
  </si>
  <si>
    <t>B07KWYCGJ2,B0BY8S4KR4,B07NKTZ47D,B0D59ZJ59L,B00FLRB0GK,B0BXBWM2Q3,B06X9G3V63,B0CHRTM2DJ,B0CWRT62N4,B0DNXFVSS6</t>
  </si>
  <si>
    <t>B0CFV5LZ3R,B0758TY861,B0CL6CXMGZ,B0CNGYQQP8,B012Y9NBT6,B016U6WVTA,B0CRB1R2TJ,B079X5FTZR,B0BY3RK5CC,B0C1RJHQ41</t>
  </si>
  <si>
    <t>weather hygrometers</t>
  </si>
  <si>
    <t>天气湿度计</t>
  </si>
  <si>
    <t>B07WCR5Y4B,B09NL17MBR,B01H1R0K68,B0013BKDO8,B07WJJ9265,B07Y36FWTT,B0DBR3M7NS,B095C158KX,B09FSYJZSH,B06XKH666P</t>
  </si>
  <si>
    <t>B0CFV5LZ3R,B0758TY861,B0CNGYQQP8,B016U6WVTA,B012Y9NBT6,B0C7L3TQZP,B079X5FTZR,B07VHPFK5B,B09FPPHWT4,B0CQP35TGJ</t>
  </si>
  <si>
    <t>wearable thermometer</t>
  </si>
  <si>
    <t>可穿戴温度计</t>
  </si>
  <si>
    <t>B005JXC7EU</t>
  </si>
  <si>
    <t>B01AEQ9X9I</t>
  </si>
  <si>
    <t>B0CFC1NNDJ,B005JXC7EU,B08NWJJLTM,B07KMMJPCZ,B08BNFH38X,B0CQXW6JBF,B07VNB859R,B09NP87WZ6,B084ZVWCPM,B0CGKNM5JW</t>
  </si>
  <si>
    <t>B08TTCH9K8,B0BDNZ4C9Q,B074MDM5FL,B09CHK5JLH,B07DG279MB,B0BFRT2FNN,B07SHBQY7Z,B0BJYSD3KX,B073PWF537,B0CJMDCGTS</t>
  </si>
  <si>
    <t>wax thermometer</t>
  </si>
  <si>
    <t>蜡温度计</t>
  </si>
  <si>
    <t>B01IHHLB3W/B0BQ782XNW</t>
  </si>
  <si>
    <t>B0BBCSRL5P</t>
  </si>
  <si>
    <t>B08DRPM2B7,B087XBXFM6,B075F9SMTR,B0BZHB3CXQ,B094NBSRT4,B01N5HPTCU,B0BGX4RG9B,B0CQ63R7FF,B07WC4YTSZ,B07QBP8Y2Q</t>
  </si>
  <si>
    <t>B0C7WB5SN2,B0B7PBRZX5,B0CWTSNRZW,B098F5TWPN,B01E7YKAL8,B09M75RG8L,B0D2H6M8PG,B0CNZ1RVMD,B0CWGPYPGH,B09WMCR1RK</t>
  </si>
  <si>
    <t>waterproof wireless thermometer</t>
  </si>
  <si>
    <t>B00S93EQUK/B01F59K0KA/B07XXSYLL8/B096K2L985/B09LSGPHT3/B0BBR2RL6X/B0BJK5W11R/B0C7D27GV8/B0CRY9V6LL</t>
  </si>
  <si>
    <t>waterproof thermometer probe</t>
  </si>
  <si>
    <t>B00S93EQUK/B096K2L985/B0BJK5W11R</t>
  </si>
  <si>
    <t>B0833V68BJ,B01COZ2H36,B07QSFJ8S2,B099QTDNTW,B0BWDRR4RX,B0B39D7GHG,B0BFH1YH98,B0BW3SBYMK,B0BVQP1Z5Z,B0BPSG6WB1</t>
  </si>
  <si>
    <t>waterproof thermometer for cooking</t>
  </si>
  <si>
    <t>烹饪用防水温度计</t>
  </si>
  <si>
    <t>B005KCG6CE/B00GRFHXVQ/B00S93EQUK/B017613C3C/B01F59K0KA/B01IHHLB3W/B07XXSYLL8/B096K2L985/B09LSGPHT3/B0BBR2RL6X/B0BJK5W11R/B0BQ782XNW/B0C7D27GV8/B0CRY9V6LL/B0DDXWY41V</t>
  </si>
  <si>
    <t>B01HNZKOL4</t>
  </si>
  <si>
    <t>B00009WE45</t>
  </si>
  <si>
    <t>B07GWGTJRQ</t>
  </si>
  <si>
    <t>B00S93EQUK,B07XXSYLL8,B0BQ782XNW,B07Y51PCW7,B09LSGPHT3,B0C37DLHWW,B0D46Z1BJF,B09988SD2B,B094N6DZLC,B09MTX71VX</t>
  </si>
  <si>
    <t>B07VHPFK5B,B07SRRQS5B,B0CFV5LZ3R,B0CFF2JG1N,B01DODMU9I,B09B4Y89F8,B082K8ZNQ1,B0B7Z2MRWY,B09LLYP2XL,B00DZKQLZ0</t>
  </si>
  <si>
    <t>waterproof temperature sensor</t>
  </si>
  <si>
    <t>防水温度传感器</t>
  </si>
  <si>
    <t>B00S93EQUK/B07XXSYLL8/B0BQ782XNW</t>
  </si>
  <si>
    <t>B07WS11X45</t>
  </si>
  <si>
    <t>B09YDBP2B3</t>
  </si>
  <si>
    <t>B0BVLYPYT1,B01MR37GOQ,B08Z3XH313,B07RPXTKMK,B00M1PM55K,B08V93CTM2,B09QW4LK6H,B012C597T0,B0BYF6CTRK,B09NVFJYPS</t>
  </si>
  <si>
    <t>B07SRRQS5B,B0CL9T3HQ2,B0995B8K8V,B07VHPFK5B,B07MXJ93K8,B01IEJHJWK,B082K8ZNQ1,B0BC6G9Q35,B0758TY861,B0BQBP6W8M</t>
  </si>
  <si>
    <t>waterproof meat thermometer for smoker grill</t>
  </si>
  <si>
    <t>B00S93EQUK/B09LSGPHT3/B0BJK5W11R/B0BQ782XNW/B0CRY9V6LL</t>
  </si>
  <si>
    <t>waterproof meat thermometer digital</t>
  </si>
  <si>
    <t>防水肉类温度计数字</t>
  </si>
  <si>
    <t>B00S93EQUK/B017613C3C/B01F59K0KA/B01IHHLB3W/B07XXSYLL8/B096K2L985/B09LSGPHT3/B0BBR2RL6X/B0BJK5W11R/B0BQ782XNW</t>
  </si>
  <si>
    <t>B00S93EQUK,B07XXSYLL8,B0BQ782XNW,B09LSGPHT3,B07Y51PCW7,B0DG5LP1VK,B0DG5KDHS8,B0C37DLHWW,B09988SD2B,B07YFPD68K</t>
  </si>
  <si>
    <t>B01DODMU9I,B09B4Y89F8,B07VHPFK5B,B07S5RJD5G,B01COZ2H36,B07RT4ZMMV,B019CJSDM6,B09FPPHWT4,B07RTB28WN,B07D37HTQT</t>
  </si>
  <si>
    <t>waterproof instant read thermometer</t>
  </si>
  <si>
    <t>防水速读温度计</t>
  </si>
  <si>
    <t>B00S93EQUK/B01F59K0KA/B01IHHLB3W/B07XXSYLL8/B096K2L985/B09LSGPHT3/B0BBR2RL6X/B0BJK5W11R/B0BQ782XNW</t>
  </si>
  <si>
    <t>B00S93EQUK,B09ZXCRS5B,B073KYTWGB,B07YFPD68K,B07X9ZSCD8,B09J11Z2BG,B07MF18JHT,B07XXSYLL8,B07Y51PCW7,B09988SD2B</t>
  </si>
  <si>
    <t>B0B84D44LF,B000Q8JTVC,B07H5QT31J,B07SRRQS5B,B0BSTWKSDX,B0CSY28S1W,B0B75HJXC9,B0CSYKZ89C,B0BPNMT5DM,B0CH3SL3HB</t>
  </si>
  <si>
    <t>waterproof food thermometer for kitchen and outside</t>
  </si>
  <si>
    <t>B005KCG6CE/B00S93EQUK/B017613C3C/B01F59K0KA/B01IHHLB3W/B096K2L985/B09LSGPHT3/B0BJK5W11R/B0BQ782XNW/B0CRY9V6LL</t>
  </si>
  <si>
    <t>B0D83HG63X</t>
  </si>
  <si>
    <t>B09LSGPHT3,B09FLTW388,B0C37DLHWW,B00S93EQUK,B07Y51PCW7,B09C32DYV1,B0DJY2PWTY,B0DQ56HLJ7,B0CQVHX2KK,B07YFPD68K</t>
  </si>
  <si>
    <t>B09964WTF5,B0CRHB6P23,B0BXPBXV9C,B08CXGDZXD,B07XGMMXY2,B0BVR8F5W3,B0C7QRSLD9,B0C1GPV7CL,B09S5TZH5N,B0C6G43SGX</t>
  </si>
  <si>
    <t>waterproof food thermometer</t>
  </si>
  <si>
    <t>防水食物温度计</t>
  </si>
  <si>
    <t>B005KCG6CE/B00S93EQUK/B01F59K0KA/B01IHHLB3W/B07XXSYLL8/B096K2L985/B09LSGPHT3/B0BBR2RL6X/B0BJK5W11R/B0BQ782XNW</t>
  </si>
  <si>
    <t>B07Y51PCW7,B0BQ782XNW,B09C32DYV1,B0C37DLHWW,B01IHHLB3W,B07YFPD68K,B0CP7ZHZGK,B096K2L985,B0D9S1TK99,B0DHZTCNR5</t>
  </si>
  <si>
    <t>waterproof digital thermometer</t>
  </si>
  <si>
    <t>防水数字温度计</t>
  </si>
  <si>
    <t>B00S93EQUK/B01F59K0KA/B01IHHLB3W/B096K2L985/B09LSGPHT3/B0BBR2RL6X/B0BQ782XNW</t>
  </si>
  <si>
    <t>B00S93EQUK,B07Y51PCW7,B0BQ782XNW,B07R18W3W1,B0C37DLHWW,B0B1V4XFH1,B09LSGPHT3,B00E99L3G8,B09988SD2B,B087XBXFM6</t>
  </si>
  <si>
    <t>B099WV5PX1,B0BQ5Q4635,B0BTV5YVFR,B08229RFX2,B09XTVHMQ1,B08ZHV8WBZ,B0BLS7V2YG,B089YBF5XK,B0992ZSTWC,B0B9RDL77S</t>
  </si>
  <si>
    <t>waterproof digital instant read meat thermometer</t>
  </si>
  <si>
    <t>防水数字即时读取肉类温度计</t>
  </si>
  <si>
    <t>B005KCG6CE/B00GRFHXVQ/B00S93EQUK/B01F59K0KA/B01IHHLB3W/B096K2L985/B09LSGPHT3/B0BBR2RL6X/B0BJK5W11R/B0BQ782XNW/B0CRY9V6LL</t>
  </si>
  <si>
    <t>B085MC2ZN5</t>
  </si>
  <si>
    <t>B077N9T555</t>
  </si>
  <si>
    <t>B073KYTWGB,B00S93EQUK,B07YFPD68K,B09988SD2B,B09ZXCRS5B,B08BZL14YY,B07R18W3W1,B07MGJ3SZD,B08QR1V4VC,B0BBKQT7FJ</t>
  </si>
  <si>
    <t>B00N24PK6A,B09VH85M4Y,B0C1GQ54QD,B095C7H62X,B09M75RG8L,B0B6VT7KG5,B0BB9Z23FD,B0C38ZPN47,B09543TYND,B00MY8V86Q</t>
  </si>
  <si>
    <t>waterproof digital candy thermometer</t>
  </si>
  <si>
    <t>B017613C3C/B01F59K0KA/B07XXSYLL8/B096K2L985/B0BBR2RL6X/B0BJK5W11R/B0CRY9V6LL</t>
  </si>
  <si>
    <t>waterproof digital candy thermomete</t>
  </si>
  <si>
    <t>B00S93EQUK/B01F59K0KA/B09LSGPHT3/B0BBR2RL6X/B0BQ782XNW</t>
  </si>
  <si>
    <t>B0B1HBFMVS,B0BXBKY4Q7,B0873Z74G5,B0BNM2F9B8,B0CFR31WD8,B09B12YH4F,B0012NE5WI,B0CYT3WH6Y,B0CBY5LWJJ,B0BVWML4JL</t>
  </si>
  <si>
    <t>waterproof accessories</t>
  </si>
  <si>
    <t>防水配件</t>
  </si>
  <si>
    <t>$0.86 - $1.52</t>
  </si>
  <si>
    <t>B07ZWW5Q9Q</t>
  </si>
  <si>
    <t>B00469G31G</t>
  </si>
  <si>
    <t>B083933VFT</t>
  </si>
  <si>
    <t>B07FTD4C7B,B0CLY3X961,B000J3Z7TC,B0B52DG33H,B083933VFT,B08YNP233D,B01MS7O6UU,B0BRKTLJ1K,B07ZWW5Q9Q,B0C8B6CWLH</t>
  </si>
  <si>
    <t>water thermometer for cooking</t>
  </si>
  <si>
    <t>烹饪用水温度计</t>
  </si>
  <si>
    <t>B005KCG6CE/B00GRFHXVQ/B00S93EQUK/B017613C3C/B01F59K0KA/B01IHHLB3W/B07XXSYLL8/B09LSGPHT3/B0BBR2RL6X/B0BQ782XNW/B0CRY9V6LL</t>
  </si>
  <si>
    <t>$1.13 - $2.36</t>
  </si>
  <si>
    <t>B087XBXFM6,B09MTX71VX,B01N5HPTCU,B07XXSYLL8,B01IHHLB3W,B08RWPPD8J,B0747CJDHG,B0B1TXXX47,B0C37DLHWW,B07QBP8Y2Q</t>
  </si>
  <si>
    <t>water temperature meter waterproof probe</t>
  </si>
  <si>
    <t>B00GRFHXVQ/B00S93EQUK/B096K2L985/B0BBR2RL6X/B0BJK5W11R</t>
  </si>
  <si>
    <t>water temperature gauges</t>
  </si>
  <si>
    <t>B09NV5M55S,B002P8YW54,B0C13RH32H,B01IEJHJWK,B0B84D44LF,B0BPNMT5DM,B01COZ2H36,B00LB7REFK,B0C9WX6QZP,B0CPV3RJPJ</t>
  </si>
  <si>
    <t>water temperature gauge</t>
  </si>
  <si>
    <t>水温表</t>
  </si>
  <si>
    <t>B0B35RZDCB</t>
  </si>
  <si>
    <t>B007GD8VSM</t>
  </si>
  <si>
    <t>B002ET4O5C</t>
  </si>
  <si>
    <t>B087XBXFM6,B0B35RZDCB,B09MTX71VX,B007GD8VSM,B0CFDNSR8J,B081RL1SHW,B01N1QQ4EH,B0DRN4TRTS,B00T2OQ6N0,B00UM9X0UQ</t>
  </si>
  <si>
    <t>B0CZ6FKCJ8,B09964WTF5,B0CSN2CZQR,B0C1GQ54QD,B0BGQHCQHV,B0CK6QRX79,B0BWTJVT52,B08CXGDZXD,B0CK14XY95,B0CRL46SBK</t>
  </si>
  <si>
    <t>water temp thermometer</t>
  </si>
  <si>
    <t>B0CBP6HH83</t>
  </si>
  <si>
    <t>B087XBXFM6,B0C59MQ1K3,B0B1TXXX47,B0B71HFH9K,B01GHM6XEQ,B09MTX71VX,B071JRZB49,B073GGVN3Q,B0CBP6HH83,B0CNCVSKWJ</t>
  </si>
  <si>
    <t>water heating thermometer</t>
  </si>
  <si>
    <t>water flow water temperature gauge</t>
  </si>
  <si>
    <t>B07GTB5BFB,B0BLY62P9N,B0C6LSZFXZ,B0BGVSSH5M,B08CXGDZXD,B0CCKYFR8K,B0CYG7TSLH,B0CZ6FKCJ8,B0C4F7YPMZ,B0C79XTWWM</t>
  </si>
  <si>
    <t>warehouse amazon warehouse deals clearance</t>
  </si>
  <si>
    <t>仓库亚马逊仓库交易清仓</t>
  </si>
  <si>
    <t>B0DR49WPV9</t>
  </si>
  <si>
    <t>B07RX92KGM</t>
  </si>
  <si>
    <t>B0BWF67TLP</t>
  </si>
  <si>
    <t>B0DR42YCGZ,B09NW81TH8,B09QKBBNCX,B09ZX1LRXX,B0DSBS4CJ5,B09CD86MCT,B0DRZL4F2C,B0C6GTHRL2,B0DNJHLWXR,B0DQXTJRY8</t>
  </si>
  <si>
    <t>wall thermometer outdoor</t>
  </si>
  <si>
    <t>室外壁挂温度计</t>
  </si>
  <si>
    <t>$0.50 - $1.03</t>
  </si>
  <si>
    <t>B0B5VHJDMK</t>
  </si>
  <si>
    <t>B00004TBJP,B013BOB3RK,B00207Q6OA,B07WCR5Y4B,B0063K9IHM,B000HJDEUW,B08ZKLX3VG,B0C3QZGK9P,B0CSFBHJVB,B06XKH666P</t>
  </si>
  <si>
    <t>vortex air fryer accessories</t>
  </si>
  <si>
    <t>涡流空气炸锅配件</t>
  </si>
  <si>
    <t>B0B6Q4G36W</t>
  </si>
  <si>
    <t>B086PGQ5TM</t>
  </si>
  <si>
    <t>B0CGZMLNVW,B086PGQ5TM,B0BPXJSW91,B0B6PLG6G2,B0BWF6TJ9P,B0B379Z33C,B0BBC6ZKHP,B0BKQ5SN92,B09W5726J5,B0CVXL9KNG</t>
  </si>
  <si>
    <t>B09LRXFCNN,B09C11D83X,B0CCRWFT27,B0BR2TNT1M,B09GM2GQRH,B0CKFC4CXP,B0721K9ZSP,B0CKSP67DY,B0833V68BJ,B09K569RW2</t>
  </si>
  <si>
    <t>vicks speedread digital thermometer</t>
  </si>
  <si>
    <t>vics speedread 数字温度计</t>
  </si>
  <si>
    <t>$0.37 - $0.92</t>
  </si>
  <si>
    <t>B0C82QD5BB,B0C82Z3479,B000GRXHIE,B0C833TP88,B00E4MR3TG,B08B8BDG42,B0824XNJSW,B08PDTRQ61,B08B7V2RG3,B073RCVR7T</t>
  </si>
  <si>
    <t>vicks speed read thermometer</t>
  </si>
  <si>
    <t>维克斯速读温度计</t>
  </si>
  <si>
    <t>B00E4MR3TG</t>
  </si>
  <si>
    <t>B0C833TP88</t>
  </si>
  <si>
    <t>B000GRXHIE,B00BH0QU4M,B00E2O8FJ8,B00E4MR3TG,B00E4MQA9A,B08B8BDG42,B08B7V2RG3,B08HWBWD4S</t>
  </si>
  <si>
    <t>B0CZXR6PVQ,B0D3KVTQ2B,B0CZQB744V,B0CYBB2MYY,B0CTPYY2WS,B0D13PSHLS,B0CT32RFRQ,B0CVX4BQ8Y,B0BY8VKM9N,B0CT8KPL6R</t>
  </si>
  <si>
    <t>vick thermometer</t>
  </si>
  <si>
    <t>维克温度计</t>
  </si>
  <si>
    <t>B088VKJ3HH</t>
  </si>
  <si>
    <t>B000GRXHIE,B088VKJ3HH,B004NMDCEC,B08PDTRQ61,B00BH0QU4M,B00E2O8FJ8,B00E4MR3FK,B08B8BDG42,B073RCVR7T,B0823DXJS9</t>
  </si>
  <si>
    <t>valintines for him</t>
  </si>
  <si>
    <t>B08XYPVTJF</t>
  </si>
  <si>
    <t>B0CLRDLL96</t>
  </si>
  <si>
    <t>B0CQ43MLGW</t>
  </si>
  <si>
    <t>B0BRNZ6FSW,B012BA0VSM,B01E4LWBLQ,B089D3Q24T,B07M6225DT,B09232JHMY,B01N22CM3F,B0C7V3N49P,B078N1DBY9,B08SW6S11X</t>
  </si>
  <si>
    <t>valetines for him</t>
  </si>
  <si>
    <t>给他的情人节</t>
  </si>
  <si>
    <t>B0BSJ9DVDN</t>
  </si>
  <si>
    <t>B0BRNZ6FSW,B089D3Q24T,B0C7V3N49P,B012BA0VSM,B01E4LWBLQ,B09232JHMY,B07M6225DT,B0C7DC3HR3,B078N1DBY9,B0DQJRSZL1</t>
  </si>
  <si>
    <t>valentine’s gifts for men</t>
  </si>
  <si>
    <t>$0.72 - $1.50</t>
  </si>
  <si>
    <t>B01E4LWBLQ,B012BA0VSM,B08P4HHSZT,B09232JHMY,B089D3Q24T,B07M6225DT,B0BJV68C17,B0C7DC3HR3,B092B9494S,B078N1DBY9</t>
  </si>
  <si>
    <t>B0BLTRNB78,B095GTC7XC,B08P7GBNHD,B077M6R5GG,B09CHFYF4L,B095PCK5Y2,B082V2J3BR,B086MVZDZ9,B01E8OFWXI,B08K4GMH6Q</t>
  </si>
  <si>
    <t>valentine’s gift for men</t>
  </si>
  <si>
    <t>B01E4LWBLQ,B012BA0VSM,B089D3Q24T,B09232JHMY,B0C7V3N49P,B01N22CM3F,B0BZQSLFQ9,B078N1DBY9,B0D4215HCX,B07M6225DT</t>
  </si>
  <si>
    <t>B099ZR8DNM,B01N4DFPU6,B07VGNVYT7,B07VGPSZS1,B0B2CZWGHG,B07FH8BCX5,B077Q382WD,B01H5D3LAA,B075DRS4C9,B07ZB9VL5X</t>
  </si>
  <si>
    <t>valentine’s day gifts for men￼</t>
  </si>
  <si>
    <t>B08ZJQCZJ4</t>
  </si>
  <si>
    <t>B089D3Q24T,B0929L3NXL,B08XYPVTJF,B08Y6TTP55,B01E4LWBLQ,B0C7V3N49P,B0BNBPQKQ6,B0CGX3ZGBK,B0CP1JMF2T,B0DRRXLPG4</t>
  </si>
  <si>
    <t>B003Z22QNY,B002OYD89A,B002OYGZWM,B07SRRQS5B,B079X4S4DQ,B07NH74D9M,B09N71WGLF,B078NQLWRM,B0C5N9N1RB,B082K8ZNQ1</t>
  </si>
  <si>
    <t>valentine’s day gifts for men</t>
  </si>
  <si>
    <t>B0DK37NMFN</t>
  </si>
  <si>
    <t>B01E4LWBLQ,B0D4215HCX,B089D3Q24T,B012BA0VSM,B09232JHMY,B0C7V3N49P,B0BRNZ6FSW,B01N22CM3F,B07K38QBKQ,B08P4HHSZT</t>
  </si>
  <si>
    <t>valentine’s day gifts for him￼</t>
  </si>
  <si>
    <t>B0DSBBXQFW</t>
  </si>
  <si>
    <t>B0929L3NXL,B0DQJRSZL1,B0BRNZ6FSW,B0C7DC3HR3,B08Y6TTP55,B0C1ZXGQRH,B0DSKX243P,B0C7V3N49P,B0DP2D7343,B09J17P9CX</t>
  </si>
  <si>
    <t>valentine’s day gift for men￼</t>
  </si>
  <si>
    <t>B089D3Q24T,B09232JHMY,B012BA0VSM,B08ZJQCZJ4,B0C7V3N49P,B0BRNZ6FSW,B0C7DC3HR3,B08Y6TTP55,B01E4LWBLQ,B07B2T345D</t>
  </si>
  <si>
    <t>B0B1GZ7NCM,B08748YHFP,B0CKTGBCDD,B0012NE5WI,B0CLGMLGG5,B0CKTG5B6W,B075DH9MY2,B0BRGDMGPV,B0C9PQ3GB6,B0CBY5W65L</t>
  </si>
  <si>
    <t>valentine’s day for him</t>
  </si>
  <si>
    <t>他的情人节</t>
  </si>
  <si>
    <t>$0.34 - $0.49</t>
  </si>
  <si>
    <t>B08YWP5QRF</t>
  </si>
  <si>
    <t>B0BR4HCPVJ</t>
  </si>
  <si>
    <t>B0BRNZ6FSW,B08XYPVTJF,B01E4LWBLQ,B0CQ43MLGW,B08Y6TTP55,B0929L3NXL,1601064934,B0DQKCGVV7,B07HT5R5RP,B077WL2H76</t>
  </si>
  <si>
    <t>B0CFV5LZ3R,B0CL6CXMGZ,B00LB7REFK,B0C42DMFG7,B0CNGYQQP8,B0CQ7CQXTL,B0BX8GZ9R8,B0CR8W9VTW,B0B7Z2MRWY,B0CNPZG45V</t>
  </si>
  <si>
    <t>valentines mens gifts</t>
  </si>
  <si>
    <t>情人节男士礼物</t>
  </si>
  <si>
    <t>$1.17 - $1.96</t>
  </si>
  <si>
    <t>B01E4LWBLQ,B012BA0VSM,B089D3Q24T,B0BRNZ6FSW,B08ZJQCZJ4,B07M6225DT,B01N22CM3F,B09232JHMY,B0BZQSLFQ9,B0C7V3N49P</t>
  </si>
  <si>
    <t>valentines mens gift</t>
  </si>
  <si>
    <t>B08P4HHSZT,B0C7DC3HR3,B0BNBPQKQ6,B0D7LXVTVB,B0929L3NXL,B08Y6TTP55,B07M6225DT,B0DP2D7343,B09J17P9CX,B09232JHMY</t>
  </si>
  <si>
    <t>B0CS978BGX,B0CLR788Q8,B095JXC1F8,B09B498SDP,B0CP4JCX94,B0CFSK728W,B0CP4J1XTW,B0CFSNZJ8X,B0C6XJDD45,B0982TPZTW</t>
  </si>
  <si>
    <t>valentines mens</t>
  </si>
  <si>
    <t>男式情人节</t>
  </si>
  <si>
    <t>B08RZ3DCHM,B09NQFNSZ4,B0BR8GCHX6,B07M6225DT,B0D4215HCX,B0DJ3H96ND,B08Y6TTP55,B09232JHMY,B0BKSN6G3F,B0DRRXLPG4</t>
  </si>
  <si>
    <t>B00A73FXI4,B07M6M1FKW,B075B48B3B,B082LRV4VR,B082LX5FKD,B082LQT3XN,B07MHJSXJY,B004DE7FY8,B07SRRQS5B,B0CBN8MWKY</t>
  </si>
  <si>
    <t>valentines men gifts</t>
  </si>
  <si>
    <t>情人节礼物</t>
  </si>
  <si>
    <t>B01E4LWBLQ,B012BA0VSM,B089D3Q24T,B09232JHMY,B0CGX3ZGBK,B0BJV68C17,B0D4215HCX,B07M6225DT,B09GYLVDVB,B092B9494S</t>
  </si>
  <si>
    <t>valentines kitchen</t>
  </si>
  <si>
    <t>情人节厨房</t>
  </si>
  <si>
    <t>$0.60 - $1.15</t>
  </si>
  <si>
    <t>B07Z659RDQ</t>
  </si>
  <si>
    <t>B0C1WB1DH9</t>
  </si>
  <si>
    <t>B09MCMNZ2B</t>
  </si>
  <si>
    <t>B09MCMNZ2B,B0BMKLJMKR,B092D5BCFR,B088YWBBFJ,B000UMG2XM,B09BK5QZJV,B082FSRWHT,B0CJLJY1HF,B0DRRSQSVM,B0CJ51J47G</t>
  </si>
  <si>
    <t>B00A73FXI4,B07M6M1FKW,B075B48B3B,B082LQT3XN,B082LX5FKD,B082LRV4VR,B0CSRGSVRP,B07MHJSXJY,B004DE7FY8,B0CSR23WBQ</t>
  </si>
  <si>
    <t>valentines gofts for men</t>
  </si>
  <si>
    <t>B0BNBYD4QF,B07M6225DT,B012BA0VSM,B0BJV68C17,B09232JHMY,B078N1DBY9,B00S93EQUK,B096TPV8NN,B089D3Q24T,B0D4215HCX</t>
  </si>
  <si>
    <t>B0007PN9XS,B07FS8P7XH,B000CEOXTS,B01NBU5U6W,B0CW3SRB12,B0007PN9ZG,B0C2JYJHDL,B093TZBS96,B0C2JS3JLR,B00099E792</t>
  </si>
  <si>
    <t>valentines gofts for him</t>
  </si>
  <si>
    <t>情人节礼物给他</t>
  </si>
  <si>
    <t>B0929L3NXL,B0BRNZ6FSW,B0DQJRSZL1,B089D3Q24T,B0C7DC3HR3,B01E4LWBLQ,1601064934,B08Y6TTP55,B0BZQSLFQ9,B0DLN6MBWJ</t>
  </si>
  <si>
    <t>B0007PN9ZQ,B07FS8P7XH,B000CER6RY,B077XDQS66,B0CW3SRB12,B0007PN9ZG,B00099E792,B0C2JS3JLR,B0C2JYJHDL,B0007PNA0A</t>
  </si>
  <si>
    <t>valentines gifts men</t>
  </si>
  <si>
    <t>情人节礼物男士</t>
  </si>
  <si>
    <t>$0.87 - $1.45</t>
  </si>
  <si>
    <t>B09232JHMY,B083VVVMCF,B0BNBPQKQ6,B004D9XYWU,B01E4LWBLQ,B08Y6TTP55,B0B5R5TCXG,B0000ANHST,B089D3Q24T,B09N3MYP25</t>
  </si>
  <si>
    <t>valentines gifts for men￼</t>
  </si>
  <si>
    <t>B012BA0VSM,B08ZJQCZJ4,B089D3Q24T,B078N1DBY9,B01E4LWBLQ,B08P4HHSZT,B0C7DC3HR3,B09232JHMY,B07M6225DT,B0D4215HCX</t>
  </si>
  <si>
    <t>B07XGMMXY2,B07QDPDN5D,B08L44Q8ZH,B07GFRNVQZ,B0C6L5T6MJ,B0BNJ7P49G,B00DHINB8K,B07PJL9W6D,B0BRNXN5PN,B01IEJHJWK</t>
  </si>
  <si>
    <t>valentines gifts for men</t>
  </si>
  <si>
    <t>$0.56 - $1.23</t>
  </si>
  <si>
    <t>B089D3Q24T</t>
  </si>
  <si>
    <t>B083VVVMCF,B09232JHMY,B0BNBPQKQ6,B07M6225DT,B08Y6TTP55,B012BA0VSM,B0D7LXVTVB,B089D3Q24T,B0D9HMRQMX,B00S93EQUK</t>
  </si>
  <si>
    <t>valentines gifts for man</t>
  </si>
  <si>
    <t>B0BPGMBF4Q</t>
  </si>
  <si>
    <t>B012BA0VSM,B09232JHMY,B089D3Q24T,B07M6225DT,B0C7DC3HR3,B08ZJQCZJ4,B01E4LWBLQ,B01N22CM3F,B0D4215HCX,B08Y6TTP55</t>
  </si>
  <si>
    <t>B07XGMMXY2,B08L44Q8ZH,B0CM3PXV7X,B0C4CYZC8M,B0CT5GCT24,B07QDPDN5D,B07GFRNVQZ,B001AFB4UO,B0CQRNQ4D5,B0CYT3WH6Y</t>
  </si>
  <si>
    <t>valentines gifts for him 2024</t>
  </si>
  <si>
    <t>valentines gifts for him</t>
  </si>
  <si>
    <t>$2.34 - $3.91</t>
  </si>
  <si>
    <t>B0D92CS2KG</t>
  </si>
  <si>
    <t>B077WL2H76,B012BA0VSM,B07SG4W169,B0BRNZ6FSW,B0CZ3DM7VF,B0DHLHBGSF,B01E4LWBLQ,B07PY7263G,B08YWP5QRF,B0DK246FJB</t>
  </si>
  <si>
    <t>B07XGMMXY2,B0CQZ19BV8,B0CM3PXV7X,B07QDPDN5D,B0B7JF6NKX,B0CSYPHSNY,B007G4TVI0,B0B776Y6JQ,B0BYPL9L8J,B0CXXNCJ5Y</t>
  </si>
  <si>
    <t>valentines gifts fir men</t>
  </si>
  <si>
    <t>B012BA0VSM,B089D3Q24T,B01N22CM3F,B0BRNZ6FSW,B078N1DBY9,B07M6225DT,B09232JHMY,B01E4LWBLQ,B0BZQSLFQ9,B08ZJQCZJ4</t>
  </si>
  <si>
    <t>valentines gift men</t>
  </si>
  <si>
    <t>$0.55 - $0.74</t>
  </si>
  <si>
    <t>B0C6G7WVP8,B083VVVMCF,B0D4215HCX,B01E4LWBLQ,B089D3Q24T,B0BRNZ6FSW,B09J17P9CX,B07K38QBKQ,B08ZJQCZJ4,B0B5R5TCXG</t>
  </si>
  <si>
    <t>valentines gift for men</t>
  </si>
  <si>
    <t>$0.56 - $1.21</t>
  </si>
  <si>
    <t>B08LW662KP</t>
  </si>
  <si>
    <t>B0C6G7WVP8,B083VVVMCF,B0BNBYD4QF,B012BA0VSM,B089D3Q24T,B0C1Z9V6N1,B0D9HMRQMX,B0DP2D7343,B09232JHMY,B0D4215HCX</t>
  </si>
  <si>
    <t>valentines gift for man</t>
  </si>
  <si>
    <t>B0D4215HCX,B0DP2D7343,B0B5R5TCXG,B08Y6TTP55,1601064934,B09232JHMY,B0BNBPQKQ6,B0D7LXVTVB,B0929L3NXL,B0BZQSLFQ9</t>
  </si>
  <si>
    <t>valentines gift for him</t>
  </si>
  <si>
    <t>$1.82 - $3.03</t>
  </si>
  <si>
    <t>B077WL2H76,B07G9X19G1,B0CZ3DM7VF,B0BRNZ6FSW,B01E4LWBLQ,B08LW662KP,B091YKMS28,B0CR48V2VG,1601064934,B08YWP5QRF</t>
  </si>
  <si>
    <t>B09VLCS5QG,B07Y3R9NF5,B0CZ3N41DC,B0BP27Q3CB,B0BCMJFYH4,B0CRCW8RF4,B08MQLQRTT,B0B9461VWD,B07ZP85CP5,B0CLPGDDG6</t>
  </si>
  <si>
    <t>valentines gift fir him</t>
  </si>
  <si>
    <t>情人节礼物送给他</t>
  </si>
  <si>
    <t>$0.83 - $1.40</t>
  </si>
  <si>
    <t>B09232JHMY</t>
  </si>
  <si>
    <t>B0BRNZ6FSW,B089D3Q24T,B012BA0VSM,B07M6225DT,B01N22CM3F,B09232JHMY,B01E4LWBLQ,B0DF7XBMJ7,B08SW6S11X,B0BSJ9DVDN</t>
  </si>
  <si>
    <t>valentines for men</t>
  </si>
  <si>
    <t>B083VVVMCF,B08RZ3DCHM,B089D3Q24T,B09NQFNSZ4,B0BR8GCHX6,B0D4215HCX,B07M6225DT,B012BA0VSM,B0BNBPQKQ6,B01N22CM3F</t>
  </si>
  <si>
    <t>valentines for man</t>
  </si>
  <si>
    <t>男人的情人节</t>
  </si>
  <si>
    <t>B0BMGT976X</t>
  </si>
  <si>
    <t>B012BA0VSM,B089D3Q24T,B07M6225DT,B09232JHMY,B01N22CM3F,B0D4215HCX,B0BRNZ6FSW,B078N1DBY9,B08ZJQCZJ4,B07S1BNNYD</t>
  </si>
  <si>
    <t>B0BXY1TWDB,B0CWKC8KKZ,B0CKT6L3C4,B09BQ2VRJS,B0CPPHTDRC,B0CMW9XZL7,B0BM7K4M8P,B00WUH9B24,B0BN9TBGSB,B0CBPQK35L</t>
  </si>
  <si>
    <t>valentines for hom</t>
  </si>
  <si>
    <t>B0BT548GLT</t>
  </si>
  <si>
    <t>B0CQZ9QK9C</t>
  </si>
  <si>
    <t>B0BRNZ6FSW,B012BA0VSM,B089D3Q24T,B07M6225DT,B01E4LWBLQ,B01N22CM3F,B09232JHMY,B0C7V3N49P,B078N1DBY9,B08SW6S11X</t>
  </si>
  <si>
    <t>valentines fir men</t>
  </si>
  <si>
    <t>B0D4215HCX,B089D3Q24T,B012BA0VSM,B07M6225DT,B09232JHMY,B01N22CM3F,B078N1DBY9,B0C7V3N49P,B01E4LWBLQ,B0BRNZ6FSW</t>
  </si>
  <si>
    <t>B0BXY1TWDB,B0BM7K4M8P,B0B4VHQPHR,B0CWKC8KKZ,B00WUH9B24,B0BN9VKWBV,B0CKW2DBBS,B09RQVWW6W,B0BC5F27MQ,B09YQ2JGL4</t>
  </si>
  <si>
    <t>valentines fir him</t>
  </si>
  <si>
    <t>情人节送他</t>
  </si>
  <si>
    <t>$0.50 - $0.94</t>
  </si>
  <si>
    <t>B0BRNZ6FSW,B01E4LWBLQ,B089D3Q24T,B0C7V3N49P,B012BA0VSM,B09232JHMY,B07M6225DT,B0C7DC3HR3,B078N1DBY9,B0DQJRSZL1</t>
  </si>
  <si>
    <t>valentines days day accessories</t>
  </si>
  <si>
    <t>B08NTPXR7P,B01IEJHJWK,B0C15B24JG,B09BF9ZQFS,B07WNRN9WQ,B07QF5Z89Z,B07TLYQ7DN,B082F9ZFGJ,B085DB1JWR,B0C4G2BPJ2</t>
  </si>
  <si>
    <t>valentines day mens</t>
  </si>
  <si>
    <t>B089D3Q24T,B01E4LWBLQ,B01N22CM3F,B012BA0VSM,B0CNRQY2SF,B08ZJQCZJ4,B09232JHMY,B0CKY6JWPT,B08Y6TTP55,B07K38QBKQ</t>
  </si>
  <si>
    <t>B07VWC1B49,B09BKW8D4F,B09B2SJYSD,B09X22B8HN,B09V2PY6MF,B07GZB5SJZ,B08W9NGK9D,B0117SNG0O,B0C5R43LXD,B0CHB2B6LB</t>
  </si>
  <si>
    <t>valentines day men</t>
  </si>
  <si>
    <t>情人节男人</t>
  </si>
  <si>
    <t>B083VVVMCF,B077WL2H76,B01N22CM3F,B01E4LWBLQ,B08RZ3DCHM,B09NQFNSZ4,B0BRNZ6FSW,B0BKSN6G3F,B0BR8GCHX6,B0B5R5TCXG</t>
  </si>
  <si>
    <t>valentines day kitchen items</t>
  </si>
  <si>
    <t>$0.60 - $1.20</t>
  </si>
  <si>
    <t>B0C2SRL9RY</t>
  </si>
  <si>
    <t>B000UMG2XM</t>
  </si>
  <si>
    <t>B08KQGT9RD</t>
  </si>
  <si>
    <t>B0C2SRL9RY,B08VWQDVNH,B00S93EQUK,B08SK2VN46,B08KQGT9RD,B0C1T5WN4Q,B0BMKLJMKR,B0CNXQYZ5R,B000UMG2XM,B0DLVPTSMT</t>
  </si>
  <si>
    <t>valentines day kitchen</t>
  </si>
  <si>
    <t>B07MY24CML</t>
  </si>
  <si>
    <t>B0BMLMFWRS,B09MCMNZ2B,B0DK6S298J,B0CN65539Y,B0DDBS4P5N,B00S93EQUK,B0DRRSQSVM,B07HQ8HG6Q,B0DKFFXYV1,B0DDBF35VY</t>
  </si>
  <si>
    <t>valentines day grilling accessories for him</t>
  </si>
  <si>
    <t>B0CZ6Y5C96</t>
  </si>
  <si>
    <t>B079J4KT8H,B0CGX3ZGBK,B00S93EQUK,B09J746BHB,B0BHKM4Z1W,B0CBRDC6WW,B08QGNYSR3,B081JVXDJJ,B09WV2R6ZD,B0C8HPLV9Q</t>
  </si>
  <si>
    <t>valentines day gifts men</t>
  </si>
  <si>
    <t>B083VVVMCF,B00S93EQUK,B089D3Q24T,B08Y6TTP55,B0DP2D7343,B01E4LWBLQ,B0D9HMRQMX,B0BNBPQKQ6,B012BA0VSM,B07K38QBKQ</t>
  </si>
  <si>
    <t>valentines day gifts for mechanic</t>
  </si>
  <si>
    <t>B079VCTD5Y</t>
  </si>
  <si>
    <t>B07FSXRPFK</t>
  </si>
  <si>
    <t>B08TWJRGG2</t>
  </si>
  <si>
    <t>B08TWJRGG2,B079VCWQXV,B0BTNT4225,B07M5FC7JJ,B0D8SRVGDL,B0B67GF7ZF,B0BRSJLF8H,B0DCG9K9PS,B0BNWY7JCF,B09FK5QFTR</t>
  </si>
  <si>
    <t>B0BPNMT5DM,B07SRRQS5B,B0BSTWKSDX,B0BV6ZR4GL,B0CC54BQVY,B07C7WLYT8,B09LLYP2XL,B097QGJC2Q,B01AMO4R34,B083YZWZ2L</t>
  </si>
  <si>
    <t>valentines day gifts for man</t>
  </si>
  <si>
    <t>$1.03 - $1.74</t>
  </si>
  <si>
    <t>B0D7LXVTVB,B0DRRXLPG4,B0DP2D7343,B0929L3NXL,B089D3Q24T,B0C7V3N49P,B09J17P9CX,B0B5R5TCXG,B01E4LWBLQ,B0BNBPQKQ6</t>
  </si>
  <si>
    <t>B07SRRQS5B,B08YF8PG7S,B082K8ZNQ1,B083NVHN13,B0BNMRKK3W,B07S5RJD5G,B07QSFJ8S2,B09L8GBFLZ,B01DODMU9I,B00LB7REBE</t>
  </si>
  <si>
    <t>valentines day gifts for him grilling</t>
  </si>
  <si>
    <t>B0BHKM4Z1W</t>
  </si>
  <si>
    <t>B079J4KT8H,B0CGX3ZGBK,B09VBFW5KC,B00S93EQUK,B07JHQLPVP,B0BHKM4Z1W,B08YYS2RC3,B09WV2R6ZD,B09J746BHB,B083C4TBT5</t>
  </si>
  <si>
    <t>valentines day gifts for him cooking</t>
  </si>
  <si>
    <t>B0CCS3XMFW</t>
  </si>
  <si>
    <t>B00S93EQUK,1638780412,B0BR4HCPVJ,B0BHKM4Z1W,B079J4KT8H,B0CCS3XMFW,B012BA0VSM,B0CGX3ZGBK,B0DGTJPRTM,B09SXKFNT3</t>
  </si>
  <si>
    <t>B08TQ853ZH,B0157T1ZK2,B07PJL9Z2N,B00G7MCZ2G,B0BDG1MH9K,B0CQXW7FPW,B07ZZK6QJV,B073ZFRZXW,B09NW4FTMY,B07Y86B66D</t>
  </si>
  <si>
    <t>valentines day gifts for hi</t>
  </si>
  <si>
    <t>情人节礼物你好</t>
  </si>
  <si>
    <t>$1.30 - $2.43</t>
  </si>
  <si>
    <t>B0CJ8T666H</t>
  </si>
  <si>
    <t>B0BTNT4225,B0BRNZ6FSW,B083WM2BZQ,B01N22CM3F,B0C7V3N49P,B07QNS3HZJ,B01E4LWBLQ,B0C7DC3HR3,B0D4215HCX,B08SW6S11X</t>
  </si>
  <si>
    <t>valentines day gifts box for him</t>
  </si>
  <si>
    <t>情人节礼物盒给他</t>
  </si>
  <si>
    <t>B0BWF1WGQX</t>
  </si>
  <si>
    <t>B09VDPSRSH</t>
  </si>
  <si>
    <t>B09T6PGL3K</t>
  </si>
  <si>
    <t>B01N22CM3F,B07QQHC9XP,B07K38QBKQ,B0BWF1WGQX,B08RGJKQ2J,B0C1ZXGQRH,B0CCJWLK35,B012BA0VSM,B0C7DC3HR3,B07ZXQRKZY</t>
  </si>
  <si>
    <t>valentines day gift men</t>
  </si>
  <si>
    <t>B0DLFB2KMD</t>
  </si>
  <si>
    <t>B01E4LWBLQ,B0BNBPQKQ6,B08Y6TTP55,B089D3Q24T,B08ZJQCZJ4,B0DLFB2KMD,B09J17P9CX,B0929L3NXL,B0B5R5TCXG,B08LW662KP</t>
  </si>
  <si>
    <t>B00LB7REFK,B07CMJ5186,B0CH322B6B,B0CRQJSL1P,B0BY3RK5CC,B079X4ZR6X,B07PDHHS3Y,B01DODMU9I,B016U6WVTA,B082K8ZNQ1</t>
  </si>
  <si>
    <t>valentines day gift for men</t>
  </si>
  <si>
    <t>$0.73 - $1.22</t>
  </si>
  <si>
    <t>B089D3Q24T,B083VVVMCF,B0BNBYD4QF,B0DBH3PKHC,B0DDB89H8J,B0DP2D7343,B0BNBPQKQ6,B08Y6TTP55,B09232JHMY,B0D41MBH9J</t>
  </si>
  <si>
    <t>B0C8P8XKWW,B00LB7REFK,B07GMJB5ZZ,B09DT48V16,B083NVHN13,B0BX4F2TK4,B07SRRQS5B,B0BTXQ2H3X,B00B4S6SLW,B07VHPFK5B</t>
  </si>
  <si>
    <t>valentines day gift for man</t>
  </si>
  <si>
    <t>$0.68 - $1.71</t>
  </si>
  <si>
    <t>B0929L3NXL,B083WM2BZQ,B089D3Q24T,B0DRRXLPG4,B012BA0VSM,B0DSSZVG2T,B0D7LXVTVB,B0DF7XBMJ7,B08P4HHSZT,B08Y6TTP55</t>
  </si>
  <si>
    <t>valentines day gift for him</t>
  </si>
  <si>
    <t>$0.91 - $1.32</t>
  </si>
  <si>
    <t>B07SG4W169</t>
  </si>
  <si>
    <t>B0BRNZ6FSW,B0DQJRSZL1,B0929L3NXL,B08Y6TTP55,B01E4LWBLQ,B083VVVMCF,B0D9HMRQMX,B089D3Q24T,B08GLRLH25,B07413HYP1</t>
  </si>
  <si>
    <t>valentines day for men</t>
  </si>
  <si>
    <t>B0DW4JD849,B0BT526NZW,B07RHQL9MX,B0BTQ39989,B083VVVMCF,B01E4LWBLQ,B0DQJRSZL1,B01C3LW5JC,B0DP2D7343,B0BKSN6G3F</t>
  </si>
  <si>
    <t>B0CPSJFN7K,B08BD8WKBC,B0CDGTJHRQ,B0CW3LW4K1,B082CZW4DQ,B0CKT25Y4W,B09TGVFCZM,B0C8FY6V1L,B0BBVG9HGM,B087LVHQ4D</t>
  </si>
  <si>
    <t>valentines day for him</t>
  </si>
  <si>
    <t>为他准备的情人节礼物</t>
  </si>
  <si>
    <t>B08Y6TTP55</t>
  </si>
  <si>
    <t>B083VVVMCF,B0BRNZ6FSW,B0C7V3N49P,B0DLFB2KMD,B0DQJRSZL1,B0DP2D7343,B08XYPVTJF,B0DSJ7YWYX,B01E4LWBLQ,B0DPFF2CDY</t>
  </si>
  <si>
    <t>B08BD8WKBC,B0CKT25Y4W,B0CPSJFN7K,B0BBVG9HGM,B005ESAO8Q,B082CZW4DQ,B0CDGTJHRQ,B09TGVFCZM,B0BX92HZYY,B009FEHA96</t>
  </si>
  <si>
    <t>valentines day fir him</t>
  </si>
  <si>
    <t>B0B5XF68KK</t>
  </si>
  <si>
    <t>B089D3Q24T,B0D4215HCX,B0BRNZ6FSW,B01E4LWBLQ,B09232JHMY,B0CKY6JWPT,B08Y6TTP55,B07K38QBKQ,B07XWP6XS2,B0CCVJ1LX6</t>
  </si>
  <si>
    <t>valentines day essentials</t>
  </si>
  <si>
    <t>情人节必需品</t>
  </si>
  <si>
    <t>$0.50 - $1.23</t>
  </si>
  <si>
    <t>B00SXLW2L8</t>
  </si>
  <si>
    <t>B07YXFTPMJ</t>
  </si>
  <si>
    <t>B00SXLW2L8,B07L5QGF38,B08D94MKHP,B0BG4T8CBP,B0BRNVHGH4,B0BNL9M1JV,B08C8TWN1B,3949676015,B0BR54PCNS,B0BSRZBV9N</t>
  </si>
  <si>
    <t>valentines day accessories for men</t>
  </si>
  <si>
    <t>B0DL2H5VX1</t>
  </si>
  <si>
    <t>B01BMKQK00,B0BHZ74CH2,B0C6PLVKLZ,B09HSNDXJS,B0CRHGPBQX,B097MJJ2MC,B09R1G19K5,B0CPJ4G1GP,B0CNP6R73K,B0DB1L7DQ1</t>
  </si>
  <si>
    <t>B07WCXP7CH,B0CB999CZ9,B0CGVH382Z,B0D13MXTW7,B08WR3C5FC,B0C7BGFV9J,B0CNCV7KX4,B07K1HVB5F,B08F41TD75,B07H1M5B2H</t>
  </si>
  <si>
    <t>valentines cooking stuff</t>
  </si>
  <si>
    <t>B08TBQTJCC</t>
  </si>
  <si>
    <t>B08QTYY9VP</t>
  </si>
  <si>
    <t>B07MY24CML,B0DP358WJ9,B01A04I6ZG,B07Z659RDQ,B00S93EQUK,B0C1T6D33Z,B08TBQTJCC,B0CM3W138L,B08SK2VN46,B082FSRWHT</t>
  </si>
  <si>
    <t>valentine's gifts for men</t>
  </si>
  <si>
    <t>$0.43 - $1.42</t>
  </si>
  <si>
    <t>B0C7DC3HR3</t>
  </si>
  <si>
    <t>B083VVVMCF,B089D3Q24T,B077WL2H76,B0D4215HCX,B0C7DC3HR3,B012BA0VSM,B0DP2D7343,B09J17P9CX,B0BNBPQKQ6,B01E4LWBLQ</t>
  </si>
  <si>
    <t>B07SRRQS5B,B07VHPFK5B,B0CRQJSL1P,B07MXJ93K8,B082K8ZNQ1,B0CFV5LZ3R,B01IEJHJWK,B0982TPZTW,B0BC6G9Q35,B01DODMU9I</t>
  </si>
  <si>
    <t>valentine's gift men</t>
  </si>
  <si>
    <t>B089D3Q24T,B0BJV68C17,B0D4215HCX,B07M6225DT,B078N1DBY9,B012BA0VSM,B0CGX3ZGBK,B0BRNZ6FSW,B08ZJQCZJ4,B01E4LWBLQ</t>
  </si>
  <si>
    <t>valentine's gift for men</t>
  </si>
  <si>
    <t>情人节送给男人的礼物</t>
  </si>
  <si>
    <t>B089D3Q24T,B0C7DC3HR3,B0DP2D7343,B077WL2H76,B0929L3NXL,B0C1ZXGQRH,B09J17P9CX,B01E4LWBLQ,B0D9HMRQMX,B01N22CM3F</t>
  </si>
  <si>
    <t>B0BQZBMXD4,B0CL9YMRD5,B07T8KL6C6,B0CFV5LZ3R,B09MQJPXPG,B07FJWLLDB,B07ZPN9ZWJ,B07SRRQS5B,B0822G8NCF,B08YZ633BY</t>
  </si>
  <si>
    <t>valentine's for men</t>
  </si>
  <si>
    <t>男士情人节</t>
  </si>
  <si>
    <t>$0.57 - $1.23</t>
  </si>
  <si>
    <t>B08RZ3DCHM,B0DP2D7343,B083VVVMCF,B08RZ2G1SB,B09NQFNSZ4,B01N22CM3F,B09NQF83KB,B0BR8GCHX6,B078N1DBY9,B089D3Q24T</t>
  </si>
  <si>
    <t>B08R76K5BN,B09B4Y89F8,B07DQBY83F,B01DODMU9I,B0C14M8TKY,B0BR58PZQV,B07945TZVQ,B07VHPFK5B,B083NVHN13,B00DZKQLZ0</t>
  </si>
  <si>
    <t>valentine's day men</t>
  </si>
  <si>
    <t>B08Y6TTP55,B08ZJQCZJ4,B0BKSN6G3F,B01N22CM3F,B0BRNZ6FSW,B0C7V3N49P,B0DP2D7343,B0DQJRSZL1,B077WL2H76,B0CNRQY2SF</t>
  </si>
  <si>
    <t>B07VHPFK5B,B00LB7REFK,B07SRRQS5B,B082K8ZNQ1,B002P8YW54,B09B4Y89F8,B07RT4ZMMV,B073X2CF9C,B0758TY861,B08R76K5BN</t>
  </si>
  <si>
    <t>valentine's day kitchen accessories</t>
  </si>
  <si>
    <t>B0CFV5LZ3R,B07VHPFK5B,B0758TY861,B00494JAMW,B0CNKKLPM3,B07SRRQS5B,B08R76K5BN,B0BK3CDWWD,B01IEJHJWK,B0BC6G9Q35</t>
  </si>
  <si>
    <t>valentine's day gifts for men</t>
  </si>
  <si>
    <t>$0.54 - $0.95</t>
  </si>
  <si>
    <t>B089D3Q24T,B0BNBPQKQ6,B08Y6TTP55,B00S93EQUK,B0DP2D7343,B012BA0VSM,B01E4LWBLQ,B0DQJRSZL1,B0D9HMRQMX,B0C7DC3HR3</t>
  </si>
  <si>
    <t>B07SRRQS5B,B07VHPFK5B,B07MXJ93K8,B0B8V6Y2X8,B0CFV5LZ3R,B0B7Z2MRWY,B0CRQJSL1P,B0BC6G9Q35,B0CL9SXSBD,B082K8ZNQ1</t>
  </si>
  <si>
    <t>valentine's day gift kitchen</t>
  </si>
  <si>
    <t>B0B9VGMLZR,B0C33V7QSW,B07DQBY83F,B09932WJ8J,B0BGLBG5X8,B09DYCPPHR,B01DODMU9I,B07K69DZWK,B0B9Y9V28Q,B07TRMF56R</t>
  </si>
  <si>
    <t>valentine's day gift kicken</t>
  </si>
  <si>
    <t>B0BQLRR439,B0CH3F2BLQ,B08D8F9PL6,B0C1MWKGP6,B07QHYCGWJ,B0CH4V5PZ5,B0BLHZLHJW,B07ZZK6QJV,B0CKNNT27B,B0CFRD8N31</t>
  </si>
  <si>
    <t>valentine's day for men</t>
  </si>
  <si>
    <t>B0DP2D7343,B077WL2H76,B089D3Q24T,B08RZ3DCHM,B08Y6TTP55,B08RRRK8MP,B0BRNZ6FSW,B07K38QBKQ,B0BKSN6G3F,B0BMGT976X</t>
  </si>
  <si>
    <t>B07DQBY83F,B07D2YZW43,B07K69DZWK,B074T9CP81,B09DSJ2B8J,B0C25XFRMC,B0C6GSBWTV,B07VWF46WB,B0BYT9RP4N,B07L64XGDP</t>
  </si>
  <si>
    <t>valentine's day for him</t>
  </si>
  <si>
    <t>$0.34 - $0.52</t>
  </si>
  <si>
    <t>B083VVVMCF,B0BRNZ6FSW,B00S93EQUK,B01N22CM3F,B0DQJRSZL1,B08XYPVTJF,B01E4LWBLQ,B089D3Q24T,B077WL2H76,B0CGY4X222</t>
  </si>
  <si>
    <t>B00LB7REFK,B07SRRQS5B,B07VHPFK5B,B01IEJHJWK,B079X5FTZR,B0BC6G9Q35,B0CRQJSL1P,B0BVZ16HJZ,B0758TY861,B0CFV5LZ3R</t>
  </si>
  <si>
    <t>valentine's day accessories</t>
  </si>
  <si>
    <t>情人节配饰</t>
  </si>
  <si>
    <t>B0B61H2N9Y</t>
  </si>
  <si>
    <t>B0C3X5849K</t>
  </si>
  <si>
    <t>B0B781ZJJJ</t>
  </si>
  <si>
    <t>B09H2TN417,B09X2VWGLQ,B0826YBS6N,B0CMCLKV4P,B0BRBMNN93,B0C46XJ3TY,B0BKP6B2BP,B0DSB9JXYG,B0CMTS6QX6,B08Q76TDRN</t>
  </si>
  <si>
    <t>B07Z13G1P5,B09NXVJ25C,B007BF7BUY,B07MYW7C3Z,B0BZWMJM2F,B07QK9C9KT,B07T8KL6C6,B07JYYRT7T,B07SL2X217,B0915TJTJ8</t>
  </si>
  <si>
    <t>valentine s gifts for men</t>
  </si>
  <si>
    <t>B012BA0VSM,B08Y6TTP55,B077WL2H76,B0C7DC3HR3,B07M6225DT,B073JVMH2Z,B0DCC98MMV,B0CP1JMF2T,B00S93EQUK,B0C7V3N49P</t>
  </si>
  <si>
    <t>B07T8KL6C6,B083NVHN13,B07VJZ6YF6,B0BR5XP8YS,B0BX4F2TK4,B07KMDK2HS,B07XC1NT8N,B07HHM6SSJ,B07KMDZNZZ,B0BMPYN6BG</t>
  </si>
  <si>
    <t>valentine men</t>
  </si>
  <si>
    <t>$0.60 - $1.53</t>
  </si>
  <si>
    <t>B08RZ3DCHM,B096L92NF3,B083VVVMCF,B09NQFNSZ4,B0BJW53DTM,B089D3Q24T,B0BR8GCHX6,B0CTRYMYHN,B01N22CM3F,B078N1DBY9</t>
  </si>
  <si>
    <t>B0CFV5LZ3R,B0758TY861,B0CNKKLPM3,B0C7L3TQZP,B09FPPHWT4,B016U6WVTA,B079X4S4DQ,B0CRB1R2TJ,B00VZ94K2Y,B0CQP35TGJ</t>
  </si>
  <si>
    <t>valentine gifts men</t>
  </si>
  <si>
    <t>$1.48 - $2.17</t>
  </si>
  <si>
    <t>B09232JHMY,B0DP2D7343,B08Y6TTP55,B0D7LXVTVB,B01E4LWBLQ,B0BKSN6G3F,B0929L3NXL,B0D4215HCX,B089D3Q24T,B0B5R5TCXG</t>
  </si>
  <si>
    <t>valentine gifts for men￼</t>
  </si>
  <si>
    <t>B08XYPVTJF,B012BA0VSM,B0DP2D7343,B0D9HMRQMX,B09232JHMY,B07M6225DT,B0BNBPQKQ6,B0929L3NXL,B077WL2H76,B0D7LXVTVB</t>
  </si>
  <si>
    <t>B0197UCCVS,B007TIVLQ8,B0C6GSBWTV,B09PGVZ5TJ,B00TSL2UJ6,B01FUXVTV0,B01K8U9MCI,B0C2PV4J2G,B0928K23P6,B0CKFFQ465</t>
  </si>
  <si>
    <t>valentine gifts for me</t>
  </si>
  <si>
    <t>B07MYW7C3Z,B07KPYMMG6,B08YZ633BY,B07SK6ZFLM,B07SRRQS5B,B08R7685RH,B0758TY861,B0CFVGNPDR,B0BR58PZQV,B09DSJ2B8J</t>
  </si>
  <si>
    <t>valentine gifts for man</t>
  </si>
  <si>
    <t>B07XJL2RL2</t>
  </si>
  <si>
    <t>B012BA0VSM,B0BJV68C17,B0BRNZ6FSW,B089D3Q24T,B09232JHMY,B0CGX3ZGBK,B07M6225DT,B078N1DBY9,B01N22CM3F,B01E4LWBLQ</t>
  </si>
  <si>
    <t>B0CKN1N2YH,B07SRRQS5B,B0758TY861,B07SK6ZFLM,B07MYW7C3Z,B001DYDAEK,B07VHPFK5B,B07KPYMMG6,B086TXRD3C,B0CFV5LZ3R</t>
  </si>
  <si>
    <t>valentine gifts for him￼</t>
  </si>
  <si>
    <t>B0BRNZ6FSW,B089D3Q24T,B0C7V3N49P,B0BH45SNRM,B01E4LWBLQ,B08SW6S11X,B08XYPVTJF,B0C7DC3HR3,B09232JHMY,B07M6225DT</t>
  </si>
  <si>
    <t>B0CGZXBSV2,B07SRRQS5B,B07MYW7C3Z,B0924H4XB9,B0C7D1J2C5,B0CFVGNPDR,B082VDWNZS,B0758TY861,B082K8ZNQ1,B0BRB8MGCV</t>
  </si>
  <si>
    <t>valentine gifts for him</t>
  </si>
  <si>
    <t>$0.83 - $1.05</t>
  </si>
  <si>
    <t>B0BRNZ6FSW,B0C7DC3HR3,B08LW662KP,B07HT5R5RP,B08Y6TTP55,B09232JHMY,B01E4LWBLQ,B0DQJRSZL1,B0929L3NXL,B077WL2H76</t>
  </si>
  <si>
    <t>B0CKN1N2YH,B07MYW7C3Z,B07T8KL6C6,B0BZ418TWS,B07CZDXDG8,B08V4YVFCL,B0BQ7PD5YW,B07CN6ZDVY,B082VDWNZS,B07SRRQS5B</t>
  </si>
  <si>
    <t>valentine gifts fir men</t>
  </si>
  <si>
    <t>B004D9XYWU</t>
  </si>
  <si>
    <t>B012BA0VSM,B089D3Q24T,B01N22CM3F,B0DPFF2CDY,B0BRNZ6FSW,B078N1DBY9,B0BZQSLFQ9,B0DPFCJY3Q,B09232JHMY,B07M6225DT</t>
  </si>
  <si>
    <t>valentine gift men</t>
  </si>
  <si>
    <t>B089D3Q24T,B09232JHMY,B0DSSZVG2T,B0C1ZXGQRH,B0D4215HCX,B01E4LWBLQ,B09J17P9CX,B07K38QBKQ,B0D7LXVTVB,B0929L3NXL</t>
  </si>
  <si>
    <t>valentine gift for men who have everything</t>
  </si>
  <si>
    <t>B0BYJC6GSH</t>
  </si>
  <si>
    <t>B0B1V23ZS2</t>
  </si>
  <si>
    <t>B0C1ZXGQRH,B0BYJC6GSH,B01HHRDXWK,B09GYLVDVB,B0BRNZ6FSW,B0CNRQY2SF,B0D6Z7GPRC,B0B1V23ZS2,B073JTCV9F,B0C7V3N49P</t>
  </si>
  <si>
    <t>B095KF1WF2,B0982TPZTW,B0C8J292WF,B09YR2XQ5Y,B09L8G4F1Y,B07MXJ93K8,B0943TFR33,B09CDJC6CF,B0B96HSCQ1,B0C2Z9JRDM</t>
  </si>
  <si>
    <t>valentine gift for men</t>
  </si>
  <si>
    <t>B0BNBYD4QF,B083VVVMCF,B01E4LWBLQ,B0D9HMRQMX,B089D3Q24T,B0D4215HCX,B0DP2D7343,B08Y6TTP55,B077WL2H76,B0DL2BZWKD</t>
  </si>
  <si>
    <t>valentine gift for him</t>
  </si>
  <si>
    <t>B0D6Y9H67T,B0BRNZ6FSW,B0DQV73HWL,B0DP2D7343,B0DDKXDQ4J,B01E4LWBLQ,B089D3Q24T,B0DBTQW3FK,B08Y6TTP55,B0DDKBY7TJ</t>
  </si>
  <si>
    <t>B0BN5Y8GFR,B07JGTZ8XN,B0CT5R5P7J,B08KGJLXXJ,B0C5HG2CKK,B09Z2WP69W,B07PN5S8DJ,B0B9L1YZ7V,B0C2Z2FGGG,B071NW2FJZ</t>
  </si>
  <si>
    <t>valentine for men</t>
  </si>
  <si>
    <t>B08RZ3DCHM,B09NQFNSZ4,B083VVVMCF,B0BR8GCHX6,B01N22CM3F,B0DP2D7343,B089D3Q24T,B012BA0VSM,B09J17P9CX,B09232JHMY</t>
  </si>
  <si>
    <t>B095KF1WF2,B0CSV91YJN,B0B96HSCQ1,B09L8G4F1Y,B0982TPZTW,B0C6X3VPLC,B07MXJ93K8,B09YR2XQ5Y,B0C2Z9JRDM,B0B9V8KN72</t>
  </si>
  <si>
    <t>valentine for man</t>
  </si>
  <si>
    <t>B012BA0VSM,B07M6225DT,B09232JHMY,B089D3Q24T,B08XYPVTJF,B08ZJQCZJ4,B01N22CM3F,B092B9494S,B0C7DC3HR3,B0CQ43MLGW</t>
  </si>
  <si>
    <t>valentine for him</t>
  </si>
  <si>
    <t>$0.80 - $1.45</t>
  </si>
  <si>
    <t>B0BRNZ6FSW,B0DP2D7343,B0BTNT4225,B0DQJRSZL1,B01N22CM3F,B077WL2H76,B0DLN6MBWJ,B0C7DC3HR3,B083VVVMCF,B08Y6TTP55</t>
  </si>
  <si>
    <t>B093GQV1MQ,B0BG1NG199,B01LWZBT7P,B087MBT4RR,B097MG6M7T,B0B1CYGHH8,B07RJKQTG3,B076Z7HH6S,B0C5HG2CKK,B0799BCDS4</t>
  </si>
  <si>
    <t>valentine day men</t>
  </si>
  <si>
    <t>B0B1ZK3QZG</t>
  </si>
  <si>
    <t>B0BGXBB511</t>
  </si>
  <si>
    <t>B07XWP6XS2,B08ZJQCZJ4,B07K38QBKQ,B0C7V3N49P,B0BRNZ6FSW,B01N22CM3F,B0BJV68C17,B09232JHMY,B012BA0VSM,B08Y6TTP55</t>
  </si>
  <si>
    <t>B0BZ828QV5,B09W2BLMKZ,B0BJ5QFGW2,B07CBQ17LS,B0BFDC8WXW,B08KZLXHBY,B096LLJ7YK,B09VG8ZNPB,B0CJRBS128,B0B28LWYYF</t>
  </si>
  <si>
    <t>valentine day gifts for him</t>
  </si>
  <si>
    <t>$0.70 - $1.34</t>
  </si>
  <si>
    <t>B0DLN6MBWJ,B0BRNZ6FSW,B0DQJRSZL1,B0DP2D7343,B08Y6TTP55,B09232JHMY,B0DQP5X9S9,B01E4LWBLQ,B0C7DC3HR3,B0D4215HCX</t>
  </si>
  <si>
    <t>B0BJ5QFGW2,B0CBMQ4LKZ,B0BZ828QV5,B096LLJ7YK,B09W2BLMKZ,B07CBQ17LS,B0B7FXKB3R,B09Y3D9QGQ,B0CTXL39QK,B08KZLXHBY</t>
  </si>
  <si>
    <t>valentine day accessories</t>
  </si>
  <si>
    <t>情人节配件</t>
  </si>
  <si>
    <t>B0DNMJQ45S</t>
  </si>
  <si>
    <t>B08Q76TDRN</t>
  </si>
  <si>
    <t>B07K51B8PD,B0B781ZJJJ,B08Q76TDRN,B0BPNK24JB,B0BN9P3L7L,B083Y28FTD,B0D4215HCX,B0C46XJ3TY,B0DJLTML71,B0BKP6B2BP</t>
  </si>
  <si>
    <t>valentine 's day gifts for men</t>
  </si>
  <si>
    <t>B0DLGMN7VM</t>
  </si>
  <si>
    <t>B0DP4RDWJK</t>
  </si>
  <si>
    <t>B00S93EQUK,B0C7DC3HR3,B0DQJRSZL1,B0BJDL4HJN,B0C1Z9V6N1,B0DCBMHRWB,B08SW6S11X,B09KMHMYP9,B0DLGMN7VM,B0DP2D7343</t>
  </si>
  <si>
    <t>B0CZ6FKCJ8,B0C1GQ54QD,B0CT32PKRS,B0BWTJVT52,B0CCRQ9RDF,B0CSN2CZQR,B0BGQ8VWRJ,B0CPTQ67LP,B09964WTF5,B0CY5HP4RG</t>
  </si>
  <si>
    <t>valentine 's day gifts for him</t>
  </si>
  <si>
    <t>B077WL2H76,B0DQJRSZL1,1601064934,B08XYPVTJF,B0C7DC3HR3,B0DLN6MBWJ,B0DCBMHRWB,B0DSBDJR5J,B0BNBPQKQ6,B0D9HMRQMX</t>
  </si>
  <si>
    <t>B0C1GQ54QD,B0CCRQ9RDF,B09S5TZH5N,B0B8V6Y2X8,B0BX8M7FP9,B0B7JF6NKX,B0C4GRKZ1M,B0BR5H93SY,B00DZKQLZ0,B0CGHY12DF</t>
  </si>
  <si>
    <t>valentine 's day gifts</t>
  </si>
  <si>
    <t>B0BGRQJ388</t>
  </si>
  <si>
    <t>B0BRGB5DFL</t>
  </si>
  <si>
    <t>B0CQSBMJ4R,B0CCNDNYYD,B0D95SJ5RF,B0BRNZ6FSW,B0CYGLYC9M,B0BRGB5DFL,B0DLB3511H,B0D841YYTR,B0CKR17P4X,B0BRBMNN93</t>
  </si>
  <si>
    <t>valentine 's day gift for men</t>
  </si>
  <si>
    <t>B08Y6TTP55,B0C7DC3HR3,B0DQJRSZL1,B0D7LXVTVB,B077WL2H76,B096K98RLX,B0BNBPQKQ6,B0C1Z9V6N1,B0DP2D7343,B0BKSN6G3F</t>
  </si>
  <si>
    <t>valentine 's day gift for him</t>
  </si>
  <si>
    <t>B0BQV5SRZV</t>
  </si>
  <si>
    <t>B0813NDWSD</t>
  </si>
  <si>
    <t>B0DQJRSZL1,1601064934,B08XYPVTJF,B0DSBDJR5J,B0C7DC3HR3,B0DMTP1WNV,B012BA0VSM,B09J17P9CX,B0BQV5SRZV,B077WL2H76</t>
  </si>
  <si>
    <t>B01LYNW421,B097CZCDQG,B08DTH86Q2,B071DFDF9N,B09964WTF5,B00EINBSEW,B07PPCRVZ9,B07TMKXZQT,B09S5TZH5N,B09QCSRRCD</t>
  </si>
  <si>
    <t>vagloba ninja foodi grill temperature probe</t>
  </si>
  <si>
    <t>useful kitchen gadgets</t>
  </si>
  <si>
    <t>有用的厨房小工具</t>
  </si>
  <si>
    <t>B0764HS4SL,B0CJF94M8J,B08N9Q24M9,B07PVBS863,B09VZ11WHK,B0B72DL8KL,B08779FHLS,B07D15V7T3,B08573DQ39,B0775GR18G</t>
  </si>
  <si>
    <t>useful household items</t>
  </si>
  <si>
    <t>有用的家居用品</t>
  </si>
  <si>
    <t>$0.98 - $1.63</t>
  </si>
  <si>
    <t>B0C2FMZMHP</t>
  </si>
  <si>
    <t>B08N9Q24M9,B08573DQ39,B09ZKZYBZX,B08SBTP9DQ,B0C3H9MJQV,B01DBGQR1K,B0C1DWC251,B00DU5SRIY,B087GMJXMC,B0C2FMZMHP</t>
  </si>
  <si>
    <t>useful home gifts</t>
  </si>
  <si>
    <t>实用家居礼品</t>
  </si>
  <si>
    <t>$0.91 - $1.69</t>
  </si>
  <si>
    <t>B08PP8KDR3</t>
  </si>
  <si>
    <t>B07DR9SPGT,B0BQYVNKRV,B08TLWYKLS,B0B7HZNMPZ,B07Q128V6W,B01DTFF0Y8,B087G6TGJL,B000CO89T8,B0CG5HVHLZ,B0B9XRW69G</t>
  </si>
  <si>
    <t>B07SRRQS5B,B07HY3S811,B082K8ZNQ1,B0BC6G9Q35,B0CYBV9Q6M,B0BPNMT5DM,B0B75JF6CM,B09NFRC4LM,B09MQ416CR,B07W76MV4Y</t>
  </si>
  <si>
    <t>useful gifts for him</t>
  </si>
  <si>
    <t>usb thermometer</t>
  </si>
  <si>
    <t>USB温度计</t>
  </si>
  <si>
    <t>$0.34 - $0.69</t>
  </si>
  <si>
    <t>B07FRH3FNP</t>
  </si>
  <si>
    <t>B01H1RDJOI</t>
  </si>
  <si>
    <t>B00MQSCZF2</t>
  </si>
  <si>
    <t>B01H1RDJOI,B07FRH3FNP,B09WD7368D,B07WMF95DD,B0B8RNQL1G,B096K2L985,B0D5W8R1BH,B00MQSCZF2,B08XLS3GLF,B08B8BDG42</t>
  </si>
  <si>
    <t>usb mini thermometer</t>
  </si>
  <si>
    <t>B07SRRQS5B,B07VHPFK5B,B0982TPZTW,B0BSTWKSDX,B0CRQJSL1P,B082K8ZNQ1,B01IEJHJWK,B0B8V6Y2X8,B0B7Z2MRWY,B0CVVS6TV9</t>
  </si>
  <si>
    <t>upmsx wireless meat thermometer</t>
  </si>
  <si>
    <t>$1.91 - $4.19</t>
  </si>
  <si>
    <t>B0D4TS66L1</t>
  </si>
  <si>
    <t>B0D2XDZ27Z</t>
  </si>
  <si>
    <t>B0D799XWHL</t>
  </si>
  <si>
    <t>B0D2XDZ27Z,B0D5Y3NMNG,B0D73WG874,B0D799XWHL,B0D9B9FXTN,B0D631CCKG,B07TJ95CBM,B07H8WTFHW,B0D7HVPNFV,B0D9V8CS8N</t>
  </si>
  <si>
    <t>B07SRRQS5B,B0B8V6Y2X8,B0982TPZTW,B0BFNRKC8R,B0BPN2L9DY,B00LB7REMS,B0CL9SXSBD,B07MXJ93K8,B09MQ416CR,B0CFF2JG1N</t>
  </si>
  <si>
    <t>unusual kitchen gadgets</t>
  </si>
  <si>
    <t>不寻常的厨房用具</t>
  </si>
  <si>
    <t>$0.49 - $0.93</t>
  </si>
  <si>
    <t>B00PFZL59K</t>
  </si>
  <si>
    <t>B07RWB6BYP</t>
  </si>
  <si>
    <t>B0764HS4SL,B07H7ZDBV4,B00PFZL59K,B094NTCSDJ,B09VZ11WHK,B07RWB6BYP,B0CWXQL27W,B09CX95397,B0CJ4WZXQF,B005083ECS</t>
  </si>
  <si>
    <t>B0C1GQ54QD,B09964WTF5,B0BWTJVT52,B08CXGDZXD,B0CSN2CZQR,B09S5TZH5N,B0BVR8F5W3,B0B7JF6NKX,B0BXPBXV9C,B0C4GRKZ1M</t>
  </si>
  <si>
    <t>unique kitchen items</t>
  </si>
  <si>
    <t>独特的厨房用品</t>
  </si>
  <si>
    <t>B07FT46QD2</t>
  </si>
  <si>
    <t>B089FBYT3W,B09VZ11WHK,B07DPCCBZT,B07H7ZDBV4,B00PY05VMS,B07D15V7T3,B0BY897GH4,B0C6MMDCT2,B0764HS4SL,B0775GR18G</t>
  </si>
  <si>
    <t>B00BOYA2M2,B07WJSY2G8,B093BT83BT,B01BZOKLOO,B07VMHQ8KZ,B07DBY2X24,B01MS1PAS7,B091CKPMTK,B07M8J696K,B00NWQIN7Q</t>
  </si>
  <si>
    <t>unique kitchen gifts</t>
  </si>
  <si>
    <t>独特的厨房礼物</t>
  </si>
  <si>
    <t>B01F59K0KA/B01IHHLB3W/B07XXSYLL8</t>
  </si>
  <si>
    <t>B0CJF94M8J,B00N3L2DMG,B07H7ZDBV4,B09RN1ZH6L,B09VZ11WHK,B0CKV9Q88Q,B0CV7Z3MLD,B08LH3JD79,B0CMVLDKYM,B0957XTMYN</t>
  </si>
  <si>
    <t>B0C1GQ54QD,B0C4GRKZ1M,B0BX8M7FP9,B09964WTF5,B0BVR8F5W3,B0CSN2CZQR,B0CT5GCT24,B08CXGDZXD,B07SRRQS5B,B0CXHY4R34</t>
  </si>
  <si>
    <t>unique kitchen gadgets best sellers 2024</t>
  </si>
  <si>
    <t>B0764HS4SL,B0CJF94M8J,B07H7ZDBV4,B07DPCCBZT,B08SBTP9DQ,B07PVBS863,B08JKXDFQ9,B094MN8FT9,B0775GR18G,B0C38WVJVQ</t>
  </si>
  <si>
    <t>B0BJDL9TRV,B09LHHJPLM,B09GYPT47K,B0BWQRXFGJ,B07JGVCL4F,B0BVCP8FD3,B003CGPT28,B09F9Z9ZXP,B0C3C7CWWF,B0BVRQNX6T</t>
  </si>
  <si>
    <t>unique kitchen gadgets best sellers 2022</t>
  </si>
  <si>
    <t>独特的厨房小工具 最畅销的2022年</t>
  </si>
  <si>
    <t>B0BJN3KJHK</t>
  </si>
  <si>
    <t>B08JVM344F</t>
  </si>
  <si>
    <t>B09FTNDMKC,B0725GYNG6,B01KWTGAVQ,B08JVM344F,B07C4MGL8N,B01MXQHMS6,B07P5FC9HY,B07255T6SW,B08NK1R5VG,B08NCTVTXP</t>
  </si>
  <si>
    <t>unique cooking gifts</t>
  </si>
  <si>
    <t>独特的烹饪礼物</t>
  </si>
  <si>
    <t>$0.68 - $1.36</t>
  </si>
  <si>
    <t>B0CKWM4PD4</t>
  </si>
  <si>
    <t>B07BB6HWT6</t>
  </si>
  <si>
    <t>B01F3ARIZG,B07BB6HWT6,B00478UGRI,B083C4TBT5,B0CV7Z3MLD,B07VLBVQBP,B07H7ZDBV4,B00JXLYK6M,B0CJYN69ZY,B00478UGQO</t>
  </si>
  <si>
    <t>unique cooking gadgets</t>
  </si>
  <si>
    <t>独特的烹饪小工具</t>
  </si>
  <si>
    <t>B00S93EQUK/B01F59K0KA/B01IHHLB3W/B0C7D27GV8/B0CRY9V6LL</t>
  </si>
  <si>
    <t>$1.61 - $2.47</t>
  </si>
  <si>
    <t>B0CJF94M8J,B07VY9KX3P,B08573DQ39,B0CGX3ZGBK,B07QVWJ6VN,B08R6MPRZX,B07H7ZDBV4,B07PVBS863,B094NTCSDJ,B01DDBJF12</t>
  </si>
  <si>
    <t>under screen magnetic storage box</t>
  </si>
  <si>
    <t>under 30 dollar items</t>
  </si>
  <si>
    <t>低于 30 美元的物品</t>
  </si>
  <si>
    <t>B0BFF5Y4F2</t>
  </si>
  <si>
    <t>B012T634SM</t>
  </si>
  <si>
    <t>B072YVWBXH</t>
  </si>
  <si>
    <t>B08KW1KR5H,B0BG4HY4PX,B012T634SM,B00PY05VMS,B0C38QYGBG,B07FDXDB3W,B0CBC21BWN,B0BGGLDMJN,B07NVR2NTT,B08911JGGW</t>
  </si>
  <si>
    <t>under 10 dollars</t>
  </si>
  <si>
    <t>10美元以下</t>
  </si>
  <si>
    <t>$0.63 - $1.32</t>
  </si>
  <si>
    <t>B0C7W6GW8P</t>
  </si>
  <si>
    <t>B0DMTDN158</t>
  </si>
  <si>
    <t>B0CJH1C34Z</t>
  </si>
  <si>
    <t>B0C2MHG632,B0CVZWMD34,B0CDH47BN9,B0D7MCYK75,B0CKK43XXS,B0CPSBD68W,B0D9C73LKW,B0CXQR14J3,B0D4LFVMYR,B0DCF8C23S</t>
  </si>
  <si>
    <t>B07SRRQS5B,B01DODMU9I,B0BPNMT5DM,B07M7M8X1N,B0BC6G9Q35,B082K8ZNQ1,B0758TY861,B0CNRFNRB7,B07VHPFK5B,B07J63KGNN</t>
  </si>
  <si>
    <t>B0DF979B1N</t>
  </si>
  <si>
    <t>B0DCLBH8S7</t>
  </si>
  <si>
    <t>B0DL7G2Z93</t>
  </si>
  <si>
    <t>B0DCLBH8S7,B0DF979B1N</t>
  </si>
  <si>
    <t>B07SRRQS5B,B0BC6G9Q35,B082K8ZNQ1,B01DODMU9I,B09B4Y89F8,B07J63KGNN,B0BR5H93SY,B005BX039Y,B0BSTWKSDX,B09LLYP2XL</t>
  </si>
  <si>
    <t>ultraq temp probe</t>
  </si>
  <si>
    <t>B0BPNMT5DM,B07SRRQS5B,B0BSTWKSDX,B0CC54BQVY,B0982TPZTW,B0B8V6Y2X8,B07HY3S811,B0995B8K8V,B0BV6ZR4GL,B0BC6G9Q35</t>
  </si>
  <si>
    <t>uei temp probe for meter</t>
  </si>
  <si>
    <t>uei temp probe</t>
  </si>
  <si>
    <t>$1.24 - $2.14</t>
  </si>
  <si>
    <t>B01D9N5NXS</t>
  </si>
  <si>
    <t>B0938HPW8R,B08MVB9R32,B077ZB71LK,B01D9N5NXS,B07Z452JPJ,B000TRNJPW,B01D9N5N4M,B08FDDQYWJ,B0BGXXGR1M,B07XXSYLL8</t>
  </si>
  <si>
    <t>B07SRRQS5B,B07VHPFK5B,B07MXJ93K8,B0BC6G9Q35,B0B7Z2MRWY,B0982TPZTW,B082K8ZNQ1,B0CRQJSL1P,B073X2CF9C,B01IEJHJWK</t>
  </si>
  <si>
    <t>tz-p1p thermistor</t>
  </si>
  <si>
    <t>typur sync meat thermometer</t>
  </si>
  <si>
    <t>B005KCG6CE/B00S93EQUK/B017613C3C/B01F59K0KA/B01IHHLB3W/B07XXSYLL8/B0BQ782XNW/B0CRY9V6LL</t>
  </si>
  <si>
    <t>B0C1GQ54QD,B0CSN2CZQR,B0BF92PVYX,B0B7JF6NKX,B0BVR8F5W3,B0CK14XY95,B09964WTF5,B0CM6L37XR,B0C4F7Q36M,B000ET9TXQ</t>
  </si>
  <si>
    <t>typhur wireless meat thermometer</t>
  </si>
  <si>
    <t>B0CL291SMQ</t>
  </si>
  <si>
    <t>B0BTBR8K5N</t>
  </si>
  <si>
    <t>B0CKW2J6JD,B0BTBR8K5N,B0CSJQGMTN,B0C7D27GV8,B0CJB9W5G1,B0CN1GSRXQ,B07H8WTFHW,B0D5QM5HJ4,B08K2G5Y78,B0CKW3TT2G</t>
  </si>
  <si>
    <t>B0C1GQ54QD,B0CZ6FKCJ8,B0CSN2CZQR,B09964WTF5,B0BWTJVT52,B0CT32PKRS,B0CQNBWD3X,B09S5TZH5N,B0C4GRKZ1M,B0CRL46SBK</t>
  </si>
  <si>
    <t>typhur thermometer</t>
  </si>
  <si>
    <t>typhur温度计</t>
  </si>
  <si>
    <t>B01F59K0KA/B0BBR2RL6X/B0CRY9V6LL</t>
  </si>
  <si>
    <t>$4.40 - $7.34</t>
  </si>
  <si>
    <t>B0DDPP45YR,B0CKW2J6JD,B0BTBR8K5N,B0DLNHFY7S,B0DCFSPW68,B0DL5P4G1R,B0CRY9V6LL,B0D968TX8V,B0DDKBNXX2,B0DK9BMDB1</t>
  </si>
  <si>
    <t>typhur sync</t>
  </si>
  <si>
    <t>同步</t>
  </si>
  <si>
    <t>B0BBR2RL6X/B0CRY9V6LL</t>
  </si>
  <si>
    <t>$5.96 - $9.93</t>
  </si>
  <si>
    <t>B0CKW2J6JD,B0DDKBNXX2,B0DL5P4G1R,B0DK9BMDB1,B0BTBR8K5N,B0DDPP45YR,B0DFH4MQB8,B0D968TX8V,B0DFH4BSCB,B0D1TMFTPN</t>
  </si>
  <si>
    <t>B09S5TZH5N,B09964WTF5,B0CVQWWLGP,B0C1GQ54QD,B0CPSK25KX,B0CGQSY8CZ,B0C6G43SGX,B0CHPB2719,B0BVR5R2G8,B09543TYND</t>
  </si>
  <si>
    <t>typhur meat thermometer digital wireless</t>
  </si>
  <si>
    <t>B00S93EQUK/B09LSGPHT3/B0CRY9V6LL</t>
  </si>
  <si>
    <t>B07R9ZPYV7,B07ZWHKWH9,B079413PM7,B09PH2F91T,B07WDFTL9F,B09PQRFBHL,B0BDL5L6M5,B00OM0YH6W,B083NVHN13,B0168H5SZ0</t>
  </si>
  <si>
    <t>typhur meat thermometer digital</t>
  </si>
  <si>
    <t>B00S93EQUK/B017613C3C/B01F59K0KA/B01IHHLB3W/B07XXSYLL8/B09LSGPHT3/B0BBR2RL6X/B0BQ782XNW/B0C7D27GV8/B0CRY9V6LL</t>
  </si>
  <si>
    <t>B07SRRQS5B,B082K8ZNQ1,B07VHPFK5B,B01IEJHJWK,B0995B8K8V,B0C42FRFHG,B07MXJ93K8,B07PDHHS3Y,B0BC6G9Q35,B0CGD6Q656</t>
  </si>
  <si>
    <t>type k meat probe</t>
  </si>
  <si>
    <t>two probe thermometer</t>
  </si>
  <si>
    <t>B01N6RQ4FF,B0CGV2XS6Y,B09Y14R6JT,B07Z6X6JCP,B0BZ3YJPRH,B0CSD89GJ1,B0CR37V1L2,B0CCY6S4K2,B0CCRQ9RDF,B08X4TQJTL</t>
  </si>
  <si>
    <t>turkey timer popup</t>
  </si>
  <si>
    <t>B09STVSSX4,B09N9VSJWD,B07FSJJWNG,B00NTCQ16S,B00NTCPKP6,B085FWWCP9,B09FPJBLNN,B01LYNW421,B09D3K359J,B0CBN4N49C</t>
  </si>
  <si>
    <t>turkey timer pop up</t>
  </si>
  <si>
    <t>火鸡定时器弹出</t>
  </si>
  <si>
    <t>B003XD02UE</t>
  </si>
  <si>
    <t>B09F2W17H3</t>
  </si>
  <si>
    <t>B077LWYLJ8</t>
  </si>
  <si>
    <t>B08QCNCXXJ,B09F2W17H3,B0BHBFJGH5,B07YMWQH6Z,B077LWYLJ8,B0BLG7G3CP,B07JVR5QR8,B07L7N8XY8</t>
  </si>
  <si>
    <t>B0C6XWKYT9,B0946QJS3Y,B0C5LCQH8P,B098D9Y24V,B09V4NP21L,B09SKR2V1R,B0BWNZD22H,B0CHVWVK3C,B09XHJ5VZB,B0BPNMT5DM</t>
  </si>
  <si>
    <t>turkey timer</t>
  </si>
  <si>
    <t>火鸡计时器</t>
  </si>
  <si>
    <t>$0.51 - $1.39</t>
  </si>
  <si>
    <t>B0BNPZY8H7</t>
  </si>
  <si>
    <t>B09BBQ1G6F</t>
  </si>
  <si>
    <t>B003XD02UE,B0BNPZY8H7,B0B5Y4K77J,B09BBQ1G6F,B07YMJJ6C9,B09F2W17H3,B07JVR5QR8,B09TCK15D7,B0BHBFJGH5,B0DDXMBJCX</t>
  </si>
  <si>
    <t>B0C1GQ54QD,B0CZ6FKCJ8,B08CXGDZXD,B09BCQ4PZQ,B0CK14XY95,B0CRL46SBK,B0C6G43SGX,B09S5TZH5N,B0C7QRSLD9,B0CSN2CZQR</t>
  </si>
  <si>
    <t>turkey thermometer</t>
  </si>
  <si>
    <t>火鸡温度计</t>
  </si>
  <si>
    <t>B005KCG6CE/B00GRFHXVQ/B00S93EQUK/B017613C3C/B01F59K0KA/B01IHHLB3W/B07XXSYLL8/B09LSGPHT3/B0BBR2RL6X/B0BQ782XNW</t>
  </si>
  <si>
    <t>B01CI4ZYMO,B08RWPPD8J,B00S93EQUK,B017613C3C,B01LET2BFC,B01N7KIDW0,B09LSGPHT3,B0CDGNN8RF,B005KCG6CE,B003XD02UE</t>
  </si>
  <si>
    <t>turkey fryer thermometer</t>
  </si>
  <si>
    <t>火鸡炸锅温度计</t>
  </si>
  <si>
    <t>B00S93EQUK/B017613C3C/B01IHHLB3W/B0BQ782XNW</t>
  </si>
  <si>
    <t>B08NTR8NN4</t>
  </si>
  <si>
    <t>B088DTQ1QD,B01N7KIDW0,B08NTR8NN4,B08SWN7QBW,B0BGX4RG9B,B0000CGEUO,B094NBSRT4,B0C8254GJM,B098DSQHY9,B00S93EQUK</t>
  </si>
  <si>
    <t>B082M35PH3,B07C83BCLK,B09X9XWF3P,B09BDZZQ4Y,B0CDWL4T24,B0C85QVY2B,B0B48LM9CS,B077Q382WD,B07RVCMNVM,B083LX9T3Y</t>
  </si>
  <si>
    <t>turkey fryer burner</t>
  </si>
  <si>
    <t>火鸡油炸锅燃烧器</t>
  </si>
  <si>
    <t>B0B5BC3CC4</t>
  </si>
  <si>
    <t>B0BXMNBYM1</t>
  </si>
  <si>
    <t>B0B5BC3CC4,B0CQ715KSS,B0BSKXD7DF,B071ZM8YVC,B07YSV5WFJ,B0BXMNBYM1,B08HVJZRQ5,B071749XB4,B08HCRRRMQ,B0954S7KZG</t>
  </si>
  <si>
    <t>turkey baster</t>
  </si>
  <si>
    <t>火鸡肉棒</t>
  </si>
  <si>
    <t>B004MF22M8</t>
  </si>
  <si>
    <t>B09Y6RN2G2</t>
  </si>
  <si>
    <t>B000LLUQ2A</t>
  </si>
  <si>
    <t>B004MF22M8,B09Y6RN2G2,B00M46TRNY,B0BBLGVMGJ,B000HEIUBU,B09JGF28TK,B0DBJ5RS6S,B00L9X2XK2,B0DBVR7J1Z,B06XC4D9JX</t>
  </si>
  <si>
    <t>B094N7H86R,B0B9SL9W13,B07MQQPVDF,B07RHFZYJ3,B07PJ4YCL4,B0B7GGSL8B,B07N143B6S,B07WRHN3Y7,B075XLQQ1S,B07H1XWMW2</t>
  </si>
  <si>
    <t>treager assecories</t>
  </si>
  <si>
    <t>危险品配件</t>
  </si>
  <si>
    <t>$0.87 - $0.87</t>
  </si>
  <si>
    <t>B01E9EYQMK</t>
  </si>
  <si>
    <t>B071ZPQ3T6</t>
  </si>
  <si>
    <t>B0822RGX5G</t>
  </si>
  <si>
    <t>B06XT36ZXR,B0977HHZ93,B0B57TXC97,B082JH5DJG,B07QD7H2W2,B07QB98D5T,B0C5949FC5,B07CKFVBB1,B079DHNK3H,B0CQXNKQ6Z</t>
  </si>
  <si>
    <t>B0B322LJCK,B0B8RKK83S,B08LN8VGXG,B08C7C47SX,B093WD1KJ5,B0BRCPLDFR,B07RJPL7CX,B09WD5N8MG,B08PJYGQF8,B08JBTMTT2</t>
  </si>
  <si>
    <t>trager probe</t>
  </si>
  <si>
    <t>示波器探头</t>
  </si>
  <si>
    <t>$1.23 - $2.04</t>
  </si>
  <si>
    <t>B08HYVJSFR</t>
  </si>
  <si>
    <t>B08V54T8LV</t>
  </si>
  <si>
    <t>B07SJW67X2,B094HNYXK7,B07S9KKGHQ,B07MW2FYZQ,B0822BJSSJ,B08W2GSG7G,B07924XQRZ,B08HYVJSFR,B07NQQGF9J,B072BJBPHQ</t>
  </si>
  <si>
    <t>B09W25HQRH,B09RVYBBZT,B09MWD7DN4,B0CFJ9CPMN,B0CLB5678T,B0CCNZY1BR,B01NAYR68N,B0B1ZHXSP8,B09BG9SSCK,B0BR34TBMF</t>
  </si>
  <si>
    <t>trager accessory</t>
  </si>
  <si>
    <t>trager 配件</t>
  </si>
  <si>
    <t>B09TK9FHGJ</t>
  </si>
  <si>
    <t>B0B57TXC97,B0977HHZ93,B082JH5DJG,B07ZTZ63M6,B089GRDYR4,B0BKH88NQH,B0776JH663,B07CSHPV75,B07QB98D5T,B08Q3GRYKZ</t>
  </si>
  <si>
    <t>B09W25HQRH,B09RVYBBZT,B078X1XBM4,B08D6XKSN2,B09MWD7DN4,B09BG9SSCK,B0B1ZHXSP8,B0CMXY4TTZ,B0CBBXX1R5,B0CLRTXWJC</t>
  </si>
  <si>
    <t>traeger timberline 1300 thermocouple probe</t>
  </si>
  <si>
    <t>B0C19ZX7Y1,B0819Z68VG,B081B1GW14,B0BYNZ6WRH,B0C2Z9PFFK,B0CKDRFYPS,B0C23RDSQG,B0CLFN4YSW,B0CGWY97LZ,B01AF89L7E</t>
  </si>
  <si>
    <t>traeger thermometer</t>
  </si>
  <si>
    <t>B00S93EQUK/B017613C3C/B01F59K0KA/B07XXSYLL8/B0C7D27GV8</t>
  </si>
  <si>
    <t>$2.50 - $4.34</t>
  </si>
  <si>
    <t>B08Y57CZCG</t>
  </si>
  <si>
    <t>B07MW2FYZQ,B07H8WTFHW,B08Y57CZCG,B07R8S1VLN,B07Y51PCW7,B08W2GSG7G,B00S93EQUK,B001AHAJWG,B08K2G5Y78,B08KZR4F23</t>
  </si>
  <si>
    <t>traeger temp probe</t>
  </si>
  <si>
    <t>traeger 温度探头</t>
  </si>
  <si>
    <t>$1.83 - $3.04</t>
  </si>
  <si>
    <t>B072BJBPHQ,B07R8S1VLN,B08W2GSG7G,B0B4G94T44,B07MW2FYZQ,B07H8WTFHW,B08Y57CZCG,B0B5RWF2VG,B0D3GP4BDV,B0CKWHYGZ8</t>
  </si>
  <si>
    <t>traeger replacement thermometer</t>
  </si>
  <si>
    <t>traeger pro 34 accessories</t>
  </si>
  <si>
    <t>traeger pro 34 配件</t>
  </si>
  <si>
    <t>$1.40 - $2.49</t>
  </si>
  <si>
    <t>B06XT4K4YM</t>
  </si>
  <si>
    <t>B0DPG74HHM</t>
  </si>
  <si>
    <t>B09Q8LL9WB</t>
  </si>
  <si>
    <t>B01BH3RTUM,B06XT4K4YM,B01BH3S1NG,B0CS6MSJL7,B09Q8LL9WB,B08NL9PRC1,B0977HHZ93,B07ZF666TL,B0D1XR2TBK,B0CJ351445</t>
  </si>
  <si>
    <t>traeger pro 22 accessories</t>
  </si>
  <si>
    <t>traeger pro 22 配件</t>
  </si>
  <si>
    <t>$2.15 - $3.58</t>
  </si>
  <si>
    <t>B0CQ232FXR</t>
  </si>
  <si>
    <t>B07NNY12VK,B07QD7H2W2,B01BH3S082,B0977HHZ93,B0CS6MSJL7,B08NLQN7SF,B0C16GN5CZ,B0CR5HFJLZ,B0B57TXC97,B087RCKLJG</t>
  </si>
  <si>
    <t>B07KK94CY7,B07K1SZ1VL,B08PCQ2NQT,B01DODMU9I,B01IEJHJWK,B07VBZF247,B09J7Y55T2,B00YH04NZM,B09B4Y89F8,B07VHPFK5B</t>
  </si>
  <si>
    <t>traeger pellet grill accessories</t>
  </si>
  <si>
    <t>traeger 颗粒烤架配件</t>
  </si>
  <si>
    <t>B0CHR132V5</t>
  </si>
  <si>
    <t>B0977HHZ93,B0DHR961P7,B0CNT128TC,B0B57TXC97,B0CHR132V5,B07QD7H2W2,B087RCKLJG,B0C42BR5SB,B08J67R8Q5,B082JHN18M</t>
  </si>
  <si>
    <t>traeger meat thermometer</t>
  </si>
  <si>
    <t>traeger 肉类温度计</t>
  </si>
  <si>
    <t>$1.49 - $2.48</t>
  </si>
  <si>
    <t>B07H8WTFHW,B07MW2FYZQ,B072BJBPHQ,B0D2LQGJ2V,B0CP8BPXKR,B07XXSYLL8,B08W2GSG7G,B08K2G5Y78,B00S93EQUK,B0CKWHYGZ8</t>
  </si>
  <si>
    <t>traeger meat temperature probe</t>
  </si>
  <si>
    <t>traeger 肉温探头</t>
  </si>
  <si>
    <t>$1.47 - $2.51</t>
  </si>
  <si>
    <t>B07H8WTFHW,B07MW2FYZQ,B072BJBPHQ,B0D2LQGJ2V,B08Y57CZCG,B0B48NL6L8,B08W2GSG7G,B0C7JNJW2N,B0D1TMFTPN,B0B4G94T44</t>
  </si>
  <si>
    <t>traeger ironwood 650 meat probe</t>
  </si>
  <si>
    <t>traceable lollipop calibrated water-resistant thermometer,</t>
  </si>
  <si>
    <t>B0BPNMT5DM,B0CNSSFB26,B07SRRQS5B,B09LLYP2XL,B0CG5WF87G,B0B5P5TS9K,B01IEJHJWK,B07C8B16GZ,B0BSTWKSDX,B07HY3S811</t>
  </si>
  <si>
    <t>tp300 food thermometer electronic</t>
  </si>
  <si>
    <t>B07C8B16GZ,B0BPNMT5DM,B0C2P72SCX,B0BWNZD22H,B0BFNQVN7P,B09PGQD7LS,B0CKM93333,B0BV6ZR4GL,B0BSTWKSDX,B09LLYP2XL</t>
  </si>
  <si>
    <t>tp20b probe for thermometer</t>
  </si>
  <si>
    <t>B0BPNMT5DM,B0CC54BQVY,B09LLYP2XL,B07C7WLYT8,B0BSTWKSDX,B00DDP38EO,B0C2P72SCX,B015D8XIDY,B0CBRWGVGC,B094MMGFZR</t>
  </si>
  <si>
    <t>B01F59K0KA/B096K2L985/B0BBR2RL6X/B0CRY9V6LL</t>
  </si>
  <si>
    <t>$1.47 - $3.43</t>
  </si>
  <si>
    <t>B01N2HE2HD,B01GE77QT0,B01H1FL2L2,B0179IU3XE,B076QDC5VL,B08K2G5Y78,B005KDEIZ0,B07LBGDTCQ,B01B1UXE64,B07CWN9QDB</t>
  </si>
  <si>
    <t>B0CPTVJS6R,B0CG5WF87G,B0CNPZG45V,B0CSYRWXCF,B0CPHVKHSM,B0CH3SL3HB,B0CN36LVRS,B0CQL6D42L,B0CNSSFB26,B0CF86YCGT</t>
  </si>
  <si>
    <t>tp 16 probe</t>
  </si>
  <si>
    <t>B0CPTVJS6R,B07SRRQS5B,B0CG5WF87G,B0CNPZG45V,B0CH3SL3HB,B0CN36LVRS,B0CNSSFB26,B0CS2XG7FQ,B0CPHVKHSM,B0CP3KCDWG</t>
  </si>
  <si>
    <t>touchless thermometer</t>
  </si>
  <si>
    <t>$1.70 - $2.83</t>
  </si>
  <si>
    <t>B0824XNJSW,B0CGRB23YM,B075QQ8VZW,B087D98L7Z,B08HWBWD4S,B086DLRD8Y,B0C3B2VZLJ,B08MT3D361,B0B513SHYR,B0C9NPQ7W6</t>
  </si>
  <si>
    <t>touch thermometer</t>
  </si>
  <si>
    <t>触摸温度计</t>
  </si>
  <si>
    <t>$2.28 - $3.80</t>
  </si>
  <si>
    <t>B09MFKK719</t>
  </si>
  <si>
    <t>B0824XNJSW,B075QQ8VZW,B09MFKK719,B0CTCPQ6N9,B0C3B2VZLJ,B0CGRB23YM,B003AGV8RU,B07T2FN3J3,B087FR1272,B08HWBWD4S</t>
  </si>
  <si>
    <t>touch probes</t>
  </si>
  <si>
    <t>B0BMQ7NBH7,B08YZ633BY,B07QK9C9KT,B07FJWLLDB,B0BFWD2VML,B09M8B27M8,B0BMPGQXT9,B079HV3TC9,B0B1LJ3N9G,B08MF4G5NP</t>
  </si>
  <si>
    <t>top rated thermometer</t>
  </si>
  <si>
    <t>最受好评的温度计</t>
  </si>
  <si>
    <t>B0B2ZH3SZM</t>
  </si>
  <si>
    <t>B075QQ8VZW,B07F4JJH1Z,B0C82QD5BB,B0931YG2W3,B00MUK6M82,B07T2FN3J3,B08K2G5Y78,B07MF18JHT,B0C9NPQ7W6,B017613C3C</t>
  </si>
  <si>
    <t>top mens gifts</t>
  </si>
  <si>
    <t>顶级男士礼物</t>
  </si>
  <si>
    <t>$3.15 - $4.65</t>
  </si>
  <si>
    <t>B012BA0VSM,B0BJV68C17,B0BRNZ6FSW,B0CGX3ZGBK,B0BMFW2WG5,B09232JHMY,B09896GWJ1,B07S1BNNYD,B07FTXYLX3,B06XFY5NZW</t>
  </si>
  <si>
    <t>B07CMFWXS6,B088DQDFL1,B00NM9HO3W,B01DODMU9I,B00L4Z0T2Y,B09BF31FP1,B00B4S6SLW,B08R76K5BN,B0BWP19CC9,B079X4S4DQ</t>
  </si>
  <si>
    <t>top kitchen gadgets 2024</t>
  </si>
  <si>
    <t>$0.72 - $1.20</t>
  </si>
  <si>
    <t>B07PVBS863</t>
  </si>
  <si>
    <t>B0CRSSX2LM</t>
  </si>
  <si>
    <t>B0764HS4SL,B09VZ11WHK,B0D2XPFVMJ,B07D15V7T3,B0CJF94M8J,B07Q2WVG1Z,B07PVBS863,B09P4XPN7L,B0B2NNNJXR,B08J8GZXKZ</t>
  </si>
  <si>
    <t>top kitchen gadgets</t>
  </si>
  <si>
    <t>顶级厨房用具</t>
  </si>
  <si>
    <t>$0.85 - $1.05</t>
  </si>
  <si>
    <t>B0D12JLGSV</t>
  </si>
  <si>
    <t>B07DPCCBZT,B07PVBS863,B0764HS4SL,B09D8T11YS,B01DDBJF12,B094NTCSDJ,B0796RL27B,B07H7ZDBV4,B08S6M3NXV,B0B72DL8KL</t>
  </si>
  <si>
    <t>B07CMFWXS6,B088DQDFL1,B0BC6G9Q35,B00LB7REBE,B079X4ZR6X,B019CJSDM6,B01COZ2H36,B00NM9HO3W,B00PUI9WKG,B0BWP19CC9</t>
  </si>
  <si>
    <t>top gifts for men</t>
  </si>
  <si>
    <t>男士的顶级礼物</t>
  </si>
  <si>
    <t>B0BZVWMLWH</t>
  </si>
  <si>
    <t>B0BJV68C17,B0CGX3ZGBK,B0BRNZ6FSW,B012BA0VSM,B00FXPT39Q,B08P4HHSZT,B09232JHMY,B07S1BNNYD,B06XFY5NZW,B09M3Z63QP</t>
  </si>
  <si>
    <t>top gadgets 2024</t>
  </si>
  <si>
    <t>B0BV9PVM42</t>
  </si>
  <si>
    <t>B0C1NJDTTX</t>
  </si>
  <si>
    <t>B01DTFF0Y8,B0BV9PVM42,B07DPCCBZT,B0C3L93F2Q,B08LH3JD79,B0CD1B3H7N,B077S1TSGW,B09D2QQZKG,B07GW9TJ3G,B01MZ14LJV</t>
  </si>
  <si>
    <t>B000Q8JTVC,B09Y2K7LWF,B07WLPBPKM,B0CPV3RJPJ,B0B7JF6NKX,B007UQC98S,B09SM2B9CP,B0CHJMS972,B0C13RH32H,B0BPNMT5DM</t>
  </si>
  <si>
    <t>top fathers day gifts 2024</t>
  </si>
  <si>
    <t>B0BYS2PBNS</t>
  </si>
  <si>
    <t>B08RYG87Q4,B089D3Q24T,B0CJLM3SV5,1424560950,B09V1198B8,B09WV2R6ZD,1728235871,1492675377,B0BYS2PBNS,B07XH1768X</t>
  </si>
  <si>
    <t>tools for smoker</t>
  </si>
  <si>
    <t>B0C1GQ54QD,B0CSN2CZQR,B09964WTF5,B0C4F7Q36M,B0CK6QRX79,B0CRL46SBK,B0CK14XY95,B0C4GRKZ1M,B09S5TZH5N,B0CMTRP964</t>
  </si>
  <si>
    <t>tool gifts for men</t>
  </si>
  <si>
    <t>男士工具礼品</t>
  </si>
  <si>
    <t>$2.02 - $3.38</t>
  </si>
  <si>
    <t>B087G6TGJL</t>
  </si>
  <si>
    <t>B07WP4165D</t>
  </si>
  <si>
    <t>B07DD69QN3,B0B8HKQFPD,B087G6TGJL,B01HRCU3SW,B092C9DFCB,B0BTNT4225,B01HHRDXWK,B07WP4165D,B07K8G383K,B0947XLWFW</t>
  </si>
  <si>
    <t>B09964WTF5,B0C1GQ54QD,B0BVR8F5W3,B0CSN2CZQR,B0CK6QRX79,B08CXGDZXD,B0CK14XY95,B0C6G43SGX,B0CXHY4R34,B000ET9TXQ</t>
  </si>
  <si>
    <t>tool accessories for men</t>
  </si>
  <si>
    <t>男士工具配件</t>
  </si>
  <si>
    <t>B014TDFSMI</t>
  </si>
  <si>
    <t>B0768DC8G6</t>
  </si>
  <si>
    <t>B00GK4TOWK,B09Q1565P3,B0C3R381FC,B0BTNT4225,B01HRCU3SW,B01G6C18EC,B0B2ZPTMW6,B0DCZ5RR9C,B095P753JN,B09VMJM5RD</t>
  </si>
  <si>
    <t>B0C1GQ54QD,B09964WTF5,B0CCRQ9RDF,B0CSN2CZQR,B0C4GRKZ1M,B0CXHY4R34,B0CM6L37XR,B0B7JF6NKX,B0CRL46SBK,B09S5TZH5N</t>
  </si>
  <si>
    <t>today’s deal</t>
  </si>
  <si>
    <t>B0D4Q45G4M</t>
  </si>
  <si>
    <t>B0C6RG22VN</t>
  </si>
  <si>
    <t>B00949CTQQ</t>
  </si>
  <si>
    <t>B0C6RG22VN,B0C6GTHRL2,B08JHL4LCL,B01IT9NLHW,B0D6GH24F2,B07WP4165D,B0BQ4ZFNZV,B079KH8GCJ,B08P2T2NXH,B00CZ7VOTW</t>
  </si>
  <si>
    <t>todays deal</t>
  </si>
  <si>
    <t>$1.12 - $2.24</t>
  </si>
  <si>
    <t>B0CLV7VNCG</t>
  </si>
  <si>
    <t>B0169P8THK</t>
  </si>
  <si>
    <t>B07WP4165D,B0DNJZKGFT,B0C6GTHRL2,B0C2CY22B8,B0DQ9863N9,B0DS5M3PNJ,B00L2MWLMK,B0DQKWSWYK,B0DSG64Q4X,B01L8JJY5I</t>
  </si>
  <si>
    <t>today's deal</t>
  </si>
  <si>
    <t>$0.64 - $1.33</t>
  </si>
  <si>
    <t>B0B3VB9T62</t>
  </si>
  <si>
    <t>B0748J34WZ</t>
  </si>
  <si>
    <t>B07F737DLQ</t>
  </si>
  <si>
    <t>B0748J34WZ,B0CPFXMMBH,B08LV3Q5CQ,B09V9JFFJM,B08QTRG66J,B0B3VB9T62,B0C6GTHRL2,B0DGG9MDS1,B0DC68ZZ7K,B09ZKZYBZX</t>
  </si>
  <si>
    <t>B086BSFSH9,B08Q7RF3XT,B0CXL6YG8Q,B0897NTWFB,B093XWFVML,B08Y2QQ35Q,B0897P11LH,B09SQ19CW4,B09R2G12BV,B088RMH2TT</t>
  </si>
  <si>
    <t>today deals prime</t>
  </si>
  <si>
    <t>今日特价</t>
  </si>
  <si>
    <t>B07P7WSY9K</t>
  </si>
  <si>
    <t>B0836FPCWZ</t>
  </si>
  <si>
    <t>B002UXRXEG</t>
  </si>
  <si>
    <t>B0CJLZ2LN2,B0CKSZL935,B0836FPCWZ,B0C2CLQW34,B0C6GTHRL2,B076DMH5HH,B00ITYEM4E,B07146P261,B07H3NN3LC,B0CDWKDFHX</t>
  </si>
  <si>
    <t>B0CJ3CWDHC,B0CCPKFJNQ,B0C7WMFWSR,B07NRT288M,B0C7WQP7W2,B0CZ6RC26P,B07GW9Q8FH,B0C4DWYLX4,B07T9VMM7Z,B0D1MBBQ17</t>
  </si>
  <si>
    <t>toast thermometer</t>
  </si>
  <si>
    <t>B005KCG6CE/B00S93EQUK/B017613C3C/B01IHHLB3W/B07XXSYLL8/B09LSGPHT3/B0BBR2RL6X/B0BQ782XNW/B0DGXKNV6Y</t>
  </si>
  <si>
    <t>B0014XHC6M,B08QGTPQPL,B009W4WG8E,B0BX58CPP5,B08C2G9GVW,B0B4VMX98T,B0BM96F5MX,B01LYNW421,B07T7W7VR3,B0C1GQ54QD</t>
  </si>
  <si>
    <t>timer for cooking</t>
  </si>
  <si>
    <t>B017613C3C/B0BJK5W11R/B0C7D27GV8</t>
  </si>
  <si>
    <t>$0.95 - $1.60</t>
  </si>
  <si>
    <t>B007UO4SAW,B07D3BFY6R,B0D177ZCSC,B07MK1YZ2G,B0DK6K4M94,B083QYS6YH,B018YAUK2A,B0CJYMRGYK,B001U21Q78,B0CBMF1KFF</t>
  </si>
  <si>
    <t>tiktok kitchen gadgets</t>
  </si>
  <si>
    <t>tik tok must haves 2024</t>
  </si>
  <si>
    <t>B0CVZWMD34</t>
  </si>
  <si>
    <t>B07MWSRJ89</t>
  </si>
  <si>
    <t>B0C33RXLR6,B0CPXP7PVX,B0CW5ZFT6W,B0BG94RWYN,B0DBZPDVKV,B0CW5V6YNK,B0B6RBHJFY,B0CMJTSVRW,B0CVZWMD34,B0D5PTCTZB</t>
  </si>
  <si>
    <t>体温计</t>
  </si>
  <si>
    <t>B00S93EQUK/B01IHHLB3W/B07XXSYLL8/B0BBR2RL6X</t>
  </si>
  <si>
    <t>$1.20 - $2.66</t>
  </si>
  <si>
    <t>B07PV9V7DJ</t>
  </si>
  <si>
    <t>B07Y8QKY4L</t>
  </si>
  <si>
    <t>B08B8BDG42,B000GRXHIE,B075QQ8VZW,B086Q4Z1TW,B08V4XPXQP,B07ZHZ8QVS,B08V4F1C56,B000PQTLEU,B00281N02O,B0871YVYW3</t>
  </si>
  <si>
    <t>B00GRFHXVQ/B00S93EQUK</t>
  </si>
  <si>
    <t>therometer mercury free</t>
  </si>
  <si>
    <t>B0B4J8BWST,B07KK9VWNF,B09BMFH146,B08R7685RH,B08TTPHRTR,B0BR58PZQV,B0CVVS6TV9,B0CC4VCGYM,B0B5RWJQC3,B07RDBP1FT</t>
  </si>
  <si>
    <t>B00GRFHXVQ/B00S93EQUK/B01F59K0KA/B01IHHLB3W/B07XXSYLL8/B0BBR2RL6X/B0BQ782XNW</t>
  </si>
  <si>
    <t>B0824XNJSW,B08B8BDG42,B0CGRB23YM,B0DFH64CCP,B0CTCPQ6N9,B08B7V2RG3,B075QQ8VZW,B0C82Z3479,B0D9VZ1MWH,B00MUK6M82</t>
  </si>
  <si>
    <t>thermpro tp03b</t>
  </si>
  <si>
    <t>B01IHHLB3W/B07XXSYLL8/B096K2L985/B0BBR2RL6X/B0BJK5W11R/B0CRY9V6LL</t>
  </si>
  <si>
    <t>B0B3WT5N18,B0CWQMQ54R,B0C23GF2ZM,B0CTY7K7M5,B09N4S7C14,B077Q382WD,B01HUOLMGY,B0C6RC4B7W,B08SM21VYP,B07MHJSXJY</t>
  </si>
  <si>
    <t>thermpro indoor/outdoor humidity &amp; temprature monitor. item 2855</t>
  </si>
  <si>
    <t>Thermpro室内/室外湿度和温度监测器。 项目2855</t>
  </si>
  <si>
    <t>B07RL2LY1M</t>
  </si>
  <si>
    <t>B06XKH666P,B01H1R0K68,B09NL17MBR,B07WCR5Y4B,B0936QGQW4,B0C4XLLGZ7,B06XTPTG1J,B07L82PF1Z,B075QBRR6S,B09FSYJZSH</t>
  </si>
  <si>
    <t>thermoworks zipper pull thermometer</t>
  </si>
  <si>
    <t>B01F59K0KA/B0BJK5W11R</t>
  </si>
  <si>
    <t>thermoworks thermopop 2</t>
  </si>
  <si>
    <t>热力公司的热泵2</t>
  </si>
  <si>
    <t>B00GRFHXVQ/B00S93EQUK/B01F59K0KA/B01IHHLB3W/B07XXSYLL8/B096K2L985/B0BBR2RL6X/B0BJK5W11R/B0CRY9V6LL</t>
  </si>
  <si>
    <t>B0DC8KQC81,B07XXSYLL8,B0DC8FD41B,B07Y51PCW7,B0DC87RW4R,B07R18W3W1,B0DC8MWQ8K,B0BBR2RL6X,B0DJY2PWTY,B09PHK8JC1</t>
  </si>
  <si>
    <t>B016U6WVTA,B0CL6DZ7JF,B09YJ34W96,B0CNGYQQP8,B001DYDAEK,B0758TY861,B0CNKKLPM3,B0CNPZG45V,B0CL6CXMGZ,B0BC6G9Q35</t>
  </si>
  <si>
    <t>thermoworks thermometers</t>
  </si>
  <si>
    <t>B00GRFHXVQ/B017613C3C/B01F59K0KA/B01IHHLB3W/B07XXSYLL8/B0BBR2RL6X/B0BJK5W11R/B0CRY9V6LL</t>
  </si>
  <si>
    <t>B0DC8FD41B,B0DC8FWCDT,B07XXSYLL8,B08KZR4F23,B0DC8776HK,B0DRR59GDV,B0BBR2RL6X,B01GE77QT0,B01F59K0KA,B0DC875HXP</t>
  </si>
  <si>
    <t>thermoworks thermometer</t>
  </si>
  <si>
    <t>暖气片温度计</t>
  </si>
  <si>
    <t>B00GRFHXVQ/B00S93EQUK/B017613C3C/B01F59K0KA/B01IHHLB3W/B07XXSYLL8/B0BBR2RL6X/B0BJK5W11R/B0CRY9V6LL</t>
  </si>
  <si>
    <t>B0DC8FD41B,B07XXSYLL8,B0DC8776HK,B08KZR4F23,B0DC8FWCDT,B0BBR2RL6X,B01GE77QT0,B01F59K0KA,B07Y51PCW7,B0DRR59GDV</t>
  </si>
  <si>
    <t>B09VLD2H6H,B0C4P6YHLV,B016U4798K,B0757ZV1S1,B0BL5Q1N2K,B0BX6LX4M8,B0CFLS6RP7,B0CP5212MB,B0B8STPHW6,B0CSW4KPQK</t>
  </si>
  <si>
    <t>thermoworks thermapen one instant read thermometer</t>
  </si>
  <si>
    <t>thermoworks thermapen 一种即时读数温度计</t>
  </si>
  <si>
    <t>B005KCG6CE/B00S93EQUK/B01F59K0KA/B01IHHLB3W/B07XXSYLL8/B09LSGPHT3/B0BBR2RL6X/B0BJK5W11R/B0BQ782XNW/B0CRY9V6LL</t>
  </si>
  <si>
    <t>B0DC8FWCDT</t>
  </si>
  <si>
    <t>B0DC8FWCDT,B0BBR2RL6X,B0DC82YRDW,B0DC8776HK,B0DC8FD41B,B07XXSYLL8,B01F59K0KA,B0CZCX5WDC,B0DC875HXP,B07R18W3W1</t>
  </si>
  <si>
    <t>thermoworks thermapen mk4</t>
  </si>
  <si>
    <t>Thermoworks thermapen mk4</t>
  </si>
  <si>
    <t>B01C8557T8</t>
  </si>
  <si>
    <t>B0DC8MWQ8K,B0DC8776HK,B0BBR2RL6X,B0DC8FD41B,B07XXSYLL8,B00S93EQUK,B01F59K0KA,B0CJLNCYG6,B0DJY2PWTY,B07R18W3W1</t>
  </si>
  <si>
    <t>thermoworks thermapen</t>
  </si>
  <si>
    <t>Thermoworks thermapen</t>
  </si>
  <si>
    <t>B0DC8MWQ8K,B0DC8FD41B,B07XXSYLL8,B0DC875HXP,B0BBR2RL6X,B08KZR4F23,B01F59K0KA,B07R18W3W1,B01IHHLB3W,B0CZCX5WDC</t>
  </si>
  <si>
    <t>thermoworks smoke</t>
  </si>
  <si>
    <t>热工烟气</t>
  </si>
  <si>
    <t>B017613C3C/B07XXSYLL8/B0BBR2RL6X/B0CRY9V6LL</t>
  </si>
  <si>
    <t>$2.31 - $3.19</t>
  </si>
  <si>
    <t>B01GE77QT0,B094N6DZLC,B081J6T3BZ,B07Z7HDNC4,B0DC8MWQ8K,B014DAVHSQ,B0CRY9V6LL,B0CKW2J6JD,B0DC8FD41B,B0DC8KQC81</t>
  </si>
  <si>
    <t>thermoworks signals meat probe</t>
  </si>
  <si>
    <t>thermoworks replacement probe</t>
  </si>
  <si>
    <t>Thermoworks替代探针</t>
  </si>
  <si>
    <t>$1.04 - $2.00</t>
  </si>
  <si>
    <t>B07W2YYB14</t>
  </si>
  <si>
    <t>B08JB97CM4</t>
  </si>
  <si>
    <t>B08R9VXGX5</t>
  </si>
  <si>
    <t>B07W2YYB14,B08J8C2QJX,B07L4TQC4B,B08PVJ1PPV,B07DLQDVWK,B09J2LR4L9,B0832P3C4D,B0749DXS7X,B07XXSYLL8,B078561GNT</t>
  </si>
  <si>
    <t>thermoworks probe</t>
  </si>
  <si>
    <t>热工探头</t>
  </si>
  <si>
    <t>B01F59K0KA/B01IHHLB3W/B07XXSYLL8/B0BBR2RL6X/B0CRY9V6LL</t>
  </si>
  <si>
    <t>$0.60 - $1.29</t>
  </si>
  <si>
    <t>B0B5TPRRSL</t>
  </si>
  <si>
    <t>B07L4TQC4B</t>
  </si>
  <si>
    <t>B0B5TPRRSL,B08KZR4F23,B0DC8FD41B,B07L4TQC4B,B0CRY9V6LL,B01GE77QT0,B07XXSYLL8,B0B7LFJZRS,B08PVJ1PPV,B0DC87RW4R</t>
  </si>
  <si>
    <t>thermoworks pro-series</t>
  </si>
  <si>
    <t>B00GRFHXVQ/B017613C3C/B07XXSYLL8/B0BBR2RL6X/B0CRY9V6LL</t>
  </si>
  <si>
    <t>thermoworks pro series temperature probes</t>
  </si>
  <si>
    <t>B07XXSYLL8/B0BBR2RL6X</t>
  </si>
  <si>
    <t>thermoworks pro series needle probe tx1002x-np</t>
  </si>
  <si>
    <t>thermoworks plug in thermometer</t>
  </si>
  <si>
    <t>thermoworks dot probe tx-1200</t>
  </si>
  <si>
    <t>thermoworks dot</t>
  </si>
  <si>
    <t>Thermoworks dot</t>
  </si>
  <si>
    <t>B017613C3C/B01F59K0KA/B01IHHLB3W/B07XXSYLL8/B096K2L985/B0BBR2RL6X/B0BJK5W11R/B0C7D27GV8/B0CRY9V6LL</t>
  </si>
  <si>
    <t>$2.40 - $4.00</t>
  </si>
  <si>
    <t>B0DC8FD41B,B08K2G5Y78,B017613C3C,B0DRR59GDV,B07XXSYLL8,B07477NMF4,B01GE77QT0,B0BJK5W11R,B0DC8MWQ8K,B0CJLNCYG6</t>
  </si>
  <si>
    <t>thermoworks deep fryer thermometer</t>
  </si>
  <si>
    <t>B00S93EQUK/B017613C3C/B01F59K0KA/B01IHHLB3W/B07XXSYLL8/B096K2L985/B0BBR2RL6X/B0BQ782XNW</t>
  </si>
  <si>
    <t>thermoworks chefalarm</t>
  </si>
  <si>
    <t>Thermoworks chefalarm</t>
  </si>
  <si>
    <t>B0DRQSWJ6H</t>
  </si>
  <si>
    <t>B07MF18JHT,B08KZR4F23,B0DC8776HK,B0DC8FD41B,B017613C3C,B07477NMF4,B0DC8MWQ8K,B01GE77QT0,B094N6DZLC,B0C7D27GV8</t>
  </si>
  <si>
    <t>B08QV4F8FF</t>
  </si>
  <si>
    <t>B07QZDPRX6</t>
  </si>
  <si>
    <t>B0966XGJWF</t>
  </si>
  <si>
    <t>B08QVJ8614,B08QV4F8FF,B0DQV5WCMG,B0966XGJWF,B0BRW5DYY3,B095XYKBFP,B07QZDPRX6,B01CCGBBEI,B00FBQCK0G,B008HQ47LW</t>
  </si>
  <si>
    <t>B082SPYF1S,B0B2WJP5B7,B07Q5XMNMC,B0849GZMZH,B0BCQ9YQYW,B0B67HP893,B09KND9CRZ,B075SDMMMV,B0B8YVXNL9,B07NHS4D4T</t>
  </si>
  <si>
    <t>热波</t>
  </si>
  <si>
    <t>$0.95 - $1.50</t>
  </si>
  <si>
    <t>B08PPVLQPL</t>
  </si>
  <si>
    <t>B096YRFLLX</t>
  </si>
  <si>
    <t>B08PPT1S76</t>
  </si>
  <si>
    <t>B00GRFHXVQ/B00S93EQUK/B01IHHLB3W/B07XXSYLL8/B0BBR2RL6X/B0BQ782XNW</t>
  </si>
  <si>
    <t>$1.65 - $2.55</t>
  </si>
  <si>
    <t>B0824XNJSW,B08B8BDG42,B0CGRB23YM,B0D8J22Q45,B0DC8776HK,B0CTCPQ6N9,B08B7V2RG3,B075QQ8VZW,B0C82Z3479,B0D8TMK95V</t>
  </si>
  <si>
    <t>thermostat probe</t>
  </si>
  <si>
    <t>B00S93EQUK/B01F59K0KA/B01IHHLB3W/B07XXSYLL8/B0CRY9V6LL</t>
  </si>
  <si>
    <t>thermostat for kitchen aid</t>
  </si>
  <si>
    <t>thermostat for grill</t>
  </si>
  <si>
    <t>B00S93EQUK/B017613C3C/B01F59K0KA/B0BQ782XNW/B0CRY9V6LL</t>
  </si>
  <si>
    <t>B07SRRQS5B,B0B8V6Y2X8,B0BVR8F5W3,B0CL9SXSBD,B07HY3S811,B0C1GQ54QD,B0995B8K8V,B0CFF2JG1N,B0CSN2CZQR,B0CXHY4R34</t>
  </si>
  <si>
    <t>thermostat for food</t>
  </si>
  <si>
    <t>灶</t>
  </si>
  <si>
    <t>B005KCG6CE/B00S93EQUK/B017613C3C/B01F59K0KA/B01IHHLB3W/B07XXSYLL8/B096K2L985/B09LSGPHT3/B0BQ782XNW</t>
  </si>
  <si>
    <t>B0BNT2LDWK</t>
  </si>
  <si>
    <t>B0C37DLHWW,B01IHHLB3W,B01LET2BFC,B00S93EQUK,B07QBP8Y2Q,B0BNT2LDWK,B09L89FYJN,B08HQ2JQRF,B09988SD2B,B017613C3C</t>
  </si>
  <si>
    <t>B0B4VHQPHR,B09PYR4BVT,B0BC6M72NX,B0B776Y6JQ,B0C7FDT25M,B074TYB4WX,B009AMM5X4,B07MHJSXJY,B079C8XRBQ,B0CCRQ9RDF</t>
  </si>
  <si>
    <t>thermos with cup</t>
  </si>
  <si>
    <t>带杯子的热水壶</t>
  </si>
  <si>
    <t>$0.49 - $0.83</t>
  </si>
  <si>
    <t>B0BV8VTS2K</t>
  </si>
  <si>
    <t>B000FZX93K</t>
  </si>
  <si>
    <t>B08JX32JHP,B000FZX93K,B0BV8VTS2K,B08JWJND52,B01DZQT0CE,B0CJB55BZL,B0D94NWTKX,B000FZX944,B0CTQ3RKH9,B00JFB2RA6</t>
  </si>
  <si>
    <t>B07SRRQS5B,B0B8V6Y2X8,B0982TBY1Y,B00DZKQLZ0,B01DODMU9I,B07HY3S811,B0BC6G9Q35,B0BZCMDZNS,B0CFF2JG1N,B00IPPA73C</t>
  </si>
  <si>
    <t>thermos stainless fork</t>
  </si>
  <si>
    <t>thermos for hot foo</t>
  </si>
  <si>
    <t>B07QSFJ8S2,B0B7DP9CGN,B0C141Q82D,B0BGLXBPT6,B08XWNL5NP,B072ZXW86Q,B0B776Y6JQ,B0CKM95CF1,B0833V68BJ,B07H742VS2</t>
  </si>
  <si>
    <t>thermos for food</t>
  </si>
  <si>
    <t>食物保温瓶</t>
  </si>
  <si>
    <t>B096K2L985/B0BBR2RL6X</t>
  </si>
  <si>
    <t>B08JX273J4,B01DZQT01U,B08JWKYBZZ,B07CFHQ1Y7,B0C3NNKM37,B07NDY8P62,B08NCVT244,B08NCNLL3Q,B08VS2JZYP,B0C2GL37JB</t>
  </si>
  <si>
    <t>thermos food</t>
  </si>
  <si>
    <t>暖瓶食品</t>
  </si>
  <si>
    <t>$0.56 - $1.24</t>
  </si>
  <si>
    <t>B0C3NNKM37</t>
  </si>
  <si>
    <t>B01DZQT01U,B08JX273J4,B08JWKYBZZ,B07CFHQ1Y7,B07NDY8P62,B08JWNZP8Q,B08NCNLL3Q,B0C3NNKM37,B0CJCV4B49,B08VS2JZYP</t>
  </si>
  <si>
    <t>B00LB7REFK,B07QHDRCZ3,B07SRRQS5B,B00LB7REBE,B082K8ZNQ1,B09B4Y89F8,B0BX4F2TK4,B07M7M8X1N,B0BFNRKC8R,B07MXJ93K8</t>
  </si>
  <si>
    <t>热探头</t>
  </si>
  <si>
    <t>B00S93EQUK/B017613C3C/B01IHHLB3W/B07XXSYLL8/B0BBR2RL6X/B0BJK5W11R/B0CRY9V6LL</t>
  </si>
  <si>
    <t>$1.49 - $3.46</t>
  </si>
  <si>
    <t>B014DAVHSQ</t>
  </si>
  <si>
    <t>B01GE77QT0,B017613C3C,B01IHHLB3W,B07477NMF4,B00NG3SD0W,B07MF18JHT,B07R18W3W1,B07X9ZSCD8,B07XXSYLL8,B0793MSG7S</t>
  </si>
  <si>
    <t>B07SRRQS5B,B0BC6G9Q35,B007UQC98S,B07M7M8X1N,B082K8ZNQ1,B00LB7REFK,B0B8V6Y2X8,B00DZKQLZ0,B09PBN2Z1G,B09NFRC4LM</t>
  </si>
  <si>
    <t>B01F59K0KA/B01IHHLB3W/B07XXSYLL8/B0BBR2RL6X/B0BJK5W11R/B0C7D27GV8/B0CRY9V6LL</t>
  </si>
  <si>
    <t>B0C1GQ54QD,B0C4F7Q36M,B09964WTF5,B0CSN2CZQR,B0B7JF6NKX,B0CK14XY95,B0BR5H93SY,B0CCY6S4K2,B000ET9TXQ,B0B776Y6JQ</t>
  </si>
  <si>
    <t>thermopro wireless meat thermometer probe</t>
  </si>
  <si>
    <t>B017613C3C/B01IHHLB3W/B07XXSYLL8/B096K2L985/B0BBR2RL6X/B0BJK5W11R/B0C7D27GV8/B0CRY9V6LL</t>
  </si>
  <si>
    <t>B01IEJHJWK,B07SRRQS5B,B0B8V6Y2X8,B0C6SWK5YJ,B004UB056E,B07QF5Z89Z,B0CQWYHGKB,B00WUH9B24,B0C5JCLF3Q,B0CX1CW772</t>
  </si>
  <si>
    <t>thermopro wireless meat thermometer of 650ft for smoker oven bluetooth</t>
  </si>
  <si>
    <t>thermopro wireless hygrometer thermometer with clock</t>
  </si>
  <si>
    <t>B0B776Y6JQ,B0B7JF6NKX,B07XGMMXY2,B01IEJHJWK,B0CT5GCT24,B007G4TVI0,B0C6SWK5YJ,B0C1GQ54QD,B08C2G9GVW,B09964WTF5</t>
  </si>
  <si>
    <t>thermopro wired thermometer</t>
  </si>
  <si>
    <t>B0BXY1TWDB,B09N44NHTZ,B0CKW2DBBS,B0BM7K4M8P,B0CWKC8KKZ,B0CP17Y6JB,B0BGS6NR4R,B0BN9VKWBV,B0CRSYLW64,B0CKY7F7JZ</t>
  </si>
  <si>
    <t>thermopro wifi hygrometer</t>
  </si>
  <si>
    <t>B07QSFJ8S2,B09964WTF5,B0B7MJK2FY,B0BZ8PPNNG,B072Q9QG68,B0B7JF6NKX,B0B7DP9CGN,B0BNKXZLLV,B0B9X32TQ5,B01IEJHJWK</t>
  </si>
  <si>
    <t>thermopro twin tempspike wireless meat thermometer with 2 meat probes</t>
  </si>
  <si>
    <t>B07XXSYLL8/B0BJK5W11R/B0CRY9V6LL</t>
  </si>
  <si>
    <t>B077Q382WD,B07FH8BCX5,B07M6M1FKW,B09ZL3P26Z,B09BDZZQ4Y,B08G4VMGVJ,B075R6TMXN,B07QZPNJVR,B0CLV2WPPP,B08BPD2RHF</t>
  </si>
  <si>
    <t>thermopro twin tempspike</t>
  </si>
  <si>
    <t>B01IHHLB3W/B0BBR2RL6X/B0CRY9V6LL</t>
  </si>
  <si>
    <t>$2.23 - $3.71</t>
  </si>
  <si>
    <t>B0BMLDL5GM,B0CJLNCYG6,B0CRY9V6LL,B0B48NL6L8,B0CSD4YRD8,B0C37FYWPF,B0CP8BPXKR,B08KZR4F23,B0DDCL553T,B0DGVGV398</t>
  </si>
  <si>
    <t>thermopro tp930 650ft wireless meat thermometer</t>
  </si>
  <si>
    <t>B00S93EQUK/B017613C3C/B01F59K0KA/B01IHHLB3W/B07XXSYLL8/B0BBR2RL6X/B0CRY9V6LL</t>
  </si>
  <si>
    <t>thermopro tp920</t>
  </si>
  <si>
    <t>Thermopro tp920</t>
  </si>
  <si>
    <t>B094N6DZLC</t>
  </si>
  <si>
    <t>B0C7TWTM4H</t>
  </si>
  <si>
    <t>B08K2G5Y78,B09DT1YWXG,B0B48NL6L8,B08KZQG3ZF,B07Y51PCW7,B081J6T3BZ,B01H1R0K68,B07MF18JHT,B09Q8MPNWG,B08KZR4F23</t>
  </si>
  <si>
    <t>B08SM21VYP,B01MRZ02TL,B012JJ2EEY,B07YXQZHFP,B07BGY26VY,B074C9F45S,B08Z3NYDFG,B01N1N2CRA,B0811LG5F4,B00WUH9B24</t>
  </si>
  <si>
    <t>thermopro tp904</t>
  </si>
  <si>
    <t>B07XXSYLL8/B0BBR2RL6X/B0CRY9V6LL</t>
  </si>
  <si>
    <t>thermopro tp67 wireless hygrometer thermometer</t>
  </si>
  <si>
    <t>B017613C3C/B07XXSYLL8/B0CRY9V6LL</t>
  </si>
  <si>
    <t>B07QSFJ8S2,B0CWV7ZCD1,B0C141Q82D,B0CR137P8R,B0CWN4NLRB,B0CK6QRX79,B0B7DP9CGN,B0BPRVKYPX,B0BGLXBPT6,B093T2D93L</t>
  </si>
  <si>
    <t>thermopro tp67</t>
  </si>
  <si>
    <t>B096K2L985/B0BBR2RL6X/B0BJK5W11R/B0CRY9V6LL</t>
  </si>
  <si>
    <t>B07QSFJ8S2,B0D12GJF5Y,B0C141Q82D,B08V1LTYLY,B07H7VXNSH,B0BGLXBPT6,B0B7DP9CGN,B07H742VS2,B0B87WFQ5B,B0BPRVKYPX</t>
  </si>
  <si>
    <t>thermopro tp622</t>
  </si>
  <si>
    <t>B09L6ZLP85,B07P3LCZXN,B0834LGWV6,B0CSSZLMGQ,B0CBR4R41S,B0984WW19K,B07QF1KXPQ,B0002E1NSW,B01LEBV87M,B0919BMYGS</t>
  </si>
  <si>
    <t>thermopro tp620</t>
  </si>
  <si>
    <t>B00S93EQUK/B07XXSYLL8/B096K2L985/B0BBR2RL6X/B0BJK5W11R/B0CRY9V6LL</t>
  </si>
  <si>
    <t>B08BC9KF45</t>
  </si>
  <si>
    <t>B0793MSG7S</t>
  </si>
  <si>
    <t>B08BC9KF45,B09PHK8JC1,B07RL2LY1M,B08K2G5Y78,B08KZR4F23,B07XXSYLL8,B0B48NL6L8,B07R18W3W1,B01F59K0KA,B06XKH666P</t>
  </si>
  <si>
    <t>thermopro tp610 digital meat thermometer</t>
  </si>
  <si>
    <t>B01F59K0KA/B096K2L985/B0BBR2RL6X/B0BJK5W11R/B0CRY9V6LL</t>
  </si>
  <si>
    <t>thermopro tp605</t>
  </si>
  <si>
    <t>Thermopro TP605</t>
  </si>
  <si>
    <t>B07XXSYLL8/B096K2L985/B0BBR2RL6X/B0BJK5W11R/B0CRY9V6LL</t>
  </si>
  <si>
    <t>$1.72 - $2.85</t>
  </si>
  <si>
    <t>B09PHK8JC1</t>
  </si>
  <si>
    <t>thermopro tp50 digital hygrometer indoor thermometer</t>
  </si>
  <si>
    <t>Thermopro tp50 数字湿度计 室内温度计</t>
  </si>
  <si>
    <t>B07XXSYLL8/B096K2L985/B0BBR2RL6X</t>
  </si>
  <si>
    <t>B0C4XLLGZ7</t>
  </si>
  <si>
    <t>B01H1R0K68,B0C4XLLGZ7,B09NL17MBR,B06XTPTG1J,B08J7VXPLV,B07WCR5Y4B,B06XKH666P,B08LKCLFR6,B079N98K93,B07YY1FB9D</t>
  </si>
  <si>
    <t>thermopro tp50</t>
  </si>
  <si>
    <t>Thermopro TP50</t>
  </si>
  <si>
    <t>B017613C3C/B01F59K0KA/B01IHHLB3W/B07XXSYLL8/B0BBR2RL6X</t>
  </si>
  <si>
    <t>B06XTPTG1J</t>
  </si>
  <si>
    <t>B01H1R0K68,B0C4XLLGZ7,B06XTPTG1J,B07WCR5Y4B,B09NL17MBR,B06XKH666P,B09B8WNDVV,B017613C3C,B0B9BKSSG9,B07XXSYLL8</t>
  </si>
  <si>
    <t>thermopro tp49</t>
  </si>
  <si>
    <t>Thermopro TP49</t>
  </si>
  <si>
    <t>B07XXSYLL8/B096K2L985/B0BBR2RL6X/B0CRY9V6LL</t>
  </si>
  <si>
    <t>$0.60 - $1.25</t>
  </si>
  <si>
    <t>B09NL17MBR,B07WCR5Y4B,B0BXP3XLLR,B01H1R0K68,B07Z6F5S2M,B0C4XLLGZ7,B06XTPTG1J,B0953GC4CG,B0D95VN44H,B0BYT17JYH</t>
  </si>
  <si>
    <t>thermopro tp351</t>
  </si>
  <si>
    <t>B017613C3C/B07XXSYLL8/B096K2L985/B0BBR2RL6X/B0CRY9V6LL</t>
  </si>
  <si>
    <t>thermopro tp350</t>
  </si>
  <si>
    <t>B01IHHLB3W/B07XXSYLL8/B096K2L985/B0BBR2RL6X/B0CRY9V6LL</t>
  </si>
  <si>
    <t>thermopro tp27 5 inch probe</t>
  </si>
  <si>
    <t>B017613C3C/B07XXSYLL8/B0BJK5W11R/B0CRY9V6LL</t>
  </si>
  <si>
    <t>thermopro tp25 probes</t>
  </si>
  <si>
    <t>B07XXSYLL8/B096K2L985/B0BJK5W11R/B0CRY9V6LL</t>
  </si>
  <si>
    <t>thermopro tp25 4 probe bluetooth remote meat thermometer</t>
  </si>
  <si>
    <t>B07SRRQS5B,B0995B8K8V,B0B8V6Y2X8,B08C2G9GVW,B0CGD6Q656,B082K8ZNQ1,B0C42DMFG7,B0BM7K4M8P,B00DZKQLZ0,B0CL9SXSBD</t>
  </si>
  <si>
    <t>thermopro tp25</t>
  </si>
  <si>
    <t>Thermopro tp25</t>
  </si>
  <si>
    <t>B00S93EQUK/B017613C3C/B0BBR2RL6X/B0CRY9V6LL</t>
  </si>
  <si>
    <t>$1.75 - $3.00</t>
  </si>
  <si>
    <t>B07Z7HDNC4</t>
  </si>
  <si>
    <t>B07Z7HDNC4,B094N6DZLC,B08KZR4F23,B0B48NL6L8,B0CJLNCYG6,B0B8S5WLPC,B081J6T3BZ,B0BMLDL5GM,B0CRY9V6LL,B017613C3C</t>
  </si>
  <si>
    <t>B07QSFJ8S2,B0CKPMZPHZ,B0BWY1YLXS,B0C2CNYL73,B0BZD5QLDN,B0CG3B9QS7,B0CM3H5WRV,B01BZOKLOO,B0C248C8DK,B08BNL9HXF</t>
  </si>
  <si>
    <t>thermopro tp20 500ft meat thermometer</t>
  </si>
  <si>
    <t>thermopro tp20</t>
  </si>
  <si>
    <t>Thermopro tp20</t>
  </si>
  <si>
    <t>B017613C3C/B07XXSYLL8/B0BBR2RL6X/B0BJK5W11R/B0BQ782XNW/B0CRY9V6LL</t>
  </si>
  <si>
    <t>B01GE77QT0,B07XXSYLL8,B08KZR4F23,B0BMLDL5GM,B08K2G5Y78,B0CRY9V6LL,B0B48NL6L8,B07Z7HDNC4,B0CJLNCYG6,B0BBR2RL6X</t>
  </si>
  <si>
    <t>thermopro tp19h digital meat thermometer</t>
  </si>
  <si>
    <t>thermopro tp19h 数字肉类温度计</t>
  </si>
  <si>
    <t>B00S93EQUK/B017613C3C/B01F59K0KA/B01IHHLB3W/B07XXSYLL8/B096K2L985/B09LSGPHT3/B0BBR2RL6X/B0BJK5W11R/B0BQ782XNW/B0CRY9V6LL</t>
  </si>
  <si>
    <t>B09FLTW388</t>
  </si>
  <si>
    <t>B07XXSYLL8,B07R18W3W1,B01IHHLB3W,B07Y51PCW7,B07MF18JHT,B09PHK8JC1,B017613C3C,B0DJY2PWTY,B08X6KHFMX,B0BBR2RL6X</t>
  </si>
  <si>
    <t>thermopro tp19h</t>
  </si>
  <si>
    <t>Thermopro tp19h</t>
  </si>
  <si>
    <t>B01F59K0KA/B01IHHLB3W/B07XXSYLL8/B096K2L985/B0BBR2RL6X/B0BJK5W11R/B0CRY9V6LL</t>
  </si>
  <si>
    <t>B07XXSYLL8,B07R18W3W1,B07Y51PCW7,B09PHK8JC1,B0DDTT9ZGB,B0B7RRY9WD,B0CTS54SWF,B0D946MV4L,B0DF7GCFFZ,B0CJF5CRHG</t>
  </si>
  <si>
    <t>B09MQ416CR,B07SRRQS5B,B09964WTF5,B0BR5H93SY,B09CDJC6CF,B09S5TZH5N,B09N332ZBH,B004R1GOXA,B09Y14R6JT,B07HXWPBRT</t>
  </si>
  <si>
    <t>thermopro tp19</t>
  </si>
  <si>
    <t>Thermopro TP19</t>
  </si>
  <si>
    <t>B00GRFHXVQ/B07XXSYLL8/B096K2L985/B0BBR2RL6X/B0BJK5W11R/B0CRY9V6LL</t>
  </si>
  <si>
    <t>B07R18W3W1,B07XXSYLL8,B08BC9KF45,B09PHK8JC1,B0BBR2RL6X,B07Y51PCW7,B0793MSG7S,B0DDTRHGJ1,B0DH2D443R,B08TR64X6D</t>
  </si>
  <si>
    <t>B00DZKQLZ0,B082K8ZNQ1,B07SRRQS5B,B079X544HW,B00L4Z0T42,B09C5PVY1B,B088DQDFL1,B07MXJ93K8,B01DODMU9I,B00LB7REFK</t>
  </si>
  <si>
    <t>thermopro tp18</t>
  </si>
  <si>
    <t>Thermopro TP18</t>
  </si>
  <si>
    <t>$1.50 - $2.02</t>
  </si>
  <si>
    <t>B0793MSG7S,B07R18W3W1,B07XXSYLL8,B01GE77QT0,B01IHHLB3W,B083SF4TQQ,B08RS1M2NZ,B0194TQ394,B079DRC97N,B08CX7FP1R</t>
  </si>
  <si>
    <t>thermopro tp16s replacement probe</t>
  </si>
  <si>
    <t>thermopro tp1620</t>
  </si>
  <si>
    <t>B07XXSYLL8/B096K2L985/B0CRY9V6LL</t>
  </si>
  <si>
    <t>B07SRRQS5B,B07PX9FD1Q,B00DZKQLZ0,B09YR2XQ5Y,B01DODMU9I,B09CDJC6CF,B09PQRFBHL,B0B7Z2MRWY,B083NVHN13,B087J7VR84</t>
  </si>
  <si>
    <t>thermopro tp16 large lcd digital</t>
  </si>
  <si>
    <t>thermopro tp16</t>
  </si>
  <si>
    <t>Thermopro TP16</t>
  </si>
  <si>
    <t>B017613C3C,B07MF18JHT,B07XXSYLL8,B0DMF61HPP,B09LQQTMD5,B0DHGZ31QB,B0B5TPRRSL,B0D9HRSWZ1,B08K6VCBXJ,B0B5TKCND6</t>
  </si>
  <si>
    <t>thermopro tp11 probe</t>
  </si>
  <si>
    <t>B07XXSYLL8/B0BBR2RL6X/B0BJK5W11R/B0CRY9V6LL</t>
  </si>
  <si>
    <t>B07SRRQS5B,B0B8V6Y2X8,B0982TPZTW,B07MNW4VMY,B0BC6G9Q35,B082K8ZNQ1,B0CFF2JG1N,B0B7Z2MRWY,B01DODMU9I,B00DZKQLZ0</t>
  </si>
  <si>
    <t>thermopro tp11</t>
  </si>
  <si>
    <t>B0BM7K4M8P,B0BN9VKWBV,B00WUH9B24,B0BXYC1V44,B0B8V6Y2X8,B0B4VHQPHR,B01IEJHJWK,B0CSKCTBM7,B0CKW2DBBS,B00DZKQLZ0</t>
  </si>
  <si>
    <t>thermopro tp10</t>
  </si>
  <si>
    <t>B00DZKQLZ0,B07SRRQS5B,B0B8V6Y2X8,B082K8ZNQ1,B09STTMZHP,B004UB056E,B01DODMU9I,B0C5HBBZX5,B0BC6M72NX,B09SM2B9CP</t>
  </si>
  <si>
    <t>thermopro tp09</t>
  </si>
  <si>
    <t>Thermopro tp09</t>
  </si>
  <si>
    <t>B014DAVHSQ,B01AUIKDD0,B0C4BD7B6F,B0B5TKCND6,B07XXSYLL8,B07L4TQC4B,B08PVJ1PPV,B08J8C2QJX,B07W2YYB14,B0CJLNCYG6</t>
  </si>
  <si>
    <t>B00DZKQLZ0,B07SRRQS5B,B00B2L8GFM,B082K8ZNQ1,B0B8V6Y2X8,B09SM2B9CP,B0BGQHCQHV,B09S5TZH5N,B07RGV5P2X,B0BPN2L9DY</t>
  </si>
  <si>
    <t>thermopro tp08 replacement probe</t>
  </si>
  <si>
    <t>B0BJK5W11R/B0CRY9V6LL</t>
  </si>
  <si>
    <t>B01IEJHJWK,B00DZKQLZ0,B0CGD6Q656,B01DODMU9I,B09S5TZH5N,B07SRRQS5B,B09964WTF5,B0CFMRLMBJ,B004UB056E,B0C7CQ5GY6</t>
  </si>
  <si>
    <t>thermopro tp08</t>
  </si>
  <si>
    <t>Thermopro tp08</t>
  </si>
  <si>
    <t>B07J579T2B,B07Y385YR3,B014DAVHSQ,B08K2G5Y78,B085KWD3CM,B078RKSXMG,B07BHD4H99,B07MF18JHT,B01IHHLB3W,B07Z7HDNC4</t>
  </si>
  <si>
    <t>thermopro tp03吧、b</t>
  </si>
  <si>
    <t>B017613C3C/B07XXSYLL8/B096K2L985/B0BBR2RL6X/B0BJK5W11R/B0CRY9V6LL</t>
  </si>
  <si>
    <t>B0B9VGMLZR,B0CJF9LBQL,B0C33V7QSW,B082WJMM5H,B07PJG4FBM,B0928K23P6,B09H2CLPHT,B0CLRZ7L29,B0CQ7CQXTL,B0B8V6Y2X8</t>
  </si>
  <si>
    <t>thermopro tp03吧、</t>
  </si>
  <si>
    <t>B09BDZZQ4Y,B07M6M1FKW,B077Q382WD,B0C6JVN9FB,B082M35PH3,B0CPPRH9DN,B01HUOLMGY,B08YJ8G7BM,B0CD7SY39G,B0BLTVD5P6</t>
  </si>
  <si>
    <t>thermopro tp03h</t>
  </si>
  <si>
    <t>B00S93EQUK/B017613C3C/B01IHHLB3W/B07XXSYLL8/B096K2L985/B0BBR2RL6X/B0CRY9V6LL</t>
  </si>
  <si>
    <t>B07Y51PCW7,B07XXSYLL8,B01IHHLB3W,B09PHK8JC1,B0793MSG7S,B00S93EQUK,B0DPJ41QXL,B07MF18JHT,B07R18W3W1,B0BBR2RL6X</t>
  </si>
  <si>
    <t>B07SRRQS5B,B09NFRC4LM,B0982TPZTW,B09CDJC6CF,B09MQ416CR,B082K8ZNQ1,B0BZCLN57S,B01MQQTB51,B0CL9SXSBD,B07MXJ93K8</t>
  </si>
  <si>
    <t>thermopro tp03b</t>
  </si>
  <si>
    <t>Thermopro tp03b</t>
  </si>
  <si>
    <t>B08X6JFDMZ</t>
  </si>
  <si>
    <t>B08X6JFDMZ,B07XXSYLL8,B08KZR4F23,B08K2G5Y78,B07R18W3W1,B08X6KHFMX,B07Y51PCW7,B09FLW74P9,B08BC9KF45,B081WY62N8</t>
  </si>
  <si>
    <t>thermopro tp03</t>
  </si>
  <si>
    <t>Thermopro tp03</t>
  </si>
  <si>
    <t>$1.77 - $3.78</t>
  </si>
  <si>
    <t>B01IHHLB3W,B07Y51PCW7,B07XXSYLL8,B09PHK8JC1,B0793MSG7S,B07R18W3W1,B0BBR2RL6X,B01LET2BFC,B0B63C1XC7,B0BJK5W11R</t>
  </si>
  <si>
    <t>thermopro tp02s digital meat thermometer</t>
  </si>
  <si>
    <t>thermopro tp01h</t>
  </si>
  <si>
    <t>thermopro tp-07s digital wireless meat thermometer</t>
  </si>
  <si>
    <t>B00S93EQUK/B017613C3C/B01IHHLB3W/B07XXSYLL8/B096K2L985/B0BBR2RL6X/B0BJK5W11R/B0CRY9V6LL</t>
  </si>
  <si>
    <t>thermopro tp 08s</t>
  </si>
  <si>
    <t>B07XXSYLL8/B0CRY9V6LL</t>
  </si>
  <si>
    <t>B00LB7REFK,B00L4Z0T42,B01MXSZOKS,B01DODMU9I,B00L4Z0T2Y,B00LB7REBE,B0BX8M7FP9,B09S5TZH5N,B07WLPBPKM,B0BC6G9Q35</t>
  </si>
  <si>
    <t>thermopro thermometers</t>
  </si>
  <si>
    <t>B07XXSYLL8,B08KZR4F23,B07WCR5Y4B,B01H1R0K68,B07Y51PCW7,B017613C3C,B0BBR2RL6X,B06XKH666P,B08K2G5Y78,B09NL17MBR</t>
  </si>
  <si>
    <t>B09ZKHQPFK,B078XY4JC3,B01BOJS94O,B09375VGGC,B00FPHLWVO,B0C6XKJ74R,B0181ZR4AY,B075B48B3B,B0C8VWNR2G,B008YHRQQM</t>
  </si>
  <si>
    <t>thermopro thermometer replacement probe</t>
  </si>
  <si>
    <t>B017613C3C/B07XXSYLL8/B096K2L985/B0BJK5W11R/B0CRY9V6LL</t>
  </si>
  <si>
    <t>B09STTMZHP,B07RZJ6L7Y,B0B17RGDSH,B09QX72JW9,B07WJSY2G8,B0B1J2M2MJ,B07Q5WHSBD,B01DWH11L4,B0BKG2L7DQ,B004GG9SJS</t>
  </si>
  <si>
    <t>thermopro thermometer probe extras</t>
  </si>
  <si>
    <t>B017613C3C/B07XXSYLL8/B0BBR2RL6X/B0BJK5W11R/B0CRY9V6LL</t>
  </si>
  <si>
    <t>B0C6X25XQ3,B0BRLC9TN9,B098N3JJ1T,B0CG1Y8F1N,B0BPP7M91Z,B0BR5DL5F5,B0CGRN5Q56,B0BDSGBKVR,B0BLGX6WRV,B074FVXRZC</t>
  </si>
  <si>
    <t>thermopro temperature probe tp826</t>
  </si>
  <si>
    <t>B01IHHLB3W/B07XXSYLL8/B0BBR2RL6X/B0BJK5W11R/B0CRY9V6LL</t>
  </si>
  <si>
    <t>thermopro temperature bluetooth</t>
  </si>
  <si>
    <t>B017613C3C/B01IHHLB3W</t>
  </si>
  <si>
    <t>thermopro temperature</t>
  </si>
  <si>
    <t>B01IHHLB3W/B0BBR2RL6X/B0BJK5W11R/B0CRY9V6LL</t>
  </si>
  <si>
    <t>thermopro temp spike</t>
  </si>
  <si>
    <t>热力宝温度计</t>
  </si>
  <si>
    <t>B00S93EQUK/B017613C3C/B01IHHLB3W/B07XXSYLL8/B09LSGPHT3/B0BBR2RL6X/B0CRY9V6LL</t>
  </si>
  <si>
    <t>$2.83 - $4.71</t>
  </si>
  <si>
    <t>B0B48NL6L8,B0CJLNCYG6,B0BMLDL5GM,B0CRY9V6LL,B0DGVGV398,B0C37FYWPF,B0DPVPP5ZG,B07XXSYLL8,B07Y51PCW7,B0DHGMT2FP</t>
  </si>
  <si>
    <t>thermopro temp probe</t>
  </si>
  <si>
    <t>B07PJG4FBM,B07CSMJGF6,B0CQ7CQXTL,B09932WJ8J,B0CLY39SSM,B0859RNBYS,B01DOE0DO6,B0BJK64S7B,B07GBWDQQQ,B07TRMF56R</t>
  </si>
  <si>
    <t>thermopro smoker thermometer</t>
  </si>
  <si>
    <t>B00S93EQUK/B01IHHLB3W/B096K2L985/B0BBR2RL6X/B0BJK5W11R/B0CRY9V6LL</t>
  </si>
  <si>
    <t>thermopro sensor</t>
  </si>
  <si>
    <t>热敏传感器</t>
  </si>
  <si>
    <t>B017613C3C/B01IHHLB3W/B07XXSYLL8/B0BBR2RL6X/B0BJK5W11R/B0CRY9V6LL</t>
  </si>
  <si>
    <t>$1.87 - $3.25</t>
  </si>
  <si>
    <t>B0BHQSR2RK</t>
  </si>
  <si>
    <t>B08LKCLFR6</t>
  </si>
  <si>
    <t>B06XKH666P,B0B5L3DSGB,B08LKCLFR6,B0BHQSR2RK,B07L4TQC4B,B0CQLD3TXR,B0936QGQW4,B0B5TPRRSL,B07L82PF1Z,B09NL17MBR</t>
  </si>
  <si>
    <t>B0CPTVJS6R,B0CTPXW3YR,B0CS2XG7FQ,B0D1KVWCNX,B0CG5WF87G,B0CNSSFB26,B0CH3SL3HB,B0C8TBD3J2,B0CSYRWXCF,B0CN36LVRS</t>
  </si>
  <si>
    <t>thermopro replacement probes</t>
  </si>
  <si>
    <t>Thermopro 更换探头</t>
  </si>
  <si>
    <t>B0B5TKCND6</t>
  </si>
  <si>
    <t>B08J8C2QJX</t>
  </si>
  <si>
    <t>B0B5TPRRSL,B07L4TQC4B,B08PVJ1PPV,B078561GNT,B08CGMC846,B08KZR4F23,B01KZFJNRA,B08CGNBCRJ,B08ZL6P55B,B08R9VD59L</t>
  </si>
  <si>
    <t>B0C1GQ54QD,B0CT5GCT24,B0CSN2CZQR,B0CSYPHSNY,B0B7JF6NKX,B0CM6L37XR,B09964WTF5,B0C6G43SGX,B0BR5H93SY,B07XGMMXY2</t>
  </si>
  <si>
    <t>thermopro remote sensor pit boss grill</t>
  </si>
  <si>
    <t>B0C1GQ54QD,B09964WTF5,B0CM6L37XR,B0CK14XY95,B08CXGDZXD,B09S5TZH5N,B0CSN2CZQR,B0C5J8KV86,B0CRL46SBK,B0CPSK25KX</t>
  </si>
  <si>
    <t>thermopro remote sensor only</t>
  </si>
  <si>
    <t>B0CFF2JG1N,B0BGLBG5X8,B0BXCKKNN8,B082K8ZNQ1,B07RT4ZMMV,B0CH3GHKH8,B0BN9DD956,B00DZKQLZ0,B09N32BWXP,B07WLPBPKM</t>
  </si>
  <si>
    <t>thermopro probes replacement tp-17</t>
  </si>
  <si>
    <t>thermopro probe replacement</t>
  </si>
  <si>
    <t>热敏探头更换</t>
  </si>
  <si>
    <t>B01KZFJNRA</t>
  </si>
  <si>
    <t>B0B5TPRRSL,B07L4TQC4B,B08CGBLG1F,B08PVJ1PPV,B078561GNT,B0CJLNCYG6,B08CGMC846,B08CGNBCRJ,B08K2G5Y78,B08R9VD59L</t>
  </si>
  <si>
    <t>thermopro probe only</t>
  </si>
  <si>
    <t>B09L8G4F1Y,B095KF1WF2,B0982TPZTW,B0CL9TGZND,B0CSV91YJN,B07MXJ93K8,B0C6X3VPLC,B09JC63BZJ,B09CDJC6CF,B0B9V8KN72</t>
  </si>
  <si>
    <t>thermopro probe holder</t>
  </si>
  <si>
    <t>thermopro probe extension</t>
  </si>
  <si>
    <t>B01F59K0KA/B07XXSYLL8/B0CRY9V6LL</t>
  </si>
  <si>
    <t>thermopro probe</t>
  </si>
  <si>
    <t>热敏探头</t>
  </si>
  <si>
    <t>B078561GNT</t>
  </si>
  <si>
    <t>B0B5TPRRSL,B07L4TQC4B,B08PVJ1PPV,B07XXSYLL8,B078561GNT,B0BMLDL5GM,B07477NMF4,B017613C3C,B0CRY9V6LL,B08K2G5Y78</t>
  </si>
  <si>
    <t>B09Y1HMFDG,B07PX9FD1Q,B08QP8D5SP,B09STTMZHP,B00NWQIN7Q,B07WJSY2G8,B00BOYA2M2,B09KY3N7GQ,B07Q5WHSBD,B094MQVXMB</t>
  </si>
  <si>
    <t>thermopro pool thermometer</t>
  </si>
  <si>
    <t>B09STTMZHP,B07Q5WHSBD,B08C2G9GVW,B07RZJ6L7Y,B00NWQIN7Q,B00BOYA2M2,B0B1D6XTXQ,B004GG9SJS,B087DYPFBZ,B0B776Y6JQ</t>
  </si>
  <si>
    <t>thermopro model tp22</t>
  </si>
  <si>
    <t>B07XXSYLL8/B0BBR2RL6X/B0C7D27GV8/B0CRY9V6LL</t>
  </si>
  <si>
    <t>B0BFRHGSZK,B0CF86YCGT,B0C6D72NRS,B0CH3SL3HB,B004DE7FY8,B075B48B3B,B00KDNSNVM,B0CJC1PJBB,B07S5RJD5G,B08CNKRC8Y</t>
  </si>
  <si>
    <t>thermopro meater thermometer wireless</t>
  </si>
  <si>
    <t>thermopro meat thermometer with long probe</t>
  </si>
  <si>
    <t>带长探头的 Thermopro 肉类温度计</t>
  </si>
  <si>
    <t>B07Z7NJ7HN</t>
  </si>
  <si>
    <t>B078KPHKZD</t>
  </si>
  <si>
    <t>B078KPHKZD,B08KZQG3ZF,B08KZR4F23,B07477NMF4,B096K2L985,B01LET2BFC,B081J6T3BZ,B07Z4W1NFM,B014DAVHSQ,B07Z7HDNC4</t>
  </si>
  <si>
    <t>thermopro meat thermometer wireless</t>
  </si>
  <si>
    <t>B08K2G5Y78,B0B48NL6L8,B08KZR4F23,B01GE77QT0,B07Z7HDNC4,B081J6T3BZ,B08KZQG3ZF,B014DAVHSQ,B014DAVCP4,B082X3FJ3K</t>
  </si>
  <si>
    <t>B0B9V8KN72,B0C33V7QSW,B0BYVBBX84,B07FH8BCX5,B09DY9N3WH,B0928K23P6,B01DODMU9I,B0D1K1NFZ1,B082WJMM5H,B09932WJ8J</t>
  </si>
  <si>
    <t>thermopro meat thermometer digital</t>
  </si>
  <si>
    <t>B00S93EQUK/B017613C3C/B01IHHLB3W/B07XXSYLL8/B096K2L985/B0BBR2RL6X/B0BJK5W11R/B0C7D27GV8/B0CRY9V6LL</t>
  </si>
  <si>
    <t>B07XXSYLL8,B017613C3C,B01IHHLB3W,B07Y51PCW7,B08KZR4F23,B07R18W3W1,B08K2G5Y78,B0BBR2RL6X,B07477NMF4,B09PHK8JC1</t>
  </si>
  <si>
    <t>thermopro meat probe replacement</t>
  </si>
  <si>
    <t>B017613C3C/B01IHHLB3W/B07XXSYLL8/B0BJK5W11R/B0CRY9V6LL</t>
  </si>
  <si>
    <t>thermopro meat</t>
  </si>
  <si>
    <t>保温肉</t>
  </si>
  <si>
    <t>$1.77 - $2.85</t>
  </si>
  <si>
    <t>B01LETF6Q8</t>
  </si>
  <si>
    <t>B07477NMF4,B017613C3C,B08KZR4F23,B08KZQG3ZF,B0B48NL6L8,B094N6DZLC,B01IHHLB3W,B09L89FYJN,B07R18W3W1,B07XXSYLL8</t>
  </si>
  <si>
    <t>thermopro lightning</t>
  </si>
  <si>
    <t>热力宝闪电</t>
  </si>
  <si>
    <t>B01F59K0KA/B01IHHLB3W/B07XXSYLL8/B09LSGPHT3/B0BBR2RL6X/B0BJK5W11R</t>
  </si>
  <si>
    <t>B0BBR2RL6X,B07XXSYLL8,B09PHK8JC1,B07R18W3W1,B08BC9KF45,B0793MSG7S,B07Y51PCW7,B01IHHLB3W,B0BMLDL5GM,B0BM9WLFQG</t>
  </si>
  <si>
    <t>thermopro instant read thermometer</t>
  </si>
  <si>
    <t>Thermopro 即时读数温度计</t>
  </si>
  <si>
    <t>B00S93EQUK/B017613C3C/B01F59K0KA/B01IHHLB3W/B07XXSYLL8/B096K2L985/B09LSGPHT3/B0BBR2RL6X/B0BJK5W11R/B0CRY9V6LL</t>
  </si>
  <si>
    <t>$0.69 - $2.29</t>
  </si>
  <si>
    <t>B07XXSYLL8,B0BBR2RL6X,B07Y51PCW7,B08X6KHFMX,B07R18W3W1,B0793MSG7S,B09PHK8JC1,B01IHHLB3W,B0BJK5W11R,B09Q8MPNWG</t>
  </si>
  <si>
    <t>thermopro infrared thermometer gun</t>
  </si>
  <si>
    <t>B0CL6FMKHS,B092D8HVQS,B01C9TIO34,B093W36N7X,B0BWX19HB3,B07PJNZDND,B08FBLXR3Q,B0C6G43SGX,B0B7DP9CGN,B0049Q0P9M</t>
  </si>
  <si>
    <t>thermopro indoor thermometer</t>
  </si>
  <si>
    <t>Thermopro室内温度计</t>
  </si>
  <si>
    <t>B01IHHLB3W/B07XXSYLL8/B0BBR2RL6X</t>
  </si>
  <si>
    <t>B01H1R0K68,B07WCR5Y4B,B09NL17MBR,B06XTPTG1J,B06XKH666P,B0C4XLLGZ7,B079N98K93,B09B8WNDVV,B08LKCLFR6,B0DFCT83PM</t>
  </si>
  <si>
    <t>B07SRRQS5B,B082K8ZNQ1,B0B8V6Y2X8,B00DZKQLZ0,B01DODMU9I,B07M7M8X1N,B07J63KGNN,B0BNMVB18C,B0BZCLN57S,B0BC6G9Q35</t>
  </si>
  <si>
    <t>thermopro indoor outdoor thermometer</t>
  </si>
  <si>
    <t>Thermopro 室内室外温度计</t>
  </si>
  <si>
    <t>$0.62 - $2.51</t>
  </si>
  <si>
    <t>B0936QGQW4</t>
  </si>
  <si>
    <t>B06XKH666P,B0936QGQW4,B07L82PF1Z,B07RL2LY1M,B01H1R0K68,B075QBRR6S,B07R3YC1BC,B09T3JBBSK,B09TTBJ85S,B09NL17MBR</t>
  </si>
  <si>
    <t>B0B9VGMLZR,B0C33V7QSW,B07PJG4FBM,B0B8V6Y2X8,B082WJMM5H,B0928K23P6,B0CQKHLCY8,B01DOE0DO6,B09H2NDVL5,B09DYCPPHR</t>
  </si>
  <si>
    <t>thermopro grill light</t>
  </si>
  <si>
    <t>thermopro dual probe</t>
  </si>
  <si>
    <t>thermopro dot probe</t>
  </si>
  <si>
    <t>thermopro digital wireless meat thermometer</t>
  </si>
  <si>
    <t>B07PJG4FBM,B089VSZY92,B01DOE0DO6,B00KWR2BCQ,B07CSMJGF6,B015GA0918,B087TMYM2T</t>
  </si>
  <si>
    <t>thermopro digital thermometer</t>
  </si>
  <si>
    <t>Thermopro 数字温度计</t>
  </si>
  <si>
    <t>B01H1R0K68,B07R3YC1BC,B07XXSYLL8,B07WCR5Y4B,B09NL17MBR,B06XKH666P,B017613C3C,B094NBSRT4,B01IHHLB3W,B07Y51PCW7</t>
  </si>
  <si>
    <t>B07ZP6SJDQ,B082K8ZNQ1,B01DODMU9I,B085W6LHT9,B085W4NLZ4,B083QPV1M1,B07PLMGC9C,B082WSMRNG,B09KXJSKRL,B00DZKQLZ0</t>
  </si>
  <si>
    <t>thermopro digital probe</t>
  </si>
  <si>
    <t>B0C1GQ54QD,B09S5TZH5N,B09964WTF5,B0CP27G91Z,B0B7JF6NKX,B0CSN2CZQR,B08CXGDZXD,B0CHPB2719,B0BXPBXV9C,B0CRHB6P23</t>
  </si>
  <si>
    <t>thermopro digital meat thermometer replacement probe</t>
  </si>
  <si>
    <t>B01IHHLB3W/B07XXSYLL8/B0BJK5W11R/B0CRY9V6LL</t>
  </si>
  <si>
    <t>B0C1GQ54QD,B0C6KL4R1G,B09964WTF5,B09S5TZH5N,B07XGMMXY2,B0B7JF6NKX,B0BR5H93SY,B0BVR5R2G8,B00DZKQLZ0,B0C7QRSLD9</t>
  </si>
  <si>
    <t>thermopro digital meat thermometer probes</t>
  </si>
  <si>
    <t>B01IHHLB3W/B07XXSYLL8/B096K2L985/B0BBR2RL6X/B0BJK5W11R/B0C7D27GV8/B0CRY9V6LL</t>
  </si>
  <si>
    <t>B07SRRQS5B,B00DZKQLZ0,B0CL9T3HQ2,B00LB7REBE,B082K8ZNQ1,B0BWNZD22H,B07S5RJD5G,B0BC6G9Q35,B01DODMU9I,B01IEJHJWK</t>
  </si>
  <si>
    <t>thermopro digital kitchen timer</t>
  </si>
  <si>
    <t>thermopro digital instant read thermometer</t>
  </si>
  <si>
    <t>Thermopro 数字即时读数温度计</t>
  </si>
  <si>
    <t>B094NBSRT4,B07Y51PCW7,B09L899PTH,B01IHHLB3W,B07XXSYLL8,B0BBR2RL6X,B01LET2BFC,B07R18W3W1,B09PHK8JC1,B0793MSG7S</t>
  </si>
  <si>
    <t>B0BXY1TWDB,B0CKW2DBBS,B0CWKC8KKZ,B09N44NHTZ,B0BN9VKWBV,B0BM7K4M8P,B0BGS6NR4R,B09BQ2VRJS,B0B776Y6JQ,B09RQWV4R4</t>
  </si>
  <si>
    <t>thermopro bluetooth meat thermometer</t>
  </si>
  <si>
    <t>Thermopro蓝牙肉类温度计</t>
  </si>
  <si>
    <t>B01IHHLB3W/B07XXSYLL8/B0BBR2RL6X/B0C7D27GV8/B0CRY9V6LL</t>
  </si>
  <si>
    <t>B08K2G5Y78,B07Z7HDNC4,B0B48NL6L8,B0BMLDL5GM,B08KZR4F23,B0CRY9V6LL,B0CJLNCYG6,B09DT1YWXG,B0CL8ZTZ86,B0CSD4YRD8</t>
  </si>
  <si>
    <t>B0B9VGMLZR,B09DY9N3WH,B09NVBPGYY,B07PJG4FBM,B07TS373L6,B01DOE0DO6,B09RWN11T5,B0928K23P6,B0BGLBG5X8,B015GA0918</t>
  </si>
  <si>
    <t>thermopro 650 ft wireless meat thermometer</t>
  </si>
  <si>
    <t>B0CL8ZTZ86</t>
  </si>
  <si>
    <t>B08K2G5Y78,B09DT1YWXG,B07Z7HDNC4,B0CRY9V6LL,B08KZR4F23,B0B48NL6L8,B01GE77QT0,B0BMLDL5GM,B0CSD4YRD8,B0B7RRY9WD</t>
  </si>
  <si>
    <t>B07PJG4FBM,B09KH1F2GW,B093XVDNNB,B07CSMJGF6,B0CC5MWZMB,B07WSF8T84,B07CZ16VY9,B07W5S9W78,B0BNBJRQ3Z,B01DOE0DO6</t>
  </si>
  <si>
    <t>thermopro 4.5inch thermometer</t>
  </si>
  <si>
    <t>B07XXSYLL8/B096K2L985/B0BBR2RL6X/B0BJK5W11R</t>
  </si>
  <si>
    <t>thermopro 4.5 hygrometer thermometer</t>
  </si>
  <si>
    <t>B017613C3C/B07XXSYLL8/B096K2L985</t>
  </si>
  <si>
    <t>B07SRRQS5B,B09L8F7G97,B00DZKQLZ0,B01DODMU9I,B07MNW4VMY,B0B7Z2MRWY,B0BC6G9Q35,B09NFQKBZY,B0BX4F2TK4,B082Q1X6BB</t>
  </si>
  <si>
    <t>thermopro 12 inch probe</t>
  </si>
  <si>
    <t>B0BBR2RL6X/B0BJK5W11R/B0CRY9V6LL</t>
  </si>
  <si>
    <t>B07SRRQS5B,B082K8ZNQ1,B0995B8K8V,B0CYLKV6KJ,B07MXJ93K8,B09L8GBFLZ,B0B7Z2MRWY,B0B8V6Y2X8,B01IEJHJWK,B07PDHHS3Y</t>
  </si>
  <si>
    <t>thermopop thermometer by thermoworks</t>
  </si>
  <si>
    <t>Thermoworks 的 Thermopop 温度计</t>
  </si>
  <si>
    <t>B005KCG6CE/B00S93EQUK/B017613C3C/B01F59K0KA/B01IHHLB3W/B07XXSYLL8/B096K2L985/B09LSGPHT3/B0BBR2RL6X/B0BJK5W11R/B0CRY9V6LL</t>
  </si>
  <si>
    <t>$0.39 - $0.76</t>
  </si>
  <si>
    <t>B0DC8KQC81,B0DC8FD41B,B07XXSYLL8,B07Y51PCW7,B01IHHLB3W,B09PHK8JC1,B0DRR59GDV,B0BBR2RL6X,B0DC8MWQ8K,B0DJY2PWTY</t>
  </si>
  <si>
    <t>thermopop 2 instant read thermometers</t>
  </si>
  <si>
    <t>B01F59K0KA/B01IHHLB3W/B07XXSYLL8/B096K2L985/B0BBR2RL6X/B0BJK5W11R</t>
  </si>
  <si>
    <t>B09BDZZQ4Y,B07M6M1FKW,B077Q382WD,B0C6JVN9FB,B01HUOLMGY,B0CD7SY39G,B08FY46R39,B08YJ8G7BM,B0B5H6H5KQ,B082M35PH3</t>
  </si>
  <si>
    <t>thermopop 2 instant read thermometer</t>
  </si>
  <si>
    <t>thermopop 2 瞬时读数温度计</t>
  </si>
  <si>
    <t>B00S93EQUK/B01F59K0KA/B01IHHLB3W/B07XXSYLL8/B096K2L985/B09LSGPHT3/B0BBR2RL6X/B0BJK5W11R/B0BQ782XNW/B0CRY9V6LL</t>
  </si>
  <si>
    <t>B0DC8KQC81,B0DC8FD41B,B07XXSYLL8,B07Y51PCW7,B09PHK8JC1,B00S93EQUK,B01F59K0KA,B0DC8MWQ8K,B0BBR2RL6X,B0DJY2PWTY</t>
  </si>
  <si>
    <t>B0BXY1TWDB,B0BM7K4M8P,B0BN9TKVTW,B01IEJHJWK,B0CWKC8KKZ,B07XGMMXY2,B00DZKQLZ0,B0CKW2DBBS,B0BGS6NR4R,B07TQG7YMX</t>
  </si>
  <si>
    <t>恒温器</t>
  </si>
  <si>
    <t>B00S93EQUK/B01IHHLB3W/B07XXSYLL8/B0BQ782XNW</t>
  </si>
  <si>
    <t>B07Q7T5P5S</t>
  </si>
  <si>
    <t>B01BV0YMH4</t>
  </si>
  <si>
    <t>B0824XNJSW,B08B8BDG42,B08B7V2RG3,B0CGRB23YM,B0C82QD5BB,B08MT3D361,B075QQ8VZW,B0CTCPQ6N9,B0DGPSYMPX,B085LZVMFS</t>
  </si>
  <si>
    <t>B0B3WT5N18,B00WUH9B24,B0C23GF2ZM,B0CCP937BJ,B0CWQMQ54R,B07M6M1FKW,B0BM7K4M8P,B0CKW2DBBS,B077Q382WD,B078XXCGVD</t>
  </si>
  <si>
    <t>B00S93EQUK/B01IHHLB3W/B07XXSYLL8/B0BBR2RL6X/B0BQ782XNW</t>
  </si>
  <si>
    <t>B085LZVMFS</t>
  </si>
  <si>
    <t>B0824XNJSW,B08B8BDG42,B0CTCPQ6N9,B08B7V2RG3,B0C82QD5BB,B0C3B2VZLJ,B075QQ8VZW,B0B513SHYR,B07F4JJH1Z,B07G3JZ4LF</t>
  </si>
  <si>
    <t>thermomix tm6 accessories</t>
  </si>
  <si>
    <t>Thermomix TM6 配件</t>
  </si>
  <si>
    <t>B0DJXXZKW4</t>
  </si>
  <si>
    <t>B0CTY9SZVG</t>
  </si>
  <si>
    <t>B0CJY5QNP2</t>
  </si>
  <si>
    <t>B0CPPSM1SL,B0C7MR4DTF,B0CPFSSP8D,B0C3BF83VJ,B0DMZC5ZC5,B08BLNQRZG,B0BDMB9XG5,B0CMDB8CVB,B0BY2Y64Q4,B0DJXXZKW4</t>
  </si>
  <si>
    <t>B0CCNNSSQ1,B09964WTF5,B0C3X2Q5RV,B09HRDN6GR,B0BGQ8VWRJ,B0C4F7Q36M,B07KBVS54W,B09Z6K8MLS,B0C6KL4R1G,B09S5TZH5N</t>
  </si>
  <si>
    <t>thermomix cocina</t>
  </si>
  <si>
    <t>B0CJLQR891</t>
  </si>
  <si>
    <t>B00E7OOOIO,B09XDLRHHQ,B07454RNZQ,B0B4V4M6JP,B0D3ZYHYDG,B0CJY5QNP2,B0D3HWB5B7,8467064986,B0CMDB8CVB,B0DT1DQZYS</t>
  </si>
  <si>
    <t>B0BF92PVYX,B09964WTF5,B0C1GQ54QD,B07XGMMXY2,B0C4F7Q36M,B0B776Y6JQ,B0BXPBXV9C,B0BVR8F5W3,B01IEJHJWK,B09S5TZH5N</t>
  </si>
  <si>
    <t>thermometry for meat</t>
  </si>
  <si>
    <t>B07SRRQS5B,B0982TPZTW,B01DODMU9I,B0BC6G9Q35,B0CFF2JG1N,B07HY3S811,B00DZKQLZ0,B0C42FRFHG,B0995B8K8V,B0B75JF6CM</t>
  </si>
  <si>
    <t>$0.85 - $1.80</t>
  </si>
  <si>
    <t>B0824XNJSW,B08B8BDG42,B0CTCPQ6N9,B0CGRB23YM,B0C82QD5BB,B075QQ8VZW,B00MUK6M82,B08MT3D361,B08B7V2RG3,B07F4JJH1Z</t>
  </si>
  <si>
    <t>thermometers wireless</t>
  </si>
  <si>
    <t>$2.18 - $3.64</t>
  </si>
  <si>
    <t>B07HVLXXXF</t>
  </si>
  <si>
    <t>B06XKH666P,B0CKW3TT2G,B0BYF6CTRK,B07H8WTFHW,B0CN6JC5CH,B07TJ95CBM,B0D5QM5HJ4,B08KZR4F23,B0BBR2RL6X,B01ALO555E</t>
  </si>
  <si>
    <t>thermometers meat</t>
  </si>
  <si>
    <t>温度计 肉</t>
  </si>
  <si>
    <t>B00S93EQUK,B07XXSYLL8,B017613C3C,B0DHZTCNR5,B01IHHLB3W,B07Y51PCW7,B0DG5KDHS8,B09LSGPHT3,B0C37DLHWW,B07H8WTFHW</t>
  </si>
  <si>
    <t>thermometers for meat</t>
  </si>
  <si>
    <t>B005KCG6CE/B00S93EQUK/B017613C3C/B01F59K0KA/B01IHHLB3W/B07XXSYLL8/B09LSGPHT3/B0BBR2RL6X/B0BQ782XNW/B0C7D27GV8/B0CRY9V6LL</t>
  </si>
  <si>
    <t>$1.25 - $2.28</t>
  </si>
  <si>
    <t>B01IHHLB3W,B017613C3C,B0BQ782XNW,B09C32DYV1,B0DJY2PWTY,B0C37DLHWW,B0CP7ZHZGK,B01CI4ZYMO,B0DFZNWVFZ,B08K2G5Y78</t>
  </si>
  <si>
    <t>thermometers for cooking</t>
  </si>
  <si>
    <t>B00S93EQUK,B0B71HFH9K,B07XXSYLL8,B01IHHLB3W,B07Y51PCW7,B09MTX71VX,B0BQ782XNW,B017613C3C,B0C37DLHWW,B09LSGPHT3</t>
  </si>
  <si>
    <t>B09MQ28FF6,B09825BKH2,B09L8G4F1Y,B07MXJ93K8,B0C6X3VPLC,B0CS978BGX,B0CJF9LBQL,B0C33TRJ48,B07TRF61J7,B0C58RX8N9</t>
  </si>
  <si>
    <t>thermometers for</t>
  </si>
  <si>
    <t>B00S93EQUK/B017613C3C/B01IHHLB3W/B07XXSYLL8/B09LSGPHT3/B0BQ782XNW</t>
  </si>
  <si>
    <t>B0824XNJSW,B08B8BDG42,B0CGRB23YM,B0CTCPQ6N9,B08B7V2RG3,B075QQ8VZW,B07F4JJH1Z,B0C82Z3479,B00MUK6M82,B0D5Q7TNCG</t>
  </si>
  <si>
    <t>B0CBBS4GL6,B01MA3OJZ1,B0C8TBD3J2,B00KDNSNVM,B00DZKQLZ0,B0C9PQ3GB6,B0BCGFVPW1,B08XTQG3NK,B091YQKRTD,B07GTP9WBC</t>
  </si>
  <si>
    <t>thermometers bulk</t>
  </si>
  <si>
    <t>B0CBBS4GL6,B0CR1V8516,B0C8TBD3J2,B07H9KLHC9,B09R4BQVY4,B078Z2H1FZ,B07X3X5TYM,B0BHZ1J5FJ,B07Z89W7R3,B07CHFL4SY</t>
  </si>
  <si>
    <t>thermometers &amp; timers</t>
  </si>
  <si>
    <t>B00S93EQUK/B017613C3C/B01F59K0KA/B07XXSYLL8/B09LSGPHT3/B0BQ782XNW/B0CRY9V6LL</t>
  </si>
  <si>
    <t>B0C1S9K173,B07H9KLHC9,B0C8TBD3J2,B0C2VC8ZPX,B0C93QHKZB,B0BRGDMGPV,B0BNM2F9B8,B07S5RJD5G,B0CBBS4GL6,B07X3X5TYM</t>
  </si>
  <si>
    <t>B00S93EQUK/B01F59K0KA/B01IHHLB3W/B07XXSYLL8/B0BQ782XNW</t>
  </si>
  <si>
    <t>温度计/湿度计</t>
  </si>
  <si>
    <t>B07WCR5Y4B,B0B5GCC2L1,B06XTPTG1J,B01H1R0K68,B09WXZH773,B07Y36FWTT,B09NL17MBR,B0B7GQTHFD,B07GR65CNT,B08LKPLF2R</t>
  </si>
  <si>
    <t>B005KCG6CE/B00S93EQUK/B017613C3C/B01F59K0KA/B01IHHLB3W/B07XXSYLL8/B096K2L985/B09LSGPHT3/B0BBR2RL6X/B0BQ782XNW/B0C7D27GV8</t>
  </si>
  <si>
    <t>B078XXCGVD,B01L01MEME,B0C1GQ54QD,B0CBKWXVKY,B0CPSK25KX,B09NBQKTP5,B0CHPB2719,B0BYPL9L8J,B0CTQDWTHJ,B0C84FL9VZ</t>
  </si>
  <si>
    <t>B00S93EQUK/B01F59K0KA/B0BJK5W11R</t>
  </si>
  <si>
    <t>B079X5FTZR,B0BY3RK5CC,B07G5KHQGH,B079JYP5DP,B084YPVTXB,B0C5N8MFJN,B079X5XWXP,B0BWNYDYJX,B08511JF83,B07YSYLNYB</t>
  </si>
  <si>
    <t>thermometer ￼</t>
  </si>
  <si>
    <t>B0824XNJSW,B0CTCPQ6N9,B08B8BDG42,B075QQ8VZW,B0CGRB23YM,B0C82QD5BB,B00MUK6M82,B0B513SHYR,B08MT3D361,B0CSKL7BWM</t>
  </si>
  <si>
    <t>B0C1GQ54QD,B09964WTF5,B0BF92PVYX,B0CCY6S4K2,B09S5TZH5N,B07XGMMXY2,B0BXPBXV9C,B0CPSK25KX,B0CRL46SBK,B0BX8M7FP9</t>
  </si>
  <si>
    <t>thermometer with remote sensor</t>
  </si>
  <si>
    <t>带远程传感器的温度计</t>
  </si>
  <si>
    <t>B00GRFHXVQ/B0CRY9V6LL</t>
  </si>
  <si>
    <t>$0.93 - $1.39</t>
  </si>
  <si>
    <t>B0BYF6CTRK,B09R1TP7HF,B06XKH666P,B01ALO555E,B0D5VCB94M,B0936QGQW4,B0DD339L3M,B0DMS94LZQ,B01924UGZI,B07HVLXXXF</t>
  </si>
  <si>
    <t>B07YSYLNYB,B0CG5WF87G,B01N3W5RZ3,B0CPTVJS6R,B0CR6C7CWG,B0D1KVWCNX,B0CS2XG7FQ,B0CNSSFB26,B0C6D72NRS,B0CN36LVRS</t>
  </si>
  <si>
    <t>thermometer with pot clip</t>
  </si>
  <si>
    <t>B082K8ZNQ1,B07WLPBPKM,B0CBKY2YP8,B09PMZL3V8,B09CDJC6CF,B0BN9DD956,B0BG87WGFL,B0987Y8FDV,B07945TZVQ,B0CDW5NJY3</t>
  </si>
  <si>
    <t>thermometer with humidity</t>
  </si>
  <si>
    <t>带湿度的温度计</t>
  </si>
  <si>
    <t>B01H1R0K68,B07WCR5Y4B,B09N92NRYN,B09NL17MBR,B07Z77FK4C,B07Y36FWTT,B07ZSF5RC5,B0C6135GWX,B0013BKDO8,B00004TBK4</t>
  </si>
  <si>
    <t>thermometer with backlight</t>
  </si>
  <si>
    <t>带背光温度计</t>
  </si>
  <si>
    <t>$1.03 - $2.06</t>
  </si>
  <si>
    <t>B08LVFKHC4</t>
  </si>
  <si>
    <t>B086VHHWQN</t>
  </si>
  <si>
    <t>B07KG9MNYZ,B079N98K93,B00S93EQUK,B0824XNJSW,B09MLM7GD1,B0B2ZM4PXG,B088BDG4G5,B08B8BDG42,B08C9VYMHY,B06XTPTG1J</t>
  </si>
  <si>
    <t>B0CH3F2BLQ,B0BQLRR439,B0CP1ZBQ6X,B07QHYCGWJ,B0CCNS6FP4,B0CKNNT27B,B0CGCPLCNZ,B0CH4X6ZND,B0C1MWKGP6,B0CL7K4H2R</t>
  </si>
  <si>
    <t>thermometer with app</t>
  </si>
  <si>
    <t>带应用程序的温度计</t>
  </si>
  <si>
    <t>B0C7D27GV8/B0CRY9V6LL/B0DGXKNV6Y</t>
  </si>
  <si>
    <t>$0.77 - $1.29</t>
  </si>
  <si>
    <t>B07Y36FWTT,B08LKCLFR6,B0872ZWV8X,B07R586J37,B08FD28BTX,B0BT9BFKJ1,B0DL9QTQCQ,B0CQLD3TXR,B07H8WTFHW,B0D2LQGJ2V</t>
  </si>
  <si>
    <t>B0CBTG8JK7,B0CH3FTHM2,B0CKNL9F7F,B0CL7K4H2R,B07QHYCGWJ,B0CBLYT98W,B0C1MQXGPR,B0C6X3VPLC,B0BZGXCSKD,B0CP1ZBQ6X</t>
  </si>
  <si>
    <t>thermometer with alarm</t>
  </si>
  <si>
    <t>带警报的温度计</t>
  </si>
  <si>
    <t>B017613C3C,B0872X4H4J,B0DHW58NFC,B0DD7KZD1G,B0872ZWV8X,B09QM4P4VP,B07XD68GX6,B01BMNTVQM,B07MF18JHT,B09R1TP7HF</t>
  </si>
  <si>
    <t>B07SRRQS5B,B00DZKQLZ0,B0CXHY4R34,B0BX8M7FP9,B0711D6TXD,B0B1PXWLBF,B0CQWYHGKB,B0BXPBXV9C,B09S5TZH5N,B00LB7REFK</t>
  </si>
  <si>
    <t>thermometer wireless</t>
  </si>
  <si>
    <t>温度计无线</t>
  </si>
  <si>
    <t>$4.15 - $7.53</t>
  </si>
  <si>
    <t>B0B48NL6L8,B0D5M9RW7C,B07H8WTFHW,B0BMLDL5GM,B0CRY9V6LL,B0BYF6CTRK,B08K2G5Y78,B08KZR4F23,B06XKH666P,B0DG5GKJKB</t>
  </si>
  <si>
    <t>B07SRRQS5B,B082K8ZNQ1,B01IEJHJWK,B07M7M8X1N,B0BZCMDZNS,B0B8V6Y2X8,B0CL9SXSBD,B0982TPZTW,B0B75JF6CM,B0CRKSTZ8C</t>
  </si>
  <si>
    <t>thermometer wifi</t>
  </si>
  <si>
    <t>温度计 wifi</t>
  </si>
  <si>
    <t>B0872ZWV8X,B0B5KF2J34,B07Y36FWTT,B0B5GXJRSR,B0B5DQZTG9,B07R586J37,B0DG5CMDZ3,B0DBYH7ZZL,B0B58VSJDG,B0CDLFLRCQ</t>
  </si>
  <si>
    <t>B0C6X3VPLC,B09L8G4F1Y,B0982TPZTW,B0CJF9LBQL,B0CS978BGX,B09HZG2Q88,B0C33TRJ48,B09B498SDP,B07MXJ93K8,B07TRF1YD9</t>
  </si>
  <si>
    <t>thermometer water</t>
  </si>
  <si>
    <t>温度计水</t>
  </si>
  <si>
    <t>B0C59MQ1K3,B087XBXFM6,B0CSCRR2TY,B08RWPPD8J,B01N1QQ4EH,B0B7LRM2KQ,B0B1TXXX47,B08R5FG75C,B073GGVN3Q,B09MTX71VX</t>
  </si>
  <si>
    <t>thermometer timer</t>
  </si>
  <si>
    <t>B07SRRQS5B,B098BB7WY1,B0CJB7C4G7,B0B8V6Y2X8,B07945TZVQ,B0BWHG8PMV,B079X4S4DQ,B00LB7REBE,B09L8GBFLZ,B07MXJ93K8</t>
  </si>
  <si>
    <t>thermometer temporal</t>
  </si>
  <si>
    <t>温度计时间</t>
  </si>
  <si>
    <t>$1.77 - $2.96</t>
  </si>
  <si>
    <t>B0824XNJSW,B00OCIJNWC,B0CTCPQ6N9,B0CGRB23YM,B003AGV8RU,B075QQ8VZW,B086DLRD8Y,B008FC870U,B07T2FN3J3,B009UL75Z8</t>
  </si>
  <si>
    <t>B0CFF2NFHL,B0CJV5T691,B0BGLBG5X8,B0BZTS57Y7,B0CPSY72KH,B0C5X9MC9D,B0C8HGD5J1,B07SRRQS5B,B0CGRM7G17,B0BXCKKNN8</t>
  </si>
  <si>
    <t>thermometer temperature probes</t>
  </si>
  <si>
    <t>B00GRFHXVQ/B00S93EQUK/B017613C3C/B01F59K0KA/B01IHHLB3W/B07XXSYLL8/B09LSGPHT3/B0BJK5W11R/B0BQ782XNW/B0C7D27GV8/B0CRY9V6LL</t>
  </si>
  <si>
    <t>thermometer temperature gauge</t>
  </si>
  <si>
    <t>B0BGLBG5X8,B0BZTS57Y7,B09WTQJSM3,B08TCG29XL,B09WTN1XWC,B08Y73XSQ2,B09B5BD8H6,B08H21JX97,B0C7QBTF1D,B09DY9N3WH</t>
  </si>
  <si>
    <t>thermometer temperature digital lcd</t>
  </si>
  <si>
    <t>B00S93EQUK/B01IHHLB3W/B07XXSYLL8/B09LSGPHT3/B0BBR2RL6X/B0BQ782XNW/B0CRY9V6LL</t>
  </si>
  <si>
    <t>thermometer storage box</t>
  </si>
  <si>
    <t>B07MXJ93K8,B082J69Z1G,B087JDT5P5,B004UB056E,B08LL76DPG,B07L5GGSRJ,B00B2KV5D8,B089QJ5Y8C,B07X5BY2BW,B08GHGTGQ2</t>
  </si>
  <si>
    <t>thermometer storage</t>
  </si>
  <si>
    <t>B07SRRQS5B,B0B8V6Y2X8,B0BVR8F5W3,B0995B8K8V,B0C1GQ54QD,B0982TBY1Y,B07HY3S811,B0CFF2JG1N,B0CXHY4R34,B09MQ416CR</t>
  </si>
  <si>
    <t>thermometer stick</t>
  </si>
  <si>
    <t>温度计棒</t>
  </si>
  <si>
    <t>B005KCG6CE/B00GRFHXVQ/B00S93EQUK/B01F59K0KA/B01IHHLB3W/B07XXSYLL8/B0BQ782XNW</t>
  </si>
  <si>
    <t>B00551ND12</t>
  </si>
  <si>
    <t>B0747CJDHG,B087RTFY3V,B01F59K0IW,B078KPHKZD,B08N18G46V,B07HVXZNQJ,B00004XSC3,B08NXJ53XY,B00GRFHVXQ,B08ZSRTYJ8</t>
  </si>
  <si>
    <t>B00DZKQLZ0,B09964WTF5,B0BR5H93SY,B082K8ZNQ1,B079X4S4DQ,B079X5XWXP,B07S5RJD5G,B07SRRQS5B,B07HXWPBRT,B09CDJC6CF</t>
  </si>
  <si>
    <t>thermometer stainless steel</t>
  </si>
  <si>
    <t>B005KCG6CE/B01IHHLB3W/B07XXSYLL8/B0C7D27GV8</t>
  </si>
  <si>
    <t>thermometer spoon</t>
  </si>
  <si>
    <t>温度计勺</t>
  </si>
  <si>
    <t>B09B22TTLG</t>
  </si>
  <si>
    <t>B077NG6FML</t>
  </si>
  <si>
    <t>B08MCZLHZR,B07KCJBW27,B08RZ7MQ3G,B09TR5TN5V,B0B2W6BQL3,B01MRGXIHX,B088DG6QL2,B08S6PBFB2,B08R644X39,B01IHHLB3W</t>
  </si>
  <si>
    <t>B0C544V3WM,B07SRRQS5B,B0B8V6Y2X8,B0CFF2JG1N,B0BZCMDZNS,B0CZ6FKCJ8,B00DZKQLZ0,B09S5TZH5N,B0CSYPHSNY,B0CL9SXSBD</t>
  </si>
  <si>
    <t>thermometer spatula</t>
  </si>
  <si>
    <t>温度计抹刀</t>
  </si>
  <si>
    <t>B00GRFHXVQ/B00S93EQUK/B01F59K0KA/B09LSGPHT3/B0BBR2RL6X</t>
  </si>
  <si>
    <t>$0.63 - $1.03</t>
  </si>
  <si>
    <t>B088DVMM2Y</t>
  </si>
  <si>
    <t>B08PVZGM4F</t>
  </si>
  <si>
    <t>B07KCJBW27,B088DTBQLN,B08PVZGM4F,B088DG6QL2,B0D1P8YVFR,B08R644X39,B00237WB8M,B09LLRK8Y6,B08K2CHMWZ,B07SF842W6</t>
  </si>
  <si>
    <t>B09964WTF5,B07QDPDN5D,B099ZKQ4WR,B0833V68BJ,B0BD4TYXNG,B0BNJ7P49G,B0C4GRKZ1M,B0BXPBXV9C,B09W2Q6VWN,B0BZYLNQDZ</t>
  </si>
  <si>
    <t>thermometer smart</t>
  </si>
  <si>
    <t>温度计智能</t>
  </si>
  <si>
    <t>$2.80 - $4.13</t>
  </si>
  <si>
    <t>B06XKR28GY</t>
  </si>
  <si>
    <t>B07KG9MNYZ</t>
  </si>
  <si>
    <t>B0872ZWV8X,B087RTFY3V,B07H8WTFHW,B09BVLP9C5,B0B5KF2J34,B0BPM1X9JB,B08317TDP1,B092RN5SBZ,B08FD28BTX,B09GYKJ3WL</t>
  </si>
  <si>
    <t>B09BN9P5Y2,B01BZOKLOO,B08ZHWSDB8,B0B6RVQQG3,B07WJSY2G8,B07DBY2X24,B08XB3ZV7X,B07TB5PXGH,B07F6ZNHD9,B08JLH953T</t>
  </si>
  <si>
    <t>thermometer set for cooking</t>
  </si>
  <si>
    <t>B005KCG6CE/B00S93EQUK/B01IHHLB3W/B07XXSYLL8/B096K2L985/B09LSGPHT3/B0BJK5W11R/B0BQ782XNW/B0CRY9V6LL</t>
  </si>
  <si>
    <t>B0C9PF1KKJ,B01BZOKLOO,B07WJSY2G8,B074S9BJ6B,B00NWQIN7Q,B0C81F5BB2,B09HWZCYDQ,B092VQSB17,B07FNGP1SV,B07W22LYQK</t>
  </si>
  <si>
    <t>thermometer sensor</t>
  </si>
  <si>
    <t>thermometer remote probe</t>
  </si>
  <si>
    <t>B005KCG6CE/B00S93EQUK/B017613C3C/B01F59K0KA/B01IHHLB3W/B07XXSYLL8/B096K2L985/B09LSGPHT3/B0BBR2RL6X/B0BJK5W11R/B0C7D27GV8/B0CRY9V6LL/B0DGXKNV6Y</t>
  </si>
  <si>
    <t>B08911JGGW,B08FZJKCJ9,B09VFLNSY5,B0C27RGPGF,B0997STYS6,B07SNDSZJ8,B0BRWH2VXQ,B0848WKLCF,B094N3SF5H,B0B5YVZQF6</t>
  </si>
  <si>
    <t>thermometer remote oven</t>
  </si>
  <si>
    <t>B005KCG6CE/B00S93EQUK/B017613C3C/B01F59K0KA/B01IHHLB3W/B07XXSYLL8/B096K2L985/B0BJK5W11R/B0C7D27GV8/B0CRY9V6LL/B0DGXKNV6Y</t>
  </si>
  <si>
    <t>thermometer rechargeable</t>
  </si>
  <si>
    <t>温度计可充电</t>
  </si>
  <si>
    <t>B01F59K0KA/B096K2L985</t>
  </si>
  <si>
    <t>B0824XNJSW,B0CTCPQ6N9,B0CG2H8CKH,B0CGRB23YM,B08B8BDG42,B075QQ8VZW,B086VHHWQN,B0CMLZC44Y,B0CGJ35WQX,B0D6RHCSCJ</t>
  </si>
  <si>
    <t>B07QSFJ8S2,B07H7VXNSH,B09WTKG3BY,B0B38W256Z,B09ZY4KQZX,B0833V68BJ,B09X9Y3D5C,B09VNSRGQV,B07XGMMXY2,B09W5WRHJT</t>
  </si>
  <si>
    <t>thermometer probes</t>
  </si>
  <si>
    <t>$1.25 - $2.11</t>
  </si>
  <si>
    <t>B07XXSYLL8,B01MRR4HGM,B0B5TKCND6,B0BKT88BYQ,B07H8WTFHW,B0CCD2KHJM,B0CBTKBML1,B01F59K0KA,B01IHHLB3W,B07477NMF4</t>
  </si>
  <si>
    <t>thermometer probe wired</t>
  </si>
  <si>
    <t>B017613C3C/B0BJK5W11R/B0CRY9V6LL</t>
  </si>
  <si>
    <t>B0B7DP9CGN,B0BPRVKYPX,B07QSFJ8S2,B0CJT4XV7Q,B0CDH4S51K,B0BGLXBPT6,B0B7JF6NKX,B07PHBBTC3,B0C141Q82D,B0CHFB736R</t>
  </si>
  <si>
    <t>thermometer probe thermopro</t>
  </si>
  <si>
    <t>B07SRRQS5B,B0B8V6Y2X8,B00DZKQLZ0,B07MNW4VMY,B082K8ZNQ1,B07M7M8X1N,B09NFRC4LM,B0CNT89Z22,B0CFF2JG1N,B0BXCKKNN8</t>
  </si>
  <si>
    <t>thermometer probe grill</t>
  </si>
  <si>
    <t>B00S93EQUK/B017613C3C/B01F59K0KA/B01IHHLB3W/B07XXSYLL8/B09LSGPHT3/B0BJK5W11R/B0BQ782XNW/B0C7D27GV8/B0CRY9V6LL</t>
  </si>
  <si>
    <t>B0B8V6Y2X8,B00DZKQLZ0,B07SRRQS5B,B07QSFJ8S2,B0CL9SLBKC,B07MNW4VMY,B07M6M1FKW,B0C6SWK5YJ,B07XGMMXY2,B0CNT89Z22</t>
  </si>
  <si>
    <t>thermometer probe for thermopro</t>
  </si>
  <si>
    <t>thermometer probe for oven</t>
  </si>
  <si>
    <t>B005KCG6CE/B00GRFHXVQ/B00S93EQUK/B017613C3C/B01F59K0KA/B01IHHLB3W/B07XXSYLL8/B096K2L985/B09LSGPHT3/B0BJK5W11R/B0BQ782XNW/B0C7D27GV8/B0CRY9V6LL</t>
  </si>
  <si>
    <t>B09WH3T3L9,B08GC153VX,B0BJC2KP8Y,B092JCXDRJ,B07QSFJ8S2,B079FK5QKD,B07XGMMXY2,B07XFHYSQ8,B08CXGDZXD,B092LND2SG</t>
  </si>
  <si>
    <t>thermometer probe food</t>
  </si>
  <si>
    <t>B0BR5H93SY,B0C1GQ54QD,B0CSN2CZQR,B0CCRQ9RDF,B092LND2SG,B0CK14XY95,B08CXGDZXD,B079FK5QKD,B09Y14R6JT,B07KBVS54W</t>
  </si>
  <si>
    <t>thermometer probe clip</t>
  </si>
  <si>
    <t>温度计探针夹</t>
  </si>
  <si>
    <t>$0.77 - $1.77</t>
  </si>
  <si>
    <t>B08CB44D4L</t>
  </si>
  <si>
    <t>B07YGRSDFP</t>
  </si>
  <si>
    <t>B07CTKPN1R</t>
  </si>
  <si>
    <t>B08CB44D4L,B0B97BWYLL,B07YGNDVMG,B07FMPP2WL,B083J1Q3TG,B01MTWDVHX,B093DKXY7W,B089KSFY8P,B071VM4XHD,B07F629833</t>
  </si>
  <si>
    <t>thermometer pink</t>
  </si>
  <si>
    <t>温度计粉红色</t>
  </si>
  <si>
    <t>B0CYNX6NT7</t>
  </si>
  <si>
    <t>B0BMPFKMYD</t>
  </si>
  <si>
    <t>B0D95RYTMS</t>
  </si>
  <si>
    <t>B0CYNX6NT7,B0CL6QRZ4Q,B0BMPFKMYD,B0CTWZMKHN,B0CTK4M411,B0D95RYTMS,B0CGRB23YM,B0DLPGN3PK,B0BWSTM1RC,B09RZQSL9P</t>
  </si>
  <si>
    <t>thermometer oven stick</t>
  </si>
  <si>
    <t>B005KCG6CE/B00S93EQUK/B017613C3C/B01F59K0KA/B01IHHLB3W/B07XXSYLL8/B09LSGPHT3/B0CRY9V6LL</t>
  </si>
  <si>
    <t>B07N6LCW58,B018YEU8XC,B07QSFJ8S2,B08TMMZ668,B08XWNL5NP,B09543TYND,B08Z3BM19G,B000II85YC,B000R74VL0,B00IKMRET0</t>
  </si>
  <si>
    <t>thermometer oven</t>
  </si>
  <si>
    <t>温度计烤箱</t>
  </si>
  <si>
    <t>B005KCG6CE/B00S93EQUK/B017613C3C/B01IHHLB3W/B07XXSYLL8/B096K2L985/B0CRY9V6LL</t>
  </si>
  <si>
    <t>$0.41 - $0.63</t>
  </si>
  <si>
    <t>B083BMMQV9,B0000DJUYR,B017613C3C,B07477NMF4,B07YP9G4Z7,B0D3XLVZCP,B000BQWMTK,B09JSBXJDV,B0CX19TQH1,B08K2G5Y78</t>
  </si>
  <si>
    <t>thermometer outside</t>
  </si>
  <si>
    <t>外面的温度计</t>
  </si>
  <si>
    <t>B017613C3C/B09LSGPHT3</t>
  </si>
  <si>
    <t>$0.81 - $2.13</t>
  </si>
  <si>
    <t>B08G16XPMM</t>
  </si>
  <si>
    <t>B06XKH666P,B013BOB3RK,B01ALO555E,B00WXIR94M,B07DS8ZRZJ,B000BZYBYU,B0C7S6K3FB,B0836CM7KY,B07PJWGJXB,B00AL20SYA</t>
  </si>
  <si>
    <t>B082M35PH3,B01HUOLMGY,B07M6M1FKW,B0BB378VKV,B09X9XWF3P,B08YJ8G7BM,B0BB39CCK4,B08G4VMGVJ,B00DZKQLZ0,B08XJ5D13N</t>
  </si>
  <si>
    <t>thermometer outdoor temperature</t>
  </si>
  <si>
    <t>温度计室外温度</t>
  </si>
  <si>
    <t>B00004TBJP,B06XKH666P,B01ALO555E,B074CRXHNQ,B0BYF6CTRK,B07DS8ZRZJ,B013BOB3RK,B00WXIR94M,B00207Q6OA,B07WCR5Y4B</t>
  </si>
  <si>
    <t>B0B4VHQPHR,B0BC6M72NX,B0C7FCPLXJ,B09PYR4BVT,B009AMM5XO,B09PY283XX,B009AMM5X4,B0C6K4Y3S3,B09PV7VS8V,B0B776Y6JQ</t>
  </si>
  <si>
    <t>thermometer nsf</t>
  </si>
  <si>
    <t>B00GRFHXVQ/B00S93EQUK/B01IHHLB3W/B07XXSYLL8/B0BQ782XNW</t>
  </si>
  <si>
    <t>B07XGMMXY2,B004GG9SJS,B0B7JF6NKX,B07QDPDN5D,B0CT5GCT24,B0C4CYZC8M,B08L44Q8ZH,B00DHINB8K,B07GFRNVQZ,B0CQZ19BV8</t>
  </si>
  <si>
    <t>thermometer mercury</t>
  </si>
  <si>
    <t>温度计水银</t>
  </si>
  <si>
    <t>B0CJ56J93P,B097KTZZP5,B0CR7ZVBJ3,B0CR8GG431,B0CFFW48TD,B001PID008,B0DFH64CCP,B0CR8GRJNH,B08B8BDG42,B0063K9IHM</t>
  </si>
  <si>
    <t>B09964WTF5,B0CM6L37XR,B0C1GPV7CL,B09S5TZH5N,B0BVR8F5W3,B0CHPB2719,B0C6G43SGX,B0CK14XY95,B0CRHB6P23,B0CPSK25KX</t>
  </si>
  <si>
    <t>thermometer meat and candy</t>
  </si>
  <si>
    <t>thermometer laser</t>
  </si>
  <si>
    <t>温度计激光</t>
  </si>
  <si>
    <t>$0.99 - $1.72</t>
  </si>
  <si>
    <t>B0BN317X6Z,B07VSHR9M6,B0873T6SGR,B07VTPJXH9,B00DMI632G,B0D46H7194,B0BFBDX44Q,B0CSP3NQ8C,B01DR066WU,B0BGX95FF4</t>
  </si>
  <si>
    <t>B09S5TZH5N,B0CZ6FKCJ8,B0C1GQ54QD,B08CXGDZXD,B09BCQ4PZQ,B0CSN2CZQR,B0CTPYY2WS,B0D25ZZ8DL,B0C8587TZP,B0BVR8F5W3</t>
  </si>
  <si>
    <t>thermometer hvac</t>
  </si>
  <si>
    <t>温度计暖通空调</t>
  </si>
  <si>
    <t>B071JRZB49,B004WE73N2,B07Y51PCW7,B0938HPW8R,B07P9WM69C,B003CL9LMC,B0873T6SGR,B08RWPPD8J,B00KDQ2ED2,B0195UGGT4</t>
  </si>
  <si>
    <t>thermometer hodik</t>
  </si>
  <si>
    <t>thermometer grill</t>
  </si>
  <si>
    <t>温度计烤架</t>
  </si>
  <si>
    <t>$2.90 - $6.26</t>
  </si>
  <si>
    <t>B0DQ56HLJ7</t>
  </si>
  <si>
    <t>B00S93EQUK,B07XXSYLL8,B08KZR4F23,B0BQ782XNW,B09LSGPHT3,B08K2G5Y78,B08317TDP1,B017613C3C,B07477NMF4,B07H8WTFHW</t>
  </si>
  <si>
    <t>B094MQVXMB,B0B7DP9CGN,B0C141Q82D,B0C6SWK5YJ,B08RNBCH6K,B0C4F7Q36M,B0CJTW9DYC,B07H7VXNSH,B01BZOKLOO,B0C7G6RB8T</t>
  </si>
  <si>
    <t>thermometer foreahead</t>
  </si>
  <si>
    <t>thermometer for u526</t>
  </si>
  <si>
    <t>B0CJB2KBJX,B00FQT4LX2,B09NXVJ25C,B0C9M3VMD5,B0CMGXXBLF,B0C1GSXBJN,B099FK72PW,B0BQJRCFQZ,B0C3CYQZFD,B0824XNJSW</t>
  </si>
  <si>
    <t>thermometer for surface temperature below 250 c</t>
  </si>
  <si>
    <t>thermometer for stove</t>
  </si>
  <si>
    <t>B01F59K0KA/B09LSGPHT3/B0BQ782XNW/B0C7D27GV8/B0CRY9V6LL</t>
  </si>
  <si>
    <t>thermometer for sourdough bread</t>
  </si>
  <si>
    <t>B005KCG6CE/B00GRFHXVQ/B00S93EQUK/B017613C3C/B01F59K0KA/B01IHHLB3W/B07XXSYLL8/B09LSGPHT3/B0BQ782XNW</t>
  </si>
  <si>
    <t>B09MTX71VX,B01IHHLB3W,B08RWPPD8J,B07XXSYLL8,B00S93EQUK,B01LET2BFC,B0BW5VGF4M,B07WC4YTSZ,B0B71HFH9K,B01HGLPVRW</t>
  </si>
  <si>
    <t>B0B4J8BWST,B00B4S6SLW,B0BDYSM31F,B09BMFH146,B07KK9VWNF,B0C5X3TTRT,B07GTGLTYP,B00PUI9WKG,B0BDR88LNC,B01DODMU9I</t>
  </si>
  <si>
    <t>thermometer for soap making</t>
  </si>
  <si>
    <t>制皂温度计</t>
  </si>
  <si>
    <t>B0B71HFH9K,B087XBXFM6,B08DRPM2B7,B08PRSCZC2,B0B1TXXX47,B09MTX71VX,B07VSHR9M6,B07GB7CDXS,B07MXLZ22G,B01N5HPTCU</t>
  </si>
  <si>
    <t>thermometer for smoker</t>
  </si>
  <si>
    <t>吸烟者温度计</t>
  </si>
  <si>
    <t>B08317TDP1,B08KZR4F23,B08K2G5Y78,B08BXCGD76,B07CWN9QDB,B07477NMF4,B081DL5PG1,B017613C3C,B07Z7HDNC4,B0BMLDL5GM</t>
  </si>
  <si>
    <t>thermometer for room temperature</t>
  </si>
  <si>
    <t>室温温度计</t>
  </si>
  <si>
    <t>$0.84 - $2.39</t>
  </si>
  <si>
    <t>B07WCR5Y4B,B01H1R0K68,B09NL17MBR,B07ZSF5RC5,B09N92NRYN,B0BQ6P8JLD,B07Y36FWTT,B07Z77FK4C,B0C6135GWX,B09TY4CS35</t>
  </si>
  <si>
    <t>B07SRRQS5B,B07MXJ93K8,B0CGD6Q656,B0BXCKKNN8,B082K8ZNQ1,B07RT4ZMMV,B0CXTBZR2H,B0CFF2JG1N,B0CBBP1XF7,B0CDVVG4M8</t>
  </si>
  <si>
    <t>thermometer for oven temperature</t>
  </si>
  <si>
    <t>B005KCG6CE/B017613C3C/B01IHHLB3W/B0CRY9V6LL</t>
  </si>
  <si>
    <t>B000BQWMTK</t>
  </si>
  <si>
    <t>B083BMMQV9,B0000DJUYR,B01CF39C4Y,B07YP9G4Z7,B071LQBK6X,B09JSBXJDV,B0CX19TQH1,B074NJBN1S,B000BQWMTK,B0D3XLVZCP</t>
  </si>
  <si>
    <t>B07SRRQS5B,B07HY3S811,B0CGD6Q656,B09CDJC6CF,B0CBBP1XF7,B0CB3785ZH,B0CFF2JG1N,B0CDVVFV4J,B0BN25DN7D,B07VHPFK5B</t>
  </si>
  <si>
    <t>thermometer for oven</t>
  </si>
  <si>
    <t>$1.39 - $2.05</t>
  </si>
  <si>
    <t>B083BMMQV9,B0000DJUYR,B017613C3C,B07YP9G4Z7,B000BQWMTK,B07477NMF4,B0CX19TQH1,B08GY3K7KD,B00S93EQUK,B09JSBXJDV</t>
  </si>
  <si>
    <t>thermometer for outside</t>
  </si>
  <si>
    <t>室外温度计</t>
  </si>
  <si>
    <t>B013BOB3RK</t>
  </si>
  <si>
    <t>B06XKH666P,B013BOB3RK,B01ALO555E,B00WXIR94M,B000BZYBYU,B001PID008,B07DS8ZRZJ,B0BYF6CTRK,B00AL20SYA,B0D1VCSY1N</t>
  </si>
  <si>
    <t>B01E7YKAL8,B0B7PBRZX5,B08M16NRZJ,B0C23LLSST,B09H6TFSPC,B098Q2J57Q,B07PXGQC1Q,B07T4JV6ZT,B0B1RM2PSB,B0CBVJ12XF</t>
  </si>
  <si>
    <t>thermometer for oil</t>
  </si>
  <si>
    <t>B00S93EQUK/B01F59K0KA/B01IHHLB3W/B07XXSYLL8/B0BBR2RL6X/B0BQ782XNW</t>
  </si>
  <si>
    <t>B0BGX4RG9B,B098DSQHY9,B00S93EQUK,B01N7KIDW0,B07Y51PCW7,B094NBSRT4,B01IHHLB3W,B078KPHKZD,B00004XSC9,B07XXSYLL8</t>
  </si>
  <si>
    <t>B07PPRD9DG,B09LLR7WFT,B01DODMU9I,B09LLV238P,B097T75FF5,B0849YSV7C,B00L4Z0T42,B09LLYSFLS,B0953MGM5K,B07DWCHMM3</t>
  </si>
  <si>
    <t>thermometer for meat termjnos</t>
  </si>
  <si>
    <t>B005KCG6CE/B00S93EQUK/B017613C3C/B01IHHLB3W/B07XXSYLL8/B09LSGPHT3/B0BQ782XNW/B0CRY9V6LL</t>
  </si>
  <si>
    <t>B0BV6YTD6Q,B082ZBBZ44,B0CB7GPJS2,B0BDYSM31F,B0BDR88LNC,B07C7WLYT8,B097QGJC2Q,B0BLY62P9N,B07NK9FSWN,B01IEJHJWK</t>
  </si>
  <si>
    <t>thermometer for meat</t>
  </si>
  <si>
    <t>B00S93EQUK,B07XXSYLL8,B017613C3C,B07Y51PCW7,B0BQ782XNW,B0C37DLHWW,B01IHHLB3W,B01CI4ZYMO,B09LSGPHT3,B07H8WTFHW</t>
  </si>
  <si>
    <t>B09PDHVJT9,B07KK9VWNF,B099ZM1NTL,B09Y84D2BT,B0BDYSM31F,B077MB5SZG,B07QW4RCM3,B09BMFH146,B0CHVWVK3C,B0BXLC3K69</t>
  </si>
  <si>
    <t>thermometer for liquids</t>
  </si>
  <si>
    <t>B005KCG6CE/B00S93EQUK/B017613C3C/B01IHHLB3W/B07XXSYLL8/B09LSGPHT3/B0BQ782XNW</t>
  </si>
  <si>
    <t>$1.72 - $2.50</t>
  </si>
  <si>
    <t>B087XBXFM6,B01N5HPTCU,B08RWPPD8J,B01IHHLB3W,B0B1TXXX47,B09MTX71VX,B0B1V4XFH1,B0BGX4RG9B,B07WC4YTSZ,B0747CJDHG</t>
  </si>
  <si>
    <t>B07SRRQS5B,B082K8ZNQ1,B0CFF2JG1N,B0BXCKKNN8,B07MXJ93K8,B0CJLWWZYB,B09L8GBFLZ,B09CDJC6CF,B0C6X3VPLC,B0B8V6Y2X8</t>
  </si>
  <si>
    <t>thermometer for liquid</t>
  </si>
  <si>
    <t>B005KCG6CE/B00S93EQUK/B01IHHLB3W/B07XXSYLL8/B09LSGPHT3/B0BQ782XNW/B0CRY9V6LL</t>
  </si>
  <si>
    <t>$1.52 - $2.51</t>
  </si>
  <si>
    <t>B087XBXFM6,B01N5HPTCU,B0B3257QX8,B08RWPPD8J,B09MTX71VX,B073KYTWGB,B07WC4YTSZ,B095WM4TZK,B01IHHLB3W,B08DRPM2B7</t>
  </si>
  <si>
    <t>thermometer for kitchen</t>
  </si>
  <si>
    <t>B005KCG6CE/B00S93EQUK/B017613C3C/B01F59K0KA/B01IHHLB3W/B07XXSYLL8/B096K2L985/B09LSGPHT3/B0BBR2RL6X/B0BJK5W11R/B0BQ782XNW/B0CRY9V6LL</t>
  </si>
  <si>
    <t>$1.66 - $2.84</t>
  </si>
  <si>
    <t>B0C37DLHWW,B07XXSYLL8,B00S93EQUK,B01IHHLB3W,B0B71HFH9K,B07Y51PCW7,B0BQ782XNW,B01LET2BFC,B005KCG6CE,B00E99L3G8</t>
  </si>
  <si>
    <t>thermometer for inside the oven￼</t>
  </si>
  <si>
    <t>B00S93EQUK/B017613C3C/B07XXSYLL8/B096K2L985/B0BBR2RL6X/B0C7D27GV8</t>
  </si>
  <si>
    <t>thermometer for hot food</t>
  </si>
  <si>
    <t>热食温度计</t>
  </si>
  <si>
    <t>$1.42 - $2.52</t>
  </si>
  <si>
    <t>B07XXSYLL8,B0C37DLHWW,B00S93EQUK,B0BQ782XNW,B07Y51PCW7,B01IHHLB3W,B008FBZL0U,B00DMI632G,B09LSGPHT3,B005KCG6CE</t>
  </si>
  <si>
    <t>B09PGQD7LS,B07DMSLS9B,B09T4WTPXZ,B07P8NXQF4,B00DHINB8K,B0CRDW513B,B09LLYP2XL,B01D5N8WD0,B0BV6ZR4GL,B07SRRQS5B</t>
  </si>
  <si>
    <t>thermometer for home</t>
  </si>
  <si>
    <t>家庭用温度计</t>
  </si>
  <si>
    <t>B005KCG6CE/B00GRFHXVQ/B00S93EQUK/B096K2L985/B09LSGPHT3/B0BBR2RL6X</t>
  </si>
  <si>
    <t>B01H1R0K68,B07WCR5Y4B,B09NL17MBR,B09N92NRYN,B07R3YC1BC,B0C6135GWX,B07ZSF5RC5,B0824XNJSW,B07Y36FWTT,B06XKH666P</t>
  </si>
  <si>
    <t>B09PGQD7LS,B07DMSLS9B,B08JCYB8CL,B00DHINB8K,B09PGNXDX8,B01D5N8WD0,B0CSY28S1W,B0B3JT8RZ8,B0148UVPVA,B09T4WTPXZ</t>
  </si>
  <si>
    <t>thermometer for grilling</t>
  </si>
  <si>
    <t>烧烤用温度计</t>
  </si>
  <si>
    <t>$3.92 - $7.76</t>
  </si>
  <si>
    <t>B00S93EQUK,B07XXSYLL8,B017613C3C,B08K2G5Y78,B08KZR4F23,B09LSGPHT3,B0C37DLHWW,B07Y51PCW7,B08BXCGD76,B0BQ782XNW</t>
  </si>
  <si>
    <t>B00U65ENUW,B07D3B22T9,B01IIQYD0K,B002WGI5NO,B06XD1CDR5,B08ZKVRTRN,B092ZLZNPZ,B07G9QL7GP,B08HYG8J9Z,B07P138KSY</t>
  </si>
  <si>
    <t>thermometer for grill temperature</t>
  </si>
  <si>
    <t>烧烤温度的温度计</t>
  </si>
  <si>
    <t>B00S93EQUK/B017613C3C/B01IHHLB3W/B07XXSYLL8/B09LSGPHT3/B0BQ782XNW/B0C7D27GV8/B0CRY9V6LL</t>
  </si>
  <si>
    <t>B09F2FG788</t>
  </si>
  <si>
    <t>B00DMI632G,B00S93EQUK,B005KDEIZ0,B01LZI4IA3,B081DL5PG1,B08BXCGD76,B008RILAWO,B07XXSYLL8,B08QVVJR25,B0BQ23D117</t>
  </si>
  <si>
    <t>B09PGQD7LS,B07DMSLS9B,B08JCYB8CL,B00DHINB8K,B0B3MWBRGD,B0BXLC3K69,B0BZLV1913,B0BZLV4NR2,B0BPNMT5DM,B07P8NXQF4</t>
  </si>
  <si>
    <t>thermometer for grill</t>
  </si>
  <si>
    <t>烤架温度计</t>
  </si>
  <si>
    <t>$1.35 - $2.39</t>
  </si>
  <si>
    <t>B00S93EQUK,B01LZI4IA3,B08K2G5Y78,B07XXSYLL8,B08KZR4F23,B08QVVJR25,B083BMMQV9,B0B71HFH9K,B017613C3C,B07477NMF4</t>
  </si>
  <si>
    <t>B09PGQD7LS,B07DMSLS9B,B08JCYB8CL,B00DHINB8K,B079T952JF,B09PGNXDX8,B0BZ4QWKVR,B07C8B16GZ,B0C5R86SWD,B09RSXXQS7</t>
  </si>
  <si>
    <t>thermometer for frying in oil</t>
  </si>
  <si>
    <t>油炸食物温度计</t>
  </si>
  <si>
    <t>$1.25 - $2.00</t>
  </si>
  <si>
    <t>B08SWN7QBW,B094V3R7H8,B01N7KIDW0,B098DSQHY9,B00004XSC9,B09GWDT66H,B088DTQ1QD,B094NBSRT4,B073KYTWGB,B07H9RFNVC</t>
  </si>
  <si>
    <t>B09PGQD7LS,B07DMSLS9B,B09LLYP2XL,B08JCYB8CL,B00DHINB8K,B0BPNMT5DM,B0BZLV1913,B0BXLC3K69,B08VWDSRYK,B0CKQ9N79N</t>
  </si>
  <si>
    <t>thermometer for frying</t>
  </si>
  <si>
    <t>B00S93EQUK/B017613C3C/B01F59K0KA/B01IHHLB3W/B07XXSYLL8/B0BQ782XNW</t>
  </si>
  <si>
    <t>B01N7KIDW0,B0BGX4RG9B,B00004XSC9,B098DSQHY9,B094NBSRT4,B0B71HFH9K,B094V3R7H8,B07YP9GT1N,B07H9RFNVC,B07XXSYLL8</t>
  </si>
  <si>
    <t>B09T4KL517,B08WHBVBW3,B079VTWT69,B00DHINB8K,B00UFDLV1E,B01IIQYD0K,B09T4D9T76,B09X9WJZV9</t>
  </si>
  <si>
    <t>thermometer for fridge and freezer</t>
  </si>
  <si>
    <t>冰箱和冰柜温度计</t>
  </si>
  <si>
    <t>B00GRFHXVQ/B096K2L985</t>
  </si>
  <si>
    <t>B089NLQ7SF,B07VVHZLLZ,B07XD68GX6,B085G78G51,B07RPXTKMK,B0CRHB8T4F,B089YCPWBN,B000BPE88E,B0CLB358BJ,B005KDEFNK</t>
  </si>
  <si>
    <t>B09W18N3GT,B09QT1MH95,B0BXSTNZ5V,B09525CGNJ,B08SWFJLDL,B0B4HKNDLQ,B0BB7SP83Z,B0B93LVSYR,B0CN9KGX2Y,B0B531K9J3</t>
  </si>
  <si>
    <t>thermometer for freezer</t>
  </si>
  <si>
    <t>冷冻室温度计</t>
  </si>
  <si>
    <t>$0.80 - $1.22</t>
  </si>
  <si>
    <t>B089NLQ7SF,B07VVHZLLZ,B000BPE88E,B005KDEFNK,B07XD68GX6,B07RN7Z2RT,B089YCPWBN,B000095RC8,B07W1WPC99,B07RPXTKMK</t>
  </si>
  <si>
    <t>B08SBQBF2R,B08YZ633BY,B07N7PK9QK,B0BYRL8XVB,B0CJRM936N,B004AI97MA,B09WTYDVNW,B08611PBW9,B0BXKH9T9N,B0B1Q5KSQM</t>
  </si>
  <si>
    <t>thermometer for food temperatures</t>
  </si>
  <si>
    <t>$1.25 - $2.77</t>
  </si>
  <si>
    <t>B00S93EQUK,B0B71HFH9K,B07XXSYLL8,B0BQ782XNW,B09LSGPHT3,B0C37DLHWW,B01IHHLB3W,B005KCG6CE,B017613C3C,B08RWPPD8J</t>
  </si>
  <si>
    <t>thermometer for fish tank</t>
  </si>
  <si>
    <t>鱼缸温度计</t>
  </si>
  <si>
    <t>B0BFVST4XX,B0002568UE,B0C2N59HWK,B09JNGZFMP,B0CT31ZPXV,B01N1QQ4EH,B002ZMFM4A,B0CMCMY5KN,B0002AQITU,B0CNCG89FF</t>
  </si>
  <si>
    <t>thermometer for cooler</t>
  </si>
  <si>
    <t>$1.03 - $1.84</t>
  </si>
  <si>
    <t>B001VZ6ZH0</t>
  </si>
  <si>
    <t>B07VVHZLLZ,B085G78G51,B089NLQ7SF,B001VZ6ZH0,B089YCPWBN,B000BPE88E,B07RN7Z2RT,B07RPXTKMK,B0CRHB8T4F,B09C1RSB9F</t>
  </si>
  <si>
    <t>B09ZKFK4JD,B01LYNW421,B071DFDF9N,B07TMKXZQT,B07Y2VWL56,B07T7W7VR3,B0BWTJVT52,B08J4BZZ5L,B00EINBSEW,B09S5TZH5N</t>
  </si>
  <si>
    <t>thermometer for cooking pack</t>
  </si>
  <si>
    <t>B005KCG6CE/B00GRFHXVQ/B00S93EQUK/B017613C3C/B01F59K0KA/B01IHHLB3W/B07XXSYLL8/B0BQ782XNW</t>
  </si>
  <si>
    <t>thermometer for cooking oil</t>
  </si>
  <si>
    <t>食用油温度计</t>
  </si>
  <si>
    <t>B00S93EQUK/B017613C3C/B01F59K0KA/B01IHHLB3W/B07XXSYLL8/B09LSGPHT3/B0BBR2RL6X/B0BQ782XNW</t>
  </si>
  <si>
    <t>$0.97 - $1.75</t>
  </si>
  <si>
    <t>B01N7KIDW0,B00004XSC9,B0BGX4RG9B,B098DSQHY9,B094NBSRT4,B07H9RFNVC,B094V3R7H8,B07YP9GT1N,B00S93EQUK,B087XBXFM6</t>
  </si>
  <si>
    <t>thermometer for chicken coop</t>
  </si>
  <si>
    <t>鸡舍温度计</t>
  </si>
  <si>
    <t>B0C74T4JH1</t>
  </si>
  <si>
    <t>B001PID008</t>
  </si>
  <si>
    <t>B07Y36FWTT,B07WMF95DD,B0C74T4JH1,B00004TBJP,B07R586J37,B07GR65CNT,B0872ZWV8X,B0BYF6CTRK,B06XKH666P,B07Z77FK4C</t>
  </si>
  <si>
    <t>thermometer for chefs</t>
  </si>
  <si>
    <t>厨师用温度计</t>
  </si>
  <si>
    <t>$1.51 - $2.80</t>
  </si>
  <si>
    <t>B00S93EQUK,B07XXSYLL8,B09MTX71VX,B005KDDCAC,B0C7D27GV8,B085FR9H4W,B0BQ782XNW,B005KCG6CE,B0CSSV4YWB,B00E99L3G8</t>
  </si>
  <si>
    <t>B0CCWYL644,B0B5NFMJL1,B08S45RWH5,B0BQNCRL94,B085B34SZZ,B0BB2MJTRK,B09SQ16XMJ,B0CKBZGGHN,B0CCWWJ8YX,B0CCWN6XW4</t>
  </si>
  <si>
    <t>thermometer for beef</t>
  </si>
  <si>
    <t>thermometer for baking</t>
  </si>
  <si>
    <t>B005KCG6CE/B00S93EQUK/B017613C3C/B01F59K0KA/B01IHHLB3W/B07XXSYLL8/B096K2L985/B09LSGPHT3/B0BJK5W11R/B0BQ782XNW/B0CRY9V6LL</t>
  </si>
  <si>
    <t>$1.50 - $2.15</t>
  </si>
  <si>
    <t>B09MTX71VX,B0B71HFH9K,B00S93EQUK,B01IHHLB3W,B08RWPPD8J,B07XXSYLL8,B017613C3C,B01LET2BFC,B00004XSC9,B07Y51PCW7</t>
  </si>
  <si>
    <t>B0BPNMT5DM,B07P8NXQF4,B0844HGHWR,B0BV6ZR4GL,B0BZXZV2V2,B0CN913Z4R,B0BSTWKSDX,B09Y8J5TXH,B07HB538FY,B0CKQ9N79N</t>
  </si>
  <si>
    <t>thermometer food digital</t>
  </si>
  <si>
    <t>温度计食品数字</t>
  </si>
  <si>
    <t>B005KCG6CE/B00S93EQUK/B017613C3C/B01F59K0KA/B01IHHLB3W/B07XXSYLL8/B096K2L985/B09LSGPHT3/B0BBR2RL6X/B0BJK5W11R/B0BQ782XNW/B0C7D27GV8/B0CRY9V6LL/B0DDXWY41V</t>
  </si>
  <si>
    <t>$1.63 - $2.97</t>
  </si>
  <si>
    <t>B083JY31NG</t>
  </si>
  <si>
    <t>B01LKRHW3E</t>
  </si>
  <si>
    <t>B00S93EQUK,B0C37DLHWW,B0BQ782XNW,B07XXSYLL8,B0CKW2J6JD,B0CKW3TT2G,B0CSSV4YWB,B09C32DYV1,B0BMLDL5GM,B017613C3C</t>
  </si>
  <si>
    <t>B00I5H5Z1O,B07GKVBQDG,B07K2JM5QC,B0BN4Z47CK,B01M9F9JYH,B0CHM4691Y,B07QK9C9KT,B09MQKZPNP,B0CJB2KBJX,B08SS4T6ZB</t>
  </si>
  <si>
    <t>thermometer fish</t>
  </si>
  <si>
    <t>B01F59K0KA/B07XXSYLL8/B0BQ782XNW</t>
  </si>
  <si>
    <t>B00UB4S83G,B09Y8J5TXH,B000Q8JTVC,B0BZRTGVQQ,B0B619JZ1M,B09S5TZH5N,B0CGLBMY9V,B0BXPBXV9C,B0B7JF6NKX,B09Y2K7LWF</t>
  </si>
  <si>
    <t>thermometer display</t>
  </si>
  <si>
    <t>B00GRFHXVQ/B00S93EQUK/B017613C3C/B01IHHLB3W/B07XXSYLL8/B09LSGPHT3/B0BBR2RL6X/B0BJK5W11R/B0BQ782XNW</t>
  </si>
  <si>
    <t>thermometer digital cooking</t>
  </si>
  <si>
    <t>温度计数字烹饪</t>
  </si>
  <si>
    <t>$2.47 - $4.40</t>
  </si>
  <si>
    <t>B00S93EQUK,B07XXSYLL8,B0C37DLHWW,B0BQ782XNW,B0B71HFH9K,B01IHHLB3W,B0CZCX5WDC,B07Y51PCW7,B09F33RDFT,B01LET2BFC</t>
  </si>
  <si>
    <t>B00B2KV5D8,B078XXCGVC,B0C6YGZ4B6,B008YHRQQM,B073SHF6LJ,B00FPHLWVO,B075B48B3B,B0BRSX38RT,B07L7DY64G,B09375VGGC</t>
  </si>
  <si>
    <t>thermometer cooking probe</t>
  </si>
  <si>
    <t>温度计烹饪探针</t>
  </si>
  <si>
    <t>$1.41 - $3.16</t>
  </si>
  <si>
    <t>B017613C3C,B07XXSYLL8,B07477NMF4,B00S93EQUK,B01IHHLB3W,B09L89FYJN,B0BJK5W11R,B08KZQG3ZF,B09MTX71VX,B0BQ782XNW</t>
  </si>
  <si>
    <t>B00B2KV5D8,B0C6YGZ4B6,B078XXCGVC,B09MQ416CR,B075B48B3B,B01BOJS94O,B008YHRQQM,B08BDBX7QG,B004DE7FY8,B0BYFDJ5K7</t>
  </si>
  <si>
    <t>thermometer cooking digital temperature</t>
  </si>
  <si>
    <t>温度计 烹饪 数字温度</t>
  </si>
  <si>
    <t>B00S93EQUK,B07XXSYLL8,B0B71HFH9K,B017613C3C,B0BQ782XNW,B01IHHLB3W,B09MTX71VX,B09LSGPHT3,B0DJY2PWTY,B07Y51PCW7</t>
  </si>
  <si>
    <t>B00B2KV5D8,B078XY4JC3,B0C6YGZ4B6,B008YHRQQM,B075B48B3B,B07XVMMG36,B01BOJS94O,B0CHJN3Z7Q,B0CF9NXMCG,B00UB4S83G</t>
  </si>
  <si>
    <t>thermometer color</t>
  </si>
  <si>
    <t>thermometer clock</t>
  </si>
  <si>
    <t>温度计时钟</t>
  </si>
  <si>
    <t>$0.63 - $1.14</t>
  </si>
  <si>
    <t>B0B17Q37C3</t>
  </si>
  <si>
    <t>B0DD4CSK3B</t>
  </si>
  <si>
    <t>B09VP762WY</t>
  </si>
  <si>
    <t>B0B17Q37C3,B097T32M4X,B0B3G8MP4K,B0CZ6YMJ46,B07WCR5Y4B,B09417PQ16,B0CZ6NB6JX,B0DD4CSK3B,B082M8T5SD,B07RKTVQDR</t>
  </si>
  <si>
    <t>B072819QCD,B07XLTCLP9,B08G1Z815Y,B09426R3H2,B07F31J49Q,B08549VJYH,B08DKRTNXT,B085G7GWDH,B0813S7JKP,B000SKZM9G</t>
  </si>
  <si>
    <t>thermometer clip</t>
  </si>
  <si>
    <t>温度计夹</t>
  </si>
  <si>
    <t>B0B97BWYLL</t>
  </si>
  <si>
    <t>B089KT2245</t>
  </si>
  <si>
    <t>B0B97BWYLL,B0BGLZ92CV,B0BGX4RG9B,B08CB44D4L,B0D5GQKCB6,B01N5HPTCU,B093DJK3LL,B093DKXY7W,B0CJ8SLJBV,B094NBSRT4</t>
  </si>
  <si>
    <t>thermometer celsius</t>
  </si>
  <si>
    <t>温度计摄氏度</t>
  </si>
  <si>
    <t>B0824XNJSW,B08B8BDG42,B003SLPS5A,B0CGRB23YM,B0CTCPQ6N9,B08B7V2RG3,B00551ND12,B075QQ8VZW,B0CFFW48TD,B0D5Q7TNCG</t>
  </si>
  <si>
    <t>B0B7BFMHNF,B0924H4XB9,B07MYW7C3Z,B09896GWJ1,B0B7RVFHFN,B0B9DC2M89,B00INVCHRC,B0B5XQX9P4,B0CB5ZQ14R,B09KKYF34R</t>
  </si>
  <si>
    <t>thermometer candy</t>
  </si>
  <si>
    <t>温度计糖果</t>
  </si>
  <si>
    <t>B005KCG6CE/B00S93EQUK/B017613C3C/B01F59K0KA/B01IHHLB3W/B07XXSYLL8/B09LSGPHT3</t>
  </si>
  <si>
    <t>B094NBSRT4,B098DSQHY9,B01BICCN6M,B00004XSC9,B0BGX4RG9B,B07YP9GT1N,B07QBP8Y2Q,B00279OPDU,B08PVZGM4F,B000095RBU</t>
  </si>
  <si>
    <t>B0CHVV5WKJ,B0BTNT4225,B0CGX3ZGBK,B09YCNTY8B,B0CHB23HGT,B0CMV4R6RD,B0CGQPSWWB,B0BRXZV6R2,B0BRM9X48P,B0C1NM6N7H</t>
  </si>
  <si>
    <t>thermometer cable</t>
  </si>
  <si>
    <t>B09XTPHHVY,B00WTHIVHQ,B0B3LN159P,B07SHKCF3R,B0BFWCDGZD,B09DGDDK1C,B014VBIEZQ,B01N4B7C9X,B09ZL38CZJ,B07T8KL6C6</t>
  </si>
  <si>
    <t>thermometer bulk</t>
  </si>
  <si>
    <t>温度计散装</t>
  </si>
  <si>
    <t>$1.45 - $2.72</t>
  </si>
  <si>
    <t>B0CG22L7FL</t>
  </si>
  <si>
    <t>B007SGK2LG</t>
  </si>
  <si>
    <t>B014V0M6BK</t>
  </si>
  <si>
    <t>B0CG22L7FL,B007SGK2LG,B0CFLWFB41,B08BNMVLKX,B014V0M6BK,B0BHHMPLRS,B087MBMHX3,B0BZNVPK9S,B0C595HC12,B0B68YPLZH</t>
  </si>
  <si>
    <t>B00INVCHRC,B09SQFQ4KK,B07GGR1N4Y,B09PQ73YX4,B09M7YLN3N,B0915TJTJ8,B08TTMW1XT,B073CZ5275,B007VHJWRM,B0C6B2WB9F</t>
  </si>
  <si>
    <t>thermometer braun</t>
  </si>
  <si>
    <t>温度计Braun</t>
  </si>
  <si>
    <t>B00GRFHXVQ/B01F59K0KA/B096K2L985</t>
  </si>
  <si>
    <t>$1.19 - $1.98</t>
  </si>
  <si>
    <t>B07T2FN3J3</t>
  </si>
  <si>
    <t>B00MUK6M82</t>
  </si>
  <si>
    <t>B00MUK6M82,B07F4JJH1Z,B07T2FN3J3,B0931YG2W3,B084W9Y7HP,B0C9NPQ7W6,B0824XNJSW,B07MLJLP39,B00TVS12U4,B01LX5Y7RG</t>
  </si>
  <si>
    <t>B09SQFQ4KK,B01MYBJB8W,B00INVCHRC,B0019IJYU4,B0019II8A6,B0019IJZ1M,B0CJVSWSJZ,B086CPS8BP,B0CF3QKBK3,B07GGR1N4Y</t>
  </si>
  <si>
    <t>thermometer bluetooth</t>
  </si>
  <si>
    <t>温度计蓝牙</t>
  </si>
  <si>
    <t>B0BT9BFKJ1</t>
  </si>
  <si>
    <t>B097HF322L,B07Y36FWTT,B0C7D27GV8,B0D5M9RW7C,B07H8WTFHW,B08K2G5Y78,B0D2LQGJ2V,B0CQLD3TXR,B0B48NL6L8,B08LKCLFR6</t>
  </si>
  <si>
    <t>B09896GWJ1,B00INVCHRC,B0B5XQX9P4,B07L5GGSRJ,B09M35XJGG,B07T8KL6C6,B0924H4XB9,B01N4B7C9X,B0C8PJX34L,B0B9DC2M89</t>
  </si>
  <si>
    <t>thermometer bbq</t>
  </si>
  <si>
    <t>温度计烧烤</t>
  </si>
  <si>
    <t>$2.46 - $5.48</t>
  </si>
  <si>
    <t>B00S93EQUK,B07XXSYLL8,B08KZR4F23,B08K2G5Y78,B08317TDP1,B0BQ782XNW,B07Y51PCW7,B08BXCGD76,B07477NMF4,B017613C3C</t>
  </si>
  <si>
    <t>B08TTMW1XT,B0B5XQX9P4,B00INVCHRC,B0C6B2WB9F,B01N4B7C9X,B0B9DC2M89,B09SQFQ4KK,B0915TJTJ8,B0CR9JFD7S,B007VHJWRM</t>
  </si>
  <si>
    <t>thermometer and timer</t>
  </si>
  <si>
    <t>thermometer and hygrometer</t>
  </si>
  <si>
    <t>温度计和湿度计</t>
  </si>
  <si>
    <t>B01H1R0K68,B07WCR5Y4B,B09NL17MBR,B0CXHV22GD,B07Y36FWTT,B07GR65CNT,B09N92NRYN,B0CXHS6CYS,B0C6135GWX,B07ZSF5RC5</t>
  </si>
  <si>
    <t>thermometer analog</t>
  </si>
  <si>
    <t>温度计模拟</t>
  </si>
  <si>
    <t>$0.44 - $0.76</t>
  </si>
  <si>
    <t>B08XXKCRSY</t>
  </si>
  <si>
    <t>B013BOB3RK,B089NLQ7SF,B014V0M6BK,B001PID008,B00004TBK4,B0C7S6K3FB,B07WCR5Y4B,B07VVHZLLZ,B01N5HPTCU,B00004XSC4</t>
  </si>
  <si>
    <t>thermometer alarm</t>
  </si>
  <si>
    <t>B0C1GQ54QD,B0C6G43SGX,B0CHPB2719,B0833V68BJ,B0CSN2CZQR,B0CM6L37XR,B0CY4WDMQV,B0D25ZZ8DL,B0CK14XY95,B0CXHY4R34</t>
  </si>
  <si>
    <t>thermometer accurate</t>
  </si>
  <si>
    <t>温度计准确</t>
  </si>
  <si>
    <t>$1.52 - $2.41</t>
  </si>
  <si>
    <t>B0824XNJSW,B07F4JJH1Z,B00MUK6M82,B075QQ8VZW,B0C82QD5BB,B085LZVMFS,B08B7V2RG3,B084W9Y7HP,B0CTCPQ6N9,B0DGPSYMPX</t>
  </si>
  <si>
    <t>thermomaven wireless meat thermometer</t>
  </si>
  <si>
    <t>B0DFW43B44</t>
  </si>
  <si>
    <t>B0DG5GKJKB,B0D1TMFTPN,B0DFW43B44,B0DP2N281B,B0B48NL6L8,B0DP2KM4JR,B0CZCX5WDC,B0DHXHSS34,B0DHZTCNR5,B0BMLDL5GM</t>
  </si>
  <si>
    <t>B082MTS9PW,B00EINBSEW,B09P4T1G7V,B01LYU7V4S,B00OKY8BOY,B07R72FHRL,B0867QQ1VY,B07WD4SVVQ,B07WFV3ZMR,B00JMN5MFY</t>
  </si>
  <si>
    <t>thermomaven torch</t>
  </si>
  <si>
    <t>$1.25 - $2.08</t>
  </si>
  <si>
    <t>B0D2QNFTGH</t>
  </si>
  <si>
    <t>B0BMZ6N6F2</t>
  </si>
  <si>
    <t>B0D12ZHLLD,B0D2QNFTGH,B0BN3WPKVZ,B0DCVSM45R,B0BZHGVGP2,B0BMZ6N6F2,B08NWM3ZKB,B0D9VYFZX9,B0CMLHMLB9,B0B18422CM</t>
  </si>
  <si>
    <t>B07WD4SVVQ,B07VXV6VLH,B09QLKH1F7,B082MTS9PW,B0BTXYC2QT,B0982SMNWD,B07MZ9WYDQ,B0BYK6GWDK,B0BLY62P9N,B01MTNP4K0</t>
  </si>
  <si>
    <t>B086C4MG9R,B072JVCJ5D,B01F59K0D2,B09Q62H9MD,B0861SFPM1,B07ZRN3QBY,B07ZRL44D1,B0824XNJSW</t>
  </si>
  <si>
    <t>B0BPNMT5DM,B0BSTWKSDX,B0C2P72SCX,B07M7M8X1N,B07SRRQS5B,B09NV5M55S,B0CHVWVK3C,B0982TPZTW,B082K8ZNQ1,B01IEJHJWK</t>
  </si>
  <si>
    <t>thermoforming thermometer</t>
  </si>
  <si>
    <t>$2.04 - $4.65</t>
  </si>
  <si>
    <t>B000BPHNW2</t>
  </si>
  <si>
    <t>B07YXG1CCC</t>
  </si>
  <si>
    <t>B08NP37JZR</t>
  </si>
  <si>
    <t>B000BPHNW2,B002YFGFNK,B074KFT8RY,B00KPEU9AC,B003XK2BWY,B0CYXC8BHX,B00L1G47PQ,B0967ZS74R,B00MKA45Q8,B01C890C1W</t>
  </si>
  <si>
    <t>thermocouple thermometer food service</t>
  </si>
  <si>
    <t>B017613C3C/B01F59K0KA/B01IHHLB3W/B07XXSYLL8</t>
  </si>
  <si>
    <t>thermocouple thermmeter</t>
  </si>
  <si>
    <t>thermocouple meter</t>
  </si>
  <si>
    <t>热电偶计</t>
  </si>
  <si>
    <t>$1.08 - $2.19</t>
  </si>
  <si>
    <t>B018QHQSB8</t>
  </si>
  <si>
    <t>B071V7T6TZ</t>
  </si>
  <si>
    <t>B071V7T6TZ,B0C4YL76WY,B005GFHYA8,B0BJQ95RRZ,B0C3CHBJBM,B07TTRF8VR,B00M9Z3JJ8,B00SH4F0LK,B092967M67,B01H1RDJOI</t>
  </si>
  <si>
    <t>thermocouple meat thermometer</t>
  </si>
  <si>
    <t>B005KCG6CE/B00S93EQUK/B017613C3C/B01F59K0KA/B01IHHLB3W/B07XXSYLL8/B096K2L985/B0BBR2RL6X/B0BJK5W11R/B0BQ782XNW/B0CRY9V6LL</t>
  </si>
  <si>
    <t>B0CGDJMCH1,B0CTDM383L,B0CY2L7C8P,B07MZSTC1J,B0CP725MJP,B08534LB91,B0CT32PKRS,B0C3B7FC21,B0BR5H93SY,B0CZMT9GFJ</t>
  </si>
  <si>
    <t>thermochef thermochef instant read thermometers</t>
  </si>
  <si>
    <t>B005KCG6CE/B00GRFHXVQ/B00S93EQUK/B01F59K0KA/B01IHHLB3W/B07XXSYLL8/B096K2L985/B09LSGPHT3/B0BBR2RL6X/B0BJK5W11R/B0BQ782XNW</t>
  </si>
  <si>
    <t>thermochef orange instant read thermometers</t>
  </si>
  <si>
    <t>B005KCG6CE/B00GRFHXVQ/B00S93EQUK/B017613C3C/B01F59K0KA/B01IHHLB3W/B07XXSYLL8/B096K2L985/B09LSGPHT3/B0BBR2RL6X/B0BJK5W11R/B0BQ782XNW</t>
  </si>
  <si>
    <t>thermochef meat thermometer</t>
  </si>
  <si>
    <t>B005KCG6CE/B00S93EQUK/B017613C3C/B01F59K0KA/B01IHHLB3W/B07XXSYLL8/B0BBR2RL6X/B0BQ782XNW/B0C7D27GV8/B0CRY9V6LL</t>
  </si>
  <si>
    <t>thermochef instant read thermometers</t>
  </si>
  <si>
    <t>thermochef instant read meat thermometer digital</t>
  </si>
  <si>
    <t>B00GRFHXVQ/B00S93EQUK/B01F59K0KA/B01IHHLB3W/B07XXSYLL8/B096K2L985/B09LSGPHT3/B0BBR2RL6X/B0BJK5W11R/B0BQ782XNW</t>
  </si>
  <si>
    <t>B083LSQ8N3,B08D7MN1MQ,B07WD4SVVQ,B085TC8B2H,B086PCKXWY,B07VXV6VLH,B07YB2F6RV,B0953FJLR4,B08SJCLVRR,B0BKTF8N5K</t>
  </si>
  <si>
    <t>thermochef digital meat thermometer</t>
  </si>
  <si>
    <t>B00S93EQUK/B017613C3C/B01F59K0KA/B07XXSYLL8/B09LSGPHT3/B0BBR2RL6X/B0BJK5W11R/B0BQ782XNW/B0C7D27GV8/B0CRY9V6LL</t>
  </si>
  <si>
    <t>B0CDCDTG2K,B07X3X5TYM,B07JP2L1TG,B0818FX9XS,B073Z55BFQ,B01HP24Q4G,B081G6MG73,B0CSSTCSDL,B004Y15U3I,B07YLDTZWW</t>
  </si>
  <si>
    <t>thermo works meat thermometer digital</t>
  </si>
  <si>
    <t>B0DC8FD41B,B07XXSYLL8,B0DC8MWQ8K,B0BBR2RL6X,B08KZR4F23,B01F59K0KA,B0DJY2PWTY,B07R18W3W1,B017613C3C,B0DC8776HK</t>
  </si>
  <si>
    <t>B0CRHB6P23,B0C1GQ54QD,B09Y14R6JT,B0C7QRSLD9,B09S5TZH5N,B0CCY6S4K2,B087J7VR84,B0BX8M7FP9,B0CGQSY8CZ,B0BR5H93SY</t>
  </si>
  <si>
    <t>thermo works dot thermometer probe</t>
  </si>
  <si>
    <t>B0C1GQ54QD,B0CSN2CZQR,B08CXGDZXD,B0CHPB2719,B0CXHY4R34,B09Y14R6JT,B09S5TZH5N,B0CPSK25KX,B0CXDVM4GG,B0CCRQ9RDF</t>
  </si>
  <si>
    <t>thermo works</t>
  </si>
  <si>
    <t>B00S93EQUK/B017613C3C/B01F59K0KA/B01IHHLB3W/B07XXSYLL8/B096K2L985/B0BBR2RL6X/B0CRY9V6LL</t>
  </si>
  <si>
    <t>B0DC8FD41B,B08KZR4F23,B0DC8MWQ8K,B07XXSYLL8,B0DRR59GDV,B0CRY9V6LL,B0DHZTCNR5,B0DJY2PWTY,B0D1TMFTPN,B07MF18JHT</t>
  </si>
  <si>
    <t>B0C1GQ54QD,B0CPSK25KX,B0CHPB2719,B09964WTF5,B0CSN2CZQR,B0CRL46SBK,B099R7CH32,B0CK14XY95,B09S5TZH5N,B09Y14R6JT</t>
  </si>
  <si>
    <t>thermo spatula</t>
  </si>
  <si>
    <t>热刮刀</t>
  </si>
  <si>
    <t>B088DVMM2Y,B088DTBQLN,B0762D6832,B08PVZGM4F,B07KCJBW27,B088DG2Z8W,B08MCZLHZR,B0001MSEH8,B088DG6QL2,B0D1P8YVFR</t>
  </si>
  <si>
    <t>B07SRRQS5B,B0B8V6Y2X8,B082K8ZNQ1,B0B7Z2MRWY,B0982SMNWD,B07HXWPBRT,B01IEJHJWK,B08XTQG3NK,B0CFF2JG1N,B09L8G4F1Y</t>
  </si>
  <si>
    <t>thermo probe for oven</t>
  </si>
  <si>
    <t>B017613C3C/B01IHHLB3W/B07XXSYLL8/B0BJK5W11R/B0C7D27GV8/B0CRY9V6LL</t>
  </si>
  <si>
    <t>thermo pro with dual pro parts</t>
  </si>
  <si>
    <t>thermo pro tp 08s probes</t>
  </si>
  <si>
    <t>thermo pro thermometer model tp-07s</t>
  </si>
  <si>
    <t>B01F59K0KA/B07XXSYLL8/B0BBR2RL6X/B0BJK5W11R/B0CRY9V6LL</t>
  </si>
  <si>
    <t>thermo pro temp spike</t>
  </si>
  <si>
    <t>$3.69 - $6.15</t>
  </si>
  <si>
    <t>B0B48NL6L8,B0DGVGV398,B0BMLDL5GM,B0CJLNCYG6,B0CRY9V6LL,B0C37FYWPF,B0DPVPP5ZG,B07XXSYLL8,B0B5TKCND6,B0DHGMT2FP</t>
  </si>
  <si>
    <t>thermo pro replacement thermometer</t>
  </si>
  <si>
    <t>thermo pro needle probes</t>
  </si>
  <si>
    <t>B01F59K0KA/B07XXSYLL8/B0BBR2RL6X/B0CRY9V6LL</t>
  </si>
  <si>
    <t>thermo pro meat thermometers</t>
  </si>
  <si>
    <t>B005KCG6CE/B00GRFHXVQ/B00S93EQUK/B017613C3C/B01F59K0KA/B01IHHLB3W/B07XXSYLL8/B096K2L985/B09LSGPHT3/B0BBR2RL6X/B0BJK5W11R/B0BQ782XNW/B0CRY9V6LL</t>
  </si>
  <si>
    <t>thermo pop thermometers</t>
  </si>
  <si>
    <t>B00GRFHXVQ/B01F59K0KA/B01IHHLB3W/B07XXSYLL8/B096K2L985/B0BBR2RL6X/B0BJK5W11R/B0CRY9V6LL</t>
  </si>
  <si>
    <t>B08G4VMGVJ,B0B5H6H5KQ,B09BDZZQ4Y,B077Q382WD,B09BRB7VTL,B08YJ8G7BM,B07M6M1FKW,B07VL5JF1B,B08HLVZGRQ,B08XJ5D13N</t>
  </si>
  <si>
    <t>thermo pop 2 instant read thermometer</t>
  </si>
  <si>
    <t>thermo pop 2 瞬时读数温度计</t>
  </si>
  <si>
    <t>B00GRFHXVQ/B00S93EQUK/B01F59K0KA/B01IHHLB3W/B07XXSYLL8/B096K2L985/B09LSGPHT3/B0BBR2RL6X/B0BJK5W11R</t>
  </si>
  <si>
    <t>B0DC8FD41B,B07XXSYLL8,B00S93EQUK,B0DQ56HLJ7,B07Y51PCW7,B0DHZTCNR5,B0BBR2RL6X,B01HGLPVRW,B0DC8MWQ8K,B0DJY2PWTY</t>
  </si>
  <si>
    <t>thermo pop</t>
  </si>
  <si>
    <t>热流行</t>
  </si>
  <si>
    <t>B00GRFHXVQ/B00S93EQUK/B01F59K0KA/B01IHHLB3W/B07XXSYLL8/B0BBR2RL6X/B0BJK5W11R/B0C7D27GV8/B0CRY9V6LL</t>
  </si>
  <si>
    <t>B0DC8FD41B,B0DC8KQC81,B07XXSYLL8,B07Y51PCW7,B09PHK8JC1,B0BGX4RG9B,B01IHHLB3W,B01EY230X8,B0B48NL6L8,B0DC8MWQ8K</t>
  </si>
  <si>
    <t>thermo pin</t>
  </si>
  <si>
    <t>B005KCG6CE/B00S93EQUK/B01F59K0KA/B07XXSYLL8/B0BBR2RL6X/B0BJK5W11R/B0BQ782XNW/B0CRY9V6LL</t>
  </si>
  <si>
    <t>thermo pens meat thermometer</t>
  </si>
  <si>
    <t>温度笔肉类温度计</t>
  </si>
  <si>
    <t>$1.61 - $1.98</t>
  </si>
  <si>
    <t>B07XXSYLL8,B0DC8MWQ8K,B07R18W3W1,B00S93EQUK,B0BBR2RL6X,B0DHZTCNR5,B07Y51PCW7,B0DC8776HK,B08KZR4F23,B01IHHLB3W</t>
  </si>
  <si>
    <t>B01CRB7BMO,B09VTPJWW4,B07GTB5BFB,B0BRDBQSLR,B076ZMNZSN,B0883GNH2G,B07PW4PD4Q,B0CQPQ751R,B0CM6L37XR,B01M2COW3K</t>
  </si>
  <si>
    <t>thermo meter tp 829 meat thermometer</t>
  </si>
  <si>
    <t>B00S93EQUK/B01IHHLB3W/B0BJK5W11R/B0CRY9V6LL</t>
  </si>
  <si>
    <t>B07PX9FD1Q,B09STTMZHP,B07WJSY2G8,B07W22LYQK,B08QP8D5SP,B0CLR7WKHF,B07VVKL41G,B0CN7FSGRY,B00NWQIN7Q,B087DYPFBZ</t>
  </si>
  <si>
    <t>thermo maven meat thermometer</t>
  </si>
  <si>
    <t>B00S93EQUK/B017613C3C/B01F59K0KA/B01IHHLB3W/B07XXSYLL8/B09LSGPHT3/B0BBR2RL6X/B0BQ782XNW/B0CRY9V6LL</t>
  </si>
  <si>
    <t>$4.01 - $6.69</t>
  </si>
  <si>
    <t>B0D1TMFTPN,B0DJY2PWTY,B0DHZTCNR5,B0DG5GKJKB,B0D5YD5ZZY,B0DFW43B44,B0CZCX5WDC,B0CKR2TTWS,B07Y51PCW7,B0DHVGDCK2</t>
  </si>
  <si>
    <t>B07Q5WHSBD,B07WJSY2G8,B00NWQIN7Q,B09HWZCYDQ,B0C5J3NHB3,B08C2G9GVW,B00BOYA2M2,B087DYPFBZ,B09STTMZHP,B01DWH11L4</t>
  </si>
  <si>
    <t>thermo maven</t>
  </si>
  <si>
    <t>$3.59 - $6.21</t>
  </si>
  <si>
    <t>B0D1TMFTPN,B0D12ZHLLD,B0DHZTCNR5,B0DFW43B44,B0DJY2PWTY,B0DG5GKJKB,B07XXSYLL8,B0CZCX5WDC,B0D7Q7LNNY,B0CKR2TTWS</t>
  </si>
  <si>
    <t>B09STTMZHP,B07WJSY2G8,B07RZJ6L7Y,B00NWQIN7Q,B07VVKL41G,B0B1D6XTXQ,B08C2G9GVW,B092QRQ77F,B00BOYA2M2,B004XJ51D0</t>
  </si>
  <si>
    <t>thermo master</t>
  </si>
  <si>
    <t>B0DB5TDN5K</t>
  </si>
  <si>
    <t>B0D3DZV19P</t>
  </si>
  <si>
    <t>B0DBH1K24P</t>
  </si>
  <si>
    <t>B010OAMT22,B08P3KX3M7,B00Q5KEEY2,B0BRBSPJ8S,B0CNNZ5DHT,B09N3K2XPC,B09SWZG66C,B0CTLVZ37Y,B06X6H75FT,B00DHLOBP4</t>
  </si>
  <si>
    <t>thermo for food</t>
  </si>
  <si>
    <t>食品保温</t>
  </si>
  <si>
    <t>$0.56 - $1.29</t>
  </si>
  <si>
    <t>B07CFHQ1Y7</t>
  </si>
  <si>
    <t>B08JWKYBZZ,B08JX273J4,B07CFHQ1Y7,B07NDY8P62,B0C3NNKM37,B08NCNLL3Q,B0BQJ6DFBQ,B0C62WZVDK,B000FZX944,B0CRZ2LBS5</t>
  </si>
  <si>
    <t>thermo cut with handle</t>
  </si>
  <si>
    <t>thermistor meat probe</t>
  </si>
  <si>
    <t>最高温度</t>
  </si>
  <si>
    <t>B087DVQF3V</t>
  </si>
  <si>
    <t>B07RZMGTMD</t>
  </si>
  <si>
    <t>B082WN9NJL</t>
  </si>
  <si>
    <t>B087DVQF3V,B06XD2YSX1,B0C7ZQWQ7T,B082WN9NJL,B07RZMGTMD,B0C5G4TBXC,B0CMJMB9J2,B089YBVBV3,B0BBZ3BVS8,B005T6XRSC</t>
  </si>
  <si>
    <t>B01HF5Y7X8,B0046GK1AI,B0CJKHQT8C,B0CG28NSCM,B0CKYJQGD7,B0CFCFYHLN,B07JR3T1G6,B0C9HNNLK5,B0CF22YR8H,B0CGV7K6ZK</t>
  </si>
  <si>
    <t>热力工厂</t>
  </si>
  <si>
    <t>B017613C3C/B01F59K0KA/B01IHHLB3W/B07XXSYLL8/B0BBR2RL6X/B0CRY9V6LL</t>
  </si>
  <si>
    <t>B0DC8FD41B,B0DC8MWQ8K,B0DRR59GDV,B0DC875HXP,B07Y51PCW7,B094N6DZLC,B0BBR2RL6X,B0CRY9V6LL,B07477NMF4,B0BMLDL5GM</t>
  </si>
  <si>
    <t>B0CJHL4LZP,B0BBZSGDBQ,B0BZCLN57S,B0BJZS7M1Q,B0CW1LDN6L,B0BZ35ZXNF,B0C2Z9PFFK,B0C3DH1DX4,B0CJ4X6HDV,B0BCJS9LGM</t>
  </si>
  <si>
    <t>B00S93EQUK/B07XXSYLL8/B0BBR2RL6X/B0BQ782XNW</t>
  </si>
  <si>
    <t>B00IGGAY4M</t>
  </si>
  <si>
    <t>B072NXZ9TT</t>
  </si>
  <si>
    <t>B0824XNJSW,B08B8BDG42,B0C82QD5BB,B085LZVMFS,B0DGPSYMPX,B075QQ8VZW,B08MT3D361,B08B7V2RG3,B00MUK6M82,B07F4JJH1Z</t>
  </si>
  <si>
    <t>thermapro 211</t>
  </si>
  <si>
    <t>热敏电阻 211</t>
  </si>
  <si>
    <t>B07XXSYLL8/B096K2L985</t>
  </si>
  <si>
    <t>$1.20 - $2.08</t>
  </si>
  <si>
    <t>B077S6KQ88</t>
  </si>
  <si>
    <t>B0C7LBJGM7</t>
  </si>
  <si>
    <t>B07PPDY4XH</t>
  </si>
  <si>
    <t>B077S6KQ88,B0D2SR8X4J,B0C7LBJGM7,B0CZRVBJRR,B07PPDY4XH,B07Q3PDK9W,B08VH9W3KN,B0DJ6NPHKD,B09JFLV3XD,B07S712ZT9</t>
  </si>
  <si>
    <t>B0B9M4M2Q2,B0C3CQKVFS,B0C39568C9,B07V272JPJ,B09JNMHGFL,B07QHYCGWJ,B07KMDK2HS,B096YCSSTP,B09J3ZLNQ7,B08G8PD5RL</t>
  </si>
  <si>
    <t>热风</t>
  </si>
  <si>
    <t>B00GRFHXVQ/B01IHHLB3W/B07XXSYLL8/B096K2L985/B0BBR2RL6X</t>
  </si>
  <si>
    <t>B0DC8KQC81,B0DC8FD41B,B07XXSYLL8,B01IHHLB3W,B00GRFHXVQ,B07Y51PCW7,B09PHK8JC1,B01HGLPVRW,B01F59K0D2,B0BBR2RL6X</t>
  </si>
  <si>
    <t>B00HANX2VO,B07WQZ1JG7,B001MPXQD0,B09SP62PPZ,B0CQ4Z2B55,B0C4YKXJF9,B007UQC98S,B09HS43Z72,B0CG4J1QXR,B0CHVWVK3C</t>
  </si>
  <si>
    <t>thermapen® one</t>
  </si>
  <si>
    <t>Thermapen® 一</t>
  </si>
  <si>
    <t>B00GRFHXVQ/B00S93EQUK/B017613C3C/B01F59K0KA/B01IHHLB3W/B07XXSYLL8/B096K2L985/B0BBR2RL6X/B0BJK5W11R/B0CRY9V6LL</t>
  </si>
  <si>
    <t>$0.73 - $3.02</t>
  </si>
  <si>
    <t>B0DC8MWQ8K,B0BBR2RL6X,B07XXSYLL8,B0DC875HXP,B0DC8FD41B,B0DJY2PWTY,B0DHZTCNR5,B01F59K0KA,B07Y51PCW7,B0CZCX5WDC</t>
  </si>
  <si>
    <t>B00HANX2VO,B07WQZ1JG7,B09PMX9HLT,B0C4YKXJF9,B001MPXQD0,B007UQC98S,B09SP62PPZ,B0CR146T27,B0CG4J1QXR,B09HS43Z72</t>
  </si>
  <si>
    <t>thermapen thermometer</t>
  </si>
  <si>
    <t>B00S93EQUK/B01F59K0KA/B01IHHLB3W/B07XXSYLL8/B09LSGPHT3/B0BBR2RL6X/B0BJK5W11R/B0BQ782XNW/B0CRY9V6LL</t>
  </si>
  <si>
    <t>B0DC8776HK,B0DC8FWCDT,B01F59K0KA,B07XXSYLL8,B0DC8FD41B,B0BBR2RL6X,B07R18W3W1,B0CZCX5WDC,B00S93EQUK,B01C8557T8</t>
  </si>
  <si>
    <t>thermapen one instant read thermometer</t>
  </si>
  <si>
    <t>thermapen 一种即时读数温度计</t>
  </si>
  <si>
    <t>B00GRFHXVQ/B00S93EQUK/B017613C3C/B01F59K0KA/B01IHHLB3W/B07XXSYLL8/B096K2L985/B09LSGPHT3/B0BBR2RL6X/B0BJK5W11R/B0BQ782XNW/B0CRY9V6LL</t>
  </si>
  <si>
    <t>B0DC8FWCDT,B0BBR2RL6X,B0DJY2PWTY,B0DC8776HK,B07XXSYLL8,B01F59K0KA,B0DC875HXP,B0DC8FD41B,B00S93EQUK,B0CZCX5WDC</t>
  </si>
  <si>
    <t>B07WQZ1JG7,B001MPXQD0,B09PMX9HLT,B0BHSC874G,B07D6LL6L7,B01IEJHJWK,B07CMNDGSD,B09K58MF32,B09PL1V4YM,B08HPLZYS9</t>
  </si>
  <si>
    <t>thermapen mk4</t>
  </si>
  <si>
    <t>Thermapen mk4</t>
  </si>
  <si>
    <t>B0DC8MWQ8K,B07XXSYLL8,B0BBR2RL6X,B00S93EQUK,B0DJY2PWTY,B0CZCX5WDC,B01F59K0KA,B0DC8FD41B,B07R18W3W1,B0BMLDL5GM</t>
  </si>
  <si>
    <t>B07WQZ1JG7,B00HANX2VO,B01IEJHJWK,B06Y16L3VN,B07D6LL6L7,B07VHPFK5B,B01I76ELYO,B09HS4SF5P,B07KR2M91S,B089Q58796</t>
  </si>
  <si>
    <t>thermal thermometer</t>
  </si>
  <si>
    <t>B0824XNJSW,B0BN317X6Z,B0B71HFH9K,B075QQ8VZW,B08MT3D361,B0CTCPQ6N9,B0CGRB23YM,B07VSHR9M6,B07VTPJXH9,B0873T6SGR</t>
  </si>
  <si>
    <t>B08WPKKHH2,B078YR3ZZK,B00G5QA7OM,B0798FSZYQ,B01N5VPYR1,B08DDFRJ15,B009RO8LQ0,B07L959B1P,B08BNRX62P,B08BDSX85F</t>
  </si>
  <si>
    <t>thermal pro</t>
  </si>
  <si>
    <t>$1.50 - $2.48</t>
  </si>
  <si>
    <t>B07XXSYLL8,B01H1R0K68,B08KZR4F23,B0B48NL6L8,B017613C3C,B086PC5962,B07Y51PCW7,B0BMLDL5GM,B0CJLNCYG6,B01IHHLB3W</t>
  </si>
  <si>
    <t>B013WFNZRE,B0BHDKH8S8,B006UJUZVY,B071VG5HKQ,B014TJR53M,B07RS4PK3J,B0CJLM5G4P,B0B31N845T,B07C2PXPM4,B00C7AWSLK</t>
  </si>
  <si>
    <t>thermal pen instant read thermometer</t>
  </si>
  <si>
    <t>热敏笔速读温度计</t>
  </si>
  <si>
    <t>B07XXSYLL8,B0BBR2RL6X,B07R18W3W1,B0CZCX5WDC,B01F59K0KA,B07Y51PCW7,B0BJK5W11R,B01IHHLB3W,B0BTBR8K5N,B09PHK8JC1</t>
  </si>
  <si>
    <t>B0BM9JGH1J,B0C376RMKX,B0C6LJWNJK,B0CNSR8H8S,B0CJY9LHK4,B0C85XWK4F,B09QS7W45X,B0CTBQJCCJ,B08D6LRP7H,B0CL6K7M1K</t>
  </si>
  <si>
    <t>thermal pen</t>
  </si>
  <si>
    <t>B00GRFHXVQ/B00S93EQUK/B01F59K0KA/B01IHHLB3W/B07XXSYLL8/B096K2L985/B09LSGPHT3/B0BBR2RL6X/B0BJK5W11R/B0BQ782XNW/B0C7D27GV8</t>
  </si>
  <si>
    <t>$1.65 - $3.80</t>
  </si>
  <si>
    <t>B0D9FGXQ61</t>
  </si>
  <si>
    <t>B07XXSYLL8,B0DC8MWQ8K,B0D9FGXQ61,B0BBR2RL6X,B07R18W3W1,B0DJY2PWTY,B07Y51PCW7,B01F59K0KA,B0DC8FD41B,B0DHZTCNR5</t>
  </si>
  <si>
    <t>thermal for food</t>
  </si>
  <si>
    <t>食物热</t>
  </si>
  <si>
    <t>B096WG2F1Z</t>
  </si>
  <si>
    <t>B07NDY8P62</t>
  </si>
  <si>
    <t>B08JX273J4,B08JWKYBZZ,B07NDY8P62,B07CFHQ1Y7,B000FZX944,B0C5WY52B6,B0BQJ6DFBQ,B0D69RFMG4,B0C8T6S17D,B0C62WZVDK</t>
  </si>
  <si>
    <t>thermaease pro</t>
  </si>
  <si>
    <t>B01IHHLB3W/B0BBR2RL6X/B0BJK5W11R</t>
  </si>
  <si>
    <t>B0DPQP15LV</t>
  </si>
  <si>
    <t>B0DG5DRZWD</t>
  </si>
  <si>
    <t>B0DQL6WMLT</t>
  </si>
  <si>
    <t>B0DP7QY1L6,B0DPCJZ78H,B0DP79CR9W,B0DP9X3WL4,B0DP7D7TN6,B0DP4RWMPD,B0DP7FTTL4,B0DPQP15LV,B0DP4YCRF4,B0DP7DR994</t>
  </si>
  <si>
    <t>B007BF7BUY,B07MYW7C3Z,B08D8F9PL6,B0CG1YGGR8,B0CFVGNPDR,B0CQNWL1FV,B083NVHN13,B07KPYMMG6,B09TRS39ZZ,B0BC6FJSC7</t>
  </si>
  <si>
    <t>热力多</t>
  </si>
  <si>
    <t>B07P89WFZY</t>
  </si>
  <si>
    <t>B07P6874H8</t>
  </si>
  <si>
    <t>B07T875XGX</t>
  </si>
  <si>
    <t>B07P89WFZY,B097FBMRKR,B07M8YJ64G,B0CJ9Y41TZ,B07M932PL7,B07JBNJ5JJ,B0CYHK5PKM,B07P6874H8,B07WW75657,B0CCRHWH89</t>
  </si>
  <si>
    <t>B01FXROXFW,B0BNC7DQ5Q,B0BNMVTFCF,B0BP7D3DXC,B0BN3P1TJ1,B09GVQ9Q7W,B0B93LM935,B0BXPBXV9C,B098JSL3VL,B096DHGJX5</t>
  </si>
  <si>
    <t>thermacube meat thermometer</t>
  </si>
  <si>
    <t>B005KCG6CE/B00S93EQUK/B017613C3C/B01IHHLB3W/B07XXSYLL8/B09LSGPHT3/B0BBR2RL6X/B0BQ782XNW/B0C7D27GV8/B0CRY9V6LL</t>
  </si>
  <si>
    <t>B093795BBT,B0B7W1GH7J,B09CLKY4GT,B0BGHTSLQY,B0BLXKBB5S,B0CQRCS7PR,B08633F5BZ,B0B38MXTP9,B08SW7NVRJ,B0CQNY5WBH</t>
  </si>
  <si>
    <t>温控器</t>
  </si>
  <si>
    <t>$7.09 - $11.00</t>
  </si>
  <si>
    <t>B07JCQ8GQJ</t>
  </si>
  <si>
    <t>B0DP59PHZJ</t>
  </si>
  <si>
    <t>B07C8YDMJJ</t>
  </si>
  <si>
    <t>B07JCQ8GQJ,B00P3SM7M8,B09MQ9KCHQ,B07C8YDMJJ,B0D9Q4CCR7,B0DK93N6F6,B0CWMV9361,B075SBMTQL,B08S5GWH9V,B09LXCSSVR</t>
  </si>
  <si>
    <t>therma pro digital thermometer tp920 parts</t>
  </si>
  <si>
    <t>B01F59K0KA/B0BJK5W11R/B0C7D27GV8</t>
  </si>
  <si>
    <t>B09HHKKCJ6,B07QY2LS7G,B09MJPQ8XJ,B01044601Y,B00LEEVE1K,B07KYGMFCL,B06XT4DTVH,B07VNZP6KY,B008IOAQFY,B07M5YGGFH</t>
  </si>
  <si>
    <t>therma pro</t>
  </si>
  <si>
    <t>B017613C3C/B01F59K0KA/B01IHHLB3W/B07XXSYLL8/B096K2L985/B0BBR2RL6X/B0BJK5W11R/B0CRY9V6LL</t>
  </si>
  <si>
    <t>B07XXSYLL8,B01H1R0K68,B08KZR4F23,B0BBR2RL6X,B0BMLDL5GM,B017613C3C,B08K2G5Y78,B07Y51PCW7,B0B48NL6L8,B01IHHLB3W</t>
  </si>
  <si>
    <t>therma pen digital thermometer</t>
  </si>
  <si>
    <t>B00S93EQUK/B017613C3C/B01F59K0KA/B01IHHLB3W/B07XXSYLL8/B09LSGPHT3/B0BBR2RL6X/B0BJK5W11R/B0BQ782XNW/B0CRY9V6LL</t>
  </si>
  <si>
    <t>$2.66 - $4.42</t>
  </si>
  <si>
    <t>B0DC8MWQ8K,B07XXSYLL8,B0BBR2RL6X,B07Y51PCW7,B0DJY2PWTY,B0DC82YRDW,B07R18W3W1,B0DHZTCNR5,B00S93EQUK,B0DC8FD41B</t>
  </si>
  <si>
    <t>B0BQZBMXD4,B0CFVGNPDR,B07KPYMMG6,B01MG07GC7,B07SRRQS5B,B09H7FZ5JM,B07VHPFK5B,B007BF7BUY,B07MYW7C3Z,B0C7D1J2C5</t>
  </si>
  <si>
    <t>therma pen</t>
  </si>
  <si>
    <t>B00GRFHXVQ/B00S93EQUK/B01F59K0KA/B01IHHLB3W/B07XXSYLL8/B0BBR2RL6X/B0BJK5W11R/B0CRY9V6LL</t>
  </si>
  <si>
    <t>$2.72 - $4.53</t>
  </si>
  <si>
    <t>B0DC82YRDW</t>
  </si>
  <si>
    <t>B0DC8MWQ8K,B07XXSYLL8,B0BBR2RL6X,B01F59K0KA,B07Y51PCW7,B0DHZTCNR5,B0DC8FD41B,B0DJY2PWTY,B01F59K0D2,B07R18W3W1</t>
  </si>
  <si>
    <t>$2.39 - $4.01</t>
  </si>
  <si>
    <t>B0DP7PJYV3</t>
  </si>
  <si>
    <t>B0DP7QY1L6</t>
  </si>
  <si>
    <t>B003BMVF8A</t>
  </si>
  <si>
    <t>B09YKV1DR9,B09LHCN264,B09LHW6966,B09LHXQBVR,B0DP7QY1L6,B09LHYT2H4,B08QF1CKH7,B003BMVF8A,B08JX32JHP,B0028AD6V0</t>
  </si>
  <si>
    <t>therm pro indoor with humidity digital</t>
  </si>
  <si>
    <t>B01H1R0K68,B09NL17MBR,B07WCR5Y4B,B06XKH666P,B06XTPTG1J,B0C4XLLGZ7,B0953GC4CG,B079N98K93,B07L82PF1Z,B08LKCLFR6</t>
  </si>
  <si>
    <t>therm pro indoor outdoor</t>
  </si>
  <si>
    <t>therm pro 室内 室外</t>
  </si>
  <si>
    <t>B075QBRR6S</t>
  </si>
  <si>
    <t>B06XKH666P,B0936QGQW4,B07R3YC1BC,B07WCR5Y4B,B07L82PF1Z,B07RL2LY1M,B075QBRR6S,B09TTBJ85S,B09NL17MBR,B09T3JBBSK</t>
  </si>
  <si>
    <t>B0CFXFBG4L,B0CFXJHYYV,B08XY9JGBZ,B09TPZVPLY,B0CXX4P1V2,B09MDSS433,B0CXKWTKTZ,B08DP66TDF,B093QPPWZ9,B09MDSMNQ2</t>
  </si>
  <si>
    <t>therm pro digital</t>
  </si>
  <si>
    <t>热情的数字</t>
  </si>
  <si>
    <t>B07XXSYLL8,B01H1R0K68,B017613C3C,B07R3YC1BC,B01IHHLB3W,B07WCR5Y4B,B07Y51PCW7,B06XKH666P,B01GE77QT0,B07MF18JHT</t>
  </si>
  <si>
    <t>B094N16W9S,B09BHTF5LL,B07Y2BP7F2,B08KYCQXYR,B08SWFJLDL,B01KKHGK4W,B00115UN9Q,B083X648R2,B00PTL14IM,B08KYTX56N</t>
  </si>
  <si>
    <t>therm opro meat thermometer prong</t>
  </si>
  <si>
    <t>B005KCG6CE/B00S93EQUK/B017613C3C/B01F59K0KA/B01IHHLB3W/B07XXSYLL8/B096K2L985/B0BBR2RL6X/B0CRY9V6LL</t>
  </si>
  <si>
    <t>B01COZ2H36,B0839PXWSY,B07L5GGSRJ,B015D8XIDY,B084YPVTXB,B079X5FTZR,B09VBDBM41,B09WLZ51YM,B09ZVMKQJP,B097QGJC2Q</t>
  </si>
  <si>
    <t>therm opro meat probes</t>
  </si>
  <si>
    <t>therm opro dual probes</t>
  </si>
  <si>
    <t>B096K2L985/B0BJK5W11R/B0CRY9V6LL</t>
  </si>
  <si>
    <t>B0BVZ16HJZ,B09N71WGLF,B00DZKQLZ0,B01IEJHJWK,B09NFRC4LM,B082K8ZNQ1,B0B7Z2MRWY,B0CL9SXSBD,B004UB056E,B07SRRQS5B</t>
  </si>
  <si>
    <t>therm o web</t>
  </si>
  <si>
    <t>热网</t>
  </si>
  <si>
    <t>$0.61 - $0.75</t>
  </si>
  <si>
    <t>B081PHCQJB,B01LXLQ0HM,B06XGQ2W45,B0BFFVYZR5,B07H65XC6H,B0013JP77S,B000S1113G,B074VCD1HS,B07J2WD5WM,B0033PIA3S</t>
  </si>
  <si>
    <t>the thermometer</t>
  </si>
  <si>
    <t>B005KCG6CE/B00S93EQUK/B017613C3C/B01IHHLB3W/B07XXSYLL8/B0BBR2RL6X/B0BQ782XNW</t>
  </si>
  <si>
    <t>$0.23 - $0.34</t>
  </si>
  <si>
    <t>B088TLH2GK</t>
  </si>
  <si>
    <t>B09SXDL6FB</t>
  </si>
  <si>
    <t>B0824XNJSW,B08B8BDG42,B075QQ8VZW,B0CTCPQ6N9,B00MUK6M82,B0C82QD5BB,B08B7V2RG3,B0CGRB23YM,B07F4JJH1Z,B0CSKL7BWM</t>
  </si>
  <si>
    <t>the steak grill</t>
  </si>
  <si>
    <t>the next iron chef</t>
  </si>
  <si>
    <t>下一个铁厨师</t>
  </si>
  <si>
    <t>B00E38YN08</t>
  </si>
  <si>
    <t>B00C0OPHJ8</t>
  </si>
  <si>
    <t>B00E38WZ08</t>
  </si>
  <si>
    <t>B00B0GM57O,B092H5SY2K,B091H4DB33,B092GYW7HL,B07GYCFCGG,B09224PNMM,B06ZYG2W71,B07195GDB1,B091JSXJSQ,B0927N3TFJ</t>
  </si>
  <si>
    <t>the meater</t>
  </si>
  <si>
    <t>$1.00 - $1.58</t>
  </si>
  <si>
    <t>B0CP8BPXKR,B0D2LQGJ2V,B07H8WTFHW,B07TJ95CBM,B0D5ZRJM51,B07DZB6XZ6,B01GQMPJOC,B0BMLDL5GM,B0C7JNJW2N,B0D8KJZLDJ</t>
  </si>
  <si>
    <t>the man who has everything gifts</t>
  </si>
  <si>
    <t>拥有一切天赋的人</t>
  </si>
  <si>
    <t>B0CPP633QV</t>
  </si>
  <si>
    <t>B0D6Z7GPRC</t>
  </si>
  <si>
    <t>B00826OVWW,B012BA0VSM,B0BYJC6GSH,B083C4TBT5,B0CGX3ZGBK,B07G142F9Z,B09PNKKS78,B0D6Z7GPRC,B0BMJFMQ9L,B09FK5QFTR</t>
  </si>
  <si>
    <t>the chef iq</t>
  </si>
  <si>
    <t>$3.78 - $7.78</t>
  </si>
  <si>
    <t>B0C7D27GV8,B0863JB424,B0B52JJWXJ,B0D2LQGJ2V,B0D1GGM2HZ,B0D1TMFTPN,B0C7JM4Y9G,B0BMLDL5GM,B0DFKZ2X4B,B0CRY9V6LL</t>
  </si>
  <si>
    <t>the best deal</t>
  </si>
  <si>
    <t>thanksgiving day gift</t>
  </si>
  <si>
    <t>th101b thermometer</t>
  </si>
  <si>
    <t>termómetro para horno de estufa</t>
  </si>
  <si>
    <t>B005KCG6CE/B017613C3C</t>
  </si>
  <si>
    <t>termómetro para horno</t>
  </si>
  <si>
    <t>B00S93EQUK/B017613C3C/B01IHHLB3W/B07XXSYLL8/B096K2L985/B0C7D27GV8/B0CRY9V6LL</t>
  </si>
  <si>
    <t>B083BMMQV9,B0000DJUYR,B017613C3C,B01CI4ZYMO,B000BQWMTK,B0B71HFH9K,B07MF18JHT,B07YP9G4Z7,B01CF39C4Y,B09JSBXJDV</t>
  </si>
  <si>
    <t>termómetro para comida</t>
  </si>
  <si>
    <t>B005KCG6CE/B00S93EQUK/B017613C3C/B01IHHLB3W/B07XXSYLL8/B096K2L985/B09LSGPHT3/B0BQ782XNW</t>
  </si>
  <si>
    <t>B08XXYNRJ1,B0CR8W9VTW,B083NVHN13,B0CVVR66MC,B0BV97N31H,B09B4Y89F8,B07GTGLTYP,B0CQJP2FMV,B0CNRFNRB7,B0BWHG8PMV</t>
  </si>
  <si>
    <t>termómetro para cocina</t>
  </si>
  <si>
    <t>B005KCG6CE/B00S93EQUK/B017613C3C/B01F59K0KA/B01IHHLB3W/B07XXSYLL8/B096K2L985/B09LSGPHT3/B0BBR2RL6X/B0BQ782XNW/B0CRY9V6LL</t>
  </si>
  <si>
    <t>B07XXSYLL8,B0C37DLHWW,B0B71HFH9K,B005KCG6CE,B0BQ782XNW,B01LET2BFC,B09LSGPHT3,B00S93EQUK,B0DDXWY41V,B09MTX71VX</t>
  </si>
  <si>
    <t>termómetro para carne</t>
  </si>
  <si>
    <t>B00S93EQUK,B0BQ782XNW,B07XXSYLL8,B0C37DLHWW,B01CI4ZYMO,B07Y51PCW7,B09LSGPHT3,B017613C3C,B01IHHLB3W,B09L89FYJN</t>
  </si>
  <si>
    <t>B0B9V8KN72,B0C33V7QSW,B07PJG4FBM,B082WJMM5H,B01DOE0DO6,B093XVDNNB,B09H2CLPHT,B07TRMF56R,B0928K23P6,B0BXN2WJ3D</t>
  </si>
  <si>
    <t>termómetro digital para horno convector</t>
  </si>
  <si>
    <t>B005KCG6CE/B017613C3C/B01F59K0KA/B096K2L985/B0BJK5W11R</t>
  </si>
  <si>
    <t>B09H2NDVL5,B0B9V8KN72,B0C33WGN3L,B01DOE0DO6,B09RWN11T5,B0928K23P6,B07FH8BCX5,B0B8V6Y2X8,B0CQ7BCDQ5,B082WJMM5H</t>
  </si>
  <si>
    <t>termómetro digital para carne</t>
  </si>
  <si>
    <t>B00S93EQUK/B017613C3C/B01IHHLB3W/B07XXSYLL8/B09LSGPHT3/B0BBR2RL6X/B0BJK5W11R/B0BQ782XNW/B0C7D27GV8</t>
  </si>
  <si>
    <t>$1.54 - $3.04</t>
  </si>
  <si>
    <t>B07XXSYLL8,B00S93EQUK,B0BQ782XNW,B09LSGPHT3,B01LET2BFC,B017613C3C,B0C37DLHWW,B07Y51PCW7,B0DHZTCNR5,B0CP7ZHZGK</t>
  </si>
  <si>
    <t>termómetro de carne bluetooth</t>
  </si>
  <si>
    <t>B093XVDNNB,B095WK5B7L,B01DOE0DO6,B0BG8TCNF7,B087TMYM2T,B09CZ458P5,B0B9V8KN72,B083LX9T3Y,B09932WJ8J,B00YOLZUMO</t>
  </si>
  <si>
    <t>termos para comida caliente</t>
  </si>
  <si>
    <t>保温饭盒</t>
  </si>
  <si>
    <t>B08JX273J4,B07CFHQ1Y7,B01DZQT01U,B07NDY8P62,B000FZX944,B0B73YLQKH,B0BQJ6DFBQ,B08JWKYBZZ,B01D6KDJ4E,B0BG7T1GCM</t>
  </si>
  <si>
    <t>termos para comida</t>
  </si>
  <si>
    <t>特莫斯帕米达</t>
  </si>
  <si>
    <t>$0.55 - $0.81</t>
  </si>
  <si>
    <t>B01DZQT01U,B07CFHQ1Y7,B08JX273J4,B07NDY8P62,B0D12HNL12,B08GYHS4ZF,B0BQJ6DFBQ,B000FZX944,B0C62WZVDK,B08JWKYBZZ</t>
  </si>
  <si>
    <t>B007TIVLQ8,B00TF7ZZM2,B09PGVZ5TJ,B08YZ633BY,B0CFYVKNQN,B0197UCCVS,B01AW5V6JQ,B0BN57YZZT,B00QIIASSC,B09F2K136R</t>
  </si>
  <si>
    <t>termometros cubanos</t>
  </si>
  <si>
    <t>B0CFFW48TD</t>
  </si>
  <si>
    <t>B0D2RHG86Y,B0CFFW48TD,B0CR8GRJNH,B0CSKL7BWM,B0CJ56J93P,B0CF9V2M59,B097KW3HKX,B0D6SVNG1B,B08B8BDG42,B09WV19C8N</t>
  </si>
  <si>
    <t>B0C6GSBWTV,B07DQBY83F,B0BMPYN6BG,B07JLZPPQY,B0CL9KQYHT,B0CB8LP3BQ,B07K69DZWK,B0CB5LHMJR,B0CRNGLDYT,B0BYT9RP4N</t>
  </si>
  <si>
    <t>B00S93EQUK/B07XXSYLL8/B0BBR2RL6X</t>
  </si>
  <si>
    <t>$1.91 - $3.20</t>
  </si>
  <si>
    <t>B08B8BDG42,B0824XNJSW,B0CFFW48TD,B0CTCPQ6N9,B0CGRB23YM,B08B7V2RG3,B08MT3D361,B08HWBWD4S,B0CSKL7BWM,B0C3B2VZLJ</t>
  </si>
  <si>
    <t>B007TIVLQ8,B0197UCCVS,B00TF7ZZM2,B09TX315V8,B08YZ633BY,B09PGVZ5TJ,B0BKNYKQQV,B00QIIASSC,B085LNWCS4,B00TSL2UJ6</t>
  </si>
  <si>
    <t>termometro for cattle</t>
  </si>
  <si>
    <t>B0B9VGMLZR,B07TRMF56R,B0928K23P6,B0C33V7QSW,B0CQKHLCY8,B07K69DZWK,B0C496TG4N,B077MB5SZG,B07FH8BCX5,B07DQBY83F</t>
  </si>
  <si>
    <t>termometro de mercurio</t>
  </si>
  <si>
    <t>水星测量仪</t>
  </si>
  <si>
    <t>B005KCG6CE/B00GRFHXVQ</t>
  </si>
  <si>
    <t>$0.50 - $1.00</t>
  </si>
  <si>
    <t>B0D2RHG86Y,B0CJ56J93P,B0CZR53YYY,B0DQSN81DN,B0CFFW48TD,B097KTZZP5,B0DKFJS315,B08B8BDG42,B0CR8GRJNH,B0CF9V2M59</t>
  </si>
  <si>
    <t>termometro de baño</t>
  </si>
  <si>
    <t>termometro cocina</t>
  </si>
  <si>
    <t>B0CP7ZHZGK</t>
  </si>
  <si>
    <t>B00S93EQUK,B0C37DLHWW,B0BQ782XNW,B0B71HFH9K,B07Y51PCW7,B07XXSYLL8,B017613C3C,B01LET2BFC,B07QBP8Y2Q,B09MTX71VX</t>
  </si>
  <si>
    <t>termo temperature digital</t>
  </si>
  <si>
    <t>B00S93EQUK/B017613C3C/B01IHHLB3W/B07XXSYLL8/B0BQ782XNW</t>
  </si>
  <si>
    <t>B0BZTV9GVN,B0C32NJTM9,B0C9SQ8FFW,B0BGLBG5X8,B09932WJ8J,B0C5X9MC9D,B01DODMU9I,B082WJMM5H,B0928KT1FD,B0C33V7QSW</t>
  </si>
  <si>
    <t>tenergy solis thermometer probes</t>
  </si>
  <si>
    <t>B0B9VGMLZR,B0C33V7QSW,B09932WJ8J,B082WJMM5H,B0CJF9LBQL,B07FH8BCX5,B01DOE0DO6,B0BJK64S7B,B0C496TG4N,B09RWN11T5</t>
  </si>
  <si>
    <t>temtop indoor thermometer</t>
  </si>
  <si>
    <t>tempspike wireless meat thermometer</t>
  </si>
  <si>
    <t>B00S93EQUK/B07XXSYLL8/B09LSGPHT3/B0C7D27GV8/B0CRY9V6LL</t>
  </si>
  <si>
    <t>B0B48NL6L8,B0BMLDL5GM,B0CRY9V6LL,B0CJLNCYG6,B0DGVGV398,B0C37FYWPF,B0CRYKPBLP,B0D5M9RW7C,B0DPMGGDQR,B0DGX38W5D</t>
  </si>
  <si>
    <t>B0B9VGMLZR,B0928K23P6,B0C33V7QSW,B07PJG4FBM,B082WJMM5H,B01DOE0DO6,B0C32NJTM9,B07PG5WKGV,B0BR3DZ4J8,B09DYCPPHR</t>
  </si>
  <si>
    <t>tempspike pro</t>
  </si>
  <si>
    <t>$2.65 - $4.40</t>
  </si>
  <si>
    <t>B0DHGMT2FP</t>
  </si>
  <si>
    <t>B0BMLDL5GM,B0DGVGV398,B0B48NL6L8,B0C37FYWPF,B0CJLNCYG6,B0DGX38W5D,B0DN67WQGW,B0DPJ4ZLBW,B0CRY9V6LL,B0CRYKPBLP</t>
  </si>
  <si>
    <t>B095WK5B7L,B0B9V9PGVD,B0C33TRJ48,B01DOE0DO6,B07FH8BCX5,B09932WJ8J,B0C98H16D8,B093XVDNNB,B08BPD2RHF,B0928K23P6</t>
  </si>
  <si>
    <t>tempspike plus</t>
  </si>
  <si>
    <t>临时派克加</t>
  </si>
  <si>
    <t>$2.44 - $3.72</t>
  </si>
  <si>
    <t>B0C37FYWPF</t>
  </si>
  <si>
    <t>B0CJLNCYG6,B0C37FYWPF,B0DGVGV398,B0B48NL6L8,B0DPMHHJGC,B0BMLDL5GM,B0CRY9V6LL,B0BBR2RL6X,B0DSP4GBZN,B0DRD1P18D</t>
  </si>
  <si>
    <t>B0B9V8KN72,B0C33V7QSW,B09932WJ8J,B07MXJ93K8,B07TRMF56R,B01DOE0DO6,B0BYVBBX84,B0CJF9LBQL,B0C496TG4N,B0C42FRFHG</t>
  </si>
  <si>
    <t>tempspike meat thermometer</t>
  </si>
  <si>
    <t>钛钉肉温计</t>
  </si>
  <si>
    <t>$2.86 - $3.83</t>
  </si>
  <si>
    <t>B0BHQKC44T</t>
  </si>
  <si>
    <t>B0B48NL6L8,B0BMLDL5GM,B0BHQKC44T,B0C37FYWPF,B08K2G5Y78,B07XXSYLL8,B0CSD4YRD8,B0CKW3TT2G,B0BJPVGVDC,B00S93EQUK</t>
  </si>
  <si>
    <t>B0B7W1GH7J,B09VSQGSG9,B08Z7NJZPV,B09DD278N8,B08633F5BZ,B09QHTYPH8,B09VGRB1WD,B08W9GBGVG,B07XRG8XJK,B0BB9WKYDG</t>
  </si>
  <si>
    <t>B00S93EQUK/B01F59K0KA/B07XXSYLL8/B0BBR2RL6X/B0CRY9V6LL</t>
  </si>
  <si>
    <t>$2.71 - $4.61</t>
  </si>
  <si>
    <t>B0BJPVGVDC</t>
  </si>
  <si>
    <t>B0B1QFTQKD</t>
  </si>
  <si>
    <t>B00OS5MTCA,B09N9F2B1M,B00YWWRLUO,B09NL17MBR,B07Z7HDNC4,B07R3YC1BC,B01GE77QT0,B081J6T3BZ,B01IHHLB3W,B014DAVCP4</t>
  </si>
  <si>
    <t>temperature with remote probe</t>
  </si>
  <si>
    <t>B017613C3C/B01IHHLB3W/B07XXSYLL8/B096K2L985/B0BJK5W11R/B0C7D27GV8/B0CRY9V6LL/B0DGXKNV6Y</t>
  </si>
  <si>
    <t>B09PGVZ5TJ,B09FWZXK5R,B007TIVLQ8,B0B9N694YS,B07ZNRTQDN,B07NY9H3GP,B01AOW90MC,B0C4KMYQXD,B07XCRT49W,B018XXFBOK</t>
  </si>
  <si>
    <t>temperature with probe</t>
  </si>
  <si>
    <t>B07PJG4FBM,B093XVDNNB,B0BX5YKTWQ,B08BPD2RHF,B083LX9T3Y,B0CHQR1YVR,B0CBS1RMB9,B07TFRF8VG,B09FZWN4ZQ,B073FRMG3N</t>
  </si>
  <si>
    <t>temperature wireless</t>
  </si>
  <si>
    <t>B00S93EQUK/B017613C3C/B07XXSYLL8/B09LSGPHT3/B0C7D27GV8/B0CRY9V6LL</t>
  </si>
  <si>
    <t>B095WK8MWL,B01DOE0DO6,B07S34ZN2K,B0BX5ZP5TR,B0B9V2LZFT,B09KH1F2GW,B0CJM9RQ29,B0C85QVY2B,B09H2CLPHT,B0CGWBM4JD</t>
  </si>
  <si>
    <t>temperature thermometer strips</t>
  </si>
  <si>
    <t>B07JVRJ9Y1</t>
  </si>
  <si>
    <t>B078NZCK8Q</t>
  </si>
  <si>
    <t>B07DFW3Z9M</t>
  </si>
  <si>
    <t>B07JVRJ9Y1,B0CMCMY5KN,B078NZCK8Q,B07DFW3Z9M,B09HK13K3Y,B08ZSRTYJ8,B08TCBFZWD,B08NWJJLTM,B08MBMTTDT,B0DG8ZSNFL</t>
  </si>
  <si>
    <t>B0C1R964XD,B08BPD2RHF,B093XVDNNB,B083LX9T3Y,B0CJ4PDQRF,B0CNSK92T9,B0CJMDTKLD,B07PJG4FBM,B01DOE0DO6,B0CRVJHL1G</t>
  </si>
  <si>
    <t>temperature thermometer for grill</t>
  </si>
  <si>
    <t>B07PJG4FBM,B0B9V9PGVD,B093XVDNNB,B08BPD2RHF,B01DOE0DO6,B0C33TRJ48,B0C8MNQTN6,B0928K23P6,B00YOLZUMO,B07CSMJGF6</t>
  </si>
  <si>
    <t>temperature thermometer for cooking</t>
  </si>
  <si>
    <t>B00S93EQUK,B0B71HFH9K,B07XXSYLL8,B01IHHLB3W,B08RWPPD8J,B0BQ782XNW,B017613C3C,B0C37DLHWW,B07Y51PCW7,B09LSGPHT3</t>
  </si>
  <si>
    <t>B0B38MXTP9,B0CQG2X43K,B09H3DCT1W,B0CH8K1B53,B09CLKY4GT,B01FXROXFW,B0CC519WTV,B0862ZGYN9,B0BM9QZJBY,B0BC7DTZRS</t>
  </si>
  <si>
    <t>temperature thermometer food</t>
  </si>
  <si>
    <t>B0BQ782XNW,B01IHHLB3W,B08RWPPD8J,B00S93EQUK,B0C37DLHWW,B07XXSYLL8,B005KCG6CE,B0B71HFH9K,B01LET2BFC,B017613C3C</t>
  </si>
  <si>
    <t>temperature thermometer cooking</t>
  </si>
  <si>
    <t>温度温度计烹饪</t>
  </si>
  <si>
    <t>B0B71HFH9K,B08RWPPD8J,B0BQ782XNW,B00S93EQUK,B07XXSYLL8,B0C37DLHWW,B01IHHLB3W,B01LET2BFC,B07QBP8Y2Q,B017613C3C</t>
  </si>
  <si>
    <t>temperature synchronization</t>
  </si>
  <si>
    <t>B0B9VGMLZR,B0928K23P6,B0C33V7QSW,B07TRMF56R,B082WJMM5H,B0CQKHLCY8,B01DOE0DO6,B0BYVBBX84,B09RWN11T5,B09DYCPPHR</t>
  </si>
  <si>
    <t>temperature stick</t>
  </si>
  <si>
    <t>$1.53 - $3.53</t>
  </si>
  <si>
    <t>B001YYBHF8</t>
  </si>
  <si>
    <t>B01HEL3JZK</t>
  </si>
  <si>
    <t>B01HEL3JZK,B01HH7YD2Y,B001YYBHF8,B00JX8S0VG,B087XBXFM6,B0013L65VI,B08RWPPD8J,B00S93EQUK,B085MC2ZN5,B01IHHLB3W</t>
  </si>
  <si>
    <t>B0B9V8KN72,B0CL9TGZND,B0C496TG4N,B01DOE0DO6,B07FH8BCX5,B09DYCPPHR,B0928K23P6,B09H2CLPHT,B0C33V7QSW,B09932WJ8J</t>
  </si>
  <si>
    <t>temperature sensor wifi</t>
  </si>
  <si>
    <t>温度传感器 wifi</t>
  </si>
  <si>
    <t>B09BVLP9C5,B0872ZWV8X,B0B5DQZTG9,B0BZPCQW26,B0B5GXJRSR,B0B5KF2J34,B08JP39RLP,B0B58VSJDG,B0DG5CMDZ3,B0DDKS2825</t>
  </si>
  <si>
    <t>temperature sensor waterproof</t>
  </si>
  <si>
    <t>temperature sensor probe 40cm</t>
  </si>
  <si>
    <t>B0B9VGMLZR,B09NVBPGYY,B09DYCPPHR,B09932WJ8J,B0BGLBG5X8,B099344X9H,B0BR34J3MT,B07PJG4FBM,B08ZLV2BXP,B07TRGMTSW</t>
  </si>
  <si>
    <t>temperature sensor probe</t>
  </si>
  <si>
    <t>温度传感器探头</t>
  </si>
  <si>
    <t>$0.88 - $2.10</t>
  </si>
  <si>
    <t>B01MR37GOQ</t>
  </si>
  <si>
    <t>B00M1PM55K</t>
  </si>
  <si>
    <t>B01MR37GOQ,B07XXSYLL8,B01MRR4HGM,B08KZR4F23,B09QW4LK6H,B0CS3ZNZHV,B00M1PM55K,B07477NMF4,B08X4MRQPH,B08R65W98H</t>
  </si>
  <si>
    <t>B007TIVLQ8,B0197UCCVS,B09PGVZ5TJ,B00TF7ZZM2,B09GDB6K8Q,B0BN57YZZT,B06ZY8LF24,B08YZ633BY,B000VO1CIE,B0C2PV4J2G</t>
  </si>
  <si>
    <t>temperature sensor for cooking</t>
  </si>
  <si>
    <t>B07P8NXQF4,B09PDHVJT9,B075XHX8WC,B077MB5SZG,B099ZM1NTL,B07NS4JH91,B07KFTNG5Q,B08C4QFJKT,B09J54B33X,B07WJX4PL3</t>
  </si>
  <si>
    <t>temperature sensing probe</t>
  </si>
  <si>
    <t>B0B9VGMLZR,B0C33TRJ48,B0928K23P6,B0CQ7CQXTL,B07FH8BCX5,B0CJF9LBQL,B082WJMM5H,B0B8V6Y2X8,B01DOE0DO6,B07TRMF56R</t>
  </si>
  <si>
    <t>temperature reader thermocouple flexible</t>
  </si>
  <si>
    <t>temperature probes hvac</t>
  </si>
  <si>
    <t>temperature probes for smoking meat</t>
  </si>
  <si>
    <t>B0B9VGMLZR,B09932WJ8J,B0C33V7QSW,B0BR3DZ4J8,B09RWN11T5,B095WK5B7L,B09DYCPPHR,B07TRMF56R,B09H2CLPHT,B01DOE0DO6</t>
  </si>
  <si>
    <t>temperature probes for smokers</t>
  </si>
  <si>
    <t>temperature probes for camp chef pellet smoker</t>
  </si>
  <si>
    <t>B09GL5W3DD,B081B4TLL2,B09GL7JT5G,B09GL73JH7,B08C2G9GVW,B07KBVS54W,B09S5TZH5N,B0C98NWJC4,B09964WTF5,B015N45KDY</t>
  </si>
  <si>
    <t>temperature probes for camp chef pellet grill</t>
  </si>
  <si>
    <t>temperature probes &amp; sensors</t>
  </si>
  <si>
    <t>温度探头和传感器</t>
  </si>
  <si>
    <t>B0BS6MZT1J</t>
  </si>
  <si>
    <t>B01MR37GOQ,B0D1TMFTPN,B07XXSYLL8,B0CY9TVL2L,B08KZR4F23,B01MRR4HGM,B08Z3XH313,B08X4MRQPH,B07477NMF4,B00M1PM55K</t>
  </si>
  <si>
    <t>B0BQVC668G,B07WLPBPKM,B07SRRQS5B,B0B7Z2MRWY,B00007KUX7,B0B8Z5FCCS,B0D12CSNTF,B01DODMU9I,B09NFQKBZY,B0CQ2287NP</t>
  </si>
  <si>
    <t>temperature probes</t>
  </si>
  <si>
    <t>$1.59 - $3.71</t>
  </si>
  <si>
    <t>B07XXSYLL8,B08BXCGD76,B08RWPPD8J,B00S93EQUK,B0BQ782XNW,B0B7LFJZRS,B07477NMF4,B08KZR4F23,B08317TDP1,B017613C3C</t>
  </si>
  <si>
    <t>B091XWH34Q,B0CVVS6TV9,B09DSJ2B8J,B0B14P56MM,B0CZN3Q7F1,B0CKH5MKSP,B0CNGYQQP8,B0BV94TH1P,B0CRRGQ829,B07GTGLTYP</t>
  </si>
  <si>
    <t>temperature probe with app</t>
  </si>
  <si>
    <t>B017613C3C/B01F59K0KA/B07XXSYLL8/B0C7D27GV8/B0CRY9V6LL</t>
  </si>
  <si>
    <t>B083NVHN13,B085Q715ZC,B08H7XGS12,B0B14PBY3S,B09DSJ2B8J,B08J47V32B,B0B14P56MM,B09R4GBNKF,B0BJ75GDQH,B0B4W71J2X</t>
  </si>
  <si>
    <t>temperature probe wireless</t>
  </si>
  <si>
    <t>$3.66 - $6.09</t>
  </si>
  <si>
    <t>B0B1HD9NPL</t>
  </si>
  <si>
    <t>B0CKW3TT2G,B08K2G5Y78,B0C7D27GV8,B0C7JNJW2N,B0BBR2RL6X,B0BN5KW46B,B0CWMM82RR,B0D62QTGJM,B07H8WTFHW,B08BXCGD76</t>
  </si>
  <si>
    <t>B0BY2KQWQQ,B0B7JF6NKX,B07QDPDN5D,B00020NRIK,B0BTV6F81M,B08S79XFXD,B0B776Y6JQ,B0C9TG96JH,B094MQVXMB,B0BV3DQ93D</t>
  </si>
  <si>
    <t>temperature probe traeger</t>
  </si>
  <si>
    <t>B09176JCKZ,B0BYBHRZ7T,B079RKJJWR,B000GCS004,B00I5H5Z1O,B00NW62PCA,B0924H4XB9,B0BBGDFH4V,B07QK9C9KT,B00007KUX7</t>
  </si>
  <si>
    <t>temperature probe thermopro "tp920"</t>
  </si>
  <si>
    <t>temperature probe thermopro</t>
  </si>
  <si>
    <t>temperature probe sensor</t>
  </si>
  <si>
    <t>温度探头传感器</t>
  </si>
  <si>
    <t>$0.94 - $1.50</t>
  </si>
  <si>
    <t>B012C597T0</t>
  </si>
  <si>
    <t>B087JQ6MCP</t>
  </si>
  <si>
    <t>B01MR37GOQ,B0CTDG99CT,B08R65W98H,B08X4MRQPH,B07LGMXTKK,B08961TRLD,B08Z3XH313,B07C82VQ16,B0CTBXXHW5,B012C597T0</t>
  </si>
  <si>
    <t>temperature probe meat</t>
  </si>
  <si>
    <t>temperature probe hvac</t>
  </si>
  <si>
    <t>温度探头暖通空调</t>
  </si>
  <si>
    <t>B071JRZB49,B0938HPW8R,B07P9WM69C,B07Y51PCW7,B0195UGGT4,B00KDQ2ED2,B003CL9LMC,B0BJQ95RRZ,B08RWPPD8J,B0873T6SGR</t>
  </si>
  <si>
    <t>temperature probe holder silicone</t>
  </si>
  <si>
    <t>B07CZDXDG8,B08YZ633BY,B00X7XFJSK,B07CN6ZDVY,B007BF7BUY,B0BLHXCCKQ,B000GCS004,B07KPYMMG6,B07SRRQS5B,B07T8KL6C6</t>
  </si>
  <si>
    <t>temperature probe for temperature thermometer</t>
  </si>
  <si>
    <t>B00S93EQUK/B017613C3C/B01IHHLB3W/B07XXSYLL8</t>
  </si>
  <si>
    <t>temperature probe for smoker</t>
  </si>
  <si>
    <t>吸烟者体温探头</t>
  </si>
  <si>
    <t>B00S93EQUK/B017613C3C/B01IHHLB3W/B07XXSYLL8/B0BJK5W11R/B0C7D27GV8/B0CRY9V6LL</t>
  </si>
  <si>
    <t>$2.72 - $5.11</t>
  </si>
  <si>
    <t>B08KZR4F23,B08317TDP1,B0D1CNK5RS,B08K2G5Y78,B07XXSYLL8,B08BXCGD76,B07477NMF4,B0B7LFJZRS,B0CWMM82RR,B0D1TMFTPN</t>
  </si>
  <si>
    <t>temperature probe for meat 3 wire</t>
  </si>
  <si>
    <t>B00S93EQUK/B017613C3C/B07XXSYLL8/B0CRY9V6LL</t>
  </si>
  <si>
    <t>temperature probe for grilling</t>
  </si>
  <si>
    <t>$1.40 - $3.70</t>
  </si>
  <si>
    <t>B00S93EQUK,B07XXSYLL8,B08K2G5Y78,B08KZR4F23,B07H8WTFHW,B08BXCGD76,B017613C3C,B07Y51PCW7,B08317TDP1,B094N6DZLC</t>
  </si>
  <si>
    <t>temperature probe for camp chef smoker</t>
  </si>
  <si>
    <t>temperature probe for camp chef pellet grill</t>
  </si>
  <si>
    <t>B07X7VVH77,B07MQJ9MW2,B084RN6JYR,B08SKXJ953,B09JJ1S8G3,B07X53S342,B01BVXPU2C,B08S463QLS,B01A0AR7PK,B09PRNVTX3</t>
  </si>
  <si>
    <t>temperature probe camp chef woodwind</t>
  </si>
  <si>
    <t>temperature probe app</t>
  </si>
  <si>
    <t>B091XWH34Q,B07GTGLTYP,B073FRMG3N,B078X4MQMN,B0BWHG8PMV,B07VHPFK5B,B09B4Y89F8,B0BFNQVN7P,B09YY9DLCF,B01D3UMIEO</t>
  </si>
  <si>
    <t>temperature pro for a pit boss pellet grill</t>
  </si>
  <si>
    <t>B078X4MQMN,B073FRMG3N,B0BNMVB18C,B0BWHG8PMV,B0CRQJSL1P,B098BB7WY1,B0BZTS57Y7,B0CJB7C4G7,B0BG7542KV,B0154GGC8I</t>
  </si>
  <si>
    <t>temperature pin</t>
  </si>
  <si>
    <t>B00S93EQUK/B07XXSYLL8/B096K2L985</t>
  </si>
  <si>
    <t>temperature needle</t>
  </si>
  <si>
    <t>B005KCG6CE/B00GRFHXVQ/B00S93EQUK/B017613C3C/B01F59K0KA/B07XXSYLL8/B0BBR2RL6X/B0C7D27GV8</t>
  </si>
  <si>
    <t>temperature monitoring device</t>
  </si>
  <si>
    <t>温度监控装置</t>
  </si>
  <si>
    <t>B07Y36FWTT,B01HH7YD2Y,B0824XNJSW,B0BYF6CTRK,B09BVLP9C5,B0D3WJMLVV,B01AEQ9X9I,B07WCR5Y4B,B0BZPCQW26,B07R586J37</t>
  </si>
  <si>
    <t>temperature meter</t>
  </si>
  <si>
    <t>$1.22 - $1.69</t>
  </si>
  <si>
    <t>B0B71HFH9K,B01H1R0K68,B07P8NWH67,B07WCR5Y4B,B000OLCD9Q,B0BD7NQG2J,B071V7T6TZ,B07ZSF5RC5,B09NL17MBR,B07VSHR9M6</t>
  </si>
  <si>
    <t>temperature meat</t>
  </si>
  <si>
    <t>temperature measurement   timing</t>
  </si>
  <si>
    <t>temperature gun for cooking</t>
  </si>
  <si>
    <t>烹饪用温度枪</t>
  </si>
  <si>
    <t>B00S93EQUK/B01F59K0KA/B01IHHLB3W/B07XXSYLL8/B0BBR2RL6X/B0BQ782XNW/B0CRY9V6LL</t>
  </si>
  <si>
    <t>$1.08 - $1.73</t>
  </si>
  <si>
    <t>B0B71HFH9K,B0BN317X6Z,B07VTPJXH9,B0D46H7194,B0873T6SGR,B0BFBDX44Q,B0BGX95FF4,B0CH6LKBSZ,B07MXLZ22G,B099WXX9DL</t>
  </si>
  <si>
    <t>temperature gun</t>
  </si>
  <si>
    <t>温度枪</t>
  </si>
  <si>
    <t>B01IHHLB3W/B0DGXKNV6Y</t>
  </si>
  <si>
    <t>$1.12 - $2.00</t>
  </si>
  <si>
    <t>B0B71HFH9K,B0BN317X6Z,B0824XNJSW,B0DCVG5KK8,B0873T6SGR,B0CGRB23YM,B07VTPJXH9,B017Y7QGTU,B071W8PNJ4,B099WXX9DL</t>
  </si>
  <si>
    <t>B07NS8BF7X,B0896WCB5D,B0CNRFNRB7,B07M7TBGJB,B09YY9DLCF,B0BWHG8PMV,B09ZPC5PDH,B0B972C28J,B00HANX2VO,B0CLXRP98F</t>
  </si>
  <si>
    <t>temperature grill thermometer</t>
  </si>
  <si>
    <t>AC推荐词/SP广告词</t>
  </si>
  <si>
    <t>temperature gauge for grill</t>
  </si>
  <si>
    <t>$1.24 - $1.72</t>
  </si>
  <si>
    <t>B01N372YN5</t>
  </si>
  <si>
    <t>B01H1FL2L2</t>
  </si>
  <si>
    <t>B0BBKSQG9K,B01LZI4IA3,B08QVVJR25,B06XHCQLN7,B005KDEIZ0,B083BMMQV9,B07YFXYR8T,B08GFKFKPF,B01H1FL2L2,B0CP23GVV7</t>
  </si>
  <si>
    <t>B078X4MQMN,B07MQJPVWD,B077N567MC,B073FRMG3N,B07RPM8FGZ,B07GLG6VHK,B07GTGLTYP,B072M4M4VT,B07PVDR63S,B07PKLR2VC</t>
  </si>
  <si>
    <t>temperature gauge for cooking</t>
  </si>
  <si>
    <t>B005KCG6CE/B00S93EQUK/B017613C3C/B01F59K0KA/B01IHHLB3W/B07XXSYLL8/B09LSGPHT3/B0BBR2RL6X/B0BQ782XNW/B0C7D27GV8</t>
  </si>
  <si>
    <t>B00S93EQUK,B0C37DLHWW,B0B71HFH9K,B07XXSYLL8,B005KCG6CE,B0BQ782XNW,B09MTX71VX,B09988SD2B,B0BW5VGF4M,B08RWPPD8J</t>
  </si>
  <si>
    <t>B07GTGLTYP,B091XWH34Q,B09B4Y89F8,B0B3HXKNTZ,B078X4MQMN,B0BFDRNHYL,B07VHPFK5B,B0BC4F8GKL,B000SKXROI,B083NVHN13</t>
  </si>
  <si>
    <t>temperature for grill</t>
  </si>
  <si>
    <t>B00S93EQUK/B017613C3C/B01F59K0KA/B01IHHLB3W/B07XXSYLL8/B09LSGPHT3/B0BQ782XNW/B0C7D27GV8/B0CRY9V6LL</t>
  </si>
  <si>
    <t>B0896WCB5D,B07MJQD8Y8,B09ZPC5PDH,B0CLXRP98F,B091N6QZJJ,B08X3CTQD4,B0BC8DNMW9,B01LTEDRVE,B07FPVR459,B00U3WB7IE</t>
  </si>
  <si>
    <t>temperature for cooking</t>
  </si>
  <si>
    <t>烹饪温度</t>
  </si>
  <si>
    <t>$1.19 - $2.34</t>
  </si>
  <si>
    <t>B00S93EQUK,B08RWPPD8J,B01IHHLB3W,B01LET2BFC,B0CKMZLX58,B0BQ782XNW,B0D46Z1BJF,B00GRFHXVQ,B0B71HFH9K,B07XXSYLL8</t>
  </si>
  <si>
    <t>temperature display stainless steel</t>
  </si>
  <si>
    <t>B07BDG8YCD,B085PWZHXN,B016U9L9KY,B09B4Y89F8,B07VHPFK5B,B0916WXPVW,B08TCG29XL,B00004SRA8,B078NQLWRM,B085RZMPRR</t>
  </si>
  <si>
    <t>temperature display</t>
  </si>
  <si>
    <t>温度显示</t>
  </si>
  <si>
    <t>B017613C3C/B07XXSYLL8</t>
  </si>
  <si>
    <t>B07X37WH5Z</t>
  </si>
  <si>
    <t>B07Z77FK4C</t>
  </si>
  <si>
    <t>B0CNLQXL29</t>
  </si>
  <si>
    <t>B07Z77FK4C,B0928QY786,B07ZSF5RC5,B01H1R0K68,B06XTPTG1J,B088FG78H8,B09BQ1RZGG,B07WCR5Y4B,B09NL17MBR,B0836CM7KY</t>
  </si>
  <si>
    <t>B078X4MQMN,B0916WXPVW,B078NQLWRM,B073FRMG3N,B09YY9DLCF,B0154GGC8I,B09WTQJSM3,B09STFVY1Y,B07VHPFK5B,B07GTGLTYP</t>
  </si>
  <si>
    <t>temperature cooking</t>
  </si>
  <si>
    <t>温度烹饪</t>
  </si>
  <si>
    <t>B005KCG6CE/B00S93EQUK/B017613C3C/B01F59K0KA/B01IHHLB3W/B07XXSYLL8/B09LSGPHT3/B0BBR2RL6X/B0BQ782XNW</t>
  </si>
  <si>
    <t>$1.24 - $2.43</t>
  </si>
  <si>
    <t>B08CX7FP1R,B073KYTWGB,B01LKRHW3E,B07XXSYLL8,B07MF18JHT,B07Q85J62R,B017613C3C,B07R18W3W1,B01IHHLB3W,B07HYPCGNV</t>
  </si>
  <si>
    <t>temperature control probe</t>
  </si>
  <si>
    <t>B017613C3C/B07XXSYLL8/B0C7D27GV8</t>
  </si>
  <si>
    <t>temperature comparison tool</t>
  </si>
  <si>
    <t>temperature chart for cooking meat</t>
  </si>
  <si>
    <t>B00S93EQUK/B01IHHLB3W/B07XXSYLL8/B09LSGPHT3/B0BQ782XNW</t>
  </si>
  <si>
    <t>B08GC1GD6Q,B0CGMFQPD8,B0CRGMH26W,B09XJCG3FP,B0CTFQW1VN,B07Y51PCW7,B0899HZNWW,B0CW2T8GV9,B017MYY7U0,B09HPBXRG6</t>
  </si>
  <si>
    <t>$0.77 - $1.65</t>
  </si>
  <si>
    <t>B08547HKLJ</t>
  </si>
  <si>
    <t>B01H1R0K68,B07WCR5Y4B,B08B7V2RG3,B075QQ8VZW,B08B8BDG42,B0C3B2VZLJ,B07ZSF5RC5,B0824XNJSW,B07Z77FK4C,B0BQ6P8JLD</t>
  </si>
  <si>
    <t>temp spike plus</t>
  </si>
  <si>
    <t>温度峰值加</t>
  </si>
  <si>
    <t>$3.75 - $6.26</t>
  </si>
  <si>
    <t>B0C37FYWPF,B0CJLNCYG6,B0B48NL6L8,B0BMLDL5GM,B0DGVGV398,B0CRY9V6LL,B0CRYKPBLP,B0D2LQGJ2V,B07H8WTFHW,B0D5M9RW7C</t>
  </si>
  <si>
    <t>B08X1Y9WS7,B078X4MQMN,B071GQFTGV,B07GZN7JBN,B07VFH641Z,B07K69DZWK,B08R76K5BN,B07SRRQS5B,B09ZTY294F,B08CBJJFDG</t>
  </si>
  <si>
    <t>temp probes traeger smoker</t>
  </si>
  <si>
    <t>B07VHPFK5B,B073FRMG3N,B0CVVS6TV9,B09YY9DLCF,B09F33YCTH,B083NVHN13,B0CRQJ23DH,B07K69DZWK,B0CFV5LZ3R,B08R76K5BN</t>
  </si>
  <si>
    <t>temp probes for therm opro</t>
  </si>
  <si>
    <t>temp probes for recteq</t>
  </si>
  <si>
    <t>temp probes for camp chef</t>
  </si>
  <si>
    <t>temp probe sensor</t>
  </si>
  <si>
    <t>temp probe meat</t>
  </si>
  <si>
    <t>temp probe for smokers</t>
  </si>
  <si>
    <t>吸烟者温度探头</t>
  </si>
  <si>
    <t>$3.74 - $6.23</t>
  </si>
  <si>
    <t>B08KZR4F23,B08K2G5Y78,B0B7LFJZRS,B08317TDP1,B07XXSYLL8,B0BMLDL5GM,B07477NMF4,B08BXCGD76,B0B48NL6L8,B0C7JNJW2N</t>
  </si>
  <si>
    <t>B00HANX2VO,B001MPXQD0,B0C6T92FZC,B09ZPC5PDH,B07WQZ1JG7,B0BWRTHVJ4,B01N5UTB1U,B0CG4J1QXR,B0CC54ZVNN,B0C4YKXJF9</t>
  </si>
  <si>
    <t>temp probe for device</t>
  </si>
  <si>
    <t>B005KCG6CE/B00S93EQUK/B01F59K0KA/B01IHHLB3W/B07XXSYLL8/B0BQ782XNW/B0C7D27GV8/B0CRY9V6LL</t>
  </si>
  <si>
    <t>temp probe for cooking</t>
  </si>
  <si>
    <t>B005KCG6CE/B00S93EQUK/B017613C3C/B01F59K0KA/B01IHHLB3W/B07XXSYLL8/B09LSGPHT3/B0BBR2RL6X/B0BJK5W11R/B0BQ782XNW/B0C7D27GV8/B0CRY9V6LL</t>
  </si>
  <si>
    <t>B07XXSYLL8,B00S93EQUK,B07Y51PCW7,B017613C3C,B07477NMF4,B0C37DLHWW,B0DJY2PWTY,B0D5M9RW7C,B0BQ782XNW,B01IHHLB3W</t>
  </si>
  <si>
    <t>temp probe for camp chef sg</t>
  </si>
  <si>
    <t>B00L4Z0T42,B0C4G2BPJ2,B07J63KGNN,B01DODMU9I,B0BC6JDHVR,B08FCSLZBY,B0BX5YKTWQ,B083NVHN13,B08FCSZ14H,B0CRQJ23DH</t>
  </si>
  <si>
    <t>temp probe for 980 gravity chargriller</t>
  </si>
  <si>
    <t>B00L4Z0T2Y,B0BC6G9Q35,B08FCSNXQ6,B01IEJHJWK,B01DODMU9I,B08FCSLZBY,B0C4G2BPJ2,B07SRRQS5B,B08R76K5BN,B019CJSDM6</t>
  </si>
  <si>
    <t>temp gun</t>
  </si>
  <si>
    <t>$1.23 - $1.75</t>
  </si>
  <si>
    <t>B0B71HFH9K,B0BN317X6Z,B0873T6SGR,B017Y7QGTU,B0CH6LKBSZ,B07VTPJXH9,B07KB4S9KJ,B008EW837S,B0BFBDX44Q,B01DR066WU</t>
  </si>
  <si>
    <t>B09BF7N5MT,B08FCSNXQ6,B0C4G2BPJ2,B019CJSDM6,B0CFF268R7,B01MQQTB51,B09HSBH9KW,B07WLPBPKM,B01COZ2H36,B0BVZ16HJZ</t>
  </si>
  <si>
    <t>temerature display</t>
  </si>
  <si>
    <t>B017613C3C/B07XXSYLL8/B0BJK5W11R</t>
  </si>
  <si>
    <t>B00L4Z0T2Y,B0BC6G9Q35,B08FCSNXQ6,B01MQQTB51,B08FCSLZBY,B0C4G2BPJ2,B01IEJHJWK,B01COZ2H36,B0CSYRWXCF,B0CX4X36CG</t>
  </si>
  <si>
    <t>tel tru thermometer</t>
  </si>
  <si>
    <t>电话温度计</t>
  </si>
  <si>
    <t>B001L4IISK</t>
  </si>
  <si>
    <t>B001L4GTEK</t>
  </si>
  <si>
    <t>B0052EKQI0</t>
  </si>
  <si>
    <t>B001L4IISK,B0052EKQI0,B008BLD5KC,B001L4GTEK,B0052EKQ2G,B07F1XYBMV,B001L4IIS0,B008BLD6EM,B00HSGNAW4,B01M5EPAJW</t>
  </si>
  <si>
    <t>tel tru smoker thermometer</t>
  </si>
  <si>
    <t>tel tru 烟熏炉温度计</t>
  </si>
  <si>
    <t>B0052EKQ2G</t>
  </si>
  <si>
    <t>B001L4IISK,B0052EKQI0,B001L4GTEK,B008BLD5KC,B0052EKQ2G,B001L4IIS0,B07F1XYBMV,B0052EKORI,B008BLD6EM,B0052EKSCE</t>
  </si>
  <si>
    <t>B07SRRQS5B,B082K8ZNQ1,B07W76MV4Y,B01COZ2H36,B0BC6G9Q35,B0B7Z2MRWY,B0BZCMDZNS,B09NFRC4LM,B07VHPFK5B,B07M7M8X1N</t>
  </si>
  <si>
    <t>technology gifts for men</t>
  </si>
  <si>
    <t>男士科技礼品</t>
  </si>
  <si>
    <t>B09DKXVWV4</t>
  </si>
  <si>
    <t>B0B12WD6MV</t>
  </si>
  <si>
    <t>B0B5XQX9P4,B07CZDXVH5,B0C2VBXRYG,B0947XLWFW,B0CC189314,B07GW9TJ3G,B0B1VM1C6L,B087G6TGJL,B0DGT95TQ4,B09JT15JQF</t>
  </si>
  <si>
    <t>B01DODMU9I,B0BPLR9RFW,B0BZRSMKBT,B08QV6NMRL,B07SK6ZFLM,B07T8KL6C6,B0BX4F2TK4,B08JTKT8CT,B086TXRD3C,B07DQBY83F</t>
  </si>
  <si>
    <t>tech kitchen good products</t>
  </si>
  <si>
    <t>teakettles with thermometer</t>
  </si>
  <si>
    <t>B00L4Z0T42,B01IEJHJWK,B01DODMU9I,B00LB7REFK,B019CJSDM6,B07L5GGSRJ,B08FCSNXQ6,B07GTGLTYP,B09BF31FP1,B083NVHN13</t>
  </si>
  <si>
    <t>taylor thermometer probe</t>
  </si>
  <si>
    <t>泰勒温度计探头</t>
  </si>
  <si>
    <t>B0071NWE9O</t>
  </si>
  <si>
    <t>B00005LDOO</t>
  </si>
  <si>
    <t>B0071NWE9O,B001GD1WHU,B01N5TU4C9,B002G9UKTE,B005254TAK,B0002ATVMG,B00E99L3G8,B00GCC93D0,B00005LDOO,B0BT25VG8H</t>
  </si>
  <si>
    <t>B08L7DNXT9,B07SL2X217,B073ZDH43X,B0BXXL3JRR,B07QXPRRMB,B07LCH3XN7,B0BMF7PJ4X,B07P4MS29B,B07MQYLVMJ,B08S35399Y</t>
  </si>
  <si>
    <t>taylor thermometer for cooking</t>
  </si>
  <si>
    <t>B00004XSC4</t>
  </si>
  <si>
    <t>taylor temperature probe</t>
  </si>
  <si>
    <t>泰勒温度探头</t>
  </si>
  <si>
    <t>B00S93EQUK/B01F59K0KA/B01IHHLB3W/B07XXSYLL8</t>
  </si>
  <si>
    <t>B0071NWE9O,B001GD1WHU,B005254TAK,B01N5TU4C9,B00E99L3G8,B00W1MYCUO,B01KZ67AZG,B0BT25VG8H,B01E7M5ZUG,B00GCC93D0</t>
  </si>
  <si>
    <t>B077NH5629,B0BDSHL9NZ,B0C6X25XQ3,B098N3JJ1T,B0CG223Y7H,B0BRLC9TN9,B0BR58PZQV,B0CFMBBWSB,B07KD6M2BM,B0CSQZDRLV</t>
  </si>
  <si>
    <t>taylor oven thermometer for gas oven</t>
  </si>
  <si>
    <t>用于燃气烤箱的泰勒烤箱温度计</t>
  </si>
  <si>
    <t>B00004XSCA</t>
  </si>
  <si>
    <t>B00AUJPZ92</t>
  </si>
  <si>
    <t>B0000DJUYR,B00004XSCA,B000BQWMTK,B001GD1WHU,B01ATQYJLA,B000BPE88E,B01LYE0RLV,B01GT52XPY,B0044UKII6,B07652J2Z3</t>
  </si>
  <si>
    <t>taylor oven thermometer</t>
  </si>
  <si>
    <t>泰勒烤箱温度计</t>
  </si>
  <si>
    <t>B0000DJUYR,B000BQWMTK,B00AUJPZ92,B00004XSCA,B001GD1WHU,B01LYE0RLV,B005254TAK,B07MF18JHT,B08B37D36J,B01ATQYJLA</t>
  </si>
  <si>
    <t>taylor meat thermometer</t>
  </si>
  <si>
    <t>泰勒肉类温度计</t>
  </si>
  <si>
    <t>$2.33 - $3.90</t>
  </si>
  <si>
    <t>B01ENDOOBA</t>
  </si>
  <si>
    <t>B001GD1WHU,B01N5TU4C9,B01E7M5ZUG,B07Y51PCW7,B005254TAK,B0BT25VG8H,B00S93EQUK,B00E99L3G8,B00GCC93D0,B01L3TFRS6</t>
  </si>
  <si>
    <t>B009CSMGSK,B098N3JJ1T,B0C6C32D2Q,B077NH5629,B0BR58PZQV,B0BTXQ2H3X,B0BVZBH1KQ,B0B77WNT9D,B0BV13XDMG,B0CFMBT4R6</t>
  </si>
  <si>
    <t>taylor large 2.5 inch dial kitchen cooking oven thermometer</t>
  </si>
  <si>
    <t>B0C6X25XQ3,B098N3JJ1T,B0BRLC9TN9,B0B77WNT9D,B0BR58PZQV,B009CSMGSK,B0C6C32D2Q,B07KD6M2BM,B0CRJT5C2D,B0C241CWLX</t>
  </si>
  <si>
    <t>taylor instant read thermometer</t>
  </si>
  <si>
    <t>泰勒即时读数温度计</t>
  </si>
  <si>
    <t>B00S93EQUK/B01F59K0KA/B01IHHLB3W/B07XXSYLL8/B09LSGPHT3</t>
  </si>
  <si>
    <t>$0.60 - $2.15</t>
  </si>
  <si>
    <t>B00MN4BWEY</t>
  </si>
  <si>
    <t>B000I21NEC</t>
  </si>
  <si>
    <t>B00E99L3G8,B07XXSYLL8,B01E7M5ZUG,B00004XSC4,B00W1MYCUO,B001GD1WHU,B00GCC93D0,B0BT25VG8H,B000I21NEC,B07Y51PCW7</t>
  </si>
  <si>
    <t>taylor food thermometer</t>
  </si>
  <si>
    <t>泰勒食品温度计</t>
  </si>
  <si>
    <t>B00S93EQUK/B017613C3C/B01IHHLB3W/B07XXSYLL8/B09LSGPHT3/B0CRY9V6LL</t>
  </si>
  <si>
    <t>B00N58FNT2</t>
  </si>
  <si>
    <t>B00E99L3G8,B01N5TU4C9,B0002ATVMG,B00004XSC4,B0BT25VG8H,B07XXSYLL8,B001GD1WHU,B00005LDOO,B07Y51PCW7,B01ENDOOBA</t>
  </si>
  <si>
    <t>taylor food scales for kitchen</t>
  </si>
  <si>
    <t>厨房用泰勒食品秤</t>
  </si>
  <si>
    <t>$0.95 - $1.46</t>
  </si>
  <si>
    <t>B01B1ZZZ3E</t>
  </si>
  <si>
    <t>B085RKQ1YJ</t>
  </si>
  <si>
    <t>B08163KD7B</t>
  </si>
  <si>
    <t>B01B1ZZZ3E,B085RKQ1YJ,B00BDS2X2G,B08163KD7B,B00CR29Q4U,B07QP4XQNV,B00IN1U1DO,B09R6K6LJH,B00YIM4QRE,B0815ZPFNY</t>
  </si>
  <si>
    <t>B09ZY9Z64H,B08PCZZ8CQ,B09ZXZQKGG,B08GPMF4XD,B08SQBVL3J,B08NPSRLKS,B08HMWJCMY,B09PBGW5SX,B0957F5NYV,B08XXRW68Y</t>
  </si>
  <si>
    <t>taylor digital thermometer probe model 1487</t>
  </si>
  <si>
    <t>taylor digital thermometer</t>
  </si>
  <si>
    <t>泰勒数字温度计</t>
  </si>
  <si>
    <t>B00S93EQUK/B017613C3C/B01IHHLB3W/B07XXSYLL8/B09LSGPHT3</t>
  </si>
  <si>
    <t>$2.90 - $4.82</t>
  </si>
  <si>
    <t>B001GD1WHU,B01N5TU4C9,B01E7M5ZUG,B00W1MYCUO,B00E99L3G8,B01ALO555E,B00005LDOO,B0BT25VG8H,B01ENDOOBA,B07Y51PCW7</t>
  </si>
  <si>
    <t>B07M7TBGJB,B094MMGFZR,B07C7WLYT8,B08X3CTQD4,B0BPNMT5DM,B00DDP3BAK,B0B23WS658,B073XGRR42,B0824NF7JN,B09LNZLDJB</t>
  </si>
  <si>
    <t>taylor candy thermometer</t>
  </si>
  <si>
    <t>泰勒糖果温度计</t>
  </si>
  <si>
    <t>B01LXEZ71S</t>
  </si>
  <si>
    <t>B08V5N6K3R</t>
  </si>
  <si>
    <t>B00004XSC9,B01LXEZ71S,B000U0JBNC,B0BGX4RG9B,B094NBSRT4,B007XVNDQ2,B098DSQHY9,B07HDNWKTN,B001GD1WHU,B001FB6IFY</t>
  </si>
  <si>
    <t>B0CFP73CY4,B0BDPKQHHV,B09WB4BD14,B0CQP8X7T7,B0CLH94M9R,B0CRHX8W39,B0CNQ8545L,B0C73YKL51,B0BYZDCC3B,B06ZZWHD28</t>
  </si>
  <si>
    <t>taylor 1476 meat thermometer probe</t>
  </si>
  <si>
    <t>B00S93EQUK/B017613C3C/B01F59K0KA/B01IHHLB3W/B07XXSYLL8</t>
  </si>
  <si>
    <t>taylor 1470 meat probe 1.5 mm</t>
  </si>
  <si>
    <t>B08RNBCH6K,B00V95DT8K,B085DFC3YF,B003948AV0,B09KT8HWDS,B0C9Q1YQBH,B0753PSVY7,B00IKMRCI8,B00ID075ES,B0CDKFYJ7X</t>
  </si>
  <si>
    <t>tap water temperature thermometer</t>
  </si>
  <si>
    <t>B08SM21VYP,B07TZF862W,B077Q382WD,B07M6M1FKW,B00DZKQLZ0,B00WUH9B24,B079X5FTZR,B07HY3S811,B07L5GGSRJ,B082M35PH3</t>
  </si>
  <si>
    <t>坦克</t>
  </si>
  <si>
    <t>$0.80 - $1.89</t>
  </si>
  <si>
    <t>B0CWXXL7B2</t>
  </si>
  <si>
    <t>B0CYH1PKFW</t>
  </si>
  <si>
    <t>B0CYH6S8R4</t>
  </si>
  <si>
    <t>B0CYH6S8R4,B07JBS438B,B07MCL1GXZ,B0CXPYLH28,B07JCSJF5G,B0B1ZM8SR8,B072N72QR9,B00CAXQU68,B077597XBN,B09WR78Q1P</t>
  </si>
  <si>
    <t>B0BWTLLFDR,B0CN3V62Z4,B0CG5T3VVD,B0BP2V228D,B0CJ4YNFD4,B09B2SJYSD,B097Y4TTPZ,B0BNG26WK8,B0CRB4D5SR,B08RP3R3TD</t>
  </si>
  <si>
    <t>tall safe</t>
  </si>
  <si>
    <t>高保险柜</t>
  </si>
  <si>
    <t>$1.17 - $2.35</t>
  </si>
  <si>
    <t>B0DLFQH6N5</t>
  </si>
  <si>
    <t>B097M6ZS9R</t>
  </si>
  <si>
    <t>B09S5NTP1P</t>
  </si>
  <si>
    <t>B0DKWX5P35,B0DDWTJD4Q,B07V2LH53B,B09PD3384Q,B0DG8KVJDG,B0CJY9VWDP,B0DB1R5Q2J,B0DB1W616V,B09S5NTP1P,B0BZKHJ4CT</t>
  </si>
  <si>
    <t>B0CQHBJQJL,B0CLGPLDFV,B0BZP582VK,B0CH3BYPNT,B0C8H7WWLR,B0CCY6S4K2,B0C2CS7KJT,B09S5TZH5N,B0CK14XY95,B0C1GQ54QD</t>
  </si>
  <si>
    <t>talking thermometer</t>
  </si>
  <si>
    <t>会说话的温度计</t>
  </si>
  <si>
    <t>B08KSJBD3B</t>
  </si>
  <si>
    <t>B000MLT5IK</t>
  </si>
  <si>
    <t>B0CN2YHCW2,B08KSJBD3B,B016CGJT8E,B0BSVLB8MS,B0824XNJSW,B000MLT5IK,B079VVL5VM,B0DKWX2989,B07QZ1KVWW,B0CTCPQ6N9</t>
  </si>
  <si>
    <t>B0CGX3ZGBK,B0BTNT4225,B0CF97GFS1,B0BXJN22QB,B09QCPHY27,B0CCTXZJLB,B0CMV4R6RD,B0C5LRR1ZY,B0CNZ4BB9P,B0C1NM6N7H</t>
  </si>
  <si>
    <t>talking meat thermometer for the blind</t>
  </si>
  <si>
    <t>盲人用的会说话的肉温计</t>
  </si>
  <si>
    <t>B01DVQX0WY</t>
  </si>
  <si>
    <t>B09P1274WC,B01DVQX0WY,B00075VVXS,B07H8WTFHW,B00S93EQUK,B07XXSYLL8,B073KYTWGB,B01IHHLB3W,B07YFPD68K,B07QZ1KVWW</t>
  </si>
  <si>
    <t>B0B7717PCZ,B0BNGQGTW4,B0BMQCHSFX,B0BMQD5YV7,B01INNA89S,B07TWFVDWT,B0B93SMF4C,B07HYX9P88,B08DFPV5Y2,B08DFLG5SP</t>
  </si>
  <si>
    <t>talking meat thermometer</t>
  </si>
  <si>
    <t>会说话的肉温度计</t>
  </si>
  <si>
    <t>B00S93EQUK/B017613C3C/B01F59K0KA/B01IHHLB3W/B07XXSYLL8/B09LSGPHT3/B0BQ782XNW/B0C7D27GV8</t>
  </si>
  <si>
    <t>$2.49 - $3.50</t>
  </si>
  <si>
    <t>B0CN2YHCW2</t>
  </si>
  <si>
    <t>B0CN2YHCW2,B0DHNJKMD7,B0DLVPRKSY,B08K2G5Y78,B0DGXTBJC6,B0DKWX2989,B01DVQX0WY,B0D5QM5HJ4,B017613C3C,B00337P71Y</t>
  </si>
  <si>
    <t>B0BYBHRZ7T,B08YZ633BY,B07MYW7C3Z,B09LQZ6K6S,B07Q5VMTZS,B0C6GWBKW2,B08SWFJLDL,B0B7BFC2NX,B07CNCMT65,B00ICD5LYW</t>
  </si>
  <si>
    <t>tadays deals</t>
  </si>
  <si>
    <t>桌艺</t>
  </si>
  <si>
    <t>B00FNVR6SK</t>
  </si>
  <si>
    <t>B00BN9G9I4</t>
  </si>
  <si>
    <t>B0CC9TR746</t>
  </si>
  <si>
    <t>B00RJ1DHVW,B0088PNHK4,B01N1P8FSR,B01KJQAIJW,B00RJ1DDCK,B003HU9GO6,B01LBD8LKU,B07DMZYDV3,B0000CF5GX,B003HU2CGU</t>
  </si>
  <si>
    <t>B0CGM1FY8W,B07WNGBPVD,B07PJNZDND,B01LYNB4QM,B0CL6CXMGZ,B08XWNL5NP,B018GQVWUG,B00ID075ES,B084R77J83,B07CQ9468V</t>
  </si>
  <si>
    <t>syrup thermometer</t>
  </si>
  <si>
    <t>糖浆温度计</t>
  </si>
  <si>
    <t>B005KCG6CE/B00GRFHXVQ/B00S93EQUK/B017613C3C/B01F59K0KA/B01IHHLB3W/B07XXSYLL8/B096K2L985/B09LSGPHT3/B0BJK5W11R/B0CRY9V6LL/B0DGXKNV6Y</t>
  </si>
  <si>
    <t>B07Y3Z97W2</t>
  </si>
  <si>
    <t>B004IRRK4K,B0939SS37Z,B07ZRL44D1,B07GX9N173,B0824XNJSW,B07MLH5GB2,B07T1YD21W,B01CI508AQ,B09JK4QHWJ,B01CI50EFA</t>
  </si>
  <si>
    <t>B08YZ633BY,B0CJB2KBJX,B000QXH4PK,B07QK9C9KT,B07SRRQS5B,B00I5H5Z1O,B09DYN6SYR,B007BF7BUY,B000GCS004,B0BQ7PD5YW</t>
  </si>
  <si>
    <t>suvie cooking machine</t>
  </si>
  <si>
    <t>苏维烹饪机</t>
  </si>
  <si>
    <t>B081B4SR7F</t>
  </si>
  <si>
    <t>B0BK12LRCM</t>
  </si>
  <si>
    <t>B07WQ4M5TS</t>
  </si>
  <si>
    <t>B07WQ4M5TS,B0BQ9F56WV,B09BJ5VGM4,B08S316BZ8,B0B826T1Z2,B07GQV5C4P,B0CLY6JMR7,B081B4SR7F,B077SGSRCV,B0DJ2MY7ZG</t>
  </si>
  <si>
    <t>B0C7D1J2C5,B0C1GSN1FQ,B07KPYMMG6,B07SK6ZFLM,B07K69DZWK,B0CFWYY6ZP,B0CFVGNPDR,B0CQNWL1FV,B07QG6L82D,B07DQBY83F</t>
  </si>
  <si>
    <t>sushi temperature probe</t>
  </si>
  <si>
    <t>B00S93EQUK/B017613C3C/B01IHHLB3W/B0CRY9V6LL</t>
  </si>
  <si>
    <t>B07K69DZWK,B07L64XGDP,B07DQBY83F,B09DSJ2B8J,B09Z92GZQ2,B0C1GSN1FQ,B0BB1KHWSP,B07L3DB3DS,B01N9AOPMW,B0CJLNMBW3</t>
  </si>
  <si>
    <t>surface thermometer for griddle</t>
  </si>
  <si>
    <t>烤盘表面温度计</t>
  </si>
  <si>
    <t>B00S93EQUK/B017613C3C</t>
  </si>
  <si>
    <t>B001L6A7VE</t>
  </si>
  <si>
    <t>B0B71HFH9K,B06XSJRSCZ,B07VTPJXH9,B01CL9G03S,B0BN317X6Z,B09Q8MPNWG,B00DMI632G,B001L6A7VE,B099WXX9DL,B0D46H7194</t>
  </si>
  <si>
    <t>super deal</t>
  </si>
  <si>
    <t>超级优惠</t>
  </si>
  <si>
    <t>$0.46 - $0.98</t>
  </si>
  <si>
    <t>B06Y4T56J1</t>
  </si>
  <si>
    <t>B08RB1CDSB</t>
  </si>
  <si>
    <t>B0BK9Q5PVQ</t>
  </si>
  <si>
    <t>B06Y4T56J1,B07XJ7QFWB,B0BRB5DX4X,B07B94ZR74,B0C69KCHZ2,B0CV3P3MLT,B08RB1CDSB,B08VW7HVJG,B09KRT5WC7,B0CPDYRHZ5</t>
  </si>
  <si>
    <t>B08PNSHXHY,B0CFVGNPDR,B0CQNWL1FV,B0C7D1J2C5,B0CJ32CM24,B08DTRY9Q4,B07KPYMMG6,B0CWNYW5WV,B0BHSN6H4N,B081CCFZRV</t>
  </si>
  <si>
    <t>summer products kitchen</t>
  </si>
  <si>
    <t>sugar thermometer candy</t>
  </si>
  <si>
    <t>糖温度计糖果</t>
  </si>
  <si>
    <t>B094NBSRT4,B0BGX4RG9B,B00004XSC9,B098DSQHY9,B09QJJSZM5,B07YP9GT1N,B0DMNQZTR3,B0DLLGX34F,B087XBXFM6,B08PVZGM4F</t>
  </si>
  <si>
    <t>sugar thermometer</t>
  </si>
  <si>
    <t>糖温度计</t>
  </si>
  <si>
    <t>B005KCG6CE/B00GRFHXVQ/B00S93EQUK/B017613C3C/B01F59K0KA/B01IHHLB3W/B07XXSYLL8/B096K2L985/B09LSGPHT3/B0BBR2RL6X/B0BJK5W11R/B0BQ782XNW/B0CRY9V6LL/B0DDXWY41V</t>
  </si>
  <si>
    <t>B0BGX4RG9B,B00004XSC9,B087XBXFM6,B01IHHLB3W,B09QJJSZM5,B001FB6IFY,B07XXSYLL8,B01CI50FJU,B07YP9GT1N,B01N5HPTCU</t>
  </si>
  <si>
    <t>B07SRRQS5B,B0BPNMT5DM,B01AMO4R34,B0BSTWKSDX,B07W76MV4Y,B0BV6ZR4GL,B082K8ZNQ1,B076JJGMSY,B073FRMG3N,B01IEJHJWK</t>
  </si>
  <si>
    <t>stupid stuff</t>
  </si>
  <si>
    <t>愚蠢的东西</t>
  </si>
  <si>
    <t>B0CH8G5KZK</t>
  </si>
  <si>
    <t>B0DQ9H4FL1</t>
  </si>
  <si>
    <t>B005LY2HHO</t>
  </si>
  <si>
    <t>B07KFR7Q67,B0CH8G5KZK,B07CT6DYFG,B00PO82N58,B000L70MQO,B0CT2MFJ23,B0CF2S19WW,B082SHCSH6,B07YSWXGLH,B07RS19JTH</t>
  </si>
  <si>
    <t>stuff for teen girls</t>
  </si>
  <si>
    <t>少女的东西</t>
  </si>
  <si>
    <t>B097BSKN9P</t>
  </si>
  <si>
    <t>B09MLP27XH</t>
  </si>
  <si>
    <t>B097BSKN9P,B0D6ZVJ3K2,B0CVZWMD34,B0767R6LVR,B0C2MHG632,B08T7DSZYD,B0CBQYQG4K,B0BS8Y2FLK,B0C7W4KXWJ,B087PWNS9C</t>
  </si>
  <si>
    <t>B07SRRQS5B,B07WLPBPKM,B0B5P5TS9K,B073FRMG3N,B07HXWPBRT,B082K8ZNQ1,B00DZKQLZ0,B01IEJHJWK,B0CFF2JG1N,B01COZ2H36</t>
  </si>
  <si>
    <t>straight meat thermometer for pitboss smoker</t>
  </si>
  <si>
    <t>stove toaster</t>
  </si>
  <si>
    <t>炉子烤面包机</t>
  </si>
  <si>
    <t>$0.40 - $0.77</t>
  </si>
  <si>
    <t>B0039AORG6</t>
  </si>
  <si>
    <t>B004Z10HMG</t>
  </si>
  <si>
    <t>B08CXZLGXG</t>
  </si>
  <si>
    <t>B004Z10HMG,B0039AORG6,B0156JJ1I6,B09JSBLWSH,B09V7SZK2X,B09WDCNC5L,B09HMVK5YL,B08NCG29SH,B01NCQTVKK,B07GB49M4S</t>
  </si>
  <si>
    <t>stove thermometer</t>
  </si>
  <si>
    <t>炉温计</t>
  </si>
  <si>
    <t>B083BMMQV9,B0000DJUYR,B0C9Q465VW,B07F1C55LZ,B07YP9G4Z7,B08GY3K7KD,B0BFFFVJZ7,B0CSXM5762,B09JSBXJDV,B000BQWMTK</t>
  </si>
  <si>
    <t>stove pipe thermometer</t>
  </si>
  <si>
    <t>炉管温度计</t>
  </si>
  <si>
    <t>B09JSP7CGF</t>
  </si>
  <si>
    <t>B0C9Q465VW,B07F1G3V4B,B07VJF7B6J,B0BYNVJQB1,B0171A42S2,B09Q2VZ6D8,B0BFFFVJZ7,B0CSXM5762,B09JSP7CGF,B0CDMDMDKB</t>
  </si>
  <si>
    <t>B0BPNMT5DM,B0C2P72SCX,B07M7M8X1N,B07SRRQS5B,B0CC54BQVY,B097QGJC2Q,B0CHVWVK3C,B0BV6ZR4GL,B0BRYHRWJQ,B0BSTWKSDX</t>
  </si>
  <si>
    <t>stockings stuffers for adults</t>
  </si>
  <si>
    <t>成人丝袜填充物</t>
  </si>
  <si>
    <t>$0.70 - $1.33</t>
  </si>
  <si>
    <t>B015SQAWLW</t>
  </si>
  <si>
    <t>B0D9HLY7Y5</t>
  </si>
  <si>
    <t>B081T7N948,B015SQAWLW,B08CHBCGFL,B0DB5YXB6V,B08R6ZGPYS,B0069WE9DW,B01MRH7MR4,B09LMBLYF1,B07S1BNNYD,B0C6XZSKC8</t>
  </si>
  <si>
    <t>B0C1GQ54QD,B0CCRQ9RDF,B07SRRQS5B,B0CHPB2719,B09Q55NXBM,B0BZCMDZNS,B07XGMMXY2,B0CPSK25KX,B0CK14XY95,B0C4GRKZ1M</t>
  </si>
  <si>
    <t>stocking stuffers'</t>
  </si>
  <si>
    <t>袜子填充物</t>
  </si>
  <si>
    <t>B01F59K0KA/B0BQ782XNW</t>
  </si>
  <si>
    <t>$0.80 - $1.95</t>
  </si>
  <si>
    <t>B0CHMDT2FM</t>
  </si>
  <si>
    <t>B01MRH7MR4</t>
  </si>
  <si>
    <t>B01D0O11B4,B01M8NEFZ1,B07MBW6JNL,B081T7N948,B014ABUQVC,B07GGR1N4Y,B0CRGCV8JJ,B01MRH7MR4,B00014D5O8,B08BC88KG1</t>
  </si>
  <si>
    <t>stocking stuffers men</t>
  </si>
  <si>
    <t>丝袜男</t>
  </si>
  <si>
    <t>B084W9YBW9</t>
  </si>
  <si>
    <t>B014ABUQVC,B07GGR1N4Y,B07NR7694X,B0CH9D7XC1,B081T7N948,B08QR1MWHF,B0CNRQY2SF,B00032S02K,B07S1BNNYD,B0BTNT4225</t>
  </si>
  <si>
    <t>stocking stuffers for men under 10 dollars</t>
  </si>
  <si>
    <t>10 美元以下男士的袜子填充物</t>
  </si>
  <si>
    <t>$0.37 - $0.57</t>
  </si>
  <si>
    <t>B00121UVU0</t>
  </si>
  <si>
    <t>B081T7N948,B07S1BNNYD,B06X3ZL2CV,B07GGR1N4Y,B0D7W8XQX8,B0069WE9DW,B07T998HL2,B01LYZIJAP,B0BTNT4225,B0B9DC2M89</t>
  </si>
  <si>
    <t>B07SRRQS5B,B00DZKQLZ0,B082K8ZNQ1,B0BC6G9Q35,B09L8F7G97,B0B7Z2MRWY,B01DODMU9I,B00LB7REBE,B07M7M8X1N,B07MXJ93K8</t>
  </si>
  <si>
    <t>stocking stuffers for men</t>
  </si>
  <si>
    <t>男士袜子填充物</t>
  </si>
  <si>
    <t>B0BTNT4225</t>
  </si>
  <si>
    <t>B0C86RK1S5</t>
  </si>
  <si>
    <t>B00014D5O8,B09232JHMY,B081T7N948,B002G9UE3Q,B07GGR1N4Y,B0CG65PYBV,B0813NDWSD,B08QTZBK5Y,B00R1UWNDE,B014ABUQVC</t>
  </si>
  <si>
    <t>B0BQZBMXD4,B07T8KL6C6,B08YZ633BY,B0BN9DD956,B00I5H5Z1O,B07MYW7C3Z,B0CB41FP55,B07SRRQS5B,B09MQJPXPG,B0B7BP6CJN</t>
  </si>
  <si>
    <t>stocking stuffers for kitchen</t>
  </si>
  <si>
    <t>厨房用的袜子填充物</t>
  </si>
  <si>
    <t>$1.17 - $1.72</t>
  </si>
  <si>
    <t>B0BM4PXS46</t>
  </si>
  <si>
    <t>B0DJT3TF8B</t>
  </si>
  <si>
    <t>B077WTDFHH</t>
  </si>
  <si>
    <t>B0796RL27B,B07DPCCBZT,B00LDY3GU8,B07PVBS863,B0BQ782XNW,B07VLBVQBP,B07PT4VBCK,B08R6MPRZX,B003O5KVK2,B07F2LG53F</t>
  </si>
  <si>
    <t>B0CXTBZR2H,B0CZNXB4KN,B0D1KDXFZJ,B0CYSSDHQZ,B0CZDB93YR,B0CYBRQ7FC,B0CY4VPF22,B01COZ2H36,B0CZRB1RJF,B0CY2GD5XT</t>
  </si>
  <si>
    <t>stocking stuffers for husband</t>
  </si>
  <si>
    <t>给丈夫放袜子</t>
  </si>
  <si>
    <t>$0.62 - $0.95</t>
  </si>
  <si>
    <t>B0DLTS8DWL</t>
  </si>
  <si>
    <t>B01HRCU3SW,B07GGR1N4Y,B084W9YBW9,B06Y5Q4VZD,B0B17NB28N,B00121UVU0,B0C2C21Y73,B014ABUQVC,B07S1BNNYD,B08Y6TTP55</t>
  </si>
  <si>
    <t>B0CXTBZR2H,B0D1KDXFZJ,B0D17DB7SX,B07WLPBPKM,B0CZDB93YR,B0D1XL2B6P,B0CZRC9F86,B0CZNXDF2V,B0CS9K17RM,B09NFRC4LM</t>
  </si>
  <si>
    <t>stocking stuffers for him</t>
  </si>
  <si>
    <t>为他准备填充物</t>
  </si>
  <si>
    <t>$0.73 - $1.50</t>
  </si>
  <si>
    <t>B07G9X19G1,B07Z8WHZWV,B014RE0LD0,B07S1BNNYD,B09232JHMY,B08Y6TTP55,B08HL2NRY7,B00121UVU0,B0C2C28CVL,B0BRNZ6FSW</t>
  </si>
  <si>
    <t>stocking stuffers for dad</t>
  </si>
  <si>
    <t>给爸爸放袜子</t>
  </si>
  <si>
    <t>$1.26 - $1.75</t>
  </si>
  <si>
    <t>B0B5CD74GN</t>
  </si>
  <si>
    <t>B014ABUQVC,B01HRCU3SW,B0947XLWFW,B09232JHMY,B084W9YBW9,B06Y5Q4VZD,B09VMJM5RD,B09PMKBHF1,B0B5CD74GN,B002G9UE3Q</t>
  </si>
  <si>
    <t>B0CXTBZR2H,B07WLPBPKM,B0CYH3Y1TH,B0CYBRQ7FC,B0D17DB7SX,B0D1KDXFZJ,B0CZDB93YR,B0CZNXB4KN,B0CZRC9F86,B0D1XL2B6P</t>
  </si>
  <si>
    <t>stocking stuffers for boyfriend</t>
  </si>
  <si>
    <t>给男朋友放袜子</t>
  </si>
  <si>
    <t>$0.50 - $1.10</t>
  </si>
  <si>
    <t>B09PMQRSPF</t>
  </si>
  <si>
    <t>B08HL2NRY7,B07GGR1N4Y,B08SJ3KTB2,B09PMQRSPF,B08Y6TTP55,B00121UVU0,B0DMDGKLXS,B002G9UE3Q,B07QSY7XK6,B0BCNZP22H</t>
  </si>
  <si>
    <t>stocking stuffers for adults men</t>
  </si>
  <si>
    <t>成人男士袜子填充物</t>
  </si>
  <si>
    <t>B0B17NB28N</t>
  </si>
  <si>
    <t>B0B17NB28N,B08R6ZGPYS,B081T7N948,B0C6XZSKC8,B0CF97GFS1,B01MRH7MR4,B07T998HL2,B09232JHMY,B08C7GHJNL,B014ABUQVC</t>
  </si>
  <si>
    <t>B0CXT9W574,B09NFQKBZY,B07WLPBPKM,B0CZDB93YR,B0CZRC9F86,B0D1KDXFZJ,B01MQQTB51,B0CYBRQ7FC,B0C42FRFHG,B0D1XL2B6P</t>
  </si>
  <si>
    <t>stocking stuffers for adults</t>
  </si>
  <si>
    <t>成人袜子填充物</t>
  </si>
  <si>
    <t>$3.01 - $5.03</t>
  </si>
  <si>
    <t>B0CF58LSJN</t>
  </si>
  <si>
    <t>B07L9YL7NX</t>
  </si>
  <si>
    <t>B082FJXVW6</t>
  </si>
  <si>
    <t>B081T7N948,B000FGECAI,B014ABUQVC,B08GLRLH25,B09LMBLYF1,B07S1BNNYD,B0054LHI5A,B07FJMQR99,B09VKPZRN4,B0BPNJVYS4</t>
  </si>
  <si>
    <t>stocking stuffers for adult men</t>
  </si>
  <si>
    <t>成年男性的袜子填充物</t>
  </si>
  <si>
    <t>$0.48 - $0.56</t>
  </si>
  <si>
    <t>B084W9YBW9,B081T7N948,B07S1BNNYD,B015SQAWLW,B0C6XZSKC8,B07HP2TR9C,B08R6ZGPYS,B01MRH7MR4,B08F3FFR1C,B0C3VDZ877</t>
  </si>
  <si>
    <t>B09NFQKBZY,B07WLPBPKM,B0CXTBZR2H,B0D17DB7SX,B0CYBRQ7FC,B0CYH3Y1TH,B0CZDB93YR,B0CS9K17RM,B0CZRC9F86,B0BC6G9Q35</t>
  </si>
  <si>
    <t>stocking stuffers bulk adult</t>
  </si>
  <si>
    <t>长袜填充物散装成人</t>
  </si>
  <si>
    <t>$0.40 - $0.69</t>
  </si>
  <si>
    <t>B0DD5GXF42</t>
  </si>
  <si>
    <t>B07NWZYSC2</t>
  </si>
  <si>
    <t>B0BNK44Y1M</t>
  </si>
  <si>
    <t>B0BNK44Y1M,B0925JVD1J,B014ABUQVC,B07V6T5SB1,B0BG525J1K,B08HT9NBLL,B0B3D7KCG9,B0CFXR472J,B0CF561CZG,B00DB7VGY8</t>
  </si>
  <si>
    <t>stocking stuffers adults</t>
  </si>
  <si>
    <t>袜子填充物成人</t>
  </si>
  <si>
    <t>B07CNPBS7T</t>
  </si>
  <si>
    <t>B07FJMQR99</t>
  </si>
  <si>
    <t>B07SRRLVQ1,B07CNPBS7T,B081T7N948,B07N93XF4Z,B0DBHHCVG9,B004EDWMBO,B0DB5YXB6V,B0DD3ZLMSG,B0CF58LSJN,B071SJ6NBS</t>
  </si>
  <si>
    <t>stocking stuffers</t>
  </si>
  <si>
    <t>$1.30 - $2.19</t>
  </si>
  <si>
    <t>B0D3DZHB6Q</t>
  </si>
  <si>
    <t>B09LMBLYF1</t>
  </si>
  <si>
    <t>B014ABUQVC,B07GGR1N4Y,B0CKFGJHQ2,B01MRH7MR4,B09M4YFCPC,B00HJZT0YQ,B07QSY7XK6,B0DHYK166N,B00NQQTZCO,B0DHW9HD8W</t>
  </si>
  <si>
    <t>stocking stuffer gadgets</t>
  </si>
  <si>
    <t>袜子填充小工具</t>
  </si>
  <si>
    <t>$1.03 - $1.45</t>
  </si>
  <si>
    <t>B0DDG6ZL1M</t>
  </si>
  <si>
    <t>B0010VS078</t>
  </si>
  <si>
    <t>B081T7N948,B0010VS078,B0DDG6ZL1M,B08HL2NRY7,B082FJXVW6,B0C2C21Y73,B09LMBLYF1,B0D394M5R7,B09DYDTD2G,B09YV61314</t>
  </si>
  <si>
    <t>stocking stuffer for adults</t>
  </si>
  <si>
    <t>成人袜子填充器</t>
  </si>
  <si>
    <t>B000FGECAI</t>
  </si>
  <si>
    <t>B081T7N948,B08CHBCGFL,B09MHB5MTQ,B0DG6TYT6J,B014ABUQVC,B0C49PM1HS,145216746X,B01MRH7MR4,B00S93EQUK,B015SQAWLW</t>
  </si>
  <si>
    <t>B07WLPBPKM,B0CZNXB4KN,B09NFQKBZY,B0C8TRPXZP,B0CWH7VRZV,B01DODMU9I,B0D1XL2B6P,B00LB7REFK,B0CZRC9F86,B07VHPFK5B</t>
  </si>
  <si>
    <t>stitch kitchen accessories</t>
  </si>
  <si>
    <t>缝制厨房配件</t>
  </si>
  <si>
    <t>B0CW3JNP3M</t>
  </si>
  <si>
    <t>B0C3JGH78J</t>
  </si>
  <si>
    <t>B0C27F35N3</t>
  </si>
  <si>
    <t>B0CW3JNP3M,B0C27F35N3,B09QCR2ZSZ,B0CKS7W81D,B08WM29WXP,B0BVRH6RRB,B0CYCFZWSJ,B0DNRL5B13,B0BYL217XK,B0CP3GPJ9L</t>
  </si>
  <si>
    <t>B09NFQKBZY,B0CZNXB4KN,B0CW63HL7S,B0CWH7VRZV,B07WLPBPKM,B0CZRCGNJY,B0CY2GD5XT,B0D1XL2B6P,B0BQVC668G,B09Z2F8CVT</t>
  </si>
  <si>
    <t>stick thermometer cooking</t>
  </si>
  <si>
    <t>B09NFQKBZY,B0CZNXB4KN,B0CW63HL7S,B0CWH7VRZV,B0D1XL2B6P,B0C42FRFHG,B0CZRC9F86,B07W76MV4Y,B0CS6HSYM1,B0D14MPTMJ</t>
  </si>
  <si>
    <t>stick thermometer</t>
  </si>
  <si>
    <t>棒状温度计</t>
  </si>
  <si>
    <t>B005KCG6CE/B00GRFHXVQ/B00S93EQUK/B01F59K0KA/B01IHHLB3W/B07XXSYLL8/B09LSGPHT3/B0BQ782XNW</t>
  </si>
  <si>
    <t>$1.30 - $1.99</t>
  </si>
  <si>
    <t>B07LGSGJ2B</t>
  </si>
  <si>
    <t>B07Y51PCW7,B00S93EQUK,B07XXSYLL8,B088NDYJGJ,B0BNQ7178Z,B01IHHLB3W,B07QBP8Y2Q,B000I21NEC,B0C37DLHWW,B09MTX71VX</t>
  </si>
  <si>
    <t>stick on thermometer strip</t>
  </si>
  <si>
    <t>贴在温度计条上</t>
  </si>
  <si>
    <t>B0CMCMY5KN</t>
  </si>
  <si>
    <t>B07JVRJ9Y1,B08617FWSM,B0CMCMY5KN,B078NZCK8Q,B09HK13K3Y,B08ZSRTYJ8,B0DG8ZSNFL,B08MBMTTDT,B00PYVODM6,B08TCBFZWD</t>
  </si>
  <si>
    <t>B0CXTBZR2H,B0CYBRQ7FC,B0CZNXB4KN,B0CVVQLZ1P,B0711D6TXD,B07WLPBPKM,B0D1KDXFZJ,B0D1XL2B6P,B0CY2GD5XT,B0D17C4VNX</t>
  </si>
  <si>
    <t>stick on thermometer</t>
  </si>
  <si>
    <t>贴在温度计上</t>
  </si>
  <si>
    <t>B000FJQLJ0,B07JVRJ9Y1,B07WJJ9265,B07GNMKYCZ,B0DG8ZSNFL,B0000CFOO1,B01616Q0KA,B000AS22P8,B07WCR5Y4B,B0CXHV22GD</t>
  </si>
  <si>
    <t>B0CYBRQ7FC,B0D1KDXFZJ,B01COZ2H36,B09J89S3DQ,B0CQ2287NP,B0B776Y6JQ,B0CXTBZR2H,B09NFQKBZY,B0CTBMZN16,B0CD72SFMR</t>
  </si>
  <si>
    <t>stick on brewing thermometer</t>
  </si>
  <si>
    <t>B0CXTBZR2H,B0CYBRQ7FC,B0BC6FJSC7,B0D1KDXFZJ,B0CZNXB4KN,B0C42DMFG7,B0D12CSNTF,B0D17DB7SX,B0CZRC9F86,B0CVVQLZ1P</t>
  </si>
  <si>
    <t>stem gifts for men</t>
  </si>
  <si>
    <t>B0CXTBZR2H,B0CZDB93YR,B0CZNXB4KN,B0CY2GD5XT,B0CX53FBSR,B0CS6HSYM1,B0D1XL2B6P,B0D1KDXFZJ,B09NFQKBZY,B0CYBRQ7FC</t>
  </si>
  <si>
    <t>steek cook</t>
  </si>
  <si>
    <t>steak tool</t>
  </si>
  <si>
    <t>steak thermometers for cooking</t>
  </si>
  <si>
    <t>烹饪用牛排温度计</t>
  </si>
  <si>
    <t>B005KCG6CE/B00GRFHXVQ/B00S93EQUK/B017613C3C/B01F59K0KA/B01IHHLB3W/B07XXSYLL8/B096K2L985/B09LSGPHT3/B0BBR2RL6X/B0BQ782XNW/B0C7D27GV8/B0CRY9V6LL</t>
  </si>
  <si>
    <t>$1.37 - $2.23</t>
  </si>
  <si>
    <t>B01CL9G1FU</t>
  </si>
  <si>
    <t>B00S93EQUK,B07XXSYLL8,B01IHHLB3W,B01LET2BFC,B017613C3C,B0BQ782XNW,B0CZCX5WDC,B0D5M9RW7C,B01CL9G1FU,B09988SD2B</t>
  </si>
  <si>
    <t>steak thermometer wireless</t>
  </si>
  <si>
    <t>B005KCG6CE/B00GRFHXVQ/B00S93EQUK/B017613C3C/B01F59K0KA/B01IHHLB3W/B07XXSYLL8/B096K2L985/B09LSGPHT3/B0BBR2RL6X/B0BQ782XNW/B0C37ZWPZR/B0C7D27GV8/B0CRY9V6LL/B0DDXWY41V</t>
  </si>
  <si>
    <t>$4.98 - $6.82</t>
  </si>
  <si>
    <t>B0DHYDKW7S,B07H8WTFHW,B0C7D27GV8,B0D5M9RW7C,B08K2G5Y78,B0D2LQGJ2V,B0B48NL6L8,B0CKW3TT2G,B0DBVD3FFD,B0CP8BPXKR</t>
  </si>
  <si>
    <t>B0CXTBZR2H,B07W76MV4Y,B0CY2HW6SQ,B0CZNXB4KN,B0CZRD75S6,B0CZDB93YR,B0CWH7VRZV,B0CS6S67BJ,B0BC6G9Q35,B0C42FRFHG</t>
  </si>
  <si>
    <t>steak thermometer tells rare medium rare well done done</t>
  </si>
  <si>
    <t>steak thermometer set</t>
  </si>
  <si>
    <t>B00S93EQUK/B017613C3C/B01F59K0KA/B01IHHLB3W/B07XXSYLL8/B09LSGPHT3/B0BQ782XNW/B0CRY9V6LL</t>
  </si>
  <si>
    <t>B07W76MV4Y,B0CZNXB4KN,B09NFQKBZY,B0D14KKHZ6,B0CZRB1RJF,B0CY2GV1HP,B0CW9NJBWG,B0C42FRFHG,B09Z39288P,B0CS6S67BJ</t>
  </si>
  <si>
    <t>steak temperature thermometer</t>
  </si>
  <si>
    <t>B005KCG6CE/B00S93EQUK/B017613C3C/B01F59K0KA/B01IHHLB3W/B07XXSYLL8/B09LSGPHT3/B0BQ782XNW/B0C7D27GV8/B0CRY9V6LL</t>
  </si>
  <si>
    <t>$2.95 - $4.03</t>
  </si>
  <si>
    <t>B07XXSYLL8,B00S93EQUK,B08RWPPD8J,B01IHHLB3W,B017613C3C,B0C37DLHWW,B07Y51PCW7,B0BQ782XNW,B0DJY2PWTY,B07477NMF4</t>
  </si>
  <si>
    <t>B09NFQKBZY,B0CS9K1Q5K,B0CS6S67BJ,B07W76MV4Y,B0BQVC668G,B0CZRC9F86,B0BWP19CC9,B0CZ98TFNR,B09PGQD7LS,B0BNMVB18C</t>
  </si>
  <si>
    <t>steak temperature probe</t>
  </si>
  <si>
    <t>牛排温度探头</t>
  </si>
  <si>
    <t>$1.25 - $2.81</t>
  </si>
  <si>
    <t>B00S93EQUK,B07XXSYLL8,B07477NMF4,B08RWPPD8J,B07H8WTFHW,B01CL9G1FU,B09L89FYJN,B0CKW3TT2G,B01IHHLB3W,B0BN5KW46B</t>
  </si>
  <si>
    <t>B09NFQKBZY,B0CZNXB4KN,B0C42FRFHG,B0CY2GV1HP,B0CZ9MQK45,B0CS6S67BJ,B0CZRC9F86,B0D14KKHZ6,B0D1XL2B6P,B0CW9NJBWG</t>
  </si>
  <si>
    <t>steak temperature chart</t>
  </si>
  <si>
    <t>牛排温度图</t>
  </si>
  <si>
    <t>$0.60 - $0.82</t>
  </si>
  <si>
    <t>B0CJ325NW7</t>
  </si>
  <si>
    <t>B0CXDDLWLV</t>
  </si>
  <si>
    <t>B08GC1GD6Q,B076BXPCHB,B0CGMD2WVR,B0CGMFQPD8,B0CRGMH26W,B0CNV9FXP1,B09QPLKMDP,B09HPBXRG6,B0DM1VZ6TW,B0CW2T8GV9</t>
  </si>
  <si>
    <t>steak probe thermometer wireless</t>
  </si>
  <si>
    <t>B00GRFHXVQ/B00S93EQUK/B017613C3C/B01F59K0KA/B01IHHLB3W/B07XXSYLL8/B096K2L985/B09LSGPHT3/B0BBR2RL6X/B0BJK5W11R/B0BQ782XNW/B0C37ZWPZR/B0C7D27GV8/B0CRY9V6LL</t>
  </si>
  <si>
    <t>steak probe</t>
  </si>
  <si>
    <t>B00S93EQUK/B017613C3C/B01F59K0KA/B01IHHLB3W/B07XXSYLL8/B0C7D27GV8</t>
  </si>
  <si>
    <t>B0D31RGX6N,B07W76MV4Y,B09NFQKBZY,B0C42DMFG7,B0CS6S67BJ,B0CWH6827Y,B0CYSSDHQZ,B07HY3S811,B079X4S4DQ,B0BQVC668G</t>
  </si>
  <si>
    <t>steak press</t>
  </si>
  <si>
    <t>牛排压榨机</t>
  </si>
  <si>
    <t>B0C5M6Q7X6</t>
  </si>
  <si>
    <t>B0CLH2WQ12</t>
  </si>
  <si>
    <t>B005TGY0ME,B0C5M6Q7X6,B07SZFHKVZ,B00063RXNI,B0992TPBY5,B077PJDPP3,B0CLH2WQ12,B09HC3X9VJ,B0CC5ZH22X,B07CMDGJVK</t>
  </si>
  <si>
    <t>B0CY2GD5XT,B0CZNXDF2V,B09HSBH9KW,B0CS9K1Q5K,B0CVVQLZ1P,B088DQDFL1,B0CT4NN33V,B0D1XL2B6P,B0CW38J3HK,B0CQ2287NP</t>
  </si>
  <si>
    <t>steak machine</t>
  </si>
  <si>
    <t>牛排机</t>
  </si>
  <si>
    <t>$1.49 - $2.04</t>
  </si>
  <si>
    <t>B00ALDPXE4</t>
  </si>
  <si>
    <t>B0778XLPB7</t>
  </si>
  <si>
    <t>B07HGMX43M,B0BQ9F56WV,B0CH83N49Q,B0CV5JYPBM,B07DRRL2KG,B08ZMRFPTT,B0B24BZYMQ,B0C8MZZ8KK,B0B79CX89V,B0BXDJSTCT</t>
  </si>
  <si>
    <t>steak lovers gifts for men</t>
  </si>
  <si>
    <t>牛排爱好者的男士礼物</t>
  </si>
  <si>
    <t>B08CQ19R6F</t>
  </si>
  <si>
    <t>B0BR81BY9M</t>
  </si>
  <si>
    <t>B003Y2TMRS</t>
  </si>
  <si>
    <t>B08CQ19R6F,B003Y2TMRS,B083C4TBT5,B00S93EQUK,B00478UGRI,B0CSCV1LN3,B0D8PSN94S,B010CHS4DK,B0CZ6QXCRZ,B0C5JWMZJZ</t>
  </si>
  <si>
    <t>steak lovers gifts</t>
  </si>
  <si>
    <t>牛排爱好者礼品</t>
  </si>
  <si>
    <t>$1.23 - $2.32</t>
  </si>
  <si>
    <t>B00478UGQO</t>
  </si>
  <si>
    <t>B00478UGRI</t>
  </si>
  <si>
    <t>B08CQ19R6F,B0BN6Q88GH,B0CZ6PC2NV,B0BR81BY9M,B00478UGQO,B00478UGRI,B010CHS4DK,B083C4TBT5,B07DRHG8CR,B0BCMC99KP</t>
  </si>
  <si>
    <t>steak grill</t>
  </si>
  <si>
    <t>牛排烤架</t>
  </si>
  <si>
    <t>B00S93EQUK/B017613C3C/B01F59K0KA</t>
  </si>
  <si>
    <t>$0.51 - $0.86</t>
  </si>
  <si>
    <t>B089Y1HXSF</t>
  </si>
  <si>
    <t>B0C8VHBBZK,B089Y1HXSF,B00KLVY3TW,B08G8NYBX6,B09XBQHZQQ,B07S76WBGF,B0000CF66W,B00KDVJLJW,B07YF98MMT,B001AQEPMM</t>
  </si>
  <si>
    <t>B08YZ633BY,B07SRRQS5B,B0CFVGNPDR,B0822G8NCF,B0CKN1N2YH,B07CN6ZDVY,B07MYW7C3Z,B07VHPFK5B,B07P1SFHK3,B088WNFBCP</t>
  </si>
  <si>
    <t>steak frying tool</t>
  </si>
  <si>
    <t>steak cooker machine</t>
  </si>
  <si>
    <t>B07VHPFK5B,B0CFV5LZ3R,B07SRRQS5B,B0758TY861,B08R76K5BN,B0CL6CXMGZ,B0CNGYQQP8,B0B753BKTT,B01IEJHJWK,B01DODMU9I</t>
  </si>
  <si>
    <t>steak and barbecue thermometer</t>
  </si>
  <si>
    <t>B00S93EQUK/B017613C3C/B01IHHLB3W/B07XXSYLL8/B09LSGPHT3/B0BBR2RL6X/B0BQ782XNW/B0CRY9V6LL</t>
  </si>
  <si>
    <t>steak accessories</t>
  </si>
  <si>
    <t>牛排配件</t>
  </si>
  <si>
    <t>B0C33BDFWJ</t>
  </si>
  <si>
    <t>B07RJZ9Q5F</t>
  </si>
  <si>
    <t>B0C5JWMZJZ</t>
  </si>
  <si>
    <t>B0BKRVT66L,B0C33BDFWJ,B0C5JWMZJZ,B08CQ19R6F,B003Y2TMRS,B0BR81BY9M,B005TGY0ME,B07RJZ9Q5F,B00S93EQUK,B0C37DLHWW</t>
  </si>
  <si>
    <t>B07SRRQS5B,B082K8ZNQ1,B0995B8K8V,B07MXJ93K8,B0CRQJSL1P,B0B7Z2MRWY,B0CFF2JG1N,B0B8V6Y2X8,B00LB7REFK,B01COZ2H36</t>
  </si>
  <si>
    <t>B09932WJ8J,B07RQYV67W,B0B9VGMLZR,B07DQBY83F,B09DYCPPHR,B07TRF61J7,B0BR34J3MT,B0BXL2FMX9,B09DSJ2B8J,B075WNK5TB</t>
  </si>
  <si>
    <t>stainless steel taylor cooking probe</t>
  </si>
  <si>
    <t>B07XXSYLL8/B096K2L985/B0C7D27GV8</t>
  </si>
  <si>
    <t>B07SRRQS5B,B07MXJ93K8,B082K8ZNQ1,B01COZ2H36,B0B7Z2MRWY,B00LB7REBE,B0CL6CXMGZ,B0BC6G9Q35,B09NFRC4LM,B079X4S4DQ</t>
  </si>
  <si>
    <t>stainless steel racks for cooking</t>
  </si>
  <si>
    <t>不锈钢烹饪架</t>
  </si>
  <si>
    <t>$0.41 - $0.98</t>
  </si>
  <si>
    <t>B081THCMXB</t>
  </si>
  <si>
    <t>B017MWU59Y</t>
  </si>
  <si>
    <t>B0D4LX9Z3Q</t>
  </si>
  <si>
    <t>B081THCMXB,B0829T38F7,B07TRKDNGN,B09ZXW32CK,B06X9KLW1P,B0D4LX9Z3Q,B093GCTL26,B017MWU59Y,B07RNK85C7,B07DXKKTV2</t>
  </si>
  <si>
    <t>B08YZ633BY,B07MYW7C3Z,B0BQZBMXD4,B00I5H5Z1O,B0BZWM3JG4,B07VJZ6YF6,B007BF7BUY,B09NXVJ25C,B07T8KL6C6,B07TXCCQGP</t>
  </si>
  <si>
    <t>stainless steel products</t>
  </si>
  <si>
    <t>B09DH7MXYW,B001TUZS7K,B0936H5H5B,B0B5GSR5SJ,B00373Y0M6,B099XLFW95,B08174L3RB,B000BFHEAS,B01MZZX8KW,B0BPXKK689</t>
  </si>
  <si>
    <t>stainless steel kitchenware set</t>
  </si>
  <si>
    <t>stainless steel kitchen gadgets</t>
  </si>
  <si>
    <t>B07JBKXN5B</t>
  </si>
  <si>
    <t>B09YQ8WQ87</t>
  </si>
  <si>
    <t>B0D3233XQP,B077BG4T9C,B0CQ3FF7YT,B0D8FLM5T7,B0BWHJ1FNK,B08CDLZ6Q5,B00004OCNJ,B0CXZPMGD6,B00MUEHPGQ,B01D1GE1KE</t>
  </si>
  <si>
    <t>B0019IM4V0,B08YZ633BY,B083X648R2,B00I5H5Z1O,B0B3RFNH1G,B09KN3FMY7,B07QK9C9KT,B07D3M5TTZ,B0B6VT7KG5,B07T8KL6C6</t>
  </si>
  <si>
    <t>stainless steel in line thermometer</t>
  </si>
  <si>
    <t>stainless steel door thermometer</t>
  </si>
  <si>
    <t>B005KCG6CE/B07XXSYLL8</t>
  </si>
  <si>
    <t>B07WCLY8WL,B0C99B8J97,B0BSFNCT55,B07QFSQG88,B07RMJTF2W,B0CCVVFN94,B0B45WTSGG,B0CN97MC8M,B0B4VCJTKD,B0C5JRS3ZM</t>
  </si>
  <si>
    <t>stainless steel cordless meat probe thermometer</t>
  </si>
  <si>
    <t>B00S93EQUK/B017613C3C/B07XXSYLL8/B096K2L985/B0CRY9V6LL</t>
  </si>
  <si>
    <t>B07T8KL6C6,B07SK6ZFLM,B0CGZXBSV2,B07Z13G1P5,B08YZ633BY,B07MYW7C3Z,B09176JCKZ,B07SRRQS5B,B0969MLLDJ,B08R7685RH</t>
  </si>
  <si>
    <t>spatula with thermometer built in</t>
  </si>
  <si>
    <t>内置温度计的抹刀</t>
  </si>
  <si>
    <t>B088DVMM2Y,B08PVZGM4F,B088DTBQLN,B088DG6QL2,B0D1P8YVFR,B0085KI4C8,B09LLRK8Y6,B08K2CHMWZ,B07SF842W6,B088DG2Z8W</t>
  </si>
  <si>
    <t>B083NVHN13,B07T8KL6C6,B0924H4XB9,B0CL9YMRD5,B08YZ633BY,B0C6XJNKP8,B0BRB8MGCV,B09712FSLY,B0BQ7PD5YW,B07MYW7C3Z</t>
  </si>
  <si>
    <t>spatula thermometer</t>
  </si>
  <si>
    <t>抹刀温度计</t>
  </si>
  <si>
    <t>B005KCG6CE/B00S93EQUK/B017613C3C/B07XXSYLL8/B09LSGPHT3/B0BQ782XNW/B0C7D27GV8</t>
  </si>
  <si>
    <t>B088DTBQLN,B08PVZGM4F,B088DG6QL2,B08R644X39,B09LLRK8Y6,B07KCJBW27,B08K2CHMWZ,B0D1P8YVFR,B0DG5LP1VK,B0DMFMPXS3</t>
  </si>
  <si>
    <t>B00B0LPWU6,B01M8IGNXD,B09RWWR5VZ,0744048451,0525534202,B08B6C7X8V,B01M2XCAXI,0802170374,1529384729,B0B5K5VDCP</t>
  </si>
  <si>
    <t>space aid oven</t>
  </si>
  <si>
    <t>sousvide thermometer</t>
  </si>
  <si>
    <t>B005KCG6CE/B00S93EQUK/B017613C3C/B01IHHLB3W/B07XXSYLL8/B0BBR2RL6X/B0BJK5W11R/B0CRY9V6LL</t>
  </si>
  <si>
    <t>B08YQ7VZ5V,B0D1K1NP6D,B07W62W6ZG,B0C3QHQCM1,B0BZ3YB8XF,B0B53NCSV1,B01KM58NU6,B076QCR3QF,B0BP212921,B0BXNV5FKB</t>
  </si>
  <si>
    <t>sous vide wifi</t>
  </si>
  <si>
    <t>Sous vide wifi</t>
  </si>
  <si>
    <t>$1.66 - $2.78</t>
  </si>
  <si>
    <t>B0BC99GDJ2</t>
  </si>
  <si>
    <t>B07RNWJZNR,B07WQ4M5TS,B0DJ2MY7ZG,B0BC99GDJ2,B0C1C5WW6T,B0CX14FRZW,B0BQ9F56WV,B0D37VSSQJ,B0C27673GX,B0BK12LRCM</t>
  </si>
  <si>
    <t>sourdough thermometer strip</t>
  </si>
  <si>
    <t>B0CZMW4L8H</t>
  </si>
  <si>
    <t>B0BPNMT5DM,B09LLYP2XL,B0C2P72SCX,B0CSFBBM2J,B0BRYHRWJQ,B0CHVWVK3C,B0BSTWKSDX,B08DH9MMV1,B09Y2K7LWF,B007UQC98S</t>
  </si>
  <si>
    <t>sourdough bread baking supplies</t>
  </si>
  <si>
    <t>酸面包烘焙用品</t>
  </si>
  <si>
    <t>B0D3D3339P</t>
  </si>
  <si>
    <t>B08G4ZPZBZ</t>
  </si>
  <si>
    <t>B09HH4K1LZ,B08G4ZPZBZ,B0CKM15VD5,B0D3D3339P,B07SD1TM26,B0C78255TZ,B0D4733N33,B0D585GTWB,B0DFY59NTL,B0C9TD8R2W</t>
  </si>
  <si>
    <t>B0BYPL9L8J,B0BX8M7FP9,B092LND2SG,B0CT32PKRS,B09Y14R6JT,B0B7JF6NKX,B09S5TZH5N,B0CK14XY95,B0CVVTCJN8,B0B776Y6JQ</t>
  </si>
  <si>
    <t>sourdough baking supplies</t>
  </si>
  <si>
    <t>酸面团烘焙用品</t>
  </si>
  <si>
    <t>B0CYFS7G6R</t>
  </si>
  <si>
    <t>B09HH4K1LZ,B08G4ZPZBZ,B0988343TQ,B0CKM15VD5,B0CWXJ448R,B07SD1TM26,B00NSQF7N8,B0D3D3339P,B088SJN4BT,B0CYFS7G6R</t>
  </si>
  <si>
    <t>B07SRRQS5B,B0B7JF6NKX,B0C4GRKZ1M,B0BYPL9L8J,B092LND2SG,B00DZKQLZ0,B07CMFSY97,B0BR5H93SY,B0CBRMKC5T,B07XGMMXY2</t>
  </si>
  <si>
    <t>sourdough accessories</t>
  </si>
  <si>
    <t>酸面团配件</t>
  </si>
  <si>
    <t>B0CMT2FG1B</t>
  </si>
  <si>
    <t>B0CWH229T1</t>
  </si>
  <si>
    <t>B09HH4K1LZ,B0CMT2FG1B,B01LY7NDQ9,B08G4ZPZBZ,B0988343TQ,B0CWH229T1,B09N3M4BDJ,B0CKM15VD5,B088SJN4BT,B08CFWDQX1</t>
  </si>
  <si>
    <t>sonoff bbq meat thermometer bmt01</t>
  </si>
  <si>
    <t>B0CG5WF87G,B0CH3SL3HB,B0CNSSFB26,B0CPTT357W,B0CTPXW3YR,B0CQL6D42L,B0CN36LVRS,B0CWCW49WS,B0BFRHGSZK,B0CQ8BTGTT</t>
  </si>
  <si>
    <t>soil thermometers</t>
  </si>
  <si>
    <t>土壤温度计</t>
  </si>
  <si>
    <t>B0DF4TB93J</t>
  </si>
  <si>
    <t>B0030JWAVA</t>
  </si>
  <si>
    <t>B08BK834K8</t>
  </si>
  <si>
    <t>B0030JWAVA,B0CTKSHYWP,B08BK834K8,B09C1332M5,B0BWKCBHHP,B07F93K8ZY,B0883HLYPY,B06XPCSCBW,B000FDBBG4,B001TOFRF4</t>
  </si>
  <si>
    <t>B0CH3SL3HB,B0CG5WF87G,B0CN36LVRS,B0CNSSFB26,B0CQL6D42L,B0CTPXW3YR,B0CPTT357W,B0C8TBD3J2,B0CSYRWXCF,B0CNPZG45V</t>
  </si>
  <si>
    <t>soil thermometer</t>
  </si>
  <si>
    <t>B0030JWAVA,B0DF4TB93J,B08BK834K8,B0DCNX5M45,B000FDBBG4,B0883HLYPY,B014MJ8J2U,B06XPCSCBW,B0BWKCBHHP,B0BVVLK5TT</t>
  </si>
  <si>
    <t>sns grill accessories</t>
  </si>
  <si>
    <t>$2.89 - $4.80</t>
  </si>
  <si>
    <t>B01HZXPK5E</t>
  </si>
  <si>
    <t>B07NLL8B64</t>
  </si>
  <si>
    <t>B09DYK3WS8</t>
  </si>
  <si>
    <t>B01HZXPK5E,B09DYK3WS8,B0D4C9MGHC,B07NLL8B64,B07VXR7GDG,B07N94FV2Z,B0D2FYBLYD,B07N97ZNNQ,B07N957DPH,B0D2DR8ZCM</t>
  </si>
  <si>
    <t>B07FTGGTVQ,B0BXFGQ7BB,B0076R6MN4,B017K0XN3I,B00NM4HBB2,B00SDDKAEM,1426216904,B07Z4Q5YPN,B0BZ4Q2VFD,B08CQWPSZB</t>
  </si>
  <si>
    <t>snack gifts for men</t>
  </si>
  <si>
    <t>男士零食礼物</t>
  </si>
  <si>
    <t>$0.25 - $0.38</t>
  </si>
  <si>
    <t>B09GYLVDVB</t>
  </si>
  <si>
    <t>B0BZZV87QG</t>
  </si>
  <si>
    <t>B01N22CM3F,B012BA0VSM,B0C1ZXGQRH,B004D9XYWU,B0DJ3J2DSX,B07K38QBKQ,B014ABUQVC,B09GYLVDVB,B0BZQSLFQ9,B0C299YW6H</t>
  </si>
  <si>
    <t>B09SCXWXNW,B073Z3ZQRQ,B0BFW85GR2,B0BY27YBX3,B092JCXDRJ,B09BKC8776,B0C3YLYXYJ,B08GC153VX,B0BFQXQ6HJ,B0B38TZ9S2</t>
  </si>
  <si>
    <t>smoking thermometer wireless</t>
  </si>
  <si>
    <t>吸烟温度计无线</t>
  </si>
  <si>
    <t>B005KCG6CE/B00S93EQUK/B017613C3C/B01F59K0KA/B01IHHLB3W/B07XXSYLL8/B09LSGPHT3/B0BBR2RL6X/B0BJK5W11R/B0C7D27GV8/B0CRY9V6LL</t>
  </si>
  <si>
    <t>B08KZR4F23,B08K2G5Y78,B07H8WTFHW,B0CSSFNC1X,B0BMLDL5GM,B08BXCGD76,B0B48NL6L8,B0C7JNJW2N,B0CKW3TT2G,B0CSD4YRD8</t>
  </si>
  <si>
    <t>smoking thermometer for smoker</t>
  </si>
  <si>
    <t>吸烟者吸烟温度计</t>
  </si>
  <si>
    <t>$2.33 - $4.48</t>
  </si>
  <si>
    <t>B08317TDP1,B08KZR4F23,B08K2G5Y78,B0D1TMFTPN,B08BXCGD76,B0DNFTWYC7,B0D5M9RW7C,B07H8WTFHW,B01GE77QT0,B0CRY9V6LL</t>
  </si>
  <si>
    <t>B0BRBSPJ8S,B09CD96955,B0CHDQLRRY,B08P3KX3M7,B0BQ63WV8S,B0CHJ76GRW,B0C2T2ZXPJ,B0CDKJL9TD,B0BMXP88F6,B0CBCNWJ3L</t>
  </si>
  <si>
    <t>smoking thermometer</t>
  </si>
  <si>
    <t>吸烟温度计</t>
  </si>
  <si>
    <t>$3.10 - $5.98</t>
  </si>
  <si>
    <t>B08KZR4F23,B08K2G5Y78,B07H8WTFHW,B08BXCGD76,B07XXSYLL8,B08317TDP1,B07477NMF4,B0B48NL6L8,B0C7D27GV8,B0CKW3TT2G</t>
  </si>
  <si>
    <t>B0BRBSPJ8S,B0CNNZ5DHT,B0BB9RHK45,B0BRR46T18,B0C58TMJZ2,B08P3KX3M7,B0CC4VCGYM,B00Q5KEEY2,B0C8MXFM7M,B0BCYLL1F8</t>
  </si>
  <si>
    <t>smoking probes</t>
  </si>
  <si>
    <t>smoking meat gifts for men</t>
  </si>
  <si>
    <t>男士烟熏肉礼物</t>
  </si>
  <si>
    <t>B09SXKFNT3</t>
  </si>
  <si>
    <t>B07VLW8677,B09SXKFNT3,B081JVXDJJ,B083C4TBT5,B09J746BHB,1803619023,B0CK88QHW3,B07Z6FC7HL,B0DCLK83R5,B08DV248DT</t>
  </si>
  <si>
    <t>B077PHPP85,B0BNKY1TC5,B07JL2CL52,B08P3KX3M7,B0C4G2BPJ2,B07VHPFK5B,B0CLSFXG1R,B0CC4VCGYM,B07GTGLTYP,B091XWH34Q</t>
  </si>
  <si>
    <t>smoking meat accessories</t>
  </si>
  <si>
    <t>烟熏肉配件</t>
  </si>
  <si>
    <t>B09J746BHB</t>
  </si>
  <si>
    <t>B073PXSQCS,B086BXVT1H,B0776JH663,B0D5RB9TTW,B07Z6FC7HL,B09J746BHB,B079J4KT8H,B09BK8W1CN,B081JVXDJJ,B0963TVJWF</t>
  </si>
  <si>
    <t>smoking meat</t>
  </si>
  <si>
    <t>熏肉</t>
  </si>
  <si>
    <t>B08748RBS4</t>
  </si>
  <si>
    <t>1770500383,B0776JH663,B0DXMXXK4M,B09J746BHB,B086BXVT1H,B0963TVJWF,1607747200,B0D5RB9TTW,B0748DCDGC,B09XJCG3FP</t>
  </si>
  <si>
    <t>B07M7M8X1N,B07MXJ93K8,B07SRRQS5B,B082K8ZNQ1,B079439MQW,B0CGD6Q656,B0B8V6Y2X8,B00DZKQLZ0,B0B7Z2MRWY,B0CK3TGYZ2</t>
  </si>
  <si>
    <t>smoking grilling accessories</t>
  </si>
  <si>
    <t>$1.01 - $1.92</t>
  </si>
  <si>
    <t>B0963TVJWF</t>
  </si>
  <si>
    <t>B0CH43W34H</t>
  </si>
  <si>
    <t>B07Z6FC7HL,B081JVXDJJ,B0963TVJWF,B09XJCG3FP,B0C34B44PL,B086BXVT1H,B09J746BHB,B09BK8W1CN,B0CBB23R8B,B0DD7T91V6</t>
  </si>
  <si>
    <t>B07M7M8X1N,B08J2TV1W4,B0C1SSRFLP,B09Q8297NP,B07SV1YJGP,B08HPWF9LV,B0CB6H984L,B07SZT4PPY,B08Q79D7S4,B0CDLGCJD4</t>
  </si>
  <si>
    <t>smoke® remote bbq alarm thermometer</t>
  </si>
  <si>
    <t>B017613C3C/B096K2L985/B0BBR2RL6X/B0BJK5W11R/B0C7D27GV8/B0CRY9V6LL</t>
  </si>
  <si>
    <t>B0BRBSPJ8S,B0CNNZ5DHT,B0C58TMJZ2,B08P3KX3M7,B0BRWX88PM,B0BB9RHK45,B07R2677FZ,B0C8N7L68B,B09CD96955,B0C2T2ZXPJ</t>
  </si>
  <si>
    <t>smoker with timer</t>
  </si>
  <si>
    <t>smoker wireless thermometer</t>
  </si>
  <si>
    <t>烧烤无线温度计</t>
  </si>
  <si>
    <t>$3.14 - $5.00</t>
  </si>
  <si>
    <t>B08KZR4F23,B07H8WTFHW,B08317TDP1,B0BBR2RL6X,B0C7JNJW2N,B08K2G5Y78,B08BXCGD76,B0C7D27GV8,B0CKW3TT2G,B0D5QM5HJ4</t>
  </si>
  <si>
    <t>B0BVZ16HJZ,B01MQQTB51,B07W76MV4Y,B01COZ2H36,B088DQDFL1,B07PDHHS3Y,B01DODMU9I,B00L4Z0T2Y,B07SRRQS5B,B01IEJHJWK</t>
  </si>
  <si>
    <t>smoker thermometers</t>
  </si>
  <si>
    <t>$2.11 - $4.55</t>
  </si>
  <si>
    <t>B08317TDP1,B08KZR4F23,B08BXCGD76,B005KDEIZ0,B08K2G5Y78,B081DL5PG1,B008RILAWO,B07477NMF4,B07Z7HDNC4,B09FPQTGDL</t>
  </si>
  <si>
    <t>B00DZKQLZ0,B0B8V6Y2X8,B0BC6G9Q35,B082K8ZNQ1,B0CWKT77NS,B0CB7GQW9P,B01DODMU9I,B01MQQTB51,B09N71WGLF,B09PBN2Z1G</t>
  </si>
  <si>
    <t>smoker thermometer wireless bluetooth</t>
  </si>
  <si>
    <t>烟熏炉温度计 无线蓝牙</t>
  </si>
  <si>
    <t>B00GRFHXVQ/B00S93EQUK/B01F59K0KA/B07XXSYLL8/B096K2L985/B0C7D27GV8/B0CRY9V6LL</t>
  </si>
  <si>
    <t>B08K2G5Y78,B08317TDP1,B0C7D27GV8,B07H8WTFHW,B0BMLDL5GM,B0D1TMFTPN,B08KZR4F23,B0DJNJYFMN,B0D5QM5HJ4,B07Z7HDNC4</t>
  </si>
  <si>
    <t>B0BYPL9L8J,B092LND2SG,B0C1GQ54QD,B0CWKFP4Q7,B004UB056E,B09Q55NXBM,B0B776Y6JQ,B0B7JF6NKX,B087WY9RMD,B0C3YLYXYJ</t>
  </si>
  <si>
    <t>smoker thermometer wireless</t>
  </si>
  <si>
    <t>吸烟者温度计无线</t>
  </si>
  <si>
    <t>$4.21 - $6.09</t>
  </si>
  <si>
    <t>B08K2G5Y78,B08KZR4F23,B0D5QM5HJ4,B08317TDP1,B0D5M9RW7C,B0B48NL6L8,B07H8WTFHW,B0C7D27GV8,B0DBVD3FFD,B08BXCGD76</t>
  </si>
  <si>
    <t>smoker thermometer wifi</t>
  </si>
  <si>
    <t>吸烟者温度计 wifi</t>
  </si>
  <si>
    <t>$3.49 - $5.98</t>
  </si>
  <si>
    <t>B076Q9GWHP</t>
  </si>
  <si>
    <t>B0C233WFYP,B08K2G5Y78,B07XNTJKY4,B09JK4QHWJ,B0C7D27GV8,B07H8WTFHW,B0B5HPJ2V2,B08317TDP1,B07TJ95CBM,B08KZR4F23</t>
  </si>
  <si>
    <t>B079X4ZR6X,B0BX8GZ9R8,B079X5XWXP,B084YPVTXB,B07G5KHQGH,B082K8ZNQ1,B0BWNXJ9QR,B079JY82TY,B0BM22HQMY,B0BLZQ4SRZ</t>
  </si>
  <si>
    <t>smoker thermometer probe</t>
  </si>
  <si>
    <t>烟熏炉温度计探头</t>
  </si>
  <si>
    <t>$2.25 - $3.31</t>
  </si>
  <si>
    <t>B08317TDP1,B08KZR4F23,B08K2G5Y78,B017613C3C,B0B7LFJZRS,B07477NMF4,B0D5M9RW7C,B07XXSYLL8,B0DJNJYFMN,B09FPQTGDL</t>
  </si>
  <si>
    <t>smoker thermometer gauge</t>
  </si>
  <si>
    <t>B00S93EQUK/B017613C3C/B01F59K0KA/B01IHHLB3W/B07XXSYLL8/B0C7D27GV8/B0CRY9V6LL</t>
  </si>
  <si>
    <t>$1.30 - $2.50</t>
  </si>
  <si>
    <t>B008RILAWO</t>
  </si>
  <si>
    <t>B08QVVJR25,B08GFKFKPF,B01LZI4IA3,B008RILAWO,B06XHCQLN7,B07B944L7W,B0DBHVW7BB,B081DL5PG1,B08BXCGD76,B07VG6M228</t>
  </si>
  <si>
    <t>smoker thermometer digital</t>
  </si>
  <si>
    <t>B00GRFHXVQ/B00S93EQUK/B017613C3C/B01F59K0KA/B01IHHLB3W/B07XXSYLL8/B096K2L985/B09LSGPHT3/B0BBR2RL6X/B0BJK5W11R/B0BQ782XNW/B0C7D27GV8/B0CRY9V6LL/B0DDXWY41V</t>
  </si>
  <si>
    <t>B0BKGTGXMS,B098K2CFJ7,B09QL2LWQP,B0CNJS15T4,B0B9K7MPJ7,B09GBHW11J,B0BQLRR439,B07KMFKQN7,B07KMDK2HS,B0C68J414G</t>
  </si>
  <si>
    <t>smoker temperature probe wireless</t>
  </si>
  <si>
    <t>B07CZDXDG8,B07QK9C9KT,B08Z7SLGMF,B07SRRQS5B,B0BQ7PD5YW,B0822G8NCF,B09MQJPXPG,B0BBGDFH4V,B0747N5KDM,B005AIIPLS</t>
  </si>
  <si>
    <t>smoker temperature probe</t>
  </si>
  <si>
    <t>$2.42 - $4.03</t>
  </si>
  <si>
    <t>B0D1CNK5RS</t>
  </si>
  <si>
    <t>B08317TDP1,B08KZR4F23,B08K2G5Y78,B08BXCGD76,B07477NMF4,B08S7F5CYF,B0B7LFJZRS,B07XXSYLL8,B09FPQTGDL,B07Z7HDNC4</t>
  </si>
  <si>
    <t>smoker temperature gauge</t>
  </si>
  <si>
    <t>烟熏炉温度表</t>
  </si>
  <si>
    <t>B08QVVJR25,B01LZI4IA3,B08BXCGD76,B008RILAWO,B08GFKFKPF,B081DL5PG1,B005KDEIZ0,B07B944L7W,B06XHCQLN7,B0917KRHBZ</t>
  </si>
  <si>
    <t>smoker probe thermometer</t>
  </si>
  <si>
    <t>吸烟者探针温度计</t>
  </si>
  <si>
    <t>$2.53 - $4.30</t>
  </si>
  <si>
    <t>B08317TDP1,B08KZR4F23,B08K2G5Y78,B0B7LFJZRS,B07477NMF4,B07H8WTFHW,B07Z7HDNC4,B017613C3C,B08BXCGD76,B09FPQTGDL</t>
  </si>
  <si>
    <t>smoker probe</t>
  </si>
  <si>
    <t>吸烟者探针</t>
  </si>
  <si>
    <t>B0D1CNK5RS,B08K2G5Y78,B08317TDP1,B0B7LFJZRS,B07477NMF4,B09FPQTGDL,B0DGGMTYXV,B08S7F5CYF,B0D5QM5HJ4,B017613C3C</t>
  </si>
  <si>
    <t>B08Z7SLGMF,B00I5H5Z1O,B0011FJPAY,B0BYRHDPK9,B0BC6G9Q35,B0BRR6Q2ZD,B08YZ633BY,B09NXVJ25C,B079RKJJWR,B01N4B7C9X</t>
  </si>
  <si>
    <t>smoker oven professional electric heater</t>
  </si>
  <si>
    <t>B08YZ633BY,B00I5H5Z1O,B0CJB2KBJX,B0BYBHRZ7T,B0011FJPAY,B08QJ53Y5G,B07QK9C9KT,B0BGWZN7MV,B09JNMHGFL,B000GCS004</t>
  </si>
  <si>
    <t>smoker meat thermometer</t>
  </si>
  <si>
    <t>烟熏肉温度计</t>
  </si>
  <si>
    <t>$2.23 - $3.22</t>
  </si>
  <si>
    <t>B08317TDP1,B08K2G5Y78,B08KZR4F23,B017613C3C,B07477NMF4,B0DG5GKJKB,B07XXSYLL8,B07H8WTFHW,B01GE77QT0,B09FPQTGDL</t>
  </si>
  <si>
    <t>B0B3LZ5896,B001TUZS98,B09Y6BFVDD,B08QJ53Y5G,B08YZ633BY,B0BFWD2VML,B0822G8NCF,B00007KUX7,B07RV1L1F1,B00I5H5Z1O</t>
  </si>
  <si>
    <t>smoker meat probe 2.5mm</t>
  </si>
  <si>
    <t>B07CN6ZDVY,B08YZ633BY,B0822G8NCF,B0011FJPAY,B000GCS004,B07SL2X217,B0BQ7PD5YW,B0B41MYSGP,B0BZ418TWS,B07MYW7C3Z</t>
  </si>
  <si>
    <t>smoker grilling meat</t>
  </si>
  <si>
    <t>smoker grill accessories gifts for men</t>
  </si>
  <si>
    <t>烟熏炉烧烤配件男士礼品</t>
  </si>
  <si>
    <t>B07Z6FC7HL</t>
  </si>
  <si>
    <t>B0BS53YLDM</t>
  </si>
  <si>
    <t>B07Z6FC7HL,B081JVXDJJ,B079J4KT8H,B09SXKFNT3,B07PHQWR3V,B09XJCG3FP,B09J746BHB,B08317TDP1,B07VW72J5D,B00S93EQUK</t>
  </si>
  <si>
    <t>smoker grill accessories</t>
  </si>
  <si>
    <t>烟熏烤架配件</t>
  </si>
  <si>
    <t>B09J746BHB,B08317TDP1,B07Z6FC7HL,B09XJCG3FP,B0BG9ZVGDH,B081JVXDJJ,B086BXVT1H,B0977HHZ93,B083C4TBT5,B07PHQWR3V</t>
  </si>
  <si>
    <t>smoker grill</t>
  </si>
  <si>
    <t>烟熏炉烧烤</t>
  </si>
  <si>
    <t>B0BBR2RL6X/B0C7D27GV8</t>
  </si>
  <si>
    <t>$1.26 - $2.10</t>
  </si>
  <si>
    <t>B07FKLK6DG,B0BCFK9R8V,B07QKH47TM,B07CN38M23,B0BDDHHK3B,B07GLK1NC2,B0DDT4NZJ1,B07NQLF9WD,B07GL7PNPQ,B0BRMD7VRT</t>
  </si>
  <si>
    <t>B0CJB2KBJX,B000QXH4PK,B0C2W3SPQD,B09XWY4L9X,B0B41MYSGP,B09NXVJ25C,B00I5H5Z1O,B082LYC2TN,B01KZ6V00W,B09WDQ3G2W</t>
  </si>
  <si>
    <t>smoker gifts for men</t>
  </si>
  <si>
    <t>男士吸烟礼物</t>
  </si>
  <si>
    <t>B00MYH4JS6</t>
  </si>
  <si>
    <t>B0BJV68C17,B083C4TBT5,B09J746BHB,B081JVXDJJ,B09XJCG3FP,B079J4KT8H,B0CGX3ZGBK,B00S93EQUK,B08317TDP1,B00MYH4JS6</t>
  </si>
  <si>
    <t>B09NV5M55S,B0C5JCLF3Q,B0B7JF6NKX,B07SRRQS5B,B0BQJBVJ8L,B0CPV3RJPJ,B07CMFWXS6,B082Q1X6BB,B09BF31FP1,B09QMFK61Z</t>
  </si>
  <si>
    <t>smoker digital thermometer bluetooth</t>
  </si>
  <si>
    <t>B09964WTF5,B0BR5H93SY,B0C3X2Q5RV,B0BYN2Q1S3,B09LRXFCNN,B0C4GRKZ1M,B0833V68BJ,B09Y14R6JT,B0BWMRJ7CY,B0BXDGRTCF</t>
  </si>
  <si>
    <t>smoker digital thermometer</t>
  </si>
  <si>
    <t>吸烟者数字温度计</t>
  </si>
  <si>
    <t>$3.24 - $5.00</t>
  </si>
  <si>
    <t>B08317TDP1,B08KZR4F23,B0BBR2RL6X,B07477NMF4,B08BXCGD76,B017613C3C,B09L89FYJN,B07XXSYLL8,B0BTBR8K5N,B0C7D27GV8</t>
  </si>
  <si>
    <t>B0BXPBXV9C,B0C1GQ54QD,B0CMTRP964,B0CC88WCDJ,B0CGQSY8CZ,B07CMFSY97,B0CH87D4Z2,B09LRXFCNN,B0CCRQ9RDF,B0CH3BYPNT</t>
  </si>
  <si>
    <t>smoker controller</t>
  </si>
  <si>
    <t>吸烟者控制器</t>
  </si>
  <si>
    <t>B0BQ23D117</t>
  </si>
  <si>
    <t>B08DK87Q33</t>
  </si>
  <si>
    <t>B07J4WYJM1</t>
  </si>
  <si>
    <t>B0BQ23D117,B08DK87Q33,B07J4WYJM1,B09WRTSC1H,B0CJLR88CX,B0CP2CB28W,B08DNHB5SG,B0C9GSP2W7,B096LPHCLB,B0C3V5ZKYH</t>
  </si>
  <si>
    <t>smoker bluetooth thermometer</t>
  </si>
  <si>
    <t>吸烟者蓝牙温度计</t>
  </si>
  <si>
    <t>B00GRFHXVQ/B017613C3C/B01F59K0KA/B0C7D27GV8/B0CRY9V6LL</t>
  </si>
  <si>
    <t>$3.05 - $6.11</t>
  </si>
  <si>
    <t>B08K2G5Y78,B07H8WTFHW,B08317TDP1,B07Z7HDNC4,B08KZR4F23,B0C7D27GV8,B076QDC5VL,B0CN6JC5CH,B0B48NL6L8,B0CKR8YZWK</t>
  </si>
  <si>
    <t>smoker alarm</t>
  </si>
  <si>
    <t>B017613C3C/B0BBR2RL6X/B0BJK5W11R/B0CRY9V6LL</t>
  </si>
  <si>
    <t>smoker accessories for pellet grill</t>
  </si>
  <si>
    <t>用于颗粒烤架的吸烟器配件</t>
  </si>
  <si>
    <t>B0D7LX6GX3</t>
  </si>
  <si>
    <t>B01CQ2VSBO,B06ZZRR7XD,B0977HHZ93,B0776JH663,B081JVXDJJ,B09XJCG3FP,B0BGJGN8VW,B09MT5N7Z2,B08317TDP1,B07NNY12VK</t>
  </si>
  <si>
    <t>smoker accessories for men</t>
  </si>
  <si>
    <t>男士吸烟配件</t>
  </si>
  <si>
    <t>$2.05 - $4.09</t>
  </si>
  <si>
    <t>B07VLW8677,B09J746BHB,B09WDB7N75,B0CFKQYB9P,B081JVXDJJ,B09XJCG3FP,B07ZS631T3,B005TGY0LU,B086BXVT1H,B083C4TBT5</t>
  </si>
  <si>
    <t>smoker accessories for grill</t>
  </si>
  <si>
    <t>烤架吸烟配件</t>
  </si>
  <si>
    <t>$1.87 - $2.78</t>
  </si>
  <si>
    <t>B08FJ3CKTR</t>
  </si>
  <si>
    <t>B01LYALUB3</t>
  </si>
  <si>
    <t>B09J746BHB,B09XJCG3FP,B07VW72J5D,B07DLQQ7W7,B0977HHZ93,B0D1G3CWP7,B00ZORPCGG,B07PHQWR3V,B0CQX79BB6,B0CYXZ4223</t>
  </si>
  <si>
    <t>smoker 6 foot thermostat probes</t>
  </si>
  <si>
    <t>smokeless grill indoor</t>
  </si>
  <si>
    <t>室内无烟烧烤</t>
  </si>
  <si>
    <t>$0.28 - $0.50</t>
  </si>
  <si>
    <t>B09FP82WVY</t>
  </si>
  <si>
    <t>B0C8VHBBZK,B077XMNSFP,B0BHZFX8SX,B00KLVY3TW,B09FP82WVY,B00EXNFTJW,B09T2ZKZ5D,B0BRXCVQFK,B0CYBM2DFK,B0B3S5GWX7</t>
  </si>
  <si>
    <t>smoke? remote bbq alarm thermometer</t>
  </si>
  <si>
    <t>B0BBR2RL6X/B0C7D27GV8/B0CRY9V6LL</t>
  </si>
  <si>
    <t>B09W25HQRH,B09RVYBBZT,B09MWD7DN4,B0BR34TBMF,B0CHYB8BYP,B0B828X7R5,B08D6XKSN2,B0CHFHK9CQ,B0CCNZY1BR,B01NAYR68N</t>
  </si>
  <si>
    <t>smoke thermometer probe</t>
  </si>
  <si>
    <t>B09W25HQRH,B09RVYBBZT,B078X1XBM4,B09XJY86T5,B0BR34TBMF,B09MWD7DN4,B07RYPH91Z,B09BG9SSCK,B0B1ZHXSP8,B0CCNZY1BR</t>
  </si>
  <si>
    <t>smoke remote bbq alarm thermometer</t>
  </si>
  <si>
    <t>烟雾遥控烧烤报警温度计</t>
  </si>
  <si>
    <t>B017613C3C/B01F59K0KA/B0BBR2RL6X/B0BJK5W11R/B0CRY9V6LL</t>
  </si>
  <si>
    <t>B01GE77QT0,B07Z7HDNC4,B081J6T3BZ,B084L86VTX,B085KWD3CM,B07477NMF4,B08BXCGD76,B07MVVK5JK,B08K2G5Y78,B08317TDP1</t>
  </si>
  <si>
    <t>B09W25HQRH,B09RVYBBZT,B0CCNZY1BR,B0CLB5R42F,B09MWD7DN4,B08D6XKSN2,B09BG9SSCK,B0B1ZHXSP8,B0BR34TBMF,B0CBBXX1R5</t>
  </si>
  <si>
    <t>smoke hollow pellet smoke temp probe</t>
  </si>
  <si>
    <t>smart wireless thermometers</t>
  </si>
  <si>
    <t>smart wireless meat thermometer with 2 probes</t>
  </si>
  <si>
    <t>smart wireless meat thermometer</t>
  </si>
  <si>
    <t>智能无线肉类温度计</t>
  </si>
  <si>
    <t>B0DGCT12LZ</t>
  </si>
  <si>
    <t>B0DLNHFY7S</t>
  </si>
  <si>
    <t>B0C7JNJW2N,B07H8WTFHW,B0D5M9RW7C,B0D2LQGJ2V,B0D1TMFTPN,B08317TDP1,B0CTBLW8KK,B0D8KJZLDJ,B0B48NL6L8,B0DPCHVMNP</t>
  </si>
  <si>
    <t>B07FM582NV,B07FXW14XQ,B07CR5YHLV,B074WD1Z6F,B005ZI27GW,B07CRFJB2P,B0779LYN96,B07CR24NX9,B07CR5YXYR,B07RCNWMRD</t>
  </si>
  <si>
    <t>smart wireless meat digital thermometer</t>
  </si>
  <si>
    <t>B0CYQ23RP3</t>
  </si>
  <si>
    <t>B0D5QJ1TC9</t>
  </si>
  <si>
    <t>B0B7862J1J,B08Y8Z44SK,B000782SFK,B0CXVFF28F,B07THQHHT4,B01C1WFS10,B07VRBM3GS,B0758C2F79,B015D8XIDY,B0895KJLRN</t>
  </si>
  <si>
    <t>smart wireless meat</t>
  </si>
  <si>
    <t>smart wireless bluetooth grill thermometer</t>
  </si>
  <si>
    <t>smart wireless bbq thermometer</t>
  </si>
  <si>
    <t>B01IEJHJWK,B07YKHB3YT,B07NX8MXTF,B09SYYHR39,B0CCJN2G8R,B0BT8H795P,B09LCQRC4Q,B07J63KGNN,B07XSFHQ8Z,B07MNW4VMY</t>
  </si>
  <si>
    <t>smart tool</t>
  </si>
  <si>
    <t>智能工具</t>
  </si>
  <si>
    <t>$0.83 - $1.10</t>
  </si>
  <si>
    <t>B007R37Z1U</t>
  </si>
  <si>
    <t>B07VXCN5KK</t>
  </si>
  <si>
    <t>B0000225AL</t>
  </si>
  <si>
    <t>B0000225AL,B0000225AM,B002QL5RG8,B0B78CM8SC,B0B7B1QV44,B00B1UBGNI,B01KW5V7RM,B00OJ72LHK</t>
  </si>
  <si>
    <t>B01IEJHJWK,B07NX8MXTF,B0CCMLFF4R,B0CXHPXNZL,B0BVFS9ZWG,B07S5RJD5G,B082K8ZNQ1,B07YKH6YLK,B0CXHKK6L8,B09SYYHR39</t>
  </si>
  <si>
    <t>smart things</t>
  </si>
  <si>
    <t>聪明的东西</t>
  </si>
  <si>
    <t>$1.54 - $2.75</t>
  </si>
  <si>
    <t>B07FJGGWJL</t>
  </si>
  <si>
    <t>B0CCBXRYRC</t>
  </si>
  <si>
    <t>B08TWDNQ5Q</t>
  </si>
  <si>
    <t>B07FJGGWJL,B08TWDNQ5Q,B0B2PFFDKF,B0CCBXRYRC,B0CHN2D8KM,B09WDHBPFD,B089DR29T6,B08TB8Z5HF,B0B62LPR5Z,B07RCNB2L3</t>
  </si>
  <si>
    <t>B0BZPQH141,B0B61478T9,B0CB5TNW58,B0B4JVYBKV,B01LSR1FD4,B07KF9P5FZ,B0CFPK4RHR,B0C1NF1N4H,B09V4PPGLC,B0CTQDQ9ZV</t>
  </si>
  <si>
    <t>smart thermostat for meat that can go in the oven or smoker ￼￼</t>
  </si>
  <si>
    <t>smart thermos</t>
  </si>
  <si>
    <t>智能热水瓶</t>
  </si>
  <si>
    <t>B07MDJ1GYR</t>
  </si>
  <si>
    <t>B08M9PP5T6</t>
  </si>
  <si>
    <t>B0DD8NS61S</t>
  </si>
  <si>
    <t>B07MDJ1GYR,B09BDFXNQX,B0CVXJXF5M,B0DG5Z1YZ3,B0D1322LH2,B0CSM22T29,B0DD928MS3,B08M9PP5T6,B0DD8NS61S,B0CCRVR543</t>
  </si>
  <si>
    <t>B0B4VHQPHR,B09PYR4BVT,B0BC6M72NX,B09PY283XX,B009AMM5XO,B009AMM5X4,B0C7FDT25M,B0B776Y6JQ,B0C6K4Y3S3,B0C7F7YRHJ</t>
  </si>
  <si>
    <t>smart thermometer probe for ninja fg550/fg551</t>
  </si>
  <si>
    <t>smart thermometer probe for ninja fg550</t>
  </si>
  <si>
    <t>B08YP7ZQHV,B0BLNGT622,B09NPM1YXY,B07LFDW73M,B09LHD6VHY,B0BH9DR162,B09NPM4N62,B01D8Y4PHI,B09X726Z7X,B09WHSSNMF</t>
  </si>
  <si>
    <t>smart thermometer probe for ninja</t>
  </si>
  <si>
    <t>B07XXSYLL8/B0C7D27GV8/B0CRY9V6LL</t>
  </si>
  <si>
    <t>B0CKCGVS1P,B0CP4K7QNT,B081GZF9C7,B097CMFRXL,B0CKCRHXDZ,B08X1H8VDF,B0CFRNR1NL,B0CKCTL53P,B08X1RL2ND,B0CTMW44PD</t>
  </si>
  <si>
    <t>smart thermometer grilling</t>
  </si>
  <si>
    <t>B005KCG6CE/B00S93EQUK/B017613C3C/B01F59K0KA/B01IHHLB3W/B07XXSYLL8/B096K2L985/B09LSGPHT3/B0BQ782XNW/B0C7D27GV8/B0CRY9V6LL</t>
  </si>
  <si>
    <t>B0BYB63WGH,B0BYBHRZ7T,B0BXSMXRZV,B00SD9IE9O,B01KKHGK4W,B003QTEVES,B0B4D8S5XL,B08ZYNSZZT,B0BG7XJNTS,B07RG821MF</t>
  </si>
  <si>
    <t>smart thermometer grill</t>
  </si>
  <si>
    <t>smart thermometer for smoker</t>
  </si>
  <si>
    <t>B0B4J8BWST,B0CP725MJP,B0CSVR3ZKQ,B0CRYSFLGV,B0CGDJMCH1,B07W7SZJ25,B08R76K5BN,B07KK9VWNF,B07N9L5FJJ,B09BMFH146</t>
  </si>
  <si>
    <t>smart thermometer for home</t>
  </si>
  <si>
    <t>家用智能温度计</t>
  </si>
  <si>
    <t>B08J4C8871</t>
  </si>
  <si>
    <t>B0BT9B25LP</t>
  </si>
  <si>
    <t>B07Y36FWTT,B0872ZWV8X,B09BVLP9C5,B0B5KF2J34,B0BT9B25LP,B0CQLD3TXR,B08LKCLFR6,B0B5GXJRSR,B0CRB2R5PJ,B0B5DN3QL9</t>
  </si>
  <si>
    <t>smart thermometer for food</t>
  </si>
  <si>
    <t>smart thermometer cooking</t>
  </si>
  <si>
    <t>智能温度计烹饪</t>
  </si>
  <si>
    <t>$4.30 - $7.17</t>
  </si>
  <si>
    <t>B0C7D27GV8,B07H8WTFHW,B0C7JNJW2N,B08317TDP1,B0CN6JC5CH,B0D4LD8VFT,B0CKR8YZWK,B0CQY421MR,B0BB9VB37S,B0BBR2RL6X</t>
  </si>
  <si>
    <t>smart temperature display thermos</t>
  </si>
  <si>
    <t>smart temperature controller</t>
  </si>
  <si>
    <t>smart temperature control bbq grill</t>
  </si>
  <si>
    <t>B01J3VOLE2,B00C6C7PTO,B00KLAJBIG,B00MOF1SM8,B01ITFMK78,B004I6976U,B01HV79D3Y,B01CCKVXLU,B01CJITEXE,B00XNEFOEM</t>
  </si>
  <si>
    <t>smart products</t>
  </si>
  <si>
    <t>智能产品</t>
  </si>
  <si>
    <t>$1.65 - $2.75</t>
  </si>
  <si>
    <t>B093Z8FPG6</t>
  </si>
  <si>
    <t>B0DC67QH41</t>
  </si>
  <si>
    <t>B01G5UZIAU</t>
  </si>
  <si>
    <t>B09B2SBHQK,B083JKSSR5,B0B2PFFDKF,B09B93ZDG4,B089DR29T6,B0C7D27GV8,B09ZKZYBZX,B0C1Z137KK,B09ZXJDSL5,B095YJW56C</t>
  </si>
  <si>
    <t>B099QTDNTW,B0C1GQ54QD,B0CRB3XML2,B0CK6RRVKQ,B0CFPKC2HV,B0989Q5R4R,B0CSN2CZQR,B09964WTF5,B09S5TZH5N,B0BVR5R2G8</t>
  </si>
  <si>
    <t>smart pool thermometer</t>
  </si>
  <si>
    <t>智能泳池温度计</t>
  </si>
  <si>
    <t>$1.49 - $2.08</t>
  </si>
  <si>
    <t>B0DP1WYDS7,B0CXDWQB9F,B0D66J8XBQ,B0DFH5SV4V,B0D4M4ZVFF,B0DGX43QQL,B0CHF1ZMC5,B0C5CC46NZ,B0DPJX6CJK,B0DNJCQPHB</t>
  </si>
  <si>
    <t>smart needle thermometer</t>
  </si>
  <si>
    <t>B09QNGDBSM,B0B4JXLRW7,B00KTSVUN4,B00HVUL52O,B016R1V3OM,B00VXDMAJ2,B07FP2LT4W,B012E8AGAE,B09Q2XK9FZ,0140062238</t>
  </si>
  <si>
    <t>smart meat thermometer with app</t>
  </si>
  <si>
    <t>自然搜索词/AC推荐词/品牌广告词</t>
  </si>
  <si>
    <t>B0DM4RBWFC</t>
  </si>
  <si>
    <t>B0C7D27GV8,B07H8WTFHW,B0D5M9RW7C,B0D1GGM2HZ,B0D2LQGJ2V,B0DPCHVMNP,B0D9JBL8NG,B0CP8BPXKR,B0DG5GKJKB,B0D1TMFTPN</t>
  </si>
  <si>
    <t>smart meat thermometer wireless</t>
  </si>
  <si>
    <t>智能肉类温度计无线</t>
  </si>
  <si>
    <t>B005KCG6CE/B00S93EQUK/B017613C3C/B01F59K0KA/B01IHHLB3W/B07XXSYLL8/B09LSGPHT3/B0BBR2RL6X/B0BQ782XNW/B0C37ZWPZR/B0C7D27GV8/B0CRY9V6LL</t>
  </si>
  <si>
    <t>B0DBVD3FFD</t>
  </si>
  <si>
    <t>B07H8WTFHW,B0DBVD3FFD,B0CKW3TT2G,B0C7D27GV8,B0D8KGPZNS,B0D5M9RW7C,B0DG5GKJKB,B0DDXY3V1V,B0C7JNJW2N,B0B48NL6L8</t>
  </si>
  <si>
    <t>B0CSN2CZQR,B0C1GP88C4,B0CHPB2719,B09S5TZH5N,B0CPSK25KX,B0BVR5R2G8,B0CRL46SBK,B0CQNBWD3X,B0CRHB6P23,B0CSK9YPTG</t>
  </si>
  <si>
    <t>smart meat thermometer digital wireless with dual probes</t>
  </si>
  <si>
    <t>smart meat probe</t>
  </si>
  <si>
    <t>智能肉探头</t>
  </si>
  <si>
    <t>B005KCG6CE/B00S93EQUK/B017613C3C/B01F59K0KA/B01IHHLB3W/B07XXSYLL8/B096K2L985/B09LSGPHT3/B0BBR2RL6X/B0BJK5W11R/B0BQ782XNW/B0C7D27GV8/B0CRY9V6LL/B0DGXKNV6Y</t>
  </si>
  <si>
    <t>$4.51 - $7.51</t>
  </si>
  <si>
    <t>B07H8WTFHW,B08317J32T,B0C7D27GV8,B0C7JNJW2N,B09JK4QHWJ,B0CCP11JJG,B08317TDP1,B0D4T8BZX5,B0D5QM5HJ4,B0CQXDXVWK</t>
  </si>
  <si>
    <t>smart kitchenware</t>
  </si>
  <si>
    <t>B00SV72EWQ,B01GH5JNRW,B0076R6MN4,B01LK3VAGI,B00SDDKAEM,B07BJYZM78,B08B2PNLLT,B0C4KKRZKQ</t>
  </si>
  <si>
    <t>smart kitchens</t>
  </si>
  <si>
    <t>smart kitchen thermometers</t>
  </si>
  <si>
    <t>B00S93EQUK/B01F59K0KA/B01IHHLB3W/B07XXSYLL8/B0C7D27GV8/B0CRY9V6LL</t>
  </si>
  <si>
    <t>smart kitchen appliances</t>
  </si>
  <si>
    <t>智能厨房电器</t>
  </si>
  <si>
    <t>B01IHHLB3W/B0C7D27GV8</t>
  </si>
  <si>
    <t>$1.15 - $2.07</t>
  </si>
  <si>
    <t>B0CGV23LFF</t>
  </si>
  <si>
    <t>B087FB8SCK,B0CG5GTYFR,B00IXBMS6M,B00FLYWNYQ,B00N3L2DMG,B09VZ11WHK,B00RVMC58U,B0CTZGM597,B0C7D27GV8,B0C8VHBBZK</t>
  </si>
  <si>
    <t>B09825BKH2,B0C6X3VPLC,B0982TPZTW,B0CJF9LBQL,B0CLRZ7L29,B09L8G4F1Y,B09H2CLPHT,B0CS978BGX,B0C58RX8N9,B0C33TRJ48</t>
  </si>
  <si>
    <t>smart house devices</t>
  </si>
  <si>
    <t>智能家居设备</t>
  </si>
  <si>
    <t>$0.18 - $0.25</t>
  </si>
  <si>
    <t>B09L45VFCN</t>
  </si>
  <si>
    <t>B07RCNB2L3</t>
  </si>
  <si>
    <t>B075BF6V58</t>
  </si>
  <si>
    <t>B07XKF5RM3,B07RCNB2L3,B0BFC7WQ6R,B089DR29T6,B0BLS3QJTX,B09WNK39JN,B0B2PFFDKF,B08TB8Z5HF,B09WTYDVNW,B09ZX1LRXX</t>
  </si>
  <si>
    <t>B0B7BP6CJN,B07QK9C9KT,B0BTD2DVJV,B0BX8NQBJS,B00I5H5Z1O,B0CG95DLDW,B0BVBBS8H2,B0BYRHDPK9,B0BF51KN9X,B0CPRY51MR</t>
  </si>
  <si>
    <t>smart home must haves</t>
  </si>
  <si>
    <t>智能家居必备品</t>
  </si>
  <si>
    <t>B0C1SLYRQS</t>
  </si>
  <si>
    <t>B0BTMVQK7C</t>
  </si>
  <si>
    <t>B09BKHHL5H,B08SBQBF2R,B09VZ11WHK,B0C3H9MJQV,B07Y5V15SY,B08SBTP9DQ,B00EJU3SWY,B07NQVWRR3,B09YLS37YH,B0BSKQW2T2</t>
  </si>
  <si>
    <t>B09X9XWF3P,B0BJ5QFGW2,B0BZNC3JF2,B07RVCMNVM,B0CTXL39QK,B0BFW9YXYL,B01DODMU9I,B0C2CDRCV1,B07TRGMTSW,B0BCVHY34L</t>
  </si>
  <si>
    <t>smart home gadgets</t>
  </si>
  <si>
    <t>智能家居小工具</t>
  </si>
  <si>
    <t>B09GTRVJQM</t>
  </si>
  <si>
    <t>B0BFC7WQ6R,B09B2SRGXH,B09VZ11WHK,B07RCNB2L3,B0BLS3Y632,B01N1UX8RW,B089DR29T6,B09WTYDVNW,B09WNK39JN,B09GTRVJQM</t>
  </si>
  <si>
    <t>smart home devices</t>
  </si>
  <si>
    <t>$0.58 - $1.12</t>
  </si>
  <si>
    <t>B07KXBX65F</t>
  </si>
  <si>
    <t>B09B2SBHQK,B0BFC7WQ6R,B09B8V1LZ3,B0BLS3Y632,B07XKF5RM3,B0B2PFFDKF,B09WNK39JN,B0CQMRKRV5,B0C5DPSW5Y,B07RCNB2L3</t>
  </si>
  <si>
    <t>smart home appliances</t>
  </si>
  <si>
    <t>智能家电</t>
  </si>
  <si>
    <t>B01MZ14LJV</t>
  </si>
  <si>
    <t>B0BGPF71Q6,B0D4NYW7QS,B0C38WVJVQ,B09WTYDVNW,B0CG5GTYFR,B08QXB9BH5,B0CR1B6KXC,B0BNDM2RNG,B0CGR94VNS,B08F72TY67</t>
  </si>
  <si>
    <t>B099QTDNTW,B0C5JCLF3Q,B0CKVNF1V6,B0CHVWVK3C,B0C5R86SWD,B0989Q5R4R,B0BPNMT5DM,B0C13RH32H,B0CFPM3HCS,B0C1GP88C4</t>
  </si>
  <si>
    <t>smart heat probes</t>
  </si>
  <si>
    <t>smart grill thermometer</t>
  </si>
  <si>
    <t>智能烧烤温度计</t>
  </si>
  <si>
    <t>$3.10 - $5.94</t>
  </si>
  <si>
    <t>B07H8WTFHW,B0C7D27GV8,B08K2G5Y78,B0DBVD3FFD,B08317TDP1,B0C7JNJW2N,B0B48NL6L8,B0CKW3TT2G,B09JK4QHWJ,B0D2LQGJ2V</t>
  </si>
  <si>
    <t>B01LWVJ6IW,B078XXCGVD,B0CFM8QJXW,B0BV92NH5F,B0CBKWXVKY,B07SRRQS5B,B079K2QS7T,B09L8GBFLZ,B09B74MWP7,B0CHZDG15X</t>
  </si>
  <si>
    <t>smart gadjets</t>
  </si>
  <si>
    <t>B078XXCGVD,B07SRRQS5B,B01EVSM824,B0CBKWXVKY,B0B7Z2MRWY,B082K8ZNQ1,B09L8GBFLZ,B09Z44CCH9,B079JYP5DP,B09B74MWP7</t>
  </si>
  <si>
    <t>smart gadgets for men</t>
  </si>
  <si>
    <t>男士智能小工具</t>
  </si>
  <si>
    <t>$1.47 - $2.56</t>
  </si>
  <si>
    <t>B0DD6ZD5L3</t>
  </si>
  <si>
    <t>B091JH8P34</t>
  </si>
  <si>
    <t>B07Q32KX3J,B0CG65PYBV,B088BJ8B1G,B0DD6ZD5L3,B091JH8P34,B07WV5SQYD,B09XMMZSWW,B0CBSQVMHM,B07WP4165D,B0BYTZ9Q6D</t>
  </si>
  <si>
    <t>smart gadgets for kitchen</t>
  </si>
  <si>
    <t>厨房的智能小工具</t>
  </si>
  <si>
    <t>$0.41 - $0.68</t>
  </si>
  <si>
    <t>B08F72TY67</t>
  </si>
  <si>
    <t>B0C3H9MJQV,B0764HS4SL,B0C81F4VHM,B0CW1VZ5J4,B0CWXQL27W,B09P4XPN7L,B0B6TK767D,B0775GR18G,B0BSKQW2T2,B08FLKHG8J</t>
  </si>
  <si>
    <t>B078XXCGVD,B01L01MEME,B09NBQKTP5,B09Q55NXBM,B06X9C51YD,B0BX58CPP5,B07WGQSHTJ,B096ZK3WB5,B0BLK8MYN8,B079K52326</t>
  </si>
  <si>
    <t>smart gadgets for home</t>
  </si>
  <si>
    <t>家庭智能小工具</t>
  </si>
  <si>
    <t>B07RCNB2L3,B09WNK39JN,B09B2SRGXH,B09VZ11WHK,B0BFC7WQ6R,B089DR29T6,B07B8W2KHZ,B09GTRVJQM,B09XMMZSWW,B01N1UX8RW</t>
  </si>
  <si>
    <t>smart gadgets #1</t>
  </si>
  <si>
    <t>smart gadget</t>
  </si>
  <si>
    <t>B00LEA2FS0</t>
  </si>
  <si>
    <t>B07RBPQYDT</t>
  </si>
  <si>
    <t>B09WNK39JN,B0CGHP95LB,B0B58ZSN9H,B09XMMZSWW,B0D63657GY,B09WTYDVNW,B0BGGJMRD9,B08HV3MPFD,B09VZ11WHK,B09X27YPS1</t>
  </si>
  <si>
    <t>smart dough thermometer</t>
  </si>
  <si>
    <t>B005KCG6CE/B00S93EQUK/B01IHHLB3W/B0C7D27GV8</t>
  </si>
  <si>
    <t>smart devices for home</t>
  </si>
  <si>
    <t>家庭智能设备</t>
  </si>
  <si>
    <t>$0.34 - $0.57</t>
  </si>
  <si>
    <t>B0BFC7WQ6R</t>
  </si>
  <si>
    <t>B09B2SBHQK,B0BFC7WQ6R,B0B2PFFDKF,B09WNK39JN,B0BLS3Y632,B07RCNB2L3,B0C3QQMMRJ,B09B8V1LZ3,B09ZKZYBZX,B09B2SRGXH</t>
  </si>
  <si>
    <t>smart devices</t>
  </si>
  <si>
    <t>智能设备</t>
  </si>
  <si>
    <t>B0DCZ4QCD5</t>
  </si>
  <si>
    <t>B0BFC7WQ6R,B09ZX1LRXX,B0BLS3Y632,B09B2SBHQK,B09B2SRGXH,B0BLS3QJTX,B0B2PFFDKF,B09B93ZDG4,B089DR29T6,B09WNK39JN</t>
  </si>
  <si>
    <t>B000069EYA,B0B785V2NF,B09MFJ68TT,B09QC6HFBM,B09VT1VJBM,B0BZHWDRLW,B0CH9TWC91,B0CKT727T3,B0C2BZX1NH,B01MZ14LJV</t>
  </si>
  <si>
    <t>smart color changing water temperature sensor</t>
  </si>
  <si>
    <t>B09FK377LL,B0B2D52FLK,B098JC7BW8,B0888DNM4Z,B0BZVVB63N,B081HY9GQ2,B0B6KHM5G5,B091XXP3WX,B073VXWV4S,B09MFG5SS7</t>
  </si>
  <si>
    <t>smart bluetooth wireless meat thermometer digital</t>
  </si>
  <si>
    <t>smart bluetooth wireless meat thermometer</t>
  </si>
  <si>
    <t>B0B9Y9V28Q,B00A73FXI4,B0BVHF5CHY,B0B2R1DKXZ,B0BJQQQ2CW,B07PS6D37H,B00UN17BOO,B09Q8W3YP8,B004DE7FY8,B001TUZS7K</t>
  </si>
  <si>
    <t>smart bluetooth thermometer</t>
  </si>
  <si>
    <t>B0C1GQ54QD,B0CSN2CZQR,B0CM6L37XR,B0BF92PVYX,B0CK14XY95,B09964WTF5,B0CP27G91Z,B09S5TZH5N,B08CXGDZXD,B092LND2SG</t>
  </si>
  <si>
    <t>smart bbq thermometer</t>
  </si>
  <si>
    <t>B00S93EQUK/B017613C3C/B01F59K0KA/B01IHHLB3W/B07XXSYLL8/B096K2L985/B09LSGPHT3/B0BBR2RL6X/B0BQ782XNW/B0C7D27GV8/B0CRY9V6LL/B0DDXWY41V</t>
  </si>
  <si>
    <t>$3.57 - $5.98</t>
  </si>
  <si>
    <t>B01GQMPJOC</t>
  </si>
  <si>
    <t>B07H8WTFHW,B08K2G5Y78,B0CWMM82RR,B08317TDP1,B0CN6JC5CH,B077821Z4C,B0BMLDL5GM,B094N2FX9P,B0C7JNJW2N,B09JK4QHWJ</t>
  </si>
  <si>
    <t>B092LND2SG,B0833V68BJ,B0991SSFPG,B08CGRP1ZF,B07SHC9FG3,B08CVQSTSP,B07KBVS54W,B07XFHYSQ8,B09NHTCMSX,B0952XNSXL</t>
  </si>
  <si>
    <t>smart barbecue thermometer</t>
  </si>
  <si>
    <t>B00S93EQUK/B07XXSYLL8/B0BQ782XNW/B0C7D27GV8/B0CRY9V6LL</t>
  </si>
  <si>
    <t>B09Y14R6JT,B07KBVS54W,B0BXPBXV9C,B0CBL58SZN,B09NBQKTP5,B092LND2SG,B09Q55NXBM,B0C1GQ54QD,B0CCNNSSQ1,B09X9WJZV9</t>
  </si>
  <si>
    <t>smart air fryer</t>
  </si>
  <si>
    <t>智能空气炸锅</t>
  </si>
  <si>
    <t>$1.21 - $2.28</t>
  </si>
  <si>
    <t>B0BGM4JY9G</t>
  </si>
  <si>
    <t>B089ZT66H9</t>
  </si>
  <si>
    <t>B0CZ898D5Z</t>
  </si>
  <si>
    <t>B089ZT66H9,B0BGM4JY9G,B0B15Q3HCQ,B09BJHB2BD,B0C5JHKGFP,B09B7SB46R,B0C33CHG99,B0CMXN9ZF7,B085FTBLC6,B0D6NM91VZ</t>
  </si>
  <si>
    <t>small valentines gifts for men</t>
  </si>
  <si>
    <t>男士的小情人节礼物</t>
  </si>
  <si>
    <t>B0CRZBSNWN</t>
  </si>
  <si>
    <t>B0DP2D7343,B0CRZBSNWN,B012BA0VSM,B0DQJRSZL1,B07M6225DT,B0813NDWSD,B08ZJQCZJ4,B0CKY6JWPT,B0DSSZVG2T,B0C5LRR1ZY</t>
  </si>
  <si>
    <t>small stocking stuffers</t>
  </si>
  <si>
    <t>小丝袜填充物</t>
  </si>
  <si>
    <t>$1.87 - $3.10</t>
  </si>
  <si>
    <t>B08CHBCGFL</t>
  </si>
  <si>
    <t>B0CB1VLNZG</t>
  </si>
  <si>
    <t>B000FGECAI,B01MRH7MR4,B014ABUQVC,B081T7N948,B07CNPBS7T,B09ZVN2RX3,B08CHBCGFL,B0BYBHRZ7T,B07BB4V9W9,B08BC88KG1</t>
  </si>
  <si>
    <t>B0C1GQ54QD,B0BXPBXV9C,B0CSN2CZQR,B0833V68BJ,B0CHPB2719,B0CK14XY95,B0CRB2QLMX,B0CXDVM4GG,B07MFN8FRT,B0CP27G91Z</t>
  </si>
  <si>
    <t>small mens gifts</t>
  </si>
  <si>
    <t>B001MSR7UU</t>
  </si>
  <si>
    <t>B0CXQ3F8F1</t>
  </si>
  <si>
    <t>B014ABUQVC,B0DL2BZWKD,B07S1BNNYD,B0B9DC2M89,B012BA0VSM,B001MSR7UU,B0D4215HCX,B07GGR1N4Y,B01C3LW5JC,B0C86RK1S5</t>
  </si>
  <si>
    <t>B0C1GQ54QD,B0BR5H93SY,B0CSN2CZQR,B09964WTF5,B09Q55NXBM,B07KBVS54W,B095HHDVCM,B08CXGDZXD,B0CP27G91Z,B0CCRQ9RDF</t>
  </si>
  <si>
    <t>small meat thermometer</t>
  </si>
  <si>
    <t>小肉温度计</t>
  </si>
  <si>
    <t>B005KCG6CE/B00GRFHXVQ/B00S93EQUK/B017613C3C/B01F59K0KA/B01IHHLB3W/B07XXSYLL8/B09LSGPHT3/B0BBR2RL6X/B0BJK5W11R/B0BQ782XNW/B0C7D27GV8</t>
  </si>
  <si>
    <t>$1.29 - $2.50</t>
  </si>
  <si>
    <t>B005KCG6CE,B01IHHLB3W,B0DQ56HLJ7,B08DFVS64V,B00004XSC4,B00S93EQUK,B008VT4238,B01LET2BFC,B0C37DLHWW,B07XXSYLL8</t>
  </si>
  <si>
    <t>small meat probe</t>
  </si>
  <si>
    <t>B005KCG6CE/B00S93EQUK/B017613C3C/B01IHHLB3W/B07XXSYLL8/B0C7D27GV8/B0CRY9V6LL</t>
  </si>
  <si>
    <t>B09LNWLVRF,B0BSTWKSDX,B07C8B16GZ,B0BPNMT5DM,B09LLYP2XL,B015D8XIDY,B0CC54BQVY,B002PWFSEO,B07SRRQS5B,B0BV6ZR4GL</t>
  </si>
  <si>
    <t>small kitchen item</t>
  </si>
  <si>
    <t>B09LNZLDJB,B0BPNMT5DM,B0CC54BQVY,B09LLYP2XL,B0BSTWKSDX,B00DDP3AX8,B07C8B16GZ,B0C2P72SCX,B07MQJPVWD,B0CHVWVK3C</t>
  </si>
  <si>
    <t>small kitchen essentials</t>
  </si>
  <si>
    <t>$0.87 - $1.46</t>
  </si>
  <si>
    <t>B08S6M3NXV</t>
  </si>
  <si>
    <t>B0BL3JS4J1,B0BDQCMCNF,B0BLRNPYVG,B0CCY2DHXB,B00M2J7PCI,B0CCNQVZ1W,B0BVSR8T6M,B087RQCQQZ,B0C5XRKMJD,B0BLTYXR9F</t>
  </si>
  <si>
    <t>B07SRRQS5B,B0B8V6Y2X8,B07WLPBPKM,B0CNRFNRB7,B09NFRC4LM,B0BZCLN57S,B0CKS5DXN5,B0BC6G9Q35,B098BB7WY1,B00LB7REFK</t>
  </si>
  <si>
    <t>small kitchen appliances and gadgets</t>
  </si>
  <si>
    <t>小厨房用具和小工具</t>
  </si>
  <si>
    <t>$0.45 - $0.78</t>
  </si>
  <si>
    <t>B09W4CWJJX</t>
  </si>
  <si>
    <t>B0CPLVLFK2</t>
  </si>
  <si>
    <t>B0D1MW11QN</t>
  </si>
  <si>
    <t>B09W4CWJJX,B0CPLVLFK2,B0723B8BJM,B01J681UF0,B0C54H24LF,B06Y2GZWCJ,B087RQZ3GH,B09CX95397,B08QXB9BH5,B00K05AZ3W</t>
  </si>
  <si>
    <t>B07SRRQS5B,B07WLPBPKM,B0B8V6Y2X8,B0CKS5DXN5,B0B5P5TS9K,B098BB7WY1,B073FRMG3N,B07HY3S811,B07MHJSXJY,B0CJB7C4G7</t>
  </si>
  <si>
    <t>small kitchen appliances</t>
  </si>
  <si>
    <t>小型厨房用具</t>
  </si>
  <si>
    <t>B098BVDKYK</t>
  </si>
  <si>
    <t>B01NBKTPTS,B0CYJBB2JQ,B0C8VHBBZK,B08N9Q24M9,B08DL8WH9V,B003OAJGJO,B0BYFTZT3H,B06Y1YD5W7,B07MVN676J,B0BKRVT66L</t>
  </si>
  <si>
    <t>small kitchen accessories</t>
  </si>
  <si>
    <t>小型厨房配件</t>
  </si>
  <si>
    <t>B08V4ZRRQ2</t>
  </si>
  <si>
    <t>B07PZF3QS3,B07PVBS863,B09XJ1Z8CV,B0796RL27B,B0C3H9MJQV,B08CXQ1HV9,B0B1SH63MS,B08S6M3NXV,B0CJ56M8D4,B0C3QZ7SNF</t>
  </si>
  <si>
    <t>small kitchen</t>
  </si>
  <si>
    <t>小厨房</t>
  </si>
  <si>
    <t>$1.00 - $1.59</t>
  </si>
  <si>
    <t>B0CQC7LCMW</t>
  </si>
  <si>
    <t>B0CXP3S2KX</t>
  </si>
  <si>
    <t>B072R6CLRC,B0BPFXBPP2,B07PZF3QS3,B0CQC7LCMW,B0CQJWVP8B,B097B9HGC2,B00M2J7PCI,B0CJ1B6D6S,B0796RL27B,B0C3H9MJQV</t>
  </si>
  <si>
    <t>B071DFDF9N,B08DTH86Q2,B07Y2VWL56,B07T7W7VR3,B01LYNW421,B0CHJDDBLJ,B0CHVR6QN1,B07TMKXZQT,B097CZCDQG,B093LP2T8M</t>
  </si>
  <si>
    <t>small gifts in bulk</t>
  </si>
  <si>
    <t>散装小礼物</t>
  </si>
  <si>
    <t>B0CQCZWH4W</t>
  </si>
  <si>
    <t>B0CW2QQSN8</t>
  </si>
  <si>
    <t>B01LWU54YY,B0BS8Y2FLK,B0CW2QQSN8,B0CQCQ5TMZ,B094JJNY19,B0CKRCXLND,B0BNK44Y1M,B0BWJN971J,B0BY31CC87,B0CLMGBDMK</t>
  </si>
  <si>
    <t>B08X4TQJTL,B071DFDF9N,B01LYNW421,B07TMKXZQT,B093LP2T8M,B08DTH86Q2,B0C79XTWWM,B09VS73WJX,B07Y2VWL56,B0BY7TKQ5H</t>
  </si>
  <si>
    <t>small gifts for him</t>
  </si>
  <si>
    <t>给他的小礼物</t>
  </si>
  <si>
    <t>B0CTCX6LS4</t>
  </si>
  <si>
    <t>B09P1DV7D8,B0B9DC2M89,B0CZ3DM7VF,B0DL2BZWKD,B087G6TGJL,B0B1VM1C6L,B002G9UE3Q,B0B57KFMCT,B08SW6S11X,B08XYPVTJF</t>
  </si>
  <si>
    <t>small gift for men</t>
  </si>
  <si>
    <t>B0CKRFXF14</t>
  </si>
  <si>
    <t>B081381JD4</t>
  </si>
  <si>
    <t>B0B9DC2M89,B0D4215HCX,B09232JHMY,B07GGR1N4Y,B012BA0VSM,B06W5SBSL7,B0DL2BZWKD,B0C2BJ26P7,B001MSR7UU,B07S1BNNYD</t>
  </si>
  <si>
    <t>B07DKSY26D,B086DX8PF2,B09NVB368H,B095WRPXFS,B081MV2GF4,B092XJM6TM,B08BNB6N7F,B0BX92ZT75,B09JFP6328,B0C6H3SCK9</t>
  </si>
  <si>
    <t>small gadgets for men</t>
  </si>
  <si>
    <t>$1.17 - $1.75</t>
  </si>
  <si>
    <t>B0784JR9GR</t>
  </si>
  <si>
    <t>B071X8S8WQ</t>
  </si>
  <si>
    <t>B0BRXZV6R2</t>
  </si>
  <si>
    <t>B0CF97GFS1,B07WP4165D,B08ZJQCZJ4,B0B1VM1C6L,B07G9X19G1,B0BRXZV6R2,B01HHRDXWK,B07GCHLDWR,B087G6TGJL,B0C54ZH8WW</t>
  </si>
  <si>
    <t>small gadgets</t>
  </si>
  <si>
    <t>小玩意儿</t>
  </si>
  <si>
    <t>$0.33 - $0.75</t>
  </si>
  <si>
    <t>B00BIRMTY4</t>
  </si>
  <si>
    <t>B08HV3MPFD,B015MS3ICQ,B0BKZW27FY,B00BIRMTY4,B09QRPDQWR,B0796RL27B,B09CX95397,B07D15V7T3,B0CF97GFS1,B0764HS4SL</t>
  </si>
  <si>
    <t>small food scale</t>
  </si>
  <si>
    <t>小食品秤</t>
  </si>
  <si>
    <t>$0.80 - $1.20</t>
  </si>
  <si>
    <t>B06X9NQ8GX</t>
  </si>
  <si>
    <t>B07DJBDL6L</t>
  </si>
  <si>
    <t>B0113UZJE2,B0936D7DJ5,B06X9NQ8GX,B07DJBDL6L,B0CC97WVSX,B092W43Q25,B08CZDYNF7,B004164SRA,B07L92G6CF,B0BYN6Q8L7</t>
  </si>
  <si>
    <t>small digital thermometer</t>
  </si>
  <si>
    <t>小型数字温度计</t>
  </si>
  <si>
    <t>$0.31 - $0.68</t>
  </si>
  <si>
    <t>B07WCR5Y4B,B0CXHS6CYS,B07GR65CNT,B07ZSF5RC5,B09N92NRYN,B09TY4CS35,B0CFC1NNDJ,B07GNMKYCZ,B0CMZYWQ2T,B09LH7FDF2</t>
  </si>
  <si>
    <t>small bbq thermometer probes</t>
  </si>
  <si>
    <t>B00S93EQUK/B07XXSYLL8/B0C7D27GV8</t>
  </si>
  <si>
    <t>small ambient probe</t>
  </si>
  <si>
    <t>skypicnic wireless food thermometer</t>
  </si>
  <si>
    <t>B017613C3C/B01F59K0KA/B01IHHLB3W/B07XXSYLL8/B0BBR2RL6X/B0C7D27GV8/B0CRY9V6LL</t>
  </si>
  <si>
    <t>B07F75XMRQ,B09GLKKTFR,B07PGLBCFG,B0C9QDKHBS,B09CYRXHB2,B09LLTQKTZ,B0CGX8L1NS,B01L0KSI2A,B01IPXY01S,B01C3LW5JC</t>
  </si>
  <si>
    <t>siyoteam wireless smart meat thermometer</t>
  </si>
  <si>
    <t>simple gifts</t>
  </si>
  <si>
    <t>简单的礼物</t>
  </si>
  <si>
    <t>$0.25 - $0.46</t>
  </si>
  <si>
    <t>B00137YUAA</t>
  </si>
  <si>
    <t>B00136PQ72</t>
  </si>
  <si>
    <t>B096W74Q4Y</t>
  </si>
  <si>
    <t>B0DL2BZWKD,B0BHBP1X1B,B096W74Q4Y,B0CP9Z16VD,B0C9PF1KKJ,B081T7N948,B082SHCSH6,B0B3CL7GGQ,B0C2BJ26P7,B0CKL16VXF</t>
  </si>
  <si>
    <t>simple alarm thermometer</t>
  </si>
  <si>
    <t>silly gifts for men</t>
  </si>
  <si>
    <t>送给男人的愚蠢礼物</t>
  </si>
  <si>
    <t>B01CA2HOZ4</t>
  </si>
  <si>
    <t>B01CA2HOZ4,B081T7N948,B073VC191M,B0C49YLD65,B0C2BJ26P7,0762462876,B07CT6DYFG,B0BHCPFPM8,B07KFR7Q67,B07S1BNNYD</t>
  </si>
  <si>
    <t>B07SRRQS5B,B073FRMG3N,B0BPNMT5DM,B09LLYP2XL,B09YY9DLCF,B07C7WLYT8,B082K8ZNQ1,B0BSTWKSDX,B07RT4ZMMV,B01IEJHJWK</t>
  </si>
  <si>
    <t>silicone spatula thermometer</t>
  </si>
  <si>
    <t>$0.60 - $0.85</t>
  </si>
  <si>
    <t>B088DTBQLN</t>
  </si>
  <si>
    <t>B088DTBQLN,B07KCJBW27,B088DG2Z8W,B08R644X39,B08K2CHMWZ,B000W7O606,B0D9K5XFLF,B0D12MNRL6,B0D1P8YVFR,B07SF842W6</t>
  </si>
  <si>
    <t>silicone kitchenware</t>
  </si>
  <si>
    <t>硅胶厨具</t>
  </si>
  <si>
    <t>$0.61 - $1.48</t>
  </si>
  <si>
    <t>B07P98W5YH</t>
  </si>
  <si>
    <t>B07HGCJB1F,B088DGBRMC,B0CBZM8FKT,B0BXNZTJBS,B0D533LM1B,B0856Y1PB3,B08HRRHL5H,B0B1S2WJLC,B0B5G9BSY5,B07PVBS863</t>
  </si>
  <si>
    <t>silicone kitchen tools</t>
  </si>
  <si>
    <t>硅胶厨房工具</t>
  </si>
  <si>
    <t>B0DSJBP8S7</t>
  </si>
  <si>
    <t>B08573DQ39,B082BCVR8L,B0BL3CWYJC,B0C9DNCFG2,B084H89YLC,B08VJ1LDFH,B073P2Y69T,B0BXNZTJBS,B0BZHG5VQL,B09WY2M47F</t>
  </si>
  <si>
    <t>B083TKPJ6N,B09BZVGRX6,B076JJGMSY,B09GRVPYPW,B078NQLWRM,B091N7RN8Q,B0916WXPVW,B0896WCB5D,B07C85S2PV,B0BWSPJ4MC</t>
  </si>
  <si>
    <t>shower water thermometer</t>
  </si>
  <si>
    <t>淋浴水温计</t>
  </si>
  <si>
    <t>$0.62 - $0.92</t>
  </si>
  <si>
    <t>B0BLH3JPDK</t>
  </si>
  <si>
    <t>B0DP2511VS</t>
  </si>
  <si>
    <t>B09VH4SKC5</t>
  </si>
  <si>
    <t>B0BLH3JPDK,B087XBXFM6,B09Y1R3Z3S,B0DHRYNC3P,B09VH4SKC5,B073GGVN3Q,B0CZHX4VN6,B0DRNQNG4Q,B0BK8TSQ55,B097PDYCQJ</t>
  </si>
  <si>
    <t>B00B2LBNKM,B01EX1YAWK,B00GXBZPKU,B004ADLH28,B0B7Z2MRWY,B078XXCGVC,B015GA0918,B01M035HCV,B07SRRQS5B,B078Z2H1FZ</t>
  </si>
  <si>
    <t>shower thermometer</t>
  </si>
  <si>
    <t>淋浴温度计</t>
  </si>
  <si>
    <t>B0DQTHHVT5</t>
  </si>
  <si>
    <t>B0BLH3JPDK,B071FR47XX,B097PDYCQJ,B0DD466X8K,B0BJPFFH2V,B09VH4SKC5,B09Y1R3Z3S,B0B1TXXX47,B0CHMVFGXK,B0DHRYNC3P</t>
  </si>
  <si>
    <t>B00B2LBNKM,B0C6YGZ4B6,B00GXBZPKU,B07S9FPWWR,B078XXCGVC,B00SG6WWOC,B09375VGGC,B01EX1YAWK,B0B47Z1PFV,B078Z2H1FZ</t>
  </si>
  <si>
    <t>short temperature probe</t>
  </si>
  <si>
    <t>short probe thermometer</t>
  </si>
  <si>
    <t>B005KCG6CE/B00S93EQUK/B017613C3C/B01F59K0KA/B01IHHLB3W/B07XXSYLL8/B0BQ782XNW/B0C7D27GV8/B0CRY9V6LL</t>
  </si>
  <si>
    <t>shop gifts for men</t>
  </si>
  <si>
    <t>选购男士礼物</t>
  </si>
  <si>
    <t>B00826OVWW</t>
  </si>
  <si>
    <t>B00SI8OD3Q</t>
  </si>
  <si>
    <t>B08R1XBP38</t>
  </si>
  <si>
    <t>B00826OVWW,B06Y5Q4VZD,B08R1XBP38,B00SI8OD3Q,B0BMFW2WG5,B0C1HKXK3D,B0BK972XV2,B01GFZPNC8,B06XHG6PQD,B002G9UD8C</t>
  </si>
  <si>
    <t>set of 2 temperature probe sensors</t>
  </si>
  <si>
    <t>B0BHYZN2D3,B0CLR58ZTW,B0CFSK728W,B0CGRNW15T,B0C2CBSDD5,B0C6XJDD45,B0CPBKJBDB,B0CS978BGX,B0CFSNZJ8X,B0CG3FF51S</t>
  </si>
  <si>
    <t>意义</t>
  </si>
  <si>
    <t>B00BRL3F0I</t>
  </si>
  <si>
    <t>B075K6PHJ9</t>
  </si>
  <si>
    <t>B0B6RZHZR6</t>
  </si>
  <si>
    <t>B075K6PHJ9,B075K51T9X,B08N5GWZWQ,B08G14MGBH,B0B4MV1TGL,B0B4N2T7GL,B08DFCWVZ4,B0C79PNK84,B0B1QX23QC,B091G36X9X</t>
  </si>
  <si>
    <t>B0DF2JK273</t>
  </si>
  <si>
    <t>B07PJWGJXB,B0837J394T,B0DFWK81LH,B000H6E7FG,B08GLY93Z7,B00P06KJ96,B07FBBZP17,B00QTS8OZA,B01GOXEIGS,B01317E7IO</t>
  </si>
  <si>
    <t>searing torch kit include a meat thermometer,</t>
  </si>
  <si>
    <t>seal water thermometer</t>
  </si>
  <si>
    <t>scientific thermometer</t>
  </si>
  <si>
    <t>科学温度计</t>
  </si>
  <si>
    <t>B08RDWN9BR</t>
  </si>
  <si>
    <t>B00551ND12,B087XBXFM6,B08RDVL8VK,B00551NSFI,B019QN7VHG,B07HHWGLFS,B00551NIFI,B01NBR1H11,B014V0M6BK,B01MS6HO05</t>
  </si>
  <si>
    <t>B01IVPZUJQ,B093XVDNNB,B07TS373L6,B08741PWVM,B09DY8HLN1,B07CSM5T4D,B015GA0918,B0928K23P6,B089VSZY92,B07K69DZWK</t>
  </si>
  <si>
    <t>$2.90 - $6.38</t>
  </si>
  <si>
    <t>B000HEC4EO</t>
  </si>
  <si>
    <t>B0CJMN3443</t>
  </si>
  <si>
    <t>B07G95Z38H</t>
  </si>
  <si>
    <t>B000HEC4EO,B07B4C7MQ6,B07G95Z38H,B0CJMN3443,B00O8MVW3U,B004HZCY1C,B078HKTYS7,B0CLVRSC1Q,B0776M5KJK,B0776KYMJV</t>
  </si>
  <si>
    <t>B07CSM5T4D,B0B9V9PGVD,B09NVBPGYY,B0C3DB6W5J,B01DOE0DO6,B09932WJ8J,B082K8ZNQ1,B07TS373L6,B0BZGXCSKD,B0BWDKGGCJ</t>
  </si>
  <si>
    <t>sausage thermometer</t>
  </si>
  <si>
    <t>sausage stuffer</t>
  </si>
  <si>
    <t>灌香肠器</t>
  </si>
  <si>
    <t>$0.87 - $2.27</t>
  </si>
  <si>
    <t>B011RN5QN4</t>
  </si>
  <si>
    <t>B01LWZ6AEI</t>
  </si>
  <si>
    <t>B07WFQ343S</t>
  </si>
  <si>
    <t>B011RN5QN4,B01LWZ6AEI,B08DXRGWFH,B07WJWSDHZ,B0D8W35FXZ,B0DCVND85W,B0851WDS5K,B0DDTLG23T,B07WFQ343S,B08DXZ5XWR</t>
  </si>
  <si>
    <t>B08F1Y95TQ,B0874HFRL9,B00KDKKD1I,B09NGLRGJL,B08NN2PM9S,B09CCMFNC1,B08741PWVM,B01JE1RWEM,B015D8AEHM,B077MB5SZG</t>
  </si>
  <si>
    <t>sauna thermometer</t>
  </si>
  <si>
    <t>桑拿温度计</t>
  </si>
  <si>
    <t>$0.55 - $0.77</t>
  </si>
  <si>
    <t>B0BC8QMSKG</t>
  </si>
  <si>
    <t>B0D9GJTSK9</t>
  </si>
  <si>
    <t>B07WMF95DD,B0CVXCWL9Q,B085H6HK4L,B0CWV15R8C,B01H1R0K68,B0DC1Z79KW,B07RBQXKNG,B0DLSFGCLR,B0BC8QMSKG,B0DRNTHN91</t>
  </si>
  <si>
    <t>sandwich press</t>
  </si>
  <si>
    <t>三明治机</t>
  </si>
  <si>
    <t>$0.28 - $0.52</t>
  </si>
  <si>
    <t>B00IWOJRSM</t>
  </si>
  <si>
    <t>B01J1AWMFU</t>
  </si>
  <si>
    <t>B00IWOJRSM,B07MVN676J,B077YR9FFG,B0B7CHWYFD,B002YD99Y4,B0DHGMXGX3,B08W23LCGT,B087RHSLG6,B07864XV55,B0CMF4CHXX</t>
  </si>
  <si>
    <t>same day delivery items valentines</t>
  </si>
  <si>
    <t>当天交货的物品情人节</t>
  </si>
  <si>
    <t>B0081BE3E4</t>
  </si>
  <si>
    <t>B0CC5T9Q85</t>
  </si>
  <si>
    <t>B0CHXHR5HS</t>
  </si>
  <si>
    <t>B00DBXR7MW,B004D9XYWU,B0081BE3E4,B0BWSLR5HB,B06XG2DPFC,B08LGD7WRZ,B0CNHX7M4K,B0DJ19VGDD,B07WXJFFSY,B0BRBMNN93</t>
  </si>
  <si>
    <t>same day delivery items prime under 5</t>
  </si>
  <si>
    <t>5 岁以下的当日送货项目</t>
  </si>
  <si>
    <t>$0.58 - $1.15</t>
  </si>
  <si>
    <t>B00AL14WES</t>
  </si>
  <si>
    <t>B00MFUYC02</t>
  </si>
  <si>
    <t>B09541P9WH,B0014CV2IW,B0C6GTHRL2,B09NW7ZP8H,B009M8VWT4,B07BQXJ123,B09542G9ZN,B00ZLUHCOQ,B095KCG1Q2,B0CH929RS5</t>
  </si>
  <si>
    <t>same day delivery items prime gifts</t>
  </si>
  <si>
    <t>当天交货项目主要礼品</t>
  </si>
  <si>
    <t>$0.59 - $0.97</t>
  </si>
  <si>
    <t>B0CFXFBG4L</t>
  </si>
  <si>
    <t>B07CHSN691</t>
  </si>
  <si>
    <t>B07T2S93Z8,B004D9XYWU,B09Y5HT6HR,B07CDN39DP,B09ZX1LRXX,B0CLDN4BRM,B0725WFLMB,B0C3SV6S2S,B004EDWMBO,B07XSKK6Z4</t>
  </si>
  <si>
    <t>same day delivery items gifts</t>
  </si>
  <si>
    <t>当日送达物品礼品</t>
  </si>
  <si>
    <t>B08FMNXX68</t>
  </si>
  <si>
    <t>B0B24QJ217</t>
  </si>
  <si>
    <t>B004D9XYWU,B0CGL8DBS9,B0BKVN3W44,B0CGLRZG9M,B0CLDN4BRM,B07SM61FCT,B0BBBG4QMF,B091ZFL4X5,B07CHSN691,B0BG9R5M3D</t>
  </si>
  <si>
    <t>same day delivery items for men</t>
  </si>
  <si>
    <t>男士当日送达商品</t>
  </si>
  <si>
    <t>B0BMKLJW22</t>
  </si>
  <si>
    <t>B01NAPQ4QP,B00S93EQUK,B09N1B6LL3,B0BMKLJW22,B09R83PLMG,B07XVY344Z,B07S1BNNYD,B0B9DC2M89,B002G9UDY6,B001F71XAI</t>
  </si>
  <si>
    <t>B01DOE0DO6,B07FH8BCX5,B07GDSZW58,B076QFXMCM,B07KW1TB2F,B07S88J53G,B06X9JFCH4,B07MX81FWQ,B01E8OFX5U,B07RDK4NFF</t>
  </si>
  <si>
    <t>same day delivery gifts for men</t>
  </si>
  <si>
    <t>男士当天送礼</t>
  </si>
  <si>
    <t>B09JT15JQF</t>
  </si>
  <si>
    <t>B012BA0VSM,B0BJV68C17,B09232JHMY,B07B2T345D,B0BNXHJJX3,B0B7R76M8P,B077ZKDQLV,B08VPSGX5G,B01C3LW5JC,B09BDG5RP3</t>
  </si>
  <si>
    <t>B0B9V9PGVD,B07PJG4FBM,B0928K23P6,B07FH8BCX5,B0C1YN8YWJ,B0BWNZD22H,B09H2CLPHT,B0C1R964XD,B07CSM5T4D,B0CQ7CQXTL</t>
  </si>
  <si>
    <t>same day delivery</t>
  </si>
  <si>
    <t>当天交付</t>
  </si>
  <si>
    <t>$1.25 - $2.94</t>
  </si>
  <si>
    <t>B09541P9WH,B095KCG1Q2,B00W5D1MDE,B0CWXNS552,B0C2CY22B8,B0D6YHWTH9,B0D95G69MD,B0DBM382MJ,B0DBM5NMR5,B09NF7RLYH</t>
  </si>
  <si>
    <t>safety first thermometer</t>
  </si>
  <si>
    <t>安全第一温度计</t>
  </si>
  <si>
    <t>B07G3JZ4LF</t>
  </si>
  <si>
    <t>B013DUHCSG</t>
  </si>
  <si>
    <t>B07R6P23Y6</t>
  </si>
  <si>
    <t>B07G3JZ4LF,B013DUHCSG,B07R6P23Y6,B08WDKP5P2,B0D185D9XY,B0823DXJS9,B0CGRB23YM,B08NYPPQ85,B019KFYCC2,B0824XNJSW</t>
  </si>
  <si>
    <t>B0B9V9PGVD,B07PJG4FBM,B0928K23P6,B0C33V7QSW,B07CSKDL2R,B082WJMM5H,B0CQ7CQXTL,B07TS373L6,B0C3D6D5VC,B01DOE0DO6</t>
  </si>
  <si>
    <t>sacll fits milwaukee</t>
  </si>
  <si>
    <t>B0CJ84JQ5F</t>
  </si>
  <si>
    <t>B0CS3F2HNZ</t>
  </si>
  <si>
    <t>B0CJ84JQ5F,B0CS3F2HNZ,B0CBM4NNBM,B0CY7G89G4,B00SKNFZXQ,B0D56M86HR,B0CBHNR882,B0CKQ5L6Z2,B0BRJ585M1,B07MTZQL4Q</t>
  </si>
  <si>
    <t>rv thermometer</t>
  </si>
  <si>
    <t>房车温度计</t>
  </si>
  <si>
    <t>$0.88 - $1.21</t>
  </si>
  <si>
    <t>B07WMF95DD,B06XKH666P,B09FSYJZSH,B0BYF6CTRK,B089NLQ7SF,B0836CM7KY,B0CFW1YHNZ,B09N92NRYN,B0936QGQW4,B00WXIR94M</t>
  </si>
  <si>
    <t>B0B3WT5N18,B0CKXJFQJ2,B09D8K8THY,B00WUH9B24,B0BXXZV2KG,B08SM21VYP,B077Q382WD,B0C7CSKD17,B09X45JGCC,B0CKW2DBBS</t>
  </si>
  <si>
    <t>rv oven thermometer</t>
  </si>
  <si>
    <t>房车烤箱温度计</t>
  </si>
  <si>
    <t>B005KCG6CE/B017613C3C/B01F59K0KA/B096K2L985/B0BJK5W11R/B0C7D27GV8/B0CRY9V6LL</t>
  </si>
  <si>
    <t>$0.62 - $1.37</t>
  </si>
  <si>
    <t>B083BMMQV9,B01CF39C4Y,B005KDEIZ0,B071LQBK6X,B000BQWMTK,B0000DJUYR,B0021AEAIK,B09JSBXJDV,B08GY3K7KD,B08DSF4CP1</t>
  </si>
  <si>
    <t>rv kitchen accessories</t>
  </si>
  <si>
    <t>房车厨房配件</t>
  </si>
  <si>
    <t>B072R6CLRC</t>
  </si>
  <si>
    <t>B09TPHP513</t>
  </si>
  <si>
    <t>B08PF21KKL,B0DB6ZH1M9,B08S6M3NXV,B0B2K47S1T,B09V25WTC4,B072R6CLRC,B0CJBSDX25,B08CXQ1HV9,B09J2H5WWQ,B0C6DD8Q8R</t>
  </si>
  <si>
    <t>B09NV5M55S,B0CPV3RJPJ,B007UQC98S,B0CTDPCFZG,B0B7JF6NKX,B000Q8JTVC,B09SM2B9CP,B0CHJMS972,B0B776Y6JQ,B01IEJHJWK</t>
  </si>
  <si>
    <t>rubbermaid spatulas for kitchen use</t>
  </si>
  <si>
    <t>厨房用橡皮泥铲子</t>
  </si>
  <si>
    <t>B0000CFO2S</t>
  </si>
  <si>
    <t>B0000CFO2Y</t>
  </si>
  <si>
    <t>B00P1OV0YA</t>
  </si>
  <si>
    <t>B0000CFO2S,B0000CF5WT,B0000VLZKS,B0000VLZL2,B0000CF5JJ,B00D8OBB30,B00P1OV0YA,B00P1OV036,B0000CFO2Y,B09H6MN1J3</t>
  </si>
  <si>
    <t>B07QSFJ8S2,B0BP8XG85Y,B0B8NGSR2P,B0BM1VJXW3,B0B7DP9CGN,B08R3XY84L,B0B7MJK2FY,B079FK5QKD,B094RD3X4C,B0BCKTTS26</t>
  </si>
  <si>
    <t>rubbermaid oven thermometer</t>
  </si>
  <si>
    <t>橡胶女仆烤箱温度计</t>
  </si>
  <si>
    <t>B005KCG6CE/B00GRFHXVQ/B017613C3C/B01F59K0KA</t>
  </si>
  <si>
    <t>B07YP9G4Z7</t>
  </si>
  <si>
    <t>B005KDEIZ0,B0000DJUYR,B01CF39C4Y,B083BMMQV9,B074NJBN1S,B000BQWMTK,B005KCG6CE,B07YP9G4Z7,B0D3XLVZCP,B005KDDCAC</t>
  </si>
  <si>
    <t>B0833V68BJ,B09964WTF5,B09RF5KMGT,B08CXGDZXD,B09543TYND,B0B54XP716,B0B9BKPNHW,B09S5TZH5N,B087J7VR84,B0C7QBTF1D</t>
  </si>
  <si>
    <t>rubbermaid gallon pitcher</t>
  </si>
  <si>
    <t>橡胶女仆加仑投手</t>
  </si>
  <si>
    <t>$0.37 - $0.54</t>
  </si>
  <si>
    <t>B01BI2QZEI</t>
  </si>
  <si>
    <t>B00D8ORE2C</t>
  </si>
  <si>
    <t>B00CULFQGU</t>
  </si>
  <si>
    <t>B01BI2QZEI,B00CULFQGU,B07C5R4LLF,B00D8ORE2C,B000XERI8U,B00FSLRH2K,B0CK1RLY94,B00VTVIROK,B00JFB87EQ,B00GE9G84S</t>
  </si>
  <si>
    <t>B0BVR8F5W3,B0CSN2CZQR,B09964WTF5,B0C1GQ54QD,B09S5TZH5N,B0CZ6FKCJ8,B0C6G43SGX,B0833V68BJ,B000ESPJX6,B0CK6QRX79</t>
  </si>
  <si>
    <t>rubbermaid brand all products</t>
  </si>
  <si>
    <t>B07QSFJ8S2,B0B7DP9CGN,B0CRYMLHZ4,B0BGLXBPT6,B0C141Q82D,B07PHBBTC3,B0BPRVKYPX,B0B776Y6JQ,B0B7JF6NKX,B09964WTF5</t>
  </si>
  <si>
    <t>rubber duck temperature baby</t>
  </si>
  <si>
    <t>橡皮鸭体温宝宝</t>
  </si>
  <si>
    <t>B07STV19BR</t>
  </si>
  <si>
    <t>B0CSXNFGCN</t>
  </si>
  <si>
    <t>B073GGVN3Q,B000GUZC2A,B07STV19BR,B0BMPCVLNK,B00AIRTNVW,B0CB7YB2M8,B0CT5YGKL1,B0CCJDNNND,B0C9YVWX2T,B0CP2T387D</t>
  </si>
  <si>
    <t>rtd thermometer</t>
  </si>
  <si>
    <t>B07XGMMXY2,B007G4TVI0,B0CM3PXV7X,B0B7JF6NKX,B0C6L5T6MJ,B0CT5GCT24,B07QDPDN5D,B0CQZ19BV8,B0B776Y6JQ,B0CSYPHSNY</t>
  </si>
  <si>
    <t>rtd temperature probe sensor camp chef</t>
  </si>
  <si>
    <t>rtd temperature probe for z grill 11002b</t>
  </si>
  <si>
    <t>B09NV5M55S,B0B7JF6NKX,B0982TBY1Y,B0CPV3RJPJ,B00DZKQLZ0,B007UQC98S,B0CTDPCFZG,B0B776Y6JQ,B07SRRQS5B,B01COZ2H36</t>
  </si>
  <si>
    <t>rtd temperature probe</t>
  </si>
  <si>
    <t>B0C1GQ54QD,B0CSN2CZQR,B09964WTF5,B09S5TZH5N,B0CZ6FKCJ8,B08CXGDZXD,B0CPSK25KX,B0CRB2QLMX,B0CXHY4R34,B0CM6L37XR</t>
  </si>
  <si>
    <t>rtd smoker temp probe</t>
  </si>
  <si>
    <t>B07RGV5P2X,B09YD14FDQ,B099QTDNTW,B07XFHYSQ8,B0BNNF9B98,B0B38VYGM2,B0BGNCZ1FB,B0BTDBV62K,B000ET9TXQ,B0BMG36RNJ</t>
  </si>
  <si>
    <t>rtd grill internal temperature probe z-grills</t>
  </si>
  <si>
    <t>B0C1GQ54QD,B0C851G7KC,B0C16XHN4J,B09964WTF5,B0C84FL9VZ,B0C77K7P8T,B09S5TZH5N,B0C9J32YL2,B0B5GHTXFP,B0C6KL4R1G</t>
  </si>
  <si>
    <t>rouuo instant read meat thermometer</t>
  </si>
  <si>
    <t>胭脂虫速读肉类温度计</t>
  </si>
  <si>
    <t>B0B3257QX8</t>
  </si>
  <si>
    <t>B09F33RDFT</t>
  </si>
  <si>
    <t>B09F33RDFT,B01F59K0KA,B09ZXCRS5B,B0B32Z741R,B09LSGPHT3,B07H8WTFHW,B0BNT2LDWK,B0BBR2RL6X,B00S93EQUK,B0B48NL6L8</t>
  </si>
  <si>
    <t>B08L46NDSZ,B07C83BCLK,B015D8XIDY,B0BSTWKSDX,B0B7862J1J,B09KMG72X8,B07KRKFLCT,B097QGJC2Q,B0B619JZ1M,B0BRYHRWJQ</t>
  </si>
  <si>
    <t>round thermometer</t>
  </si>
  <si>
    <t>圆形温度计</t>
  </si>
  <si>
    <t>B005KCG6CE/B01IHHLB3W</t>
  </si>
  <si>
    <t>$0.97 - $2.45</t>
  </si>
  <si>
    <t>B001AVSBNG</t>
  </si>
  <si>
    <t>B00004TBJP,B013BOB3RK,B001AVSBNG,B08CHJCQVD,B07GR65CNT,B07VVHZLLZ,B000BZYBYU,B000ARPJPY,B08DN74BX9,B0CSFBHJVB</t>
  </si>
  <si>
    <t>B00M0OKL30,B001IKKS5S,B0714F95QL,B09L5D6DMW,B0BSP2BJCK,B09GC3NJZ6,B002SG94F6,B0C1R964XD,B09513BXK4,B095CVM191</t>
  </si>
  <si>
    <t>rotisserie oven</t>
  </si>
  <si>
    <t>旋转烤炉</t>
  </si>
  <si>
    <t>$0.79 - $1.60</t>
  </si>
  <si>
    <t>B0CYSGYV9V</t>
  </si>
  <si>
    <t>B079B3Y1ZD</t>
  </si>
  <si>
    <t>B0B1QX2Z6N,B079B3Y1ZD,B0CYSGYV9V,B0D935PVXY,B09B7SB46R,B08DL8WH9V,B0CLSXLFQQ,B016VZYWNS,B0099WRXKK,B071JB7YT4</t>
  </si>
  <si>
    <t>B09MQWWP87,B07P1SFHK3,B0CDGYC77Q,B0C53S456D,B0B76G1SZF,B0CFDQSHYX,B07QN9NPKN,B0B4D9JRL7,B0B5V1SL5W,B0BX3QGQ1R</t>
  </si>
  <si>
    <t>rolling grilling baskets for outdoor grilling</t>
  </si>
  <si>
    <t>用于户外烧烤的滚动烧烤篮</t>
  </si>
  <si>
    <t>B0C6KTK2DD</t>
  </si>
  <si>
    <t>B0CQS9STS2</t>
  </si>
  <si>
    <t>B0CWXMN6NX,B0C6KTK2DD,B0C4JMR17H,B0CGRRCKSW,B0CGX3ZGBK,B0CQS9STS2,B0CYQD8J1R,B0CSYR3BDX,B0CNXPS4VH,B0CZ3VYDGD</t>
  </si>
  <si>
    <t>B079X4ZR6X,B079JYP5DP,B07G5KHQGH,B07MNW4VMY,B00LB7REFK,B084YPVTXB,B07SRRQS5B,B00DZKQLZ0,B0833V68BJ,B082K8ZNQ1</t>
  </si>
  <si>
    <t>rfx wireless meat thermometer</t>
  </si>
  <si>
    <t>$4.53 - $6.63</t>
  </si>
  <si>
    <t>B0D1TMFTPN,B0CJLNCYG6,B0CRY9V6LL,B07H8WTFHW,B0BMLDL5GM,B0DJNJYFMN,B0D5M9RW7C,B0D1GGM2HZ,B0DNFTWYC7,B0D62QTGJM</t>
  </si>
  <si>
    <t>B093XVDNNB,B08VHT7BSW,B083LXYBZ4,B09MQ29TY6,B08CNMN7T9,B097T75FF5,B07S5RJD5G,B07PJG4FBM,B0765PY9KB,B091CDRVBY</t>
  </si>
  <si>
    <t>retro kitchen products</t>
  </si>
  <si>
    <t>B09ZVLGBH4</t>
  </si>
  <si>
    <t>B09TSC1LD3</t>
  </si>
  <si>
    <t>B0C54V7SCB</t>
  </si>
  <si>
    <t>B0000B35GY,B09LTY6RR3,B09ZVLGBH4,B0CRLD4KJW,B0CZPF85JY,B08XSGX1FB,B09TSC1LD3,B08QJN43GY,B08B44LHD5,B09P21SSJX</t>
  </si>
  <si>
    <t>B087L49KNB,B0B41MYSGP,B088NFSJVC,B07NY9H3GP,B09L7V4HZB,B0BDZ6V1Y4,B0774Y7YTL,B089K5NSYF,B0BBPVN41Z,B09FDRGP6T</t>
  </si>
  <si>
    <t>restaurant thermometer food safety</t>
  </si>
  <si>
    <t>餐厅温度计食品安全</t>
  </si>
  <si>
    <t>B005KCG6CE/B00GRFHXVQ/B00S93EQUK/B017613C3C/B01F59K0KA/B01IHHLB3W/B07XXSYLL8/B09LSGPHT3/B0BQ782XNW/B0C7D27GV8/B0CRY9V6LL</t>
  </si>
  <si>
    <t>B0CBP7C8R2</t>
  </si>
  <si>
    <t>B09MTX71VX,B07VVHZLLZ,B00S93EQUK,B07XXSYLL8,B0C37DLHWW,B085G78G51,B0BQ782XNW,B005KCG6CE,B0BW5VGF4M,B0CBP7C8R2</t>
  </si>
  <si>
    <t>restaurant thermometer</t>
  </si>
  <si>
    <t>餐厅温度计</t>
  </si>
  <si>
    <t>B005KCG6CE/B00S93EQUK/B017613C3C/B01F59K0KA/B01IHHLB3W/B07XXSYLL8/B09LSGPHT3/B0BQ782XNW/B0C7D27GV8</t>
  </si>
  <si>
    <t>B07VVHZLLZ,B0BQ782XNW,B005KCG6CE,B085G78G51,B01IHHLB3W,B07XXSYLL8,B0BW5VGF4M,B0C37DLHWW,B00S93EQUK,B09MTX71VX</t>
  </si>
  <si>
    <t>restaurant supplies for kitchen</t>
  </si>
  <si>
    <t>餐厅厨房用品</t>
  </si>
  <si>
    <t>B0756KCKFN</t>
  </si>
  <si>
    <t>B08ZFYDL2S</t>
  </si>
  <si>
    <t>B01HTYH8YA,B09KTQMMCM,B09MTX71VX,B09QQQM6GW,B0CHMM4Y7L,B085H9VD7Y,B0756KCKFN,B07TCTHJ3C,B01IG8X9E6,B0BJV5QQL7</t>
  </si>
  <si>
    <t>restaurant quality food thermometer</t>
  </si>
  <si>
    <t>B005KCG6CE/B00S93EQUK/B01F59K0KA/B01IHHLB3W/B07XXSYLL8/B09LSGPHT3/B0BQ782XNW</t>
  </si>
  <si>
    <t>B0B41MYSGP,B09FDRGP6T,B074KWP2HJ,B07KFPM619,B007BF7BUY,B07NY9H3GP,B07SGBR7T8,B0C4LJ9MLL,B09TK2NDLV,B007TIVLQ8</t>
  </si>
  <si>
    <t>resale items clearance</t>
  </si>
  <si>
    <t>B07G3HSMNY</t>
  </si>
  <si>
    <t>B0D7HRVP9B</t>
  </si>
  <si>
    <t>B002FSZP5A</t>
  </si>
  <si>
    <t>B0BMF7PJ4X,B095YJW56C,B00IEYFE7I,B00XM8HTIS,B015Z9K73K,B09ZKZYBZX,B0DSVKS7JQ,B09Y5HT6HR,B0DQ8KWGH7,B0DRRWLMTX</t>
  </si>
  <si>
    <t>B08BPD2RHF,B0C85QVY2B,B093XVDNNB,B0CJM9RQ29,B0BX5YKTWQ,B083LX9T3Y,B0BLS88CCT,B0C7ZSLKYS,B0C1R964XD,B07WSF8T84</t>
  </si>
  <si>
    <t>reptile thermometer</t>
  </si>
  <si>
    <t>爬虫类温度计</t>
  </si>
  <si>
    <t>B0CT8HGW9P</t>
  </si>
  <si>
    <t>B0CXHV22GD,B07GR65CNT,B07GNMKYCZ,B0B71HFH9K,B0CPF27KBM,B07CVSL5XT,B0DHFN5HK8,B0C74T4JH1,B0CG2Y6DJ7,B07D284W96</t>
  </si>
  <si>
    <t>B0C1RJHQ41,B093XVDNNB,B0CNSK92T9,B07SRRQS5B,B0BX5YKTWQ,B08BPD2RHF,B01IEJHJWK,B083LX9T3Y,B0CJMFRZPP,B08K4GMH6Q</t>
  </si>
  <si>
    <t>reptile temperature gun</t>
  </si>
  <si>
    <t>爬虫测温枪</t>
  </si>
  <si>
    <t>B0CQFVSB2R</t>
  </si>
  <si>
    <t>B0B71HFH9K,B0BN317X6Z,B07MXLZ22G,B0CH6LKBSZ,B07VSHR9M6,B00DMI632G,B0DK51CTZX,B07VTPJXH9,B081TCW2Q1,B0BFBDX44Q</t>
  </si>
  <si>
    <t>reptile supplies</t>
  </si>
  <si>
    <t>爬虫类用品</t>
  </si>
  <si>
    <t>B09KKRCTYC</t>
  </si>
  <si>
    <t>B0CB9V48SV</t>
  </si>
  <si>
    <t>B09KKRCTYC,B005FTMHFC,B096JWWQMC,B007UE10HG,B0018CJNEI,B0002DHPF8,B0CL4L8M1V,B0CKR9JF6M,B001B4VO5E,B0CRSYG1H6</t>
  </si>
  <si>
    <t>B099WV5PX1,B08BPD2RHF,B093XVDNNB,B0B9RDL77S,B01EKT08U8,B08229RFX2,B07RLB8VJ4,B083LX9T3Y,B0BZPQ3VMP,B09M6BZPYT</t>
  </si>
  <si>
    <t>replacement temperature sensor meat probe</t>
  </si>
  <si>
    <t>B08DNKDQKN,B08YJ8G7BM,B08KW5HTHJ,B07CMFSY97,B09TF2NBM4,B093FM3KJW,B07NS8BF7X,B083LXYBZ4,B07RGV5P2X,B07V9DZNJP</t>
  </si>
  <si>
    <t>replacement smoker thermometer probe</t>
  </si>
  <si>
    <t>replacement probe for taylor programmable meat thermometer</t>
  </si>
  <si>
    <t>B00S93EQUK/B017613C3C/B07XXSYLL8/B0C7D27GV8</t>
  </si>
  <si>
    <t>B07PJG4FBM,B07W5S9W78,B07S34ZN2K,B00YOLZUMO,B078884PRP,B0BL77V68T,B09M9QY4L5,B0CNSK92T9,B093XVDNNB,B07CZ16VY9</t>
  </si>
  <si>
    <t>replacement probe for food network meat thermometer</t>
  </si>
  <si>
    <t>B005KCG6CE/B00S93EQUK/B017613C3C/B01IHHLB3W/B07XXSYLL8/B0BQ782XNW/B0C7D27GV8</t>
  </si>
  <si>
    <t>B09BDZZQ4Y,B077Q382WD,B09ZL3P26Z,B07M6M1FKW,B082M35PH3,B07FH8BCX5,B0C6JVN9FB,B08BPD2RHF,B09SZS5XBK,B08G4VMGVJ</t>
  </si>
  <si>
    <t>replacement probe for digital thermometer</t>
  </si>
  <si>
    <t>B017613C3C/B01IHHLB3W/B096K2L985</t>
  </si>
  <si>
    <t>B09SZS5XBK,B09ZL3P26Z,B07LF8G768,B07TWNJJP9,B07QZPNJVR,B0CDL5BCQJ,B0BX431VY7,B07D2SMYKW,B07VWVF3KD,B0BL77V68T</t>
  </si>
  <si>
    <t>replacement meat thermometer probe</t>
  </si>
  <si>
    <t>更换肉类温度计探头</t>
  </si>
  <si>
    <t>B08BHZX4QQ</t>
  </si>
  <si>
    <t>B09J2LR4L9</t>
  </si>
  <si>
    <t>replacement meat probes for camp chef</t>
  </si>
  <si>
    <t>B0C1RJHQ41,B07SRRQS5B,B0BSTWKSDX,B093XVDNNB,B09LLYP2XL,B0BV6ZR4GL,B0BPNMT5DM,B0995B8K8V,B0CNSK92T9,B01IEJHJWK</t>
  </si>
  <si>
    <t>replacement meat probe for camp chef</t>
  </si>
  <si>
    <t>B0C1R964XD,B0C9MKCZKH,B093XVDNNB,B0CJMFRZPP,B0CNSK92T9,B07PJG4FBM,B0CJ4PDQRF,B08K4GMH6Q,B0BX5ZP5TR,B08BPD2RHF</t>
  </si>
  <si>
    <t>replacement grill thermometer probe camp chef</t>
  </si>
  <si>
    <t>removable air fryer accessory set</t>
  </si>
  <si>
    <t>remote wood stove thermometer</t>
  </si>
  <si>
    <t>B09BDZZQ4Y,B082M35PH3,B07M6M1FKW,B01LLHVQQC,B0BZNCDLB3,B07DXDT69P,B07MHJSXJY,B09X9XWF3P,B0CFYH9TBS,B0CRVJHL1G</t>
  </si>
  <si>
    <t>remote thermometers</t>
  </si>
  <si>
    <t>B0D5VCB94M</t>
  </si>
  <si>
    <t>B0BYF6CTRK,B06XKH666P,B01ALO555E,B0872ZWV8X,B09BVLP9C5,B07Y36FWTT,B09R1TP7HF,B0D5VCB94M,B09FSYJZSH,B0C7D27GV8</t>
  </si>
  <si>
    <t>remote thermometer wireless</t>
  </si>
  <si>
    <t>远程温度计无线</t>
  </si>
  <si>
    <t>B0BYF6CTRK,B06XKH666P,B09R1TP7HF,B07R586J37,B0D3PPMPNQ,B0DD339L3M,B00WXIR94M,B0CWMM82RR,B0D5VCB94M,B0C7D27GV8</t>
  </si>
  <si>
    <t>remote thermometer wifi</t>
  </si>
  <si>
    <t>$1.50 - $3.74</t>
  </si>
  <si>
    <t>B0B5GVL1S8</t>
  </si>
  <si>
    <t>B0BZPCQW26,B0872ZWV8X,B09BVLP9C5,B0B5GVL1S8,B0BVZDVFZG,B08YRKLHLD,B0C3B4YSNV,B0B5KF2J34,B0CLB3BTSG,B08MFN12F3</t>
  </si>
  <si>
    <t>B09BDZZQ4Y,B07M6M1FKW,B077Q382WD,B01HUOLMGY,B082M35PH3,B0C6JVN9FB,B08YJ8G7BM,B0BLTVD5P6,B0B5H6H5KQ,B07DXDT69P</t>
  </si>
  <si>
    <t>remote temperature sensor</t>
  </si>
  <si>
    <t>远程温度传感器</t>
  </si>
  <si>
    <t>B0BYF6CTRK,B06XKH666P,B07R586J37,B0872ZWV8X,B01ALO555E,B01HH7YD2Y,B07Y36FWTT,B09R1TP7HF,B0D5VCB94M,B0DD339L3M</t>
  </si>
  <si>
    <t>remote temperature probe food</t>
  </si>
  <si>
    <t>B09BDZZQ4Y,B07M6M1FKW,B08YJ8G7BM,B08FY46R39,B01LLHVQQC,B082M35PH3,B01HUOLMGY,B08BPD2RHF,B0CLTN7FDT,B075R6TMXN</t>
  </si>
  <si>
    <t>remote temperature monitoring wifi</t>
  </si>
  <si>
    <t>远程温度监测WIFI</t>
  </si>
  <si>
    <t>B0872V9WJ5</t>
  </si>
  <si>
    <t>B0CY9TVL2L</t>
  </si>
  <si>
    <t>B09BVLP9C5,B0872ZWV8X,B0872V9WJ5,B0BZPCQW26,B01HH7YD2Y,B0CRB2R5PJ,B0B5KF2J34,B0BYF6CTRK,B0B5DQZTG9,B07R586J37</t>
  </si>
  <si>
    <t>remote temperature monitor wifi</t>
  </si>
  <si>
    <t>远程温度监控wifi</t>
  </si>
  <si>
    <t>B0BZPCQW26</t>
  </si>
  <si>
    <t>B0872ZWV8X,B09BVLP9C5,B01HH7YD2Y,B0B5GXJRSR,B0BZPCQW26,B0C3V2WGLK,B0B5KF2J34,B0DG5CMDZ3,B0BYF6CTRK,B0CRB2R5PJ</t>
  </si>
  <si>
    <t>B09BDZZQ4Y,B082M35PH3,B077Q382WD,B07M6M1FKW,B0CSR23WBQ,B07DXDT69P,B07MHJSXJY,B0BB378VKV,B0CPPRH9DN,B0CLTN7FDT</t>
  </si>
  <si>
    <t>remote steak thermometer</t>
  </si>
  <si>
    <t>B005KCG6CE/B00GRFHXVQ/B00S93EQUK/B017613C3C/B01F59K0KA/B01IHHLB3W/B07XXSYLL8/B096K2L985/B09LSGPHT3/B0BBR2RL6X/B0BJK5W11R/B0BQ782XNW/B0C37ZWPZR/B0C7D27GV8/B0CRY9V6LL</t>
  </si>
  <si>
    <t>B0B9V9PGVD,B095WK5B7L,B00YOLZUMO,B08BPD2RHF,B093XVDNNB,B0C8MNQTN6,B0928K23P6,B0C7NYMXGM,B0CJM9RQ29,B0CRBHTN4Y</t>
  </si>
  <si>
    <t>remote smoker thermometer wireless</t>
  </si>
  <si>
    <t>B017613C3C/B01F59K0KA/B096K2L985/B0BJK5W11R/B0C7D27GV8/B0CRY9V6LL/B0DGXKNV6Y</t>
  </si>
  <si>
    <t>B09BDZZQ4Y,B07M6M1FKW,B077Q382WD,B095CVM191,B00WUH9B24,B0B5H6H5KQ,B088GS1XGV,B0CG1GFXM2,B082M35PH3,B07MHJSXJY</t>
  </si>
  <si>
    <t>remote oven thermometer wireless</t>
  </si>
  <si>
    <t>远程烤箱温度计无线</t>
  </si>
  <si>
    <t>B00S93EQUK/B017613C3C/B01F59K0KA/B01IHHLB3W/B07XXSYLL8/B096K2L985/B0BJK5W11R/B0C7D27GV8/B0CRY9V6LL/B0DGXKNV6Y</t>
  </si>
  <si>
    <t>B0CKW3TT2G,B08317TDP1,B0B48NL6L8,B0C7D27GV8,B071LQBK6X,B08KZR4F23,B08VH6ZVF5,B0DGX1YPSL,B0D8KGPZNS,B0DG5GKJKB</t>
  </si>
  <si>
    <t>remote oven thermometer</t>
  </si>
  <si>
    <t>远程烤箱温度计</t>
  </si>
  <si>
    <t>B017613C3C/B01F59K0KA/B096K2L985/B0BJK5W11R/B0C7D27GV8/B0CRY9V6LL</t>
  </si>
  <si>
    <t>$3.80 - $6.05</t>
  </si>
  <si>
    <t>B017613C3C,B071LQBK6X,B07477NMF4,B07MF18JHT,B08KZR4F23,B0D5M9RW7C,B0C7D27GV8,B09TCK15D7,B08K2G5Y78,B01CF39C4Y</t>
  </si>
  <si>
    <t>remote oven temperature probe</t>
  </si>
  <si>
    <t>B017613C3C/B01F59K0KA/B07XXSYLL8/B096K2L985/B0BJK5W11R/B0C7D27GV8/B0CRY9V6LL/B0DGXKNV6Y</t>
  </si>
  <si>
    <t>remote monitoring</t>
  </si>
  <si>
    <t>remote meat thermometer wireless with 4 probes</t>
  </si>
  <si>
    <t>remote meat thermometer</t>
  </si>
  <si>
    <t>遥控肉温计</t>
  </si>
  <si>
    <t>$4.98 - $7.71</t>
  </si>
  <si>
    <t>B017613C3C,B08317TDP1,B08K2G5Y78,B0D5M9RW7C,B08KZR4F23,B01GE77QT0,B08VH6ZVF5,B0DGGMTYXV,B0BMLDL5GM,B0DG5GKJKB</t>
  </si>
  <si>
    <t>B08BPD2RHF,B083LX9T3Y,B09BDZZQ4Y,B0B8FRTVHP,B0C8DBSKJ2,B077Q382WD,B082M35PH3,B08DNKDQKN,B0BZ3K5PGJ,B08FY46R39</t>
  </si>
  <si>
    <t>remote meat probe</t>
  </si>
  <si>
    <t>遥控肉类探测器</t>
  </si>
  <si>
    <t>$3.68 - $6.01</t>
  </si>
  <si>
    <t>B092ZTJW37</t>
  </si>
  <si>
    <t>B08BXCGD76,B08RWPPD8J,B00IJHVONI,B073KYTWGB,B08N4B6NP1,B08KZQG3ZF,B08X4P4927,B08VH6ZVF5,B07S5ZM7LL,B092ZTJW37</t>
  </si>
  <si>
    <t>B082M35PH3,B095CVM191,B077Q382WD,B0C5RJ82Q2,B09TY36H7Z,B07DXDT69P,B07MHJSXJY,B0BZNCDLB3,B096LLJ7YK,B07M6M1FKW</t>
  </si>
  <si>
    <t>remote grilling thermometer wireless</t>
  </si>
  <si>
    <t>B00S93EQUK/B017613C3C/B01F59K0KA/B01IHHLB3W/B07XXSYLL8/B096K2L985/B09LSGPHT3/B0BQ782XNW/B0C7D27GV8/B0CRY9V6LL/B0DGXKNV6Y</t>
  </si>
  <si>
    <t>remote grill thermometer wireless</t>
  </si>
  <si>
    <t>远程烧烤温度计无线</t>
  </si>
  <si>
    <t>$0.64 - $1.90</t>
  </si>
  <si>
    <t>B0C7D27GV8,B08K2G5Y78,B08KZR4F23,B0CKW3TT2G,B07H8WTFHW,B0C7JNJW2N,B0DGX1YPSL,B08BXCM2H3,B08317TDP1,B08VH6ZVF5</t>
  </si>
  <si>
    <t>remote grill temperature monitor</t>
  </si>
  <si>
    <t>B00S93EQUK/B017613C3C/B01F59K0KA/B07XXSYLL8/B096K2L985/B0BBR2RL6X/B0BJK5W11R/B0C7D27GV8/B0CRY9V6LL</t>
  </si>
  <si>
    <t>B079X4ZR6X,B0BX8GZ9R8,B07G5KHQGH,B079JYP5DP,B079X5XWXP,B0BWNYDYJX,B084YPVTXB,B0CRQJ23DH,B08511JF83,B0BZGXCSKD</t>
  </si>
  <si>
    <t>remote food thermometer wireless</t>
  </si>
  <si>
    <t>无线遥控食品温度计</t>
  </si>
  <si>
    <t>B08VH6ZVF5,B014DAVCP4,B07H8WTFHW,B01GE77QT0,B08KZR4F23,B0B48NL6L8,B08K2G5Y78,B07Z7HDNC4,B0B8HXJFTD,B081J6T3BZ</t>
  </si>
  <si>
    <t>remote digital thermometer food</t>
  </si>
  <si>
    <t>B005KCG6CE/B00GRFHXVQ/B00S93EQUK/B017613C3C/B01F59K0KA/B01IHHLB3W/B07XXSYLL8/B096K2L985/B09LSGPHT3/B0BBR2RL6X/B0BJK5W11R/B0BQ782XNW/B0C7D27GV8/B0CRY9V6LL/B0DGXKNV6Y</t>
  </si>
  <si>
    <t>B079QGJMF6,B0C3PLGX6Y,B0CHRNSJRW,B0BPNMT5DM,B07RKSK21H,B0CC54BQVY,B00DDP3BAK,B0BV6ZR4GL,B0CH4Q2G5K,B07C8B16GZ</t>
  </si>
  <si>
    <t>remote digital oven thermometer</t>
  </si>
  <si>
    <t>B07M7TBGJB,B00DDP3BAK,B0896WCB5D,B0BPNMT5DM,B07C7WLYT8,B09LNZLDJB,B0824NF7JN,B083BJH5NX,B0BSTWKSDX,B0BWY45YXK</t>
  </si>
  <si>
    <t>remote digital meat thermometer</t>
  </si>
  <si>
    <t>远程数字肉类温度计</t>
  </si>
  <si>
    <t>B00S93EQUK/B017613C3C/B07XXSYLL8/B0BJK5W11R/B0C7D27GV8/B0CRY9V6LL</t>
  </si>
  <si>
    <t>$0.78 - $1.65</t>
  </si>
  <si>
    <t>B01GE77QT0,B014DAVCP4,B07WZYVCRV,B07Y385YR3,B014DAVHSQ,B084L86VTX,B07VCDFNCR,B07Z7HDNC4,B08M8Y5XMG,B076QDC5VL</t>
  </si>
  <si>
    <t>remote bbq thermometer</t>
  </si>
  <si>
    <t>远程烧烤温度计</t>
  </si>
  <si>
    <t>$3.02 - $5.94</t>
  </si>
  <si>
    <t>B01GE77QT0,B08KZR4F23,B07H8WTFHW,B08K2G5Y78,B0CKW3TT2G,B09Q8B3SF7,B094N2FX9P,B0C7D27GV8,B08BXCGD76,B0C7JNJW2N</t>
  </si>
  <si>
    <t>B0027CU1PS,B00CN97QMQ,B00CN97V6M,B0C6SWK5YJ,B072Q9QG68,B08BRC1VJD,B0BBJY4DBC,B097NP53RX,B0BX7RHLS9,B07KWGT4D6</t>
  </si>
  <si>
    <t>remote barbecue thermometer wireless</t>
  </si>
  <si>
    <t>B00S93EQUK/B017613C3C/B01F59K0KA/B01IHHLB3W/B07XXSYLL8/B096K2L985/B09LSGPHT3/B0BQ782XNW/B0C7D27GV8/B0CRY9V6LL</t>
  </si>
  <si>
    <t>registry and gifting</t>
  </si>
  <si>
    <t>登记和赠送</t>
  </si>
  <si>
    <t>$0.68 - $1.48</t>
  </si>
  <si>
    <t>B00N1NBOV2</t>
  </si>
  <si>
    <t>B091HPDGW5</t>
  </si>
  <si>
    <t>B081Y7PL61</t>
  </si>
  <si>
    <t>B00N1NBOV2,B0BXD2TYS8,B091HPDGW5,B09LRK8WLJ,B0837CJY4W,B081Y7PL61,B0B21ZM7LJ,B0CBDZ92N3,B0B6C3M5VF,B0CBCC4HWK</t>
  </si>
  <si>
    <t>regalos para hombre navidad</t>
  </si>
  <si>
    <t>男士圣诞礼物</t>
  </si>
  <si>
    <t>$1.11 - $1.85</t>
  </si>
  <si>
    <t>B07NPGMDW8</t>
  </si>
  <si>
    <t>B083L8RNJR,B09DKXVWV4,B09JT15JQF,B01HRCU3SW,B09M3Z63QP,B0BMFW2WG5,B0BRKPVZB4,B08P4HHSZT,B0BNXHJJX3,B0BZCXRX3V</t>
  </si>
  <si>
    <t>B079X5FTZR,B0BWP19CC9,B01COZ2H36,B07G5KHQGH,B0CNGYQQP8,B00LB7REBE,B0BC6JDHVR,B082Q1X6BB,B09BF31FP1,B09NFRC4LM</t>
  </si>
  <si>
    <t>regalos de san valentín para hombre</t>
  </si>
  <si>
    <t>B01HEVAPSO</t>
  </si>
  <si>
    <t>B08P4HHSZT,B089D3Q24T,B0D4215HCX,B0B1ZK3QZG,B0CD1Z2FSM,B096K98RLX,B01HEVAPSO,B078N1DBY9,B09232JHMY,B08SW6S11X</t>
  </si>
  <si>
    <t>B079X5FTZR,B0BY3RK5CC,B07G5KHQGH,B079JYP5DP,B08511JF83,B084YPVTXB,B0C5N9YYTY,B079X5XWXP,B0BX7RHLS9,B07SRRQS5B</t>
  </si>
  <si>
    <t>regalos de san valentin para hombre</t>
  </si>
  <si>
    <t>圣瓦伦丁人民富豪</t>
  </si>
  <si>
    <t>B0CRQWNR31</t>
  </si>
  <si>
    <t>B0CRQWNR31,B09M3Z63QP,B09J17P9CX,B0DCBMHRWB,B0D4215HCX,B078N1DBY9,B0BMKLJW22,B075SDZ1WQ,B0C7V3N49P,B08T5M162J</t>
  </si>
  <si>
    <t>B0BY3RK5CC,B079X5FTZR,B07G5KHQGH,B079JYP5DP,B0C5N9YYTY,B0BWNXJ9QR,B084YPVTXB,B01N3W5RZ3,B07YSYLNYB,B079X5XWXP</t>
  </si>
  <si>
    <t>regalo de san valentín para hombre</t>
  </si>
  <si>
    <t>B0D48MXGWJ</t>
  </si>
  <si>
    <t>B08RRRK8MP</t>
  </si>
  <si>
    <t>B089D3Q24T,B0D4215HCX,B0B1ZK3QZG,B096K98RLX,B08RRRK8MP,B0DP2D7343,B07B2T345D,B09232JHMY,B078N1DBY9,B0BNBYD4QF</t>
  </si>
  <si>
    <t>B079X4ZR6X,B0BWP19CC9,B07G5KHQGH,B079JYP5DP,B084YPVTXB,B079X5XWXP,B0BWNXJ9QR,B08511JF83,B0BLZSXH66,B08CQSM1YQ</t>
  </si>
  <si>
    <t>regalo de san valentin para hombre</t>
  </si>
  <si>
    <t>雷加洛德圣瓦伦丁</t>
  </si>
  <si>
    <t>B0D9HMRQMX,B0CRQWNR31,B09J17P9CX,B096K98RLX,B0D7LXVTVB,B0BMKLJW22,B01E4LWBLQ,B01HEVAPSO,B09232JHMY,B089D3Q24T</t>
  </si>
  <si>
    <t>refrigerator thermostat</t>
  </si>
  <si>
    <t>冰箱恒温器</t>
  </si>
  <si>
    <t>B089NLQ7SF,B07RN7Z2RT,B07VVHZLLZ,B000BPE88E,B0CRHB8T4F,B07V2ZQ6JX,B07RPXTKMK,B07LG47GHH,B07W1WPC99,B01HXM5UAC</t>
  </si>
  <si>
    <t>refrigerator thermometers</t>
  </si>
  <si>
    <t>B089NLQ7SF,B07VVHZLLZ,B000BPE88E,B07RN7Z2RT,B07RPXTKMK,B005KDEFNK,B085G78G51,B0CRHB8T4F,B07XD68GX6,B089YCPWBN</t>
  </si>
  <si>
    <t>B0B5SW6381,B01EM8P456,B0BHNRT1JM,B0CNZZ5YQZ,B08F1XLGB1,B07K69DZWK,B0CFQKMQDD,B01LSR1FD4,B08PND5KQR,B0758TY861</t>
  </si>
  <si>
    <t>refrigerator thermometer 2 pack</t>
  </si>
  <si>
    <t>冰箱温度计 2个装</t>
  </si>
  <si>
    <t>B005KCG6CE/B00S93EQUK/B01IHHLB3W/B07XXSYLL8</t>
  </si>
  <si>
    <t>$0.50 - $1.14</t>
  </si>
  <si>
    <t>B07RN7QK9Q</t>
  </si>
  <si>
    <t>B089NLQ7SF,B07VVHZLLZ,B0CRHB8T4F,B07RN7QK9Q,B0CXRPYFHN,B07RPXTKMK,B07W1WPC99,B0CBR47YVQ,B005KDEFNK,B01ATQYIJS</t>
  </si>
  <si>
    <t>B000069EYA,B007BF7BUY,B08YZ633BY,B07MYW7C3Z,B07J63KGNN,B0BY2PYK1Y,B07CNCMT65,1601065183,B07VJZ6YF6,B0CFVGNPDR</t>
  </si>
  <si>
    <t>refrigerator freezer thermometer</t>
  </si>
  <si>
    <t>冰箱冰柜温度计</t>
  </si>
  <si>
    <t>$0.57 - $1.62</t>
  </si>
  <si>
    <t>B089NLQ7SF,B07VVHZLLZ,B07XD68GX6,B000BPE88E,B0CRHB8T4F,B005KDEFNK,B07RPXTKMK,B004QJVU78,B085G78G51,B089YCPWBN</t>
  </si>
  <si>
    <t>redi chek remote thermometer</t>
  </si>
  <si>
    <t>B0C37ZWPZR/B0C7D27GV8</t>
  </si>
  <si>
    <t>B0BFG1Y961,B07SRRQS5B,B0BX4F2TK4,B09PBN2Z1G,B07CMJ5186,B00LB7REFK,B0BHJL9SGJ,B07MXJ93K8,B09B4Y89F8,B01DODMU9I</t>
  </si>
  <si>
    <t>recteq universal meat probe</t>
  </si>
  <si>
    <t>recteq pellet grill accessories</t>
  </si>
  <si>
    <t>recteq meat probe</t>
  </si>
  <si>
    <t>recteq肉类探测器</t>
  </si>
  <si>
    <t>B09QLVRWDX</t>
  </si>
  <si>
    <t>B08RCDY22M</t>
  </si>
  <si>
    <t>B0D9P8521W</t>
  </si>
  <si>
    <t>B09QLVRWDX,B08RCDY22M,B0D9P8521W,B0912VV192,B0D1TMDNK7,B0D6Z7CN17,B0DJNYGRK8,B0CFZMB9RK,B0CX3SK46V,B084DY34QP</t>
  </si>
  <si>
    <t>recteq grills meat probe</t>
  </si>
  <si>
    <t>B0B75HJXC9,B09ZK6ZTBM,B0BT8H795P,B09ZK4YL73,B0CBKWXVKY,B0CBKZTRKH,B0CK3V41BC,B0B75JSPGP,B07HXWPBRT,B007UQC98S</t>
  </si>
  <si>
    <t>rectec temperature probe</t>
  </si>
  <si>
    <t>rectangle screen digital thermometer</t>
  </si>
  <si>
    <t>B07NPYVSLP,B07CW12N6C,B0BJFDS977,B00H2S7TC0,B07D242C9T,B0CS2VYHT8,B0B99BGWKF,B0734BCYXQ,B0BNPMWFBJ,B017VIJPC2</t>
  </si>
  <si>
    <t>rectal thermometers</t>
  </si>
  <si>
    <t>直肠温度计</t>
  </si>
  <si>
    <t>B0823DXJS9,B08B8BDG42,B08B7V2RG3,B0CR8GG431,B08GVN8XJL,B0C82QD5BB,B0002AHVZU,B0738WKBV2,B0D5Q7TNCG,B0CSKL7BWM</t>
  </si>
  <si>
    <t>B06XD9KM41,B0BV9NGNJQ,B098D9Y24V,B0C36G3K8K,B0BPBW5F15,B09VS73WJX,B09L18ZWW2,B0BR5H93SY,B09964WTF5,B0C497YF6V</t>
  </si>
  <si>
    <t>rechargeable meat thermometer</t>
  </si>
  <si>
    <t>可充电肉类温度计</t>
  </si>
  <si>
    <t>B00S93EQUK/B01F59K0KA/B01IHHLB3W/B07XXSYLL8/B096K2L985/B09LSGPHT3/B0BBR2RL6X/B0BQ782XNW/B0C7D27GV8/B0CRY9V6LL</t>
  </si>
  <si>
    <t>B096K2L985,B07X9ZSCD8,B09L4HKT69,B0D5W8R1BH,B07XXSYLL8,B00S93EQUK,B0D6B71KQQ,B09MT2H2SG,B0CY1ZS8YS,B0C37DLHWW</t>
  </si>
  <si>
    <t>B00I2VS5KQ,B011SPTD5S,B0001X22Q6,B071K611L6,B07JNKZ7T2,B08BGB9FB4,B07QXWT9TB,B00IVOAQ42,B0BMCGCCJ8,B0C2HDYXCJ</t>
  </si>
  <si>
    <t>rechargeable kitchen thermometer</t>
  </si>
  <si>
    <t>rechargeable digital aquarium thermometer</t>
  </si>
  <si>
    <t>B0B4VHQPHR,B0BC5F27MQ,B09PYR4BVT,B009AMM5XO,B0C7FCPLXJ,B009AMM5X4,B09PY283XX,B097YWX39Z,B007UQC98S,B0C3GT2KVX</t>
  </si>
  <si>
    <t>rechargeable candy thermometer</t>
  </si>
  <si>
    <t>B00S93EQUK/B017613C3C/B01IHHLB3W/B096K2L985/B09LSGPHT3/B0C7D27GV8</t>
  </si>
  <si>
    <t>$2.29 - $3.82</t>
  </si>
  <si>
    <t>B07NXGG55W</t>
  </si>
  <si>
    <t>B007B9NXAC</t>
  </si>
  <si>
    <t>B0D4M581B3</t>
  </si>
  <si>
    <t>B007B9NV8Q,B07NXGG55W,B098VYV9WP,B007B9NXAC,B00HZV9WTM,B08D66HCXW,B0915B6X66,B07NWWHK1J,B00HIW3Q0Y,B00HZV9YE0</t>
  </si>
  <si>
    <t>rec tec temperature probe</t>
  </si>
  <si>
    <t>rec tec 温度探头</t>
  </si>
  <si>
    <t>B096K2L985/B0CRY9V6LL</t>
  </si>
  <si>
    <t>B0912VV192</t>
  </si>
  <si>
    <t>B0912VV192,B09QLVRWDX,B0CFZNT31W,B0D1TMDNK7,B0CSD4YRD8,B06Y5M7K2S,B07Q2C7BNB,B07Q2CMW19,B0D91HL86C,B0CFZMB9RK</t>
  </si>
  <si>
    <t>rec tec meat probe 420 model</t>
  </si>
  <si>
    <t>rec tec meat probe</t>
  </si>
  <si>
    <t>B07DG29YTY,B0CPXVM7C9,B0CKSR4GVY,B0BN5WYXD4,B07T13XKMV,B0C2TQ5X9Z,B0B1ZXS36V,B0C7LNCFVQ,B0BC852PBZ,B0CJRWDK88</t>
  </si>
  <si>
    <t>rec tec grill accessories</t>
  </si>
  <si>
    <t>rec tec 烤架配件</t>
  </si>
  <si>
    <t>B088H98SSN</t>
  </si>
  <si>
    <t>B07YJ16RQG,B09QLVRWDX,B0BG9ZVGDH,B0CMGRFGBB,B081JVXDJJ,B00S93EQUK,B088H98SSN,B0D7RH4LLR,B01LYALUB3,B0CXFCS2MD</t>
  </si>
  <si>
    <t>B0BZ3VXDPL,B0C8J237V3,B09MQ321D5,B07QSFJ8S2,B07HXWPBRT,B09L8F7G97,B08YNM17KG,B0B9VGMLZR,B0CL9SLBKC,B0C4CPJKDQ</t>
  </si>
  <si>
    <t>real-time monitoring of the smart thermometer</t>
  </si>
  <si>
    <t>read thermometer</t>
  </si>
  <si>
    <t>读取温度计</t>
  </si>
  <si>
    <t>B005KCG6CE/B00S93EQUK/B01F59K0KA/B01IHHLB3W/B07XXSYLL8/B09LSGPHT3/B0BBR2RL6X/B0BQ782XNW/B0C7D27GV8</t>
  </si>
  <si>
    <t>$1.91 - $4.01</t>
  </si>
  <si>
    <t>B005KDDCAC</t>
  </si>
  <si>
    <t>B00S93EQUK,B00009WE45,B09988SD2B,B01IB4EI4A,B01F59K0KA,B0B1V4XFH1,B0071NWTY4,B005KDDCAC,B07XXSYLL8,B09W4X3QKN</t>
  </si>
  <si>
    <t>B0758CJDGT,B01A5KLUG2,B096ZRYGQ2,B082Y8TMF8,B07ND41SPF,B0B92PDCSV,B0CK9P8J9V,B08GZ4TRGL,B0CFKQMBSL,B01MZ0D414</t>
  </si>
  <si>
    <t>rapid thermometer</t>
  </si>
  <si>
    <t>快速温度计</t>
  </si>
  <si>
    <t>$1.26 - $2.13</t>
  </si>
  <si>
    <t>B000GRXHIE,B088VKJ3HH,B07R6P23Y6,B07ZB2Z763,B08RYLDDPV,B07JPFJXFP,B00859RB00,B0000AQL23</t>
  </si>
  <si>
    <t>B098P855TL,B08R7685RH,B083NVHN13,B073FRMG3N,B0BZTS57Y7,B07K69DZWK,B0CLGB47BR,B078X4MQMN,B07VHPFK5B,B0BG7542KV</t>
  </si>
  <si>
    <t>range oven meat probe sensor</t>
  </si>
  <si>
    <t>B09ZPC5PDH,B083YZWZ2L,B07VHPFK5B,B01LTEDRVE,B076JJGMSY,B0BWHG8PMV,B0BZTS57Y7,B001DYDAEK,B0824NF7JN,B0BG7542KV</t>
  </si>
  <si>
    <t>quit smoking gift</t>
  </si>
  <si>
    <t>戒烟礼物</t>
  </si>
  <si>
    <t>B09F9DSJBL</t>
  </si>
  <si>
    <t>B09QZ375ZS</t>
  </si>
  <si>
    <t>B07XDPHK6L</t>
  </si>
  <si>
    <t>B0BF5RVB5T,B07VM11JCL,B09F9DSJBL,B09ZYTTH5H,B09Z68W34B,B09TJMP3N5,B09RGW6J1K,B07YW2Q99W,B08NWXPJ7W,B0D2X69VXW</t>
  </si>
  <si>
    <t>B07NS8BF7X,B09ZP8GYNV,B0BG7542KV,B0C69P8J8Z,B073FRMG3N,B0CJB7C4G7,B07SRRQS5B,B078NQLWRM,B0C1H8Y5Z3,B0CF4DW81K</t>
  </si>
  <si>
    <t>quick valentines day gifts</t>
  </si>
  <si>
    <t>B0DRWPBWLR</t>
  </si>
  <si>
    <t>B01N22CM3F,B0BR4HCPVJ,B0C5LRR1ZY,B01DZ7C502,B0DRWPBWLR,B07GXX6PQK,B083XFVKNZ,B089D3Q24T,1641524243,B08CHBCGFL</t>
  </si>
  <si>
    <t>B078X4MQMN,B09ZP8GYNV,B0BWHG8PMV,B0BG7542KV,B073FRMG3N,B09WTQJSM3,B078NQLWRM,B0154GGC8I,B0716J886H,B0BFW72H5Q</t>
  </si>
  <si>
    <t>quick thermometer</t>
  </si>
  <si>
    <t>$1.46 - $2.54</t>
  </si>
  <si>
    <t>B0886H8Y9K</t>
  </si>
  <si>
    <t>B000GRXHIE,B09WXZH773,B08B8BDG42,B08LKPLF2R,B077CRN38Z,B09N9P2JY8,B09PFYM1GK,B075QQ8VZW,B085C6ZKX8,B07ZB2Z763</t>
  </si>
  <si>
    <t>B078X4MQMN,B0BG7542KV,B09ZP8GYNV,B073FRMG3N,B0BWHG8PMV,B0BZTS57Y7,B0C69RJVVT,B0CJB7C4G7,B0BNMVB18C,B09WTQJSM3</t>
  </si>
  <si>
    <t>quick read thermometer</t>
  </si>
  <si>
    <t>B005KCG6CE/B00GRFHXVQ/B00S93EQUK/B01F59K0KA/B01IHHLB3W/B07XXSYLL8/B09LSGPHT3/B0BBR2RL6X/B0BQ782XNW</t>
  </si>
  <si>
    <t>B07XXSYLL8,B00S93EQUK,B07Y51PCW7,B0DJY2PWTY,B08B8BDG42,B0C82Z3479,B0DHZTCNR5,B07G3JZ4LF,B01IHHLB3W,B09LSGPHT3</t>
  </si>
  <si>
    <t>B08R7685RH,B09B116D3W,B07NS8BF7X,B098P855TL,B0CVVS6TV9,B0CRQJ23DH,B083NVHN13,B09YY9DLCF,B0CKMV53YC,B0B7MTR2NV</t>
  </si>
  <si>
    <t>quick read meat thermometer digital</t>
  </si>
  <si>
    <t>B0DQ56HLJ7,B00S93EQUK,B07XXSYLL8,B0DJY2PWTY,B07Y51PCW7,B09LSGPHT3,B0C37DLHWW,B0BBR2RL6X,B0DHZTCNR5,B0DG5LP1VK</t>
  </si>
  <si>
    <t>B098P855TL,B08R7685RH,B0BWHG8PMV,B0BZTS57Y7,B083NVHN13,B001DYDAEK,B078X4MQMN,B0CNRFNRB7,B0BG7542KV,B07VHPFK5B</t>
  </si>
  <si>
    <t>派热克斯</t>
  </si>
  <si>
    <t>$1.30 - $2.42</t>
  </si>
  <si>
    <t>B0157G34AY</t>
  </si>
  <si>
    <t>B07K14QNCC</t>
  </si>
  <si>
    <t>B0BLPBV2MW</t>
  </si>
  <si>
    <t>B07L51SFVS,B00M2J7PCI,B0D1WS1LBY,B0BLPBV2MW,B0BFSVKNHS,B0157G34AY,B0D1VL8ZLK,B0D1VLBJPF,B0BLPBD9GK,B07K14QNCC</t>
  </si>
  <si>
    <t>pulp thermometer</t>
  </si>
  <si>
    <t>纸浆温度计</t>
  </si>
  <si>
    <t>$1.49 - $2.68</t>
  </si>
  <si>
    <t>B000I21NEC,B06XSB3D1Y,B003HEQX0W,B003CL9LMC,B01IW5OU2S,B0CBR6R32X,B0071NWTY4,B0BNQ7178Z,B07QBP8Y2Q,B0CJ9DFYKL</t>
  </si>
  <si>
    <t>B0BZCLN57S,B09MQ416CR,B0CL9SXSBD,B08XTQG3NK,B0B7Z2MRWY,B0CGD6Q656,B07HY3S811,B0CKLHP9NH,B0BXCKKNN8,B0B75JF6CM</t>
  </si>
  <si>
    <t>pt1000 meat probes kingchii</t>
  </si>
  <si>
    <t>pt1000 meat probe for king chii</t>
  </si>
  <si>
    <t>pt1000 meat probe</t>
  </si>
  <si>
    <t>$0.20 - $0.33</t>
  </si>
  <si>
    <t>B0855T1LSF</t>
  </si>
  <si>
    <t>B0B7LFJZRS,B07XZ2P6Y2,B0D1CNK5RS,B0B4G94T44,B07VCNJ744,B08LL4YX18,B09Y2WVQXS,B0B5RWF2VG,B0855T1LSF,B08HYVJSFR</t>
  </si>
  <si>
    <t>pt 1000 meat probe</t>
  </si>
  <si>
    <t>B07SRRQS5B,B0BC6G9Q35,B082K8ZNQ1,B01DODMU9I,B079X4S4DQ,B07MXJ93K8,B00L4Z0T2Y,B01IEJHJWK,B09NFRC4LM,B07VHPFK5B</t>
  </si>
  <si>
    <t>protemp s1 smart grill gauge thermometer hub</t>
  </si>
  <si>
    <t>B0DTTDPBG7</t>
  </si>
  <si>
    <t>B0CH3GBXLG</t>
  </si>
  <si>
    <t>B0D1TMFTPN,B0CH3GBXLG,B0C2L1TDH8,B08GFKFKPF,B0DGGMTYXV,B0CWLBJFL9,B0D4LRR9BC,B0BMLDL5GM,B0D1XR7JJ2,B08DFNY64Z</t>
  </si>
  <si>
    <t>B07SRRQS5B,B01DODMU9I,B082K8ZNQ1,B079X4ZR6X,B01IEJHJWK,B0BC6G9Q35,B07HY3S811,B0CTHCYZ5L,B0982TPZTW,B0CXT9W574</t>
  </si>
  <si>
    <t>professional pastry chef baking tools set</t>
  </si>
  <si>
    <t>B08YZ633BY,B0CJB2KBJX,B07GKVBQDG,B00I5H5Z1O,B0BQ7PD5YW,B09NXVJ25C,B0B7RZDVGP,B0822G8NCF,B08FMNXX68,B0B7BP6CJN</t>
  </si>
  <si>
    <t>professional oven thermometers</t>
  </si>
  <si>
    <t>B005KCG6CE/B00S93EQUK/B017613C3C/B0CRY9V6LL</t>
  </si>
  <si>
    <t>B0B7BP6CJN,B0C5LC519H,B07QK9C9KT,B019Q3U7UE,B0CM66LGZR,B0BDD7D34M,B07T8KL6C6,B0C4SJWLKC,B0BWRJM158,B0B7BFC2NX</t>
  </si>
  <si>
    <t>professional meat thermometer digital,</t>
  </si>
  <si>
    <t>professional meat thermometer digital</t>
  </si>
  <si>
    <t>B0CZCX5WDC</t>
  </si>
  <si>
    <t>B0CZCX5WDC,B07XXSYLL8,B00S93EQUK,B0D8TCTPHD,B01F59K0KA,B0BBR2RL6X,B08BC9KF45,B01EY230X8,B0DG5KDHS8,B0793MSG7S</t>
  </si>
  <si>
    <t>B08P8FKQ6T,B0C2J112ST,B00G7MCZ2G,B0C68J414G,B082L2K7J9,B0B75KT5HD,B07ZZKVYVS,B098SYBSZP,B0BKGTGXMS,B07KMDK2HS</t>
  </si>
  <si>
    <t>professional meat thermometer</t>
  </si>
  <si>
    <t>专业肉类温度计</t>
  </si>
  <si>
    <t>$2.57 - $5.59</t>
  </si>
  <si>
    <t>B07XXSYLL8,B0CZCX5WDC,B00S93EQUK,B01F59K0KA,B0D8TCTPHD,B005KCG6CE,B07R18W3W1,B01EY230X8,B0BBR2RL6X,B0DG5LP1VK</t>
  </si>
  <si>
    <t>B017SKRWL4,B0822G8NCF,B084GS82RV,B09KKYF34R,B0BL339917,B01N4B7C9X,B07P1SFHK3,B0B17NB28N,B09DGDDK1C,B0BNDGSXS4</t>
  </si>
  <si>
    <t>professional food thermometers stainless steel</t>
  </si>
  <si>
    <t>B005KCG6CE/B00S93EQUK/B01IHHLB3W</t>
  </si>
  <si>
    <t>B08YZ633BY,B07T8KL6C6,B00I5H5Z1O,B0822G8NCF,B07NV3VZ76,B0CFVGNPDR,B08QJ53Y5G,B07H98ZQYJ,B0CL6CXMGZ,B07VJZ6YF6</t>
  </si>
  <si>
    <t>professional cooking gadgets</t>
  </si>
  <si>
    <t>B0BZ3W2P4X,B0C5J9G3NL,B0011FJPAY,B0C5RBGH73,B0BQ7PD5YW,B0BZ5JD5H8,B09LSDZB81,B07RRNF77M,B0C2W3SPQD,B00I5H5Z1O</t>
  </si>
  <si>
    <t>professional bimetal thermometer</t>
  </si>
  <si>
    <t>produvts for meat</t>
  </si>
  <si>
    <t>B005KCG6CE/B01IHHLB3W/B07XXSYLL8</t>
  </si>
  <si>
    <t>B082K8ZNQ1,B01DODMU9I,B07SRRQS5B,B00LB7REFK,B07VHPFK5B,B0CRQJ23DH,B08R7685RH,B09B4Y89F8,B01IEJHJWK,B019CJSDM6</t>
  </si>
  <si>
    <t>products for meat cutting</t>
  </si>
  <si>
    <t>B09BCQ4PZQ,B01LYNW421,B0BWTJVT52,B0C7QRSLD9,B0BD4TYXNG,B07S9WXLRN,B0833V68BJ,B08CVQSTSP,B07T7W7VR3,B0C6KL4R1G</t>
  </si>
  <si>
    <t>probiotic yogurt maker withadjustable temperature &amp; time control</t>
  </si>
  <si>
    <t>B0C1GQ54QD,B09964WTF5,B09S5TZH5N,B0BWTJVT52,B0C4GRKZ1M,B0C6KL4R1G,B09ZKFK4JD,B0993G154N,B0CWKFP4Q7,B0CSYY4J5S</t>
  </si>
  <si>
    <t>probes for camp chef</t>
  </si>
  <si>
    <t>B09BCQ4PZQ,B0C1GQ54QD,B09S5TZH5N,B0CRL46SBK,B0833V68BJ,B0C7QRSLD9,B0CK6QRX79,B0CWKFP4Q7,B0BR5H93SY,B0CPPK81DQ</t>
  </si>
  <si>
    <t>B01LYNW421,B071DFDF9N,B0CZ6FKCJ8,B09ZKFK4JD,B0C1GQ54QD,B08DTH86Q2,B07Y2VWL56,B07TMKXZQT,B00EINBSEW,B01A0LCP8S</t>
  </si>
  <si>
    <t>probe with app</t>
  </si>
  <si>
    <t>B07SRRQS5B,B01DODMU9I,B082K8ZNQ1,B0BC6G9Q35,B07HY3S811,B01IEJHJWK,B079X4ZR6X,B07WLPBPKM,B00LB7REFK,B00L4Z0T2Y</t>
  </si>
  <si>
    <t>probe thermometer wireless</t>
  </si>
  <si>
    <t>探头温度计无线</t>
  </si>
  <si>
    <t>$4.75 - $7.90</t>
  </si>
  <si>
    <t>B0DNDS2HJF</t>
  </si>
  <si>
    <t>B07H8WTFHW,B08K2G5Y78,B0CKW3TT2G,B0C7D27GV8,B0B48NL6L8,B0DBCP5JTV,B0D5M9RW7C,B0CRY9V6LL,B0BMLDL5GM,B08317TDP1</t>
  </si>
  <si>
    <t>B07SRRQS5B,B082K8ZNQ1,B0BC6G9Q35,B0CFF2JG1N,B01IEJHJWK,B0CGD6Q656,B07J63KGNN,B0C6X3VPLC,B0CFV5LZ3R,B079X4S4DQ</t>
  </si>
  <si>
    <t>probe thermometer for yogurt</t>
  </si>
  <si>
    <t>B005KCG6CE/B00S93EQUK/B017613C3C/B01F59K0KA/B01IHHLB3W/B07XXSYLL8</t>
  </si>
  <si>
    <t>B07SRRQS5B,B082K8ZNQ1,B0B7Z2MRWY,B09YY9DLCF,B07G5KHQGH,B07S59BW5F,B09L8F7G97,B07HY3S811,B01DODMU9I,B00LB7REBE</t>
  </si>
  <si>
    <t>probe thermometer for smoker</t>
  </si>
  <si>
    <t>$3.22 - $5.38</t>
  </si>
  <si>
    <t>B08317TDP1,B08K2G5Y78,B07477NMF4,B08KZR4F23,B017613C3C,B0B7LFJZRS,B07XXSYLL8,B08BXCGD76,B09FPQTGDL,B07H8WTFHW</t>
  </si>
  <si>
    <t>B0CSN2CZQR,B09964WTF5,B0C1GQ54QD,B09S5TZH5N,B0CHPB2719,B07SRRQS5B,B0BR5H93SY,B0B7JF6NKX,B0CRL46SBK,B0BX8M7FP9</t>
  </si>
  <si>
    <t>probe thermometer for a chefman 12 quart</t>
  </si>
  <si>
    <t>B00GRFHXVQ/B00S93EQUK/B01F59K0KA/B0BJK5W11R</t>
  </si>
  <si>
    <t>probe for oven</t>
  </si>
  <si>
    <t>B005KCG6CE/B00S93EQUK/B017613C3C/B01F59K0KA/B01IHHLB3W/B07XXSYLL8/B096K2L985/B09LSGPHT3/B0BJK5W11R/B0C7D27GV8/B0CRY9V6LL</t>
  </si>
  <si>
    <t>B0BNMVB18C,B07NS8BF7X,B09YY9DLCF,B073FRMG3N,B08XXYNRJ1,B0154GGC8I,B0CRQJ23DH,B0BWHG8PMV,B0CJB7C4G7,B0CGRM7G17</t>
  </si>
  <si>
    <t>probe for meat</t>
  </si>
  <si>
    <t>B082K8ZNQ1,B07SRRQS5B,B07VHPFK5B,B0BY3RK5CC,B01IEJHJWK,B00LB7REBE,B0BC6G9Q35,B0BNMVB18C,B0CNKL4ZT1,B0CGD6Q656</t>
  </si>
  <si>
    <t>probe for food with app</t>
  </si>
  <si>
    <t>B005KCG6CE/B00S93EQUK/B017613C3C/B01F59K0KA/B01IHHLB3W/B07XXSYLL8/B096K2L985/B0BJK5W11R/B0BQ782XNW/B0C7D27GV8/B0CRY9V6LL</t>
  </si>
  <si>
    <t>B07SRRQS5B,B082K8ZNQ1,B0BC6G9Q35,B01DODMU9I,B09CDJC6CF,B0CTHCYZ5L,B01IEJHJWK,B00LB7REFK,B079X4S4DQ,B07MXJ93K8</t>
  </si>
  <si>
    <t>probe digital</t>
  </si>
  <si>
    <t>B0CQYGV3J4,B0CXHY4R34,B0D3KVTQ2B,B0D4TSFCB8,B0CKLHP9NH,B0CXXJRY1L,B0CCY6S4K2,B0C1GSRXWY,B0CSN2CZQR,B0CM6L37XR</t>
  </si>
  <si>
    <t>probe cooking 2.5</t>
  </si>
  <si>
    <t>探测</t>
  </si>
  <si>
    <t>B0C6D8YQ85</t>
  </si>
  <si>
    <t>B0BWNVD9YV</t>
  </si>
  <si>
    <t>B00G4YUWMC</t>
  </si>
  <si>
    <t>B00OSAU7H4,B0C6D8YQ85,B00UZ940ES,B0BWNVD9YV,B0BWX4SYMG,B0C64WJ6W4,B00G4YUWMC,B00KOMTJ7E,B0CFTGYBFP,B0BW48DKFG</t>
  </si>
  <si>
    <t>B01IEJHJWK,B09SYYHR39,B0BT8H795P,B07YKHB3YT,B0843RQX3J,B07GCX2C2Y,B001JT1K00,B07NX8MXTF,B07S5RJD5G,B0BVFS9ZWG</t>
  </si>
  <si>
    <t>pro smart wifi wireless meat thermometer</t>
  </si>
  <si>
    <t>pro kitchen accessories</t>
  </si>
  <si>
    <t>B0BN5G6SM7,B09W2G325H,B0BY87WBN3,B0BRR6Q2ZD,B0C27GHLZF,B0B7BP6CJN,B0BPX721MW,B0BJ1HBWV6,B08S35399Y,B0B14V6F8T</t>
  </si>
  <si>
    <t>prise food product</t>
  </si>
  <si>
    <t>priority chef</t>
  </si>
  <si>
    <t>主厨</t>
  </si>
  <si>
    <t>B01A10A9UO</t>
  </si>
  <si>
    <t>B00MUEHPGQ</t>
  </si>
  <si>
    <t>B08839KBH1</t>
  </si>
  <si>
    <t>B01A10A9UO,B00MUEHPGQ,B09RQQSYW2,B0CZF39R36,B0CH7ZGQSB,B08839KBH1,B08WWYY12X,B086VKVKNN,B0899FXSBV,B0C7RGRSST</t>
  </si>
  <si>
    <t>prime lightning deals today</t>
  </si>
  <si>
    <t>今天主要闪电交易</t>
  </si>
  <si>
    <t>B0C4S5PW85</t>
  </si>
  <si>
    <t>B0D2J256WX</t>
  </si>
  <si>
    <t>B09BF1G34V</t>
  </si>
  <si>
    <t>B09QKBBNCX,B0D1JY9L4X,B0DR2184WR,B08SHSBMRQ,B082QZRY8G,B07WRX53YS,B09H799G1B,B01L8JJY5I,B0DRZXK7G3,B0CPFXMMBH</t>
  </si>
  <si>
    <t>B07BH4DD2M,B004YAUZQG,B08YZ633BY,B09RP9Q49V,B079HV3TC9,B00I5H5Z1O,B01IEN6AQM,B00TXI1NEW,B000J3Z7TC,B0BR3P3Z78</t>
  </si>
  <si>
    <t>prime deals of the day lightning deals</t>
  </si>
  <si>
    <t>当天的主要交易闪电交易</t>
  </si>
  <si>
    <t>B07RXQ8TDF</t>
  </si>
  <si>
    <t>B0995WLSG5,B07MWTH3BY,B0DPGBHB32,B09H799G1B,B016YKLC92,B0CGLMGJT6,B08R6S1M1K,B0C1Z9V6N1,B0BZ4QHTXD,B0169P8TGG</t>
  </si>
  <si>
    <t>B01DODMU9I,B0B5XSFZ5Q,B01MQQTB51,B09BZWGB4D,B09NFRC4LM,B07SRRQS5B,B0B14P56MM,B079X5FTZR,B0CZDB93YR,B0BC6G9Q35</t>
  </si>
  <si>
    <t>prime day deals today 2024 clearance</t>
  </si>
  <si>
    <t>B0CTGDYLTV</t>
  </si>
  <si>
    <t>B09H799G1B,B00551OPJG,B0725WFLMB,B0CXXDTL7T,B0C6GTHRL2,B0C1DWC251,B0CTGDYLTV,B09QKBBNCX,B0C9WLF81K,B07P5NBRL5</t>
  </si>
  <si>
    <t>B01DODMU9I,B0B5XSFZ5Q,B0BC6G9Q35,B0CNTKWP8D,B09BZWGB4D,B0CNW3GRZY,B0CQNBWD3X,B0B5XTLLCT,B0CNTJVBNB,B0CNTJXMX9</t>
  </si>
  <si>
    <t>prime day deals today 2024</t>
  </si>
  <si>
    <t>B0D2R8Z8MJ</t>
  </si>
  <si>
    <t>B09CD86MCT</t>
  </si>
  <si>
    <t>B00W5D1MDE,B0DFXVCZZ1,B09QKBBNCX,B00006IFHD,B0DT14NHCV,B09NW92T8Q,B0B1DKN9HG,B07CDN39DP,B0C8RD2XHD,B0CXXDTL7T</t>
  </si>
  <si>
    <t>prime day deals today</t>
  </si>
  <si>
    <t>今天的黄金日优惠</t>
  </si>
  <si>
    <t>B00W5D1MDE,B0DRHYZDMS,B00551OS70,B082QZRY8G,B0DNMS4V8J,B07MJL8NXR,B07MWTH3BY,B09QKBBNCX,B0169P8TGG,B0B1DKN9HG</t>
  </si>
  <si>
    <t>prime day deals</t>
  </si>
  <si>
    <t>黄金日优惠</t>
  </si>
  <si>
    <t>$1.24 - $2.36</t>
  </si>
  <si>
    <t>B075FW8WZ8</t>
  </si>
  <si>
    <t>B07BQXJ123,B08L78KPWJ,B0716SJCJC,B09QKBBNCX,B0DRHYZDMS,B082QZRY8G,B0C6GTHRL2,B00551OS70,B09LSGPHT3,B0CLDN4BRM</t>
  </si>
  <si>
    <t>B0BPNMT5DM,B07BH2Q8VB,B08TB4WRY6,B07YZH27YN,B0BSTWKSDX,B0CHRQZNG7,B0C2P72SCX,B0CZ7N6RMW,B095T1D9GZ,B0CQZ19BV8</t>
  </si>
  <si>
    <t>prime day deal</t>
  </si>
  <si>
    <t>B07QDPDN5D,B0BW8H7257,B08TB4WRY6,B0CQZ19BV8,B095T1D9GZ,B07NQ54PS3,B0CT6B64YB,B0BJ7114FQ,B0CZ7KPBGH,B09S5TZH5N</t>
  </si>
  <si>
    <t>presto probe temperature control</t>
  </si>
  <si>
    <t>B00GRFHXVQ/B017613C3C/B01F59K0KA/B07XXSYLL8/B0BBR2RL6X/B0CRY9V6LL</t>
  </si>
  <si>
    <t>presents for husband</t>
  </si>
  <si>
    <t>B08SW6S11X</t>
  </si>
  <si>
    <t>B0CW8ZPHVL</t>
  </si>
  <si>
    <t>B01E4LWBLQ,B0BJV68C17,B0C1ZXGQRH,B0BRNZ6FSW,B07S1BNNYD,B0DF7XBMJ7,B0CNVJTHN1,B07GGR1N4Y,B0BRV5CQ9D,B07DLQR4KN</t>
  </si>
  <si>
    <t>premium air fryer accessories kit</t>
  </si>
  <si>
    <t>B000GCS004,B000WO84Z2,B00I5H5Z1O,B01HHSAMOG,B08QJ53Y5G,B0B3LZ5896,B01K1TX77W,B07P1SFHK3,B00BIRMTY4,B09XPWGFTV</t>
  </si>
  <si>
    <t>predictive thermometer</t>
  </si>
  <si>
    <t>预测温度计</t>
  </si>
  <si>
    <t>B017613C3C/B01IHHLB3W/B0C37ZWPZR/B0C7D27GV8/B0CRY9V6LL/B0DGXKNV6Y</t>
  </si>
  <si>
    <t>$5.23 - $8.73</t>
  </si>
  <si>
    <t>B0D8KJZLDJ</t>
  </si>
  <si>
    <t>B0C37ZWPZR,B07H8WTFHW,B0DNFTWYC7,B0C7D27GV8,B0CRY9V6LL,B0CP8BPXKR,B0D1TMFTPN,B0D9JBL8NG,B08K2G5Y78,B0D5M9RW7C</t>
  </si>
  <si>
    <t>B07MJQD8Y8,B00DDP3BAK,B07TYRD14S,B083Z7ZB25,B07C8B16GZ,B076JJGMSY,B081ZZVH3M,B072M4M4VT,B085SVRHFR,B09ZPC5PDH</t>
  </si>
  <si>
    <t>precision thermometer nist</t>
  </si>
  <si>
    <t>B07WQZ1JG7,B00HANX2VO,B08J88MTCM,B001MPXQD0,B0C4YKXJF9,B09PMX9HLT,B0C68JSHN4,B0BGS5JW7J,B0C4DFFWHV,B0895RHFJ7</t>
  </si>
  <si>
    <t>practical gifts</t>
  </si>
  <si>
    <t>实用的礼物</t>
  </si>
  <si>
    <t>B07Q128V6W</t>
  </si>
  <si>
    <t>B0BWJ7W36N</t>
  </si>
  <si>
    <t>B08HV3MPFD,B0764HS4SL,B0C9PF1KKJ,B08FDCTF5X,B08GC1G4Y9,B0CFQYP7GX,B00I4HV3TS,B0BJYCRS51,B08KW1KR5H,B09VZ11WHK</t>
  </si>
  <si>
    <t>B07WQZ1JG7,B00HANX2VO,B001MPXQD0,B09HS43Z72,B01AMO4R34,B0C4YKXJF9,B09SP62PPZ,B0CR146T27,B0CQ4Z2B55,B0CG4J1QXR</t>
  </si>
  <si>
    <t>powlaken meat thermometer digital</t>
  </si>
  <si>
    <t>power xl stir max multi cooker</t>
  </si>
  <si>
    <t>$3.22 - $5.36</t>
  </si>
  <si>
    <t>B0DGBDNXSG</t>
  </si>
  <si>
    <t>B0DLY8J2DK</t>
  </si>
  <si>
    <t>B0DVWS12D2</t>
  </si>
  <si>
    <t>B0DGBDNXSG,B0CDHP76FP,B01NBKTPTS,B0CGRZQVFK,B098KHD8JS,B076HH4WZM,B08B3GQSM3,B0C35HNPW9,B0D1RKZSQR,B08PPZWNCV</t>
  </si>
  <si>
    <t>B08329KFF8,B097XMCBFG,B0BWXR9KNN,B07TLK4W5C,B0BC14V4ZF,B07W5S9W78,B0BZ3YB8XF,B08CS3PH47,B09JW27QD8,B0BXNX5NLN</t>
  </si>
  <si>
    <t>pound scale meatmeat thermometer probe</t>
  </si>
  <si>
    <t>B005KCG6CE/B00GRFHXVQ/B00S93EQUK/B017613C3C/B01IHHLB3W/B07XXSYLL8/B096K2L985/B0C7D27GV8</t>
  </si>
  <si>
    <t>B0CFC8MQKF,B0B649WSFH,B07B956LNK,B004I110D8,B0BN52D6LD,B0CN4944GW,B0BZV9VMG9,B0C4GZLPD9,B097B3K46R,B098PC1TRY</t>
  </si>
  <si>
    <t>poultry roasted chicken thermometer</t>
  </si>
  <si>
    <t>B005KCG6CE/B00S93EQUK/B01F59K0KA/B01IHHLB3W/B07XXSYLL8/B0BQ782XNW</t>
  </si>
  <si>
    <t>B097XMCBFG,B08329KFF8,B09SZS5XBK,B07QZPNJVR,B0B53NCSV1,B07TWNJJP9,B0BWXRCH6V,B0BC14V4ZF,B08FMM4TG5,B07VWVF3KD</t>
  </si>
  <si>
    <t>potato thermometer</t>
  </si>
  <si>
    <t>B08329KFF8,B09DL317ZZ,B0B5ZVPW93,B07QZPNJVR,B09JW27QD8,B07TLK4W5C,B07TWNJJP9,B0BBGLJRK7,B0C6MXLVV4,B097XRCHTV</t>
  </si>
  <si>
    <t>pot thermometer for frying</t>
  </si>
  <si>
    <t>油炸锅温度计</t>
  </si>
  <si>
    <t>B00S93EQUK/B01F59K0KA/B01IHHLB3W/B0BQ782XNW/B0C7D27GV8</t>
  </si>
  <si>
    <t>B00004XSC9,B01N7KIDW0,B0BGX4RG9B,B094NBSRT4,B098DSQHY9,B07YP9GT1N,B07H9RFNVC,B0C8254GJM,B0B6SZJ2ZM,B088DTK1QZ</t>
  </si>
  <si>
    <t>pot thermometer</t>
  </si>
  <si>
    <t>锅内温度计</t>
  </si>
  <si>
    <t>$0.75 - $1.00</t>
  </si>
  <si>
    <t>B0BGX4RG9B,B00004XSC9,B098DSQHY9,B094NBSRT4,B01N7KIDW0,B01N5HPTCU,B0C8254GJM,B0DNY2C5JL,B088DTQ1QD,B01CI50FJU</t>
  </si>
  <si>
    <t>B08YQ7VZ5V,B09LQXJYFQ,B0CZP8QB46,B0D2NY97G1,B0D1K1NP6D,B0CZ8HQ719,B0BNHZQ2S7,B0C3QHQCM1,B0BP212921,B0D2N4TY5Y</t>
  </si>
  <si>
    <t>pot clip for temperature probe</t>
  </si>
  <si>
    <t>B0CHFQ67CW,B09KNG4BMP,B09PQRRKJY,B0CJCLHSXV,B08X68CT8T,B0BVZ89LZG,B085SVRHFR,B0C27VD6M6,B08NVVWN6C,B087JHYLY4</t>
  </si>
  <si>
    <t>portable vehicle ashtray smell proof trash can for car home office</t>
  </si>
  <si>
    <t>portable thermometer</t>
  </si>
  <si>
    <t>便携式温度计</t>
  </si>
  <si>
    <t>$0.43 - $0.77</t>
  </si>
  <si>
    <t>B0CFC1NNDJ,B07WCR5Y4B,B01H1R0K68,B09N92NRYN,B07Z77FK4C,B09NL17MBR,B07ZSF5RC5,B07GR65CNT,B0CTCPQ6N9,B0CG2H8CKH</t>
  </si>
  <si>
    <t>B0B4SHDGY3,B0B4GRM3L9,B0B49HSBMK,B0B4GRWHMX,B0B4GSGBGY,B0B4GQ893B,B0B4GSYZRT,B0B4GV3HGL,B0B4SJB9MX,B0B4GW35QT</t>
  </si>
  <si>
    <t>portable propane grill</t>
  </si>
  <si>
    <t>便携式丙烷烤架</t>
  </si>
  <si>
    <t>B00004TBJ4</t>
  </si>
  <si>
    <t>B00F3BHB80</t>
  </si>
  <si>
    <t>B004H4WW9W</t>
  </si>
  <si>
    <t>B00F3BHB80,B00004TBJ4,B07P7M1NH8,B07BLHC2G3,B0DG9LF5VB,B0B1PBNYJ3,B07BLHHP7T,B01KJGBC6A,B00BFPMLI8,B004H4WW9W</t>
  </si>
  <si>
    <t>portable lightweight kitchen gadget</t>
  </si>
  <si>
    <t>B00GRFHXVQ/B00S93EQUK/B01F59K0KA</t>
  </si>
  <si>
    <t>portable grills</t>
  </si>
  <si>
    <t>便携式烤架</t>
  </si>
  <si>
    <t>$0.50 - $0.93</t>
  </si>
  <si>
    <t>B09F8T5VYG</t>
  </si>
  <si>
    <t>B001OC5PYY</t>
  </si>
  <si>
    <t>B00F3BHB80,B07P7M1NH8,B07BLHC2G3,B0B4PY2MDQ,B00004TBJ4,B08PV54GMR,B01M1V1HAG,B07BLHHP7T,B0B1PBNYJ3,B004H4WW9W</t>
  </si>
  <si>
    <t>portable grill propane</t>
  </si>
  <si>
    <t>$1.35 - $2.03</t>
  </si>
  <si>
    <t>B07P7M1NH8</t>
  </si>
  <si>
    <t>B00F3BHB80,B07BLHC2G3,B00004TBJ4,B07P7M1NH8,B0B1PBNYJ3,B004H4WW9W,B08PV54GMR,B0C784LNY1,B07BLHHP7T,B0DG9LF5VB</t>
  </si>
  <si>
    <t>B0C65RVYH5,B0BW8ZFMDJ,B0C7QS9CP9,B0BZPP7CQZ,B0CRNS963D,B0C73TR5BX,B0C1YM4S28,B0CKMRRYN3,B0BW33V6VL,B0CD1YSPKY</t>
  </si>
  <si>
    <t>portable digital infrared thermometer</t>
  </si>
  <si>
    <t>pork temperature chart</t>
  </si>
  <si>
    <t>B00S93EQUK/B0BQ782XNW/B0CRY9V6LL</t>
  </si>
  <si>
    <t>B0DGRNZ7CG</t>
  </si>
  <si>
    <t>B09HPBXRG6</t>
  </si>
  <si>
    <t>B08GC1GD6Q,B0CGMFQPD8,B0CNV9FXP1,B0CTFQW1VN,B09HPBXRG6,B0CRGMH26W,B0DGRNZ7CG,B07BMLK9YG,B0CHMB5NH1,B0CW2T8GV9</t>
  </si>
  <si>
    <t>pork cooking temperature chart</t>
  </si>
  <si>
    <t>猪肉烹饪温度表</t>
  </si>
  <si>
    <t>B00S93EQUK/B01F59K0KA/B01IHHLB3W/B0BQ782XNW</t>
  </si>
  <si>
    <t>B0899HZNWW</t>
  </si>
  <si>
    <t>B08GC1GD6Q,B0CGMD2WVR,B01IHHLB3W,B0CGMFQPD8,B0CRGMH26W,B09HPBXRG6,B0CNV9FXP1,B09XJCG3FP,B09R82FDGY,B0899HZNWW</t>
  </si>
  <si>
    <t>popular kitchen items</t>
  </si>
  <si>
    <t>popular kitchen gadgets 2024</t>
  </si>
  <si>
    <t>B09CX95397</t>
  </si>
  <si>
    <t>B0764HS4SL,B09CX95397,B07D15V7T3,B07PVBS863,B0CP4XY9QC,B0775GR18G,B08N9Q24M9,B07PZF3QS3,B0796RL27B,B08SBTP9DQ</t>
  </si>
  <si>
    <t>popular gifts for men</t>
  </si>
  <si>
    <t>男士受欢迎的礼物</t>
  </si>
  <si>
    <t>B000NVFM0E</t>
  </si>
  <si>
    <t>B08P4HHSZT,B012BA0VSM,B0D4215HCX,B081T7N948,B000NVFM0E,B07S1BNNYD,B01L0KSI2A,B07G142F9Z,B0D6Z7GPRC,B0BRV5CQ9D</t>
  </si>
  <si>
    <t>popular gifts</t>
  </si>
  <si>
    <t>热门礼品</t>
  </si>
  <si>
    <t>$0.92 - $1.69</t>
  </si>
  <si>
    <t>B0BX92ZT75</t>
  </si>
  <si>
    <t>B07SM61FCT,B09BDG5RP3,B085NDYY1P,B08TLWYKLS,B0D4215HCX,B07DLQR4KN,B0BRKPVZB4,B07L5QGF38,B014E2D6BY,B00BXLW38M</t>
  </si>
  <si>
    <t>pop up turkey thermometer disposable</t>
  </si>
  <si>
    <t>B07SRRQS5B,B0CL9SXSBD,B0BVR8F5W3,B09MQ416CR,B0BZCMDZNS,B0CM6L37XR,B0B776Y6JQ,B0CFF2JG1N,B0B8V6Y2X8,B07QSFJ8S2</t>
  </si>
  <si>
    <t>pop up thermometer for meat</t>
  </si>
  <si>
    <t>肉用弹出式温度计</t>
  </si>
  <si>
    <t>$2.90 - $4.98</t>
  </si>
  <si>
    <t>B08ZN7RR9S</t>
  </si>
  <si>
    <t>B09LMN6K2N</t>
  </si>
  <si>
    <t>B08QZ83XSR</t>
  </si>
  <si>
    <t>B09LMN6K2N,B08QZ83XSR,B08ZN7RR9S,B08QCNCXXJ,B003XD02UE,B09KS2N7FH,B09MB5342F,B08GY3K7KD,B09PKK5VBW,B07H8WTFHW</t>
  </si>
  <si>
    <t>B0BFPJ5VR3,B07DXDT69P,B0BX3Y53DJ,B0B5SW6381,B072K59NYZ,B0C8Z511D1,B0CR368S5P,B082M35PH3,B096LLJ7YK,B09HTVDC98</t>
  </si>
  <si>
    <t>pool thermometer wifi</t>
  </si>
  <si>
    <t>游泳池温度计 wifi</t>
  </si>
  <si>
    <t>$1.62 - $2.15</t>
  </si>
  <si>
    <t>B0D2W1XTJN</t>
  </si>
  <si>
    <t>B0DB5TK87F,B0BLBC7SN7,B0DFWK81LH,B0C5CC46NZ,B0D4QBH1RH,B0CL4W7Z56,B0DK37D8QV,B0CHF1ZMC5,B0CXXM2MCN,B0DHZV1N1C</t>
  </si>
  <si>
    <t>B0C1GQ54QD,B0BVR8F5W3,B0CC88WCDJ,B0CCRQ9RDF,B08CXGDZXD,B0CZ6FKCJ8,B09N8M572B,B09964WTF5,B0CHPB2719,B0C4F7Q36M</t>
  </si>
  <si>
    <t>pool thermometer floating easy read</t>
  </si>
  <si>
    <t>水池温度计浮动易读</t>
  </si>
  <si>
    <t>$0.55 - $1.40</t>
  </si>
  <si>
    <t>B0CGZJFBCQ</t>
  </si>
  <si>
    <t>B0CFDNSR8J,B0D4M4ZVFF,B0C59MQ1K3,B01GHM6XEQ,B0CGZJFBCQ,B0CQY4ZTHD,B0DD38VFSX,B0DP1WYDS7,B0CQMZPV3J,B0C5CC46NZ</t>
  </si>
  <si>
    <t>B0C9J32YL2,B0C2H6WVVW,B0BR5H93SY,B07QSFJ8S2,B094MQVXMB,B08R3XY84L,B0BVR8F5W3,B01CKMP406,B08CXGDZXD,B09VS73WJX</t>
  </si>
  <si>
    <t>pool temperature thermometer floating</t>
  </si>
  <si>
    <t>水池温度温度计浮动</t>
  </si>
  <si>
    <t>$0.48 - $1.16</t>
  </si>
  <si>
    <t>B0D4M4ZVFF,B0C59MQ1K3,B0CFDNSR8J,B081RL1SHW,B01GHM6XEQ,B0CQY4ZTHD,B0CQMZPV3J,B0CSCRR2TY,B0CGZJFBCQ,B0DP1WYDS7</t>
  </si>
  <si>
    <t>polder meat thermometer probe</t>
  </si>
  <si>
    <t>圩田肉类温度计探头</t>
  </si>
  <si>
    <t>B00S93EQUK/B017613C3C/B01IHHLB3W/B07XXSYLL8/B0BQ782XNW/B0CRY9V6LL</t>
  </si>
  <si>
    <t>$1.40 - $3.60</t>
  </si>
  <si>
    <t>B00NGWKXWE</t>
  </si>
  <si>
    <t>B07H8WTFHW,B01IHHLB3W,B087RTFY3V,B000P6FLOY,B00NGWKXWE,B00JR9TLWS,B00881O8JM,B07QV9M51D,B00310IQBG,B00NY8J010</t>
  </si>
  <si>
    <t>B0BZCMDZNS,B0B6PNPL9F,B07SRRQS5B,B0CFF2JG1N,B0B8V6Y2X8,B07MXJ93K8,B0C6X3VPLC,B09L8GBFLZ,B00DZKQLZ0,B082K8ZNQ1</t>
  </si>
  <si>
    <t>pocket meat thermometer</t>
  </si>
  <si>
    <t>B005KCG6CE/B00S93EQUK/B01F59K0KA/B01IHHLB3W/B07XXSYLL8/B0BJK5W11R/B0BQ782XNW</t>
  </si>
  <si>
    <t>$1.79 - $3.96</t>
  </si>
  <si>
    <t>B0CZNQBYJ9</t>
  </si>
  <si>
    <t>B005KCG6CE,B0CZNQBYJ9,B07Y51PCW7,B008VT4238,B09MTX71VX,B0BNQ7178Z,B01E7M5ZUG,B00004XSC4,B00S93EQUK,B0D9661CY9</t>
  </si>
  <si>
    <t>plus meater 2</t>
  </si>
  <si>
    <t>$4.48 - $7.46</t>
  </si>
  <si>
    <t>B0CP8BPXKR,B07H8WTFHW,B0D2LQGJ2V,B07TJ95CBM,B0D5ZRJM51,B07DZB6XZ6,B0BMLDL5GM,B0DFKZ2X4B,B08WWGRGVY,B0CJLNCYG6</t>
  </si>
  <si>
    <t>B0CFF2JG1N,B0CL9SXSBD,B0CGD6Q656,B07SRRQS5B,B0BN9DD956,B0BZCMDZNS,B0BXCKKNN8,B082K8ZNQ1,B0BC6G9Q35,B00DZKQLZ0</t>
  </si>
  <si>
    <t>plant thermometer</t>
  </si>
  <si>
    <t>植物温度计</t>
  </si>
  <si>
    <t>B08RMPVY6Z</t>
  </si>
  <si>
    <t>B014MJ8J2U,B01H1R0K68,B08RMPVY6Z,B07Z77FK4C,B07Y36FWTT,B09VC2825P,B07WCR5Y4B,B08MVLQGWV,B07BR52P26,B09V2HJJRT</t>
  </si>
  <si>
    <t>B07SRRQS5B,B09MQ416CR,B09L8GBFLZ,B0BZCMDZNS,B07M7M8X1N,B0CGD6Q656,B0BXCKKNN8,B0982TPZTW,B0BC6G9Q35,B0BGLBG5X8</t>
  </si>
  <si>
    <t>plancha para tacos</t>
  </si>
  <si>
    <t>炸玉米饼</t>
  </si>
  <si>
    <t>$0.50 - $0.89</t>
  </si>
  <si>
    <t>B018RM4RZQ</t>
  </si>
  <si>
    <t>B0CCWD4TFK</t>
  </si>
  <si>
    <t>B0CCWZL9RL,B09ST34Q4K,B0CCWD4TFK,B0B92D1HR3,B018RM4RZQ,B0DRBGFHNJ,B009971BM6,B06Y4LWYNJ,B082XP95CW,B00CBDBV8Y</t>
  </si>
  <si>
    <t>B07SRRQS5B,B0B7Z2MRWY,B0BZCMDZNS,B0CFF2JG1N,B0CL9SXSBD,B0B8V6Y2X8,B09L8GBFLZ,B0BXCKKNN8,B0BV6ZR4GL,B0BN9DD956</t>
  </si>
  <si>
    <t>pizza thermometer</t>
  </si>
  <si>
    <t>比萨温度计</t>
  </si>
  <si>
    <t>$1.01 - $1.54</t>
  </si>
  <si>
    <t>B07VSHR9M6,B07RWCRVS5,B098WRTXFT,B07LBNWQXV,B08RNJHS6T,B099WXX9DL,B08RJNTKQK,B07L5FTQMS,B09C5DGNXV,B095K83BYG</t>
  </si>
  <si>
    <t>B07HY3S811,B07SRRQS5B,B0C4F7Q36M,B0BZCMDZNS,B0B8V6Y2X8,B0CM6L37XR,B0CSYPHSNY,B0CK6QRX79,B09Y14R6JT,B0CFF2JG1N</t>
  </si>
  <si>
    <t>pizza oven thermometer</t>
  </si>
  <si>
    <t>披萨烤箱温度计</t>
  </si>
  <si>
    <t>视频广告词/SP广告词</t>
  </si>
  <si>
    <t>B00DYC7UYA</t>
  </si>
  <si>
    <t>B084BY6YKK</t>
  </si>
  <si>
    <t>B0B71HFH9K,B00DMI632G,B07VTPJXH9,B0BN317X6Z,B07C4RX7HZ,B0CBV8YS6Q,B0021AEAIK,B0BGX95FF4,B01N372YN5,B0B7NQDL3D</t>
  </si>
  <si>
    <t>B07SRRQS5B,B0BZCMDZNS,B00DZKQLZ0,B0B776Y6JQ,B0CM6L37XR,B07QSFJ8S2,B0982TPZTW,B0CSYPHSNY,B0BXPBXV9C,B0B8V6Y2X8</t>
  </si>
  <si>
    <t>pizza making accessories</t>
  </si>
  <si>
    <t>披萨制作配件</t>
  </si>
  <si>
    <t>B09VGFZG4L</t>
  </si>
  <si>
    <t>B01ACUA8HC</t>
  </si>
  <si>
    <t>B08HZJ798S,B0999594RR,B0B71HFH9K,B00DUF3CHU,B09VGFZG4L,B08R9MM7XD,B0D5XT62KL,B0B9XD85JD,B01ACUA8HC,B087D1MVD5</t>
  </si>
  <si>
    <t>B09964WTF5,B0B38V6LBQ,B09GVQ9Q7W,B0C77K7P8T,B09S5TZH5N,B0BWXSRJP9,B087J7VR84,B09X9WJZV9,B0B9BM7MRH,B09YD14FDQ</t>
  </si>
  <si>
    <t>pizza grilling set</t>
  </si>
  <si>
    <t>比萨烤架</t>
  </si>
  <si>
    <t>B08VR7X9T7</t>
  </si>
  <si>
    <t>B00F3BH9Y6</t>
  </si>
  <si>
    <t>B09BHHJK12</t>
  </si>
  <si>
    <t>B00F3BH9Y6,B0BJHXV2CX,B09TVQVZCH,B08VR7X9T7,B08P4L81GN,B09BHHJK12,B08HR26K36,B07GTHXY9M,B0CQTGJ7XB,B076617VFY</t>
  </si>
  <si>
    <t>B07VHPFK5B,B0B753BKTT,B09FP3T2M7,B07GTGLTYP,B00LB7REFK,B09B4Y89F8,B07M7M8X1N,B01DODMU9I,B0982TPZTW,B0989Z5MG7</t>
  </si>
  <si>
    <t>pittsburgh boss thermometer</t>
  </si>
  <si>
    <t>B00S93EQUK/B017613C3C/B01F59K0KA/B07XXSYLL8/B0CRY9V6LL</t>
  </si>
  <si>
    <t>B0CNSSFB26,B0CTPXW3YR,B0CS2XG7FQ,B0CG5WF87G,B0CQL6D42L,B0CN36LVRS,B0CTCTSCYV,B0CSYRWXCF,B0CP3KCDWG,B0CH3SL3HB</t>
  </si>
  <si>
    <t>pitboss thermometer</t>
  </si>
  <si>
    <t>pitboss temperature probe</t>
  </si>
  <si>
    <t>pitboss温度探头</t>
  </si>
  <si>
    <t>B0CQ1V3PWZ</t>
  </si>
  <si>
    <t>B0B7LFJZRS,B0D1CNK5RS,B08S7F5CYF,B0B1QGYDSS,B09P8M9KDR,B09Y2WVQXS,B09XQSWY3H,B09ZY2S7MB,B08LL62N7C,B07C7JPK3W</t>
  </si>
  <si>
    <t>pitboss electric smoker temperature</t>
  </si>
  <si>
    <t>pit boss thermostat</t>
  </si>
  <si>
    <t>B07SRRQS5B,B0CL9SXSBD,B0B8V6Y2X8,B0CFF2JG1N,B07MXJ93K8,B00DZKQLZ0,B0982TPZTW,B0B7Z2MRWY,B0B6PNPL9F,B0BXCKKNN8</t>
  </si>
  <si>
    <t>pit boss thermometer</t>
  </si>
  <si>
    <t>坑老板温度计</t>
  </si>
  <si>
    <t>$1.12 - $1.84</t>
  </si>
  <si>
    <t>B0B39J46PQ</t>
  </si>
  <si>
    <t>B0D1CNK5RS,B0B7LFJZRS,B0B39M1VVS,B0B39J46PQ,B09X22RX5P,B00S93EQUK,B08S7F5CYF,B01LZI4IA3,B01N372YN5,B09JK4QHWJ</t>
  </si>
  <si>
    <t>pit boss temperature probe</t>
  </si>
  <si>
    <t>坑老板温度探头</t>
  </si>
  <si>
    <t>$0.87 - $1.49</t>
  </si>
  <si>
    <t>B07W3BYRBR,B0D1CNK5RS,B0B7LFJZRS,B08S7F5CYF,B0B1QGYDSS,B09XQSWY3H,B09P8M9KDR,B07DQCGF95,B09Y2WVQXS,B08317TDP1</t>
  </si>
  <si>
    <t>pit boss temperature gauge</t>
  </si>
  <si>
    <t>$0.50 - $0.74</t>
  </si>
  <si>
    <t>B09MZXHRGM</t>
  </si>
  <si>
    <t>B0B2LHZPFD,B01H1FL2L2,B07B944L7W,B0934DC4VG,B076QDC5VL,B01N372YN5,B07VG6M228,B07R9Y7HF5,B09XQ8X5GW,B06XX9T9F7</t>
  </si>
  <si>
    <t>B0BFR2C7Y1,B0BZ418TWS,B07CNCMT65,B08YZ633BY,B09JNMHGFL,B01N4B7C9X,B09NXVJ25C,B0BZWM3JG4,B0BFWD2VML,B078FX4T65</t>
  </si>
  <si>
    <t>pit boss smoker thermometer gauge</t>
  </si>
  <si>
    <t>B0CJB2KBJX,B08Z7SLGMF,B0BYRHDPK9,B0BLZM9NCF,B07CNCMT65,B0BS3FKY1R,B07SRRQS5B,B09MQJPXPG,B08MF4G5NP,B09B2PLPV2</t>
  </si>
  <si>
    <t>pit boss smoker temperature probe</t>
  </si>
  <si>
    <t>B0C68J414G,B081Y1Q3LD,B00G7MCZ2G,B0CH3F2BLQ,B000SQHJPA,B0CRKR314Z,B0BLHZLHJW,B088HH2Y2F,B0BQLRR439,B098SYBSZP</t>
  </si>
  <si>
    <t>pit boss smoker meat probe</t>
  </si>
  <si>
    <t>B07MYW7C3Z,B08YZ633BY,B07SRRQS5B,B08MF4G5NP,B09MBS2Y1T,B0BYRHDPK9,B09JNMHGFL,B07T8KL6C6,B07W1P5M5P,B08L65FMX8</t>
  </si>
  <si>
    <t>pit boss pro series grill probe</t>
  </si>
  <si>
    <t>pit boss meat probe</t>
  </si>
  <si>
    <t>坑老板肉探头</t>
  </si>
  <si>
    <t>$0.92 - $1.55</t>
  </si>
  <si>
    <t>B0D1CNK5RS,B0B7LFJZRS,B08S7F5CYF,B07DQCGF95,B09XQSWY3H,B09Y2WVQXS,B07C7JPK3W,B07VCNJ744,B0CPCSX2BB,B08LL62N7C</t>
  </si>
  <si>
    <t>pit boss lexington pb500nx thermometer</t>
  </si>
  <si>
    <t>pit boss internal temperature probe</t>
  </si>
  <si>
    <t>pit boss grill accessories</t>
  </si>
  <si>
    <t>pit boss 烤架配件</t>
  </si>
  <si>
    <t>$1.75 - $2.93</t>
  </si>
  <si>
    <t>B07TS9FWDK</t>
  </si>
  <si>
    <t>B0B39KFR6P</t>
  </si>
  <si>
    <t>B09JDHGWVK,B0921R5Q5N,B0B3DZRJJX,B089T1N75G,B07TS9FWDK,B0B39KFR6P,B07VW72J5D,B09XJCG3FP,B079N6KRDQ,B09DCBNSM9</t>
  </si>
  <si>
    <t>pit boss control board</t>
  </si>
  <si>
    <t>坑老板控制板</t>
  </si>
  <si>
    <t>B0969WM8PV</t>
  </si>
  <si>
    <t>B0DHKT2FDV</t>
  </si>
  <si>
    <t>B0CDPJVBHG</t>
  </si>
  <si>
    <t>B0CG96R1WN,B08X6T34S7,B0CMCW8HM4,B0D2DDZV1L,B08ZN4MZ9F,B0B858C2PQ,B0D548P48M,B0912J96NH,B0B56LJ241,B0CCTDCBS8</t>
  </si>
  <si>
    <t>B0019IJZ1M,B00INVCHRC,B07W1P5M5P,B01MYBJB8W,B07QHYCGWJ,B0019IM4V0,B0CFR848F9,B07V1Z489Y,B07BYCDV7D,B07SQZHH5F</t>
  </si>
  <si>
    <t>pink thermometer</t>
  </si>
  <si>
    <t>粉色温度计</t>
  </si>
  <si>
    <t>$1.37 - $1.87</t>
  </si>
  <si>
    <t>B0CYNX6NT7,B0CL6QRZ4Q,B0CTWZMKHN,B0BMPFKMYD,B0CTK4M411,B0CGRB23YM,B0D95RYTMS,B0BJ8PQNSY,B0BWSTM1RC,B06XHTXD7S</t>
  </si>
  <si>
    <t>pink meat thermometer</t>
  </si>
  <si>
    <t>粉色肉类温度计</t>
  </si>
  <si>
    <t>B0DLPGN3PK</t>
  </si>
  <si>
    <t>B0D7MYVLVD</t>
  </si>
  <si>
    <t>B0B2QBSNJY</t>
  </si>
  <si>
    <t>B0DLPGN3PK,B0D7MYVLVD,B0B2QBSNJY,B0B87G6LCT,B0DK4H564H,B0CPSPDWHH,B0DG5KDHS8,B0DJQHXK12,B09988SD2B,B0B6R92L73</t>
  </si>
  <si>
    <t>pink kitchen gadgets</t>
  </si>
  <si>
    <t>粉红色的厨房用具</t>
  </si>
  <si>
    <t>$0.46 - $0.86</t>
  </si>
  <si>
    <t>B0D57SRMJH</t>
  </si>
  <si>
    <t>B0B3CL14VX</t>
  </si>
  <si>
    <t>B0DLJ83L2B</t>
  </si>
  <si>
    <t>B07RCTMKNY,B0BXP1DCZB,B081GKX8FF,B0B8HHTVV4,B0D57SRMJH,B098BVDKYK,B0B3CL14VX,B08323NVL1,B0C1NZGGB5,B08PG6DHW5</t>
  </si>
  <si>
    <t>B09PGVZ5TJ,B0C6GSBWTV,B00TF7ZZM2,B007TIVLQ8,B088Z22VYF,B0BZJNJGSF,B0197UCCVS,B00TSL2UJ6,B0CM5NRZFF,B000RRD7UG</t>
  </si>
  <si>
    <t>philips airfryer accessories</t>
  </si>
  <si>
    <t>飞利浦空气炸锅配件</t>
  </si>
  <si>
    <t>B07GW8K42G</t>
  </si>
  <si>
    <t>B07P11X2TK</t>
  </si>
  <si>
    <t>B0B6PLG6G2</t>
  </si>
  <si>
    <t>B08FD1PLT1,B08HC5PS9W,B0B6PLG6G2,B07CZ72T1Q,B08H4F8KVM,B0CRR51PT2,B07GW8K42G,B07WD8P3LL,B0BTTRVDMD,B09WXLZND3</t>
  </si>
  <si>
    <t>perfect gifts</t>
  </si>
  <si>
    <t>完美的礼物</t>
  </si>
  <si>
    <t>B08R7439SN</t>
  </si>
  <si>
    <t>B0BNBYD4QF</t>
  </si>
  <si>
    <t>B0BTTLPRP3</t>
  </si>
  <si>
    <t>B08GC1G4Y9,B08T727CZ6,1087237904,B0BTTLPRP3,B08B3PWN1L,B0C27HGPJT,B00US8AWK2,B0CHVHS6PT,B0CLV1D4XH,B074W9WMV5</t>
  </si>
  <si>
    <t>B0C6GSBWTV,B07DQBY83F,B0C7N41MQR,B0BX3N6SSB,B07K69DZWK,B0CL9KQYHT,B0BMPYN6BG,B0CB5LHMJR,B0CTTFKBF8,B09DSJ2B8J</t>
  </si>
  <si>
    <t>perfect gift for bbq dads</t>
  </si>
  <si>
    <t>B07SRRQS5B,B08YZ633BY,B07MYW7C3Z,B07T8KL6C6,B0822G8NCF,B07NV3VZ76,B0CQRT6CCF,B07KPYMMG6,B0CNKKLPM3,B0C3QQ4X6F</t>
  </si>
  <si>
    <t>perfect gift</t>
  </si>
  <si>
    <t>B0DHB488G3</t>
  </si>
  <si>
    <t>B01N7L280W</t>
  </si>
  <si>
    <t>B09RN1ZH6L</t>
  </si>
  <si>
    <t>B0CJYN69ZY,B09RN1ZH6L,B09BDG5RP3,B01DTFF0Y8,B08GC1G4Y9,B0CZ3JSJNQ,B07FNGP1SV,B0C7R25898,B0D534FPTX,B0CMTYVSQL</t>
  </si>
  <si>
    <t>B07MYW7C3Z,B08YZ633BY,B07T8KL6C6,B00I5H5Z1O,B0CKN1N2YH,B07KXL1YVM,B08PNSHXHY,B0BQ7PD5YW,B072MBPWMV,B07P1SFHK3</t>
  </si>
  <si>
    <t>perfect for kitchen</t>
  </si>
  <si>
    <t>B08R7685RH,B07VHPFK5B,B0CFV5LZ3R,B07SRRQS5B,B083NVHN13,B0CRQJSL1P,B0CHFD3KM7,B082K8ZNQ1,B0B7Z2MRWY,B0BC6G9Q35</t>
  </si>
  <si>
    <t>perfect for cooking</t>
  </si>
  <si>
    <t>B0C6GSBWTV,B07DQBY83F,B0C7N41MQR,B07K69DZWK,B0BK9C8V9Z,B09Z92GZQ2,B0C25TZTGC,B09B4Y89F8,B0BWH9JY1Q,B0BQBQKGYH</t>
  </si>
  <si>
    <t>perfect birthday gift for men</t>
  </si>
  <si>
    <t>B07VHPFK5B,B07SRRQS5B,B09B4Y89F8,B01DODMU9I,B0CFV5LZ3R,B0CVVR66MC,B07GTGLTYP,B0CL9T3HQ2,B082K8ZNQ1,B0758TY861</t>
  </si>
  <si>
    <t>penetration probes bbq</t>
  </si>
  <si>
    <t>pen thermometer</t>
  </si>
  <si>
    <t>笔式温度计</t>
  </si>
  <si>
    <t>B005KCG6CE/B00GRFHXVQ/B00S93EQUK/B01F59K0KA/B01IHHLB3W/B07XXSYLL8/B09LSGPHT3/B0BBR2RL6X/B0BJK5W11R</t>
  </si>
  <si>
    <t>$0.34 - $0.60</t>
  </si>
  <si>
    <t>B07XXSYLL8,B07Y51PCW7,B00S93EQUK,B0DC8MWQ8K,B09PHK8JC1,B01F59K0KA,B01IHHLB3W,B0DC8FD41B,B0BBR2RL6X,B0747CJDHG</t>
  </si>
  <si>
    <t>B08F1XLGB1,B08PND5KQR,B01EM8P456,B09TLCK2C3,B083Z67VDT,B0BWXNPHZJ,B0BLJMSZ58,B07LC4VRYK,B081J2YLTH,B07PF813G5</t>
  </si>
  <si>
    <t>pen style food thermometer</t>
  </si>
  <si>
    <t>B005KCG6CE/B00S93EQUK/B01F59K0KA/B01IHHLB3W/B07XXSYLL8/B0BBR2RL6X/B0BJK5W11R/B0BQ782XNW</t>
  </si>
  <si>
    <t>pellet smoker accessories</t>
  </si>
  <si>
    <t>颗粒吸烟器配件</t>
  </si>
  <si>
    <t>B0BJK5W11R/B0C7D27GV8</t>
  </si>
  <si>
    <t>B09F99NLYL</t>
  </si>
  <si>
    <t>B005TGY0LU</t>
  </si>
  <si>
    <t>B0977HHZ93,B0B7LFJZRS,B0BGJGN8VW,B06ZZRR7XD,B0776JH663,B0D1GBCV9L,B00L2AD8D8,B09XJCG3FP,B06XT36ZXR,B09F9CHF68</t>
  </si>
  <si>
    <t>pellet grill thermometer probe cuisinart</t>
  </si>
  <si>
    <t>B09J4QDWZK,B00DZKQLZ0,B09NFRC4LM,B07L5GGSRJ,B01DODMU9I,B07MXJ93K8,B09C5PVY1B,B07VHPFK5B,B09J4QDWZK,B09C5PVY1B</t>
  </si>
  <si>
    <t>pellet grill temperature probe</t>
  </si>
  <si>
    <t>peak prime green mountain temperature probe</t>
  </si>
  <si>
    <t>pbv4ps2 temp probe</t>
  </si>
  <si>
    <t>parrilla para asar carne</t>
  </si>
  <si>
    <t>烤肉的烤架</t>
  </si>
  <si>
    <t>B0CMDGMQMH,B0CWLX6XHB,B0DDZW9ZZ7,B0B4PY2MDQ,B00KLVY3TW,B0B17ZBY2Q,B0C8VHBBZK,B0CHR8PLJR,B077XMNSFP,B0753XYNSW</t>
  </si>
  <si>
    <t>B0B9VGMLZR,B0C33V7QSW,B09RWN11T5,B0928K23P6,B07MXJ93K8,B0B9Y9V28Q,B09DYCPPHR,B07PJG4FBM,B07SRRQS5B,B07K69DZWK</t>
  </si>
  <si>
    <t>pan thermometer</t>
  </si>
  <si>
    <t>平底锅温度计</t>
  </si>
  <si>
    <t>B00S93EQUK/B017613C3C/B01IHHLB3W/B0C7D27GV8</t>
  </si>
  <si>
    <t>$1.30 - $2.53</t>
  </si>
  <si>
    <t>B0B71HFH9K,B06XSJRSCZ,B00DMI632G,B07VSHR9M6,B00004XSC9,B098DSQHY9,B01N7KIDW0,B07VTPJXH9,B01CI50FJU,B01CL9G03S</t>
  </si>
  <si>
    <t>B00LB7REFK,B09MQ416CR,B09CDJC6CF,B07J63KGNN,B0982TPZTW,B0CGD6Q656,B0B8V6Y2X8,B09NFRC4LM,B0995B8K8V,B07VHPFK5B</t>
  </si>
  <si>
    <t>pampered chef products</t>
  </si>
  <si>
    <t>宠爱的厨师产品</t>
  </si>
  <si>
    <t>B0D2HZNVN1</t>
  </si>
  <si>
    <t>B0045O0RPU</t>
  </si>
  <si>
    <t>B08JKXDFQ9,B0045O0RPU,B07KZJVQ2Q,B07KXGK73Y,B00IOEJZQY,B001AJ17TS,B004ETLFFW,B001J9DOI6,B000QWRSH0,B0CZ79D8VQ</t>
  </si>
  <si>
    <t>pampered chef</t>
  </si>
  <si>
    <t>娇生惯养的厨师</t>
  </si>
  <si>
    <t>$1.28 - $2.26</t>
  </si>
  <si>
    <t>B0045O0RPU,B07KZJVQ2Q,B001AJ17TS,B0011UFPXU,B07KXGK73Y,B004ETLFFW,B00IOEJZQY,B0016A68X6,B08JKXDFQ9,B001PDDFZ8</t>
  </si>
  <si>
    <t>B07L5GGSRJ,B071JR3LPB,B01MA3OJZ1,B07SRRQS5B,B08D8F9PL6,B097QFJJD8,B075P7WR1M,B097T7736M,B011LPUBN8,B081MZ2S2C</t>
  </si>
  <si>
    <t>pam high heat grilling cooking spray</t>
  </si>
  <si>
    <t>帕姆高温烧烤烹饪喷雾</t>
  </si>
  <si>
    <t>B003HN61G4</t>
  </si>
  <si>
    <t>B00DAL4TLC</t>
  </si>
  <si>
    <t>B0BL4468QG</t>
  </si>
  <si>
    <t>B003HN61G4,B00DAL4TLC,B07GC6HFHD,B0CRD96V5J,B0BL4468QG,B00KQ14X06,B00DTJ1Z4O,B000WEMHJ6,B00681EO2U,B0001CLG7S</t>
  </si>
  <si>
    <t>B0BQLRR439,B0CH3F2BLQ,B0C1MWKGP6,B0CH4V5PZ5,B08P8FKQ6T,B0CP1ZBQ6X,B07QHYCGWJ,B0BYHTZQVM,B0CL8F2WZH,B07ZZK6QJV</t>
  </si>
  <si>
    <t>pakanana car seat gap filler</t>
  </si>
  <si>
    <t>B0BY82FPXG,B0CH7WR96F,B0CWP9ZBW3,B0CKVG9H9L,B08HLNXYMT,B08P1JVX7S,B0CCXVD8GR,B0CYFHV73H,B0CL9GRF59,B0CNP7MCQY</t>
  </si>
  <si>
    <t>oxo thermometer digital</t>
  </si>
  <si>
    <t>氧气温度计数字</t>
  </si>
  <si>
    <t>B005KCG6CE/B00GRFHXVQ/B00S93EQUK/B017613C3C/B01F59K0KA/B01IHHLB3W/B07XXSYLL8/B096K2L985/B09LSGPHT3/B0BBR2RL6X/B0BJK5W11R/B0BQ782XNW/B0C7D27GV8</t>
  </si>
  <si>
    <t>$2.76 - $4.61</t>
  </si>
  <si>
    <t>B01HGLPVRW,B071Z26XV1,B07XXSYLL8,B017613C3C,B00S93EQUK,B07Y51PCW7,B01F59K0KA,B0DHZTCNR5,B0DJY2PWTY,B09PHK8JC1</t>
  </si>
  <si>
    <t>B0BC6G9Q35,B00LB7REBE,B01MQQTB51,B07SRRQS5B,B0CQ79FH3S,B0CFV5LZ3R,B09NFRC4LM,B07WLPBPKM,B0CPXLQ1WF,B01DODMU9I</t>
  </si>
  <si>
    <t>oxo thermometer</t>
  </si>
  <si>
    <t>氧气温度计</t>
  </si>
  <si>
    <t>$2.75 - $4.59</t>
  </si>
  <si>
    <t>B01HGLPVRW,B071Z26XV1,B07XXSYLL8,B017613C3C,B09PHK8JC1,B07Y51PCW7,B00S93EQUK,B01LET2BFC,B0CM6CHFMJ,B078HFDML8</t>
  </si>
  <si>
    <t>B07SRRQS5B,B0CFV5LZ3R,B00LB7REFK,B0CQ79FH3S,B0758TY861,B082K8ZNQ1,B09NFRC4LM,B01IEJHJWK,B0CFF2JG1N,B079X4S4DQ</t>
  </si>
  <si>
    <t>oxo oven thermometer</t>
  </si>
  <si>
    <t>oxo烤箱温度计</t>
  </si>
  <si>
    <t>B005KCG6CE/B00S93EQUK/B017613C3C/B01IHHLB3W/B07XXSYLL8</t>
  </si>
  <si>
    <t>B074NJBN1S</t>
  </si>
  <si>
    <t>B074NJBN1S,B078HFDML8,B0000DJUYR,B01CF39C4Y,B01HGLPVRW,B07YP9G4Z7,B083BMMQV9,B000BQWMTK,B017613C3C,B071Z26XV1</t>
  </si>
  <si>
    <t>B07SRRQS5B,B0B8V6Y2X8,B0CL9SXSBD,B0982TPZTW,B082K8ZNQ1,B07M7M8X1N,B07HY3S811,B0B7Z2MRWY,B0BZCMDZNS,B01DODMU9I</t>
  </si>
  <si>
    <t>oxo meat thermometer probe</t>
  </si>
  <si>
    <t>含氧肉类温度计探头</t>
  </si>
  <si>
    <t>B005KCG6CE/B00S93EQUK/B017613C3C/B07XXSYLL8/B0C7D27GV8/B0CRY9V6LL</t>
  </si>
  <si>
    <t>$1.57 - $3.74</t>
  </si>
  <si>
    <t>B08CH25R5K</t>
  </si>
  <si>
    <t>B01HGLPVRW,B0B5TKCND6,B078HFDML8,B01DKEAY08,B071Z26XV1,B01N8RUOMB,B005KCG6CE,B01FT5R5YE,B0D1CNK5RS,B08VRYQZ4D</t>
  </si>
  <si>
    <t>B09NVBPGYY,B0B9V8KN72,B09NMFYJJ1,B07PJG4FBM,B09ZP8GYNV,B0C3C2BMX1,B07G5KHQGH,B0BPN2L9DY,B0C9SQ8FFW,B0BTVPYL6S</t>
  </si>
  <si>
    <t>oxo meat thermometer digital</t>
  </si>
  <si>
    <t>oxo 肉类温度计数字</t>
  </si>
  <si>
    <t>B01HGLPVRW,B078HFDML8,B071Z26XV1,B07XXSYLL8,B01N8RUOMB,B00S93EQUK,B07Y51PCW7,B017613C3C,B01LET2BFC,B0DQ56HLJ7</t>
  </si>
  <si>
    <t>B08YZ633BY,B07T8KL6C6,B09XQQP3XD,B07SRRQS5B,B07QK9C9KT,B0C6LJWNJK,B07MYW7C3Z,B07SK6ZFLM,B00I5H5Z1O,B07WCXP7CH</t>
  </si>
  <si>
    <t>oxo digital instant read thermometer</t>
  </si>
  <si>
    <t>oxo 数字即时读数温度计</t>
  </si>
  <si>
    <t>B005KCG6CE/B00GRFHXVQ/B00S93EQUK/B017613C3C/B01F59K0KA/B01IHHLB3W/B07XXSYLL8/B09LSGPHT3/B0BBR2RL6X/B0BJK5W11R/B0BQ782XNW/B0CRY9V6LL</t>
  </si>
  <si>
    <t>B01HGLPVRW,B07XXSYLL8,B078HFDML8,B071Z26XV1,B00S93EQUK,B07Y51PCW7,B0DHZTCNR5,B01FT5R5YE,B09PHK8JC1,B0DJY2PWTY</t>
  </si>
  <si>
    <t>B07WQZ1JG7,B00HANX2VO,B001MPXQD0,B0C4YKXJF9,B000H48WYA,B0CG4J1QXR,B09SP62PPZ,B0CR146T27,B007UQC98S,B09PMX9HLT</t>
  </si>
  <si>
    <t>overnight gifts for men</t>
  </si>
  <si>
    <t>男士隔夜礼物</t>
  </si>
  <si>
    <t>$1.50 - $2.39</t>
  </si>
  <si>
    <t>B07CT6DYFG</t>
  </si>
  <si>
    <t>B0BCT3LYBF</t>
  </si>
  <si>
    <t>B010P2LNTO,B00014D5O8,B0BSB1D65T,B0BSB15FKG,B08P4HHSZT,B09GYPT47K,B00VB1Y3FU,B073Z12V4Q,B07FTXYLX3,B079YNCBX2</t>
  </si>
  <si>
    <t>B00TF7ZZM2,B007TIVLQ8,B0197UCCVS,B09PGVZ5TJ,B088Z22VYF,B0CM5NRZFF,B000RRD7UG,B08YZ633BY,B0C6GSBWTV,B00QIIASSC</t>
  </si>
  <si>
    <t>overnight gifts</t>
  </si>
  <si>
    <t>隔夜礼物</t>
  </si>
  <si>
    <t>$0.55 - $1.41</t>
  </si>
  <si>
    <t>B0BM9LPS47</t>
  </si>
  <si>
    <t>B0DB52Z6Z7</t>
  </si>
  <si>
    <t>B0BM9LPS47,B0CZPT8RGH,B07WXJFFSY,B09PL7GCHV,B0BSB1D65T,B07T6FNLQV,B09VRJFML3,B010P2LNTO,B0D1K5JMDH,B002YINNA0</t>
  </si>
  <si>
    <t>B07VHPFK5B,B098P855TL,B0CVVS6TV9,B083NVHN13,B0CRQJ23DH,B073FRMG3N,B0BNMVB18C,B07GTGLTYP,B0CKMV53YC,B0BZTS57Y7</t>
  </si>
  <si>
    <t>oven-probe meat thermometer</t>
  </si>
  <si>
    <t>B005KCG6CE/B00S93EQUK/B017613C3C/B01IHHLB3W/B07XXSYLL8/B09LSGPHT3/B0BJK5W11R/B0BQ782XNW/B0C7D27GV8/B0CRY9V6LL</t>
  </si>
  <si>
    <t>B01CI4ZYMO,B017613C3C,B07MF18JHT,B07RMZ4FLQ,B0C2119ZGZ,B07YP993HH,B005KCG6CE,B01L3TC5F4,B00S93EQUK,B07477NMF4</t>
  </si>
  <si>
    <t>oven wireless thermometer</t>
  </si>
  <si>
    <t>oven thermostat for electric oven</t>
  </si>
  <si>
    <t>电烤箱的烤箱恒温器</t>
  </si>
  <si>
    <t>B01CF39C4Y</t>
  </si>
  <si>
    <t>B083BMMQV9,B01CF39C4Y,B0000DJUYR,B09JSBXJDV,B07YP9G4Z7,B000BQWMTK,B005KDEIZ0,B0D3XLVZCP,B08DSF4CP1,B071LQBK6X</t>
  </si>
  <si>
    <t>B0CFV5LZ3R,B0758TY861,B016U6WVTA,B0C7L3TQZP,B00VZ94K2Y,B0CQP35TGJ,B09FPPHWT4,B0CNGYQQP8,B0CNKKLPM3,B0C3GDYYDW</t>
  </si>
  <si>
    <t>oven thermostat digital</t>
  </si>
  <si>
    <t>B07MNW4VMY,B083NVHN13,B08R7685RH,B09B4Y89F8,B09L8F7G97,B09CDJC6CF,B09FPPHWT4,B07S5RJD5G,B07RTB28WN,B07NS8BF7X</t>
  </si>
  <si>
    <t>oven thermostat</t>
  </si>
  <si>
    <t>烤箱恒温器</t>
  </si>
  <si>
    <t>B00S93EQUK/B017613C3C/B07XXSYLL8/B096K2L985/B0BBR2RL6X/B0BJK5W11R</t>
  </si>
  <si>
    <t>B083BMMQV9,B0000DJUYR,B07YP9G4Z7,B09JSBXJDV,B0CGX8127V,B000BQWMTK,B017613C3C,B08GY3K7KD,B0D3XLVZCP,B0B71HFH9K</t>
  </si>
  <si>
    <t>B083NVHN13,B07SRRQS5B,B082K8ZNQ1,B00DZKQLZ0,B0982TPZTW,B0BC6G9Q35,B09L8GBFLZ,B0C2Z9PFFK,B0CFV5LZ3R,B0CL9SXSBD</t>
  </si>
  <si>
    <t>oven thermometer￼</t>
  </si>
  <si>
    <t>B0000DJUYR,B083BMMQV9,B0CX19TQH1,B07YP9G4Z7,B000BQWMTK,B0D3XLVZCP,B01CF39C4Y,B08GY3K7KD,B017613C3C,B074NJBN1S</t>
  </si>
  <si>
    <t>B0CFV5LZ3R,B0758TY861,B079X4S4DQ,B0C7L3TQZP,B083NVHN13,B07SRRQS5B,B0CP7KF849,B07GTGLTYP,B0CNGYQQP8,B00LB7REFK</t>
  </si>
  <si>
    <t>oven thermometer with magnetic backing</t>
  </si>
  <si>
    <t>B0C7D1J2C5,B0CFVGNPDR,B0CQNWL1FV,B07SK6ZFLM,B0CNSNZ9MT,B07QG6L82D,B08DTRY9Q4,B07KPYMMG6,B0CJ32CM24,B0BHSN6H4N</t>
  </si>
  <si>
    <t>oven thermometer wireless</t>
  </si>
  <si>
    <t>烤箱温度计无线</t>
  </si>
  <si>
    <t>B07H8WTFHW,B017613C3C,B0C7D27GV8,B0D5M9RW7C,B0CRY9V6LL,B08317TDP1,B071LQBK6X,B0DG5GKJKB,B0B48NL6L8,B083BMMQV9</t>
  </si>
  <si>
    <t>B0CKN1N2YH,B07KXL1YVM,B07T8KL6C6,B07Z13G1P5,B07MYW7C3Z,B08YZ633BY,B0CHJGYKQH,B0BR5XP8YS,B0BRB8MGCV,B07KPYMMG6</t>
  </si>
  <si>
    <t>oven thermometer wifi</t>
  </si>
  <si>
    <t>B07SK6ZFLM,B0BQ6GGKG3,B07QG6L82D,B0BHSN6H4N,B0BRB8MGCV,B09WYSRS31,B0C6DMZC76,B08M5SXJ8D,B086TXRD3C,B09MSYD1W6</t>
  </si>
  <si>
    <t>oven thermometer replacement</t>
  </si>
  <si>
    <t>oven thermometer probe thermopro</t>
  </si>
  <si>
    <t>B017613C3C/B01IHHLB3W/B07XXSYLL8/B096K2L985/B0BJK5W11R/B0C7D27GV8/B0CRY9V6LL</t>
  </si>
  <si>
    <t>B07G2534KC,B07K69DZWK,B07L3D2ZYF,B09XXCWR36,B09TKJNBCQ,B07T5BL327,B09WYSRS31,B09VDF31Q7,B09ZP6967R,B098DW5ST1</t>
  </si>
  <si>
    <t>oven thermometer probe</t>
  </si>
  <si>
    <t>烤箱温度计探头</t>
  </si>
  <si>
    <t>$1.39 - $2.03</t>
  </si>
  <si>
    <t>B017613C3C,B07MF18JHT,B07477NMF4,B01CI4ZYMO,B09TCK15D7,B09L89FYJN,B001GD1WHU,B0DG5GKJKB,B08317TDP1,B097P8S2CG</t>
  </si>
  <si>
    <t>B08PNSHXHY,B0C7D1J2C5,B0CQNWL1FV,B07KPYMMG6,B0CTGGK6VL,B08DTRY9Q4,B0BHSN6H4N,B0CQRVGN8T,B0CFVGNPDR,B0CJ32CM24</t>
  </si>
  <si>
    <t>oven thermometer in-oven digital thermometers</t>
  </si>
  <si>
    <t>B00S93EQUK/B017613C3C/B01F59K0KA/B01IHHLB3W/B07XXSYLL8/B09LSGPHT3/B0BJK5W11R/B0CRY9V6LL</t>
  </si>
  <si>
    <t>B017613C3C,B071LQBK6X,B07MF18JHT,B07477NMF4,B083BMMQV9,B09TCK15D7,B09L89FYJN,B0000DJUYR,B0D5M9RW7C,B01CI4ZYMO</t>
  </si>
  <si>
    <t>B0CFV5LZ3R,B0758TY861,B0CNKKLPM3,B016U6WVTA,B0C7L3TQZP,B00VZ94K2Y,B09FPPHWT4,B07PRG2CQY,B0CKMV53YC,B08R76K5BN</t>
  </si>
  <si>
    <t>oven thermometer in-oven dial thermometers</t>
  </si>
  <si>
    <t>B005KCG6CE/B00S93EQUK/B017613C3C</t>
  </si>
  <si>
    <t>B083BMMQV9,B005KDEIZ0,B000BQWMTK,B01CF39C4Y,B0000DJUYR,B07YP9G4Z7,B0D45W7LGM,B0D3XLVZCP,B0CX19TQH1,B08GY3K7KD</t>
  </si>
  <si>
    <t>B007TIVLQ8,B00TF7ZZM2,1601065183,B0197UCCVS,B00QIIASSC,B00TSL2UJ6,B09MM1WRBC,B09ZHNWXHF,B06ZY8LF24,B09PGVZ5TJ</t>
  </si>
  <si>
    <t>oven thermometer in oven</t>
  </si>
  <si>
    <t>B005KCG6CE/B00S93EQUK/B017613C3C/B01F59K0KA/B01IHHLB3W/B07XXSYLL8/B09LSGPHT3/B0BJK5W11R/B0BQ782XNW/B0C7D27GV8/B0CRY9V6LL</t>
  </si>
  <si>
    <t>B0B5SW6381,B01EM8P456,B0CP225774,B08PND5KQR,B0C3Y7XRD4,B07SRRQS5B,B07VHPFK5B,B0B753BKTT,B0CFQKMQDD,B014F18ZGU</t>
  </si>
  <si>
    <t>oven thermometer for gas ovens</t>
  </si>
  <si>
    <t>B01EM8P456,B0B5SW6381,B07PF813G5,B00DZUCXBQ,B08HPQVJMW,B09YCZ9ZSK,B07K69DZWK,B08LMW3YGW,B08PND5KQR,B08P3TRZS5</t>
  </si>
  <si>
    <t>oven thermometer digital wireless</t>
  </si>
  <si>
    <t>B00S93EQUK/B017613C3C/B01F59K0KA/B01IHHLB3W/B07XXSYLL8/B096K2L985/B09LSGPHT3/B0BJK5W11R/B0BQ782XNW/B0CRY9V6LL</t>
  </si>
  <si>
    <t>B0BQZBMXD4,B07SRRQS5B,B07T8KL6C6,B07SK6ZFLM,B083NVHN13,B0BRB8MGCV,B0CL9YMRD5,B0CNGYQQP8,B08R7685RH,B07KPYMMG6</t>
  </si>
  <si>
    <t>oven thermometer digital remote</t>
  </si>
  <si>
    <t>B00S93EQUK/B017613C3C/B01F59K0KA/B01IHHLB3W/B07XXSYLL8/B096K2L985/B09LSGPHT3/B0BJK5W11R/B0BQ782XNW/B0C7D27GV8/B0CRY9V6LL/B0DGXKNV6Y</t>
  </si>
  <si>
    <t>B0B5SW6381,B081J2YLTH,B08F1XLGB1,B08HPQVJMW,B08P3TRZS5,B0BHNRT1JM,B07P8VWJVB,B09YTJRXMK,B01LSR1FD4,B0BGKQC3JH</t>
  </si>
  <si>
    <t>oven thermometer digital</t>
  </si>
  <si>
    <t>烤箱温度计数字</t>
  </si>
  <si>
    <t>B017613C3C,B07477NMF4,B083BMMQV9,B0000DJUYR,B00S93EQUK,B0B71HFH9K,B01CF39C4Y,B0D6GSQ72W,B09TCK15D7,B07Y51PCW7</t>
  </si>
  <si>
    <t>B098P855TL,B08R7685RH,B001DYDAEK,B07VHPFK5B,B083NVHN13,B0CNRFNRB7,B0CVVS6TV9,B0BG7542KV,B0BWHG8PMV,B0BZTS57Y7</t>
  </si>
  <si>
    <t>oven thermometer cooking</t>
  </si>
  <si>
    <t>B005KCG6CE/B00S93EQUK/B017613C3C/B01IHHLB3W/B07XXSYLL8/B096K2L985/B0BJK5W11R/B0C7D27GV8</t>
  </si>
  <si>
    <t>B07WQZ1JG7,B0C4YKXJF9,B00HANX2VO,B09PMX9HLT,B0CR146T27,B001MPXQD0,B0CG4J1QXR,B09SP62PPZ,B01IEJHJWK,B072K59NYZ</t>
  </si>
  <si>
    <t>oven thermometer bluetooth</t>
  </si>
  <si>
    <t>oven temperatures</t>
  </si>
  <si>
    <t>B0B9DQQKLG,B08VYWSVVF,B08LQZCR3L,B07SRRQS5B,B09M83MHQ1,B0753J811C,B07JDWTDPB,B007BF7BUY,B09SR847NC,B09SR84773</t>
  </si>
  <si>
    <t>oven temperature tester</t>
  </si>
  <si>
    <t>烤箱温度测试器</t>
  </si>
  <si>
    <t>B005KCG6CE/B017613C3C/B0C7D27GV8</t>
  </si>
  <si>
    <t>B083BMMQV9,B01CF39C4Y,B0000DJUYR,B071LQBK6X,B0CWYRRLLC,B000BQWMTK,B07YP9G4Z7,B09JSBXJDV,B08MFQTV7S,B0D6GSQ72W</t>
  </si>
  <si>
    <t>oven temperature sensor</t>
  </si>
  <si>
    <t>烤箱温度传感器</t>
  </si>
  <si>
    <t>B017613C3C/B07XXSYLL8/B096K2L985/B0BBR2RL6X/B0C7D27GV8</t>
  </si>
  <si>
    <t>B0DB5SGCPM</t>
  </si>
  <si>
    <t>B083BMMQV9,B0000DJUYR,B08NSRNQF2,B09JSBXJDV,B005KDEIZ0,B09HB25SHL,B07YP9G4Z7,B01CF39C4Y,B0B71HFH9K,B0CW63F9FT</t>
  </si>
  <si>
    <t>B0BQZBMXD4,B07MYW7C3Z,B07T8KL6C6,B08YZ633BY,B0BQ7PD5YW,B0CGZXBSV2,B0C4YRF1ZV,B07VJZ6YF6,B07CZDXDG8,B07SRRQS5B</t>
  </si>
  <si>
    <t>oven temperature probe</t>
  </si>
  <si>
    <t>烤箱温度探头</t>
  </si>
  <si>
    <t>B00S93EQUK/B017613C3C/B0BJK5W11R/B0C7D27GV8/B0CRY9V6LL</t>
  </si>
  <si>
    <t>B017613C3C,B07477NMF4,B07MF18JHT,B09TCK15D7,B071LQBK6X,B01CI4ZYMO,B018QICBBS,B08KZR4F23,B08BXCGD76,B00004XSC5</t>
  </si>
  <si>
    <t>B07SRRQS5B,B07MXJ93K8,B00DZKQLZ0,B0BZCMDZNS,B0982TBY1Y,B082K8ZNQ1,B01DODMU9I,B0B75HJXC9,B0B8V6Y2X8,B0BC6G9Q35</t>
  </si>
  <si>
    <t>oven temp gauge</t>
  </si>
  <si>
    <t>B01CF39C4Y,B083BMMQV9,B0000DJUYR,B07YP9G4Z7,B000BQWMTK,B09JSBXJDV,B0D3XLVZCP,B017613C3C,B071LQBK6X,B0CX19TQH1</t>
  </si>
  <si>
    <t>B07SRRQS5B,B007QFMS8O,B0CGD6Q656,B0B8V6Y2X8,B07M7M8X1N,B082K8ZNQ1,B00DZKQLZ0,B07W76MV4Y,B0BZCMDZNS,B0982TPZTW</t>
  </si>
  <si>
    <t>oven safecooking</t>
  </si>
  <si>
    <t>B005KCG6CE/B00S93EQUK/B0CRY9V6LL</t>
  </si>
  <si>
    <t>B07SRRQS5B,B0995B8K8V,B0B75JF6CM,B00LB7REFK,B09B4Y89F8,B01DODMU9I,B0CL6CXMGZ,B082K8ZNQ1,B07HY3S811,B0CL9SXSBD</t>
  </si>
  <si>
    <t>oven safe thermometer leave in</t>
  </si>
  <si>
    <t>烤箱安全温度计留在</t>
  </si>
  <si>
    <t>B005KCG6CE/B00S93EQUK/B017613C3C/B01IHHLB3W/B09LSGPHT3/B0BQ782XNW/B0C7D27GV8/B0CRY9V6LL</t>
  </si>
  <si>
    <t>$1.25 - $2.42</t>
  </si>
  <si>
    <t>B017613C3C,B01CI4ZYMO,B005KDEIZ0,B07MF18JHT,B083BMMQV9,B09TCK15D7,B0000DJUYR,B07YP993HH,B0DG5GKJKB,B0D5M9RW7C</t>
  </si>
  <si>
    <t>B07SRRQS5B,B082K8ZNQ1,B09L8GBFLZ,B09ZP8GYNV,B07M7M8X1N,B01DODMU9I,B07HY3S811,B01IEJHJWK,B07RT4ZMMV,B078X4MQMN</t>
  </si>
  <si>
    <t>oven safe thermometer</t>
  </si>
  <si>
    <t>烤箱安全温度计</t>
  </si>
  <si>
    <t>B017613C3C,B083BMMQV9,B01CI4ZYMO,B0000DJUYR,B07YP993HH,B07477NMF4,B01L3TC5F4,B09TCK15D7,B0CRY9V6LL,B07YP9G4Z7</t>
  </si>
  <si>
    <t>B07SRRQS5B,B0B8V6Y2X8,B082K8ZNQ1,B01DODMU9I,B0982TBY1Y,B0CFF2JG1N,B09ZK4YL73,B00DZKQLZ0,B0B7Z2MRWY,B09NFRC4LM</t>
  </si>
  <si>
    <t>oven safe meat thermometer leave in</t>
  </si>
  <si>
    <t>烤箱安全肉类温度计留在</t>
  </si>
  <si>
    <t>B005KCG6CE/B00S93EQUK/B017613C3C/B01F59K0KA/B01IHHLB3W/B0BJK5W11R/B0BQ782XNW/B0C7D27GV8/B0CRY9V6LL</t>
  </si>
  <si>
    <t>B01CI4ZYMO,B017613C3C,B07YP993HH,B09TCK15D7,B01L3TC5F4,B01DKEAY08,B07477NMF4,B07MF18JHT,B09L89FYJN,B0C7D27GV8</t>
  </si>
  <si>
    <t>oven roast thermometer</t>
  </si>
  <si>
    <t>B005KCG6CE/B017613C3C/B01F59K0KA/B07XXSYLL8/B0BBR2RL6X</t>
  </si>
  <si>
    <t>oven remote thermometer</t>
  </si>
  <si>
    <t>B005KCG6CE/B017613C3C/B01F59K0KA/B01IHHLB3W/B07XXSYLL8/B096K2L985/B0BJK5W11R/B0C7D27GV8/B0CRY9V6LL/B0DGXKNV6Y</t>
  </si>
  <si>
    <t>oven probe thermometer</t>
  </si>
  <si>
    <t>烤箱探针温度计</t>
  </si>
  <si>
    <t>B017613C3C,B07477NMF4,B07MF18JHT,B0DKHVXLHW,B01CI4ZYMO,B001GD1WHU,B0D5M9RW7C,B09TCK15D7,B097P8S2CG,B071LQBK6X</t>
  </si>
  <si>
    <t>oven probe</t>
  </si>
  <si>
    <t>烤箱探针</t>
  </si>
  <si>
    <t>B00S93EQUK/B017613C3C/B01IHHLB3W/B07XXSYLL8/B09LSGPHT3/B0BJK5W11R/B0C7D27GV8/B0CRY9V6LL</t>
  </si>
  <si>
    <t>$1.09 - $2.02</t>
  </si>
  <si>
    <t>B017613C3C,B07477NMF4,B07MF18JHT,B018L9OWEG,B08317TDP1,B08BXCGD76,B004SC2GSU,B0BZDBVGNJ,B07V6FWN1F,B01F59K0KA</t>
  </si>
  <si>
    <t>oven meat thermometer leave in</t>
  </si>
  <si>
    <t>烤箱肉温计 留在</t>
  </si>
  <si>
    <t>B005KCG6CE/B00S93EQUK/B017613C3C/B01F59K0KA/B01IHHLB3W/B07XXSYLL8/B09LSGPHT3/B0BJK5W11R/B0C7D27GV8/B0CRY9V6LL</t>
  </si>
  <si>
    <t>B017613C3C,B01CI4ZYMO,B09TCK15D7,B07477NMF4,B07YP993HH,B01L3TC5F4,B0D5M9RW7C,B07H8WTFHW,B001GD1WHU,B07MF18JHT</t>
  </si>
  <si>
    <t>oven meat thermometer for gas oven</t>
  </si>
  <si>
    <t>B09B4Y89F8,B00LB7REMS,B098BB7WY1,B01COZ2H36,B083NVHN13,B0BFNQVN7P,B088DQDFL1,B079X4S4DQ,B093HD2RK7,B07QG6L82D</t>
  </si>
  <si>
    <t>oven meat thermometer</t>
  </si>
  <si>
    <t>烤箱肉温计</t>
  </si>
  <si>
    <t>B005KCG6CE/B00S93EQUK/B017613C3C/B01F59K0KA/B01IHHLB3W/B07XXSYLL8/B096K2L985/B09LSGPHT3/B0C7D27GV8/B0CRY9V6LL</t>
  </si>
  <si>
    <t>B017613C3C,B01CI4ZYMO,B07477NMF4,B09TCK15D7,B07YP993HH,B01DKEB1LO,B00004XSC0,B01L3TC5F4,B00S93EQUK,B0DJ34SX34</t>
  </si>
  <si>
    <t>B07SRRQS5B,B07VHPFK5B,B082K8ZNQ1,B0CFF2JG1N,B0995B8K8V,B07W76MV4Y,B0896WCB5D,B09YY9DLCF,B0CRQJSL1P,B0BWHG8PMV</t>
  </si>
  <si>
    <t>oven meat probe sensor</t>
  </si>
  <si>
    <t>B07WCXP7CH,B0C6QM9QK3,B07KPYMMG6,B0BW5ZLJSM,B07RTB28WN,B09DSJ2B8J,B07K69DZWK,B0C6LSXD33,B08R76K5BN,B079K52326</t>
  </si>
  <si>
    <t>oven meat probe 00755060</t>
  </si>
  <si>
    <t>B08YZ633BY,B0BQZBMXD4,B0CKN1N2YH,B07MYW7C3Z,B0822G8NCF,B07CZDXDG8,B0CKWG8MGP,B0B8N5L4FD,B08Z7SLGMF,B09MQJPXPG</t>
  </si>
  <si>
    <t>oven meat probe</t>
  </si>
  <si>
    <t>B08YZ633BY,B07MYW7C3Z,B07CZDXDG8,B0BBGDFH4V,B0822G8NCF,B08Z7SLGMF,B0CKN1N2YH,B07PF813G5,B08D3H2DJR,B07T8KL6C6</t>
  </si>
  <si>
    <t>oven gloves with fingers</t>
  </si>
  <si>
    <t>带手指的烤箱手套</t>
  </si>
  <si>
    <t>B0797DTFLM</t>
  </si>
  <si>
    <t>B07P1CFCWT</t>
  </si>
  <si>
    <t>B0797DTFLM,B07P1CFCWT,B0CQYR3J34,B07YTVMRV4,B0D9J45FQD,B09WR2TRXL,B0C4H7TSVZ,B08R86P4Q3,B000VS63DE,B00ZORPCGG</t>
  </si>
  <si>
    <t>B07XC1NT8N,B07VHPFK5B,B00C589DKI,B07VJZ6YF6,B0C6QM9QK3,B0BW5ZLJSM,B0BC6G9Q35,B088HH2Y2F,B09DSJ2B8J,B07WCXP7CH</t>
  </si>
  <si>
    <t>oven gloves</t>
  </si>
  <si>
    <t>烤箱手套</t>
  </si>
  <si>
    <t>B000VS63DE,B07P1CFCWT,B0DH7B6BHZ,B0797DTFLM,B08R86P4Q3,B07YTVMRV4,B0D6MVPJM1,B08J8GZXKZ,B09WR2TRXL,B0CZDJXDXG</t>
  </si>
  <si>
    <t>B07SRRQS5B,B07HY3S811,B0CL9SXSBD,B0C9N2GH43,B0982TPZTW,B07VHPFK5B,B07GTGLTYP,B0BN9DD956,B01DODMU9I,B0BC6G9Q35</t>
  </si>
  <si>
    <t>oven calibration thermometer</t>
  </si>
  <si>
    <t>烤箱校准温度计</t>
  </si>
  <si>
    <t>B00S93EQUK/B017613C3C/B07XXSYLL8</t>
  </si>
  <si>
    <t>$2.08 - $3.49</t>
  </si>
  <si>
    <t>B0000DJUYR,B083BMMQV9,B07YP9G4Z7,B071LQBK6X,B000BQWMTK,B01CF39C4Y,B0D3XLVZCP,B0CX19TQH1,B09JSBXJDV,B00004XSCA</t>
  </si>
  <si>
    <t>B08MFNJT4Q,B01IO5RD9S,B0CQX8GZXK,B06XR38698,B0CBL6BNPT,B08Y9D3327,B0B2X4HVL9,B0896WCB5D,B07PPN8XRR,B08LGTK3NK</t>
  </si>
  <si>
    <t>oven air fryer accessories</t>
  </si>
  <si>
    <t>烤箱空气炸锅配件</t>
  </si>
  <si>
    <t>B0CH8BX5YB</t>
  </si>
  <si>
    <t>B09D2QQZKG</t>
  </si>
  <si>
    <t>B0CC1DFLV4</t>
  </si>
  <si>
    <t>B0CDH15M2S,B06W55WL7Q,B0CLRWFGBG,B0D2R4RGRD,B0CH8BX5YB,B0DK7GFDYH,B0CC1DFLV4,B0CH8G7LR4,B0D5HL45SV,B0CDFRFMWW</t>
  </si>
  <si>
    <t>B01MU6WPU9,B0916WXPVW,B095STCVS4,B09FJF3NZF,B07MQJPVWD,B07VHPFK5B,B084B1C7WW,B07L5GGSRJ,B09B4Y89F8,B078NQLWRM</t>
  </si>
  <si>
    <t>oven accessories for cooking</t>
  </si>
  <si>
    <t>烤箱</t>
  </si>
  <si>
    <t>B0CKLXZRMC</t>
  </si>
  <si>
    <t>B0D1BGLW25</t>
  </si>
  <si>
    <t>B07HGH1KG6,B09B7SB46R,B07XMJMCS3,B0D7MTNH6M,B0DTJKFBJP,B071JB7YT4,B0DTJBD4H1,B0DTJ38PMN,B071WCB1T6,B08DL8WH9V</t>
  </si>
  <si>
    <t>B09S5TZH5N,B0CSN2CZQR,B09964WTF5,B0CPQ9D7GF,B0BVR5R2G8,B0BCF8NH33,B0CKR1DNV7,B0BJNWH745,B07SRRQS5B,B0CK14XY95</t>
  </si>
  <si>
    <t>ove glove</t>
  </si>
  <si>
    <t>潜水手套</t>
  </si>
  <si>
    <t>B000VS63DE</t>
  </si>
  <si>
    <t>B0797DTFLM,B000VS63DE,B08R86P4Q3,B01M5E7HOU,B07WG1XNXY,B07WFZZFRG,B07P1CFCWT,B09WR2TRXL,B01LYALUB3,B07YTVMRV4</t>
  </si>
  <si>
    <t>B0CH8BSN7M,B07D1M6PGR,B09S5TZH5N,B0C3HJ91T5,B08RNBCH6K,B0BNHRH1LK,B0BD99KSLC,B07G43Q2KJ,B07PHRC8S8,B09QFK3T63</t>
  </si>
  <si>
    <t>outside thermometers, patio/outdoor#/</t>
  </si>
  <si>
    <t>B07VHPFK5B,B002OYGZWM,B003Z22QNY,B0B396153J,B07PCSHKFQ,B07NS736F5,B0C14M8TKY,B002OYD89A,B09D4WFNZS,B0C38SMWHB</t>
  </si>
  <si>
    <t>outside thermometers, patio/outdoor</t>
  </si>
  <si>
    <t>室外温度计，庭院/户外</t>
  </si>
  <si>
    <t>B000H6E7FG</t>
  </si>
  <si>
    <t>B00004TBJP,B06XKH666P,B013BOB3RK,B00207Q6OA,B07PJWGJXB,B09FSYJZSH,B01ALO555E,B07DS8ZRZJ,B09Q135D2V,B07FB8LR6K</t>
  </si>
  <si>
    <t>outside temperature thermometer</t>
  </si>
  <si>
    <t>$0.59 - $1.59</t>
  </si>
  <si>
    <t>B06XKH666P,B00004TBJP,B01ALO555E,B00207Q6OA,B09FSYJZSH,B00WXIR94M,B0BYF6CTRK,B0836CM7KY,B000BZYBYU,B0D1VCSY1N</t>
  </si>
  <si>
    <t>outdoors thermometers</t>
  </si>
  <si>
    <t>B00GRFHXVQ/B00S93EQUK/B01IHHLB3W/B09LSGPHT3/B0BQ782XNW</t>
  </si>
  <si>
    <t>$0.94 - $1.52</t>
  </si>
  <si>
    <t>B00004TBJP,B06XKH666P,B00WXIR94M,B000BZYBYU,B00207Q6OA,B0BYF6CTRK,B013BOB3RK,B01ALO555E,B0D1VCSY1N,B07WCR5Y4B</t>
  </si>
  <si>
    <t>outdoors gifts for men</t>
  </si>
  <si>
    <t>B0BKJNZNPL</t>
  </si>
  <si>
    <t>B08CV9W8N4</t>
  </si>
  <si>
    <t>B07NPGMDW8,B0BKJNZNPL,B09CDCRKNZ,B0CGX3ZGBK,B0DL2BZWKD,B01C3LW5JC,B075WNJGCQ,B07VLW8677,B01HRCU3SW,B006QF3TW4</t>
  </si>
  <si>
    <t>B07SRRQS5B,B0B8V6Y2X8,B07M7M8X1N,B0BC6G9Q35,B0BPNMT5DM,B0BSTWKSDX,B00DZKQLZ0,B01IEJHJWK,B01COZ2H36,B0982TPZTW</t>
  </si>
  <si>
    <t>outdoors accessory</t>
  </si>
  <si>
    <t>outdoors accessories</t>
  </si>
  <si>
    <t>B07SRRQS5B,B00DZKQLZ0,B0B8V6Y2X8,B07HY3S811,B01IEJHJWK,B09L8G4F1Y,B0BGLBG8Z4,B0BZCMDZNS,B0982TBY1Y,B07M7M8X1N</t>
  </si>
  <si>
    <t>outdoor/indoor thermometer</t>
  </si>
  <si>
    <t>室外/室内温度计</t>
  </si>
  <si>
    <t>$0.89 - $2.00</t>
  </si>
  <si>
    <t>B092M55CLK</t>
  </si>
  <si>
    <t>B06XKH666P,B09FSYJZSH,B00WXIR94M,B0836CM7KY,B01ALO555E,B00004TBJP,B0D1VCSY1N,B071VKV4HJ,B0D5VCB94M,B016BERUKQ</t>
  </si>
  <si>
    <t>outdoor useful gadgets</t>
  </si>
  <si>
    <t>outdoor thermometer large numbers</t>
  </si>
  <si>
    <t>室外温度计大数字</t>
  </si>
  <si>
    <t>B00S93EQUK/B09LSGPHT3/B0BQ782XNW</t>
  </si>
  <si>
    <t>B001A0K8KQ</t>
  </si>
  <si>
    <t>B094N2NZZX</t>
  </si>
  <si>
    <t>B00004TBJP,B001A0K8KQ,B00004TBJI,B07FB8LR6K,B013BOB3RK,B0876FFRY4,B094N2NZZX,B000H6E7FG,B01ALO555E,B000HJDEUW</t>
  </si>
  <si>
    <t>outdoor thermometer large</t>
  </si>
  <si>
    <t>大号户外温度计</t>
  </si>
  <si>
    <t>$0.82 - $1.71</t>
  </si>
  <si>
    <t>B00004TBJP,B001A0K8KQ,B07FB8LR6K,B013BOB3RK,B00004TBJI,B000ARPJPY,B0CSFBHJVB,B000ATW3W4,B000H6E7FG,B0876FFRY4</t>
  </si>
  <si>
    <t>B0C2KFDTZM,B0B9K7MPJ7,B09ZKFK4JD,B0BX58CPP5,B0BLS3N8GF,B07VRBM3GS,B00EINBSEW,B09V2H9LCV,B07T7W7VR3,B00OM0YH6W</t>
  </si>
  <si>
    <t>outdoor kitchens</t>
  </si>
  <si>
    <t>户外厨房</t>
  </si>
  <si>
    <t>B0BFXDLSNC</t>
  </si>
  <si>
    <t>B07BZ5B3LS</t>
  </si>
  <si>
    <t>B0CMDGMQMH,B01HJATY32,1580115373,B0DB1PL2VM,B0CHN9N24K,B0BXM27Q56,B07BZ5B3LS,B0C3LNWT62,B0CJ2424RY,B07HFXYZ12</t>
  </si>
  <si>
    <t>B01IEJHJWK,B07J63KGNN,B0C4F7Q36M,B0BNJ7P49G,B095HHDVCM,B079FK5QKD,B07S59BW5F,B08CYBZXY6,B09NFRC4LM,B004UB056E</t>
  </si>
  <si>
    <t>outdoor kitchen tools</t>
  </si>
  <si>
    <t>outdoor grills &amp; smokers</t>
  </si>
  <si>
    <t>户外烤架和吸烟者</t>
  </si>
  <si>
    <t>$1.14 - $1.74</t>
  </si>
  <si>
    <t>B07LG2DSH4</t>
  </si>
  <si>
    <t>B07ZWHCS1H</t>
  </si>
  <si>
    <t>B07FKLK6DG,B0BCFK9R8V,B07GL7PNPQ,B07GLK1NC2,B00F3BHB80,B0B8PJDC63,B0BRMD7VRT,B07CN38M23,B07CZCKTJ4,B08XTGT9J1</t>
  </si>
  <si>
    <t>outdoor grilling accessories</t>
  </si>
  <si>
    <t>$1.67 - $2.79</t>
  </si>
  <si>
    <t>B0BVMGNK5B</t>
  </si>
  <si>
    <t>B0CKSX61PR</t>
  </si>
  <si>
    <t>B0BVMGNK5B,B0887M8J8W,B013TR2ENQ,B005TGY0LU,B08DV248DT,B0CQ7Z6K43,B08DV4CDQ8,B095YCBWFK,B09DCBNSM9,B00KA2Y1OY</t>
  </si>
  <si>
    <t>outdoor grilling</t>
  </si>
  <si>
    <t>户外烧烤</t>
  </si>
  <si>
    <t>B0CQ7Z6K43</t>
  </si>
  <si>
    <t>B0887M8J8W,B07PHQWR3V,B013TR2ENQ,B081JVXDJJ,B0CNXPS4VH,B00KA2Y1OY,B0CKSX61PR,B094Y975ZZ,B0CQ7Z6K43,B0DKN6DPYQ</t>
  </si>
  <si>
    <t>outdoor griddle accessories</t>
  </si>
  <si>
    <t>户外烤盘配件</t>
  </si>
  <si>
    <t>$0.91 - $1.51</t>
  </si>
  <si>
    <t>B00DYN0474</t>
  </si>
  <si>
    <t>B0C6X6KX2H,B0BVMGNK5B,B084RRY8Z2,B0C748BK8B,B093XV6Q4W,B0DGL8P9Q6,B08L5XFTLM,B0CXFCS2MD,B00DYN0474,B0C58W7JC3</t>
  </si>
  <si>
    <t>B0CZBQYL5Z,B0CZBTMH2C,B0007PNA00,B0CZBV87KQ,B0CZBDG8P5,B07GGFP3JQ,B0C2JZJN6D,B093TXHRN4,B01HIS1ISE,B00099E792</t>
  </si>
  <si>
    <t>outdoor gifts for dad</t>
  </si>
  <si>
    <t>给爸爸的户外礼物</t>
  </si>
  <si>
    <t>$1.39 - $2.57</t>
  </si>
  <si>
    <t>B0CKXH2Q4M,B09CDCRKNZ,B0CGX3ZGBK,B079J4KT8H,B007O1CAZQ,B09PCSR9SX,B00FXPT39Q,B01DCIKFNI,B00OJI35GA,B07Z8WHZWV</t>
  </si>
  <si>
    <t>B0007PN9ZQ,B07FS86QTR,B000CER6TC,B0CW3SRB12,B077XDQS66,B0C2JYJHDL,B0CNM7Y8LX,B0007PN9ZG,B093TZBS96,B0C2JS3JLR</t>
  </si>
  <si>
    <t>outdoor gift</t>
  </si>
  <si>
    <t>$2.92 - $4.86</t>
  </si>
  <si>
    <t>B00PY05VMS</t>
  </si>
  <si>
    <t>B09RN1ZH6L,B091ZFL4X5,B09RS5C3LR,B0CGX3ZGBK,B09FCK7YB3,B0BCJWKG36,B00K8ANYZU,B096LVFBMW,B006QF3TW4,B099FKMHQN</t>
  </si>
  <si>
    <t>B0B7BP6CJN,B08YZ2K3PV,B00I5H5Z1O,B09SQCMT5G,B09DYN6SYR,B09Y6BFVDD,B0BZWM3JG4,B08FMNXX68,B01N4B7C9X,B08QJ53Y5G</t>
  </si>
  <si>
    <t>outdoor gadgets for men</t>
  </si>
  <si>
    <t>男士户外用品</t>
  </si>
  <si>
    <t>B007S3QMEK</t>
  </si>
  <si>
    <t>B079J4KT8H,B09CDCRKNZ,B0CKXH2Q4M,B07T5JZD9H,B01MD0MBKI,B006M9NIDO,B07S1BNNYD,B075WNJGCQ,B09FK5QFTR,B07Z8WHZWV</t>
  </si>
  <si>
    <t>B08YZ633BY,B08MF4G5NP,B00I5H5Z1O,B0BFWD2VML,B07SRRQS5B,B0BN9DD956,B07P1SFHK3,B0CFF2JG1N,B0C6X2VP9R,B0BQ7PD5YW</t>
  </si>
  <si>
    <t>outdoor gadgets</t>
  </si>
  <si>
    <t>户外小工具</t>
  </si>
  <si>
    <t>$0.43 - $0.63</t>
  </si>
  <si>
    <t>B0C9THKCWY</t>
  </si>
  <si>
    <t>B0BX364B54</t>
  </si>
  <si>
    <t>B0CFQYP7GX,B071VKV4HJ,B0C9THKCWY,B07CT4FPG6,B0CGX3ZGBK,B0CG65PYBV,B083TLZN7G,B09YD4221P,B00LAX52IQ,B01L8MUHIS</t>
  </si>
  <si>
    <t>B08YZ2K3PV,B09SQCMT5G,B09DYN6SYR,B00I5H5Z1O,B0BZWM3JG4,B08MF4G5NP,B09JNMHGFL,B0924H4XB9,B0BQ7PD5YW,B0CB41FP55</t>
  </si>
  <si>
    <t>outdoor fryer thermometer</t>
  </si>
  <si>
    <t>B00S93EQUK/B017613C3C/B07XXSYLL8/B0BQ782XNW/B0C7D27GV8</t>
  </si>
  <si>
    <t>B08YZ633BY,B0CGZXBSV2,B07SRRQS5B,B0BQ7PD5YW,B01DODMU9I,B0BRB8MGCV,B0C6X2VP9R,B08QJ53Y5G,B07MYW7C3Z,B0C39568C9</t>
  </si>
  <si>
    <t>outdoor dad gifts</t>
  </si>
  <si>
    <t>户外爸爸礼物</t>
  </si>
  <si>
    <t>B09CDCRKNZ</t>
  </si>
  <si>
    <t>B07YNDHSR7</t>
  </si>
  <si>
    <t>B09CDCRKNZ,B0CGX3ZGBK,B079J4KT8H,B0CKXH2Q4M,B00OJI35GA,B07VW72J5D,B09MFBNTG3,B09PCSR9SX,B00NE5IF3W,B0836CM7KY</t>
  </si>
  <si>
    <t>outdoor cooking equipment</t>
  </si>
  <si>
    <t>户外烹饪设备</t>
  </si>
  <si>
    <t>B00GRFHXVQ/B07XXSYLL8</t>
  </si>
  <si>
    <t>B0D93G8S2X</t>
  </si>
  <si>
    <t>B07T7XPBZH</t>
  </si>
  <si>
    <t>B08H4MNQ3S</t>
  </si>
  <si>
    <t>B093N8JYTR,B0CQ715KSS,B0C6X6KX2H,B0CGX3ZGBK,B01HQRD8EO,B08HVJZRQ5,B086BXVT1H,B07VDKMGPM,B0C37DLHWW,B079J4KT8H</t>
  </si>
  <si>
    <t>outdoor cooking accessories</t>
  </si>
  <si>
    <t>户外烹饪配件</t>
  </si>
  <si>
    <t>B0C6X6KX2H,B0CKSX61PR,B005TGY0LU,B0CJF93QLM,B0CGX3ZGBK,B09DCBNSM9,B00KA2Y1OY,B00S93EQUK,B079J4KT8H,B0C34B44PL</t>
  </si>
  <si>
    <t>outdoor cook</t>
  </si>
  <si>
    <t>户外厨师</t>
  </si>
  <si>
    <t>$0.93 - $1.64</t>
  </si>
  <si>
    <t>B0006VORDY</t>
  </si>
  <si>
    <t>B09LVWVCT5,B07J2TVCMJ,B01INNA89S,B087HRSF16,B07Q1CGGCZ,B07MBLSBQK,B06XSKBKN1,B07D438ZTT,B07MHT9TQX,B07MS8KZ8K</t>
  </si>
  <si>
    <t>outdoor barbecue meat piercer</t>
  </si>
  <si>
    <t>ototo hell done meat thermometer digital</t>
  </si>
  <si>
    <t>B00S93EQUK/B017613C3C/B01F59K0KA/B09LSGPHT3/B0C7D27GV8</t>
  </si>
  <si>
    <t>orange kitchen appliances</t>
  </si>
  <si>
    <t>橙色厨房用具</t>
  </si>
  <si>
    <t>B016UO0EL4</t>
  </si>
  <si>
    <t>B0CLLQQY75</t>
  </si>
  <si>
    <t>B0CRB9F9H4</t>
  </si>
  <si>
    <t>B0B48TN71P,B0CLLQQY75,B00I32GK8S,B01IEN2SOK,B0CRB9F9H4,B0CGZW7SXD,B01L65MI8O,B0BFJW4M4J,B07T3FYDBY,B0CS3R341K</t>
  </si>
  <si>
    <t>ooni karu 12 cover</t>
  </si>
  <si>
    <t>小鬼 karu 12 封面</t>
  </si>
  <si>
    <t>B087D638PV</t>
  </si>
  <si>
    <t>B0BVWF3YQ4</t>
  </si>
  <si>
    <t>B0CZL7P1RB</t>
  </si>
  <si>
    <t>B0BVWF3YQ4,B087D638PV,B0BN41K97Y,B0BDFDLQH4,B0B719V46K,B0BRF59JMR,B0BRNL9PGN,B0BZ123BB9,B0CLP4P78Y,B0B8YD2KC7</t>
  </si>
  <si>
    <t>ooni karu 12 accessories</t>
  </si>
  <si>
    <t>奥尼-卡鲁12个配件</t>
  </si>
  <si>
    <t>B09RZSPTF3</t>
  </si>
  <si>
    <t>B07WDBSFBT</t>
  </si>
  <si>
    <t>B0BRNL9PGN,B09RZSPTF3,B0BVWF3YQ4,B0BB2HV89M,B09SDBDPKH,B0BDFDLQH4,B0BN41K97Y,B0BHYPF6YP,B0B719V46K,B0B827QJY8</t>
  </si>
  <si>
    <t>ooni karu 12</t>
  </si>
  <si>
    <t>奥尼卡鲁 12</t>
  </si>
  <si>
    <t>$0.81 - $1.89</t>
  </si>
  <si>
    <t>B0CKTCX4FS</t>
  </si>
  <si>
    <t>B0DQ8R4TYT</t>
  </si>
  <si>
    <t>B0CHS69P48,B0BVWF3YQ4,B0DQ8R4TYT,B087D638PV,B09RZSPTF3,B0CKTFKMW2,B0C5LMD6JK,B0C37D55T9,B0C8B15CHK,B0CB7PGZJW</t>
  </si>
  <si>
    <t>ooni accessories</t>
  </si>
  <si>
    <t>奥尼配件</t>
  </si>
  <si>
    <t>$1.54 - $2.50</t>
  </si>
  <si>
    <t>B08W22XBP8</t>
  </si>
  <si>
    <t>B09LHRZGG1</t>
  </si>
  <si>
    <t>B0BZW3WJKX</t>
  </si>
  <si>
    <t>B0BD97249N,B09LHRZGG1,B0CBV8YS6Q,B0BVWF3YQ4,B07TXBBHGC,B0B71HFH9K,B09XVQ9DC4,B0CB7PGZJW,B09VGJ5WR6,B0CPQ5755G</t>
  </si>
  <si>
    <t>B0CYBVYNRL,B0CYBRQ7FC,B0CXT9W574,B0CVVQLZ1P,B0D17C4VNX,B0D2MGN5Y9,B0CYH3Y1TH,B0CYBV9Q6M,B0CZM9H1Y6,B0CY2HW6SQ</t>
  </si>
  <si>
    <t>oneida thermometer replacement probe</t>
  </si>
  <si>
    <t>oneida 温度计更换探头</t>
  </si>
  <si>
    <t>B0071NWE9O,B00004XSC5,B07RFVDJYB,B099Z2F4JZ,B09J2LR4L9,B017613C3C,B07XNTJKY4,B07MW2FYZQ</t>
  </si>
  <si>
    <t>oneida thermometer probe</t>
  </si>
  <si>
    <t>B005KCG6CE/B00GRFHXVQ/B00S93EQUK/B017613C3C/B01F59K0KA/B01IHHLB3W/B07XXSYLL8/B0BJK5W11R</t>
  </si>
  <si>
    <t>oneida 31262 digital thermometer probe</t>
  </si>
  <si>
    <t>B00S93EQUK/B017613C3C/B01IHHLB3W/B07XXSYLL8/B0BQ782XNW/B0C7D27GV8/B0CRY9V6LL</t>
  </si>
  <si>
    <t>oklahoma joe smoker plug in meat probe</t>
  </si>
  <si>
    <t>oil thermometer for frying with clip</t>
  </si>
  <si>
    <t>带夹子的煎炸油温计</t>
  </si>
  <si>
    <t>B01IHHLB3W/B07XXSYLL8/B0BQ782XNW/B0C7D27GV8/B0CRY9V6LL</t>
  </si>
  <si>
    <t>B01N7KIDW0,B0BGX4RG9B,B00004XSC9,B07YP9GT1N,B07H9RFNVC,B01CI50FJU,B0B6SZJ2ZM,B0C8254GJM,B088DTQ1QD,B001FB6IFY</t>
  </si>
  <si>
    <t>oil thermometer for deep frying</t>
  </si>
  <si>
    <t>油炸用的油温计</t>
  </si>
  <si>
    <t>B01F59K0KA/B01IHHLB3W/B0BQ782XNW/B0C7D27GV8</t>
  </si>
  <si>
    <t>B01N7KIDW0,B098DSQHY9,B0BGX4RG9B,B00004XSC9,B094NBSRT4,B07YP9GT1N,B07H9RFNVC,B094V3R7H8,B0C8254GJM,B0B23VZVBZ</t>
  </si>
  <si>
    <t>oil temperature probe</t>
  </si>
  <si>
    <t>B00S93EQUK/B01F59K0KA/B07XXSYLL8/B0CRY9V6LL</t>
  </si>
  <si>
    <t>oil temp gauge for frying</t>
  </si>
  <si>
    <t>煎炸油温计</t>
  </si>
  <si>
    <t>B01N7KIDW0,B00004XSC9,B098DSQHY9,B094NBSRT4,B0BGX4RG9B,B00S93EQUK,B094V3R7H8,B078KPHKZD,B07H9RFNVC,B01CI50FJU</t>
  </si>
  <si>
    <t>oil sprayer for cooking</t>
  </si>
  <si>
    <t>烹饪用喷油器</t>
  </si>
  <si>
    <t>$0.94 - $2.14</t>
  </si>
  <si>
    <t>B0C9ZQ434J</t>
  </si>
  <si>
    <t>B0D25YFS8F</t>
  </si>
  <si>
    <t>B0C9ZQ434J,B0CHRYB9XG,B0CP4XY9QC,B0BZV3H2VB,B0CSP9BX2V,B0DBQCQLMT,B0CX1535GZ,B0D4JCBGX1,B08BFD54YW,B0BLHK66R5</t>
  </si>
  <si>
    <t>oil digital temperature check for frying</t>
  </si>
  <si>
    <t>B00S93EQUK/B01F59K0KA/B01IHHLB3W/B07XXSYLL8/B09LSGPHT3/B0BQ782XNW</t>
  </si>
  <si>
    <t>oil by digital</t>
  </si>
  <si>
    <t>offset smoker accessories</t>
  </si>
  <si>
    <t>胶印烟具配件</t>
  </si>
  <si>
    <t>$0.99 - $1.76</t>
  </si>
  <si>
    <t>B08WRGD24H</t>
  </si>
  <si>
    <t>B09SCW3X6G</t>
  </si>
  <si>
    <t>B07NWHT1Q8</t>
  </si>
  <si>
    <t>B09F9CHF68,B083PV5RCR,B0194I3ZEQ,B09SCW3X6G,B07NWHT1Q8,B0748DCDGC,B09J746BHB,B07SSD9C55,B09XJCG3FP,B086Q5MXZX</t>
  </si>
  <si>
    <t>ofertas relampago</t>
  </si>
  <si>
    <t>B09KT67BL1</t>
  </si>
  <si>
    <t>B0CM6HJKKM</t>
  </si>
  <si>
    <t>B08LVSFN4X,B084RFRG6X,B0CN6GHGD6,B06WWRCZXX,B07BGQJ5VJ,B07Y315DNW,B0BZQKN5XJ,B08XGHNVFP,B0B5GB2WSW,B0C2TWNLXJ</t>
  </si>
  <si>
    <t>oakford 580 meat probe</t>
  </si>
  <si>
    <t>nycetek digital meat thermometer where you can select what type meat</t>
  </si>
  <si>
    <t>nutrichef smart bluetooth bbq thermometer</t>
  </si>
  <si>
    <t>B00S93EQUK/B07XXSYLL8/B0BBR2RL6X/B0C7D27GV8/B0CRY9V6LL/B0DGXKNV6Y</t>
  </si>
  <si>
    <t>ntmy wireless meat thermometer</t>
  </si>
  <si>
    <t>ntc 100k food temp probe</t>
  </si>
  <si>
    <t>nsf thermometer</t>
  </si>
  <si>
    <t>nsf温度计</t>
  </si>
  <si>
    <t>B003HEQX0W,B0CZCX5WDC,B00E99L3G8,B01BRU3Y7M,B07LGSB4HG,B00S93EQUK,B0D8TCTPHD,B01EY230X8,B000BPE88E,B00GRFHXVQ</t>
  </si>
  <si>
    <t>nsf meat thermometer</t>
  </si>
  <si>
    <t>B005KCG6CE/B00S93EQUK/B017613C3C/B01F59K0KA/B01IHHLB3W/B07XXSYLL8/B09LSGPHT3/B0BBR2RL6X/B0BQ782XNW/B0CRY9V6LL</t>
  </si>
  <si>
    <t>nsf food thermometer</t>
  </si>
  <si>
    <t>B005KCG6CE/B00S93EQUK/B01F59K0KA/B01IHHLB3W/B07XXSYLL8/B09LSGPHT3/B0BBR2RL6X/B0BQ782XNW/B0CRY9V6LL</t>
  </si>
  <si>
    <t>nowow wireless meat thermometer</t>
  </si>
  <si>
    <t>诺普罗</t>
  </si>
  <si>
    <t>B000E3DTGA</t>
  </si>
  <si>
    <t>B07K8XT51B</t>
  </si>
  <si>
    <t>B0000VLUDK</t>
  </si>
  <si>
    <t>B07K8XT51B,B000SSZ4Q4,B0000VLUDK,B0000CFABA,B0002I5QK4,B000SSVRYM,B000E39LYO,B00BDXNF1O,B0000DDVMH,B0002I5QJU</t>
  </si>
  <si>
    <t>nora meat thermometer</t>
  </si>
  <si>
    <t>non toxic food grade commercial food temperature thermometer</t>
  </si>
  <si>
    <t>non digital thermometer</t>
  </si>
  <si>
    <t>非数字温度计</t>
  </si>
  <si>
    <t>B005KCG6CE/B01F59K0KA</t>
  </si>
  <si>
    <t>$1.29 - $2.21</t>
  </si>
  <si>
    <t>B0CJ56J93P,B097KTZZP5,B00004TBJP,B0CFFW48TD,B000I21NEC,B089NLQ7SF,B09WV19C8N,B013BOB3RK,B0824XNJSW,B07VVHZLLZ</t>
  </si>
  <si>
    <t>ninjia air fryer</t>
  </si>
  <si>
    <t>忍家空气炸锅</t>
  </si>
  <si>
    <t>B07SCGY2H6</t>
  </si>
  <si>
    <t>B099TD7K3W</t>
  </si>
  <si>
    <t>B09ZBLYV2T,B096X9LGJ1,B086542G1M,B08QZZY53M,B09B82LJ21,B08BXXQ37X,B099TGRJ4Z,B08R12QZS1,B08BXX69K4,B089TQ82WT</t>
  </si>
  <si>
    <t>ninja woodfire outdoor grill temp probe</t>
  </si>
  <si>
    <t>ninja woodfire grill thermometer probe</t>
  </si>
  <si>
    <t>ninja wood fire oven cover</t>
  </si>
  <si>
    <t>ninja wood fire grill temperature probe</t>
  </si>
  <si>
    <t>ninja thermometer</t>
  </si>
  <si>
    <t>B00S93EQUK/B017613C3C/B01F59K0KA/B01IHHLB3W/B07XXSYLL8/B0BQ782XNW/B0C7D27GV8/B0CRY9V6LL</t>
  </si>
  <si>
    <t>$1.12 - $1.58</t>
  </si>
  <si>
    <t>B0D83T953N</t>
  </si>
  <si>
    <t>B0D76N13M3</t>
  </si>
  <si>
    <t>B0CHMK352Q</t>
  </si>
  <si>
    <t>B0D83T953N,B0CHMK352Q,B0C7JNJW2N,B0B3S5GWX7,B0CS393GTK,B0D2LQGJ2V,B0CC32GMYR,B07H8WTFHW,B0C7D27GV8,B017613C3C</t>
  </si>
  <si>
    <t>ninja smoker</t>
  </si>
  <si>
    <t>忍者吸烟者</t>
  </si>
  <si>
    <t>B0B8PJDC63</t>
  </si>
  <si>
    <t>B0C9W5CTX1</t>
  </si>
  <si>
    <t>B0B8PJDC63,B0CB1QX1Q2,B0C6BQVDX3,B0CG175L5M,B0CVP97VPZ,B0D1H33H9M,B0DJWTPS4J,B0B3S5GWX7,B0BM3PVL4T,B0B9T8FXK1</t>
  </si>
  <si>
    <t>ninja smart xl grill thermometer probe replacement</t>
  </si>
  <si>
    <t>ninja products kitchen</t>
  </si>
  <si>
    <t>忍者产品厨房</t>
  </si>
  <si>
    <t>$0.51 - $0.88</t>
  </si>
  <si>
    <t>B00939I7EK</t>
  </si>
  <si>
    <t>B08QXB9BH5</t>
  </si>
  <si>
    <t>B0B4PPHG8G</t>
  </si>
  <si>
    <t>B08QXB9BH5,B00939I7EK,B089TQ82WT,B0D1CXL52G,B0C8VHBBZK,B0B3S5GWX7,B0B4PPHG8G,B0CSZ7WBYW,B0C8WN349L,B0B9CZ6XBQ</t>
  </si>
  <si>
    <t>ninja products</t>
  </si>
  <si>
    <t>忍者产品</t>
  </si>
  <si>
    <t>$0.85 - $1.79</t>
  </si>
  <si>
    <t>B0BR8HZL9V</t>
  </si>
  <si>
    <t>B0C8VHBBZK,B0CSZ7WBYW,B08QXB9BH5,B0BMGSZMW9,B0BR8HZL9V,B0C8WN349L,B089TQ82WT,B0DHFXDNJ4,B0B358VDZJ,B0B4PPHG8G</t>
  </si>
  <si>
    <t>ninja probe</t>
  </si>
  <si>
    <t>ninja pro</t>
  </si>
  <si>
    <t>忍者专家</t>
  </si>
  <si>
    <t>$0.51 - $0.99</t>
  </si>
  <si>
    <t>B08QXJ31WR</t>
  </si>
  <si>
    <t>B08QXJ31WR,B0CS3V8M9H,B0CSZ7WBYW,B08559K7CN,B0B4PPHG8G,B08QZSN97Z,B08QZZY53M,B0CDDFH2MZ,B0CTWG87J5,B00939FV8K</t>
  </si>
  <si>
    <t>ninja oven</t>
  </si>
  <si>
    <t>忍者烤箱</t>
  </si>
  <si>
    <t>$1.55 - $2.32</t>
  </si>
  <si>
    <t>B08BXX69K4</t>
  </si>
  <si>
    <t>B0BSB3WSLB</t>
  </si>
  <si>
    <t>B0D4R8G1FX</t>
  </si>
  <si>
    <t>B08BXX69K4,B07SCGY2H6,B0BRL9F8HV,B08QZZY53M,B08R12QZS1,B0D1CXL52G,B0C7YN7XCM,B0CHXDS6KR,B0C8WN349L,B0D31ZKSSK</t>
  </si>
  <si>
    <t>ninja oo101</t>
  </si>
  <si>
    <t>ninja meat thermometer</t>
  </si>
  <si>
    <t>B00S93EQUK/B017613C3C/B01IHHLB3W/B07XXSYLL8/B09LSGPHT3/B0BBR2RL6X/B0BQ782XNW/B0C7D27GV8/B0CRY9V6LL</t>
  </si>
  <si>
    <t>$3.17 - $5.61</t>
  </si>
  <si>
    <t>B0CN325WKQ</t>
  </si>
  <si>
    <t>B0D83T953N,B0CHMK352Q,B0D5M9RW7C,B0B48NL6L8,B00S93EQUK,B07H8WTFHW,B0C7JNJW2N,B0C7D27GV8,B0CRY9V6LL,B0D2LQGJ2V</t>
  </si>
  <si>
    <t>ninja meat probe</t>
  </si>
  <si>
    <t>ninja kitchen appliances</t>
  </si>
  <si>
    <t>忍者厨房用具</t>
  </si>
  <si>
    <t>B08QXB9BH5,B0C8VHBBZK,B0CSZ7WBYW,B00939I7EK,B0B4PPHG8G,B0BR8HZL9V,B07FDJMC9Q,B0B3S5GWX7,B01FHOWYA2,B0B358VDZJ</t>
  </si>
  <si>
    <t>ninja grills</t>
  </si>
  <si>
    <t>忍者烤炉</t>
  </si>
  <si>
    <t>$0.20 - $0.31</t>
  </si>
  <si>
    <t>B089TQ82WT</t>
  </si>
  <si>
    <t>B0B3S5GWX7,B089TQ82WT,B0C8VHBBZK,B07S76WBGF,B09B82LJ21,B0B7XZ4ZN9,B0B8PJDC63,B0C9W5CTX1,B0CB1QX1Q2,B0CG175L5M</t>
  </si>
  <si>
    <t>ninja grill temperature probe</t>
  </si>
  <si>
    <t>ninja grill probe</t>
  </si>
  <si>
    <t>ninja grill indoor</t>
  </si>
  <si>
    <t>忍者烧烤室内</t>
  </si>
  <si>
    <t>$0.21 - $0.34</t>
  </si>
  <si>
    <t>B0C8VHBBZK,B0B3S5GWX7,B089TQ82WT,B07S76WBGF,B0B7XZ4ZN9,B09B82LJ21,B08KDL8YZF,B0CB1QX1Q2,B0CF3KG4HR,B084B7PF4K</t>
  </si>
  <si>
    <t>ninja grill</t>
  </si>
  <si>
    <t>忍者烤架</t>
  </si>
  <si>
    <t>B0B3S5GWX7,B0C8VHBBZK,B089TQ82WT,B07S76WBGF,B0CB1QX1Q2,B0B7XZ4ZN9,B0B8PJDC63,B09B82LJ21,B0B88YBB2J,B0C9W5CTX1</t>
  </si>
  <si>
    <t>ninja fryer</t>
  </si>
  <si>
    <t>忍者炸锅</t>
  </si>
  <si>
    <t>$1.11 - $1.40</t>
  </si>
  <si>
    <t>B0DDDD8WD6</t>
  </si>
  <si>
    <t>B0CSZ7WBYW,B07FDJMC9Q,B0B15Q3HCQ,B089TQWJKK,B0CZS6SS3Y,B07S76WBGF,B0DDDD8WD6,B0B3S5GWX7,B0D1CXL52G,B07S85TPLG</t>
  </si>
  <si>
    <t>ninja foodi thermometer</t>
  </si>
  <si>
    <t>忍者食品温度计</t>
  </si>
  <si>
    <t>B00S93EQUK/B017613C3C/B01F59K0KA/B01IHHLB3W/B07XXSYLL8/B0BQ782XNW/B0C7D27GV8</t>
  </si>
  <si>
    <t>B09HJZMD4B</t>
  </si>
  <si>
    <t>B07W6JVQNP,B0956KYCPS,B089TQ82WT,B09HJZMD4B,B08R12QZS1,B08JB97CM4,B08J8C2QJX,B08BXXQ37X</t>
  </si>
  <si>
    <t>ninja foodi air fryer accessories</t>
  </si>
  <si>
    <t>ninja foodi 空气炸锅配件</t>
  </si>
  <si>
    <t>B09YR3QXND</t>
  </si>
  <si>
    <t>B0BG418X1G</t>
  </si>
  <si>
    <t>B07PVKTCNF</t>
  </si>
  <si>
    <t>B0B67J4HYM,B083QZV3L3,B09YR3QXND,B0BG418X1G,B07PVKTCNF,B09B792LLY,B0BVZK3YBQ,B09KQY2TH2,B09R26C42Q,B0D3GZ77PL</t>
  </si>
  <si>
    <t>ninja flip air fryer accessories</t>
  </si>
  <si>
    <t>忍者翻转空气炸锅配件</t>
  </si>
  <si>
    <t>B09KQY2TH2</t>
  </si>
  <si>
    <t>B0D3GZ77PL</t>
  </si>
  <si>
    <t>B0DPL66158</t>
  </si>
  <si>
    <t>B0D3GZ77PL,B09YR3QXND,B083QZV3L3,B09KQY2TH2,B07S85TPLG,B0BX2ZL2PJ,B0C3RVX2PK,B0CMZBHCCG,B0C27LQV6J,B0CDHP76FP</t>
  </si>
  <si>
    <t>ninja dual air fryer accessories</t>
  </si>
  <si>
    <t>忍者双空气炸锅配件</t>
  </si>
  <si>
    <t>B0BG43X1GB</t>
  </si>
  <si>
    <t>B0BD4VG7QY</t>
  </si>
  <si>
    <t>B0BG418X1G,B0BVZK3YBQ,B0CKX9M754,B0BKQ6CYZQ,B0CZZZXDQV,B0B67J4HYM,B0BG43X1GB,B09TVXMVP2,B0CSPMNFQQ,B0BX95GR1B</t>
  </si>
  <si>
    <t>ninja crispi air fryer accessories</t>
  </si>
  <si>
    <t>B0DSJ5CNWF</t>
  </si>
  <si>
    <t>B0DM3BFX46</t>
  </si>
  <si>
    <t>B0DSFDH9HM</t>
  </si>
  <si>
    <t>ninja crispi air fryer</t>
  </si>
  <si>
    <t>B0DJLBKVSS</t>
  </si>
  <si>
    <t>B0DWV9ZPB2</t>
  </si>
  <si>
    <t>B0DJFBDFZK,B0DJLBKVSS,B0DDDD8WD6,B0DRJ2P9V5,B0CSZ7WBYW,B0DSV7KZ2B,B0DP9NDZJY,B0DV99BWCM,B0DMNKT2CJ,B0DKNQZFHR</t>
  </si>
  <si>
    <t>ninja crispi</t>
  </si>
  <si>
    <t>$0.89 - $1.30</t>
  </si>
  <si>
    <t>B0DM37F11Q</t>
  </si>
  <si>
    <t>B0DDDD8WD6,B0DJFBDFZK,B0D5NKX2HF,B0DJLBKVSS,B0C41XTCZ7,B0DM37F11Q,B0DRJ2P9V5,B07S6529ZZ,B0DKNQZFHR,B0DR8F53BF</t>
  </si>
  <si>
    <t>ninja air fryer accessories</t>
  </si>
  <si>
    <t>忍者空气炸锅配件</t>
  </si>
  <si>
    <t>B0B1HMKHCB</t>
  </si>
  <si>
    <t>B09R26C42Q,B0B1HMKHCB,B0BVZK3YBQ,B0DJW8ZK1X,B0BG418X1G,B0B4PPHG8G,B0B67J4HYM,B07PVKTCNF,B09YR3QXND,B0D8TMK871</t>
  </si>
  <si>
    <t>nigogor wireless meat thermometer</t>
  </si>
  <si>
    <t>next level chef</t>
  </si>
  <si>
    <t>下一级厨师</t>
  </si>
  <si>
    <t>B0CW5YW8PP</t>
  </si>
  <si>
    <t>B09PHW3H9B</t>
  </si>
  <si>
    <t>B0CW2FTPWB</t>
  </si>
  <si>
    <t>B0CVSC6KXW,B0CVXJ2LCN,B0CW2FSNLT,B0CWF9XDKX,B0D1CVP1KH,B07B6S1G4Q,B09PH7YN3L,B0BYRFPXTP,B078TQCS14,B09PHVNWHR</t>
  </si>
  <si>
    <t>next day delivery items prime</t>
  </si>
  <si>
    <t>次日交货项目主要</t>
  </si>
  <si>
    <t>B08LGD7WRZ</t>
  </si>
  <si>
    <t>B0CXXDTL7T</t>
  </si>
  <si>
    <t>B09Y5HT6HR,B09541P9WH,B074PVTPBW,B09ZKZYBZX,B07XSKK6Z4,B08R6S1M1K,B0B5L4BCPK,B06XKHNCZW,B07BQXJ123,B0BBBG4QMF</t>
  </si>
  <si>
    <t>new york yankees gifts for men</t>
  </si>
  <si>
    <t>纽约洋基队男士礼物</t>
  </si>
  <si>
    <t>B0BRPWGY58,1953563023,B00GMRMY7M,B00ABD0W5Y,B00IN6NM58,B00IA3JJLK,B0D4794D6K,0762472189,B09CCS149R,B01D3SFHIK</t>
  </si>
  <si>
    <t>new product for kitchen</t>
  </si>
  <si>
    <t>new product</t>
  </si>
  <si>
    <t>新产品</t>
  </si>
  <si>
    <t>B07FCNYND8</t>
  </si>
  <si>
    <t>B0BSB15FKG,B0B4PW6ZKY,B0D2HY17F9,B075TDGN5T,B0CLDN4BRM,B07RHTQP68,B094PCH9ZZ,B085LTV2X2,B0BZZDPPRX,B0C1DWC251</t>
  </si>
  <si>
    <t>new kitchen gadgets 2025</t>
  </si>
  <si>
    <t>new home gift set</t>
  </si>
  <si>
    <t>new gadgets</t>
  </si>
  <si>
    <t>新玩意儿</t>
  </si>
  <si>
    <t>$0.68 - $0.93</t>
  </si>
  <si>
    <t>B08R6S1M1K,B09VZ11WHK,B0C3L93F2Q,B0764HS4SL,B0872Y3HJC,B0BFC7WQ6R,B09WTYDVNW,B0D3JLV5K6,B08N9Q24M9,B07H8WTFHW</t>
  </si>
  <si>
    <t>new dad gifts for men</t>
  </si>
  <si>
    <t>给男士的新爸爸礼物</t>
  </si>
  <si>
    <t>B0B539X1C3</t>
  </si>
  <si>
    <t>B0BNGRZC4Z</t>
  </si>
  <si>
    <t>B09XHSVV7T,1492667838,B09VYM8GJY,B084JG6LY5,1728235871,B0C1ZXGQRH,B00FXPT39Q,B0CK3TTR3N,1099879965,B0CGX3ZGBK</t>
  </si>
  <si>
    <t>nerd gifts for men</t>
  </si>
  <si>
    <t>给男人的书呆子礼物</t>
  </si>
  <si>
    <t>$1.70 - $2.80</t>
  </si>
  <si>
    <t>B091FDDJTW</t>
  </si>
  <si>
    <t>B0148EQYA8</t>
  </si>
  <si>
    <t>B06WRVFRJV</t>
  </si>
  <si>
    <t>B091FDDJTW,B0B1VM1C6L,1450845800,B0148EQYA8,B09SJTF8WN,B01CA2HOZ4,B097Z451CX,B0CQV1TQM8,B09HT6ZC7K,B09K5KVWXN</t>
  </si>
  <si>
    <t>更加整洁</t>
  </si>
  <si>
    <t>$0.93 - $1.34</t>
  </si>
  <si>
    <t>B079B5QF5C</t>
  </si>
  <si>
    <t>B0799Z9NH3,B0CJCJFMGQ,B06XD5ZF9Z,B09S3ZD8CC,B09SNPH2R9,B07SGG7F4T,B015G2DU80,B06XDFP1G4,B07S9G5Q12,B09BP1649Q</t>
  </si>
  <si>
    <t>napoleon grill accessories prestige 500</t>
  </si>
  <si>
    <t>must haves for bakers</t>
  </si>
  <si>
    <t>must have tools for men</t>
  </si>
  <si>
    <t>必须有男人的工具</t>
  </si>
  <si>
    <t>B00652G4TS</t>
  </si>
  <si>
    <t>B0BTNT4225,B0CGX3ZGBK,B01G5EA74I,B0CJ8T666H,B00S93EQUK,B01HRCU3SW,B087G6TGJL,B07DD69QN3,B00826OVWW,B09YCNTY8B</t>
  </si>
  <si>
    <t>must have kitchen items</t>
  </si>
  <si>
    <t>必须有厨房用品</t>
  </si>
  <si>
    <t>$0.75 - $1.33</t>
  </si>
  <si>
    <t>B0C38WVJVQ</t>
  </si>
  <si>
    <t>B0764HS4SL,B08ZK5WDWN,B08N9Q24M9,B00M2J7PCI,B0CGRGRXPY,B07D15V7T3,B07PZF3QS3,B00S93EQUK,B0775GR18G,B0C38WVJVQ</t>
  </si>
  <si>
    <t>must have kitchen gadgets 2024</t>
  </si>
  <si>
    <t>B0764HS4SL,B0CP4XY9QC,B07PVBS863,B09CX95397,B0CJ4WZXQF,B0CJN8ZWL1,B09P4XPN7L,B0C3H9MJQV,B08SBTP9DQ,B07N7KFHVH</t>
  </si>
  <si>
    <t>must have gadgets</t>
  </si>
  <si>
    <t>必须有小工具</t>
  </si>
  <si>
    <t>$0.44 - $1.00</t>
  </si>
  <si>
    <t>B0C3H9MJQV,B09B1C9LC2,B0CG65PYBV,B09WTYDVNW,B08HVMF9QL,B09VZ11WHK,B08SBQBF2R,B098VYV9WP,B0CGRB23YM,B08N9Q24M9</t>
  </si>
  <si>
    <t>must have baking gadgets</t>
  </si>
  <si>
    <t>music lovers gifts for men dj</t>
  </si>
  <si>
    <t>music lovers gifts for men</t>
  </si>
  <si>
    <t>男士音乐爱好者礼物</t>
  </si>
  <si>
    <t>B0CTX6FR89</t>
  </si>
  <si>
    <t>B08R8YVH9G,B08SJSZWJM,B0CZFVKYC5,B07Q38FWFJ,B0827DTBS4,B07CVTGNKT,B00PX9R6HS,B092S8WYXS,B0CTX6FR89,B0CM2SSC6K</t>
  </si>
  <si>
    <t>munchkin thermometer</t>
  </si>
  <si>
    <t>$0.97 - $1.65</t>
  </si>
  <si>
    <t>B0CQXW6JBF</t>
  </si>
  <si>
    <t>B08NYPPQ85</t>
  </si>
  <si>
    <t>B0823DXJS9</t>
  </si>
  <si>
    <t>B0CQXW6JBF,B0824XNJSW,B075QQ8VZW,B08NYPPQ85,B000GUZC2A,B0CGRB23YM,B0823DXJS9,B073GGVN3Q,B0CBVTGRW2,B07G3JZ4LF</t>
  </si>
  <si>
    <t>multithermometer interconnection</t>
  </si>
  <si>
    <t>multipurpose kitchen gadgets</t>
  </si>
  <si>
    <t>多功能厨房小工具</t>
  </si>
  <si>
    <t>B01C5PBIN0</t>
  </si>
  <si>
    <t>B096VJN5YF,B08QW2JVPQ,B075X1KPLZ,B0B4T551S9,B07XJ6GWV8,B088B99YJF,B08JP84RV6,B09GNRNYTM,B08RYCZC33,B09YH5CPQP</t>
  </si>
  <si>
    <t>mug candy thermometer</t>
  </si>
  <si>
    <t>mr bbq</t>
  </si>
  <si>
    <t>烧烤先生</t>
  </si>
  <si>
    <t>$2.09 - $3.56</t>
  </si>
  <si>
    <t>B07VP6X8M9</t>
  </si>
  <si>
    <t>B0B13ZCJ1L</t>
  </si>
  <si>
    <t>B002M1GXB0</t>
  </si>
  <si>
    <t>B0B13ZCJ1L,B09B468P7H,B073Y1R668,B07DW1M2K2,B07ZFYLBRD,B09B48HY9Z,B002M1GXB0,B08XP8G3J8,B09B46HW5R,B08CX8D3BH</t>
  </si>
  <si>
    <t>mother's day baking supplies</t>
  </si>
  <si>
    <t>most selling item on amazon</t>
  </si>
  <si>
    <t>most accurate thermometers</t>
  </si>
  <si>
    <t>most accurate thermometer</t>
  </si>
  <si>
    <t>最准确的温度计</t>
  </si>
  <si>
    <t>B00S93EQUK/B01IHHLB3W/B07XXSYLL8/B0C7D27GV8</t>
  </si>
  <si>
    <t>$1.76 - $2.95</t>
  </si>
  <si>
    <t>B0824XNJSW,B00MUK6M82,B07F4JJH1Z,B087D98L7Z,B0CGRB23YM,B075QQ8VZW,B0D5Q7TNCG,B08B7V2RG3,B0CTCPQ6N9,B08B8BDG42</t>
  </si>
  <si>
    <t>most accurate oven thermometer for baking</t>
  </si>
  <si>
    <t>B005KCG6CE/B00S93EQUK/B017613C3C/B01IHHLB3W/B07XXSYLL8/B0BJK5W11R/B0CRY9V6LL</t>
  </si>
  <si>
    <t>mini thermometer</t>
  </si>
  <si>
    <t>迷你温度计</t>
  </si>
  <si>
    <t>B0CXHS6CYS</t>
  </si>
  <si>
    <t>B0CQXW6JBF,B0CXHS6CYS,B09LH7FDF2,B0CXHV22GD,B0CFC1NNDJ,B07GR65CNT,B07WCR5Y4B,B0CJM5R5N6,B09NL17MBR,B07GNMKYCZ</t>
  </si>
  <si>
    <t>mini gifts for men</t>
  </si>
  <si>
    <t>男士迷你礼物</t>
  </si>
  <si>
    <t>$1.27 - $2.34</t>
  </si>
  <si>
    <t>B0DJ1S6YTV</t>
  </si>
  <si>
    <t>B00MSZK0G4</t>
  </si>
  <si>
    <t>B07T5JZD9H,B00MSZK0G4,B08HL2NRY7,B006M9NIDO,B0947XLWFW,B0CJWMG69D,B07GGR1N4Y,B01K3BQ8HO,B000KSCEH4,B09231NL5H</t>
  </si>
  <si>
    <t>mini gadgets</t>
  </si>
  <si>
    <t>小玩意</t>
  </si>
  <si>
    <t>B015MS3ICQ</t>
  </si>
  <si>
    <t>B07RQ7HB27</t>
  </si>
  <si>
    <t>B0BKZW27FY,B08HV3MPFD,B015MS3ICQ,B019F8ALVU,B07Q128V6W,0762462876,B087RQZ3GH,B09Y3QRYW3,B0C54ZH8WW,B0CF97GFS1</t>
  </si>
  <si>
    <t>mini digital thermometer</t>
  </si>
  <si>
    <t>迷你数字温度计</t>
  </si>
  <si>
    <t>B07XDMTR88</t>
  </si>
  <si>
    <t>B0CXHV22GD,B0CXHS6CYS,B07GR65CNT,B08PVLF8LD,B0DL4JKMNL,B07GNMKYCZ,B07WCR5Y4B,B0CJM5R5N6,B09LH7FDF2,B0CFC1NNDJ</t>
  </si>
  <si>
    <t>mini deep fryer</t>
  </si>
  <si>
    <t>迷你油炸锅</t>
  </si>
  <si>
    <t>$0.38 - $0.70</t>
  </si>
  <si>
    <t>B00005KB37</t>
  </si>
  <si>
    <t>B07665GLFH,B00005KB37,B01MY9WHYD,B09QV7PCYT,B09HW3GFKP,B091XWSHF7,B003UVG622,B0B6D9739D,B0CZPKX27M,B0D4MMP11Y</t>
  </si>
  <si>
    <t>min max thermometer</t>
  </si>
  <si>
    <t>最小最大温度计</t>
  </si>
  <si>
    <t>B0872X4H4J</t>
  </si>
  <si>
    <t>B007G7X2PU</t>
  </si>
  <si>
    <t>B0872X4H4J,B01MYM4W1D,B07RPXTKMK,B000TAW5AY,B072MH695Y,B07RN7Z2RT,B09YL1Y38S,B0CMCZPMX8,B01H1R0K68,B07RQ6RMMN</t>
  </si>
  <si>
    <t>milwaukee 2771-20</t>
  </si>
  <si>
    <t>密尔沃基</t>
  </si>
  <si>
    <t>B0BB8FDVLQ</t>
  </si>
  <si>
    <t>B0B1VHG484</t>
  </si>
  <si>
    <t>B09WYNGWCM,B0B1VHG484,B0C5SC6Q9X,B07MTZQL4Q,B0BB8FDVLQ,B015GOE7B2,B08139Y31N,B0DDK9SMTC,B0DJ3JLH7H,B09RX4R3TR</t>
  </si>
  <si>
    <t>milk temperature thermometer</t>
  </si>
  <si>
    <t>牛奶温度温度计</t>
  </si>
  <si>
    <t>B01N5HPTCU,B0973N55DP,B087XBXFM6,B071148XDT,B07LGSB4HG,B0071NVEGS,B095WM4TZK,B01LET2BFC,B07K1DTDF7,B088NDYJGJ</t>
  </si>
  <si>
    <t>milk temperature meter</t>
  </si>
  <si>
    <t>milk steaming thermometer</t>
  </si>
  <si>
    <t>牛奶蒸汽温度计</t>
  </si>
  <si>
    <t>B0973N55DP</t>
  </si>
  <si>
    <t>B01N5HPTCU,B0973N55DP,B000E8BFP2,B000EUGXRA,B0747CJDHG,B0BW9SWBSZ,B0017RIHKK,B09V9S74XZ,B0DDDCXL1Q,B0C9L527BK</t>
  </si>
  <si>
    <t>milk powder thermometer</t>
  </si>
  <si>
    <t>microwave oven</t>
  </si>
  <si>
    <t>微波炉</t>
  </si>
  <si>
    <t>B07HGH1KG6</t>
  </si>
  <si>
    <t>B0DPQQM1SF</t>
  </si>
  <si>
    <t>B07GV36BLD</t>
  </si>
  <si>
    <t>B07HGH1KG6,B071WCB1T6,B0D292ZK9W,B0D6VQY23N,B0DBVF687Z,B01EIZSDWO,B0C6RBYZ49,B076VB5JFQ,B07GV36BLD,B0D8SSCX8N</t>
  </si>
  <si>
    <t>microwave barbecue grill</t>
  </si>
  <si>
    <t>微刨</t>
  </si>
  <si>
    <t>$0.74 - $1.26</t>
  </si>
  <si>
    <t>B0738C7RXF</t>
  </si>
  <si>
    <t>B00151WA06</t>
  </si>
  <si>
    <t>B07V39LSRY</t>
  </si>
  <si>
    <t>B00004S7V8,B0738C7RXF,B00151WA06,B001C2FEGA,B00004S7V7,B09TQHKJXN,B07P137BXY,B0DB8R1M5T,B07V39LSRY,B0DB8SVHY5</t>
  </si>
  <si>
    <t>meter thermometer wireless</t>
  </si>
  <si>
    <t>仪表温度计无线</t>
  </si>
  <si>
    <t>B01IHHLB3W/B0BJK5W11R/B0C7D27GV8/B0CRY9V6LL</t>
  </si>
  <si>
    <t>$4.09 - $6.80</t>
  </si>
  <si>
    <t>B07H8WTFHW,B0CP8BPXKR,B0CKW3TT2G,B0D2LQGJ2V,B0BMLDL5GM,B07TJ95CBM,B0D5M9RW7C,B0DBCP5JTV,B0D62QTGJM,B0B48NL6L8</t>
  </si>
  <si>
    <t>meter thermometer</t>
  </si>
  <si>
    <t>仪表温度计</t>
  </si>
  <si>
    <t>B07H8WTFHW,B07TJ95CBM,B002ZHZQF0,B0BJDR681D,B07WCR5Y4B,B07ZSF5RC5,B07XZNN2QS,B00012Z124,B01H1R0K68,B09WXZH773</t>
  </si>
  <si>
    <t>meter probe meat</t>
  </si>
  <si>
    <t>米探头肉</t>
  </si>
  <si>
    <t>B07H8WTFHW,B07TJ95CBM,B0CN6JC5CH,B0CP8BPXKR,B08317TDP1,B01GQMPJOC,B0B48NL6L8,B0BMLDL5GM,B0CSD4YRD8,B0CTBLW8KK</t>
  </si>
  <si>
    <t>meter probe</t>
  </si>
  <si>
    <t>仪表探头</t>
  </si>
  <si>
    <t>$2.42 - $5.73</t>
  </si>
  <si>
    <t>B07H8WTFHW,B0D5M9RW7C,B0DJNJYFMN,B0CP8BPXKR,B0D2LQGJ2V,B07TJ95CBM,B0D5ZRJM51,B0CKW3TT2G,B0D1TMFTPN,B08K2G5Y78</t>
  </si>
  <si>
    <t>meter pro xl meat thermometer</t>
  </si>
  <si>
    <t>$3.25 - $6.17</t>
  </si>
  <si>
    <t>B0D5ZRJM51,B0CP8BPXKR,B07H8WTFHW,B0D2LQGJ2V,B07TJ95CBM,B0D1TMFTPN,B0CRY9V6LL,B0D5M9RW7C,B0D8KJZLDJ,B0BMLDL5GM</t>
  </si>
  <si>
    <t>metal thermometer</t>
  </si>
  <si>
    <t>金属温度计</t>
  </si>
  <si>
    <t>B005KCG6CE/B00S93EQUK/B017613C3C/B07XXSYLL8</t>
  </si>
  <si>
    <t>$1.00 - $2.46</t>
  </si>
  <si>
    <t>B00ZCHX89G,B003CL9LMC,B01N7KIDW0,B01N5HPTCU,B0BNQ7178Z,B083BMMQV9,B089NLQ7SF,B098DSQHY9,B07VVHZLLZ,B0C33XX19P</t>
  </si>
  <si>
    <t>metal meat thermometer</t>
  </si>
  <si>
    <t>金属肉类温度计</t>
  </si>
  <si>
    <t>B005KCG6CE/B00S93EQUK/B017613C3C/B01IHHLB3W/B07XXSYLL8/B096K2L985/B09LSGPHT3/B0BQ782XNW/B0CRY9V6LL</t>
  </si>
  <si>
    <t>$1.61 - $2.97</t>
  </si>
  <si>
    <t>B07YP993HH,B01LET2BFC,B01CI4ZYMO,B005KCG6CE,B07F5CR9JV,B0B48NL6L8,B073KYTWGB,B07Q85J62R,B0772RGV36,B08RWPPD8J</t>
  </si>
  <si>
    <t>metal barbecue oven</t>
  </si>
  <si>
    <t>men’s valentine’s</t>
  </si>
  <si>
    <t>B0CCVJ1LX6</t>
  </si>
  <si>
    <t>B089D3Q24T,B012BA0VSM,B0D4215HCX,B09232JHMY,B07M6225DT,B0BZQSLFQ9,B0BTNT4225,B09GYLVDVB,B0DJ18ZWYQ,B01N22CM3F</t>
  </si>
  <si>
    <t>men’s valentines gifts</t>
  </si>
  <si>
    <t>B08XYPVTJF,B01N22CM3F,B01E4LWBLQ,B089D3Q24T,B09232JHMY,B08Y6TTP55,B0D4215HCX,B0929L3NXL,B07K38QBKQ,B0D9HMRQMX</t>
  </si>
  <si>
    <t>men’s valentines gift</t>
  </si>
  <si>
    <t>$0.87 - $1.37</t>
  </si>
  <si>
    <t>B0BJV68C17,B01E4LWBLQ,B09232JHMY,B08XYPVTJF,B089D3Q24T,B0DP2D7343,B012BA0VSM,B08ZJQCZJ4,B07B2T345D,1601064934</t>
  </si>
  <si>
    <t>men’s valentines day gifts</t>
  </si>
  <si>
    <t>B089D3Q24T,B012BA0VSM,B08XYPVTJF,B01E4LWBLQ,B0BRNZ6FSW,B09232JHMY,B0DP2D7343,B01N22CM3F,B0BJV68C17,B0C1ZXGQRH</t>
  </si>
  <si>
    <t>men’s valentines</t>
  </si>
  <si>
    <t>B07MMNS62H,B083VVVMCF,B08RZ3DCHM,B01N22CM3F,B07MV49NQ7,B09NQFNSZ4,B079CCD7P2,B09232JHMY,B0BR8GCHX6,B0DP2D7343</t>
  </si>
  <si>
    <t>men’s valentine gift</t>
  </si>
  <si>
    <t>$0.98 - $1.46</t>
  </si>
  <si>
    <t>B012BA0VSM,B01E4LWBLQ,B01N22CM3F,B09232JHMY,B089D3Q24T,B0C7V3N49P,B07M6225DT,B0BRNZ6FSW,B0BZQSLFQ9,B0BJV68C17</t>
  </si>
  <si>
    <t>men’s valentine</t>
  </si>
  <si>
    <t>$0.31 - $0.62</t>
  </si>
  <si>
    <t>B012BA0VSM,B0DP2D7343,B0BKSN6G3F,B09232JHMY,B07M6225DT,B0BNBPQKQ6,B0DQJRSZL1,B08Y6TTP55,B0D4215HCX,B0DCBMHRWB</t>
  </si>
  <si>
    <t>men’s gift</t>
  </si>
  <si>
    <t>$1.24 - $1.66</t>
  </si>
  <si>
    <t>B0D4215HCX,B012BA0VSM,B08P4HHSZT,B0CP9YF9W7,B09BDG5RP3,B09232JHMY,B0DL2BZWKD,B09M3Z63QP,B07B2T345D,B078N1DBY9</t>
  </si>
  <si>
    <t>men’s birthday gifts</t>
  </si>
  <si>
    <t>$0.92 - $1.32</t>
  </si>
  <si>
    <t>B0CFQ78QPC</t>
  </si>
  <si>
    <t>B00FXPT15C</t>
  </si>
  <si>
    <t>B012BA0VSM,B0B9SJL23F,B01HEVAPSO,B0CPPSGC6H,B0BBWGCJ46,B0BJV68C17,B08YJR9HDL,B074B4BCBV,B0C1ZXGQRH,B0CLGHVWVQ</t>
  </si>
  <si>
    <t>men’s birthday</t>
  </si>
  <si>
    <t>男人的生日</t>
  </si>
  <si>
    <t>B0DMQQZHWF</t>
  </si>
  <si>
    <t>B012BA0VSM,B0CPPSGC6H,B01HEVAPSO,B0C1ZXGQRH,B074B4BCBV,B0BBWGCJ46,B01N22CM3F,B0BJV68C17,B0CHM598ZQ,B0CFQ78QPC</t>
  </si>
  <si>
    <t>mens valentines gofts</t>
  </si>
  <si>
    <t>B012BA0VSM,B01E4LWBLQ,B089D3Q24T,B01N22CM3F,B0BRNZ6FSW,B07M6225DT,B078N1DBY9,B09232JHMY,B0D4215HCX,B0BZQSLFQ9</t>
  </si>
  <si>
    <t>mens valentines gifts</t>
  </si>
  <si>
    <t>$0.82 - $1.12</t>
  </si>
  <si>
    <t>B083VVVMCF,B0DQJRSZL1,B0DP2D7343,B089D3Q24T,B07M6225DT,B09232JHMY,B0C1ZXGQRH,B0D4215HCX,B01E4LWBLQ,B00S93EQUK</t>
  </si>
  <si>
    <t>mens valentines gift</t>
  </si>
  <si>
    <t>$0.88 - $2.31</t>
  </si>
  <si>
    <t>B083VVVMCF,B0DQJRSZL1,B089D3Q24T,B0D4215HCX,B01E4LWBLQ,B0DLFB2KMD,B0DP2D7343,B07K38QBKQ,B0D9HMRQMX,B012BA0VSM</t>
  </si>
  <si>
    <t>mens valentines day gift</t>
  </si>
  <si>
    <t>$0.81 - $1.52</t>
  </si>
  <si>
    <t>B089D3Q24T,B083VVVMCF,B0DP2D7343,B01N22CM3F,B01E4LWBLQ,B0BNBPQKQ6,B07K38QBKQ,B0822XNNY6,B08Y6TTP55,B0C6G7WVP8</t>
  </si>
  <si>
    <t>mens valentines day</t>
  </si>
  <si>
    <t>B08RZ3DCHM,B083VVVMCF,B09NQFNSZ4,B08RRRK8MP,B0BR8GCHX6,B01N22CM3F,B08Y6TTP55,B01C3LW5JC,B0DP2D7343,B07K38QBKQ</t>
  </si>
  <si>
    <t>mens valentines</t>
  </si>
  <si>
    <t>$0.56 - $1.49</t>
  </si>
  <si>
    <t>B07MV49NQ7,B079CCD7P2,B083VVVMCF,B0DP2D7343,B01N22CM3F,B0DQJRSZL1,B07K38QBKQ,B09232JHMY,B089D3Q24T,B0CTFHV4RN</t>
  </si>
  <si>
    <t>mens valentine's gifts</t>
  </si>
  <si>
    <t>B089D3Q24T,B012BA0VSM,B09232JHMY,B07M6225DT,B01N22CM3F,B0DP2D7343,B0C7DC3HR3,B08ZJQCZJ4,B07S1BNNYD,B0C1ZXGQRH</t>
  </si>
  <si>
    <t>mens valentine's day gifts</t>
  </si>
  <si>
    <t>$0.98 - $1.48</t>
  </si>
  <si>
    <t>B0DSSZVG2T</t>
  </si>
  <si>
    <t>B089D3Q24T,B078N1DBY9,B00S93EQUK,B01E4LWBLQ,B01N22CM3F,B09232JHMY,B0C7V3N49P,B0BRNZ6FSW,B012BA0VSM,B08ZJQCZJ4</t>
  </si>
  <si>
    <t>mens valentine's day</t>
  </si>
  <si>
    <t>B0DK4MX6VB</t>
  </si>
  <si>
    <t>B089D3Q24T,B0D4215HCX,B09232JHMY,B0BJV68C17,B012BA0VSM,B0DJ18ZWYQ,B01N22CM3F,B0C7V3N49P,B01C3LW5JC,B0CNRQY2SF</t>
  </si>
  <si>
    <t>mens valentine gifts</t>
  </si>
  <si>
    <t>$0.87 - $1.53</t>
  </si>
  <si>
    <t>B083VVVMCF,B0DP2D7343,B089D3Q24T,B0BNBPQKQ6,B09232JHMY,B08Y6TTP55,B077WL2H76,B00S93EQUK,B01N22CM3F,B01E4LWBLQ</t>
  </si>
  <si>
    <t>mens valentine gift</t>
  </si>
  <si>
    <t>$0.85 - $1.36</t>
  </si>
  <si>
    <t>B083VVVMCF,B0DT6VJT6F,B0DQJRSZL1,B0DT5ZKK46,B089D3Q24T,B0D9HMRQMX,B01E4LWBLQ,B077WL2H76,B00S93EQUK,B0D7LXVTVB</t>
  </si>
  <si>
    <t>mens valentine day gifts</t>
  </si>
  <si>
    <t>B0DQJRSZL1,B08Y6TTP55,B0929L3NXL,B0C7V3N49P,B0D7LXVTVB,B0C7DC3HR3,B0DRRXLPG4,B0D9HMRQMX,B0DSSZVG2T,B01E4LWBLQ</t>
  </si>
  <si>
    <t>mens valentine</t>
  </si>
  <si>
    <t>$0.72 - $1.05</t>
  </si>
  <si>
    <t>B08RZ3DCHM,B09232JHMY,B083VVVMCF,B09NQFNSZ4,B01N22CM3F,B0BR8GCHX6,B0BRNZ6FSW,B089D3Q24T,B012BA0VSM,B08RRRK8MP</t>
  </si>
  <si>
    <t>mens tools gifts</t>
  </si>
  <si>
    <t>男士工具礼物</t>
  </si>
  <si>
    <t>B00RF9J8DY</t>
  </si>
  <si>
    <t>B0BTNT4225,B0BYJC6GSH,B00RF9J8DY,B09PD9ZV18,B01HRCU3SW,B00826OVWW,B07WP4165D,B07DD69QN3,B087G6TGJL,B01HHRDXWK</t>
  </si>
  <si>
    <t>mens stocking stuffers adult</t>
  </si>
  <si>
    <t>男士丝袜填充成人</t>
  </si>
  <si>
    <t>B00A8S6HM4</t>
  </si>
  <si>
    <t>B09232JHMY,B0BTNT4225,B00121UVU0,B09GX2C6N2,B015SQAWLW,B08R6ZGPYS,B07GGR1N4Y,B07HP2TR9C,B081T7N948,B01MRH7MR4</t>
  </si>
  <si>
    <t>mens stocking stuffers 2024</t>
  </si>
  <si>
    <t>B0CXXZC3PN</t>
  </si>
  <si>
    <t>B081T7N948,B0C23X74J6,B010P2LNTO,B01MRH7MR4,B0054LHI5A,B0CH9D7XC1,B07GGR1N4Y,B098NSHBQK,B0002QB9NE,B0BQ782XNW</t>
  </si>
  <si>
    <t>mens stocking stuffers</t>
  </si>
  <si>
    <t>男士丝袜填充物</t>
  </si>
  <si>
    <t>$4.76 - $7.94</t>
  </si>
  <si>
    <t>B014ABUQVC,B002G9UDYG,B07GGR1N4Y,B07M5RNH4Z,B00S93EQUK,B081T7N948,B01C3LW2KO,B0BHCPFPM8,B09232JHMY,B06X3ZL2CV</t>
  </si>
  <si>
    <t>mens small gifts</t>
  </si>
  <si>
    <t>B0B9DC2M89,B0D4215HCX,B014ABUQVC,B07GGR1N4Y,B001MSR7UU,B07S1BNNYD,B0721C21RJ,B0DL2BZWKD,B00B354UUC,B09HN2MMXX</t>
  </si>
  <si>
    <t>mens must haves</t>
  </si>
  <si>
    <t>B0923PHN2F</t>
  </si>
  <si>
    <t>B0CSFLFMKP</t>
  </si>
  <si>
    <t>B0D918PP8P</t>
  </si>
  <si>
    <t>B07G142F9Z,B08P4HHSZT,B01NAPQ4QP,B086L76ZKM,B081T7N948,B0BG94RWYN,B0BTNT4225,B084W9YBW9,B002G9UE3Q,B00S93EQUK</t>
  </si>
  <si>
    <t>mens items</t>
  </si>
  <si>
    <t>男士用品</t>
  </si>
  <si>
    <t>$0.70 - $1.38</t>
  </si>
  <si>
    <t>B0DJNJR9BN</t>
  </si>
  <si>
    <t>B002VUAM46</t>
  </si>
  <si>
    <t>B00TPRG5D0,B08L78KPWJ,B09M3Z63QP,B07GGR1N4Y,B0CGHWFF71,B00FSB5YR0,B08YH3FW62,B002G9UDY6,B077ZKDQLV,B003B8G5IY</t>
  </si>
  <si>
    <t>mens gufts</t>
  </si>
  <si>
    <t>B0D4215HCX,B00FSB5TNE,B0CRR1XXC4,B012BA0VSM,B077ZKDQLV,B0CP9YF9W7,B0DL2BZWKD,B0721C21RJ,B07QNS3HZJ,B081T7N948</t>
  </si>
  <si>
    <t>mens guft</t>
  </si>
  <si>
    <t>B0D4215HCX,B08P4HHSZT,B0C9PF1KKJ,B089D3Q24T,B0DL2BZWKD,B09232JHMY,B0CC5Q5QRR,B06XFY5NZW,B0CGX3ZGBK,B0CP9YF9W7</t>
  </si>
  <si>
    <t>mens grilling gifts</t>
  </si>
  <si>
    <t>$1.47 - $2.20</t>
  </si>
  <si>
    <t>B079J4KT8H,B0CGX3ZGBK,B083C4TBT5,B081JVXDJJ,B07F731D86,B00S93EQUK,B07YJ16RQG,B09J746BHB,B0CWXMN6NX,B08R86P4Q3</t>
  </si>
  <si>
    <t>mens gofts</t>
  </si>
  <si>
    <t>$0.23 - $0.69</t>
  </si>
  <si>
    <t>B07QNS3HZJ,B0D4215HCX,B012BA0VSM,B08P4HHSZT,B0CP9YF9W7,B00FSB5TNE,B0DL2BZWKD,B07GGR1N4Y,B081T7N948,B077ZKDQLV</t>
  </si>
  <si>
    <t>mens gifts valentines day</t>
  </si>
  <si>
    <t>男士礼物情人节</t>
  </si>
  <si>
    <t>B01E4LWBLQ,B09232JHMY,B0C7V3N49P,B089D3Q24T,B08XYPVTJF,B012BA0VSM,B0D6XPZDRJ,B0D4215HCX,B0BRNZ6FSW,B0DJ18ZWYQ</t>
  </si>
  <si>
    <t>mens gifts valentines</t>
  </si>
  <si>
    <t>B0DKWFDFHD</t>
  </si>
  <si>
    <t>B0BPX923W3</t>
  </si>
  <si>
    <t>B0DP2D7343,B08Y6TTP55,B09J17P9CX,B0C7DC3HR3,B07M6225DT,B0D7LXVTVB,B0BNBPQKQ6,B0CP1JMF2T,B09232JHMY,B0929L3NXL</t>
  </si>
  <si>
    <t>mens gifts under 50 dollars</t>
  </si>
  <si>
    <t>50美元以下的男士礼物</t>
  </si>
  <si>
    <t>B0BZQSLFQ9</t>
  </si>
  <si>
    <t>B012BA0VSM,B0C9PF1KKJ,B0BJV68C17,B089D3Q24T,B0D4215HCX,B0CGX3ZGBK,B0C1ZXGQRH,B0DCRZ5P2H,B06XZTZ7GB,B07NPGMDW8</t>
  </si>
  <si>
    <t>mens gifts under 25 dollars</t>
  </si>
  <si>
    <t>25 美元以下的男士礼物</t>
  </si>
  <si>
    <t>B0DL2BZWKD,B078N1DBY9,B07B2T345D,B01C3LW5JC,B0CG65PYBV,B077ZKDQLV,B087G6TGJL,B09M3Z63QP,B00FBPMCZA,B00S93EQUK</t>
  </si>
  <si>
    <t>mens gifts mens tech accessories</t>
  </si>
  <si>
    <t>B07K8G383K</t>
  </si>
  <si>
    <t>B073ZDH43X</t>
  </si>
  <si>
    <t>B07PTP17LK</t>
  </si>
  <si>
    <t>B081T7N948,B0D4215HCX,B07PTP17LK,B07TPLZY74,B081381JD4,B09DGDDK1C,B07K8G383K,B08X22912P,B09FK5QFTR,B088D5VNFG</t>
  </si>
  <si>
    <t>mens gifts for wedding registry</t>
  </si>
  <si>
    <t>B0DJRRSSYQ</t>
  </si>
  <si>
    <t>B0CXFCS2MD</t>
  </si>
  <si>
    <t>B0D9RHP7YB</t>
  </si>
  <si>
    <t>mens gifts for valentines day</t>
  </si>
  <si>
    <t>$1.71 - $2.84</t>
  </si>
  <si>
    <t>B0DRS8DJ9Z</t>
  </si>
  <si>
    <t>B083VVVMCF,B00S93EQUK,B089D3Q24T,B01E4LWBLQ,B01N22CM3F,B0DP2D7343,B0D9HMRQMX,B09232JHMY,B0BNBYD4QF,B08Y6TTP55</t>
  </si>
  <si>
    <t>mens gifts for christmas</t>
  </si>
  <si>
    <t>B07QNS3HZJ</t>
  </si>
  <si>
    <t>B07GGR1N4Y,B07G142F9Z,B083L8RNJR,B0BTNT4225,B09232JHMY,B07QNS3HZJ,B08P4HHSZT,B073JTCV9F,B083C4TBT5,B012BA0VSM</t>
  </si>
  <si>
    <t>mens gifta</t>
  </si>
  <si>
    <t>男士礼品</t>
  </si>
  <si>
    <t>B012BA0VSM,B01N22CM3F,B000P22TIY,B089D3Q24T,B0D95K4WZY,B0D4215HCX,B01E4LWBLQ,B09232JHMY,B08P4HHSZT,B078N1DBY9</t>
  </si>
  <si>
    <t>mens gift valentines day</t>
  </si>
  <si>
    <t>B08P7MNXKY</t>
  </si>
  <si>
    <t>B012BA0VSM,B089D3Q24T,B09232JHMY,B01N22CM3F,B0BRNZ6FSW,B0C7V3N49P,B0BZQSLFQ9,B096K98RLX,B0BJV68C17,B01E4LWBLQ</t>
  </si>
  <si>
    <t>mens gift for valentines day</t>
  </si>
  <si>
    <t>B0C7V3N49P,B01E4LWBLQ,B089D3Q24T,B08XYPVTJF,B09232JHMY,B012BA0VSM,B0DRS8DJ9Z,B0BRNZ6FSW,B08Y6TTP55,B08RYG87Q4</t>
  </si>
  <si>
    <t>mens gadgets best sellers 2024</t>
  </si>
  <si>
    <t>B07G9X19G1</t>
  </si>
  <si>
    <t>B0BPB9TV2C</t>
  </si>
  <si>
    <t>B0CF97GFS1,B09XMMZSWW,B07G9X19G1,B081T7N948,B0CBFMLPPB,B01HHRDXWK,B09RG31GKT,B06Y5Q4VZD,B08P4HHSZT,B08JKXDFQ9</t>
  </si>
  <si>
    <t>mens gadgets 2024</t>
  </si>
  <si>
    <t>B0D4Z9QBNW</t>
  </si>
  <si>
    <t>B0BTNT4225,B0822G8NCF,B01HRCU3SW,B0CGX3ZGBK,B0D394M5R7,B07S1BNNYD,B08X22912P,B06Y5Q4VZD,B09FK5QFTR,B0CGJ7W986</t>
  </si>
  <si>
    <t>mens gadgets</t>
  </si>
  <si>
    <t>B087G6TGJL,B0BKZW27FY,B081T7N948,B0CFQYP7GX,B07S1BNNYD,B08P4HHSZT,B0B7R76M8P,B0BTNT4225,B0C3R381FC,B0CGX3ZGBK</t>
  </si>
  <si>
    <t>mens food gifts</t>
  </si>
  <si>
    <t>男士食品礼品</t>
  </si>
  <si>
    <t>B0DJ3H96ND</t>
  </si>
  <si>
    <t>B0C1ZXGQRH,B0C94YG17L,B0C299YW6H,B08B5DGVV5,B012BA0VSM,B0D3DWFT6X,B07W7ZZJQB,B00FQ5344S,B0BV8QNQVK,B07K38QBKQ</t>
  </si>
  <si>
    <t>mens fathers day gifts</t>
  </si>
  <si>
    <t>男士父亲节礼物</t>
  </si>
  <si>
    <t>$1.21 - $2.49</t>
  </si>
  <si>
    <t>B07VMYMB94</t>
  </si>
  <si>
    <t>B01DWH11L4,B0C3D6LZCW,B0CCVNYWWP,B09232JHMY,B0BBZYYJ21,B08X94JGJ1,B0C2HD2DFT,B0D2P9CS58,B01GH5JNRW,B0BX9H4N5P</t>
  </si>
  <si>
    <t>mens essentials accessories</t>
  </si>
  <si>
    <t>男士必备配件</t>
  </si>
  <si>
    <t>B0D4215HCX,B07GGR1N4Y,B092H3XC3Z,B00INVCHRC,B078YQW3RN,B08KKWXK8S,B0C49R6WJ5,B00L1GHHV2,B075M9ZLB2,B0924H4XB9</t>
  </si>
  <si>
    <t>mens day gifts</t>
  </si>
  <si>
    <t>B0DP2D7343,B09232JHMY,B0BKSN6G3F,B0DLFB2KMD,B012BA0VSM,B08XYPVTJF,B0CG5NXFHN,B08ZJQCZJ4,B01C3LW5JC,B08SW6S11X</t>
  </si>
  <si>
    <t>mens cooking gifts</t>
  </si>
  <si>
    <t>男士烹饪礼物</t>
  </si>
  <si>
    <t>B00S93EQUK,B0CGX3ZGBK,B083C4TBT5,B0CF183C4S,B09BDG5RP3,1452179611,B09NVN7723,B09J746BHB,B081JVXDJJ,B00JXLYK6M</t>
  </si>
  <si>
    <t>mens calentines</t>
  </si>
  <si>
    <t>B0CR1SVJ7F</t>
  </si>
  <si>
    <t>B0D4215HCX,B089D3Q24T,B07M6225DT,B0BJV68C17,B01N22CM3F,B08ZJQCZJ4,B0DJ18ZWYQ,B078N1DBY9,B09232JHMY,B09GYLVDVB</t>
  </si>
  <si>
    <t>mens birthday</t>
  </si>
  <si>
    <t>男士生日</t>
  </si>
  <si>
    <t>B0BBWGCJ46,B0CPPSGC6H,B0BJV68C17,B012BA0VSM,B0C1ZXGQRH,B0CGX3ZGBK,B01N22CM3F,B09P48SXPN,B08ZJQCZJ4,B074B4BCBV</t>
  </si>
  <si>
    <t>mens bday gifts</t>
  </si>
  <si>
    <t>B0CPPSGC6H,B012BA0VSM,B0CHM598ZQ,B01HEVAPSO,B0BBWGCJ46,B0BJV68C17,B074B4BCBV,B0CGX3ZGBK,B0C1ZXGQRH,B0B9SJL23F</t>
  </si>
  <si>
    <t>mens accessories gadgets</t>
  </si>
  <si>
    <t>B098WQK4XJ</t>
  </si>
  <si>
    <t>B09NYDYRJL,B0CGX3ZGBK,B0BKZW27FY,B098WQK4XJ,B0CF97GFS1,B07S1BNNYD,B0BTNT4225,B0BNXHJJX3,B0CG65PYBV,B0CGV18G25</t>
  </si>
  <si>
    <t>men's valentines gifts</t>
  </si>
  <si>
    <t>$0.58 - $1.37</t>
  </si>
  <si>
    <t>B01N22CM3F,B0D4215HCX,B01E4LWBLQ,B089D3Q24T,B08XYPVTJF,B09232JHMY,B0929L3NXL,B08Y6TTP55,B0D9HMRQMX,B077WL2H76</t>
  </si>
  <si>
    <t>men's valentines gift</t>
  </si>
  <si>
    <t>B01E4LWBLQ,B09232JHMY,B08XYPVTJF,B012BA0VSM,B089D3Q24T,B0DP2D7343,B07K38QBKQ,B0BRNZ6FSW,B0C7DC3HR3,B07M6225DT</t>
  </si>
  <si>
    <t>men's valentines day</t>
  </si>
  <si>
    <t>B0DP2D7343</t>
  </si>
  <si>
    <t>B012BA0VSM,B01E4LWBLQ,B01N22CM3F,B089D3Q24T,B0BJV68C17,B0BRNZ6FSW,B07K38QBKQ,B09232JHMY,B0BMGT976X,B01C3LW5JC</t>
  </si>
  <si>
    <t>men's valentines</t>
  </si>
  <si>
    <t>B01N22CM3F,B08RZ3DCHM,B09NQFNSZ4,B0DP2D7343,B0BR8GCHX6,B0DQJRSZL1,B089D3Q24T,B09232JHMY,B077WL2H76,B07M6225DT</t>
  </si>
  <si>
    <t>men's valentine's gifts</t>
  </si>
  <si>
    <t>B0DQJRSZL1,B089D3Q24T,B0D7LXVTVB,B0DSBDJR5J,B0D4215HCX,B0DP2D7343,B012BA0VSM,B08ZJQCZJ4,B09J17P9CX,B09232JHMY</t>
  </si>
  <si>
    <t>men's valentine's gift</t>
  </si>
  <si>
    <t>B089D3Q24T,B012BA0VSM,B01N22CM3F,B0BZQSLFQ9,B07M6225DT,B07K38QBKQ,B0DJ3H96ND,B01E4LWBLQ,B09232JHMY,B0D4215HCX</t>
  </si>
  <si>
    <t>men's valentine's day gifts</t>
  </si>
  <si>
    <t>B0929L3NXL,B0DRRXLPG4,B0C7DC3HR3,B08Y6TTP55,B0D9HMRQMX,B09232JHMY,B089D3Q24T,B01E4LWBLQ,B0D7LXVTVB,B0BNBPQKQ6</t>
  </si>
  <si>
    <t>men's valentine's day gift</t>
  </si>
  <si>
    <t>B089D3Q24T,B0C7V3N49P,B0929L3NXL,B01E4LWBLQ,B08P4HHSZT,B0BNBPQKQ6,B0DP2D7343,B0C7DC3HR3,B08Y6TTP55,B0D7LXVTVB</t>
  </si>
  <si>
    <t>men's valentine's day</t>
  </si>
  <si>
    <t>B0DJ18ZWYQ,B0DP2D7343,B0DQJRSZL1,B0BKSN6G3F,B08Y6TTP55,B08XYPVTJF,B077WL2H76,B0DLFB2KMD,B07XWP6XS2,B0D4215HCX</t>
  </si>
  <si>
    <t>men's valentine's</t>
  </si>
  <si>
    <t>B0CNQQS66S</t>
  </si>
  <si>
    <t>B0D4215HCX,B089D3Q24T,B012BA0VSM,B09232JHMY,B07M6225DT,B0BZQSLFQ9,B08RRRK8MP,B0DJ18ZWYQ,B07K38QBKQ,B01N22CM3F</t>
  </si>
  <si>
    <t>men's valentine gifts</t>
  </si>
  <si>
    <t>B083VVVMCF,B089D3Q24T,B0DP2D7343,B09232JHMY,B01E4LWBLQ,B077WL2H76,B07K38QBKQ,B0BNBPQKQ6,B01N22CM3F,B0D9HMRQMX</t>
  </si>
  <si>
    <t>men's valentine gift</t>
  </si>
  <si>
    <t>B01E4LWBLQ,B012BA0VSM,B09232JHMY,B089D3Q24T,B0DP2D7343,B08XYPVTJF,B01N22CM3F,B07M6225DT,B0BJV68C17,B07K38QBKQ</t>
  </si>
  <si>
    <t>men's valentine</t>
  </si>
  <si>
    <t>$0.60 - $1.07</t>
  </si>
  <si>
    <t>B012BA0VSM,B07M6225DT,B09232JHMY,B0DP2D7343,B0BKSN6G3F,B07S1BNNYD,B07B2T345D,B07K38QBKQ,B0DJ3H96ND,B078N1DBY9</t>
  </si>
  <si>
    <t>men's stocking stuffers</t>
  </si>
  <si>
    <t>男士丝袜填充器</t>
  </si>
  <si>
    <t>$0.68 - $1.51</t>
  </si>
  <si>
    <t>B07T998HL2</t>
  </si>
  <si>
    <t>B014ABUQVC</t>
  </si>
  <si>
    <t>B07S1BNNYD,B07GGR1N4Y,B014ABUQVC,B07M5RNH4Z,B0BHCPFPM8,B09232JHMY,B01MRH7MR4,B081T7N948,B09VKPZRN4,B00014D5O8</t>
  </si>
  <si>
    <t>men's kitchen gadgets</t>
  </si>
  <si>
    <t>男士厨房用具</t>
  </si>
  <si>
    <t>B00S93EQUK/B01F59K0KA/B0BQ782XNW/B0C7D27GV8</t>
  </si>
  <si>
    <t>$0.60 - $1.01</t>
  </si>
  <si>
    <t>B001XSFW42</t>
  </si>
  <si>
    <t>B001XSFW42,B09JL4T673,B07X6SLLLZ,B00N3L2DMG,B0C9ZL5TX7,B0C37DLHWW,B07VY9KX3P,B08LH3JD79,B0CCDSVDSY,B08K2R113C</t>
  </si>
  <si>
    <t>men's gifts for birthday</t>
  </si>
  <si>
    <t>$0.80 - $2.00</t>
  </si>
  <si>
    <t>B08P4HHSZT,B0BJV68C17,B09M3Z63QP,B01HEVAPSO,B08ZJQCZJ4,B089D3Q24T,B079J4KT8H,B09P48SXPN,B0C1ZXGQRH,B00FXPT15C</t>
  </si>
  <si>
    <t>men's gadgets</t>
  </si>
  <si>
    <t>$0.63 - $1.52</t>
  </si>
  <si>
    <t>B0B2ZPTMW6</t>
  </si>
  <si>
    <t>B087G6TGJL,B08P4HHSZT,B0BKZW27FY,B0CGV18G25,B07S1BNNYD,B08ZJQCZJ4,B081T7N948,B0C37DLHWW,B0CFQYP7GX,B0CCQ5K76S</t>
  </si>
  <si>
    <t>men valentines gifts</t>
  </si>
  <si>
    <t>B083VVVMCF,B01E4LWBLQ,B07K38QBKQ,B089D3Q24T,B0D4215HCX,B0D7LXVTVB,B08Y6TTP55,B01C3LW5JC,B09J17P9CX,B0BNBPQKQ6</t>
  </si>
  <si>
    <t>men valentines gift</t>
  </si>
  <si>
    <t>B08Y6TTP55,B0C7DC3HR3,B0BNBPQKQ6,B077WL2H76,B0D4215HCX,B09232JHMY,B01E4LWBLQ,B012BA0VSM,B078N1DBY9,B00S93EQUK</t>
  </si>
  <si>
    <t>men valentines day gifts</t>
  </si>
  <si>
    <t>$0.67 - $0.97</t>
  </si>
  <si>
    <t>B0BNBPQKQ6,B0D4215HCX,B08Y6TTP55,B0BKSN6G3F,B01E4LWBLQ,B077WL2H76,B0DLFB2KMD,B089D3Q24T,B0DQPC5C2V,B0BS6GRXJ4</t>
  </si>
  <si>
    <t>men valentines day</t>
  </si>
  <si>
    <t>男人情人节</t>
  </si>
  <si>
    <t>1601064934,B0BKSN6G3F,B08RZ3DCHM,B08Y6TTP55,B09NQFNSZ4,B0DP2D7343,B0BNBPQKQ6,B0BR8GCHX6,B07P17XB12,B08XYPVTJF</t>
  </si>
  <si>
    <t>men valentines</t>
  </si>
  <si>
    <t>B07MMNS62H,B07MV49NQ7,B079CCD7P2,B083VVVMCF,B01N22CM3F,B089D3Q24T,B07M6225DT,B08Y6TTP55,B0DP2D7343,B01E4LWBLQ</t>
  </si>
  <si>
    <t>men valentine's day gifts</t>
  </si>
  <si>
    <t>B07K38QBKQ</t>
  </si>
  <si>
    <t>B012BA0VSM,B089D3Q24T,B01E4LWBLQ,B09232JHMY,B0BRNZ6FSW,B01N22CM3F,B08Y6TTP55,B0C7V3N49P,B0BZQSLFQ9,B07K38QBKQ</t>
  </si>
  <si>
    <t>men valentine gifts</t>
  </si>
  <si>
    <t>B083VVVMCF,B089D3Q24T,B0D9HMRQMX,B01N22CM3F,B004D9XYWU,B08Y6TTP55,B0D4215HCX,B01E4LWBLQ,B07K38QBKQ,B0BNBPQKQ6</t>
  </si>
  <si>
    <t>men valentine day gifts</t>
  </si>
  <si>
    <t>B08Y6TTP55,B08ZJQCZJ4,B0BNBPQKQ6,B0DRRXLPG4,B0C7DC3HR3,B0C7V3N49P,B0929L3NXL,B0D7LXVTVB,B09J17P9CX,B01E4LWBLQ</t>
  </si>
  <si>
    <t>men valentine</t>
  </si>
  <si>
    <t>B083VVVMCF,B07MV49NQ7,B089D3Q24T,B01N22CM3F,B079CCD7P2,B08RZ3DCHM,B0DP2D7343,B09NQFNSZ4,B0B5R5TCXG,B0BR8GCHX6</t>
  </si>
  <si>
    <t>men stocking stuffers for christmas</t>
  </si>
  <si>
    <t>男人们为圣诞节准备填充物</t>
  </si>
  <si>
    <t>B014ABUQVC,B082VBWGTZ,B01LYALUB3,B0BTNT4225,B07GGR1N4Y,B0BWR8PLSS,B07S1BNNYD,B09PMKBHF1,B00121UVU0,B09232JHMY</t>
  </si>
  <si>
    <t>men stocking stuffers</t>
  </si>
  <si>
    <t>男人放养填充物</t>
  </si>
  <si>
    <t>$0.79 - $1.02</t>
  </si>
  <si>
    <t>B014ABUQVC,B08GLRLH25,B07GGR1N4Y,B0CKXZLRDG,B0B9DC2M89,B0054LHI5A,B0C86RK1S5,B084W9YBW9,B0BYBHRZ7T,B002G9UDYG</t>
  </si>
  <si>
    <t>men small gifts</t>
  </si>
  <si>
    <t>$1.27 - $2.20</t>
  </si>
  <si>
    <t>B0D4215HCX,B0DL2BZWKD,B0C86RK1S5,B014ABUQVC,B07S1BNNYD,B01C3LW5JC,B0B9DC2M89,B0BHCPFPM8,B012BA0VSM,B0CXQ3F8F1</t>
  </si>
  <si>
    <t>men must haves</t>
  </si>
  <si>
    <t>男人必备</t>
  </si>
  <si>
    <t>B0CG65PYBV,B01NAPQ4QP,B082WN9NJL,B0BYBHRZ7T,B09NNDKBRK,B081T7N948,B084W9YBW9,B08MZF2HJ4,B0BTNT4225,B09CDCRKNZ</t>
  </si>
  <si>
    <t>men items</t>
  </si>
  <si>
    <t>B07VB9RPCQ</t>
  </si>
  <si>
    <t>B09M3Z63QP,B00TPRG5D0,B0CGHWFF71,B07GGR1N4Y,B0BG4HY4PX,B08L78KPWJ,B07B2T345D,B002G9UDY6,B077ZKDQLV,B001MSR7UU</t>
  </si>
  <si>
    <t>men gufts</t>
  </si>
  <si>
    <t>男子气概</t>
  </si>
  <si>
    <t>B0BBG2WQFK</t>
  </si>
  <si>
    <t>B0BJDL4HJN,B012BA0VSM,B09232JHMY,B08ZJQCZJ4,B0C9PF1KKJ,B089D3Q24T,B0BJV68C17,B0CGX3ZGBK,B000P22TIY,B0C1ZXGQRH</t>
  </si>
  <si>
    <t>men gifts for valentines day</t>
  </si>
  <si>
    <t>B0929L3NXL,B089D3Q24T,B01E4LWBLQ,B0CQ43MLGW,B08Y6TTP55,B0C7DC3HR3,B0BNBPQKQ6,B0DLFB2KMD,B0DRS8DJ9Z,B0D69NZ3ZP</t>
  </si>
  <si>
    <t>men giftes</t>
  </si>
  <si>
    <t>men gadgets best sellers 2024</t>
  </si>
  <si>
    <t>$1.09 - $2.19</t>
  </si>
  <si>
    <t>B0C1HKXK3D</t>
  </si>
  <si>
    <t>B075WNJGCQ</t>
  </si>
  <si>
    <t>B07Q32KX3J,B01HHRDXWK,B09XMMZSWW,B00S93EQUK,B08GC1G4Y9,B0BGWRWRX2,B08JKXDFQ9,B0BRXZV6R2,B0B1VM1C6L,B07WP4165D</t>
  </si>
  <si>
    <t>men gadgets 2024</t>
  </si>
  <si>
    <t>B0BNXHJJX3</t>
  </si>
  <si>
    <t>B0D977J6W7</t>
  </si>
  <si>
    <t>B07S1BNNYD,B01HRCU3SW,B07WP4165D,B09P1DV7D8,B0CGJ7W986,B0D2Y1H8YQ,B0CGX3ZGBK,B08X22912P,B0CCTXZJLB,B07L2Y62G2</t>
  </si>
  <si>
    <t>men for valentines day</t>
  </si>
  <si>
    <t>情人节的男人</t>
  </si>
  <si>
    <t>B089D3Q24T,B01C3LW5JC,B012BA0VSM,B09232JHMY,B0D4215HCX,B01N22CM3F,B0BJV68C17,B0C7V3N49P,B08ZJQCZJ4,B08LW662KP</t>
  </si>
  <si>
    <t>men fathers day gifts</t>
  </si>
  <si>
    <t>$1.21 - $2.48</t>
  </si>
  <si>
    <t>B07SCHPNSL</t>
  </si>
  <si>
    <t>B07V6X6MG6</t>
  </si>
  <si>
    <t>B01DWH11L4</t>
  </si>
  <si>
    <t>B01DWH11L4,B0BMFW2WG5,B01HEVAPSO,B08DV4CDQ8,B07SCHPNSL,B01GH5JNRW,1683222504,B0CCVJ1LX6,B07VMYMB94,B09232JHMY</t>
  </si>
  <si>
    <t>men essentials accessories</t>
  </si>
  <si>
    <t>男士必需品配件</t>
  </si>
  <si>
    <t>B092H3XC3Z</t>
  </si>
  <si>
    <t>B0747NLXSZ</t>
  </si>
  <si>
    <t>B08NCD92ZM</t>
  </si>
  <si>
    <t>B0D4215HCX,B07GGR1N4Y,B0C36VB1GQ,B00L1GHHV2,B07QNS3HZJ,B092H3XC3Z,B0747NLXSZ,B08KKWXK8S,B084GS82RV,B0011FJPAY</t>
  </si>
  <si>
    <t>men birthday gifts for him</t>
  </si>
  <si>
    <t>送给他的男士生日礼物</t>
  </si>
  <si>
    <t>B0C61K2QY5</t>
  </si>
  <si>
    <t>B01HEVAPSO,B0BJV68C17,B012BA0VSM,B09231NL5H,B0CF8WNY6F,B0CGX3ZGBK,B0C4KNXFV7,B0C9PF1KKJ,B07B2T345D,B0CNVJTHN1</t>
  </si>
  <si>
    <t>men birthday gifts</t>
  </si>
  <si>
    <t>$0.70 - $0.91</t>
  </si>
  <si>
    <t>B0CHM598ZQ</t>
  </si>
  <si>
    <t>B06XZTZ7GB,B01HEVAPSO,B012BA0VSM,B0CPPSGC6H,B0C9PF1KKJ,B0DCRZ5P2H,B0B9SJL23F,B0BJV68C17,B0CHM598ZQ,B08P4HHSZT</t>
  </si>
  <si>
    <t>men birthday</t>
  </si>
  <si>
    <t>$0.44 - $0.92</t>
  </si>
  <si>
    <t>B09XLBQGJN,B0CPPSGC6H,B074B4BCBV,B0C1ZXGQRH,B012BA0VSM,B0CHM598ZQ,B09P48SXPN,B0CLGHVWVQ,B01HEVAPSO,B0CX5G8MM6</t>
  </si>
  <si>
    <t>mems gifts under 50</t>
  </si>
  <si>
    <t>mega chef</t>
  </si>
  <si>
    <t>超级厨师</t>
  </si>
  <si>
    <t>B01M3VVK7U</t>
  </si>
  <si>
    <t>B09ZD6H3XD</t>
  </si>
  <si>
    <t>B077Q3J6PW</t>
  </si>
  <si>
    <t>B09ZD6H3XD,B09JTVSWG5,B079STQGD5,B01M3VVK7U,B07XZPPLQX,B071KHTNTS,B000WQDWTI,B077Q3J6PW,B01MFDOSIN,B07YMS62ZK</t>
  </si>
  <si>
    <t>会面者</t>
  </si>
  <si>
    <t>B01F59K0KA/B01IHHLB3W/B0C7D27GV8</t>
  </si>
  <si>
    <t>$1.85 - $3.07</t>
  </si>
  <si>
    <t>B0CP8BPXKR,B07H8WTFHW,B0D5M9RW7C,B07TJ95CBM,B01GQMPJOC,B0D62QTGJM,B0D2LQGJ2V,B0D5QM5HJ4,B0B48NL6L8,B0D5ZRJM51</t>
  </si>
  <si>
    <t>meet thermometer</t>
  </si>
  <si>
    <t>遇见温度计</t>
  </si>
  <si>
    <t>$1.47 - $2.17</t>
  </si>
  <si>
    <t>B00S93EQUK,B07XXSYLL8,B0C37DLHWW,B07Y51PCW7,B0BQ782XNW,B01IHHLB3W,B017613C3C,B01CI4ZYMO,B09LSGPHT3,B09988SD2B</t>
  </si>
  <si>
    <t>medidores de cocina</t>
  </si>
  <si>
    <t>梅多雷斯德科西纳</t>
  </si>
  <si>
    <t>B07D19RWYP</t>
  </si>
  <si>
    <t>B09SG1M7R2</t>
  </si>
  <si>
    <t>B08VDX9GCL</t>
  </si>
  <si>
    <t>B09SG1M7R2,B07D19RWYP,B091JXDLDX,B0BMM4Y3D1,B08VDX9GCL,B07MDLCJKM,B00M2J7PCI,B0888TC1S7,B092HR4YKN,B08K34MKY1</t>
  </si>
  <si>
    <t>medidor de temperatura</t>
  </si>
  <si>
    <t>中温</t>
  </si>
  <si>
    <t>$0.64 - $1.29</t>
  </si>
  <si>
    <t>B0CH6LKBSZ</t>
  </si>
  <si>
    <t>B0CH6LKBSZ,B01H1R0K68,B0824XNJSW,B07WCR5Y4B,B08B8BDG42,B0CGRB23YM,B0CTCPQ6N9,B0B71HFH9K,B087FR1272,B07VSHR9M6</t>
  </si>
  <si>
    <t>mechanic valentines day gifts</t>
  </si>
  <si>
    <t>B079VCWQXV</t>
  </si>
  <si>
    <t>B08TWJRGG2,B0BTNT4225,B01HHRDXWK,B0B67GF7ZF,B0BTPMPRXR,B08L94XX4F,B09MK34X75,B079VCWQXV,B0D8SRVGDL,B0CR3W7G28</t>
  </si>
  <si>
    <t>mechanic gifts for men</t>
  </si>
  <si>
    <t>男士机械礼物</t>
  </si>
  <si>
    <t>$1.02 - $1.79</t>
  </si>
  <si>
    <t>B0CGFDHGVQ</t>
  </si>
  <si>
    <t>B00826OVWW,B0DCG9K9PS,B08ZJQCZJ4,B0C6BDKXWS,B01HRCU3SW,B00121UVU0,B07T3GMN3M,B01GFZPNC8,B01HHRDXWK,B017N9287I</t>
  </si>
  <si>
    <t>mechanic accessories for men</t>
  </si>
  <si>
    <t>男士机械配件</t>
  </si>
  <si>
    <t>$1.00 - $1.66</t>
  </si>
  <si>
    <t>B07YBS1GJ9</t>
  </si>
  <si>
    <t>B07YBS1GJ9,B01HRCU3SW,B0BXSMSS7M,B0C2C28CVL,B00CBY2EIO,B0BTNT4225,B0CCTXZJLB,B0DCG9K9PS,B07G9X19G1,B07Z3HB7DR</t>
  </si>
  <si>
    <t>B005KCG6CE/B00S93EQUK/B017613C3C/B01IHHLB3W/B07XXSYLL8/B096K2L985/B09LSGPHT3/B0BBR2RL6X/B0BQ782XNW/B0CRY9V6LL</t>
  </si>
  <si>
    <t>$2.84 - $4.75</t>
  </si>
  <si>
    <t>B073KYTWGB,B09988SD2B,B01LET2BFC,B017613C3C,B005KCG6CE,B01IHHLB3W,B099Z2F4JZ,B09578NQLT,B01HGLPVRW,B07H8WTFHW</t>
  </si>
  <si>
    <t>meatstick wireless meat thermometer</t>
  </si>
  <si>
    <t>肉棒无线肉类温度计</t>
  </si>
  <si>
    <t>B0BN5KW46B</t>
  </si>
  <si>
    <t>B08N158V9L</t>
  </si>
  <si>
    <t>B08N18G46V</t>
  </si>
  <si>
    <t>B0BN5KW46B,B08N18G46V,B07H8WTFHW,B0DQ5BFR2Z,B0C7JNJW2N,B0CP8BPXKR,B0BXP8S3GY,B0C7D27GV8,B0DG5LP1VK,B0DPM3RBFD</t>
  </si>
  <si>
    <t>肉棒</t>
  </si>
  <si>
    <t>$3.00 - $5.96</t>
  </si>
  <si>
    <t>B0BN5KW46B,B08N18G46V,B0C7JNJW2N,B0DQ5BFR2Z,B0BXP8S3GY,B0C5WL5GMF,B07H8WTFHW,B0CP8BPXKR,B0C3Q68HMT,B0D1TMFTPN</t>
  </si>
  <si>
    <t>meatometer wireless thermometer</t>
  </si>
  <si>
    <t>肉类温度计 无线温度计</t>
  </si>
  <si>
    <t>B0BRSY6TZJ</t>
  </si>
  <si>
    <t>B07H8WTFHW,B0CP8BPXKR,B0D5QM5HJ4,B0CKMZLX58,B0D1XNC7QX,B0CKR8YZWK,B0CLKMCZQP,B0C7D27GV8,B0CSD4YRD8,B0D2QCCV52</t>
  </si>
  <si>
    <t>meatmeet pro wireless meat thermometer</t>
  </si>
  <si>
    <t>meatmeat thermometer</t>
  </si>
  <si>
    <t>B005KCG6CE/B00S93EQUK/B017613C3C/B01F59K0KA/B07XXSYLL8/B09LSGPHT3/B0BQ782XNW/B0C7D27GV8/B0CRY9V6LL</t>
  </si>
  <si>
    <t>meater wireless meat thermometer</t>
  </si>
  <si>
    <t>肉食无线肉类温度计</t>
  </si>
  <si>
    <t>$0.50 - $1.94</t>
  </si>
  <si>
    <t>B07H8WTFHW,B0CP8BPXKR,B0D2LQGJ2V,B07TJ95CBM,B0D5ZRJM51,B0BMLDL5GM,B07DZB6XZ6,B0C7D27GV8,B07K374YT1,B0DBCP5JTV</t>
  </si>
  <si>
    <t>meater thermometers</t>
  </si>
  <si>
    <t>米特温度计</t>
  </si>
  <si>
    <t>B00S93EQUK/B017613C3C/B01F59K0KA/B01IHHLB3W/B07XXSYLL8/B09LSGPHT3/B0BBR2RL6X/B0CRY9V6LL</t>
  </si>
  <si>
    <t>$3.53 - $6.94</t>
  </si>
  <si>
    <t>B07H8WTFHW,B07XZNN2QS,B01GQMPJOC,B01F59K0D2,B0BKFNB6W4,B07D3MB41T,B09988SD2B,B0C1NDVGZW,B07TJ95CBM,B0C89QK8DS</t>
  </si>
  <si>
    <t>meater plus wireless meat thermometer</t>
  </si>
  <si>
    <t>B07H8WTFHW,B0CP8BPXKR,B0D2LQGJ2V,B07TJ95CBM,B0D5ZRJM51,B07DZB6XZ6,B0DWK2RMWY,B08WWGRGVY,B0DJNJYFMN,B01GQMPJOC</t>
  </si>
  <si>
    <t>meater block</t>
  </si>
  <si>
    <t>肉块</t>
  </si>
  <si>
    <t>$5.78 - $10.11</t>
  </si>
  <si>
    <t>B08WWGRGVY</t>
  </si>
  <si>
    <t>B07TJ95CBM,B0D5ZRJM51,B09BBNCK6G,B0CP8BPXKR,B07H8WTFHW,B0D2LQGJ2V,B0BMLDL5GM,B0D1TMFTPN,B0C7JNJW2N,B0DGX1YPSL</t>
  </si>
  <si>
    <t>meater 2</t>
  </si>
  <si>
    <t>拌饭 2</t>
  </si>
  <si>
    <t>B00S93EQUK/B01IHHLB3W/B07XXSYLL8/B0BBR2RL6X/B0CRY9V6LL</t>
  </si>
  <si>
    <t>$4.61 - $7.46</t>
  </si>
  <si>
    <t>B0CP8BPXKR,B07H8WTFHW,B0D2LQGJ2V,B07TJ95CBM,B0D5ZRJM51,B0BMLDL5GM,B0D1TMFTPN,B07DZB6XZ6,B0C7JNJW2N,B08WWGRGVY</t>
  </si>
  <si>
    <t>meateater thermometer wireless</t>
  </si>
  <si>
    <t>食肉温度计无线</t>
  </si>
  <si>
    <t>$2.49 - $6.36</t>
  </si>
  <si>
    <t>B07H8WTFHW,B0CP8BPXKR,B0D2LQGJ2V,B01GQMPJOC,B07TJ95CBM,B0DG5LP1VK,B0BMLDL5GM,B0D1GGM2HZ,B07K374YT1,B0DCVMXM2P</t>
  </si>
  <si>
    <t>meatball master</t>
  </si>
  <si>
    <t>肉丸大师</t>
  </si>
  <si>
    <t>B076158F22</t>
  </si>
  <si>
    <t>B00XHI1AGA</t>
  </si>
  <si>
    <t>B0CCXV8866</t>
  </si>
  <si>
    <t>B076158F22,B0CBXPJ6PF,B00XHI1AGA,B0D6C2WXFM,B0D52K5FYG,B08N9Q24M9,B0CXDBNDTZ,B01JLZ412W,B0DMVZKPTD,B097TTHD48</t>
  </si>
  <si>
    <t>meat wireless thermometer</t>
  </si>
  <si>
    <t>肉类无线温度计</t>
  </si>
  <si>
    <t>$4.21 - $7.67</t>
  </si>
  <si>
    <t>B07H8WTFHW,B0DGTDP4CY,B0DBVD3FFD,B0DG5GKJKB,B0C7JNJW2N,B0DFNR55LB,B08K2G5Y78,B0C7D27GV8,B0CP8BPXKR,B0BMLDL5GM</t>
  </si>
  <si>
    <t>meat therometers</t>
  </si>
  <si>
    <t>B005KCG6CE/B00S93EQUK/B017613C3C/B01F59K0KA/B01IHHLB3W/B07XXSYLL8/B096K2L985/B09LSGPHT3/B0BQ782XNW/B0CRY9V6LL</t>
  </si>
  <si>
    <t>meat therometer</t>
  </si>
  <si>
    <t>$2.20 - $2.93</t>
  </si>
  <si>
    <t>B0D9VZ1MWH,B00S93EQUK,B09LSGPHT3,B07XXSYLL8,B0BQ782XNW,B0D9QW8L6H,B017613C3C,B07Y51PCW7,B09988SD2B,B07H8WTFHW</t>
  </si>
  <si>
    <t>meat thermostat wireless</t>
  </si>
  <si>
    <t>meat thermostat for cooking</t>
  </si>
  <si>
    <t>烹调用的肉类恒温器</t>
  </si>
  <si>
    <t>$1.74 - $2.90</t>
  </si>
  <si>
    <t>B00S93EQUK,B09L89FYJN,B07XXSYLL8,B0BQ782XNW,B017613C3C,B0B48NL6L8,B005KCG6CE,B0CKW2J6JD,B0BW5VGF4M,B01IHHLB3W</t>
  </si>
  <si>
    <t>meat thermopro</t>
  </si>
  <si>
    <t>meat thermomter</t>
  </si>
  <si>
    <t>$2.63 - $6.19</t>
  </si>
  <si>
    <t>B07XXSYLL8,B00S93EQUK,B0BQ782XNW,B017613C3C,B09988SD2B,B07Y51PCW7,B01IHHLB3W,B01CI4ZYMO,B07YFPD68K,B07H8WTFHW</t>
  </si>
  <si>
    <t>meat thermometerwireless</t>
  </si>
  <si>
    <t>meat thermometers wifi</t>
  </si>
  <si>
    <t>B0DGGMTYXV,B0D1TMFTPN,B09JK4QHWJ,B0DG5GKJKB,B0C7JNJW2N,B08K2G5Y78,B0DNFTWYC7,B0DLNHFY7S,B0D5M9RW7C,B0D9JBL8NG</t>
  </si>
  <si>
    <t>meat thermometers timers</t>
  </si>
  <si>
    <t>meat thermometers for smokers</t>
  </si>
  <si>
    <t>吸烟者肉类温度计</t>
  </si>
  <si>
    <t>$2.46 - $3.47</t>
  </si>
  <si>
    <t>B08317TDP1,B08K2G5Y78,B017613C3C,B08KZR4F23,B07XXSYLL8,B0DG5GKJKB,B0D1TMFTPN,B0BMLDL5GM,B08BXCGD76,B07H8WTFHW</t>
  </si>
  <si>
    <t>meat thermometers for grilling</t>
  </si>
  <si>
    <t>烧烤用肉类温度计</t>
  </si>
  <si>
    <t>$3.69 - $7.59</t>
  </si>
  <si>
    <t>B00S93EQUK,B07XXSYLL8,B017613C3C,B07Y51PCW7,B0BQ782XNW,B08K2G5Y78,B07H8WTFHW,B0CZCX5WDC,B0C37DLHWW,B08KZR4F23</t>
  </si>
  <si>
    <t>meat thermometers bluetooth</t>
  </si>
  <si>
    <t>meat thermometers amazon</t>
  </si>
  <si>
    <t>meat thermometers &amp; timers</t>
  </si>
  <si>
    <t>肉类温度计和定时器</t>
  </si>
  <si>
    <t>$3.27 - $5.11</t>
  </si>
  <si>
    <t>B017613C3C,B0D4LD8VFT,B09L89FYJN,B0CKW3TT2G,B07477NMF4,B07HVM6WN7,B0BBR2RL6X,B07HVXZNQJ,B0CSSV4YWB,B00S93EQUK</t>
  </si>
  <si>
    <t>meat thermometer,</t>
  </si>
  <si>
    <t>meat thermometer woaitme</t>
  </si>
  <si>
    <t>B005KCG6CE/B00S93EQUK/B017613C3C/B01IHHLB3W/B07XXSYLL8/B09LSGPHT3/B0C7D27GV8/B0CRY9V6LL</t>
  </si>
  <si>
    <t>meat thermometer with remote</t>
  </si>
  <si>
    <t>meat thermometer with probe</t>
  </si>
  <si>
    <t>带探针的肉类温度计</t>
  </si>
  <si>
    <t>B0DKHVXLHW</t>
  </si>
  <si>
    <t>B017613C3C,B0DKHVXLHW,B07477NMF4,B00S93EQUK,B07XXSYLL8,B097P8S2CG,B07MF18JHT,B0BJK5W11R,B08KZR4F23,B0D5M9RW7C</t>
  </si>
  <si>
    <t>meat thermometer with digital and lcd</t>
  </si>
  <si>
    <t>B00S93EQUK/B017613C3C/B01IHHLB3W/B07XXSYLL8/B096K2L985/B09LSGPHT3/B0BQ782XNW/B0CRY9V6LL</t>
  </si>
  <si>
    <t>meat thermometer with data logging</t>
  </si>
  <si>
    <t>B005KCG6CE/B00GRFHXVQ/B00S93EQUK/B01IHHLB3W/B07XXSYLL8/B09LSGPHT3/B0BQ782XNW/B0CRY9V6LL</t>
  </si>
  <si>
    <t>meat thermometer with buzzer</t>
  </si>
  <si>
    <t>B005KCG6CE/B00S93EQUK/B01IHHLB3W/B07XXSYLL8/B0BQ782XNW/B0C7D27GV8/B0CRY9V6LL</t>
  </si>
  <si>
    <t>meat thermometer with bt</t>
  </si>
  <si>
    <t>B00S93EQUK/B07XXSYLL8/B09LSGPHT3/B0BJK5W11R/B0BQ782XNW/B0C7D27GV8/B0CRY9V6LL</t>
  </si>
  <si>
    <t>meat thermometer with bottle opener</t>
  </si>
  <si>
    <t>B005KCG6CE/B00S93EQUK/B01F59K0KA/B01IHHLB3W/B07XXSYLL8/B096K2L985/B09LSGPHT3/B0BJK5W11R/B0BQ782XNW</t>
  </si>
  <si>
    <t>meat thermometer with app</t>
  </si>
  <si>
    <t>带应用程序的肉类温度计</t>
  </si>
  <si>
    <t>$3.96 - $6.59</t>
  </si>
  <si>
    <t>B07H8WTFHW,B0CKW3TT2G,B08317TDP1,B0DFMCM1KY,B0D2LQGJ2V,B0D5M9RW7C,B09JK4QHWJ,B0C7D27GV8,B08K2G5Y78,B0DGTGDS7J</t>
  </si>
  <si>
    <t>meat thermometer wireless bamboo</t>
  </si>
  <si>
    <t>meat thermometer wire thermal probe for meat thermometer</t>
  </si>
  <si>
    <t>meat thermometer wire probes</t>
  </si>
  <si>
    <t>B00S93EQUK/B017613C3C/B0BJK5W11R/B0C7D27GV8</t>
  </si>
  <si>
    <t>meat thermometer wire</t>
  </si>
  <si>
    <t>肉类温度计线</t>
  </si>
  <si>
    <t>$1.50 - $2.60</t>
  </si>
  <si>
    <t>B017613C3C,B097P8S2CG,B07477NMF4,B0DKHVXLHW,B07MF18JHT,B0D9Y135CQ,B0BJK5W11R,B0B5TPRRSL,B08KZR4F23,B08VH6ZVF5</t>
  </si>
  <si>
    <t>meat thermometer wifi</t>
  </si>
  <si>
    <t>肉类温度计 wifi</t>
  </si>
  <si>
    <t>$2.99 - $7.03</t>
  </si>
  <si>
    <t>B0DGGMTYXV,B0D1TMFTPN,B08K2G5Y78,B0DGX1YPSL,B0DG5GKJKB,B0D9JBL8NG,B07H8WTFHW,B0D62QTGJM,B08317TDP1,B0D5M9RW7C</t>
  </si>
  <si>
    <t>meat thermometer waterproof</t>
  </si>
  <si>
    <t>肉类温度计防水</t>
  </si>
  <si>
    <t>$1.64 - $2.45</t>
  </si>
  <si>
    <t>B00S93EQUK,B07XXSYLL8,B07Y51PCW7,B09LSGPHT3,B0BQ782XNW,B0C37DLHWW,B09988SD2B,B0DHZTCNR5,B0DJY2PWTY,B005KCG6CE</t>
  </si>
  <si>
    <t>meat thermometer thermoworks</t>
  </si>
  <si>
    <t>肉类温度计热工</t>
  </si>
  <si>
    <t>B0DC8KQC81,B0DC8MWQ8K,B0DRQHM2VL,B0BBR2RL6X,B0DRR59GDV,B08K2G5Y78,B01F59K0KA,B017613C3C,B07Y51PCW7,B0CRY9V6LL</t>
  </si>
  <si>
    <t>meat thermometer steak thermometer</t>
  </si>
  <si>
    <t>meat thermometer smoking</t>
  </si>
  <si>
    <t>meat thermometer smart</t>
  </si>
  <si>
    <t>肉类温度计智能</t>
  </si>
  <si>
    <t>$1.09 - $1.78</t>
  </si>
  <si>
    <t>B07H8WTFHW,B0DBVD3FFD,B0C7D27GV8,B0D5M9RW7C,B0CP8BPXKR,B0D2LQGJ2V,B08317TDP1,B0B48NL6L8,B0D1GGM2HZ,B08K2G5Y78</t>
  </si>
  <si>
    <t>meat thermometer rf</t>
  </si>
  <si>
    <t>meat thermometer rechargeable</t>
  </si>
  <si>
    <t>肉类温度计可充电</t>
  </si>
  <si>
    <t>$2.49 - $4.00</t>
  </si>
  <si>
    <t>B096K2L985,B07X9ZSCD8,B09L4HKT69,B09L4HP8RQ,B0D5W8R1BH,B00S93EQUK,B0D6B71KQQ,B01IHHLB3W,B07XXSYLL8,B0C37DLHWW</t>
  </si>
  <si>
    <t>meat thermometer quick read</t>
  </si>
  <si>
    <t>meat thermometer probes with clips</t>
  </si>
  <si>
    <t>meat thermometer probe weber</t>
  </si>
  <si>
    <t>meat thermometer probe replacement for thermopro thermometers</t>
  </si>
  <si>
    <t>B017613C3C/B01IHHLB3W/B096K2L985/B0CRY9V6LL</t>
  </si>
  <si>
    <t>meat thermometer probe replacement</t>
  </si>
  <si>
    <t>肉类温度计探头更换</t>
  </si>
  <si>
    <t>B0B5TPRRSL,B07L4TQC4B,B0D1CNK5RS,B0B7LFJZRS,B0B5TKCND6,B0071NWE9O,B077Z84DDX,B07MW2FYZQ,B08VRYQZ4D,B078561GNT</t>
  </si>
  <si>
    <t>meat thermometer probe oven safe</t>
  </si>
  <si>
    <t>B005KCG6CE/B00S93EQUK/B017613C3C/B01IHHLB3W/B07XXSYLL8/B09LSGPHT3/B0BBR2RL6X/B0BJK5W11R/B0C7D27GV8/B0CRY9V6LL</t>
  </si>
  <si>
    <t>meat thermometer pink</t>
  </si>
  <si>
    <t>meat thermometer oxo</t>
  </si>
  <si>
    <t>肉类温度计 oxo</t>
  </si>
  <si>
    <t>B005KCG6CE/B00GRFHXVQ/B00S93EQUK/B017613C3C/B01F59K0KA/B01IHHLB3W/B07XXSYLL8/B09LSGPHT3/B0BBR2RL6X/B0BJK5W11R/B0BQ782XNW/B0C7D27GV8/B0CRY9V6LL</t>
  </si>
  <si>
    <t>$2.73 - $4.55</t>
  </si>
  <si>
    <t>B01DKEAY08</t>
  </si>
  <si>
    <t>B01HGLPVRW,B071Z26XV1,B01DKEAY08,B07XXSYLL8,B078HFDML8,B01FT5R5YE,B005KCG6CE,B00S93EQUK,B07Y51PCW7,B07YP993HH</t>
  </si>
  <si>
    <t>meat thermometer oven</t>
  </si>
  <si>
    <t>肉类温度计烤箱</t>
  </si>
  <si>
    <t>$2.02 - $4.92</t>
  </si>
  <si>
    <t>B017613C3C,B01CI4ZYMO,B07MF18JHT,B07477NMF4,B00S93EQUK,B09TCK15D7,B09L89FYJN,B07YP993HH,B01L3TC5F4,B0BMLDL5GM</t>
  </si>
  <si>
    <t>meat thermometer organizer</t>
  </si>
  <si>
    <t>B005KCG6CE/B00S93EQUK/B017613C3C/B01F59K0KA/B07XXSYLL8/B09LSGPHT3/B0BJK5W11R/B0CRY9V6LL</t>
  </si>
  <si>
    <t>meat thermometer members mark compatible</t>
  </si>
  <si>
    <t>meat thermometer magnetic</t>
  </si>
  <si>
    <t>肉类温度计磁性</t>
  </si>
  <si>
    <t>B00GRFHXVQ/B00S93EQUK/B017613C3C/B01F59K0KA/B01IHHLB3W/B07XXSYLL8/B096K2L985/B09LSGPHT3/B0BBR2RL6X/B0BJK5W11R/B0BQ782XNW/B0C7D27GV8</t>
  </si>
  <si>
    <t>$1.96 - $2.46</t>
  </si>
  <si>
    <t>B00S93EQUK,B01IHHLB3W,B07XXSYLL8,B0BTPFNX5N,B09LSGPHT3,B07Y51PCW7,B0BQ782XNW,B09988SD2B,B0D9S1TK99,B017613C3C</t>
  </si>
  <si>
    <t>meat thermometer long wire</t>
  </si>
  <si>
    <t>B00S93EQUK/B017613C3C/B07XXSYLL8/B0BBR2RL6X/B0BJK5W11R/B0CRY9V6LL</t>
  </si>
  <si>
    <t>meat thermometer instant read</t>
  </si>
  <si>
    <t>肉类温度计即时读数</t>
  </si>
  <si>
    <t>$1.47 - $2.99</t>
  </si>
  <si>
    <t>B00S93EQUK,B07XXSYLL8,B07Y51PCW7,B0DJY2PWTY,B09LSGPHT3,B01IHHLB3W,B0DQ56HLJ7,B0C37DLHWW,B0BQ782XNW,B01LET2BFC</t>
  </si>
  <si>
    <t>meat thermometer in oven</t>
  </si>
  <si>
    <t>烤箱中的肉类温度计</t>
  </si>
  <si>
    <t>B005KCG6CE/B00S93EQUK/B017613C3C/B01F59K0KA/B01IHHLB3W/B07XXSYLL8/B0BBR2RL6X/B0BJK5W11R/B0C7D27GV8/B0CRY9V6LL</t>
  </si>
  <si>
    <t>$1.76 - $3.84</t>
  </si>
  <si>
    <t>B017613C3C,B01CI4ZYMO,B07MF18JHT,B07477NMF4,B07YP993HH,B07H8WTFHW,B0DG5GKJKB,B09L89FYJN,B0CKW3TT2G,B0C7D27GV8</t>
  </si>
  <si>
    <t>meat thermometer idiak</t>
  </si>
  <si>
    <t>meat thermometer govee</t>
  </si>
  <si>
    <t>B00S93EQUK/B017613C3C/B01F59K0KA/B07XXSYLL8/B09LSGPHT3/B0CRY9V6LL</t>
  </si>
  <si>
    <t>meat thermometer fork</t>
  </si>
  <si>
    <t>肉类温度计叉子</t>
  </si>
  <si>
    <t>B0054PSUIK</t>
  </si>
  <si>
    <t>B00NODVL8K</t>
  </si>
  <si>
    <t>B07HVXZNQJ</t>
  </si>
  <si>
    <t>B0054PSUIK,B00NODVL8K,B07HVXZNQJ,B07HVM6WN7,B0000AQL23,B07D4LMQKF,B08MFQ9D6Z,B00S93EQUK,B07HVQZP4L,B0D8ZXRV3L</t>
  </si>
  <si>
    <t>meat thermometer for smoker</t>
  </si>
  <si>
    <t>B08317TDP1,B08K2G5Y78,B017613C3C,B07477NMF4,B09FPQTGDL,B08BXCGD76,B07H8WTFHW,B07XXSYLL8,B07Z7HDNC4,B01GE77QT0</t>
  </si>
  <si>
    <t>meat thermometer for pit boss series 3￼</t>
  </si>
  <si>
    <t>meat thermometer for grilling smoking</t>
  </si>
  <si>
    <t>meat thermometer for cooking</t>
  </si>
  <si>
    <t>B005KCG6CE/B00GRFHXVQ/B00S93EQUK/B017613C3C/B01F59K0KA/B01IHHLB3W/B07XXSYLL8/B09LSGPHT3/B0BBR2RL6X/B0BQ782XNW/B0C7D27GV8/B0CRY9V6LL</t>
  </si>
  <si>
    <t>$2.04 - $5.07</t>
  </si>
  <si>
    <t>B00S93EQUK,B07XXSYLL8,B09988SD2B,B09LSGPHT3,B017613C3C,B005KCG6CE,B0BQ782XNW,B01CI4ZYMO,B07477NMF4,B0C37DLHWW</t>
  </si>
  <si>
    <t>meat thermometer dishwasher safe</t>
  </si>
  <si>
    <t>肉类温度计洗碗机安全</t>
  </si>
  <si>
    <t>B005KCG6CE,B00S93EQUK,B0BQ782XNW,B01CI4ZYMO,B09LSGPHT3,B07XXSYLL8,B08Q7MS3C7,B01IHHLB3W,B0DHVGDCK2,B09988SD2B</t>
  </si>
  <si>
    <t>meat thermometer digital ￼</t>
  </si>
  <si>
    <t>$1.79 - $2.50</t>
  </si>
  <si>
    <t>B00S93EQUK,B07XXSYLL8,B07Y51PCW7,B017613C3C,B09LSGPHT3,B0BQ782XNW,B0DKHVXLHW,B0DHZTCNR5,B0DJY2PWTY,B01IHHLB3W</t>
  </si>
  <si>
    <t>meat thermometer digital wireless inkbird</t>
  </si>
  <si>
    <t>meat thermometer digital wire</t>
  </si>
  <si>
    <t>B00S93EQUK/B017613C3C/B07XXSYLL8/B096K2L985/B09LSGPHT3/B0BJK5W11R/B0CRY9V6LL</t>
  </si>
  <si>
    <t>meat thermometer digital waterproof</t>
  </si>
  <si>
    <t>肉类温度计 数字 防水</t>
  </si>
  <si>
    <t>B00S93EQUK,B07XXSYLL8,B09LSGPHT3,B07Y51PCW7,B0BQ782XNW,B09988SD2B,B0CP7ZHZGK,B07R18W3W1,B0C37DLHWW,B0DJY2PWTY</t>
  </si>
  <si>
    <t>meat thermometer digital oven safe leave-in thermometers wireless</t>
  </si>
  <si>
    <t>meat thermometer digital oregon scientific</t>
  </si>
  <si>
    <t>meat thermometer digital oneida</t>
  </si>
  <si>
    <t>meat thermometer digital instant read thermometers</t>
  </si>
  <si>
    <t>B005KCG6CE/B00GRFHXVQ/B00S93EQUK/B01F59K0KA/B01IHHLB3W/B07XXSYLL8/B096K2L985/B09LSGPHT3/B0BBR2RL6X/B0BJK5W11R/B0BQ782XNW/B0CRY9V6LL</t>
  </si>
  <si>
    <t>B01IHHLB3W,B07XXSYLL8,B00S93EQUK,B0DJY2PWTY,B09LSGPHT3,B0D83HG63X,B07Y51PCW7,B0DHZTCNR5,B09PHK8JC1,B0DG5LP1VK</t>
  </si>
  <si>
    <t>meat thermometer digital for oven</t>
  </si>
  <si>
    <t>烤箱用数字肉类温度计</t>
  </si>
  <si>
    <t>B017613C3C,B07477NMF4,B07MF18JHT,B00S93EQUK,B01CI4ZYMO,B09TCK15D7,B09L89FYJN,B07Y51PCW7,B0D5M9RW7C,B0DJY2PWTY</t>
  </si>
  <si>
    <t>meat thermometer digital food thermometer for cooking</t>
  </si>
  <si>
    <t>B005KCG6CE/B00S93EQUK/B017613C3C/B01F59K0KA/B01IHHLB3W/B07XXSYLL8/B096K2L985/B09LSGPHT3/B0BQ782XNW/B0C7D27GV8</t>
  </si>
  <si>
    <t>meat thermometer digital bluetooth</t>
  </si>
  <si>
    <t>肉类温度计数字蓝牙</t>
  </si>
  <si>
    <t>B08K2G5Y78,B0D5M9RW7C,B07H8WTFHW,B08317TDP1,B0DPCHVMNP,B0B48NL6L8,B0D2LQGJ2V,B0BMLDL5GM,B07Z7HDNC4,B0DGGMTYXV</t>
  </si>
  <si>
    <t>meat thermometer digital - instant read</t>
  </si>
  <si>
    <t>meat thermometer dial</t>
  </si>
  <si>
    <t>肉类温度计刻度盘</t>
  </si>
  <si>
    <t>B005KCG6CE/B00S93EQUK/B01IHHLB3W/B09LSGPHT3/B0BQ782XNW/B0C7D27GV8/B0CRY9V6LL</t>
  </si>
  <si>
    <t>$2.04 - $5.51</t>
  </si>
  <si>
    <t>B005KCG6CE,B01CI4ZYMO,B01DKEB1LO,B0CM6CHFMJ,B00004XSC4,B01N7KIDW0,B07YP993HH,B0DRCRNHBC,B000I21NEC,B0BNQ7178Z</t>
  </si>
  <si>
    <t>meat thermometer case</t>
  </si>
  <si>
    <t>B005KCG6CE/B017613C3C/B01IHHLB3W/B07XXSYLL8/B09LSGPHT3</t>
  </si>
  <si>
    <t>meat thermometer bulk</t>
  </si>
  <si>
    <t>B005KCG6CE/B00S93EQUK/B017613C3C/B01F59K0KA/B01IHHLB3W/B07XXSYLL8/B09LSGPHT3/B0BQ782XNW/B0C37ZWPZR/B0CRY9V6LL</t>
  </si>
  <si>
    <t>meat thermometer box</t>
  </si>
  <si>
    <t>meat thermometer battery</t>
  </si>
  <si>
    <t>肉类温度计电池</t>
  </si>
  <si>
    <t>$1.59 - $2.96</t>
  </si>
  <si>
    <t>B089MWZTSD</t>
  </si>
  <si>
    <t>B000J656LS</t>
  </si>
  <si>
    <t>B00GFZFF2C,B00S93EQUK,B07XXSYLL8,B0CGZRZXPM,B0C37ZWPZR,B0BTBR8K5N,B07X9ZSCD8,B09988SD2B,B0C37DLHWW,B01IHHLB3W</t>
  </si>
  <si>
    <t>meat thermometer baking</t>
  </si>
  <si>
    <t>meat thermometer analog oven safe</t>
  </si>
  <si>
    <t>B005KCG6CE/B00S93EQUK/B017613C3C/B01IHHLB3W/B07XXSYLL8/B0C7D27GV8</t>
  </si>
  <si>
    <t>meat thermocouple</t>
  </si>
  <si>
    <t>B017613C3C/B01F59K0KA/B07XXSYLL8/B0CRY9V6LL</t>
  </si>
  <si>
    <t>meat theometer</t>
  </si>
  <si>
    <t>meat themonitors</t>
  </si>
  <si>
    <t>meat teperature probe</t>
  </si>
  <si>
    <t>meat tenderizer</t>
  </si>
  <si>
    <t>嫩肉机</t>
  </si>
  <si>
    <t>$1.41 - $2.00</t>
  </si>
  <si>
    <t>B09QMFY1QC</t>
  </si>
  <si>
    <t>B07DRHG8CR</t>
  </si>
  <si>
    <t>B0DHKTNW3G,B07Q2WVG1Z,B09QMFY1QC,B0D6BJJ94S,B0DBN7QMLQ,B08XVW9Q3M,B08GKMXY6T,B0DGPC2RJ6,B0DJ2ZDXC6,B07Y5Y9YPY</t>
  </si>
  <si>
    <t>meat temperatures</t>
  </si>
  <si>
    <t>肉类温度</t>
  </si>
  <si>
    <t>B00S93EQUK,B07XXSYLL8,B0BQ782XNW,B01IHHLB3W,B0C37DLHWW,B07MF18JHT,B01LET2BFC,B017613C3C,B07Y51PCW7,B005KCG6CE</t>
  </si>
  <si>
    <t>meat temperature thermometer</t>
  </si>
  <si>
    <t>肉温温度计</t>
  </si>
  <si>
    <t>$1.50 - $2.54</t>
  </si>
  <si>
    <t>B00S93EQUK,B07XXSYLL8,B017613C3C,B01IHHLB3W,B0BQ782XNW,B09LSGPHT3,B01CI4ZYMO,B01LET2BFC,B0C37DLHWW,B09MTX71VX</t>
  </si>
  <si>
    <t>meat temperature spike wireless</t>
  </si>
  <si>
    <t>B00S93EQUK/B017613C3C/B01F59K0KA/B01IHHLB3W/B07XXSYLL8/B096K2L985/B09LSGPHT3/B0BBR2RL6X/B0BQ782XNW/B0C37ZWPZR/B0C7D27GV8/B0CRY9V6LL</t>
  </si>
  <si>
    <t>meat temperature remote</t>
  </si>
  <si>
    <t>meat temperature probes traeger</t>
  </si>
  <si>
    <t>meat temperature pop up</t>
  </si>
  <si>
    <t>B005KCG6CE/B00S93EQUK/B017613C3C/B01F59K0KA/B01IHHLB3W/B07XXSYLL8/B0BBR2RL6X/B0BQ782XNW</t>
  </si>
  <si>
    <t>meat temperature guide</t>
  </si>
  <si>
    <t>肉类温度指南</t>
  </si>
  <si>
    <t>B08GC1GD6Q,B09HPBXRG6,B0CRGMH26W,B0C3Q27H2S,B09XJCG3FP,B000FM7NVM,B0CGMD2WVR,B0CW2T8GV9,B0CTFQW1VN,B0CSNN5MPY</t>
  </si>
  <si>
    <t>meat temperature app</t>
  </si>
  <si>
    <t>meat temperature</t>
  </si>
  <si>
    <t>肉温</t>
  </si>
  <si>
    <t>$2.34 - $3.88</t>
  </si>
  <si>
    <t>B07XXSYLL8,B00S93EQUK,B0BQ782XNW,B005KCG6CE,B0C37DLHWW,B01IHHLB3W,B09988SD2B,B08K2G5Y78,B017613C3C,B07Y51PCW7</t>
  </si>
  <si>
    <t>meat temp probe for egg genius</t>
  </si>
  <si>
    <t>B00S93EQUK/B01IHHLB3W/B07XXSYLL8/B0CRY9V6LL</t>
  </si>
  <si>
    <t>meat temp probe</t>
  </si>
  <si>
    <t>B07XXSYLL8,B00S93EQUK,B07Y51PCW7,B07477NMF4,B017613C3C,B0C37DLHWW,B01CI4ZYMO,B0BMLDL5GM,B09FPQTGDL,B08BXCGD76</t>
  </si>
  <si>
    <t>meat temp</t>
  </si>
  <si>
    <t>B00S93EQUK,B0BQ782XNW,B07Y51PCW7,B07XXSYLL8,B01LET2BFC,B01IHHLB3W,B07H8WTFHW,B0CZCX5WDC,B08RWPPD8J,B0C37DLHWW</t>
  </si>
  <si>
    <t>meat stick thermometer wireless wifi</t>
  </si>
  <si>
    <t>meat stick thermometer</t>
  </si>
  <si>
    <t>肉棒温度计</t>
  </si>
  <si>
    <t>B005KCG6CE/B00S93EQUK/B017613C3C/B01IHHLB3W/B07XXSYLL8/B09LSGPHT3/B0BBR2RL6X/B0BQ782XNW/B0CRY9V6LL</t>
  </si>
  <si>
    <t>$2.51 - $4.84</t>
  </si>
  <si>
    <t>B0BN5KW46B,B08N18G46V,B0CRY9V6LL,B07H8WTFHW,B07XXSYLL8,B0C7JNJW2N,B0DG5GKJKB,B00S93EQUK,B0B48NL6L8,B0DQ5BFR2Z</t>
  </si>
  <si>
    <t>meat smoker gifts for men</t>
  </si>
  <si>
    <t>男士抽肉礼物</t>
  </si>
  <si>
    <t>$0.75 - $1.30</t>
  </si>
  <si>
    <t>B01DVJ66H2</t>
  </si>
  <si>
    <t>B09J746BHB,B083C4TBT5,B07VLW8677,B086BXVT1H,B08317TDP1,B081JVXDJJ,B08XM6C96K,1803619023,B08FR3GD7G,B09SXKFNT3</t>
  </si>
  <si>
    <t>meat smoker accessories</t>
  </si>
  <si>
    <t>肉烟机配件</t>
  </si>
  <si>
    <t>B086BXVT1H</t>
  </si>
  <si>
    <t>B0D5RB9TTW</t>
  </si>
  <si>
    <t>B079J4KT8H,B09J746BHB,B00NE5IF3W,B086BXVT1H,B09XJCG3FP,B07Z6FC7HL,B0776JH663,B0963TVJWF,B0D5RB9TTW,B081JVXDJJ</t>
  </si>
  <si>
    <t>meat shaver</t>
  </si>
  <si>
    <t>切肉机</t>
  </si>
  <si>
    <t>$1.87 - $2.93</t>
  </si>
  <si>
    <t>B0D1TLDG3X</t>
  </si>
  <si>
    <t>B098BRQZC8</t>
  </si>
  <si>
    <t>B0DKBQ6F35</t>
  </si>
  <si>
    <t>B08X27LXYC,B07BPVKK5H,B0BX4888RZ,B0D1Y357HX,B07S5R3HHV,B0DLGH25WT,B098BRQZC8,B07D7TFTVN,B0D1TLDG3X,B0DJNTM8X7</t>
  </si>
  <si>
    <t>meat sensor probe</t>
  </si>
  <si>
    <t>meat sale</t>
  </si>
  <si>
    <t>B07WNSHZVC</t>
  </si>
  <si>
    <t>B0974FCX1V</t>
  </si>
  <si>
    <t>B0CBD4L447</t>
  </si>
  <si>
    <t>meat product</t>
  </si>
  <si>
    <t>meat processing equipment</t>
  </si>
  <si>
    <t>肉类加工设备</t>
  </si>
  <si>
    <t>$0.83 - $1.20</t>
  </si>
  <si>
    <t>B0CD7DNS32</t>
  </si>
  <si>
    <t>B002L80DUQ</t>
  </si>
  <si>
    <t>B0BTNF2SWK</t>
  </si>
  <si>
    <t>B002L80DUQ,B09Y91CSXD,B01JWN4QN2,B07PY5M579,B0C1BQTQKL,B0BTNF2SWK,B0BJ67HF51,B09R6K6LJH,B0012KJBR0,B07JW4PNBN</t>
  </si>
  <si>
    <t>meat processing</t>
  </si>
  <si>
    <t>肉类加工</t>
  </si>
  <si>
    <t>$0.33 - $0.58</t>
  </si>
  <si>
    <t>B07JW4PNBN</t>
  </si>
  <si>
    <t>B0BTNF2SWK,B002L80DUQ,B0C9ZP79FC,B07JW4PNBN,B098BRQZC8,B0CZ9NRZHF,B0CKMF6GPZ,B08LLF8QLT,B08V85R9YS,B0012KJBR0</t>
  </si>
  <si>
    <t>meat probes wireless</t>
  </si>
  <si>
    <t>meat probes for smokers</t>
  </si>
  <si>
    <t>烟熏肉温探针</t>
  </si>
  <si>
    <t>$0.81 - $1.12</t>
  </si>
  <si>
    <t>B0D1CNK5RS,B08317TDP1,B08KZR4F23,B08K2G5Y78,B0B7LFJZRS,B09FPQTGDL,B0BMLDL5GM,B08S7F5CYF,B07477NMF4,B017613C3C</t>
  </si>
  <si>
    <t>meat probes for masterbuilt 800 smoker</t>
  </si>
  <si>
    <t>meat probes for masterbuilt 1050</t>
  </si>
  <si>
    <t>meat probes for char griller 980</t>
  </si>
  <si>
    <t>meat probes for camp chef smokers</t>
  </si>
  <si>
    <t>meat probes</t>
  </si>
  <si>
    <t>$2.44 - $4.07</t>
  </si>
  <si>
    <t>B08KZR4F23,B0BMLDL5GM,B0B7LFJZRS,B08K2G5Y78,B0CRY9V6LL,B07477NMF4,B0C7JNJW2N,B07XXSYLL8,B00S93EQUK,B07H8WTFHW</t>
  </si>
  <si>
    <t>meat probe wifi</t>
  </si>
  <si>
    <t>B00S93EQUK/B017613C3C/B01F59K0KA/B01IHHLB3W/B07XXSYLL8/B09LSGPHT3/B0BBR2RL6X/B0C37ZWPZR/B0C7D27GV8/B0CRY9V6LL</t>
  </si>
  <si>
    <t>meat probe weber pellet grill</t>
  </si>
  <si>
    <t>meat probe weber igrill</t>
  </si>
  <si>
    <t>meat probe traeger</t>
  </si>
  <si>
    <t>meat probe thermometer replacement</t>
  </si>
  <si>
    <t>meat probe thermomete</t>
  </si>
  <si>
    <t>meat probe smoker</t>
  </si>
  <si>
    <t>meat probe replacement for thermopro thermometer</t>
  </si>
  <si>
    <t>meat probe replacement 2.5mm</t>
  </si>
  <si>
    <t>meat probe organizer</t>
  </si>
  <si>
    <t>肉探头组织器</t>
  </si>
  <si>
    <t>B017613C3C/B07XXSYLL8/B0BBR2RL6X/B0C7D27GV8/B0CRY9V6LL</t>
  </si>
  <si>
    <t>B0C3GTPK7X</t>
  </si>
  <si>
    <t>B098X84SHD</t>
  </si>
  <si>
    <t>B0C3GTPK7X,B08CB44D4L,B09Y2WVQXS,B098X84SHD,B07FMPP2WL,B0BJK5W11R,B013UCNUHE,B0C7NG3VCC,B071VM4XHD,B017613C3C</t>
  </si>
  <si>
    <t>meat probe grommet for grill、</t>
  </si>
  <si>
    <t>meat probe for therma pro</t>
  </si>
  <si>
    <t>B01F59K0KA/B01IHHLB3W/B07XXSYLL8/B096K2L985/B0BBR2RL6X/B0C7D27GV8/B0CRY9V6LL</t>
  </si>
  <si>
    <t>meat probe for smoker</t>
  </si>
  <si>
    <t>吸烟者肉探针</t>
  </si>
  <si>
    <t>$3.75 - $6.25</t>
  </si>
  <si>
    <t>B08K2G5Y78,B08317TDP1,B08S7F5CYF,B0B7LFJZRS,B08KZR4F23,B0C7D27GV8,B07H8WTFHW,B07XXSYLL8,B08BXCGD76,B0C37FYWPF</t>
  </si>
  <si>
    <t>meat probe for small cuts</t>
  </si>
  <si>
    <t>meat probe for pitboss</t>
  </si>
  <si>
    <t>meat probe for pit boss pellet grills</t>
  </si>
  <si>
    <t>meat probe for pit boss</t>
  </si>
  <si>
    <t>meat probe for masterbuilt 20073012</t>
  </si>
  <si>
    <t>meat probe for grills pellet grill</t>
  </si>
  <si>
    <t>meat probe for digiq dx3</t>
  </si>
  <si>
    <t>meat probe for a weber smokefire</t>
  </si>
  <si>
    <t>meat probe for a weber smoke fire</t>
  </si>
  <si>
    <t>meat probe compatible with pt1000</t>
  </si>
  <si>
    <t>meat probe bluetooth</t>
  </si>
  <si>
    <t>肉探针蓝牙</t>
  </si>
  <si>
    <t>$3.47 - $5.23</t>
  </si>
  <si>
    <t>B075L7V6NZ</t>
  </si>
  <si>
    <t>B08K2G5Y78,B07H8WTFHW,B08317TDP1,B0CKW3TT2G,B07Z7HDNC4,B076QDC5VL,B0C7D27GV8,B0CWMM82RR,B0B48NL6L8,B0C7JNJW2N</t>
  </si>
  <si>
    <t>meat probe accessories</t>
  </si>
  <si>
    <t>meat probe 60”</t>
  </si>
  <si>
    <t>B00GRFHXVQ/B0C7D27GV8</t>
  </si>
  <si>
    <t>meat probe 2.5mm</t>
  </si>
  <si>
    <t>meat peobe for pitboss</t>
  </si>
  <si>
    <t>meat meter probe</t>
  </si>
  <si>
    <t>meat meter</t>
  </si>
  <si>
    <t>肉计</t>
  </si>
  <si>
    <t>B005KCG6CE/B00S93EQUK/B01F59K0KA/B07XXSYLL8/B0BQ782XNW/B0C7D27GV8/B0CRY9V6LL</t>
  </si>
  <si>
    <t>$2.00 - $3.68</t>
  </si>
  <si>
    <t>B07H8WTFHW,B0CP8BPXKR,B0D2LQGJ2V,B0D5QM5HJ4,B07XXSYLL8,B0BMLDL5GM,B0D5M9RW7C,B0DDXY3V1V,B0DGGMTYXV,B0DGX1YPSL</t>
  </si>
  <si>
    <t>meat injector</t>
  </si>
  <si>
    <t>注肉机</t>
  </si>
  <si>
    <t>$1.58 - $2.15</t>
  </si>
  <si>
    <t>B08R6ZRXCW</t>
  </si>
  <si>
    <t>B08T986Y4S</t>
  </si>
  <si>
    <t>B086BXVT1H,B08W45S886,B074GD57XY,B08R6ZRXCW,B08RB2N7XM,B07V4LR7HZ,B0D2V7YP7Q,B08XNG5TLT,B08SM7XNMK,B0DBJ6TCHF</t>
  </si>
  <si>
    <t>meat grill probe</t>
  </si>
  <si>
    <t>meat gifts for men</t>
  </si>
  <si>
    <t>男士肉类礼品</t>
  </si>
  <si>
    <t>B0BN6Q88GH</t>
  </si>
  <si>
    <t>B012BA0VSM,B0C1ZXGQRH,B0BZQSLFQ9,B0DJ3J2DSX,B07FTXYLX3,B0DJ3H96ND,B07ZY65TYP,B0BN6Q88GH,B08B5DGVV5,B09J746BHB</t>
  </si>
  <si>
    <t>meat gifts</t>
  </si>
  <si>
    <t>肉类礼品</t>
  </si>
  <si>
    <t>$0.87 - $1.86</t>
  </si>
  <si>
    <t>B0DJ3J2DSX</t>
  </si>
  <si>
    <t>B07FTXYLX3</t>
  </si>
  <si>
    <t>B012BA0VSM,B0BN6Q88GH,B0C1ZXGQRH,B07FTXYLX3,B0D1H4YFQJ,B006WCEXLW,B0C94YG17L,B00FY43RT8,B0DJ3H96ND,B0BGRPQVMJ</t>
  </si>
  <si>
    <t>meat fork thermometer for grilling</t>
  </si>
  <si>
    <t>B00S93EQUK/B017613C3C/B01IHHLB3W/B09LSGPHT3/B0BQ782XNW/B0CRY9V6LL</t>
  </si>
  <si>
    <t>meat fork thermometer</t>
  </si>
  <si>
    <t>肉叉温度计</t>
  </si>
  <si>
    <t>$2.80 - $4.80</t>
  </si>
  <si>
    <t>B07HVQZP4L</t>
  </si>
  <si>
    <t>B0054PSUIK,B00NODVL8K,B07D4LMQKF,B09X3CV134,B0CGZRZXPM,B07HVM6WN7,B0CTF8JH4H,B07X9ZSCD8,B07HVQZP4L,B0C15STHKQ</t>
  </si>
  <si>
    <t>meat food thermometer</t>
  </si>
  <si>
    <t>肉类食品温度计</t>
  </si>
  <si>
    <t>$2.74 - $6.46</t>
  </si>
  <si>
    <t>B09P8MQ9CS</t>
  </si>
  <si>
    <t>B00S93EQUK,B0BQ782XNW,B08DRPM2B7,B07XXSYLL8,B0C37DLHWW,B01IHHLB3W,B005KCG6CE,B08QR1V4VC,B09C32DYV1,B07QBP8Y2Q</t>
  </si>
  <si>
    <t>meat eater probe</t>
  </si>
  <si>
    <t>肉食者探针</t>
  </si>
  <si>
    <t>B00S93EQUK/B017613C3C/B07XXSYLL8/B0BQ782XNW/B0CRY9V6LL</t>
  </si>
  <si>
    <t>$1.94 - $3.23</t>
  </si>
  <si>
    <t>B07K374YT1</t>
  </si>
  <si>
    <t>meat eater</t>
  </si>
  <si>
    <t>食肉者</t>
  </si>
  <si>
    <t>B0CJMYC82L</t>
  </si>
  <si>
    <t>B0CHBQZ2R5</t>
  </si>
  <si>
    <t>0385529821,0399590072,B0C2DKS58M,0593449037,0593578589,B0CPJPYTN4,0593129695,B07H8WTFHW,B0D642S9Z8,B095PT86K4</t>
  </si>
  <si>
    <t>meat detector</t>
  </si>
  <si>
    <t>meat cooking tool</t>
  </si>
  <si>
    <t>肉类烹饪工具</t>
  </si>
  <si>
    <t>B00TTZGVSC</t>
  </si>
  <si>
    <t>B0DCG3YCYN</t>
  </si>
  <si>
    <t>B07D15V7T3,B08JKXDFQ9,B08JLC49HY,B0C3B21Y24,B00TTZGVSC,B08JM5FJ7Y,B0DLW42XHW,B0BVZFB93G,B07Q2WVG1Z,B09P4XPN7L</t>
  </si>
  <si>
    <t>meat cooking time chart</t>
  </si>
  <si>
    <t>B08GC1GD6Q,B08B7XW2DS,B0CGMFQPD8,B0CRGMH26W,B09XJCG3FP,B00S93EQUK,B0CTFQW1VN,B0CW2T8GV9,B0DKMZMJ8H,B0DD4B5CXV</t>
  </si>
  <si>
    <t>meat cooking temperature chart</t>
  </si>
  <si>
    <t>肉类烹饪温度图表</t>
  </si>
  <si>
    <t>B08GC1GD6Q,B0CXNCYV83,B0CGMFQPD8,B0CXNGP4BS,B0CNV9FXP1,B0CGMD2WVR,B0CRGMH26W,B09XJCG3FP,B0CTFQW1VN,B09HPBXRG6</t>
  </si>
  <si>
    <t>meat cook temp chart</t>
  </si>
  <si>
    <t>B00S93EQUK/B017613C3C/B07XXSYLL8/B09LSGPHT3/B0BQ782XNW/B0C7D27GV8</t>
  </si>
  <si>
    <t>meat clip</t>
  </si>
  <si>
    <t>meat authenticity detector</t>
  </si>
  <si>
    <t>meat and frying thermometer</t>
  </si>
  <si>
    <t>meat accessories</t>
  </si>
  <si>
    <t>肉类配件</t>
  </si>
  <si>
    <t>B08XVW9Q3M</t>
  </si>
  <si>
    <t>B086BXVT1H,B08XVW9Q3M,B09J746BHB,B07VLW8677,B0CGX3ZGBK,B08DV248DT,B07Z6FC7HL,B08JKXDFQ9,B09Z1TMZY8,B00S93EQUK</t>
  </si>
  <si>
    <t>肉类</t>
  </si>
  <si>
    <t>$0.62 - $1.70</t>
  </si>
  <si>
    <t>B08LJVQSL2</t>
  </si>
  <si>
    <t>B09431KDP8</t>
  </si>
  <si>
    <t>B00J3VHF32,B08LJVQSL2,B0BN6Q88GH,B0DHWK8RKX,B00AR100NE,B08LJVNW82,B0D1QW9PLJ,B0D1TLDG3X,B00HDA4UVU,B0787XKM21</t>
  </si>
  <si>
    <t>measuring temperature wireless</t>
  </si>
  <si>
    <t>B01IHHLB3W/B07XXSYLL8/B0C7D27GV8/B0CRY9V6LL</t>
  </si>
  <si>
    <t>B0DQLB8WWC</t>
  </si>
  <si>
    <t>B0D3DYTDKG</t>
  </si>
  <si>
    <t>mearer temperature probe wireless</t>
  </si>
  <si>
    <t>B00GRFHXVQ/B00S93EQUK/B017613C3C/B01F59K0KA/B07XXSYLL8/B0BBR2RL6X/B0CRY9V6LL</t>
  </si>
  <si>
    <t>meal thermometer</t>
  </si>
  <si>
    <t>meal prep thermometer</t>
  </si>
  <si>
    <t>meal prep kitchen gadgets</t>
  </si>
  <si>
    <t>meal prep essentials</t>
  </si>
  <si>
    <t>备餐要领</t>
  </si>
  <si>
    <t>B0C8HNNVCB</t>
  </si>
  <si>
    <t>B08N9Q24M9,B0113UZJE2,B0C1JN3BLD,B0C8HNNVCB,B0D4TNF8N1,B08P26DYTJ,B0CM663ZC2,B09N4ZKCH6,B0BHKTHRSG,B08CVTY9FS</t>
  </si>
  <si>
    <t>mdx car between seat organizer top seller</t>
  </si>
  <si>
    <t>maverick thermometer probe</t>
  </si>
  <si>
    <t>特立独行的温度计探头</t>
  </si>
  <si>
    <t>$1.49 - $2.24</t>
  </si>
  <si>
    <t>B01FVQHTUQ</t>
  </si>
  <si>
    <t>B08KWGFRVM</t>
  </si>
  <si>
    <t>B002Q4TQI0,B01FVQHTUQ,B08KWGFRVM,B07RFVDCH8,B07FQR4328,B07GJNHSRL,B07F7F8G3Q,B07G2B6CZR,B072F41XC1,B07G9HB1DT</t>
  </si>
  <si>
    <t>maverick meat thermometer probe</t>
  </si>
  <si>
    <t>maverick meat probes</t>
  </si>
  <si>
    <t>maverick meat probe</t>
  </si>
  <si>
    <t>特立独行的肉探针</t>
  </si>
  <si>
    <t>B072XT91CB</t>
  </si>
  <si>
    <t>B072F41XC1</t>
  </si>
  <si>
    <t>B07G9HB1DT</t>
  </si>
  <si>
    <t>B002Q4TQI0,B07G9HB1DT,B0000DIU49,B072XT91CB,B00684ZYNK,B072F41XC1,B07RFVDCH8,B07FQR4328,B07F7F8G3Q,B018KOLSW6</t>
  </si>
  <si>
    <t>matter smart home devices</t>
  </si>
  <si>
    <t>重要的智能家居设备</t>
  </si>
  <si>
    <t>B09M9SBHXS</t>
  </si>
  <si>
    <t>B0C36WXGP1</t>
  </si>
  <si>
    <t>B0C9KJT36W</t>
  </si>
  <si>
    <t>B0C36WXGP1,B0BXMNJDW3,B084Z5QZR2,B084JML1WN,B0CBNXTBSY,B0BVQX6875,B0C9KSRBJG,B0CGQYQFNV,B0CT62FC6W,B0BJK8561K</t>
  </si>
  <si>
    <t>masterchef pellet smoker grill temp probe</t>
  </si>
  <si>
    <t>masterchef pellet grill temp probe</t>
  </si>
  <si>
    <t>masterbuilt thermometer probe</t>
  </si>
  <si>
    <t>Masterbuilt温度计探头</t>
  </si>
  <si>
    <t>B09F6ZYRPZ</t>
  </si>
  <si>
    <t>B09S5PHRJ3</t>
  </si>
  <si>
    <t>B0912HQG1J</t>
  </si>
  <si>
    <t>B09S5PHRJ3,B08LC7SQ19,B0B9Y7XGP4,B0B5R38667,B09T6Y8M25,B0BCX52662,B0B45T8C1Y,B0B2QNZNPG,B09792LYCP,B0B2QX5VQ2</t>
  </si>
  <si>
    <t>masterbuilt temperature control kit</t>
  </si>
  <si>
    <t>masterbuilt smoker temperature probe</t>
  </si>
  <si>
    <t>masterbuilt smoker meat probe 551315</t>
  </si>
  <si>
    <t>masterbuilt probe digital thermometer</t>
  </si>
  <si>
    <t>masterbuilt meat probe 710</t>
  </si>
  <si>
    <t>masterbuilt meat probe 3 pack</t>
  </si>
  <si>
    <t>masterbuilt gravity series 1050 smoke sear grate</t>
  </si>
  <si>
    <t>masterbuilt genesis meat probe</t>
  </si>
  <si>
    <t>masterbuilt electric smoker meat probe</t>
  </si>
  <si>
    <t>masterbuilt electric smoker 40 inch temperature probe</t>
  </si>
  <si>
    <t>masterbuilt digital charcoal smoker temperature probes</t>
  </si>
  <si>
    <t>masterbuilt accessories</t>
  </si>
  <si>
    <t>掌握的配件</t>
  </si>
  <si>
    <t>$1.65 - $2.40</t>
  </si>
  <si>
    <t>B0873SVFVB</t>
  </si>
  <si>
    <t>B09C2M42RK</t>
  </si>
  <si>
    <t>B0BT53VFND</t>
  </si>
  <si>
    <t>B079KGP5BX,B09C2M42RK,B0873SVFVB,B084Q7D1N4,B0BT53VFND,B07X2YFJ5S,B0B9Y7XGP4,B09S5PHRJ3,B0C3GTPK7X,B0DBDG2HQY</t>
  </si>
  <si>
    <t>masterbuilt 710 wifi digital electric smoker probes</t>
  </si>
  <si>
    <t>masterbuilt 710 smoker meat probes</t>
  </si>
  <si>
    <t>masterbuilt 710 meat probes</t>
  </si>
  <si>
    <t>masterbuilt 710 meat probe 3 pack</t>
  </si>
  <si>
    <t>掌握</t>
  </si>
  <si>
    <t>B07CN38M23</t>
  </si>
  <si>
    <t>B08XXDQTGZ</t>
  </si>
  <si>
    <t>B088PKVBDM,B07CN38M23,B09C2M42RK,B0CLBP75C7,B0851FJM4D,B07NQLF9WD,B08XXDQTGZ,B079KGP5BX,B09HL8LSHH,B0CN3T6P1B</t>
  </si>
  <si>
    <t>master grill smoker temperature control</t>
  </si>
  <si>
    <t>master chef thermometer for boiling</t>
  </si>
  <si>
    <t>B005KCG6CE/B00S93EQUK/B01F59K0KA/B01IHHLB3W/B07XXSYLL8/B0BJK5W11R/B0C7D27GV8</t>
  </si>
  <si>
    <t>master built xl smoker meat probe</t>
  </si>
  <si>
    <t>maple syrup thermometer digital</t>
  </si>
  <si>
    <t>枫糖浆温度计数字</t>
  </si>
  <si>
    <t>B017613C3C/B01IHHLB3W/B07XXSYLL8/B096K2L985/B09LSGPHT3</t>
  </si>
  <si>
    <t>B004IRRK4K,B07RC82B2P,B07RBBKPRM,B01N5HPTCU,B00OXHQL3Q,B0747CJDHG,B09MTX71VX,B01N7KIDW0,B094NBSRT4,B01EIQ6SPM</t>
  </si>
  <si>
    <t>manual thermometer</t>
  </si>
  <si>
    <t>手动温度计</t>
  </si>
  <si>
    <t>B0CJ56J93P,B097KTZZP5,B08B8BDG42,B0CFFW48TD,B08B7V2RG3,B07VVHZLLZ,B00004TBJP,B01N5HPTCU,B005KCG6CE,B09WV19C8N</t>
  </si>
  <si>
    <t>mans valentines gift</t>
  </si>
  <si>
    <t>B0D7LXVTVB,B07M6225DT,B0DRRXLPG4,B08Y6TTP55,B0C7DC3HR3,B0D9HMRQMX,B0DP2D7343,B012BA0VSM,B01E4LWBLQ,B07B2T345D</t>
  </si>
  <si>
    <t>mans valentine days gift</t>
  </si>
  <si>
    <t>B089D3Q24T,B012BA0VSM,B01N22CM3F,B0BRNZ6FSW,B01E4LWBLQ,B0C7V3N49P,B0BZQSLFQ9,B0D4215HCX,B09232JHMY,B08ZJQCZJ4</t>
  </si>
  <si>
    <t>man's gadgets</t>
  </si>
  <si>
    <t>man who has everything gifts</t>
  </si>
  <si>
    <t>B07G142F9Z,B094DMH7ZM,B0CGX3ZGBK,B0CG65PYBV,B07S1BNNYD,B0BYJC6GSH,B00826OVWW,B083L8RNJR,B012BA0VSM,B07K8G383K</t>
  </si>
  <si>
    <t>man valentines gifts</t>
  </si>
  <si>
    <t>B0CPVRHGMM</t>
  </si>
  <si>
    <t>B0CT2CCTTZ</t>
  </si>
  <si>
    <t>B01E4LWBLQ,B0BJV68C17,B012BA0VSM,B089D3Q24T,B01N22CM3F,B0BRNZ6FSW,B07M6225DT,B09232JHMY,B078N1DBY9,B08LW662KP</t>
  </si>
  <si>
    <t>man valentines gift</t>
  </si>
  <si>
    <t>$1.05 - $2.33</t>
  </si>
  <si>
    <t>B083VVVMCF,B089D3Q24T,B0D4215HCX,B01E4LWBLQ,B01N22CM3F,B07K38QBKQ,B0D9HMRQMX,B0DP2D7343,B08Y6TTP55,B096TPV8NN</t>
  </si>
  <si>
    <t>man valentines</t>
  </si>
  <si>
    <t>$0.99 - $2.00</t>
  </si>
  <si>
    <t>B09232JHMY,B012BA0VSM,B08XYPVTJF,B07M6225DT,B078N1DBY9,B01N22CM3F,B0DSSZVG2T,B089D3Q24T,B08Y6TTP55,B08ZJQCZJ4</t>
  </si>
  <si>
    <t>man valentine gift</t>
  </si>
  <si>
    <t>B012BA0VSM,B01N22CM3F,B089D3Q24T,B01E4LWBLQ,B0BRNZ6FSW,B0C7V3N49P,B09232JHMY,B07M6225DT,B0BJV68C17,B0BZQSLFQ9</t>
  </si>
  <si>
    <t>man valentine</t>
  </si>
  <si>
    <t>$0.75 - $1.36</t>
  </si>
  <si>
    <t>B0CKRFXF14,B0CKRBDWMY,B0CKRCG3Y3,B012BA0VSM,B07M6225DT,B0BRNZ6FSW,B09232JHMY,B09GYLVDVB,B01N22CM3F,B0DSSZVG2T</t>
  </si>
  <si>
    <t>man gifts for valentines day</t>
  </si>
  <si>
    <t>B0D7LXVTVB,B012BA0VSM,B08XYPVTJF,B089D3Q24T,B0CG5NXFHN,B0C1ZXGQRH,B0BRV5CQ9D,B0D9HMRQMX,B09232JHMY,B0BRNZ6FSW</t>
  </si>
  <si>
    <t>man gadgets</t>
  </si>
  <si>
    <t>B0BZDLXKTS</t>
  </si>
  <si>
    <t>B087G6TGJL,B0BKZW27FY,B0CG65PYBV,B085ZDT7GF,B08ZJQCZJ4,B0CGV18G25,B0B8HKQFPD,B07K8G383K,B0D394M5R7,B09156YD8P</t>
  </si>
  <si>
    <t>man birthday</t>
  </si>
  <si>
    <t>男人生日</t>
  </si>
  <si>
    <t>$1.10 - $2.25</t>
  </si>
  <si>
    <t>B09XLBQGJN</t>
  </si>
  <si>
    <t>B0CK6HGKQ4</t>
  </si>
  <si>
    <t>B0BJV68C17,B012BA0VSM,B074B4BCBV,B0C1ZXGQRH,B09XLBQGJN,B0CPPSGC6H,B0CGX3ZGBK,B09P48SXPN,B073JTCV9F,B01N22CM3F</t>
  </si>
  <si>
    <t>man accessories</t>
  </si>
  <si>
    <t>男人配件</t>
  </si>
  <si>
    <t>B00FKL87OK</t>
  </si>
  <si>
    <t>B0D4215HCX,B002G9UDYG,B07GGR1N4Y,B08P4HHSZT,B0CP9YF9W7,B09M3Z63QP,B0BG94RWYN,B081T7N948,B09HN2MMXX,B07G824Z3V</t>
  </si>
  <si>
    <t>male valentines gifts</t>
  </si>
  <si>
    <t>B0CYN57Z3T</t>
  </si>
  <si>
    <t>B01N22CM3F,B09GYLVDVB,B0B73XKNHX,B012BA0VSM,B0CYN57Z3T,B0BQV5SRZV,B0B5R5TCXG,B07P17XB12,B083WM2BZQ,B078N1DBY9</t>
  </si>
  <si>
    <t>male valentines gift</t>
  </si>
  <si>
    <t>男性情人节礼物</t>
  </si>
  <si>
    <t>B0BFW3KRHY</t>
  </si>
  <si>
    <t>B012BA0VSM,B0DMTP1WNV,B0BQV5SRZV,B0CYN57Z3T,B09GYLVDVB,B0BFW3KRHY,B08ZJQCZJ4,B0B73XKNHX,B083WM2BZQ,B0B5R5TCXG</t>
  </si>
  <si>
    <t>male valentines day gift</t>
  </si>
  <si>
    <t>B0DMTP1WNV</t>
  </si>
  <si>
    <t>B0D7LXVTVB,B0DP2D7343,B0BNBPQKQ6,B0CH4X1Q36,B0DLB2GSLS,B0CG5NXFHN,B01C3LW5JC,B08Y6TTP55,B0DLFB2KMD,B0DQG915J4</t>
  </si>
  <si>
    <t>male valentine gifts</t>
  </si>
  <si>
    <t>$0.43 - $0.64</t>
  </si>
  <si>
    <t>B012BA0VSM,B0BQV5SRZV,B0B73XKNHX,B09GYLVDVB,B07P17XB12,B08ZJQCZJ4,B0DLB2GSLS,B0DMTP1WNV,B08ZS7QLK1,B01C3LW5JC</t>
  </si>
  <si>
    <t>male valentine gift</t>
  </si>
  <si>
    <t>B0DJR9G1XD</t>
  </si>
  <si>
    <t>B0DLGPW6M1,B012BA0VSM,B0DLGR9XFD,B083WM2BZQ,B0DLGPV43P,B0B5R5TCXG,B0DLB2GSLS,B0B73XKNHX,B0D7LXVTVB,B0DP2D7343</t>
  </si>
  <si>
    <t>male gifts for valentines day</t>
  </si>
  <si>
    <t>情人节的男性礼物</t>
  </si>
  <si>
    <t>B0B5R5TCXG</t>
  </si>
  <si>
    <t>B089D3Q24T,B0BJV68C17,B0CG5NXFHN,B0B5R5TCXG,B0BQV5SRZV,B0DL2BZWKD,B0DMTP1WNV,B012BA0VSM,B01N22CM3F,B0D6XPZDRJ</t>
  </si>
  <si>
    <t>male gifts for men</t>
  </si>
  <si>
    <t>B08P4HHSZT,B0BX79NT45,B0D4215HCX,B00FBPMCZA,B07S1BNNYD,B08VX1F1GH,B01HEVAPSO,B0BMKLJW22,B09896GWJ1,B002G9UE3Q</t>
  </si>
  <si>
    <t>magnets meat temperature gauge</t>
  </si>
  <si>
    <t>magnetic thermometer for grill</t>
  </si>
  <si>
    <t>magnetic pellet tracker accessory for smoker</t>
  </si>
  <si>
    <t>magnetic meat thermometer digital</t>
  </si>
  <si>
    <t>数字式磁性肉温计</t>
  </si>
  <si>
    <t>B00S93EQUK/B017613C3C/B01F59K0KA/B01IHHLB3W/B07XXSYLL8/B096K2L985/B09LSGPHT3/B0BBR2RL6X/B0BJK5W11R/B0BQ782XNW/B0DDXWY41V</t>
  </si>
  <si>
    <t>B0BTPFNX5N,B00S93EQUK,B07XXSYLL8,B01IHHLB3W,B09LSGPHT3,B07MF18JHT,B0BQ782XNW,B07Y51PCW7,B09988SD2B,B0D9S1TK99</t>
  </si>
  <si>
    <t>magnetic meat thermometer</t>
  </si>
  <si>
    <t>磁性肉类温度计</t>
  </si>
  <si>
    <t>B00GRFHXVQ/B00S93EQUK/B017613C3C/B01F59K0KA/B01IHHLB3W/B07XXSYLL8/B096K2L985/B09LSGPHT3/B0BBR2RL6X/B0BQ782XNW/B0C7D27GV8</t>
  </si>
  <si>
    <t>$1.61 - $2.42</t>
  </si>
  <si>
    <t>B07XXSYLL8,B00S93EQUK,B0BTPFNX5N,B01IHHLB3W,B09LSGPHT3,B07Y51PCW7,B09988SD2B,B0BQ782XNW,B017613C3C,B0DJY2PWTY</t>
  </si>
  <si>
    <t>magnetic kitchen timer</t>
  </si>
  <si>
    <t>磁性厨房定时器</t>
  </si>
  <si>
    <t>$0.99 - $1.47</t>
  </si>
  <si>
    <t>B09W2B267P</t>
  </si>
  <si>
    <t>B07MK1YZ2G,B083QYS6YH,B0D177ZCSC,B09W2B267P,B018YAUK2A,B07D3BFY6R,B08M95B91P,B07RBNSJNR,B0025K7Y48,B09M46DWPJ</t>
  </si>
  <si>
    <t>magnetic items for the kitchen</t>
  </si>
  <si>
    <t>magnet thermometer</t>
  </si>
  <si>
    <t>磁铁温度计</t>
  </si>
  <si>
    <t>B0D5L1LDPC</t>
  </si>
  <si>
    <t>B07WMF95DD,B0BTPFNX5N,B09NL17MBR,B09N92NRYN,B0C7SCKJ84,B0BQ782XNW,B01IHHLB3W,B07RPXTKMK,B0D5L1LDPC,B07ZSF5RC5</t>
  </si>
  <si>
    <t>made in usa products only kitchen</t>
  </si>
  <si>
    <t>美国制造，仅限产品厨房</t>
  </si>
  <si>
    <t>B09LMMV7W8</t>
  </si>
  <si>
    <t>B073PLKTDX</t>
  </si>
  <si>
    <t>B08J8GZXKZ,B08C35B4Q6,B09LMMV7W8,B093C29J8H,B07XXSYLL8,B085W92DL4,B08JKXDFQ9,B09S14VH7M,B0113UZJE2,B08N9Q24M9</t>
  </si>
  <si>
    <t>luxury gifts for men</t>
  </si>
  <si>
    <t>男士豪华礼物</t>
  </si>
  <si>
    <t>B00FZ1Q3AK</t>
  </si>
  <si>
    <t>B09K6L2B49</t>
  </si>
  <si>
    <t>B01HEVAPSO,B09231NL5H,B00FBPMCZA,B0BYZMNGGG,B07SM61FCT,B0BYZRSXVJ,B008A3HY62,B0BYZPFMT8,B07G142F9Z,B01487C7CO</t>
  </si>
  <si>
    <t>lpow thermometer</t>
  </si>
  <si>
    <t>低压温度计</t>
  </si>
  <si>
    <t>B0861SFPM1</t>
  </si>
  <si>
    <t>B08HWBWD4S,B0824XNJSW,B08MT3D361,B0CPLLGX3F,B08B45LWF1,B08B7V2RG3,B08PDTRQ61,B08B8BDG42,B086VHHWQN,B0BFXCNTFP</t>
  </si>
  <si>
    <t>low-temperature bms</t>
  </si>
  <si>
    <t>low temperature wifi device</t>
  </si>
  <si>
    <t>low temperature sensor alarm for house</t>
  </si>
  <si>
    <t>low temperature cooking</t>
  </si>
  <si>
    <t>B005KCG6CE/B07XXSYLL8/B0C7D27GV8</t>
  </si>
  <si>
    <t>louisiana pellet grill</t>
  </si>
  <si>
    <t>路易斯安那颗粒烤架</t>
  </si>
  <si>
    <t>B097FZG6W6</t>
  </si>
  <si>
    <t>B09FHL5LDM</t>
  </si>
  <si>
    <t>B07GL7PNPQ,B09FHL5LDM,B097FZG6W6,B0BMFRX4BF,B00HBCD5UM,B07GLK1NC2,B0D7DJHWDP,B0BXB62483,B08Y66479M,B09BZCVSLK</t>
  </si>
  <si>
    <t>lonicera thermometer for cooking</t>
  </si>
  <si>
    <t>B005KCG6CE/B00S93EQUK/B017613C3C/B01IHHLB3W/B07XXSYLL8/B09LSGPHT3/B0BBR2RL6X/B0CRY9V6LL</t>
  </si>
  <si>
    <t>long thermometer for cooking</t>
  </si>
  <si>
    <t>B088DTQ1QD</t>
  </si>
  <si>
    <t>B088DTQ1QD,B0BGX4RG9B,B08NTR8NN4,B01N7KIDW0,B078KPHKZD,B0C8254GJM,B098DSQHY9,B09L89FYJN,B094NBSRT4,B0B7GJW45C</t>
  </si>
  <si>
    <t>long thermometer</t>
  </si>
  <si>
    <t>长温度计</t>
  </si>
  <si>
    <t>$0.73 - $1.26</t>
  </si>
  <si>
    <t>B08NTR8NN4,B088DTQ1QD,B08SWN7QBW,B0BGX4RG9B,B078KPHKZD,B094NBSRT4,B01N7KIDW0,B0C86NGL18,B0C8254GJM,B098DSQHY9</t>
  </si>
  <si>
    <t>long range wireless thermometer</t>
  </si>
  <si>
    <t>长距离无线温度计</t>
  </si>
  <si>
    <t>B09TTBJ85S</t>
  </si>
  <si>
    <t>B09TTBJ85S,B0BYF6CTRK,B0DD339L3M,B0936QGQW4,B06XKH666P,B0D5VCB94M,B0824DCSQN,B09FSYJZSH,B07L82PF1Z,B07R586J37</t>
  </si>
  <si>
    <t>long range thermometer wireless</t>
  </si>
  <si>
    <t>B017613C3C/B01IHHLB3W/B07XXSYLL8/B096K2L985/B09LSGPHT3/B0C37ZWPZR/B0C7D27GV8/B0CRY9V6LL</t>
  </si>
  <si>
    <t>long range thermometer</t>
  </si>
  <si>
    <t>long meat thermometer</t>
  </si>
  <si>
    <t>长肉温度计</t>
  </si>
  <si>
    <t>B00S93EQUK/B017613C3C/B01IHHLB3W/B07XXSYLL8/B0CRY9V6LL</t>
  </si>
  <si>
    <t>$3.32 - $5.40</t>
  </si>
  <si>
    <t>B078KPHKZD,B088DTQ1QD,B08NTR8NN4,B01LET2BFC,B094NBSRT4,B07Z4W1NFM,B0C8254GJM,B09MTX71VX,B01N7KIDW0,B09VB12VSF</t>
  </si>
  <si>
    <t>long corded thermometer probe</t>
  </si>
  <si>
    <t>B017613C3C/B096K2L985/B0BJK5W11R/B0CRY9V6LL</t>
  </si>
  <si>
    <t>lm55 digital thermometer hvac</t>
  </si>
  <si>
    <t>B0BQ782XNW/B0CRY9V6LL</t>
  </si>
  <si>
    <t>little gifts for men</t>
  </si>
  <si>
    <t>给男士的小礼物</t>
  </si>
  <si>
    <t>$0.89 - $1.87</t>
  </si>
  <si>
    <t>B0BHCPFPM8</t>
  </si>
  <si>
    <t>B01C3LW5JC,B083C4TBT5,B09BDG5RP3,B0D4215HCX,B0DL2BZWKD,B0CPPSGC6H,B08Y6TTP55,B0721C21RJ,B0B9DC2M89,B0000ANHST</t>
  </si>
  <si>
    <t>litte cook</t>
  </si>
  <si>
    <t>liquid thermometer for cooking</t>
  </si>
  <si>
    <t>烹饪用液体温度计</t>
  </si>
  <si>
    <t>$1.23 - $2.50</t>
  </si>
  <si>
    <t>B087XBXFM6,B0BGX4RG9B,B01N5HPTCU,B00004XSC9,B09MTX71VX,B098DSQHY9,B07Y51PCW7,B094NBSRT4,B07QBP8Y2Q,B09988SD2B</t>
  </si>
  <si>
    <t>liquid meat smoker</t>
  </si>
  <si>
    <t>limited time deals today prime</t>
  </si>
  <si>
    <t>今天限时优惠</t>
  </si>
  <si>
    <t>B0CTCQZDZQ</t>
  </si>
  <si>
    <t>B0B1DKN9HG,B0787GLBMV,B09LSGPHT3,B00T0C9XRK,B0DSL68PRV,B0007YR91C,B0DQ4R16T3,B01BZ0LXL8,B0DQTY5VQC,B0DNJZKGFT</t>
  </si>
  <si>
    <t>limited time deals of the day lightning deals</t>
  </si>
  <si>
    <t>限时特卖当天闪电特卖</t>
  </si>
  <si>
    <t>B0725WFLMB</t>
  </si>
  <si>
    <t>B07CPFDGC7</t>
  </si>
  <si>
    <t>B09DYC63BP</t>
  </si>
  <si>
    <t>B0D4VLZMWP,B0CLCZD6QQ,B00A8S6HM4,B08LV3Q5CQ,B0CD7V3HBR,B0CFY38HZW,B0C6GTHRL2,B09JLXKWB5,B0725WFLMB,B0169P8TGG</t>
  </si>
  <si>
    <t>lightning thermometer</t>
  </si>
  <si>
    <t>B00GRFHXVQ/B01F59K0KA/B07XXSYLL8/B09LSGPHT3/B0BBR2RL6X</t>
  </si>
  <si>
    <t>lightning prime deals today</t>
  </si>
  <si>
    <t>$0.75 - $1.42</t>
  </si>
  <si>
    <t>B0995WLSG5</t>
  </si>
  <si>
    <t>B08PNYPL28,B0BZ7S8QJW,B09H799G1B,B09NW92T8Q,B08QTRG66J,B09QKBBNCX,B0DH4P4RJ7,B07T9C5CQR,B0995WLSG5,B0C7CQFZYM</t>
  </si>
  <si>
    <t>lightning deals today prime</t>
  </si>
  <si>
    <t>今日闪电特惠</t>
  </si>
  <si>
    <t>B0948Y346D</t>
  </si>
  <si>
    <t>B00T0C9XRK</t>
  </si>
  <si>
    <t>B00Y5T5DNQ</t>
  </si>
  <si>
    <t>B0CPFXMMBH,B0CXT34G4N,B09H799G1B,B0D6GH24F2,B0D53NRXZB,B0D53MFNVC,B0C6GTHRL2,B0CW1D5F9N,B07MWTH3BY,B00JAC0UR2</t>
  </si>
  <si>
    <t>lightning deals today</t>
  </si>
  <si>
    <t>今天闪电交易</t>
  </si>
  <si>
    <t>$0.55 - $0.88</t>
  </si>
  <si>
    <t>B08GHNRG5Q</t>
  </si>
  <si>
    <t>B0CC5C3GYR</t>
  </si>
  <si>
    <t>B09H799G1B,B0CBK7NQS9,B0995WLSG5,B01L8JJY5I,B09QKBBNCX,B07MHJFRBJ,B074PVTPBW,B0D48LT11X,B079VM4558,B0BTLDPTNP</t>
  </si>
  <si>
    <t>lightning deals of the day prime today only</t>
  </si>
  <si>
    <t>仅限今天黄金时段的闪电交易</t>
  </si>
  <si>
    <t>B0B6C6QGJL</t>
  </si>
  <si>
    <t>B0DGQ9QVWZ</t>
  </si>
  <si>
    <t>B0026P4648,B016YKLC92,B0C6RG22VN,B0D4Q45G4M,B004M15U12,B0C6GTHRL2,B00JAC0UR2,B079KH8GCJ,B0D53NRXZB,B0CW184GPB</t>
  </si>
  <si>
    <t>lightning deals of the day</t>
  </si>
  <si>
    <t>当天的闪电交易</t>
  </si>
  <si>
    <t>B07VV33FSV</t>
  </si>
  <si>
    <t>B0CN6GHGD6</t>
  </si>
  <si>
    <t>B09H799G1B,B0CN6GHGD6,B082QZRY8G,B08LVSFN4X,B07MHJFRBJ,B09KT1N3R4,B0BZ4VTS9T,B08QJ8SHGV,B07VV33FSV,B09ZKZYBZX</t>
  </si>
  <si>
    <t>lightning deal of the day prime today only clearance</t>
  </si>
  <si>
    <t>今日闪电交易黄金今天仅清仓</t>
  </si>
  <si>
    <t>B07BQXJ123,B09NW83XJ2,B092ZDHJMN,B09QKBBNCX,B0169P8TGG,B0C6GTHRL2,B01L8JJY5I,B0CGWF2BRF,B096XWHJ2H,B07T9C5CQR</t>
  </si>
  <si>
    <t>lighting thermometer</t>
  </si>
  <si>
    <t>lighting food display</t>
  </si>
  <si>
    <t>light-up thermometer</t>
  </si>
  <si>
    <t>B096K2L985/B09LSGPHT3/B0BBR2RL6X</t>
  </si>
  <si>
    <t>light pink kitchen accessories</t>
  </si>
  <si>
    <t>浅粉色厨房配件</t>
  </si>
  <si>
    <t>B0CPLP58KP</t>
  </si>
  <si>
    <t>B0CZ9MWRSS</t>
  </si>
  <si>
    <t>B0BC3DMHSF</t>
  </si>
  <si>
    <t>B07RCTMKNY,B0C1NZGGB5,B08323NVL1,B0BXP1DCZB,B0997KJ2YM,B0C27BXPP9,B09GBCKNWD,B09H6KK86J,B0B3CL14VX,B077GWL4T2</t>
  </si>
  <si>
    <t>life changing kitchen gadgets</t>
  </si>
  <si>
    <t>改变生活的厨房小工具</t>
  </si>
  <si>
    <t>B016I5TUMY</t>
  </si>
  <si>
    <t>B01COVW84I</t>
  </si>
  <si>
    <t>B072M2FBZG</t>
  </si>
  <si>
    <t>B0CDBP8GPH,B0BXXHBLBK,B0B12HXN22,B08YZ6YXZP,B0BQ9F56WV,B096XG4RZ4,B07NPZ4YWG,B0BTQ4VLW7,B00FJDJHL6,B01MXQHMS6</t>
  </si>
  <si>
    <t>led water thermometer</t>
  </si>
  <si>
    <t>leave in thermometer for meat</t>
  </si>
  <si>
    <t>放在温度计里吃肉</t>
  </si>
  <si>
    <t>$2.04 - $5.05</t>
  </si>
  <si>
    <t>B017613C3C,B01CI4ZYMO,B08K2G5Y78,B0D5M9RW7C,B07477NMF4,B07MF18JHT,B0DNFTWYC7,B09TCK15D7,B07YP993HH,B01DKEAY08</t>
  </si>
  <si>
    <t>leave in meat thermometers</t>
  </si>
  <si>
    <t>留在肉类温度计</t>
  </si>
  <si>
    <t>B005KCG6CE/B00S93EQUK/B017613C3C/B07XXSYLL8/B0BJK5W11R/B0C7D27GV8/B0CRY9V6LL</t>
  </si>
  <si>
    <t>$1.45 - $3.27</t>
  </si>
  <si>
    <t>B017613C3C,B01CI4ZYMO,B09TCK15D7,B07477NMF4,B07YP993HH,B01DKEAY08,B0C7D27GV8,B07H8WTFHW,B08K2G5Y78,B07MF18JHT</t>
  </si>
  <si>
    <t>leave in meat thermometer for oven</t>
  </si>
  <si>
    <t>留在烤箱的肉类温度计</t>
  </si>
  <si>
    <t>B005KCG6CE/B017613C3C/B09LSGPHT3/B0BJK5W11R/B0C7D27GV8/B0CRY9V6LL</t>
  </si>
  <si>
    <t>$1.49 - $3.06</t>
  </si>
  <si>
    <t>B01CI4ZYMO,B09TCK15D7,B07YP993HH,B017613C3C,B07477NMF4,B07MF18JHT,B01DKEAY08,B0772RGV36,B0D5M9RW7C,B0CM3FQ5HW</t>
  </si>
  <si>
    <t>leave in meat thermometer</t>
  </si>
  <si>
    <t>B017613C3C,B01CI4ZYMO,B09TCK15D7,B07477NMF4,B07YP993HH,B08K2G5Y78,B0D5M9RW7C,B01L3TC5F4,B08KZR4F23,B07H8WTFHW</t>
  </si>
  <si>
    <t>le accessories</t>
  </si>
  <si>
    <t>瘦身配件</t>
  </si>
  <si>
    <t>B01FKQVZQQ</t>
  </si>
  <si>
    <t>B0CWQ8QMKT,B0C89P564F,B00XQD4T9G,B0CSNBWLBX,B07ZFHF14Q,B0CX8YW6J3,B0CCVJWL7R,B093S533L9,B0C1Y8Z6VT,B0CZHNKHKM</t>
  </si>
  <si>
    <t>lcd digital instant read meat/grill thermometer</t>
  </si>
  <si>
    <t>B00S93EQUK/B017613C3C/B01F59K0KA/B07XXSYLL8/B096K2L985/B09LSGPHT3/B0BJK5W11R/B0BQ782XNW/B0C7D27GV8/B0CRY9V6LL</t>
  </si>
  <si>
    <t>lavatools javelin thermometer</t>
  </si>
  <si>
    <t>B00GRFHXVQ/B00S93EQUK/B01F59K0KA/B07XXSYLL8/B0BBR2RL6X/B0BJK5W11R</t>
  </si>
  <si>
    <t>lavatools javelin pro duo</t>
  </si>
  <si>
    <t>lavatools标枪专业二人组</t>
  </si>
  <si>
    <t>B00GRFHXVQ/B00S93EQUK/B01F59K0KA/B01IHHLB3W/B07XXSYLL8/B0BBR2RL6X/B0BJK5W11R/B0BQ782XNW</t>
  </si>
  <si>
    <t>$2.17 - $3.60</t>
  </si>
  <si>
    <t>B01F59K0D2</t>
  </si>
  <si>
    <t>B01F59K0KA,B00GRFHXVQ,B0BBR2RL6X,B07XXSYLL8,B06XP6NZBC,B00S93EQUK,B09PHK8JC1,B07PJJS1PL,B07R18W3W1,B06XSB3D1Y</t>
  </si>
  <si>
    <t>lavatools javelin</t>
  </si>
  <si>
    <t>B00GRFHXVQ/B00S93EQUK/B01F59K0KA/B01IHHLB3W/B07XXSYLL8/B0BBR2RL6X/B0BJK5W11R</t>
  </si>
  <si>
    <t>$1.78 - $2.89</t>
  </si>
  <si>
    <t>B00GRFHXVQ,B01F59K0KA,B06XDHT39G,B01F59K0D2,B091YNDP2C,B01F59K0IW,B07XXSYLL8,B06XP6NZBC,B07Y51PCW7,B09PHK8JC1</t>
  </si>
  <si>
    <t>B06XP6NZBC</t>
  </si>
  <si>
    <t>B00GRFHXVQ,B06XDHT39G,B06XP6NZBC,B07XXSYLL8,B07G84DT5D,B07Y1G5N2G,B06XSB3D1Y,B07DG1YWGN,B06XS5L73J,B07DG1BLW1</t>
  </si>
  <si>
    <t>last minute gifts for men</t>
  </si>
  <si>
    <t>男士最后一分钟的礼物</t>
  </si>
  <si>
    <t>B00I1QCPIK</t>
  </si>
  <si>
    <t>B07G142F9Z</t>
  </si>
  <si>
    <t>B0BMKLJW22,B07G142F9Z,B00I1QCPIK,B09P1DV7D8,B0BRKPVZB4,B08YWP5QRF,B07S1BNNYD,B078N1DBY9,B012BA0VSM,B07Z8Y47HF</t>
  </si>
  <si>
    <t>last minute gifts for guys</t>
  </si>
  <si>
    <t>给男生的最后一分钟礼物</t>
  </si>
  <si>
    <t>$1.25 - $2.30</t>
  </si>
  <si>
    <t>B0CD1B3H7N,B073JTB6X7,B07S1BNNYD,B012BA0VSM,B0BMKLJW22,B081T7N948,B08BZRVR2Z,B078N1DBY9,B01DWH11L4,B07FNGP1SV</t>
  </si>
  <si>
    <t>laser thermometer gun cooking</t>
  </si>
  <si>
    <t>激光温度计枪烹饪</t>
  </si>
  <si>
    <t>$1.24 - $1.99</t>
  </si>
  <si>
    <t>B0B71HFH9K,B07VSHR9M6,B00DMI632G,B099WXX9DL,B0D46H7194,B09TXQBWNX,B0BN317X6Z,B07VTPJXH9,B07LBNWQXV,B0BGX95FF4</t>
  </si>
  <si>
    <t>laser thermometer for cooking</t>
  </si>
  <si>
    <t>烹饪用激光温度计</t>
  </si>
  <si>
    <t>$1.23 - $1.71</t>
  </si>
  <si>
    <t>B0B71HFH9K,B0BN317X6Z,B07VTPJXH9,B099WXX9DL,B0D46H7194,B0CSP3NQ8C,B0873T6SGR,B0BFBDX44Q,B0BGX95FF4,B09TXQBWNX</t>
  </si>
  <si>
    <t>laser thermometer cooking</t>
  </si>
  <si>
    <t>激光温度计烹饪</t>
  </si>
  <si>
    <t>$1.36 - $2.14</t>
  </si>
  <si>
    <t>B0B6DK3X54</t>
  </si>
  <si>
    <t>B09PB6NN65,B07VSHR9M6,B00DMI632G,B00837ZGRY,B07LBNWQXV,B07MDGVV3F</t>
  </si>
  <si>
    <t>laser temperature gun</t>
  </si>
  <si>
    <t>B0B71HFH9K,B0BN317X6Z,B0873T6SGR,B07VTPJXH9,B0D46H7194,B00DMI632G,B07MXLZ22G,B017Y7QGTU,B0BGX95FF4,B01DR066WU</t>
  </si>
  <si>
    <t>laser food thermometer</t>
  </si>
  <si>
    <t>激光食物温度计</t>
  </si>
  <si>
    <t>B005KCG6CE/B00S93EQUK/B01F59K0KA/B01IHHLB3W/B09LSGPHT3/B0C7D27GV8/B0CRY9V6LL</t>
  </si>
  <si>
    <t>$1.39 - $2.34</t>
  </si>
  <si>
    <t>B0B71HFH9K,B0BN317X6Z,B00DMI632G,B07VSHR9M6,B0B7NQDL3D,B07LBNWQXV,B0CH6LKBSZ,B09TXQBWNX,B011LNDB14,B0CQFVSB2R</t>
  </si>
  <si>
    <t>large thermometer</t>
  </si>
  <si>
    <t>大温度计</t>
  </si>
  <si>
    <t>B0C4SSPKVW</t>
  </si>
  <si>
    <t>B00004TBJP,B00AL22O2O,B0DPRRVYNS,B08FWN8FWP,B001A0K8KQ,B013BOB3RK,B0C4SSPKVW,B000BZYBYU,B08CHH8VVV,B07WCR5Y4B</t>
  </si>
  <si>
    <t>large temperature display</t>
  </si>
  <si>
    <t>$1.41 - $2.09</t>
  </si>
  <si>
    <t>B0CQXK8446</t>
  </si>
  <si>
    <t>B001A0K8KQ,B00004TBJP,B08FWN8FWP,B09N92NRYN,B07WCR5Y4B,B0CQXK8446,B0836CM7KY,B0C4SSPKVW,B09BQ1RZGG,B01924UGZI</t>
  </si>
  <si>
    <t>large print in oven baking thermometer</t>
  </si>
  <si>
    <t>B005KCG6CE/B00S93EQUK/B017613C3C/B0BJK5W11R</t>
  </si>
  <si>
    <t>large outdoor thermometer</t>
  </si>
  <si>
    <t>大型户外温度计</t>
  </si>
  <si>
    <t>B00004TBJP,B001A0K8KQ,B00207Q6OA,B00004TBJI,B07FB8LR6K,B08FWN8FWP,B0CSFBHJVB,B0876FFRY4,B00WNEJCBE,B013BOB3RK</t>
  </si>
  <si>
    <t>kunjun wireless meat thermometer</t>
  </si>
  <si>
    <t>kuluner digital meat thermometer</t>
  </si>
  <si>
    <t>kuluner 数字肉类温度计</t>
  </si>
  <si>
    <t>B00S93EQUK/B017613C3C/B01F59K0KA/B01IHHLB3W/B07XXSYLL8/B096K2L985/B09LSGPHT3/B0BQ782XNW/B0CRY9V6LL</t>
  </si>
  <si>
    <t>B09W8RYM6V</t>
  </si>
  <si>
    <t>B00S93EQUK,B07XXSYLL8,B09LSGPHT3,B0D56LWYXL,B07Y51PCW7,B0CZCX5WDC,B09988SD2B,B0C37DLHWW,B0BQ782XNW,B0DHZTCNR5</t>
  </si>
  <si>
    <t>korean bbq grill</t>
  </si>
  <si>
    <t>韩国烤肉店</t>
  </si>
  <si>
    <t>B099KBQF4W</t>
  </si>
  <si>
    <t>B00EXNFTJW</t>
  </si>
  <si>
    <t>B00JT8ZYCS</t>
  </si>
  <si>
    <t>B00EXNFTJW,B099KBQF4W,B00JT8ZYCS,B088TGV9NB,B0CP7DFNLZ,B07654Z82L,B07M7PMPND,B0733TJ33R,B092CX1W92,B0DF7DF2H7</t>
  </si>
  <si>
    <t>kizen thermometers</t>
  </si>
  <si>
    <t>B00GRFHXVQ/B00S93EQUK/B09LSGPHT3/B0BBR2RL6X/B0BQ782XNW</t>
  </si>
  <si>
    <t>吉前</t>
  </si>
  <si>
    <t>B00S93EQUK/B017613C3C/B01F59K0KA/B07XXSYLL8/B096K2L985/B0BBR2RL6X/B0BQ782XNW/B0C7D27GV8</t>
  </si>
  <si>
    <t>B09988SD2B,B00S93EQUK,B07VSHR9M6,B07XXSYLL8,B0BNW8L1CP,B01L4WHOY2,B0C37DLHWW,B07YFPD68K,B01F59K0D2,B01F59K0KA</t>
  </si>
  <si>
    <t>kiydom wireless smart meat thermometer</t>
  </si>
  <si>
    <t>kittichen tool</t>
  </si>
  <si>
    <t>kithen assoceries</t>
  </si>
  <si>
    <t>$0.58 - $1.24</t>
  </si>
  <si>
    <t>B07HH3CKC8</t>
  </si>
  <si>
    <t>B07RTH8LM7,B0BWHJ1FNK,B0C2Y3T5LN,B0764HS4SL,B0BKRVT66L,B08573DQ39,B0D3MCDX7X,B0BK179KPS,B0CCY2DHXB,B0C5DBMYZF</t>
  </si>
  <si>
    <t>kitchenware set</t>
  </si>
  <si>
    <t>厨具套装</t>
  </si>
  <si>
    <t>$0.47 - $0.72</t>
  </si>
  <si>
    <t>B0C8HPJW4J</t>
  </si>
  <si>
    <t>B07481LPMF</t>
  </si>
  <si>
    <t>B001167VIQ,B0C991SKFS,B00TQJWF1I,B0BZHG5VQL,B0C8HPJW4J,B005H05SXM,B0BYX1XT81,B0856Y1PB3,B09XHWKXP4,B07ZVC6DMM</t>
  </si>
  <si>
    <t>$0.85 - $1.59</t>
  </si>
  <si>
    <t>B09BXZDVVD</t>
  </si>
  <si>
    <t>B0043P0IAK</t>
  </si>
  <si>
    <t>B00XPH0618,B07PZF3QS3,B07WMQP4SF,B0C3QZ7SNF,B097B9HGC2,B099FKQCTN,B0113UZJE2,B00A8O1R9Q,B0796RL27B,B07Q2WVG1Z</t>
  </si>
  <si>
    <t>kitchenaid oven probe</t>
  </si>
  <si>
    <t>厨房用烤箱探头</t>
  </si>
  <si>
    <t>$2.20 - $3.25</t>
  </si>
  <si>
    <t>B09CKPB7FP</t>
  </si>
  <si>
    <t>B07V6FWN1F,B08575Z3Y2,B001DPS8FK,B07JPYBKC7,B0799RKYRH,B08VW3D5R2,B08VW17PN5,B07YP96QWT,B07VJJ2JDT,B0792CKDP5</t>
  </si>
  <si>
    <t>kitchenaid meat probe</t>
  </si>
  <si>
    <t>kitchenaid kitchen</t>
  </si>
  <si>
    <t>厨具厨房</t>
  </si>
  <si>
    <t>B003OXNBYC</t>
  </si>
  <si>
    <t>B07XTRQ193</t>
  </si>
  <si>
    <t>B00005UP2P</t>
  </si>
  <si>
    <t>B00005UP2P,B07PBQ22PP,B07NY886CD,B003OXNBYC,B00004SGFW,B00B1KYWE8,B07NZ5DJFM,B07X93XWSX,B01HKAUJRG,B07NY8VX89</t>
  </si>
  <si>
    <t>kitchenaid appliances</t>
  </si>
  <si>
    <t>厨卫电器</t>
  </si>
  <si>
    <t>B08GYKZ6RD</t>
  </si>
  <si>
    <t>B012WF88QS</t>
  </si>
  <si>
    <t>B0CS6WVLJ7</t>
  </si>
  <si>
    <t>B003OXNBYC,B088PLJCMN,B088PJ5LGY,B08GYKZ6RD,B01MUTSU13,B0CFYX3946,B0756S3RMN,B0CFYVBHLP,B08FLBBSN5,B008F18LGQ</t>
  </si>
  <si>
    <t>kitchenaid accessories</t>
  </si>
  <si>
    <t>厨卫配件</t>
  </si>
  <si>
    <t>B01MUTSU13</t>
  </si>
  <si>
    <t>B07796587G</t>
  </si>
  <si>
    <t>B0BR35YYF2</t>
  </si>
  <si>
    <t>B01MUTSU13,B0BG3BPRBS,B0B9GGFNLB,B0D95RMGR6,B07796587G,B07GK7XKJK,B081WXKNGC,B004A15870,B0D6W2M11B,B0D7P5KNLC</t>
  </si>
  <si>
    <t>$0.75 - $1.75</t>
  </si>
  <si>
    <t>B005PMEHBG</t>
  </si>
  <si>
    <t>B07QHQF44T</t>
  </si>
  <si>
    <t>B0CTC6SWPJ,B004GUVD6K,B01H424IU4,B00004SGFW,B07QJR3W3V,B005PMEHBG,B0D3WGRCBJ,B0D5HC34FF,B0DCVVCQM5,B00007G309</t>
  </si>
  <si>
    <t>kitchen utilities and accessories</t>
  </si>
  <si>
    <t>kitchen utensils &amp; gadgets</t>
  </si>
  <si>
    <t>$1.20 - $1.87</t>
  </si>
  <si>
    <t>B093F7RL44</t>
  </si>
  <si>
    <t>B00940DV6W</t>
  </si>
  <si>
    <t>B078RMCFWQ</t>
  </si>
  <si>
    <t>B07PVBS863,B07VLBVQBP,B0C991SKFS,B07G2M4WQ5,B089FBYT3W,B08VJ1LDFH,B08573DQ39,B07JGB8X43,B07YCXFV8K,B07CQ9N5H5</t>
  </si>
  <si>
    <t>kitchen used</t>
  </si>
  <si>
    <t>kitchen update must haves</t>
  </si>
  <si>
    <t>kitchen tools for handling meat</t>
  </si>
  <si>
    <t>kitchen tools and gadgets best sellers</t>
  </si>
  <si>
    <t>厨房工具和小工具畅销书</t>
  </si>
  <si>
    <t>$0.55 - $1.42</t>
  </si>
  <si>
    <t>B00004OCNJ,B0764HS4SL,B0CJF94M8J,B0775GR18G,B09NXMDPS1,B08573DQ39,B0B2NNNJXR,B07PVBS863,B00YBP918M,B07D15V7T3</t>
  </si>
  <si>
    <t>kitchen timers for cooking digital</t>
  </si>
  <si>
    <t>用于烹饪数字的厨房定时器</t>
  </si>
  <si>
    <t>B01M7XOFSD</t>
  </si>
  <si>
    <t>B07D3BFY6R,B018YAUK2A,B07FRTKBMK,B01L8XF7AK,B092YWQCX5,B083QYS6YH,B01M7XOFSD,B09GY5ZS78,B006OK7RRO,B08KDM7L94</t>
  </si>
  <si>
    <t>kitchen timer red</t>
  </si>
  <si>
    <t>kitchen timer for cooking</t>
  </si>
  <si>
    <t>B0D177ZCSC,B007UO4SAW,B07MK1YZ2G,B07D3BFY6R,B083QYS6YH,B0DPG2YJ68,B018YAUK2A,B0DK6K4M94,B0CXDXFKWF,B07RBNSJNR</t>
  </si>
  <si>
    <t>kitchen thermometers</t>
  </si>
  <si>
    <t>$1.58 - $2.79</t>
  </si>
  <si>
    <t>B09LSGPHT3,B0C37DLHWW,B00S93EQUK,B07XXSYLL8,B07Y51PCW7,B01IHHLB3W,B0CBP7C8R2,B005KCG6CE,B09MTX71VX,B01LET2BFC</t>
  </si>
  <si>
    <t>kitchen thermometer for liquids</t>
  </si>
  <si>
    <t>厨房液体温度计</t>
  </si>
  <si>
    <t>$0.46 - $1.45</t>
  </si>
  <si>
    <t>B087XBXFM6,B01N5HPTCU,B09MTX71VX,B01IHHLB3W,B00004XSC9,B0BGX4RG9B,B098DSQHY9,B094NBSRT4,B09988SD2B,B00S93EQUK</t>
  </si>
  <si>
    <t>kitchen thermometer for baking</t>
  </si>
  <si>
    <t>B09MTX71VX,B07XXSYLL8,B0C37DLHWW,B00S93EQUK,B08RWPPD8J,B01IHHLB3W,B005KCG6CE,B07Y51PCW7,B017613C3C,B01LET2BFC</t>
  </si>
  <si>
    <t>kitchen temperature thermometer</t>
  </si>
  <si>
    <t>厨房温度温度计</t>
  </si>
  <si>
    <t>B005KCG6CE/B00GRFHXVQ/B00S93EQUK/B017613C3C/B01F59K0KA/B01IHHLB3W/B07XXSYLL8/B096K2L985/B09LSGPHT3/B0BJK5W11R/B0BQ782XNW/B0C7D27GV8</t>
  </si>
  <si>
    <t>B07XXSYLL8,B00S93EQUK,B0C37DLHWW,B0B71HFH9K,B01IHHLB3W,B0BQ782XNW,B01LET2BFC,B09MTX71VX,B017613C3C,B07Y51PCW7</t>
  </si>
  <si>
    <t>kitchen temperature sensor</t>
  </si>
  <si>
    <t>kitchen temperature measurement   timing</t>
  </si>
  <si>
    <t>kitchen temperature</t>
  </si>
  <si>
    <t>kitchen tech</t>
  </si>
  <si>
    <t>厨房技术</t>
  </si>
  <si>
    <t>$0.51 - $1.00</t>
  </si>
  <si>
    <t>B0000VLQTS</t>
  </si>
  <si>
    <t>B0BHSXFTGH</t>
  </si>
  <si>
    <t>B09LQJBCT7</t>
  </si>
  <si>
    <t>B06X9NQ8GX,B08GC1G4Y9,B07W3KXZR9,B0DMQKSB85,B0BHSXFTGH,B07X6SLLLZ,B09LQJBCT7,B01MZ14LJV,B09VZ11WHK,B0000VLQTS</t>
  </si>
  <si>
    <t>kitchen supplies for new house</t>
  </si>
  <si>
    <t>新房厨房用品</t>
  </si>
  <si>
    <t>B08PDMZFND</t>
  </si>
  <si>
    <t>B08ZK5WDWN,B00M2J7PCI,B07XGKZ2RC,B08J8GZXKZ,B094PTSRP9,B087CJWGDG,B09HKCMFCF,B08NJKQHLN,B089FBYT3W,B08PB36KQ8</t>
  </si>
  <si>
    <t>kitchen stocking stuffer</t>
  </si>
  <si>
    <t>厨房圣诞小礼物</t>
  </si>
  <si>
    <t>$0.27 - $0.49</t>
  </si>
  <si>
    <t>B07DPCCBZT</t>
  </si>
  <si>
    <t>B01J4ADMI8</t>
  </si>
  <si>
    <t>B0DG2WNCWK</t>
  </si>
  <si>
    <t>B07DPCCBZT,B07PVBS863,B07PT4VBCK,B0796RL27B,B0C9ZGMN9D,B077WTDFHH,B0BHYZXBQ1,B00NSQF7N8,B01I6UGYS2,B0BM4PXS46</t>
  </si>
  <si>
    <t>kitchen smart</t>
  </si>
  <si>
    <t>kitchen small appliances</t>
  </si>
  <si>
    <t>厨房小家电</t>
  </si>
  <si>
    <t>$0.18 - $0.27</t>
  </si>
  <si>
    <t>B01NBKTPTS,B0C8VHBBZK,B08N9Q24M9,B09D8T11YS,B0C5HTS85W,B0C37DLHWW,B001CH0ZLE,B07C8V4FDR,B003OAJGJO,B08CZDYNF7</t>
  </si>
  <si>
    <t>kitchen set with thermometer</t>
  </si>
  <si>
    <t>kitchen set with termometer</t>
  </si>
  <si>
    <t>B096K2L985/B0BJK5W11R/B0C7D27GV8</t>
  </si>
  <si>
    <t>kitchen ptoducts</t>
  </si>
  <si>
    <t>kitchen products under 10 dollars</t>
  </si>
  <si>
    <t>kitchen product</t>
  </si>
  <si>
    <t>B00GRFHXVQ/B00S93EQUK/B017613C3C/B01F59K0KA/B07XXSYLL8/B0BBR2RL6X</t>
  </si>
  <si>
    <t>$0.68 - $1.40</t>
  </si>
  <si>
    <t>B085NDYY1P,B0CJF94M8J,B08573DQ39,B00007J6CX,B0C2Y3T5LN,B00M2J7PCI,B0C3QZ7SNF,B0DB6ZH1M9,B00S93EQUK,B0C8VHBBZK</t>
  </si>
  <si>
    <t>kitchen produc</t>
  </si>
  <si>
    <t>kitchen oven thermometer</t>
  </si>
  <si>
    <t>B005KCG6CE/B00S93EQUK/B017613C3C/B01IHHLB3W/B0BQ782XNW/B0CRY9V6LL</t>
  </si>
  <si>
    <t>kitchen outdoor</t>
  </si>
  <si>
    <t>kitchen must haves 2024</t>
  </si>
  <si>
    <t>$0.81 - $1.27</t>
  </si>
  <si>
    <t>B0BZRT3CJP</t>
  </si>
  <si>
    <t>B0C3H9MJQV,B09VZ11WHK,B0764HS4SL,B09P4XPN7L,B09Z65MVY5,B08J8GZXKZ,B0B6HXQV6N,B082314NFL,B0B6N7CR8C,B07D15V7T3</t>
  </si>
  <si>
    <t>kitchen must have</t>
  </si>
  <si>
    <t>厨房必须有</t>
  </si>
  <si>
    <t>$0.54 - $0.94</t>
  </si>
  <si>
    <t>B08N9Q24M9,B08ZK5WDWN,B0764HS4SL,B0C3H9MJQV,B08J8GZXKZ,B0CJ4WZXQF,B07D15V7T3,B0B6HXQV6N,B0DB6ZH1M9,B08573DQ39</t>
  </si>
  <si>
    <t>kitchen men</t>
  </si>
  <si>
    <t>kitchen meat thermometer</t>
  </si>
  <si>
    <t>厨房肉类温度计</t>
  </si>
  <si>
    <t>B00S93EQUK,B07XXSYLL8,B0C37DLHWW,B01LET2BFC,B017613C3C,B005KCG6CE,B01IHHLB3W,B09LSGPHT3,B01CI4ZYMO,B0BQ782XNW</t>
  </si>
  <si>
    <t>kitchen life accessories</t>
  </si>
  <si>
    <t>kitchen kitchen gadgets</t>
  </si>
  <si>
    <t>kitchen jp</t>
  </si>
  <si>
    <t>kitchen items under 15 dollars</t>
  </si>
  <si>
    <t>kitchen items under 10 dollars</t>
  </si>
  <si>
    <t>10 美元以下的厨房用品</t>
  </si>
  <si>
    <t>B0B39JNFQ7</t>
  </si>
  <si>
    <t>B0BZQKN5XJ</t>
  </si>
  <si>
    <t>B07PVBS863,B0CJF94M8J,B07PZF3QS3,B0BZQKN5XJ,B00004OCNJ,B09DKH8XDS,B0CP4XY9QC,B0796RL27B,B07WMQP4SF,B0C7TLV5FJ</t>
  </si>
  <si>
    <t>kitchen item</t>
  </si>
  <si>
    <t>B08ZK5WDWN,B0C3QZ7SNF,B08N9Q24M9,B0BWHJ1FNK,B08573DQ39,B0BY897GH4,B0C3H9MJQV,B0764HS4SL,B08SHSBMRQ,B0B6N7CR8C</t>
  </si>
  <si>
    <t>kitchen infrared thermometer</t>
  </si>
  <si>
    <t>厨房红外线温度计</t>
  </si>
  <si>
    <t>B00S93EQUK/B07XXSYLL8/B0BBR2RL6X/B0CRY9V6LL</t>
  </si>
  <si>
    <t>B07V26XHCG</t>
  </si>
  <si>
    <t>B07V26XHCG,B0B71HFH9K,B0BN317X6Z,B00DMI632G,B09Q8MPNWG,B07VSHR9M6,B07VTPJXH9,B0BGX95FF4,B09SWH6Z1D,B09TXQBWNX</t>
  </si>
  <si>
    <t>kitchen in the box accessories</t>
  </si>
  <si>
    <t>kitchen hacks tiktok</t>
  </si>
  <si>
    <t>厨房小技巧抖音</t>
  </si>
  <si>
    <t>$0.46 - $0.79</t>
  </si>
  <si>
    <t>B08Y5F2PNM</t>
  </si>
  <si>
    <t>B09XLBGYVC</t>
  </si>
  <si>
    <t>B01BYRMGCC</t>
  </si>
  <si>
    <t>B09988SD2B,B088NGHZS2,B0B3J4BZR1,B07QKHTM11,B0BN5WCZGH,B08ZK5WDWN,B07VCBQ6KF,B07SMFQJGW,B07P7GS53D,B085PY9VYV</t>
  </si>
  <si>
    <t>kitchen goofs</t>
  </si>
  <si>
    <t>kitchen gifts for women</t>
  </si>
  <si>
    <t>给女性的厨房礼物</t>
  </si>
  <si>
    <t>$0.63 - $1.04</t>
  </si>
  <si>
    <t>B01DTFF0Y8</t>
  </si>
  <si>
    <t>B0764HS4SL,B01DTFF0Y8,B0B72DL8KL,B09BDG5RP3,B08573DQ39,B09NQ4NRZ2,B0BM9LPS47,B0CJYN69ZY,B00N3L2DMG,B0CR6DYQMT</t>
  </si>
  <si>
    <t>kitchen gifts for men</t>
  </si>
  <si>
    <t>男士厨房礼物</t>
  </si>
  <si>
    <t>$2.21 - $3.68</t>
  </si>
  <si>
    <t>B09BDG5RP3,B0CGX3ZGBK,B00N3L2DMG,B00S93EQUK,B083C4TBT5,B0CF183C4S,B01DDBJF12,B081JVXDJJ,B07PVBS863,B08LH3JD79</t>
  </si>
  <si>
    <t>kitchen gift</t>
  </si>
  <si>
    <t>厨房礼物</t>
  </si>
  <si>
    <t>$0.82 - $1.33</t>
  </si>
  <si>
    <t>B0CV7Z3MLD,B0CJYN69ZY,B0129HZM7W,B000X6K9J8,B0CJF94M8J,B00N3L2DMG,B01DTFF0Y8,B08573DQ39,B0DG52MRL4,B0764HS4SL</t>
  </si>
  <si>
    <t>kitchen gagets</t>
  </si>
  <si>
    <t>$0.82 - $1.25</t>
  </si>
  <si>
    <t>B08N9Q24M9,B0764HS4SL,B07D15V7T3,B0DBLXX1RW,B0C3H9MJQV,B0CJ4WZXQF,B07PVBS863,B07PZF3QS3,B0CT3DD6BH,B0CJF94M8J</t>
  </si>
  <si>
    <t>kitchen gadjet</t>
  </si>
  <si>
    <t>kitchen gadgets￼</t>
  </si>
  <si>
    <t>$0.61 - $0.95</t>
  </si>
  <si>
    <t>B08N9Q24M9,B07D15V7T3,B08573DQ39,B0CJ4WZXQF,B06Y2GZWCJ,B07HGCJB1F,B0C3H9MJQV,B0BWHJ1FNK,B0CJF94M8J,B07QVWJ6VN</t>
  </si>
  <si>
    <t>kitchen gadgets under 30 dollars</t>
  </si>
  <si>
    <t>30美元以下的厨房小工具</t>
  </si>
  <si>
    <t>B0C54H24LF</t>
  </si>
  <si>
    <t>B08N9Q24M9,B094MN8FT9,B0C54H24LF,B0764HS4SL,B09CX95397,B07PZF3QS3,B0000645YM,B094NTCSDJ,B0CJF94M8J,B0775GR18G</t>
  </si>
  <si>
    <t>kitchen gadgets under $50</t>
  </si>
  <si>
    <t>kitchen gadgets non toxic</t>
  </si>
  <si>
    <t>kitchen gadgets for refrigerator</t>
  </si>
  <si>
    <t>冰箱的厨房小工具</t>
  </si>
  <si>
    <t>B092VJHJH7</t>
  </si>
  <si>
    <t>B0091R0MWY</t>
  </si>
  <si>
    <t>B010ZIANAI</t>
  </si>
  <si>
    <t>B06VWRWCB4,B088HC6JSX,B08DY3MGRQ,B09XTP2749,B09WHHNZR6,B0791KBJ4T,B091MSC79S,B00UJMK0BS,B093TL4WMD,B079BP7QZF</t>
  </si>
  <si>
    <t>kitchen gadgets for men</t>
  </si>
  <si>
    <t>B00S93EQUK/B01F59K0KA/B0BQ782XNW/B0CRY9V6LL</t>
  </si>
  <si>
    <t>B0CGX3ZGBK,B00S93EQUK,B081JVXDJJ,B09Z65MVY5,B00N3L2DMG,B0B72DL8KL,B0C37DLHWW,B08JKXDFQ9,B00PFZL59K,B0764HS4SL</t>
  </si>
  <si>
    <t>kitchen gadgets clearance prime</t>
  </si>
  <si>
    <t>kitchen gadgets best sellers 2021</t>
  </si>
  <si>
    <t>2021 年最畅销的厨房小工具</t>
  </si>
  <si>
    <t>B018W9JII0</t>
  </si>
  <si>
    <t>B07P7GS53D</t>
  </si>
  <si>
    <t>B01MZ14LJV,B0796RL27B,B07PYYKWY3,B07PVBS863,B08JVM344F,B01J681UF0,B095PQ13HF,B0C7X7Z33M,B0CJCPFMRZ,B0BRVKRL7J</t>
  </si>
  <si>
    <t>kitchen gadgets best sellers 2020</t>
  </si>
  <si>
    <t>2020 年厨房小工具畅销书</t>
  </si>
  <si>
    <t>B07GJBBGHG</t>
  </si>
  <si>
    <t>B09F6VYNW3</t>
  </si>
  <si>
    <t>B005083ECS</t>
  </si>
  <si>
    <t>B07PVBS863,B0CJCPFMRZ,B07PYYKWY3,B08JVM344F,B0C7X7Z33M,B0CSSDWPF7,B01MXQHMS6,B094NTCSDJ,B0BRVKRL7J,B07P7GS53D</t>
  </si>
  <si>
    <t>kitchen gadgets best sellers</t>
  </si>
  <si>
    <t>厨房小工具 畅销产品</t>
  </si>
  <si>
    <t>B0796RL27B,B0764HS4SL,B07PVBS863,B09D8T11YS,B0CJF94M8J,B0B72DL8KL,B07HGCJB1F,B08S6M3NXV,B07D15V7T3,B09NXMDPS1</t>
  </si>
  <si>
    <t>kitchen gadgets 2024,</t>
  </si>
  <si>
    <t>kitchen gadgets 2024</t>
  </si>
  <si>
    <t>B0CKWTYBYX</t>
  </si>
  <si>
    <t>B08N9Q24M9,B0764HS4SL,B07D15V7T3,B0C3H9MJQV,B07PVBS863,B0CJF94M8J,B0DP4S5P7Y,B09CX95397,B09VZ11WHK,B0CKWTYBYX</t>
  </si>
  <si>
    <t>kitchen gadget tool</t>
  </si>
  <si>
    <t>B00GRFHXVQ/B00S93EQUK/B01F59K0KA/B07XXSYLL8</t>
  </si>
  <si>
    <t>kitchen gadget set 6pcs</t>
  </si>
  <si>
    <t>kitchen gadget kit</t>
  </si>
  <si>
    <t>kitchen gadget 5in1</t>
  </si>
  <si>
    <t>kitchen gadets</t>
  </si>
  <si>
    <t>厨房小器具</t>
  </si>
  <si>
    <t>$0.46 - $0.72</t>
  </si>
  <si>
    <t>B08JKXDFQ9,B0DBLXX1RW,B0CJ4WZXQF,B08N9Q24M9,B0764HS4SL,B07D15V7T3,B0DCGG1FDT,B08573DQ39,B0C3H9MJQV,B0BWHJ1FNK</t>
  </si>
  <si>
    <t>kitchen gadegts</t>
  </si>
  <si>
    <t>kitchen fry</t>
  </si>
  <si>
    <t>kitchen extras</t>
  </si>
  <si>
    <t>kitchen essentials#/</t>
  </si>
  <si>
    <t>kitchen essentials gift basket</t>
  </si>
  <si>
    <t>B0D2X9D3TX</t>
  </si>
  <si>
    <t>B0DCHZFFSJ</t>
  </si>
  <si>
    <t>B078X12B3V</t>
  </si>
  <si>
    <t>kitchen essentials clearance prime</t>
  </si>
  <si>
    <t>B0C7BN4Z34</t>
  </si>
  <si>
    <t>B0DCNMTGNY</t>
  </si>
  <si>
    <t>B0BRYJKPM4,B0CJNLZK5K,B09TBHZ8HT,B0B6N7CR8C,B0C3QZ7SNF,B0C9BQ5YY8,B07G2M4WQ5,B0CKZ4VDT1,B0BMKJFFP1,B0D41J3PH1</t>
  </si>
  <si>
    <t>kitchen essential</t>
  </si>
  <si>
    <t>B08ZK5WDWN,B0CW3SZCW6,B08573DQ39,B0C3QZ7SNF,B0CWRCCFTM,B0C9BQ5YY8,B0764HS4SL,B0BWHJ1FNK,B00M2J7PCI,B07PVBS863</t>
  </si>
  <si>
    <t>kitchen equipment</t>
  </si>
  <si>
    <t>厨房设备</t>
  </si>
  <si>
    <t>B008J8MJIQ</t>
  </si>
  <si>
    <t>B08ZK5WDWN,B08573DQ39,B0BWHJ1FNK,B0764HS4SL,B0B72DL8KL,B00TQJWF1I,B0BKRVT66L,B0C2Y3T5LN,B01IW6ORDY,B07WFF17BQ</t>
  </si>
  <si>
    <t>kitchen electronics</t>
  </si>
  <si>
    <t>厨房电子产品</t>
  </si>
  <si>
    <t>B09BVDKSTN</t>
  </si>
  <si>
    <t>B08DL8WH9V,B07FDJMC9Q,B00939I7EK,B06Y2GZWCJ,B075X1KPLZ,B09BVDKSTN,B00FLYWNYQ,B06X9NQ8GX,B085NDYY1P,B0779PK6SH</t>
  </si>
  <si>
    <t>kitchen electronic thermometer</t>
  </si>
  <si>
    <t>kitchen electrical accessories</t>
  </si>
  <si>
    <t>kitchen electric fryer accessory,</t>
  </si>
  <si>
    <t>kitchen cooling accessories</t>
  </si>
  <si>
    <t>kitchen cooking tools</t>
  </si>
  <si>
    <t>厨房烹饪工具</t>
  </si>
  <si>
    <t>$0.81 - $1.39</t>
  </si>
  <si>
    <t>B08573DQ39,B07N7KFHVH,B00004OCNJ,B09HQGBZ3H,B0C3VB4TMH,B088DGBRMC,B0C6F9VLQ1,B07ZMKC5S9,B08HSKJWKM,B07WW82H8M</t>
  </si>
  <si>
    <t>kitchen cooking tool</t>
  </si>
  <si>
    <t>kitchen cooking timer</t>
  </si>
  <si>
    <t>kitchen cooking gadgets</t>
  </si>
  <si>
    <t>厨房烹饪小工具</t>
  </si>
  <si>
    <t>$1.02 - $1.60</t>
  </si>
  <si>
    <t>B01J681UF0</t>
  </si>
  <si>
    <t>B0168CNYD8</t>
  </si>
  <si>
    <t>B08N9Q24M9,B01J681UF0,B08573DQ39,B07PZF3QS3,B06Y2GZWCJ,B0764HS4SL,B0CJF94M8J,B085W92DL4,B0CP4XY9QC,B07PVBS863</t>
  </si>
  <si>
    <t>kitchen cooking essentials</t>
  </si>
  <si>
    <t>kitchen cooking accessories</t>
  </si>
  <si>
    <t>kitchen cooking</t>
  </si>
  <si>
    <t>厨房做饭</t>
  </si>
  <si>
    <t>$0.97 - $2.08</t>
  </si>
  <si>
    <t>B0C4Z39TK9</t>
  </si>
  <si>
    <t>B00TQJWF1I,B089N57JGS,B005H05SXM,B08DL8WH9V,B0BWHJ1FNK,B08573DQ39,B0BZHG5VQL,B09KHBBCKW,B00FLYWNYQ,B0CCRLZS4N</t>
  </si>
  <si>
    <t>kitchen convenience items</t>
  </si>
  <si>
    <t>kitchen brands produck</t>
  </si>
  <si>
    <t>kitchen best sellers</t>
  </si>
  <si>
    <t>厨房畅销书</t>
  </si>
  <si>
    <t>B0764HS4SL,B0C3H9MJQV,B07PZF3QS3,B07HGCJB1F,B09CX95397,B0CJF94M8J,B09VZ11WHK,B0BWHJ1FNK,B0796RL27B,B08DL8WH9V</t>
  </si>
  <si>
    <t>kitchen bbq</t>
  </si>
  <si>
    <t>kitchen baking gadgets</t>
  </si>
  <si>
    <t>厨房烘焙小工具</t>
  </si>
  <si>
    <t>B0BK2FQ7KV</t>
  </si>
  <si>
    <t>B0BPRTS1PK,B00004S1BT,B0BXRT7HYP,B0BXSWXQ8W,B01ACUA8HC,B00JQN1XN0,B0CFV13FKP,B087ZTCWCB,B07H3DY1H4,B09BTDQ3N4</t>
  </si>
  <si>
    <t>kitchen and gadgates</t>
  </si>
  <si>
    <t>kitchen and bbq use</t>
  </si>
  <si>
    <t>kitchen air accessories</t>
  </si>
  <si>
    <t>kitchen acessorries</t>
  </si>
  <si>
    <t>kitchen accessory</t>
  </si>
  <si>
    <t>B01CWXLMB8</t>
  </si>
  <si>
    <t>B0764HS4SL,B0C3QZ7SNF,B0B39JNFQ7,B08N9Q24M9,B08573DQ39,B07PVBS863,B0775GR18G,B07N7KFHVH,B0C2Y3T5LN,B0BLSM37FJ</t>
  </si>
  <si>
    <t>kitchen accessories\</t>
  </si>
  <si>
    <t>kitchen accessories.</t>
  </si>
  <si>
    <t>kitchen accessories for cooking</t>
  </si>
  <si>
    <t>用于烹饪的厨房配件</t>
  </si>
  <si>
    <t>B08N9Q24M9,B08573DQ39,B085W92DL4,B0BWHJ1FNK,B0CJF94M8J,B07PVBS863,B0764HS4SL,B0BC34MQKZ,B00S93EQUK,B0775GR18G</t>
  </si>
  <si>
    <t>kitchen accessoreis</t>
  </si>
  <si>
    <t>kitchen accesories</t>
  </si>
  <si>
    <t>B0C3QZ7SNF,B08573DQ39,B08J8FKXJZ,B0CJ4WZXQF,B0B6N7CR8C,B07PZF3QS3,B0CFQFMC4F,B0C2Y3T5LN,B0BWHJ1FNK,B0BLSM37FJ</t>
  </si>
  <si>
    <t>kitchen acceossories</t>
  </si>
  <si>
    <t>kitcheen tools</t>
  </si>
  <si>
    <t>厨房布</t>
  </si>
  <si>
    <t>$1.51 - $2.03</t>
  </si>
  <si>
    <t>B00TQJWF1I,B08DL8WH9V,B09B7SB46R,B0764HS4SL,B00FLYWNYQ,B07RTH8LM7,B0BWHJ1FNK,B08573DQ39,B01N5UPTZS,B0BKRVT66L</t>
  </si>
  <si>
    <t>kitche products</t>
  </si>
  <si>
    <t>kinza smart thermometer</t>
  </si>
  <si>
    <t>kinza智能体温计</t>
  </si>
  <si>
    <t>$4.34 - $7.23</t>
  </si>
  <si>
    <t>B092RN5SBZ</t>
  </si>
  <si>
    <t>B08CGM8DC7,B092RN5SBZ,B09B94LM47,B08FD28BTX,B09QKSCKG2,B07X7L3GY7,B09CL1T3F7,B077821Z4C,B00S93EQUK,B094N2FX9P</t>
  </si>
  <si>
    <t>kinsa thermometer</t>
  </si>
  <si>
    <t>金萨温度计</t>
  </si>
  <si>
    <t>B08FD28BTX,B0795ZW85G,B092RN5SBZ,B07X7L3GY7,B075QQ8VZW,B0824XNJSW,B08NYPPQ85,B08B8BDG42,B07F4JJH1Z,B0823DXJS9</t>
  </si>
  <si>
    <t>kingchii pellet grill thermometer</t>
  </si>
  <si>
    <t>king chili smoker probe</t>
  </si>
  <si>
    <t>king chii temp probes</t>
  </si>
  <si>
    <t>king chii smoker meat probe</t>
  </si>
  <si>
    <t>killer hogs</t>
  </si>
  <si>
    <t>杀手猪</t>
  </si>
  <si>
    <t>B01LM795TG</t>
  </si>
  <si>
    <t>B0CYGBVBD2</t>
  </si>
  <si>
    <t>B0CYGVFMY7</t>
  </si>
  <si>
    <t>B09KMPTSMW,B0CR8NT3CP,B0CYGBVBD2,B07J4Z2TLY,B07KJLV8B3,B0D1TCR42D,B083Q1JD6V,B08HPFNKZ2,B0CRRX4MCY,B092372KSL</t>
  </si>
  <si>
    <t>kichen products</t>
  </si>
  <si>
    <t>kichen items</t>
  </si>
  <si>
    <t>kichen assesoties</t>
  </si>
  <si>
    <t>B086TXQLHC</t>
  </si>
  <si>
    <t>B01GP2MTXW</t>
  </si>
  <si>
    <t>B09CKJ141C,B08THF9J8S,B0861KXV65,B07G2M4WQ5,B083Q5HB15,B08D3HVKTH,B08NJKQHLN,B0764HS4SL,B08LNMBM8R,B09C8M2LHK</t>
  </si>
  <si>
    <t>keychain thermometer</t>
  </si>
  <si>
    <t>匙扣式温度计</t>
  </si>
  <si>
    <t>B0000AXQK3</t>
  </si>
  <si>
    <t>B0CFC1NNDJ,B0000AXQK3,B084ZVH88B,B007S3QMEK,B0DNYZW3LX,B07KMMJPCZ,B084G9H1DH,B000BS0IT4,B01MT8NVH3,B0CNXBHZJY</t>
  </si>
  <si>
    <t>kettle thermometer</t>
  </si>
  <si>
    <t>水壶温度计</t>
  </si>
  <si>
    <t>B08JLNP8ZW</t>
  </si>
  <si>
    <t>B07Z4134MG</t>
  </si>
  <si>
    <t>B01N5HPTCU,B08JLNP8ZW,B0CKY7KSCV,B0747CJDHG,B0BNVG1RM6,B0BNVHR71X,B01KSWK25M,B07Z4134MG,B01E2O21NS,B01N7KIDW0</t>
  </si>
  <si>
    <t>keto mojo meter</t>
  </si>
  <si>
    <t>酮魔力计</t>
  </si>
  <si>
    <t>$4.42 - $7.36</t>
  </si>
  <si>
    <t>B08G5BZQVL</t>
  </si>
  <si>
    <t>B09YB9KW1W</t>
  </si>
  <si>
    <t>B07QWMM4M6</t>
  </si>
  <si>
    <t>B09YB9KW1W,B08G5CW8RF,B07QWMM4M6,B0DH22PQW8,B08G5BZQVL,B088C3GF9T,B0BJ29J6HC,B07MPCX4DZ,B0DM1ZST5K,B0DJNRKNCF</t>
  </si>
  <si>
    <t>kenza thermometer</t>
  </si>
  <si>
    <t>kensa smart thermometer</t>
  </si>
  <si>
    <t>开尔文</t>
  </si>
  <si>
    <t>$2.35 - $3.50</t>
  </si>
  <si>
    <t>B08WRF7294</t>
  </si>
  <si>
    <t>B004VXZZ3O</t>
  </si>
  <si>
    <t>B078Z4JCJL</t>
  </si>
  <si>
    <t>B08WRF7294,B08WRLK176,B09KNTLRV6,B004VXZZ3O,B0742LGJ88,B09KNT37RK,B0C4Q1DNG1,B00Y377TDM,B08WRSBMDF,B0CLYXJZ9R</t>
  </si>
  <si>
    <t>kasa smart thermometer</t>
  </si>
  <si>
    <t>kalorik air fryer accessories</t>
  </si>
  <si>
    <t>kalorik 空气炸锅配件</t>
  </si>
  <si>
    <t>B0CHDVK5B5</t>
  </si>
  <si>
    <t>B0CX1VKDNG</t>
  </si>
  <si>
    <t>B0872DQV7Z</t>
  </si>
  <si>
    <t>B0D2DNRQLV,B0BC2JW91X,B0B6VTKFFN,B0CX1VKDNG,B09Q92PDBZ,B0CDX746DZ,B01KTY6XOS,B09MMP8X9B,B0BKFRZB31,B0872DQV7Z</t>
  </si>
  <si>
    <t>k type meat probe</t>
  </si>
  <si>
    <t>just a dad accessories</t>
  </si>
  <si>
    <t>joybibiq wireless thermometer</t>
  </si>
  <si>
    <t>joseph joseph</t>
  </si>
  <si>
    <t>Joseph Joseph</t>
  </si>
  <si>
    <t>$0.27 - $0.58</t>
  </si>
  <si>
    <t>B08QMNY7QM</t>
  </si>
  <si>
    <t>B07YLGKFR9</t>
  </si>
  <si>
    <t>B08QMNY7QM,B0BS1BXM4N,B07G92P81W,B07YLGKFR9,B0D8BHCXNN,B08QH4DM2W,B08QNBGL6Q,B0721TPPZY,B09MSM9RVR,B07CNCNYG5</t>
  </si>
  <si>
    <t>joke gifts for men</t>
  </si>
  <si>
    <t>男士笑话礼物</t>
  </si>
  <si>
    <t>$1.78 - $2.39</t>
  </si>
  <si>
    <t>B0DJ5ML31W</t>
  </si>
  <si>
    <t>B09YMFXDCJ</t>
  </si>
  <si>
    <t>B014RE0LD0,B07W46L7HH,B079G5L6D4,B07KFR7Q67,B0DJ5ML31W,B0BVCTV6WL,B01F0I7KDG,B07DFRRCRP,B0BBCHQJSN,B09DJG2LWK</t>
  </si>
  <si>
    <t>jerky gifts for men</t>
  </si>
  <si>
    <t>男士生涩的礼物</t>
  </si>
  <si>
    <t>$1.44 - $2.93</t>
  </si>
  <si>
    <t>B07QQJ7CYY</t>
  </si>
  <si>
    <t>B07FTXYLX3,B0C1ZXGQRH,B07TFW9TPH,B07FV2WTSH,B07MLT8GHC,B014ABUQVC,B07JL8WLDQ,B0BZQSLFQ9,B00VB1Y3FU,B00AUMDNKC</t>
  </si>
  <si>
    <t>jeep gifts for men</t>
  </si>
  <si>
    <t>吉普车男士礼物</t>
  </si>
  <si>
    <t>B09H69X35G</t>
  </si>
  <si>
    <t>B08BXGSL6Q</t>
  </si>
  <si>
    <t>B08NPM63BJ</t>
  </si>
  <si>
    <t>B08NPM63BJ,B08KZ8Z3DP,B08BXGSL6Q,B00T36ROHY,B08ZV9VBHP,B0BG8V93J2,B092C9DFCB,B00826OVWW,B06XB2FLYB,B09L9SFPYZ</t>
  </si>
  <si>
    <t>B07VNQ1ZPW</t>
  </si>
  <si>
    <t>B07VRXNN27</t>
  </si>
  <si>
    <t>B0CJRS1MYM,B0C3D4NHRQ,B072FMTQX9,B01L9B1EYY,B00GRFHXVQ,B0C75DS432,B01M4OS5FP,B01M72FA3Z,B0C1RXCFWC,B0CQTFZC1Y</t>
  </si>
  <si>
    <t>javelin thermometer</t>
  </si>
  <si>
    <t>标枪温度计</t>
  </si>
  <si>
    <t>B00GRFHXVQ/B00S93EQUK/B01F59K0KA/B01IHHLB3W/B07XXSYLL8/B096K2L985/B0BBR2RL6X/B0CRY9V6LL</t>
  </si>
  <si>
    <t>$2.02 - $3.39</t>
  </si>
  <si>
    <t>B00GRFHXVQ,B01F59K0KA,B07D3MB41T,B06XDHT39G,B07XXSYLL8,B06XP6NZBC,B07Y51PCW7,B09PHK8JC1,B00S93EQUK,B0CZCX5WDC</t>
  </si>
  <si>
    <t>japanese kitchen gadgets</t>
  </si>
  <si>
    <t>日本厨房用具</t>
  </si>
  <si>
    <t>$0.25 - $0.34</t>
  </si>
  <si>
    <t>B0C3H9MJQV,B01LYWRRIT,B0168CNYD8,B09H6DKZ9T,B08C2H9CSQ,B08QCVSSM7,B0796RL27B,B0CJ4WZXQF,B004QZAAS2,B01DDBJF12</t>
  </si>
  <si>
    <t>japan gifts for men</t>
  </si>
  <si>
    <t>日本男士礼物</t>
  </si>
  <si>
    <t>$0.63 - $1.19</t>
  </si>
  <si>
    <t>B001MQ9Y5I</t>
  </si>
  <si>
    <t>B08QCVSSM7</t>
  </si>
  <si>
    <t>0998069396,0399581995,B0BVZ6MW8Z,B08LBM7KJM,1452174466,B001MQ9Y5I,B08QCVSSM7,B09QYH1781,B09NT76CV9,B0BSRGKTGB</t>
  </si>
  <si>
    <t>杰米</t>
  </si>
  <si>
    <t>B0B8N1W3TT</t>
  </si>
  <si>
    <t>B0CBMH3HFZ</t>
  </si>
  <si>
    <t>B09C16134L</t>
  </si>
  <si>
    <t>B09C16Y33S,B0CKGLT4TV,B0000687DV,B0006N2F04,B0B719TR18,B0B8MY3YZN,B07RX3H932,B0DFC65HL9,B0CH8C1L4J,B0DKK6H6CR</t>
  </si>
  <si>
    <t>jam thermometer</t>
  </si>
  <si>
    <t>果酱温度计</t>
  </si>
  <si>
    <t>B00GRFHXVQ/B00S93EQUK/B017613C3C/B01IHHLB3W/B07XXSYLL8/B0BBR2RL6X/B0BQ782XNW</t>
  </si>
  <si>
    <t>$1.00 - $1.79</t>
  </si>
  <si>
    <t>B09QJJSZM5</t>
  </si>
  <si>
    <t>B0BGX4RG9B,B09QJJSZM5,B094NBSRT4,B01F59K0KA,B0CZCX5WDC,B0BCQ9WLC3,B0CRDPGC8L,B001FB6IFY,B088DVMM2Y,B09V35TJ8T</t>
  </si>
  <si>
    <t>jack n'drill</t>
  </si>
  <si>
    <t>ivation temperature probe</t>
  </si>
  <si>
    <t>电子学</t>
  </si>
  <si>
    <t>B08DNLHGWR</t>
  </si>
  <si>
    <t>B00I0ENY2E</t>
  </si>
  <si>
    <t>B074BS51Y1</t>
  </si>
  <si>
    <t>B0CHJGBLPF,B0CHHY7RTL,B00I0ENY2E,B07YYLBVS6,B0CWQ6NH88,B0C5F2R15Y,B00P37DO2Q,B07YYL3K68,B08PF85X73,B08Z37D5PX</t>
  </si>
  <si>
    <t>items for men</t>
  </si>
  <si>
    <t>B01NAPQ4QP</t>
  </si>
  <si>
    <t>B0BG94RWYN</t>
  </si>
  <si>
    <t>B0D4215HCX,B012BA0VSM,B002G9UDY6,B0B6ZJJSXM,B07GGR1N4Y,B077ZKDQLV,B0CGHWFF71,B00FSB5YR0,B09M3Z63QP,B08YH3FW62</t>
  </si>
  <si>
    <t>itchen thermometer</t>
  </si>
  <si>
    <t>B005KCG6CE/B00S93EQUK/B017613C3C/B01F59K0KA/B01IHHLB3W/B07XXSYLL8/B096K2L985/B09LSGPHT3/B0BBR2RL6X/B0BJK5W11R/B0BQ782XNW</t>
  </si>
  <si>
    <t>itchen accessories</t>
  </si>
  <si>
    <t>it gifts for men</t>
  </si>
  <si>
    <t>送给男士的礼物</t>
  </si>
  <si>
    <t>$1.01 - $1.39</t>
  </si>
  <si>
    <t>B0BN83HN5K</t>
  </si>
  <si>
    <t>B0826KC3LJ,B0BM99FKDC,B0BJV68C17,B0B1VM1C6L,B078QSQSD9,B07WZ3PH5P,B0CNTWTV7T,B0C2VBXRYG,B0BN83HN5K,B07S1BNNYD</t>
  </si>
  <si>
    <t>ir thermometer gun cooking</t>
  </si>
  <si>
    <t>红外温度计枪烹饪</t>
  </si>
  <si>
    <t>$1.26 - $1.86</t>
  </si>
  <si>
    <t>B0B71HFH9K,B07VTPJXH9,B07VSHR9M6,B0BN317X6Z,B09Q8MPNWG,B00DMI632G,B0DK51CTZX,B0D46H7194,B0D4YRJHZZ,B0873T6SGR</t>
  </si>
  <si>
    <t>iq sense cooking thermometer</t>
  </si>
  <si>
    <t>B00S93EQUK/B01F59K0KA/B01IHHLB3W/B07XXSYLL8/B0BBR2RL6X/B0BQ782XNW/B0C7D27GV8/B0CRY9V6LL</t>
  </si>
  <si>
    <t>B0C7D27GV8,B0D1GGM2HZ,B0B48NL6L8,B08KZR4F23,B0DG5GKJKB,B0D9JBL8NG,B0D1TMFTPN,B0DP4N83B8,B0D5M9RW7C,B0DHVGDCK2</t>
  </si>
  <si>
    <t>$5.98 - $9.98</t>
  </si>
  <si>
    <t>B00CU0ZHG0</t>
  </si>
  <si>
    <t>B0035WMLS4</t>
  </si>
  <si>
    <t>B0C6S9SLRL</t>
  </si>
  <si>
    <t>B0876HZ2VX,B0C486GFVB,B0C6S9SLRL,0316267732,B01BKSLGEE,B0BP4DS46Y,B07ZP9T3VW,B09M7P2SXW,B01G3PYWCW,B0035WMLS4</t>
  </si>
  <si>
    <t>ip67 waterproof, foldable probe</t>
  </si>
  <si>
    <t>ios thermometer</t>
  </si>
  <si>
    <t>B0BBR2RL6X/B0C7D27GV8/B0CRY9V6LL/B0DGXKNV6Y</t>
  </si>
  <si>
    <t>inthermometer bluetooth</t>
  </si>
  <si>
    <t>internal temp thermometer meat wireless</t>
  </si>
  <si>
    <t>internal temp thermometer meat</t>
  </si>
  <si>
    <t>肉类内部温度计</t>
  </si>
  <si>
    <t>$1.12 - $2.33</t>
  </si>
  <si>
    <t>B07XXSYLL8,B00S93EQUK,B017613C3C,B07Y51PCW7,B01IHHLB3W,B0BQ782XNW,B0C37DLHWW,B01CI4ZYMO,B07477NMF4,B08RWPPD8J</t>
  </si>
  <si>
    <t>internal meat thermometer ￼</t>
  </si>
  <si>
    <t>internal meat thermometer for smoker</t>
  </si>
  <si>
    <t>吸烟者的内部肉类温度计</t>
  </si>
  <si>
    <t>B07JGDT4KQ</t>
  </si>
  <si>
    <t>B017613C3C,B07477NMF4,B01GE77QT0,B07Z7HDNC4,B014DAVCP4,B07H8WTFHW,B07VCDFNCR,B00GRFHTQA,B07YJTRT8W,B078KPHKZD</t>
  </si>
  <si>
    <t>internal meat thermometer</t>
  </si>
  <si>
    <t>内部肉类温度计</t>
  </si>
  <si>
    <t>B017613C3C,B07XXSYLL8,B00S93EQUK,B07Y51PCW7,B0BQ782XNW,B01IHHLB3W,B09LSGPHT3,B01LET2BFC,B01CI4ZYMO,B07477NMF4</t>
  </si>
  <si>
    <t>internal grill thermometer</t>
  </si>
  <si>
    <t>内部烤架温度计</t>
  </si>
  <si>
    <t>$3.01 - $4.53</t>
  </si>
  <si>
    <t>B07HVXZNQJ,B083BMMQV9,B07XXSYLL8,B094N6DZLC,B005KDEIZ0,B00S93EQUK,B0CGZRZXPM,B07HVQZP4L,B017613C3C,B07477NMF4</t>
  </si>
  <si>
    <t>intelligent wireless bluetooth barbecue thermometer</t>
  </si>
  <si>
    <t>intelligent oven temperature probe</t>
  </si>
  <si>
    <t>B017613C3C/B01F59K0KA/B0BJK5W11R/B0C7D27GV8/B0CRY9V6LL</t>
  </si>
  <si>
    <t>instaread meat thermometer digital</t>
  </si>
  <si>
    <t>instaread 肉类温度计数字</t>
  </si>
  <si>
    <t>B07XXSYLL8,B00S93EQUK,B07Y51PCW7,B09LSGPHT3,B0CZCX5WDC,B09988SD2B,B07R18W3W1,B0DG5KDHS8,B01F59K0KA,B0C37DLHWW</t>
  </si>
  <si>
    <t>instant-read thermometers &amp; timers</t>
  </si>
  <si>
    <t>即时读数温度计和计时器</t>
  </si>
  <si>
    <t>B0CN3TZWCH</t>
  </si>
  <si>
    <t>B00S93EQUK,B07XXSYLL8,B01IHHLB3W,B0BBR2RL6X,B0793MSG7S,B08X6KHFMX,B01HGLPVRW,B0DC8FD41B,B0CN3TZWCH,B07Y51PCW7</t>
  </si>
  <si>
    <t>instant-read thermometers</t>
  </si>
  <si>
    <t>即时读数温度计</t>
  </si>
  <si>
    <t>$1.73 - $3.21</t>
  </si>
  <si>
    <t>B00S93EQUK,B07XXSYLL8,B07Y51PCW7,B0DJY2PWTY,B01IHHLB3W,B0DHZTCNR5,B09LSGPHT3,B0DG5LP1VK,B0BBR2RL6X,B0C37DLHWW</t>
  </si>
  <si>
    <t>instant-read thermometer</t>
  </si>
  <si>
    <t>B07XXSYLL8,B00S93EQUK,B01IHHLB3W,B0DJY2PWTY,B07Y51PCW7,B0824XNJSW,B0C37DLHWW,B07R18W3W1,B0BQ782XNW,B0BBR2RL6X</t>
  </si>
  <si>
    <t>instant-read meat thermometer</t>
  </si>
  <si>
    <t>即时读取肉类温度计</t>
  </si>
  <si>
    <t>$1.45 - $1.94</t>
  </si>
  <si>
    <t>B00S93EQUK,B07XXSYLL8,B01IHHLB3W,B07Y51PCW7,B09LSGPHT3,B0BQ782XNW,B0DHZTCNR5,B07FPSYCWW,B0C37DLHWW,B0DQ56HLJ7</t>
  </si>
  <si>
    <t>instant-read food thermometers</t>
  </si>
  <si>
    <t>$1.47 - $2.28</t>
  </si>
  <si>
    <t>B00S93EQUK,B07XXSYLL8,B0DJY2PWTY,B07Y51PCW7,B0BQ782XNW,B01IHHLB3W,B0C37DLHWW,B09LSGPHT3,B07R18W3W1,B0DHZTCNR5</t>
  </si>
  <si>
    <t>instant thermometer for cooking</t>
  </si>
  <si>
    <t>即时烹饪温度计</t>
  </si>
  <si>
    <t>B00S93EQUK,B07XXSYLL8,B01IHHLB3W,B07Y51PCW7,B0DJY2PWTY,B0BBR2RL6X,B0DHZTCNR5,B01F59K0KA,B09LSGPHT3,B0BQ782XNW</t>
  </si>
  <si>
    <t>instant thermometer digital cooking</t>
  </si>
  <si>
    <t>instant temp meat thermometer</t>
  </si>
  <si>
    <t>即时温度肉类温度计</t>
  </si>
  <si>
    <t>B005KCG6CE/B00S93EQUK/B01F59K0KA/B01IHHLB3W/B07XXSYLL8/B096K2L985/B09LSGPHT3/B0BBR2RL6X/B0BJK5W11R/B0BQ782XNW/B0CRY9V6LL</t>
  </si>
  <si>
    <t>$1.50 - $2.19</t>
  </si>
  <si>
    <t>B01IHHLB3W,B0DJY2PWTY,B0BBR2RL6X,B0BQ782XNW,B01F59K0KA,B09PHK8JC1,B09C32DYV1,B0C37DLHWW,B0D8TCTPHD,B07YFPD68K</t>
  </si>
  <si>
    <t>instant readout meat thermometer</t>
  </si>
  <si>
    <t>instant read thermometers</t>
  </si>
  <si>
    <t>$2.67 - $4.44</t>
  </si>
  <si>
    <t>B00S93EQUK,B07XXSYLL8,B07Y51PCW7,B0DJY2PWTY,B01IHHLB3W,B0DHZTCNR5,B0BBR2RL6X,B09LSGPHT3,B0DG5LP1VK,B09PHK8JC1</t>
  </si>
  <si>
    <t>instant read thermometer onikk</t>
  </si>
  <si>
    <t>B005KCG6CE/B00GRFHXVQ/B00S93EQUK/B01F59K0KA/B01IHHLB3W/B07XXSYLL8/B096K2L985/B09LSGPHT3/B0BBR2RL6X/B0BJK5W11R</t>
  </si>
  <si>
    <t>instant read thermometer for people</t>
  </si>
  <si>
    <t>人用即时读数温度计</t>
  </si>
  <si>
    <t>B0824XNJSW,B0CTCPQ6N9,B0C82QD5BB,B08MT3D361,B08B8BDG42,B075QQ8VZW,B0CGRB23YM,B0B513SHYR,B07F4JJH1Z,B087D98L7Z</t>
  </si>
  <si>
    <t>instant read meat thermometer for cooking grill and bbq griddle</t>
  </si>
  <si>
    <t>B00S93EQUK/B01F59K0KA/B07XXSYLL8/B09LSGPHT3/B0BBR2RL6X/B0BJK5W11R/B0BQ782XNW</t>
  </si>
  <si>
    <t>instant read meat thermometer digital cooking food</t>
  </si>
  <si>
    <t>B005KCG6CE/B00S93EQUK/B01F59K0KA/B07XXSYLL8/B096K2L985/B09LSGPHT3/B0BBR2RL6X/B0BJK5W11R/B0BQ782XNW</t>
  </si>
  <si>
    <t>instant read meat thermometer accurate reading</t>
  </si>
  <si>
    <t>B00S93EQUK/B01F59K0KA/B01IHHLB3W/B07XXSYLL8/B09LSGPHT3/B0BBR2RL6X/B0BJK5W11R/B0BQ782XNW</t>
  </si>
  <si>
    <t>instant read mea thermometer</t>
  </si>
  <si>
    <t>instant read digital thermometer</t>
  </si>
  <si>
    <t>即读式数字温度计</t>
  </si>
  <si>
    <t>B00GRFHXVQ/B00S93EQUK/B017613C3C/B01F59K0KA/B01IHHLB3W/B07XXSYLL8/B096K2L985/B09LSGPHT3/B0BBR2RL6X/B0BJK5W11R/B0BQ782XNW</t>
  </si>
  <si>
    <t>$1.30 - $4.90</t>
  </si>
  <si>
    <t>B07XXSYLL8,B00S93EQUK,B0DJY2PWTY,B07Y51PCW7,B01IHHLB3W,B0BQ782XNW,B0DHZTCNR5,B09MTX71VX,B01HGLPVRW,B09LSGPHT3</t>
  </si>
  <si>
    <t>序号</t>
  </si>
  <si>
    <t>必做</t>
  </si>
  <si>
    <t>内容</t>
  </si>
  <si>
    <t>操作</t>
  </si>
  <si>
    <t>备注</t>
  </si>
  <si>
    <t>注意</t>
  </si>
  <si>
    <t>v</t>
  </si>
  <si>
    <t>【词库】对关键词打标按照流量大小、相关性、有无序性、词组、一级分类、二级分类、用户搜索意图，对重点追踪词进行打标“V”</t>
  </si>
  <si>
    <t xml:space="preserve">1、将20个TOP相似的ASIN输入卖家精灵进行关键词“拓展流量词”，按照格式粘贴到【词库】
https://www.sellersprite.com/v3/traffic/extend
2、对加粗字段进行打标，其它都是公式。在这之前建议先做【词根】先把不相关词根找不出否定
https://chatgpt.com/g/g-RZEovC1BF-vikiguan-jian-ci-fen-xi-zhuan-jia/c/67362093-f224-8010-952b-e4f602764b30
</t>
  </si>
  <si>
    <t>#2</t>
  </si>
  <si>
    <t>【词根】量化词根数据，对词根进行打标按照一级、二级、用户意图，将不相关词根找出来并标记“X”</t>
  </si>
  <si>
    <t>1、将词库中的关键词做词频统计
2、对词根进行打标，其它都是公式
https://chatgpt.com/g/g-RZEovC1BF-vikiguan-jian-ci-fen-xi-zhuan-jia/c/67362093-f224-8010-952b-e4f602764b30</t>
  </si>
  <si>
    <t>#3</t>
  </si>
  <si>
    <t>【词盘】将关键词和词根按照各个维度进行量化，分析类目流量构成与竞争情况，是文案与广告结构预算分配依据</t>
  </si>
  <si>
    <t xml:space="preserve">1、按照ABA排名，自定义关键词大小，初始2w以内为大词，2-10w为中尾词，10w+为长尾词，划分大词建议在20个左右
2、刷新透视表（透视表如果报错，可能是刷新的数据被后边已有数据遮挡，可以将后边数据剪切到靠后行）
</t>
  </si>
  <si>
    <t>1、此表可以从多个维度看类目成熟期的流量结构，但不一定适合自己当前阶段。自己的流量结构一个是参考类目结构，另外一个是考虑自己所处阶段的投入产出如何利益最大化；
2、有序更适合做精准与词组，无序更适合做广泛与自动；强相关更适合做精准高竞价，较为相关与弱相关更适合做非精准低竞价；
3、关注用户意图</t>
  </si>
  <si>
    <t>显示作者信息</t>
  </si>
  <si>
    <t>卖家精灵</t>
  </si>
  <si>
    <t>Shulex</t>
  </si>
  <si>
    <t>领星</t>
  </si>
  <si>
    <t>SIF</t>
  </si>
  <si>
    <t>H10</t>
  </si>
  <si>
    <t>卖家精灵折扣码：
1、包月套餐9折优惠：FL90，332/月
2、单人包年套餐7.2折优惠：FL72，1928/年
3、含子账号标准包年套餐7.8折优惠：FL78，3445/年（3个子账号）、6534/年（6个子账号）、9342/年（10个子账号）</t>
  </si>
  <si>
    <t>渠道码：FL6688
Shulex购买赠送一个月</t>
  </si>
  <si>
    <t>领星注册赠送10%单量</t>
  </si>
  <si>
    <t>#Sif坑位监控助力会员日
精准监控每一个关键词排名，一目了然自然和SP广告排名变化！更支持小时级抓取排名。发现波动，立即调整！购买时输入折扣码【FALAO】，享88折</t>
  </si>
  <si>
    <t>H10大促优惠：
🔸创业版（性价比高 单人优选）大促优惠价：$399/年，折扣码：ENT1YKJFL
🔸专业版（功能强大 专业之选）大促优惠价：$999/年，折扣码：PRO1YKJFL
优惠码使用方法和注意事项：
1. 打开无痕窗口，直达H10官网购买链接：
https://crushtrk.com/?a=15428&amp;c=528&amp;p=r&amp;s4=KJFLH10&amp;s5=PURL-040511
2. 在方框里输入折扣码，点击右侧提交按钮应用折扣码
3. 价格减扣后，在相应的版本下点击立即购买，跳转到支付页面进行账户注册和购买（支持支付宝支付，且不会自动续费）
4. 此优惠仅限新用户，必须要全新账号（**注册购买同时进行，请不要先注册后购买，邮箱一旦注册不再是新用户**）</t>
  </si>
  <si>
    <t>Pharaoh(VX:A9falao)</t>
  </si>
  <si>
    <t>https://www.sellersprite.com/cn/price</t>
  </si>
  <si>
    <t>https://apps.voc.ai/account?/#/cnRegisterOfficial?lang=cn&amp;coupon_code=fl6688</t>
  </si>
  <si>
    <t>https://erp.lingxing.com/register?invite=qdpharaoh</t>
  </si>
  <si>
    <t>https://www.sif.com/</t>
  </si>
  <si>
    <t>https://crushtrk.com/?a=15428&amp;c=528&amp;p=r&amp;s4=KJFLH10&amp;s5=PURL-040511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</si>
</sst>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#,##0_ "/>
    <numFmt numFmtId="178" formatCode="0_ "/>
    <numFmt numFmtId="179" formatCode="0.0_ "/>
    <numFmt numFmtId="180" formatCode="0.0%"/>
    <numFmt numFmtId="181" formatCode="#,##0.0%;"/>
    <numFmt numFmtId="182" formatCode="0.00_ "/>
  </numFmts>
  <fonts count="4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  <scheme val="minor"/>
    </font>
    <font>
      <u/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0"/>
      <color rgb="FFFFFFFF"/>
      <name val="宋体"/>
      <charset val="134"/>
      <scheme val="major"/>
    </font>
    <font>
      <sz val="10"/>
      <name val="等线"/>
      <charset val="134"/>
    </font>
    <font>
      <sz val="10"/>
      <color indexed="9"/>
      <name val="宋体"/>
      <charset val="134"/>
      <scheme val="major"/>
    </font>
    <font>
      <sz val="10"/>
      <color rgb="FFFFFFFF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sz val="11"/>
      <color rgb="FF212529"/>
      <name val="宋体"/>
      <charset val="134"/>
    </font>
    <font>
      <sz val="10.5"/>
      <color rgb="FF000000"/>
      <name val="宋体"/>
      <charset val="134"/>
      <scheme val="minor"/>
    </font>
    <font>
      <sz val="13"/>
      <name val="宋体"/>
      <charset val="134"/>
      <scheme val="minor"/>
    </font>
    <font>
      <sz val="8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98A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6" applyNumberFormat="0" applyAlignment="0" applyProtection="0">
      <alignment vertical="center"/>
    </xf>
    <xf numFmtId="0" fontId="31" fillId="14" borderId="7" applyNumberFormat="0" applyAlignment="0" applyProtection="0">
      <alignment vertical="center"/>
    </xf>
    <xf numFmtId="0" fontId="32" fillId="14" borderId="6" applyNumberFormat="0" applyAlignment="0" applyProtection="0">
      <alignment vertical="center"/>
    </xf>
    <xf numFmtId="0" fontId="33" fillId="15" borderId="8" applyNumberFormat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0" xfId="0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vertical="center"/>
      <protection locked="0"/>
    </xf>
    <xf numFmtId="0" fontId="0" fillId="0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5" fillId="0" borderId="0" xfId="0" applyFont="1" applyFill="1" applyBorder="1" applyAlignment="1" applyProtection="1">
      <alignment vertical="center" wrapText="1"/>
      <protection locked="0"/>
    </xf>
    <xf numFmtId="0" fontId="5" fillId="0" borderId="0" xfId="0" applyFont="1" applyFill="1" applyBorder="1" applyAlignment="1" applyProtection="1">
      <alignment vertical="center" wrapText="1"/>
      <protection hidden="1"/>
    </xf>
    <xf numFmtId="0" fontId="0" fillId="0" borderId="0" xfId="0" applyFont="1" applyFill="1" applyBorder="1" applyAlignment="1" applyProtection="1">
      <alignment vertical="center"/>
      <protection hidden="1"/>
    </xf>
    <xf numFmtId="0" fontId="2" fillId="0" borderId="0" xfId="0" applyFont="1" applyFill="1" applyAlignment="1" applyProtection="1">
      <alignment vertical="center"/>
      <protection hidden="1"/>
    </xf>
    <xf numFmtId="0" fontId="6" fillId="0" borderId="0" xfId="0" applyFont="1" applyFill="1" applyAlignment="1" applyProtection="1">
      <alignment vertical="center"/>
      <protection hidden="1"/>
    </xf>
    <xf numFmtId="0" fontId="6" fillId="0" borderId="0" xfId="0" applyFont="1" applyFill="1" applyAlignment="1" applyProtection="1">
      <alignment vertical="center" wrapText="1"/>
      <protection hidden="1"/>
    </xf>
    <xf numFmtId="0" fontId="3" fillId="0" borderId="0" xfId="0" applyFont="1" applyFill="1" applyAlignment="1" applyProtection="1">
      <alignment vertical="center"/>
      <protection hidden="1"/>
    </xf>
    <xf numFmtId="0" fontId="7" fillId="0" borderId="0" xfId="6" applyFont="1" applyFill="1" applyProtection="1">
      <alignment vertical="center"/>
      <protection hidden="1"/>
    </xf>
    <xf numFmtId="0" fontId="4" fillId="0" borderId="0" xfId="0" applyFont="1" applyFill="1" applyAlignment="1" applyProtection="1">
      <alignment vertical="center"/>
      <protection hidden="1"/>
    </xf>
    <xf numFmtId="0" fontId="5" fillId="0" borderId="1" xfId="0" applyFont="1" applyFill="1" applyBorder="1" applyAlignment="1" applyProtection="1">
      <alignment vertical="center" wrapText="1"/>
      <protection hidden="1"/>
    </xf>
    <xf numFmtId="0" fontId="5" fillId="0" borderId="0" xfId="0" applyFont="1" applyFill="1" applyAlignment="1" applyProtection="1">
      <alignment vertical="center"/>
      <protection hidden="1"/>
    </xf>
    <xf numFmtId="0" fontId="5" fillId="0" borderId="0" xfId="0" applyFont="1" applyFill="1" applyAlignment="1" applyProtection="1">
      <alignment vertical="center" wrapText="1"/>
      <protection hidden="1"/>
    </xf>
    <xf numFmtId="0" fontId="8" fillId="0" borderId="0" xfId="0" applyFont="1" applyFill="1" applyAlignment="1" applyProtection="1">
      <alignment vertical="center"/>
      <protection hidden="1"/>
    </xf>
    <xf numFmtId="0" fontId="9" fillId="0" borderId="0" xfId="6" applyFont="1" applyFill="1" applyProtection="1">
      <alignment vertical="center"/>
      <protection hidden="1"/>
    </xf>
    <xf numFmtId="0" fontId="10" fillId="0" borderId="0" xfId="6" applyProtection="1">
      <alignment vertical="center"/>
      <protection hidden="1"/>
    </xf>
    <xf numFmtId="0" fontId="0" fillId="0" borderId="1" xfId="0" applyFont="1" applyFill="1" applyBorder="1" applyAlignment="1" applyProtection="1">
      <alignment vertical="center"/>
      <protection hidden="1"/>
    </xf>
    <xf numFmtId="0" fontId="0" fillId="0" borderId="0" xfId="0" applyFont="1" applyFill="1" applyAlignment="1" applyProtection="1">
      <alignment vertical="center"/>
      <protection hidden="1"/>
    </xf>
    <xf numFmtId="0" fontId="0" fillId="0" borderId="0" xfId="0" applyProtection="1">
      <alignment vertical="center"/>
      <protection locked="0" hidden="1"/>
    </xf>
    <xf numFmtId="176" fontId="0" fillId="0" borderId="0" xfId="0" applyNumberFormat="1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11" fillId="0" borderId="0" xfId="0" applyFont="1" applyFill="1" applyAlignment="1">
      <alignment vertical="center"/>
    </xf>
    <xf numFmtId="0" fontId="11" fillId="0" borderId="0" xfId="0" applyNumberFormat="1" applyFont="1" applyFill="1" applyAlignment="1">
      <alignment horizontal="left" vertical="center"/>
    </xf>
    <xf numFmtId="0" fontId="11" fillId="0" borderId="0" xfId="0" applyNumberFormat="1" applyFont="1" applyFill="1" applyAlignment="1">
      <alignment horizontal="center" vertical="center"/>
    </xf>
    <xf numFmtId="10" fontId="11" fillId="0" borderId="0" xfId="0" applyNumberFormat="1" applyFont="1" applyFill="1" applyAlignment="1">
      <alignment horizontal="right" vertical="center"/>
    </xf>
    <xf numFmtId="177" fontId="11" fillId="0" borderId="0" xfId="0" applyNumberFormat="1" applyFont="1" applyFill="1" applyAlignment="1">
      <alignment horizontal="right"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right" vertical="center"/>
    </xf>
    <xf numFmtId="177" fontId="11" fillId="0" borderId="0" xfId="0" applyNumberFormat="1" applyFont="1" applyFill="1" applyAlignment="1">
      <alignment vertical="center"/>
    </xf>
    <xf numFmtId="178" fontId="11" fillId="0" borderId="0" xfId="0" applyNumberFormat="1" applyFont="1" applyFill="1" applyAlignment="1">
      <alignment horizontal="right" vertical="center"/>
    </xf>
    <xf numFmtId="179" fontId="11" fillId="0" borderId="0" xfId="0" applyNumberFormat="1" applyFont="1" applyFill="1" applyAlignment="1">
      <alignment vertical="center"/>
    </xf>
    <xf numFmtId="180" fontId="11" fillId="0" borderId="0" xfId="0" applyNumberFormat="1" applyFont="1" applyFill="1" applyAlignment="1">
      <alignment vertical="center"/>
    </xf>
    <xf numFmtId="181" fontId="11" fillId="0" borderId="0" xfId="0" applyNumberFormat="1" applyFont="1" applyFill="1" applyAlignment="1">
      <alignment horizontal="right" vertical="center"/>
    </xf>
    <xf numFmtId="49" fontId="11" fillId="0" borderId="0" xfId="0" applyNumberFormat="1" applyFont="1" applyFill="1" applyAlignment="1">
      <alignment horizontal="center" vertical="center" readingOrder="1"/>
    </xf>
    <xf numFmtId="180" fontId="11" fillId="0" borderId="0" xfId="0" applyNumberFormat="1" applyFont="1" applyFill="1" applyAlignment="1">
      <alignment horizontal="right" vertical="center"/>
    </xf>
    <xf numFmtId="176" fontId="11" fillId="3" borderId="0" xfId="0" applyNumberFormat="1" applyFont="1" applyFill="1" applyAlignment="1" applyProtection="1">
      <alignment vertical="center"/>
      <protection locked="0" hidden="1"/>
    </xf>
    <xf numFmtId="0" fontId="11" fillId="3" borderId="0" xfId="0" applyFont="1" applyFill="1" applyAlignment="1" applyProtection="1">
      <alignment vertical="center"/>
      <protection locked="0" hidden="1"/>
    </xf>
    <xf numFmtId="176" fontId="12" fillId="3" borderId="0" xfId="0" applyNumberFormat="1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vertical="center"/>
      <protection locked="0"/>
    </xf>
    <xf numFmtId="176" fontId="11" fillId="0" borderId="0" xfId="0" applyNumberFormat="1" applyFont="1" applyFill="1" applyAlignment="1" applyProtection="1">
      <alignment vertical="center"/>
      <protection locked="0" hidden="1"/>
    </xf>
    <xf numFmtId="0" fontId="11" fillId="0" borderId="0" xfId="0" applyFont="1" applyFill="1" applyAlignment="1" applyProtection="1">
      <alignment vertical="center"/>
      <protection locked="0" hidden="1"/>
    </xf>
    <xf numFmtId="176" fontId="11" fillId="0" borderId="0" xfId="3" applyNumberFormat="1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vertical="center"/>
      <protection locked="0"/>
    </xf>
    <xf numFmtId="176" fontId="11" fillId="0" borderId="0" xfId="0" applyNumberFormat="1" applyFont="1" applyFill="1" applyAlignment="1" applyProtection="1">
      <alignment vertical="center"/>
      <protection locked="0"/>
    </xf>
    <xf numFmtId="180" fontId="11" fillId="3" borderId="0" xfId="3" applyNumberFormat="1" applyFont="1" applyFill="1" applyAlignment="1" applyProtection="1">
      <alignment vertical="center"/>
      <protection locked="0" hidden="1"/>
    </xf>
    <xf numFmtId="9" fontId="11" fillId="0" borderId="0" xfId="3" applyFont="1" applyFill="1" applyAlignment="1" applyProtection="1">
      <alignment vertical="center"/>
      <protection locked="0"/>
    </xf>
    <xf numFmtId="9" fontId="11" fillId="4" borderId="0" xfId="3" applyFont="1" applyFill="1" applyAlignment="1" applyProtection="1">
      <alignment vertical="center"/>
      <protection locked="0"/>
    </xf>
    <xf numFmtId="0" fontId="13" fillId="5" borderId="0" xfId="0" applyFont="1" applyFill="1" applyAlignment="1">
      <alignment horizontal="center" vertical="center"/>
    </xf>
    <xf numFmtId="0" fontId="13" fillId="5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80" fontId="11" fillId="0" borderId="0" xfId="3" applyNumberFormat="1" applyFont="1" applyFill="1" applyAlignment="1" applyProtection="1">
      <alignment vertical="center"/>
      <protection locked="0" hidden="1"/>
    </xf>
    <xf numFmtId="0" fontId="14" fillId="0" borderId="0" xfId="0" applyFont="1" applyFill="1" applyAlignment="1">
      <alignment horizontal="left" vertical="center"/>
    </xf>
    <xf numFmtId="0" fontId="14" fillId="0" borderId="0" xfId="0" applyNumberFormat="1" applyFont="1" applyFill="1" applyAlignment="1">
      <alignment horizontal="left" vertical="center"/>
    </xf>
    <xf numFmtId="0" fontId="14" fillId="0" borderId="0" xfId="0" applyNumberFormat="1" applyFont="1" applyFill="1" applyAlignment="1">
      <alignment horizontal="center" vertical="center"/>
    </xf>
    <xf numFmtId="10" fontId="14" fillId="0" borderId="0" xfId="0" applyNumberFormat="1" applyFont="1" applyFill="1" applyAlignment="1">
      <alignment horizontal="right" vertical="center"/>
    </xf>
    <xf numFmtId="177" fontId="13" fillId="5" borderId="0" xfId="0" applyNumberFormat="1" applyFont="1" applyFill="1" applyAlignment="1">
      <alignment horizontal="center" vertical="center"/>
    </xf>
    <xf numFmtId="177" fontId="15" fillId="5" borderId="0" xfId="0" applyNumberFormat="1" applyFont="1" applyFill="1" applyAlignment="1">
      <alignment horizontal="center" vertical="center"/>
    </xf>
    <xf numFmtId="177" fontId="14" fillId="0" borderId="0" xfId="0" applyNumberFormat="1" applyFont="1" applyFill="1" applyAlignment="1">
      <alignment horizontal="right" vertical="center"/>
    </xf>
    <xf numFmtId="3" fontId="14" fillId="0" borderId="0" xfId="0" applyNumberFormat="1" applyFont="1" applyFill="1" applyAlignment="1">
      <alignment horizontal="left" vertical="center"/>
    </xf>
    <xf numFmtId="3" fontId="14" fillId="0" borderId="0" xfId="0" applyNumberFormat="1" applyFont="1" applyFill="1" applyAlignment="1">
      <alignment horizontal="right" vertical="center"/>
    </xf>
    <xf numFmtId="177" fontId="14" fillId="0" borderId="0" xfId="0" applyNumberFormat="1" applyFont="1" applyFill="1" applyAlignment="1">
      <alignment horizontal="right" vertical="center" wrapText="1"/>
    </xf>
    <xf numFmtId="10" fontId="14" fillId="0" borderId="0" xfId="0" applyNumberFormat="1" applyFont="1" applyFill="1" applyAlignment="1">
      <alignment horizontal="right" vertical="center" wrapText="1"/>
    </xf>
    <xf numFmtId="178" fontId="13" fillId="5" borderId="0" xfId="0" applyNumberFormat="1" applyFont="1" applyFill="1" applyAlignment="1">
      <alignment horizontal="center" vertical="center"/>
    </xf>
    <xf numFmtId="179" fontId="13" fillId="5" borderId="0" xfId="0" applyNumberFormat="1" applyFont="1" applyFill="1" applyAlignment="1">
      <alignment horizontal="center" vertical="center"/>
    </xf>
    <xf numFmtId="180" fontId="13" fillId="5" borderId="0" xfId="0" applyNumberFormat="1" applyFont="1" applyFill="1" applyAlignment="1">
      <alignment horizontal="center" vertical="center"/>
    </xf>
    <xf numFmtId="178" fontId="14" fillId="0" borderId="0" xfId="0" applyNumberFormat="1" applyFont="1" applyFill="1" applyAlignment="1">
      <alignment horizontal="right" vertical="center" wrapText="1"/>
    </xf>
    <xf numFmtId="179" fontId="14" fillId="0" borderId="0" xfId="0" applyNumberFormat="1" applyFont="1" applyFill="1" applyAlignment="1">
      <alignment horizontal="right" vertical="center"/>
    </xf>
    <xf numFmtId="180" fontId="14" fillId="0" borderId="0" xfId="0" applyNumberFormat="1" applyFont="1" applyFill="1" applyAlignment="1">
      <alignment horizontal="right" vertical="center"/>
    </xf>
    <xf numFmtId="181" fontId="13" fillId="5" borderId="0" xfId="0" applyNumberFormat="1" applyFont="1" applyFill="1" applyAlignment="1">
      <alignment horizontal="center" vertical="center"/>
    </xf>
    <xf numFmtId="49" fontId="13" fillId="5" borderId="0" xfId="0" applyNumberFormat="1" applyFont="1" applyFill="1" applyAlignment="1">
      <alignment horizontal="center" vertical="center" readingOrder="1"/>
    </xf>
    <xf numFmtId="181" fontId="14" fillId="0" borderId="0" xfId="0" applyNumberFormat="1" applyFont="1" applyFill="1" applyAlignment="1">
      <alignment horizontal="right" vertical="center"/>
    </xf>
    <xf numFmtId="26" fontId="11" fillId="0" borderId="0" xfId="0" applyNumberFormat="1" applyFont="1" applyFill="1" applyAlignment="1">
      <alignment horizontal="center" vertical="center" readingOrder="1"/>
    </xf>
    <xf numFmtId="0" fontId="16" fillId="5" borderId="0" xfId="0" applyFont="1" applyFill="1" applyAlignment="1">
      <alignment horizontal="center" vertical="center"/>
    </xf>
    <xf numFmtId="180" fontId="13" fillId="5" borderId="0" xfId="0" applyNumberFormat="1" applyFont="1" applyFill="1" applyAlignment="1" applyProtection="1">
      <alignment horizontal="center" vertical="center"/>
      <protection locked="0"/>
    </xf>
    <xf numFmtId="0" fontId="16" fillId="5" borderId="0" xfId="0" applyFont="1" applyFill="1" applyAlignment="1" applyProtection="1">
      <alignment horizontal="center" vertical="center"/>
      <protection locked="0"/>
    </xf>
    <xf numFmtId="180" fontId="14" fillId="0" borderId="0" xfId="0" applyNumberFormat="1" applyFont="1" applyFill="1" applyAlignment="1">
      <alignment horizontal="left" vertical="center"/>
    </xf>
    <xf numFmtId="180" fontId="14" fillId="0" borderId="0" xfId="0" applyNumberFormat="1" applyFont="1" applyFill="1" applyAlignment="1" applyProtection="1">
      <alignment horizontal="right" vertical="center"/>
      <protection locked="0"/>
    </xf>
    <xf numFmtId="180" fontId="14" fillId="0" borderId="0" xfId="0" applyNumberFormat="1" applyFont="1" applyFill="1" applyAlignment="1" applyProtection="1">
      <alignment horizontal="left" vertical="center"/>
      <protection locked="0"/>
    </xf>
    <xf numFmtId="0" fontId="11" fillId="6" borderId="0" xfId="0" applyFont="1" applyFill="1" applyAlignment="1" applyProtection="1">
      <alignment vertical="center"/>
      <protection locked="0"/>
    </xf>
    <xf numFmtId="9" fontId="0" fillId="0" borderId="0" xfId="3" applyProtection="1">
      <alignment vertical="center"/>
      <protection locked="0"/>
    </xf>
    <xf numFmtId="9" fontId="0" fillId="0" borderId="0" xfId="3" applyFill="1" applyProtection="1">
      <alignment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1" fillId="7" borderId="0" xfId="0" applyFont="1" applyFill="1" applyAlignment="1" applyProtection="1">
      <alignment vertical="center"/>
      <protection locked="0"/>
    </xf>
    <xf numFmtId="0" fontId="11" fillId="8" borderId="0" xfId="0" applyFont="1" applyFill="1" applyAlignment="1" applyProtection="1">
      <alignment vertical="center"/>
      <protection locked="0"/>
    </xf>
    <xf numFmtId="0" fontId="17" fillId="0" borderId="1" xfId="0" applyFont="1" applyFill="1" applyBorder="1" applyAlignment="1" applyProtection="1">
      <alignment vertical="center"/>
      <protection locked="0"/>
    </xf>
    <xf numFmtId="0" fontId="18" fillId="0" borderId="1" xfId="0" applyFont="1" applyFill="1" applyBorder="1" applyAlignment="1" applyProtection="1">
      <alignment vertical="center"/>
      <protection locked="0"/>
    </xf>
    <xf numFmtId="0" fontId="17" fillId="9" borderId="1" xfId="0" applyFont="1" applyFill="1" applyBorder="1" applyAlignment="1" applyProtection="1">
      <alignment vertical="center"/>
      <protection locked="0"/>
    </xf>
    <xf numFmtId="0" fontId="19" fillId="9" borderId="1" xfId="0" applyFont="1" applyFill="1" applyBorder="1" applyAlignment="1" applyProtection="1">
      <alignment vertical="center"/>
      <protection locked="0"/>
    </xf>
    <xf numFmtId="0" fontId="17" fillId="10" borderId="1" xfId="0" applyFont="1" applyFill="1" applyBorder="1" applyAlignment="1" applyProtection="1">
      <alignment vertical="center" wrapText="1"/>
      <protection locked="0"/>
    </xf>
    <xf numFmtId="0" fontId="20" fillId="10" borderId="1" xfId="0" applyFont="1" applyFill="1" applyBorder="1" applyAlignment="1" applyProtection="1">
      <alignment vertical="center" wrapText="1"/>
      <protection locked="0"/>
    </xf>
    <xf numFmtId="0" fontId="0" fillId="0" borderId="1" xfId="0" applyBorder="1" applyProtection="1">
      <alignment vertical="center"/>
      <protection locked="0"/>
    </xf>
    <xf numFmtId="0" fontId="21" fillId="10" borderId="1" xfId="0" applyNumberFormat="1" applyFont="1" applyFill="1" applyBorder="1" applyAlignment="1" applyProtection="1">
      <alignment vertical="center" wrapText="1"/>
      <protection locked="0"/>
    </xf>
    <xf numFmtId="3" fontId="17" fillId="10" borderId="1" xfId="0" applyNumberFormat="1" applyFont="1" applyFill="1" applyBorder="1" applyAlignment="1" applyProtection="1">
      <alignment vertical="center" wrapText="1"/>
      <protection locked="0"/>
    </xf>
    <xf numFmtId="24" fontId="17" fillId="10" borderId="1" xfId="0" applyNumberFormat="1" applyFont="1" applyFill="1" applyBorder="1" applyAlignment="1" applyProtection="1">
      <alignment vertical="center" wrapText="1"/>
      <protection locked="0"/>
    </xf>
    <xf numFmtId="0" fontId="22" fillId="0" borderId="0" xfId="0" applyFont="1" applyFill="1" applyAlignment="1" applyProtection="1">
      <alignment horizontal="center" vertical="center"/>
      <protection locked="0"/>
    </xf>
    <xf numFmtId="0" fontId="23" fillId="0" borderId="0" xfId="0" applyFont="1" applyFill="1" applyAlignment="1" applyProtection="1">
      <alignment vertical="center" wrapText="1"/>
      <protection locked="0"/>
    </xf>
    <xf numFmtId="0" fontId="1" fillId="11" borderId="1" xfId="0" applyFont="1" applyFill="1" applyBorder="1" applyAlignment="1" applyProtection="1">
      <alignment vertical="center"/>
      <protection locked="0"/>
    </xf>
    <xf numFmtId="0" fontId="0" fillId="0" borderId="1" xfId="0" applyFill="1" applyBorder="1" applyAlignment="1" applyProtection="1">
      <alignment vertical="center"/>
      <protection locked="0"/>
    </xf>
    <xf numFmtId="176" fontId="0" fillId="0" borderId="1" xfId="0" applyNumberFormat="1" applyFill="1" applyBorder="1" applyAlignment="1" applyProtection="1">
      <alignment vertical="center"/>
      <protection locked="0"/>
    </xf>
    <xf numFmtId="0" fontId="0" fillId="0" borderId="2" xfId="0" applyBorder="1">
      <alignment vertical="center"/>
    </xf>
    <xf numFmtId="178" fontId="0" fillId="0" borderId="2" xfId="0" applyNumberFormat="1" applyBorder="1">
      <alignment vertical="center"/>
    </xf>
    <xf numFmtId="180" fontId="0" fillId="0" borderId="2" xfId="0" applyNumberFormat="1" applyBorder="1">
      <alignment vertical="center"/>
    </xf>
    <xf numFmtId="182" fontId="0" fillId="0" borderId="2" xfId="0" applyNumberFormat="1" applyBorder="1">
      <alignment vertical="center"/>
    </xf>
    <xf numFmtId="176" fontId="0" fillId="0" borderId="0" xfId="0" applyNumberFormat="1">
      <alignment vertical="center"/>
    </xf>
    <xf numFmtId="0" fontId="10" fillId="0" borderId="0" xfId="6">
      <alignment vertical="center"/>
    </xf>
    <xf numFmtId="0" fontId="7" fillId="0" borderId="0" xfId="6" applyFont="1">
      <alignment vertical="center"/>
    </xf>
    <xf numFmtId="0" fontId="0" fillId="0" borderId="0" xfId="0" applyBorder="1">
      <alignment vertical="center"/>
    </xf>
    <xf numFmtId="10" fontId="0" fillId="0" borderId="2" xfId="0" applyNumberFormat="1" applyBorder="1">
      <alignment vertical="center"/>
    </xf>
    <xf numFmtId="43" fontId="0" fillId="0" borderId="2" xfId="0" applyNumberFormat="1" applyBorder="1">
      <alignment vertical="center"/>
    </xf>
    <xf numFmtId="43" fontId="0" fillId="0" borderId="0" xfId="0" applyNumberFormat="1" applyBorder="1">
      <alignment vertical="center"/>
    </xf>
    <xf numFmtId="0" fontId="17" fillId="10" borderId="1" xfId="0" applyFont="1" applyFill="1" applyBorder="1" applyAlignment="1" applyProtection="1" quotePrefix="1">
      <alignment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4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8" formatCode="0_ "/>
    </dxf>
    <dxf>
      <numFmt numFmtId="178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8" formatCode="0_ "/>
    </dxf>
    <dxf>
      <numFmt numFmtId="178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8" formatCode="0_ "/>
    </dxf>
    <dxf>
      <numFmt numFmtId="178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8" formatCode="0_ "/>
    </dxf>
    <dxf>
      <numFmt numFmtId="178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8" formatCode="0_ "/>
    </dxf>
    <dxf>
      <numFmt numFmtId="178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8" formatCode="0_ "/>
    </dxf>
    <dxf>
      <numFmt numFmtId="178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8" formatCode="0_ "/>
    </dxf>
    <dxf>
      <numFmt numFmtId="178" formatCode="0_ "/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Light16">
    <tableStyle name="PivotStylePreset2_Accent1" table="0" count="10" xr9:uid="{267968C8-6FFD-4C36-ACC1-9EA1FD1885CA}">
      <tableStyleElement type="headerRow" dxfId="83"/>
      <tableStyleElement type="totalRow" dxfId="82"/>
      <tableStyleElement type="firstRowStripe" dxfId="81"/>
      <tableStyleElement type="firstColumnStripe" dxfId="80"/>
      <tableStyleElement type="firstSubtotalRow" dxfId="79"/>
      <tableStyleElement type="secondSubtotalRow" dxfId="78"/>
      <tableStyleElement type="firstRowSubheading" dxfId="77"/>
      <tableStyleElement type="secondRowSubheading" dxfId="76"/>
      <tableStyleElement type="pageFieldLabels" dxfId="75"/>
      <tableStyleElement type="pageFieldValues" dxfId="74"/>
    </tableStyle>
  </tableStyles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www.wps.cn/officeDocument/2020/cellImage" Target="cellimag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27.8094675926" refreshedBy="ZhuanZ" recordCount="316">
  <cacheSource type="worksheet">
    <worksheetSource ref="A1:AU317" sheet="词库"/>
  </cacheSource>
  <cacheFields count="50">
    <cacheField name="ABA" numFmtId="176">
      <sharedItems containsSemiMixedTypes="0" containsString="0" containsNumber="1" containsInteger="1" minValue="0" maxValue="64612" count="288">
        <n v="53815"/>
        <n v="64612"/>
        <n v="2595"/>
        <n v="34912"/>
        <n v="10419"/>
        <n v="9829"/>
        <n v="9881"/>
        <n v="27793"/>
        <n v="5334"/>
        <n v="8676"/>
        <n v="8075"/>
        <n v="8556"/>
        <n v="5461"/>
        <n v="5951"/>
        <n v="3688"/>
        <n v="3659"/>
        <n v="3964"/>
        <n v="2749"/>
        <n v="5405"/>
        <n v="3306"/>
        <n v="783"/>
        <n v="1946"/>
        <n v="1018"/>
        <n v="1798"/>
        <n v="5187"/>
        <n v="2274"/>
        <n v="4327"/>
        <n v="1838"/>
        <n v="2018"/>
        <n v="2667"/>
        <n v="3788"/>
        <n v="814"/>
        <n v="2202"/>
        <n v="752"/>
        <n v="2216"/>
        <n v="1242"/>
        <n v="2310"/>
        <n v="981"/>
        <n v="5843"/>
        <n v="427"/>
        <n v="236"/>
        <n v="8630"/>
        <n v="847"/>
        <n v="1759"/>
        <n v="1106"/>
        <n v="424"/>
        <n v="1478"/>
        <n v="203"/>
        <n v="11951"/>
        <n v="2217"/>
        <n v="466"/>
        <n v="276"/>
        <n v="9174"/>
        <n v="3142"/>
        <n v="63"/>
        <n v="706"/>
        <n v="2028"/>
        <n v="2072"/>
        <n v="1835"/>
        <n v="2679"/>
        <n v="9894"/>
        <n v="1695"/>
        <n v="1079"/>
        <n v="618"/>
        <n v="854"/>
        <n v="1735"/>
        <n v="206"/>
        <n v="3773"/>
        <n v="2318"/>
        <n v="5578"/>
        <n v="197"/>
        <n v="34423"/>
        <n v="1288"/>
        <n v="2128"/>
        <n v="1156"/>
        <n v="2095"/>
        <n v="1590"/>
        <n v="925"/>
        <n v="1591"/>
        <n v="4028"/>
        <n v="1245"/>
        <n v="6982"/>
        <n v="488"/>
        <n v="671"/>
        <n v="575"/>
        <n v="436"/>
        <n v="1056"/>
        <n v="1118"/>
        <n v="770"/>
        <n v="511"/>
        <n v="392"/>
        <n v="49"/>
        <n v="650"/>
        <n v="1876"/>
        <n v="0"/>
        <n v="504"/>
        <n v="324"/>
        <n v="154"/>
        <n v="817"/>
        <n v="1167"/>
        <n v="516"/>
        <n v="3706"/>
        <n v="94"/>
        <n v="149"/>
        <n v="259"/>
        <n v="317"/>
        <n v="651"/>
        <n v="420"/>
        <n v="205"/>
        <n v="1531"/>
        <n v="515"/>
        <n v="425"/>
        <n v="1522"/>
        <n v="616"/>
        <n v="551"/>
        <n v="433"/>
        <n v="732"/>
        <n v="1265"/>
        <n v="432"/>
        <n v="1064"/>
        <n v="318"/>
        <n v="1352"/>
        <n v="181"/>
        <n v="5463"/>
        <n v="890"/>
        <n v="486"/>
        <n v="843"/>
        <n v="245"/>
        <n v="2456"/>
        <n v="473"/>
        <n v="1074"/>
        <n v="1091"/>
        <n v="373"/>
        <n v="483"/>
        <n v="172"/>
        <n v="533"/>
        <n v="955"/>
        <n v="748"/>
        <n v="520"/>
        <n v="838"/>
        <n v="70"/>
        <n v="201"/>
        <n v="370"/>
        <n v="831"/>
        <n v="534"/>
        <n v="237"/>
        <n v="487"/>
        <n v="151"/>
        <n v="161"/>
        <n v="380"/>
        <n v="355"/>
        <n v="698"/>
        <n v="215"/>
        <n v="589"/>
        <n v="672"/>
        <n v="347"/>
        <n v="638"/>
        <n v="619"/>
        <n v="98"/>
        <n v="200"/>
        <n v="97"/>
        <n v="743"/>
        <n v="509"/>
        <n v="1849"/>
        <n v="48"/>
        <n v="434"/>
        <n v="292"/>
        <n v="710"/>
        <n v="89"/>
        <n v="646"/>
        <n v="224"/>
        <n v="1403"/>
        <n v="29"/>
        <n v="1130"/>
        <n v="15002"/>
        <n v="45"/>
        <n v="1539"/>
        <n v="1676"/>
        <n v="202"/>
        <n v="44"/>
        <n v="18"/>
        <n v="99"/>
        <n v="96"/>
        <n v="430"/>
        <n v="388"/>
        <n v="558"/>
        <n v="501"/>
        <n v="54"/>
        <n v="612"/>
        <n v="354"/>
        <n v="76"/>
        <n v="1125"/>
        <n v="544"/>
        <n v="1209"/>
        <n v="244"/>
        <n v="3094"/>
        <n v="334"/>
        <n v="228"/>
        <n v="52"/>
        <n v="290"/>
        <n v="17790"/>
        <n v="444"/>
        <n v="623"/>
        <n v="302"/>
        <n v="930"/>
        <n v="600"/>
        <n v="242"/>
        <n v="349"/>
        <n v="1781"/>
        <n v="184"/>
        <n v="369"/>
        <n v="90"/>
        <n v="56"/>
        <n v="451"/>
        <n v="1113"/>
        <n v="46"/>
        <n v="165"/>
        <n v="217"/>
        <n v="93"/>
        <n v="678"/>
        <n v="60"/>
        <n v="3188"/>
        <n v="77"/>
        <n v="322"/>
        <n v="503"/>
        <n v="518"/>
        <n v="2657"/>
        <n v="423"/>
        <n v="81"/>
        <n v="944"/>
        <n v="704"/>
        <n v="664"/>
        <n v="532"/>
        <n v="183"/>
        <n v="116"/>
        <n v="1012"/>
        <n v="38"/>
        <n v="177"/>
        <n v="787"/>
        <n v="654"/>
        <n v="131"/>
        <n v="140"/>
        <n v="285"/>
        <n v="227"/>
        <n v="303"/>
        <n v="1424"/>
        <n v="260"/>
        <n v="1121"/>
        <n v="694"/>
        <n v="2466"/>
        <n v="24"/>
        <n v="331"/>
        <n v="476"/>
        <n v="145"/>
        <n v="493"/>
        <n v="597"/>
        <n v="209"/>
        <n v="435"/>
        <n v="9644"/>
        <n v="258"/>
        <n v="117"/>
        <n v="573"/>
        <n v="591"/>
        <n v="133"/>
        <n v="1733"/>
        <n v="123"/>
        <n v="137"/>
        <n v="263"/>
        <n v="312"/>
        <n v="264"/>
        <n v="164"/>
        <n v="531"/>
        <n v="221"/>
        <n v="25"/>
        <n v="14"/>
        <n v="3450"/>
        <n v="286"/>
        <n v="8"/>
        <n v="100"/>
        <n v="277"/>
        <n v="398"/>
        <n v="104"/>
        <n v="1290"/>
        <n v="109"/>
        <n v="333"/>
        <n v="364"/>
        <n v="216"/>
        <n v="225"/>
      </sharedItems>
    </cacheField>
    <cacheField name="流量大小" numFmtId="0">
      <sharedItems count="3">
        <s v="中尾词"/>
        <s v="大词"/>
        <s v="长尾词" u="1"/>
      </sharedItems>
    </cacheField>
    <cacheField name="相关性" numFmtId="176">
      <sharedItems containsString="0" containsBlank="1" containsNumber="1" containsInteger="1" minValue="0" maxValue="3" count="5">
        <n v="1"/>
        <n v="2"/>
        <n v="3"/>
        <n v="0"/>
        <m/>
      </sharedItems>
    </cacheField>
    <cacheField name="有序性" numFmtId="0">
      <sharedItems count="2">
        <s v="有序"/>
        <s v="无序"/>
      </sharedItems>
    </cacheField>
    <cacheField name="词组" numFmtId="0">
      <sharedItems containsBlank="1" count="24">
        <s v="meat thermometer"/>
        <m/>
        <s v="food thermometer"/>
        <s v="portable power station" u="1"/>
        <s v="solar generator" u="1"/>
        <s v="generators for home use" u="1"/>
        <s v="solar powered generator" u="1"/>
        <s v="portable generator" u="1"/>
        <s v="power station" u="1"/>
        <s v="outdoor generators" u="1"/>
        <s v="solar power station" u="1"/>
        <s v="battery generator" u="1"/>
        <s v="electric generator" u="1"/>
        <s v="power generator" u="1"/>
        <s v="power bank" u="1"/>
        <s v="travel pillow" u="1"/>
        <s v="neck pillow airplane" u="1"/>
        <s v="travel essentials" u="1"/>
        <s v="airplane pillow" u="1"/>
        <s v="travel neck pillow" u="1"/>
        <s v="neck pillow for traveling" u="1"/>
        <s v="plane pillow" u="1"/>
        <s v="neck pillows" u="1"/>
        <s v="flight pillow" u="1"/>
      </sharedItems>
    </cacheField>
    <cacheField name="一级分类" numFmtId="0">
      <sharedItems containsBlank="1" count="6">
        <s v="品名词"/>
        <s v="品牌词"/>
        <s v="功能词"/>
        <s v="场景词"/>
        <s v="属性词"/>
        <m/>
      </sharedItems>
    </cacheField>
    <cacheField name="二级分类" numFmtId="0">
      <sharedItems containsBlank="1" count="48">
        <m/>
        <s v="包括太阳能面板"/>
        <s v="户外活动场景"/>
        <s v="户外活动必备品"/>
        <s v="家庭使用场景"/>
        <s v="太阳能发电"/>
        <s v="便携式发电机"/>
        <s v="太阳能面板"/>
        <s v="户外发电机场景"/>
        <s v="太阳能电站"/>
        <s v="便携式房屋场景"/>
        <s v="电池发电机"/>
        <s v="电动发电机"/>
        <s v="户外装备场景"/>
        <s v="户外配件场景"/>
        <s v="配备太阳能面板的便携电站"/>
        <s v="电力发电机"/>
        <s v="配有太阳能面板的电站"/>
        <s v="太阳能发电机"/>
        <s v="电池备份"/>
        <s v="便携房屋场景"/>
        <s v="太阳能电池"/>
        <s v="户外露营发电机"/>
        <s v="家庭使用的太阳能发电机"/>
        <s v="电池备份电源"/>
        <s v="便携太阳能发电机"/>
        <s v="家庭使用的便携发电机"/>
        <s v="便携式太阳能面板"/>
        <s v="便携电力"/>
        <s v="便携电源插座"/>
        <s v="CPAP设备电池备份电源"/>
        <s v="呼吸机场景"/>
        <s v="电源逆变器"/>
        <s v="便携电动发电机"/>
        <s v="逆变器"/>
        <s v="逆变发电机"/>
        <s v="电池供电的电源插座"/>
        <s v="露营使用的便携发电机"/>
        <s v="太阳能面板发电机"/>
        <s v="家庭电池备份"/>
        <s v="太阳能"/>
        <s v="便携电池发电机"/>
        <s v="CPAP电池"/>
        <s v="停电应急用品"/>
        <s v="太阳能电池包" u="1"/>
        <s v="带交流插座的电池包" u="1"/>
        <s v="露营电池包" u="1"/>
        <s v="太阳能电池包发电机" u="1"/>
      </sharedItems>
    </cacheField>
    <cacheField name="用户搜索意图标签" numFmtId="0">
      <sharedItems containsBlank="1" count="65">
        <s v="寻找电源站类型或购买电源站"/>
        <s v="寻找便携式电源站"/>
        <s v="寻找太阳能发电机"/>
        <s v="了解或购买Jackery品牌的电源产品"/>
        <s v="寻找便携式发电机"/>
        <s v="了解或购买Anker品牌的电源产品"/>
        <s v="寻找带太阳能面板的太阳能发电机"/>
        <s v="了解或购买EcoFlow品牌电源产品"/>
        <s v="寻找适合户外活动的电源或设备"/>
        <s v="了解户外活动必备电源设备或其他装备"/>
        <s v="寻找家庭用发电机"/>
        <s v="了解或购买Bluetti品牌的电源产品"/>
        <s v="寻找太阳能面板"/>
        <s v="了解或购买便携式房屋及电源产品"/>
        <s v="寻找电池发电机"/>
        <s v="寻找电动发电机"/>
        <s v="寻找电池包或购买电池包"/>
        <s v="寻找带太阳能面板的便携电源站"/>
        <s v="寻找电力发电机"/>
        <s v="寻找电池备份产品"/>
        <s v="了解或购买Anker品牌的电池产品"/>
        <s v="了解或购买Jackery品牌的太阳能发电机"/>
        <s v="寻找太阳能电池"/>
        <s v="寻找小型发电机"/>
        <s v="寻找适合露营使用的发电机"/>
        <s v="寻找家庭用太阳能发电机"/>
        <s v="寻找电池备份电源供应"/>
        <s v="寻找便携太阳能发电机"/>
        <s v="寻找家庭用便携发电机"/>
        <s v="了解或购买EcoFlow太阳能面板"/>
        <s v="寻找便携式太阳能面板"/>
        <s v="寻找便携电力产品"/>
        <s v="了解或购买Anker太阳能面板"/>
        <s v="寻找便携电池"/>
        <s v="寻找便携式电源插座"/>
        <s v="寻找CPAP设备的电池备份电源"/>
        <s v="了解CPAP设备或寻找CPAP相关产品"/>
        <s v="寻找电源逆变器"/>
        <s v="寻找便携电动发电机"/>
        <s v="寻找逆变器"/>
        <s v="寻找逆变发电机"/>
        <s v="了解或购买EcoFlow品牌的电源站产品"/>
        <s v="寻找电池供电的电源插座"/>
        <s v="寻找露营用便携发电机"/>
        <s v="寻找太阳能面板发电机"/>
        <s v="寻找家庭电池备份产品"/>
        <s v="寻找太阳能电力相关产品"/>
        <s v="寻找太阳能相关产品"/>
        <s v="寻找便携电池发电机"/>
        <s v="了解或购买Anker太阳能发电机"/>
        <s v="寻找CPAP电池"/>
        <s v="寻找停电应急电源用品"/>
        <s v="了解或购买EcoFlow Wave 2产品"/>
        <s v="寻找1000w电源站"/>
        <s v="了解或购买Anker电池包"/>
        <s v="寻找电源站"/>
        <s v="了解或购买EcoFlow Delta Pro Ultra产品"/>
        <s v="了解或购买Bluetti AC180电源产品"/>
        <m/>
        <s v="寻找太阳能电池包" u="1"/>
        <s v="了解或购买Anker品牌的电池包" u="1"/>
        <s v="寻找便携式电池包" u="1"/>
        <s v="寻找带交流插座的电池包" u="1"/>
        <s v="寻找露营用电池包" u="1"/>
        <s v="寻找太阳能电池包发电机" u="1"/>
      </sharedItems>
    </cacheField>
    <cacheField name="流量%" numFmtId="180">
      <sharedItems containsSemiMixedTypes="0" containsString="0" containsNumber="1" minValue="0" maxValue="0.14007003501751" count="61">
        <n v="0.14007003501751"/>
        <n v="0.11415707853927"/>
        <n v="0.065132566283142"/>
        <n v="0.0597298649324666"/>
        <n v="0.0316158079039522"/>
        <n v="0.0260130065032518"/>
        <n v="0.0220110055027515"/>
        <n v="0.021710855427714"/>
        <n v="0.0206103051525764"/>
        <n v="0.0170085042521262"/>
        <n v="0.0168084042021012"/>
        <n v="0.0161080540270136"/>
        <n v="0.0126063031515759"/>
        <n v="0.0120060030015008"/>
        <n v="0.00860430215107559"/>
        <n v="0.00820410205102557"/>
        <n v="0.00780390195097554"/>
        <n v="0.00690345172586298"/>
        <n v="0.00680340170085047"/>
        <n v="0.00660330165082545"/>
        <n v="0.00650325162581295"/>
        <n v="0.00550275137568788"/>
        <n v="0.00530265132566287"/>
        <n v="0.00490245122561284"/>
        <n v="0.00480240120060033"/>
        <n v="0.00460230115057532"/>
        <n v="0.00450225112556281"/>
        <n v="0.0043021510755378"/>
        <n v="0.00410205102551278"/>
        <n v="0.00400200100050028"/>
        <n v="0.00370185092546275"/>
        <n v="0.00360180090045025"/>
        <n v="0.00340170085042523"/>
        <n v="0.00330165082541273"/>
        <n v="0.00320160080040022"/>
        <n v="0.00310155077538771"/>
        <n v="0.0029014507253627"/>
        <n v="0.00280140070035019"/>
        <n v="0.00240120060030017"/>
        <n v="0.00230115057528766"/>
        <n v="0.00220110055027515"/>
        <n v="0.00210105052526264"/>
        <n v="0.00200100050025014"/>
        <n v="0.00190095047523763"/>
        <n v="0.00180090045022512"/>
        <n v="0.00170085042521262"/>
        <n v="0.00160080040020011"/>
        <n v="0.0015007503751876"/>
        <n v="0.0014007003501751"/>
        <n v="0.00130065032516259"/>
        <n v="0.00120060030015008"/>
        <n v="0.00110055027513758"/>
        <n v="0.00100050025012507"/>
        <n v="0.000900450225112562"/>
        <n v="0.000800400200100055"/>
        <n v="0.000700350175087548"/>
        <n v="0.000600300150075041"/>
        <n v="0.000500250125062534"/>
        <n v="0.000400200100050028"/>
        <n v="0.000300150075037521"/>
        <n v="0.000200100050025014"/>
      </sharedItems>
    </cacheField>
    <cacheField name="SPR" numFmtId="0">
      <sharedItems containsSemiMixedTypes="0" containsString="0" containsNumber="1" containsInteger="1" minValue="0" maxValue="268399" count="307">
        <n v="4481"/>
        <n v="25416"/>
        <n v="163176"/>
        <n v="2478"/>
        <n v="6721"/>
        <n v="6961"/>
        <n v="2188"/>
        <n v="3307"/>
        <n v="10631"/>
        <n v="4847"/>
        <n v="2490"/>
        <n v="1312"/>
        <n v="7012"/>
        <n v="2804"/>
        <n v="58126"/>
        <n v="1378"/>
        <n v="197742"/>
        <n v="7489"/>
        <n v="18127"/>
        <n v="351"/>
        <n v="139900"/>
        <n v="915"/>
        <n v="225"/>
        <n v="6743"/>
        <n v="154561"/>
        <n v="2902"/>
        <n v="4005"/>
        <n v="1041"/>
        <n v="773"/>
        <n v="503"/>
        <n v="1328"/>
        <n v="532"/>
        <n v="261"/>
        <n v="112243"/>
        <n v="1279"/>
        <n v="19897"/>
        <n v="2415"/>
        <n v="5483"/>
        <n v="8971"/>
        <n v="349"/>
        <n v="240821"/>
        <n v="519"/>
        <n v="6850"/>
        <n v="5861"/>
        <n v="4578"/>
        <n v="15924"/>
        <n v="4571"/>
        <n v="146"/>
        <n v="3107"/>
        <n v="2802"/>
        <n v="2701"/>
        <n v="124"/>
        <n v="665"/>
        <n v="4213"/>
        <n v="98971"/>
        <n v="707"/>
        <n v="18778"/>
        <n v="1131"/>
        <n v="179667"/>
        <n v="733"/>
        <n v="4714"/>
        <n v="7025"/>
        <n v="825"/>
        <n v="511"/>
        <n v="118085"/>
        <n v="4667"/>
        <n v="932"/>
        <n v="173321"/>
        <n v="21665"/>
        <n v="1974"/>
        <n v="133631"/>
        <n v="12788"/>
        <n v="3290"/>
        <n v="7708"/>
        <n v="817"/>
        <n v="6271"/>
        <n v="1448"/>
        <n v="725"/>
        <n v="1656"/>
        <n v="20334"/>
        <n v="2428"/>
        <n v="206746"/>
        <n v="3115"/>
        <n v="25743"/>
        <n v="126"/>
        <n v="2377"/>
        <n v="918"/>
        <n v="38613"/>
        <n v="201"/>
        <n v="18173"/>
        <n v="66150"/>
        <n v="38129"/>
        <n v="741"/>
        <n v="98"/>
        <n v="135800"/>
        <n v="618"/>
        <n v="545"/>
        <n v="536"/>
        <n v="145825"/>
        <n v="147524"/>
        <n v="722"/>
        <n v="555"/>
        <n v="1287"/>
        <n v="107066"/>
        <n v="14835"/>
        <n v="104"/>
        <n v="1089"/>
        <n v="637"/>
        <n v="1177"/>
        <n v="76403"/>
        <n v="608"/>
        <n v="559"/>
        <n v="91531"/>
        <n v="1238"/>
        <n v="181"/>
        <n v="2042"/>
        <n v="6875"/>
        <n v="304"/>
        <n v="603"/>
        <n v="4018"/>
        <n v="14492"/>
        <n v="1861"/>
        <n v="1026"/>
        <n v="42217"/>
        <n v="268399"/>
        <n v="3068"/>
        <n v="45379"/>
        <n v="5690"/>
        <n v="2691"/>
        <n v="2572"/>
        <n v="25322"/>
        <n v="245"/>
        <n v="745"/>
        <n v="961"/>
        <n v="66953"/>
        <n v="34656"/>
        <n v="4625"/>
        <n v="1444"/>
        <n v="2531"/>
        <n v="3035"/>
        <n v="2907"/>
        <n v="672"/>
        <n v="480"/>
        <n v="3379"/>
        <n v="7597"/>
        <n v="610"/>
        <n v="572"/>
        <n v="823"/>
        <n v="2085"/>
        <n v="109381"/>
        <n v="7061"/>
        <n v="810"/>
        <n v="13523"/>
        <n v="126405"/>
        <n v="241"/>
        <n v="622"/>
        <n v="1593"/>
        <n v="4794"/>
        <n v="15925"/>
        <n v="2819"/>
        <n v="22764"/>
        <n v="34932"/>
        <n v="164632"/>
        <n v="107"/>
        <n v="102"/>
        <n v="584"/>
        <n v="2176"/>
        <n v="3046"/>
        <n v="135773"/>
        <n v="18021"/>
        <n v="161"/>
        <n v="400"/>
        <n v="1066"/>
        <n v="3571"/>
        <n v="51324"/>
        <n v="669"/>
        <n v="8994"/>
        <n v="1425"/>
        <n v="801"/>
        <n v="119725"/>
        <n v="6713"/>
        <n v="116210"/>
        <n v="14382"/>
        <n v="3393"/>
        <n v="8587"/>
        <n v="5775"/>
        <n v="513"/>
        <n v="2525"/>
        <n v="254"/>
        <n v="1344"/>
        <n v="607"/>
        <n v="470"/>
        <n v="129"/>
        <n v="1402"/>
        <n v="48680"/>
        <n v="604"/>
        <n v="643"/>
        <n v="121476"/>
        <n v="70423"/>
        <n v="135624"/>
        <n v="1893"/>
        <n v="37356"/>
        <n v="1102"/>
        <n v="1633"/>
        <n v="444"/>
        <n v="556"/>
        <n v="3412"/>
        <n v="9854"/>
        <n v="4618"/>
        <n v="134996"/>
        <n v="931"/>
        <n v="145754"/>
        <n v="2227"/>
        <n v="93025"/>
        <n v="18832"/>
        <n v="2014"/>
        <n v="11220"/>
        <n v="489"/>
        <n v="474"/>
        <n v="2745"/>
        <n v="10695"/>
        <n v="1880"/>
        <n v="653"/>
        <n v="642"/>
        <n v="701"/>
        <n v="25862"/>
        <n v="70393"/>
        <n v="5777"/>
        <n v="129347"/>
        <n v="674"/>
        <n v="27357"/>
        <n v="10343"/>
        <n v="7865"/>
        <n v="8980"/>
        <n v="1007"/>
        <n v="18217"/>
        <n v="9063"/>
        <n v="103691"/>
        <n v="115613"/>
        <n v="787"/>
        <n v="360"/>
        <n v="451"/>
        <n v="41327"/>
        <n v="1169"/>
        <n v="668"/>
        <n v="11628"/>
        <n v="2213"/>
        <n v="1761"/>
        <n v="638"/>
        <n v="139930"/>
        <n v="633"/>
        <n v="340"/>
        <n v="20369"/>
        <n v="37826"/>
        <n v="793"/>
        <n v="10722"/>
        <n v="1824"/>
        <n v="3991"/>
        <n v="4776"/>
        <n v="380"/>
        <n v="574"/>
        <n v="188669"/>
        <n v="6774"/>
        <n v="471"/>
        <n v="90928"/>
        <n v="43577"/>
        <n v="141830"/>
        <n v="63978"/>
        <n v="3145"/>
        <n v="177"/>
        <n v="797"/>
        <n v="25506"/>
        <n v="2670"/>
        <n v="55784"/>
        <n v="424"/>
        <n v="267"/>
        <n v="20593"/>
        <n v="120313"/>
        <n v="151550"/>
        <n v="118982"/>
        <n v="28773"/>
        <n v="134"/>
        <n v="493"/>
        <n v="2457"/>
        <n v="4796"/>
        <n v="533"/>
        <n v="6726"/>
        <n v="3466"/>
        <n v="84"/>
        <n v="398"/>
        <n v="2289"/>
        <n v="97"/>
        <n v="51072"/>
        <n v="535"/>
        <n v="9003"/>
        <n v="879"/>
        <n v="122318"/>
        <n v="568"/>
        <n v="893"/>
        <n v="129411"/>
        <n v="22878"/>
        <n v="224"/>
        <n v="4817"/>
        <n v="4271"/>
        <n v="509"/>
        <n v="274"/>
        <n v="58983"/>
      </sharedItems>
    </cacheField>
    <cacheField name="辅助列" numFmtId="176">
      <sharedItems containsNumber="1" containsMixedTypes="1" count="280">
        <n v="843354"/>
        <n v="173028.63"/>
        <n v="240882.52"/>
        <n v="189768.96"/>
        <n v="85210"/>
        <n v="57224.7"/>
        <n v="53492"/>
        <n v="114072.96"/>
        <n v="99923.34"/>
        <n v="49106"/>
        <n v="63407.37"/>
        <n v="71401.9"/>
        <n v="58588"/>
        <n v="26836.59"/>
        <n v="116108.69"/>
        <n v="24948.69"/>
        <n v="150343.83"/>
        <n v="22090.8"/>
        <n v="42299.2"/>
        <n v="219517.48"/>
        <n v="20864.8"/>
        <s v=""/>
        <n v="160340"/>
        <n v="38173.66"/>
        <n v="149905.93"/>
        <n v="18550.62"/>
        <n v="14775"/>
        <n v="205001.83"/>
        <n v="13530.88"/>
        <n v="16025.31"/>
        <n v="17377.08"/>
        <n v="116030.25"/>
        <n v="101239.6"/>
        <n v="6414.65"/>
        <n v="22869.6"/>
        <n v="10618.64"/>
        <n v="8465.31"/>
        <n v="51572.22"/>
        <n v="10922.4"/>
        <n v="87871.35"/>
        <n v="6554.31"/>
        <n v="9756.64"/>
        <n v="14571.72"/>
        <n v="56176.8"/>
        <n v="6131.19"/>
        <n v="96290"/>
        <n v="55404.28"/>
        <n v="8503.27"/>
        <n v="11138.4"/>
        <n v="66290"/>
        <n v="26564.97"/>
        <n v="24255.85"/>
        <n v="53210"/>
        <n v="35838.6"/>
        <n v="6633"/>
        <n v="253456.06"/>
        <n v="58482"/>
        <n v="5864"/>
        <n v="5215.5"/>
        <n v="12938.25"/>
        <n v="156290.51"/>
        <n v="6269.19"/>
        <n v="5357.43"/>
        <n v="20274"/>
        <n v="13960.8"/>
        <n v="29455.46"/>
        <n v="10779.56"/>
        <n v="1928263.95"/>
        <n v="4608.84"/>
        <n v="22466.08"/>
        <n v="5720.75"/>
        <n v="6197.2"/>
        <n v="4200.36"/>
        <n v="33791.67"/>
        <n v="5795.46"/>
        <n v="15185.92"/>
        <n v="5989.65"/>
        <n v="16596.09"/>
        <n v="8219.73"/>
        <n v="5199.38"/>
        <n v="56972.22"/>
        <n v="9028.41"/>
        <n v="7922.68"/>
        <n v="39938.58"/>
        <n v="5415.93"/>
        <n v="7397.24"/>
        <n v="26510"/>
        <n v="51708.69"/>
        <n v="7786.5"/>
        <n v="5875.2"/>
        <n v="21733.46"/>
        <n v="6667.65"/>
        <n v="14508.56"/>
        <n v="76117.6"/>
        <n v="1507.08"/>
        <n v="9308.5"/>
        <n v="39648.15"/>
        <n v="31800"/>
        <n v="4930.38"/>
        <n v="25291.34"/>
        <n v="14756.49"/>
        <n v="5545.8"/>
        <n v="29062.8"/>
        <n v="39861.3"/>
        <n v="3231.36"/>
        <n v="2548.96"/>
        <n v="3142.78"/>
        <n v="2490.84"/>
        <n v="10963.2"/>
        <n v="17861.22"/>
        <n v="46111.62"/>
        <n v="7004"/>
        <n v="38902.87"/>
        <n v="3271.43"/>
        <n v="12133.52"/>
        <n v="88460.04"/>
        <n v="3536.19"/>
        <n v="3105.2"/>
        <n v="15490.78"/>
        <n v="5484"/>
        <n v="17776.94"/>
        <n v="5322.54"/>
        <n v="9382.83"/>
        <n v="3248"/>
        <n v="2642.4"/>
        <n v="3975.57"/>
        <n v="1940.12"/>
        <n v="3717"/>
        <n v="3143.7"/>
        <n v="1418.84"/>
        <n v="3461.29"/>
        <n v="3175.44"/>
        <n v="4354.87"/>
        <n v="1352"/>
        <n v="4291.83"/>
        <n v="5921.65"/>
        <n v="4087.47"/>
        <n v="20200.95"/>
        <n v="1887.93"/>
        <n v="10034.5"/>
        <n v="5599.12"/>
        <n v="2359.74"/>
        <n v="3169.01"/>
        <n v="4430.5"/>
        <n v="1842.12"/>
        <n v="15045.34"/>
        <n v="4169.9"/>
        <n v="7732.5"/>
        <n v="18260"/>
        <n v="865.2"/>
        <n v="2086"/>
        <n v="8403.12"/>
        <n v="1271.9"/>
        <n v="2228.48"/>
        <n v="1906.8"/>
        <n v="3114.17"/>
        <n v="12902.12"/>
        <n v="11733.07"/>
        <n v="23243"/>
        <n v="8638.39"/>
        <n v="10260.63"/>
        <n v="41947.42"/>
        <n v="4609.08"/>
        <n v="1153.62"/>
        <n v="24632.52"/>
        <n v="1874"/>
        <n v="1131"/>
        <n v="1297.5"/>
        <n v="10980"/>
        <n v="8037.42"/>
        <n v="1450"/>
        <n v="1790.94"/>
        <n v="2620.67"/>
        <n v="10861.38"/>
        <n v="528.54"/>
        <n v="8390.8"/>
        <n v="957.44"/>
        <n v="10873.83"/>
        <n v="10134.49"/>
        <n v="5771.25"/>
        <n v="15776.49"/>
        <n v="1128.28"/>
        <n v="7250.04"/>
        <n v="2616.6"/>
        <n v="1672.5"/>
        <n v="6068.16"/>
        <n v="1315.35"/>
        <n v="3991.6"/>
        <n v="337529.88"/>
        <n v="1318.15"/>
        <n v="4812.61"/>
        <n v="3057.18"/>
        <n v="8540.4"/>
        <n v="2862.09"/>
        <n v="2193.48"/>
        <n v="15927.38"/>
        <n v="658.72"/>
        <n v="1022.7"/>
        <n v="767.27"/>
        <n v="1714.98"/>
        <n v="3149.6"/>
        <n v="1677.83"/>
        <n v="627.12"/>
        <n v="19801.04"/>
        <n v="3627.5"/>
        <n v="4544"/>
        <n v="1357.9"/>
        <n v="10519.2"/>
        <n v="2292.15"/>
        <n v="3206.5"/>
        <n v="8732.6"/>
        <n v="20184.11"/>
        <n v="12182.74"/>
        <n v="9626.76"/>
        <n v="6060"/>
        <n v="592.2"/>
        <n v="1098.64"/>
        <n v="6066.28"/>
        <n v="1873.35"/>
        <n v="1229.73"/>
        <n v="1707.02"/>
        <n v="479.4"/>
        <n v="1345.39"/>
        <n v="878.57"/>
        <n v="9020.07"/>
        <n v="1052.45"/>
        <n v="2731.41"/>
        <n v="851.25"/>
        <n v="4585.24"/>
        <n v="5317.76"/>
        <n v="2450.5"/>
        <n v="1558.71"/>
        <n v="15792"/>
        <n v="2214.45"/>
        <n v="6107.2"/>
        <n v="11456.28"/>
        <n v="140093.28"/>
        <n v="1274"/>
        <n v="3496.62"/>
        <n v="763.62"/>
        <n v="9487.51"/>
        <n v="1953.93"/>
        <n v="5833.76"/>
        <n v="931.48"/>
        <n v="36812.19"/>
        <n v="762.28"/>
        <n v="1854.9"/>
        <n v="279913.6"/>
        <n v="17757.52"/>
        <n v="17374.5"/>
        <n v="2054.28"/>
        <n v="3549.04"/>
        <n v="7657.5"/>
        <n v="15585.72"/>
        <n v="25273.8"/>
        <n v="2854.2"/>
        <n v="15554.14"/>
        <n v="37364.64"/>
        <n v="10424.7"/>
        <n v="14170.5"/>
        <n v="616.9"/>
        <n v="1711.9"/>
        <n v="6945.24"/>
        <n v="6836.4"/>
        <n v="9330"/>
        <n v="924.8"/>
        <n v="12131.68"/>
        <n v="45770.9"/>
        <n v="333.6"/>
        <n v="3328.86"/>
        <n v="901"/>
        <n v="482.54"/>
        <n v="1116.56"/>
        <n v="1772.76"/>
        <n v="7294.86"/>
        <n v="532.98"/>
        <n v="684.18"/>
        <n v="10178.04"/>
        <n v="1410.8"/>
        <n v="6536.64"/>
      </sharedItems>
    </cacheField>
    <cacheField name="追踪" numFmtId="176">
      <sharedItems containsBlank="1" count="2">
        <s v="V"/>
        <m/>
      </sharedItems>
    </cacheField>
    <cacheField name="关键词" numFmtId="0">
      <sharedItems count="316">
        <s v="meat thermometer"/>
        <s v="thermometer"/>
        <s v="kitchen"/>
        <s v="meat thermometer digital"/>
        <s v="food thermometer"/>
        <s v="cooking thermometer"/>
        <s v="instant read thermometer"/>
        <s v="oven thermometer"/>
        <s v="digital thermometer"/>
        <s v="food thermometer for cooking"/>
        <s v="digital meat thermometer"/>
        <s v="candy thermometer"/>
        <s v="thermometer for cooking"/>
        <s v="digital thermometer for cooking"/>
        <s v="kitchen gadgets"/>
        <s v="instant read meat thermometer"/>
        <s v="gifts for men"/>
        <s v="kitchen thermometer"/>
        <s v="lightning deals of today prime"/>
        <s v="meater thermometer wireless"/>
        <s v="kitchen accessories"/>
        <s v="meat thermometer digital wireless"/>
        <s v="thermapen"/>
        <s v="termometro digital"/>
        <s v="birthday gifts for men"/>
        <s v="digital food thermometer"/>
        <s v="cooking thermometer for meat"/>
        <s v="wireless meat thermometer"/>
        <s v="thermopro digital meat thermometer"/>
        <s v="oil thermometer for frying"/>
        <s v="instant read thermometer for cooking"/>
        <s v="thermopro"/>
        <s v="meater"/>
        <s v="kitchen essentials"/>
        <s v="digital meat thermometer instant read"/>
        <s v="temperature thermometer"/>
        <s v="meat thermometer probe"/>
        <s v="food temperature thermometer"/>
        <s v="outdoor thermometer"/>
        <s v="bread thermometer sourdough"/>
        <s v="cooking"/>
        <s v="oven thermometer for electric oven temperature"/>
        <s v="thermometer food"/>
        <s v="probe thermometer"/>
        <s v="grill thermometer"/>
        <s v="smoker"/>
        <s v="meat thermometers"/>
        <s v="thermoworks"/>
        <s v="refrigerator thermometer"/>
        <s v="digital cooking thermometer"/>
        <s v="meat probe"/>
        <s v="thermapen one"/>
        <s v="oven thermometer for gas oven"/>
        <s v="kitchen thermometer for cooking"/>
        <s v="bbq"/>
        <s v="thermoworks meat thermometer"/>
        <s v="grilling accessories"/>
        <s v="steak thermometer"/>
        <s v="mens gifts"/>
        <s v="candy thermometer for candy making"/>
        <s v="overnight delivery items"/>
        <s v="thermometer cooking"/>
        <s v="cooking thermometer for liquids"/>
        <s v="thermapen instant read thermometer"/>
        <s v="gifts for him"/>
        <s v="thermometer meat"/>
        <s v="meet thermometer for cooking"/>
        <s v="deals of the day clearance"/>
        <s v="gadgets for men"/>
        <s v="freezer thermometer"/>
        <s v="kitchen tools"/>
        <s v="air fryer"/>
        <s v="meat thermometer for grill"/>
        <s v="water thermometer"/>
        <s v="thermopro meat thermometer"/>
        <s v="air fryer accessories"/>
        <s v="instant meat thermometer digital"/>
        <s v="bluetooth meat thermometer"/>
        <s v="baking thermometer"/>
        <s v="deals of the day lightning deals"/>
        <s v="meat probe thermometer"/>
        <s v="men's accessories"/>
        <s v="bbq thermometer for grill"/>
        <s v="thermometers"/>
        <s v="chef iq"/>
        <s v="smoker thermometer"/>
        <s v="thermopro thermometer"/>
        <s v="bbq accessories"/>
        <s v="therm pro"/>
        <s v="temperature probe"/>
        <s v="thermopen"/>
        <s v="amazon prime"/>
        <s v="temperature gauge"/>
        <s v="bread thermometer"/>
        <s v="ninja flex flame grill"/>
        <s v="gift for men"/>
        <s v="termometro digital para alimentos"/>
        <s v="thermpro digital instant read meat thermometer kitchen cooking"/>
        <s v="thermpro"/>
        <s v="kitchen products"/>
        <s v="men gifts"/>
        <s v="thermo pro digital meat thermometer"/>
        <s v="oven thermometers for inside the oven"/>
        <s v="instant read meat thermometer digital"/>
        <s v="kitchen must haves"/>
        <s v="limited time deals of the day"/>
        <s v="thermopop"/>
        <s v="digital candy thermometer"/>
        <s v="meater thermometer"/>
        <s v="food thermometer for cooking and baking"/>
        <s v="temperature sensor"/>
        <s v="thermo pro"/>
        <s v="kitchen gadgets best sellers 2024"/>
        <s v="easy gadgets"/>
        <s v="grill thermometer for outside grill"/>
        <s v="meater pro"/>
        <s v="liquid thermometer"/>
        <s v="thermometer for food"/>
        <s v="chef iq smart wireless meat thermometer"/>
        <s v="deep fry thermometer"/>
        <s v="meat thermometers for cooking"/>
        <s v="termometro"/>
        <s v="digital meat thermometer with probe"/>
        <s v="meat thermometer wireless"/>
        <s v="kitchen timer"/>
        <s v="cook"/>
        <s v="bluetooth thermometer"/>
        <s v="kitchen thermometer digital"/>
        <s v="prime deals today clearance"/>
        <s v="same day delivery items prime"/>
        <s v="meat temperature probe"/>
        <s v="probe thermometer for cooking"/>
        <s v="cooking gadgets"/>
        <s v="meat cooking temp chart"/>
        <s v="wireless thermometer for grilling"/>
        <s v="oven safe meat thermometer"/>
        <s v="grill accessories"/>
        <s v="thermo"/>
        <s v="wireless thermometer"/>
        <s v="chicken thermometer"/>
        <s v="digital thermometer meat"/>
        <s v="instant thermometer"/>
        <s v="digital thermometer food"/>
        <s v="kitchen gadgets 2025"/>
        <s v="frying thermometer for oil"/>
        <s v="bbq thermometer"/>
        <s v="thermometer kitchen"/>
        <s v="electric meat thermometer"/>
        <s v="kizen digital meat thermometer"/>
        <s v="cooking thermometer for oil"/>
        <s v="chef thermometer"/>
        <s v="kitchen stuff"/>
        <s v="best thermometers for cooking"/>
        <s v="therm probe thermometer"/>
        <s v="smoker accessories"/>
        <s v="fathers day gifts"/>
        <s v="typhur"/>
        <s v="oxo meat thermometer"/>
        <s v="instant meat thermometer"/>
        <s v="temp probe"/>
        <s v="under 10.00 dollar items"/>
        <s v="digital thermometer cooking"/>
        <s v="lightning deals of today"/>
        <s v="kitchen tools and gadgets"/>
        <s v="temperature"/>
        <s v="thermoworks thermapen one"/>
        <s v="javelin pro thermometer"/>
        <s v="wireless meat thermometer for grilling and smoking"/>
        <s v="digital food thermometer for cooking"/>
        <s v="digital kitchen thermometer"/>
        <s v="kitchen supplies"/>
        <s v="lightning deals of today prime clearance"/>
        <s v="thermo pen"/>
        <s v="deep fryer thermometer for oil"/>
        <s v="oil thermometer"/>
        <s v="electric thermometer"/>
        <s v="deals of the day clearance prime"/>
        <s v="instant read thermometer for baking"/>
        <s v="camper must haves"/>
        <s v="internal thermometer for cooking"/>
        <s v="smart meat thermometer"/>
        <s v="unique gifts for men"/>
        <s v="thermomix"/>
        <s v="water temperature thermometer"/>
        <s v="best sellers"/>
        <s v="kitchen necessities"/>
        <s v="oven temperature gauge"/>
        <s v="griddle accessories"/>
        <s v="thermometer probe"/>
        <s v="dough thermometer"/>
        <s v="digital meat thermometers"/>
        <s v="thermopop 2"/>
        <s v="combustion inc thermometer"/>
        <s v="instant read food thermometer"/>
        <s v="bluetooth meat thermometer wireless"/>
        <s v="thermapro"/>
        <s v="polder meat thermometer"/>
        <s v="temp spike"/>
        <s v="com amazon"/>
        <s v="gadgets for home"/>
        <s v="therma pro digital thermometer"/>
        <s v="thermomaven meat thermometer"/>
        <s v="gifts for men unique"/>
        <s v="todays deals"/>
        <s v="gift for dad"/>
        <s v="digital oven thermometer"/>
        <s v="deal of the day prime today"/>
        <s v="candy thermometer digital"/>
        <s v="waterproof meat thermometer"/>
        <s v="typhur meat thermometer"/>
        <s v="baking thermometer bread"/>
        <s v="oven thermometers"/>
        <s v="same day delivery items"/>
        <s v="best meat thermometer"/>
        <s v="kitchen items"/>
        <s v="meat thermometer oven safe"/>
        <s v="mens gift"/>
        <s v="in oven thermometer"/>
        <s v="cooking accessories"/>
        <s v="kitchen essentials for new home"/>
        <s v="meat thermometer for oven"/>
        <s v="termometro de temperatura"/>
        <s v="thermo pro thermometers"/>
        <s v="chocolate thermometer"/>
        <s v="meat thermometer￼"/>
        <s v="thermometer digital"/>
        <s v="magnetic thermometer"/>
        <s v="insta read digital meat thermometer"/>
        <s v="coffee thermometer"/>
        <s v="wifi meat thermometer"/>
        <s v="thermometer￼"/>
        <s v="today's deals"/>
        <s v="thermometer with probe"/>
        <s v="birthday gifts for him"/>
        <s v="sourdough thermometer"/>
        <s v="grill accessories for outdoor grill"/>
        <s v="timers for cooking"/>
        <s v="grilling gifts for men"/>
        <s v="kitchen timers for cooking"/>
        <s v="meat probe thermometer wireless"/>
        <s v="lightning deals of prime today"/>
        <s v="thermometer outdoor"/>
        <s v="kitchen baking"/>
        <s v="gift for him"/>
        <s v="taylor meat thermometer digital"/>
        <s v="liquid thermometer for hot liquid"/>
        <s v="fryer thermometer for oil"/>
        <s v="baking accessories"/>
        <s v="temp probe for grilling"/>
        <s v="meat thermometer analog"/>
        <s v="digital temperature gauge"/>
        <s v="digital meat thermometer for cooking"/>
        <s v="pocket thermometer"/>
        <s v="taylor thermometer digital"/>
        <s v="dad gift"/>
        <s v="termometro para alimentos"/>
        <s v="govee meat thermometer"/>
        <s v="grease thermometer for frying"/>
        <s v="baking essentials"/>
        <s v="amazon kitchen finds"/>
        <s v="wireless meat thermometer for smoker"/>
        <s v="digital thermometers"/>
        <s v="bbq thermometer for smoker"/>
        <s v="outside thermometer"/>
        <s v="waterproof thermometer"/>
        <s v="candy thermometer with pot clip"/>
        <s v="thermopro wireless meat thermometer"/>
        <s v="clearance"/>
        <s v="termómetro digital"/>
        <s v="alpha grillers instant read meat thermometer for grill"/>
        <s v="cooking tools"/>
        <s v="cooking essentials"/>
        <s v="men's gifts"/>
        <s v="fathers day gifts for dad"/>
        <s v="thermopro tempspike"/>
        <s v="oven temperature thermometer"/>
        <s v="meater plus"/>
        <s v="milk thermometer"/>
        <s v="themometer"/>
        <s v="ninja air fryer"/>
        <s v="restaurant supplies"/>
        <s v="cooking oil thermometer for frying oil"/>
        <s v="compost thermometer"/>
        <s v="candle thermometer for wax"/>
        <s v="bbq grill accessories"/>
        <s v="cool gifts for men"/>
        <s v="kitchen gifts"/>
        <s v="husband gifts"/>
        <s v="chicken accessories"/>
        <s v="thermomaven"/>
        <s v="deep fry thermometer for cooking oil"/>
        <s v="wedding registry gifts"/>
        <s v="wireless temperature probe"/>
        <s v="meater probe"/>
        <s v="thermometer for water temperature"/>
        <s v="digital water thermometer"/>
        <s v="easy gadgetx"/>
        <s v="inkbird wireless meat thermometer"/>
        <s v="instant thermometer digital"/>
        <s v="temp spike thermo pro wireless"/>
        <s v="cooking supplies"/>
        <s v="wedding registry ideas"/>
        <s v="blackstone"/>
        <s v="javelin"/>
        <s v="outdoor accessories"/>
        <s v="tea thermometer"/>
        <s v="meat temperature magnet"/>
        <s v="best deals today on clearance"/>
        <s v="lightning deals of today clearance"/>
        <s v="steak temperature sticks"/>
        <s v="digital thermometer for home"/>
        <s v="temp"/>
        <s v="oven thermometer for electric oven"/>
        <s v="presidents day sale items"/>
        <s v="kitchen gadgets clearance"/>
        <s v="actual useful gifts"/>
      </sharedItems>
    </cacheField>
    <cacheField name="关键词翻译" numFmtId="0">
      <sharedItems containsBlank="1" count="261">
        <s v="肉类温度计"/>
        <s v="温度计"/>
        <s v="厨房"/>
        <s v="数字式肉类温度计"/>
        <s v="食品温度计"/>
        <s v="烹饪温度计"/>
        <s v="速读温度计"/>
        <s v="烤箱温度计"/>
        <s v="数字温度计"/>
        <s v="烹饪用食物温度计"/>
        <s v="糖果温度计"/>
        <s v="烹饪用数字温度计"/>
        <s v="厨房小工具"/>
        <s v="速读肉温计"/>
        <s v="男士礼物"/>
        <s v="厨房温度计"/>
        <s v="今日黄金闪电交易"/>
        <s v="肉食温度计无线"/>
        <s v="厨房配件"/>
        <s v="肉类温度计数字无线"/>
        <s v="热敏笔"/>
        <s v="男士生日礼物"/>
        <s v="数字式食品温度计"/>
        <s v="肉类烹饪温度计"/>
        <s v="无线肉类温度计"/>
        <s v="Thermopro 数字肉类温度计"/>
        <s v="油炸用油温计"/>
        <s v="即时读取烹饪温度计"/>
        <s v="暖气片"/>
        <s v="肉食者"/>
        <s v="厨房必备品"/>
        <s v="数字肉类温度计即时读取"/>
        <s v="温度温度计"/>
        <s v="肉类温度计探头"/>
        <s v="食物温度温度计"/>
        <s v="户外温度计"/>
        <m/>
        <s v="烹饪"/>
        <s v="电烤箱温度的烤箱温度计"/>
        <s v="温度计食物"/>
        <s v="探针温度计"/>
        <s v="烧烤温度计"/>
        <s v="吸烟者"/>
        <s v="热工"/>
        <s v="冰箱温度计"/>
        <s v="数字式烹饪温度计"/>
        <s v="肉探针"/>
        <s v="热敏漆一"/>
        <s v="燃气烤箱用烤箱温度计"/>
        <s v="厨房烹饪温度计"/>
        <s v="烧烤"/>
        <s v="Thermoworks 肉类温度计"/>
        <s v="烧烤配件"/>
        <s v="牛排温度计"/>
        <s v="男式礼物"/>
        <s v="糖果制作用糖果温度计"/>
        <s v="隔夜交货项目"/>
        <s v="液体烹饪温度计"/>
        <s v="热敏笔即读温度计"/>
        <s v="给他的礼物"/>
        <s v="温度计肉"/>
        <s v="当日清仓交易"/>
        <s v="男人的小玩意"/>
        <s v="厨房工具"/>
        <s v="空气炸锅"/>
        <s v="烤肉温度计"/>
        <s v="水温计"/>
        <s v="Thermopro 肉类温度计"/>
        <s v="空气炸锅配件"/>
        <s v="即时肉类温度计数字"/>
        <s v="蓝牙肉类温度计"/>
        <s v="烘烤温度计"/>
        <s v="当天的交易闪电交易"/>
        <s v="肉探针温度计"/>
        <s v="男装配件"/>
        <s v="烤架烧烤温度计"/>
        <s v="厨师智商"/>
        <s v="烟熏炉温度计"/>
        <s v="热专业"/>
        <s v="温度探头"/>
        <s v="热开"/>
        <s v="亚马逊Prime"/>
        <s v="温度表"/>
        <s v="面包温度计"/>
        <s v="数字食品温度计"/>
        <s v="thermpro 数字即时读取肉类温度计厨房烹饪"/>
        <s v="热敏电阻"/>
        <s v="厨房用品"/>
        <s v="男性礼物"/>
        <s v="Thermo pro 数字肉类温度计"/>
        <s v="即时读取肉类温度计数字"/>
        <s v="厨房必备"/>
        <s v="当天限时优惠"/>
        <s v="数字式糖果温度计"/>
        <s v="肉食温度计"/>
        <s v="烹饪和烘焙用食品温度计"/>
        <s v="温度传感器"/>
        <s v="热电偶"/>
        <s v="简易小工具"/>
        <s v="室外烤架的烤架温度计"/>
        <s v="挤奶机专业人员"/>
        <s v="液体温度计"/>
        <s v="食物温度计"/>
        <s v="chef iq智能无线肉温计"/>
        <s v="油炸温度计"/>
        <s v="烹饪用肉类温度计"/>
        <s v="带探头的数字肉类温度计"/>
        <s v="肉类温度计无线"/>
        <s v="厨房定时器"/>
        <s v="蓝牙温度计"/>
        <s v="厨房温度计数字"/>
        <s v="今日优质交易清关"/>
        <s v="同日送达的物品 质优"/>
        <s v="肉温探头"/>
        <s v="烹饪用探针温度计"/>
        <s v="烹饪小工具"/>
        <s v="无线烧烤温度计"/>
        <s v="烤箱安全肉类温度计"/>
        <s v="热力"/>
        <s v="无线温度计"/>
        <s v="鸡肉温度计"/>
        <s v="数字温度计肉"/>
        <s v="即时温度计"/>
        <s v="数字温度计食物"/>
        <s v="油温计"/>
        <s v="电动肉类温度计"/>
        <s v="kizen 数字肉类温度计"/>
        <s v="油的烹饪温度计"/>
        <s v="厨师温度计"/>
        <s v="热探针温度计"/>
        <s v="吸烟机配件"/>
        <s v="父亲节礼物"/>
        <s v="typhur"/>
        <s v="oxo 肉类温度计"/>
        <s v="即食肉类温度计"/>
        <s v="低于 10.00 美元的物品"/>
        <s v="数字温度计烹饪"/>
        <s v="今天的闪电交易"/>
        <s v="厨房工具和小工具"/>
        <s v="温度"/>
        <s v="Thermoworks thermapen 一"/>
        <s v="标枪专业温度计"/>
        <s v="用于烧烤和吸烟的无线肉类温度计"/>
        <s v="用于烹饪的数字食物温度计"/>
        <s v="数字式厨房温度计"/>
        <s v="今天清仓的闪电交易"/>
        <s v="热笔"/>
        <s v="电子体温计"/>
        <s v="当日清仓优惠"/>
        <s v="烘烤用即读温度计"/>
        <s v="露营者必备"/>
        <s v="烹饪用内部温度计"/>
        <s v="智能肉类温度计"/>
        <s v="独特的男人礼物"/>
        <s v="美膳锅"/>
        <s v="水温温度计"/>
        <s v="最畅销产品"/>
        <s v="厨房必需品"/>
        <s v="鏊子配件"/>
        <s v="温度计探头"/>
        <s v="面团温度计"/>
        <s v="数字肉类温度计"/>
        <s v="热爆弹2"/>
        <s v="燃烧温度计"/>
        <s v="即时读取食物温度计"/>
        <s v="蓝牙肉类温度计无线"/>
        <s v="圩田肉类温度计"/>
        <s v="温度飙升"/>
        <s v="家用小工具"/>
        <s v="therma pro 数字温度计"/>
        <s v="男士独特的礼物"/>
        <s v="今天的交易"/>
        <s v="给爸爸的礼物"/>
        <s v="数字式烤箱温度计"/>
        <s v="今日特卖"/>
        <s v="糖果温度计数字"/>
        <s v="防水肉类温度计"/>
        <s v="烘烤温度计面包"/>
        <s v="当天交货项目"/>
        <s v="最好的肉类温度计"/>
        <s v="肉类温度计烤箱安全"/>
        <s v="炉内温度计"/>
        <s v="烹饪配件"/>
        <s v="新家厨房必备品"/>
        <s v="烤箱用肉温计"/>
        <s v="热专业温度计"/>
        <s v="巧克力温度计"/>
        <s v="磁性温度计"/>
        <s v="数字式肉体温度计(insta read)"/>
        <s v="咖啡温度计"/>
        <s v="wifi肉类温度计"/>
        <s v="带探针的温度计"/>
        <s v="送给他的生日礼物"/>
        <s v="酸酵温度计"/>
        <s v="户外烧烤架配件"/>
        <s v="烹饪计时器"/>
        <s v="男士烧烤礼物"/>
        <s v="用于烹饪的厨房定时器"/>
        <s v="肉探针温度计无线"/>
        <s v="厨房烘焙"/>
        <s v="泰勒肉类温度计数字"/>
        <s v="用于热液体的液体温度计"/>
        <s v="烘焙配件"/>
        <s v="烧烤用温度探头"/>
        <s v="肉类温度计模拟"/>
        <s v="用于烹饪的数字肉类温度计"/>
        <s v="袖珍温度计"/>
        <s v="泰勒温度计数字"/>
        <s v="爸爸的礼物"/>
        <s v="govee肉类温度计"/>
        <s v="油炸用油脂温度计"/>
        <s v="烘焙必需品"/>
        <s v="亚马逊厨房发现"/>
        <s v="吸烟者无线肉类温度计"/>
        <s v="吸烟者烧烤温度计"/>
        <s v="外部温度计"/>
        <s v="防水温度计"/>
        <s v="带锅夹的糖果温度计"/>
        <s v="Thermopro 无线肉类温度计"/>
        <s v="清除"/>
        <s v="数字测量仪"/>
        <s v="alpha grillers 用于烧烤的即时读取肉类温度计"/>
        <s v="烹饪工具"/>
        <s v="烹饪要领"/>
        <s v="男人的礼物"/>
        <s v="父亲节送给爸爸的礼物"/>
        <s v="热力公司Tempspike"/>
        <s v="烤箱温度温度计"/>
        <s v="肉肉加"/>
        <s v="牛奶温度计"/>
        <s v="忍者空气炸锅"/>
        <s v="餐厅用品"/>
        <s v="用于煎炸油的食用油温度计"/>
        <s v="堆肥温度计"/>
        <s v="蜡的温度计"/>
        <s v="给男人的很酷的礼物"/>
        <s v="厨房礼品"/>
        <s v="丈夫礼物"/>
        <s v="鸡肉配件"/>
        <s v="热炉"/>
        <s v="食用油油炸温度计"/>
        <s v="结婚登记礼物"/>
        <s v="无线温度探头"/>
        <s v="肉食探针"/>
        <s v="数字水温计"/>
        <s v="墨鸟无线肉类温度计"/>
        <s v="即时温度计数字"/>
        <s v="烹饪用品"/>
        <s v="婚礼登记的想法"/>
        <s v="黑石"/>
        <s v="标枪"/>
        <s v="户外配件"/>
        <s v="茶叶温度计"/>
        <s v="肉温磁铁"/>
        <s v="今日清仓最优惠"/>
        <s v="牛排温度棒"/>
        <s v="家用数字温度计"/>
        <s v="暂时的"/>
        <s v="电烤箱用烤箱温度计"/>
        <s v="总统日特卖商品"/>
        <s v="厨房小工具清仓"/>
      </sharedItems>
    </cacheField>
    <cacheField name="AC推荐词" numFmtId="0">
      <sharedItems count="2">
        <s v="Y"/>
        <s v=""/>
      </sharedItems>
    </cacheField>
    <cacheField name="流量占比" numFmtId="10">
      <sharedItems containsSemiMixedTypes="0" containsString="0" containsNumber="1" minValue="0" maxValue="0.14" count="61">
        <n v="0.14"/>
        <n v="0.1141"/>
        <n v="0.0651"/>
        <n v="0.0597"/>
        <n v="0.0316"/>
        <n v="0.026"/>
        <n v="0.022"/>
        <n v="0.0217"/>
        <n v="0.0206"/>
        <n v="0.017"/>
        <n v="0.0168"/>
        <n v="0.0161"/>
        <n v="0.0126"/>
        <n v="0.012"/>
        <n v="0.0086"/>
        <n v="0.0082"/>
        <n v="0.0078"/>
        <n v="0.0069"/>
        <n v="0.0068"/>
        <n v="0.0066"/>
        <n v="0.0065"/>
        <n v="0.0055"/>
        <n v="0.0053"/>
        <n v="0.0049"/>
        <n v="0.0048"/>
        <n v="0.0046"/>
        <n v="0.0045"/>
        <n v="0.0043"/>
        <n v="0.0041"/>
        <n v="0.004"/>
        <n v="0.0037"/>
        <n v="0.0036"/>
        <n v="0.0034"/>
        <n v="0.0033"/>
        <n v="0.0032"/>
        <n v="0.0031"/>
        <n v="0.0029"/>
        <n v="0.0028"/>
        <n v="0.0024"/>
        <n v="0.0023"/>
        <n v="0.0022"/>
        <n v="0.0021"/>
        <n v="0.002"/>
        <n v="0.0019"/>
        <n v="0.0018"/>
        <n v="0.0017"/>
        <n v="0.0016"/>
        <n v="0.0015"/>
        <n v="0.0014"/>
        <n v="0.0013"/>
        <n v="0.0012"/>
        <n v="0.0011"/>
        <n v="0.001"/>
        <n v="0.0009"/>
        <n v="0.0008"/>
        <n v="0.0007"/>
        <n v="0.0006"/>
        <n v="0.0005"/>
        <n v="0.0004"/>
        <n v="0.0003"/>
        <n v="0.0002"/>
      </sharedItems>
    </cacheField>
    <cacheField name="流量词类型" numFmtId="0">
      <sharedItems count="14">
        <s v="自然搜索词/AC推荐词/SP广告词"/>
        <s v="自然搜索词/SP广告词"/>
        <s v="自然搜索词/HR推荐词/SP广告词"/>
        <s v="自然搜索词"/>
        <s v="SP广告词"/>
        <s v="HR推荐词"/>
        <s v="品牌广告词"/>
        <s v="自然搜索词/AC推荐词"/>
        <s v="自然搜索词/AC推荐词/HR推荐词/SP广告词"/>
        <s v="自然搜索词/视频广告词"/>
        <s v="自然搜索词/品牌广告词"/>
        <s v="自然搜索词/品牌广告词/SP广告词"/>
        <s v="HR推荐词/SP广告词"/>
        <s v="自然搜索词/HR推荐词"/>
      </sharedItems>
    </cacheField>
    <cacheField name="预估周曝光量" numFmtId="177">
      <sharedItems containsSemiMixedTypes="0" containsString="0" containsNumber="1" containsInteger="1" minValue="0" maxValue="890313" count="313">
        <n v="890313"/>
        <n v="725764"/>
        <n v="414330"/>
        <n v="379969"/>
        <n v="200766"/>
        <n v="165473"/>
        <n v="139639"/>
        <n v="137749"/>
        <n v="130893"/>
        <n v="108140"/>
        <n v="107187"/>
        <n v="107080"/>
        <n v="102107"/>
        <n v="80468"/>
        <n v="76468"/>
        <n v="54748"/>
        <n v="51984"/>
        <n v="49804"/>
        <n v="49386"/>
        <n v="43648"/>
        <n v="43553"/>
        <n v="41814"/>
        <n v="41511"/>
        <n v="41166"/>
        <n v="34807"/>
        <n v="34697"/>
        <n v="33467"/>
        <n v="31290"/>
        <n v="31188"/>
        <n v="30677"/>
        <n v="30229"/>
        <n v="29327"/>
        <n v="28882"/>
        <n v="27149"/>
        <n v="26394"/>
        <n v="25252"/>
        <n v="23381"/>
        <n v="22879"/>
        <n v="21684"/>
        <n v="21479"/>
        <n v="21339"/>
        <n v="21161"/>
        <n v="20571"/>
        <n v="19776"/>
        <n v="19688"/>
        <n v="19607"/>
        <n v="19509"/>
        <n v="18731"/>
        <n v="18580"/>
        <n v="18456"/>
        <n v="18023"/>
        <n v="17999"/>
        <n v="17803"/>
        <n v="17647"/>
        <n v="17500"/>
        <n v="15554"/>
        <n v="15551"/>
        <n v="15545"/>
        <n v="14916"/>
        <n v="14815"/>
        <n v="14335"/>
        <n v="14302"/>
        <n v="14222"/>
        <n v="13741"/>
        <n v="13123"/>
        <n v="12911"/>
        <n v="12715"/>
        <n v="12582"/>
        <n v="12106"/>
        <n v="12081"/>
        <n v="11924"/>
        <n v="11872"/>
        <n v="11733"/>
        <n v="11596"/>
        <n v="11595"/>
        <n v="11461"/>
        <n v="11288"/>
        <n v="11057"/>
        <n v="10932"/>
        <n v="10929"/>
        <n v="10681"/>
        <n v="10557"/>
        <n v="10497"/>
        <n v="10429"/>
        <n v="10017"/>
        <n v="9990"/>
        <n v="9878"/>
        <n v="9865"/>
        <n v="9805"/>
        <n v="9582"/>
        <n v="9473"/>
        <n v="9310"/>
        <n v="9254"/>
        <n v="9194"/>
        <n v="9190"/>
        <n v="8781"/>
        <n v="8764"/>
        <n v="8683"/>
        <n v="8676"/>
        <n v="8585"/>
        <n v="8495"/>
        <n v="8480"/>
        <n v="8401"/>
        <n v="8310"/>
        <n v="8064"/>
        <n v="7938"/>
        <n v="7876"/>
        <n v="7820"/>
        <n v="7735"/>
        <n v="7576"/>
        <n v="7451"/>
        <n v="7428"/>
        <n v="7404"/>
        <n v="7292"/>
        <n v="7233"/>
        <n v="7226"/>
        <n v="7109"/>
        <n v="7039"/>
        <n v="6847"/>
        <n v="6803"/>
        <n v="6787"/>
        <n v="6696"/>
        <n v="6688"/>
        <n v="6654"/>
        <n v="6629"/>
        <n v="6501"/>
        <n v="6448"/>
        <n v="6231"/>
        <n v="6209"/>
        <n v="6144"/>
        <n v="6038"/>
        <n v="6028"/>
        <n v="6023"/>
        <n v="5967"/>
        <n v="5766"/>
        <n v="5733"/>
        <n v="5627"/>
        <n v="5599"/>
        <n v="5558"/>
        <n v="5541"/>
        <n v="5523"/>
        <n v="5518"/>
        <n v="5484"/>
        <n v="5465"/>
        <n v="5128"/>
        <n v="5091"/>
        <n v="5084"/>
        <n v="5019"/>
        <n v="4967"/>
        <n v="4964"/>
        <n v="4952"/>
        <n v="4935"/>
        <n v="4923"/>
        <n v="4849"/>
        <n v="4836"/>
        <n v="4812"/>
        <n v="4763"/>
        <n v="4745"/>
        <n v="4655"/>
        <n v="4630"/>
        <n v="4438"/>
        <n v="4434"/>
        <n v="4429"/>
        <n v="4390"/>
        <n v="4382"/>
        <n v="4273"/>
        <n v="4269"/>
        <n v="4263"/>
        <n v="4257"/>
        <n v="4253"/>
        <n v="4239"/>
        <n v="4238"/>
        <n v="4158"/>
        <n v="4141"/>
        <n v="4115"/>
        <n v="4047"/>
        <n v="4044"/>
        <n v="4014"/>
        <n v="3956"/>
        <n v="3856"/>
        <n v="3851"/>
        <n v="3735"/>
        <n v="3691"/>
        <n v="3669"/>
        <n v="3630"/>
        <n v="3588"/>
        <n v="3520"/>
        <n v="3492"/>
        <n v="3490"/>
        <n v="3425"/>
        <n v="3377"/>
        <n v="3372"/>
        <n v="3337"/>
        <n v="3290"/>
        <n v="3215"/>
        <n v="3202"/>
        <n v="3197"/>
        <n v="3184"/>
        <n v="3154"/>
        <n v="3131"/>
        <n v="3129"/>
        <n v="3124"/>
        <n v="3123"/>
        <n v="3111"/>
        <n v="3109"/>
        <n v="2982"/>
        <n v="2971"/>
        <n v="2963"/>
        <n v="2957"/>
        <n v="2954"/>
        <n v="2943"/>
        <n v="2938"/>
        <n v="2934"/>
        <n v="2898"/>
        <n v="2896"/>
        <n v="2835"/>
        <n v="2827"/>
        <n v="2817"/>
        <n v="2808"/>
        <n v="2803"/>
        <n v="2782"/>
        <n v="2775"/>
        <n v="2763"/>
        <n v="2732"/>
        <n v="2726"/>
        <n v="2713"/>
        <n v="2700"/>
        <n v="2672"/>
        <n v="2669"/>
        <n v="2646"/>
        <n v="2624"/>
        <n v="2615"/>
        <n v="2605"/>
        <n v="2570"/>
        <n v="2496"/>
        <n v="2494"/>
        <n v="2482"/>
        <n v="2474"/>
        <n v="2461"/>
        <n v="2409"/>
        <n v="2388"/>
        <n v="2371"/>
        <n v="2365"/>
        <n v="2348"/>
        <n v="2342"/>
        <n v="2339"/>
        <n v="2314"/>
        <n v="2267"/>
        <n v="2251"/>
        <n v="2211"/>
        <n v="2207"/>
        <n v="2198"/>
        <n v="2195"/>
        <n v="2181"/>
        <n v="2159"/>
        <n v="2149"/>
        <n v="2128"/>
        <n v="2126"/>
        <n v="2062"/>
        <n v="2040"/>
        <n v="1975"/>
        <n v="1960"/>
        <n v="1957"/>
        <n v="1940"/>
        <n v="1935"/>
        <n v="1922"/>
        <n v="1881"/>
        <n v="1850"/>
        <n v="1849"/>
        <n v="1827"/>
        <n v="1807"/>
        <n v="1804"/>
        <n v="1795"/>
        <n v="1713"/>
        <n v="1704"/>
        <n v="1700"/>
        <n v="1676"/>
        <n v="1670"/>
        <n v="1668"/>
        <n v="1642"/>
        <n v="1617"/>
        <n v="1601"/>
        <n v="1580"/>
        <n v="1575"/>
        <n v="1561"/>
        <n v="1549"/>
        <n v="1537"/>
        <n v="1511"/>
        <n v="1500"/>
        <n v="1499"/>
        <n v="1470"/>
        <n v="1462"/>
        <n v="1457"/>
        <n v="1442"/>
        <n v="1439"/>
        <n v="1428"/>
        <n v="1425"/>
        <n v="1424"/>
        <n v="1423"/>
        <n v="1422"/>
        <n v="1401"/>
        <n v="1397"/>
        <n v="1392"/>
        <n v="1372"/>
        <n v="1343"/>
        <n v="1336"/>
        <n v="1297"/>
        <n v="1294"/>
        <n v="1293"/>
        <n v="1285"/>
        <n v="1283"/>
        <n v="1238"/>
        <n v="1234"/>
      </sharedItems>
    </cacheField>
    <cacheField name="相关产品" numFmtId="177">
      <sharedItems containsSemiMixedTypes="0" containsString="0" containsNumber="1" containsInteger="1" minValue="0" maxValue="16" count="16">
        <n v="16"/>
        <n v="13"/>
        <n v="7"/>
        <n v="15"/>
        <n v="14"/>
        <n v="10"/>
        <n v="2"/>
        <n v="12"/>
        <n v="1"/>
        <n v="8"/>
        <n v="6"/>
        <n v="11"/>
        <n v="3"/>
        <n v="4"/>
        <n v="5"/>
        <n v="9"/>
      </sharedItems>
    </cacheField>
    <cacheField name="相关ASIN" numFmtId="3">
      <sharedItems count="282">
        <s v="B0DDXWY41V/B005KCG6CE/B096K2L985/B0CRY9V6LL/B01F59K0KA/B0BBR2RL6X/B0C7D27GV8/B017613C3C/B0BQ782XNW/B01IHHLB3W/B0BJK5W11R/B00GRFHXVQ/B07XXSYLL8/B09LSGPHT3/B00S93EQUK/B0C37ZWPZR"/>
        <s v="B00GRFHXVQ/B0BQ782XNW/B07XXSYLL8/B09LSGPHT3/B01F59K0KA/B0BBR2RL6X/B00S93EQUK/B01IHHLB3W/B096K2L985/B0BJK5W11R/B0CRY9V6LL/B017613C3C/B0C7D27GV8"/>
        <s v="B07XXSYLL8/B09LSGPHT3/B00S93EQUK/B01IHHLB3W/B0BJK5W11R/B096K2L985/B0CRY9V6LL"/>
        <s v="B01F59K0KA/B0BBR2RL6X/B017613C3C/B0BJK5W11R/B01IHHLB3W/B0BQ782XNW/B00GRFHXVQ/B096K2L985/B07XXSYLL8/B09LSGPHT3/B0CRY9V6LL/B00S93EQUK/B005KCG6CE/B0C7D27GV8/B0DDXWY41V"/>
        <s v="B005KCG6CE/B096K2L985/B01F59K0KA/B0BBR2RL6X/B017613C3C/B0BQ782XNW/B0BJK5W11R/B01IHHLB3W/B00GRFHXVQ/B07XXSYLL8/B09LSGPHT3/B0CRY9V6LL/B00S93EQUK/B0C7D27GV8"/>
        <s v="B0C7D27GV8/B005KCG6CE/B00GRFHXVQ/B096K2L985/B0CRY9V6LL/B01F59K0KA/B0BBR2RL6X/B0BJK5W11R/B017613C3C/B0BQ782XNW/B01IHHLB3W/B07XXSYLL8/B09LSGPHT3/B00S93EQUK"/>
        <s v="B0DDXWY41V/B0BJK5W11R/B005KCG6CE/B096K2L985/B00GRFHXVQ/B01F59K0KA/B0CRY9V6LL/B0BBR2RL6X/B0BQ782XNW/B017613C3C/B01IHHLB3W/B07XXSYLL8/B09LSGPHT3/B00S93EQUK/B0C7D27GV8"/>
        <s v="B0BBR2RL6X/B0BJK5W11R/B017613C3C/B005KCG6CE/B00GRFHXVQ/B0CRY9V6LL/B00S93EQUK/B01IHHLB3W/B07XXSYLL8/B09LSGPHT3/B096K2L985/B01F59K0KA/B0BQ782XNW/B0C7D27GV8"/>
        <s v="B0CRY9V6LL/B017613C3C/B0BQ782XNW/B01IHHLB3W/B07XXSYLL8/B09LSGPHT3/B01F59K0KA/B00S93EQUK/B0BBR2RL6X/B00GRFHXVQ/B096K2L985/B0BJK5W11R/B0C7D27GV8"/>
        <s v="B0C7D27GV8/B005KCG6CE/B096K2L985/B00GRFHXVQ/B0BBR2RL6X/B017613C3C/B0BQ782XNW/B01IHHLB3W/B0BJK5W11R/B07XXSYLL8/B09LSGPHT3/B01F59K0KA/B0CRY9V6LL/B00S93EQUK"/>
        <s v="B096K2L985/B0C7D27GV8/B0CRY9V6LL/B0BBR2RL6X/B017613C3C/B0BJK5W11R/B0BQ782XNW/B01IHHLB3W/B07XXSYLL8/B09LSGPHT3/B01F59K0KA/B00S93EQUK/B005KCG6CE/B00GRFHXVQ/B0DDXWY41V"/>
        <s v="B0DDXWY41V/B017613C3C/B01IHHLB3W/B07XXSYLL8/B09LSGPHT3/B0BBR2RL6X/B00S93EQUK/B0BQ782XNW/B0BJK5W11R/B005KCG6CE/B00GRFHXVQ/B01F59K0KA/B0CRY9V6LL/B096K2L985/B0C7D27GV8/B0DGXKNV6Y"/>
        <s v="B005KCG6CE/B096K2L985/B01F59K0KA/B017613C3C/B0BQ782XNW/B01IHHLB3W/B0BJK5W11R/B00GRFHXVQ/B07XXSYLL8/B09LSGPHT3/B0CRY9V6LL/B0BBR2RL6X/B00S93EQUK/B0C7D27GV8"/>
        <s v="B096K2L985/B0CRY9V6LL/B0BBR2RL6X/B017613C3C/B0BJK5W11R/B0BQ782XNW/B01IHHLB3W/B0C7D27GV8/B00GRFHXVQ/B07XXSYLL8/B09LSGPHT3/B005KCG6CE/B01F59K0KA/B00S93EQUK/B0DDXWY41V"/>
        <s v="B09LSGPHT3/B00S93EQUK/B07XXSYLL8/B0C7D27GV8/B017613C3C/B01F59K0KA/B01IHHLB3W/B096K2L985/B0BBR2RL6X/B0CRY9V6LL"/>
        <s v="B0BJK5W11R/B005KCG6CE/B096K2L985/B01F59K0KA/B0CRY9V6LL/B0BBR2RL6X/B017613C3C/B0BQ782XNW/B01IHHLB3W/B00GRFHXVQ/B07XXSYLL8/B09LSGPHT3/B00S93EQUK/B0C7D27GV8/B0DDXWY41V"/>
        <s v="B00S93EQUK/B01F59K0KA"/>
        <s v="B0BJK5W11R/B005KCG6CE/B096K2L985/B0C7D27GV8/B01F59K0KA/B0CRY9V6LL/B017613C3C/B0BQ782XNW/B01IHHLB3W/B07XXSYLL8/B00GRFHXVQ/B09LSGPHT3/B0BBR2RL6X/B00S93EQUK/B0DDXWY41V"/>
        <s v="B09LSGPHT3/B0C7D27GV8/B0BBR2RL6X/B01IHHLB3W/B0BQ782XNW/B00S93EQUK/B07XXSYLL8"/>
        <s v="B0C37ZWPZR/B0C7D27GV8/B0CRY9V6LL/B017613C3C/B0BBR2RL6X/B01IHHLB3W/B07XXSYLL8/B09LSGPHT3/B01F59K0KA/B00S93EQUK/B00GRFHXVQ/B096K2L985/B0BJK5W11R/B0BQ782XNW"/>
        <s v="B07XXSYLL8/B00S93EQUK/B01F59K0KA/B0CRY9V6LL/B01IHHLB3W/B096K2L985/B0BBR2RL6X"/>
        <s v="B0CRY9V6LL/B017613C3C/B0BJK5W11R/B01IHHLB3W/B00GRFHXVQ/B07XXSYLL8/B09LSGPHT3/B01F59K0KA/B0BBR2RL6X/B00S93EQUK/B0C7D27GV8/B0BQ782XNW/B005KCG6CE/B096K2L985"/>
        <s v="B0BJK5W11R/B00GRFHXVQ/B01F59K0KA/B0CRY9V6LL/B0BBR2RL6X/B01IHHLB3W/B0BQ782XNW/B07XXSYLL8/B00S93EQUK/B017613C3C/B096K2L985/B09LSGPHT3/B0DDXWY41V"/>
        <s v="B096K2L985/B017613C3C/B0BQ782XNW/B07XXSYLL8/B00S93EQUK/B01IHHLB3W/B09LSGPHT3/B01F59K0KA/B0BBR2RL6X/B0C7D27GV8/B00GRFHXVQ/B0CRY9V6LL"/>
        <s v="B00S93EQUK"/>
        <s v="B005KCG6CE/B096K2L985/B01F59K0KA/B0C7D27GV8/B0BBR2RL6X/B017613C3C/B0BJK5W11R/B0BQ782XNW/B01IHHLB3W/B07XXSYLL8/B09LSGPHT3/B0CRY9V6LL/B00S93EQUK/B0DDXWY41V"/>
        <s v="B0C7D27GV8/B005KCG6CE/B00GRFHXVQ/B01F59K0KA/B0CRY9V6LL/B0BBR2RL6X/B017613C3C/B0BQ782XNW/B0BJK5W11R/B01IHHLB3W/B096K2L985/B07XXSYLL8/B09LSGPHT3/B00S93EQUK"/>
        <s v="B0C37ZWPZR/B0CRY9V6LL/B0C7D27GV8/B017613C3C/B07XXSYLL8/B09LSGPHT3/B096K2L985/B005KCG6CE/B0BBR2RL6X/B0BJK5W11R/B00S93EQUK/B01F59K0KA/B01IHHLB3W/B0BQ782XNW/B00GRFHXVQ"/>
        <s v="B0BJK5W11R/B096K2L985/B0CRY9V6LL/B0C7D27GV8/B0BBR2RL6X/B017613C3C/B01IHHLB3W/B07XXSYLL8/B09LSGPHT3/B01F59K0KA/B00S93EQUK/B0BQ782XNW/B005KCG6CE/B00GRFHXVQ"/>
        <s v="B0BQ782XNW/B01IHHLB3W/B0BJK5W11R/B005KCG6CE/B07XXSYLL8/B09LSGPHT3/B0C7D27GV8/B01F59K0KA/B0CRY9V6LL/B0BBR2RL6X/B00S93EQUK/B017613C3C/B00GRFHXVQ/B096K2L985"/>
        <s v="B005KCG6CE/B00GRFHXVQ/B096K2L985/B01F59K0KA/B0BBR2RL6X/B0BJK5W11R/B017613C3C/B0BQ782XNW/B01IHHLB3W/B09LSGPHT3/B07XXSYLL8/B0CRY9V6LL/B00S93EQUK/B0C7D27GV8"/>
        <s v="B0BJK5W11R/B096K2L985/B0CRY9V6LL/B0BBR2RL6X/B017613C3C/B01IHHLB3W/B07XXSYLL8/B09LSGPHT3/B00S93EQUK/B01F59K0KA"/>
        <s v="B0CRY9V6LL/B0BBR2RL6X/B09LSGPHT3/B01F59K0KA/B00S93EQUK/B017613C3C/B096K2L985/B01IHHLB3W/B0BQ782XNW/B00GRFHXVQ/B0BJK5W11R/B0C7D27GV8"/>
        <s v="B00S93EQUK/B0BQ782XNW"/>
        <s v="B0BJK5W11R/B096K2L985/B01F59K0KA/B0BBR2RL6X/B017613C3C/B0BQ782XNW/B01IHHLB3W/B005KCG6CE/B00GRFHXVQ/B09LSGPHT3/B07XXSYLL8/B0CRY9V6LL/B00S93EQUK/B0C7D27GV8/B0DDXWY41V"/>
        <s v="B0BBR2RL6X/B0BQ782XNW/B01IHHLB3W/B07XXSYLL8/B09LSGPHT3/B00S93EQUK/B017613C3C/B0CRY9V6LL/B005KCG6CE/B00GRFHXVQ/B01F59K0KA/B0C7D27GV8"/>
        <s v="B005KCG6CE/B0CRY9V6LL/B0BBR2RL6X/B017613C3C/B0BQ782XNW/B0BJK5W11R/B01IHHLB3W/B07XXSYLL8/B00GRFHXVQ/B096K2L985/B09LSGPHT3/B01F59K0KA/B00S93EQUK/B0C7D27GV8"/>
        <s v="B0C7D27GV8/B005KCG6CE/B0CRY9V6LL/B017613C3C/B0BQ782XNW/B01IHHLB3W/B0BJK5W11R/B096K2L985/B07XXSYLL8/B09LSGPHT3/B01F59K0KA/B0BBR2RL6X/B00S93EQUK"/>
        <s v="B0DGXKNV6Y/B09LSGPHT3/B00S93EQUK/B0BQ782XNW/B01IHHLB3W/B096K2L985/B00GRFHXVQ/B01F59K0KA"/>
        <s v="B005KCG6CE/B00GRFHXVQ/B01F59K0KA/B01IHHLB3W/B0BQ782XNW/B0BJK5W11R/B096K2L985/B07XXSYLL8/B09LSGPHT3/B0BBR2RL6X/B00S93EQUK/B017613C3C/B0C7D27GV8/B0CRY9V6LL/B0DDXWY41V"/>
        <s v="B00S93EQUK/B07XXSYLL8/B01F59K0KA/B0CRY9V6LL/B00GRFHXVQ/B01IHHLB3W"/>
        <s v="B017613C3C/B005KCG6CE/B00S93EQUK/B0BJK5W11R/B0C7D27GV8/B01IHHLB3W/B096K2L985/B07XXSYLL8/B0CRY9V6LL/B01F59K0KA/B0BQ782XNW/B09LSGPHT3/B0BBR2RL6X/B00GRFHXVQ"/>
        <s v="B0BJK5W11R/B005KCG6CE/B0BBR2RL6X/B017613C3C/B0BQ782XNW/B01IHHLB3W/B096K2L985/B07XXSYLL8/B09LSGPHT3/B01F59K0KA/B0CRY9V6LL/B00S93EQUK/B00GRFHXVQ/B0C7D27GV8"/>
        <s v="B005KCG6CE/B00GRFHXVQ/B096K2L985/B01F59K0KA/B0C7D27GV8/B0CRY9V6LL/B017613C3C/B0BJK5W11R/B0BQ782XNW/B01IHHLB3W/B07XXSYLL8/B09LSGPHT3/B0BBR2RL6X/B00S93EQUK"/>
        <s v="B017613C3C/B0BQ782XNW/B0C7D27GV8/B07XXSYLL8/B09LSGPHT3/B00S93EQUK/B01IHHLB3W/B0CRY9V6LL/B0BBR2RL6X/B0BJK5W11R/B01F59K0KA"/>
        <s v="B07XXSYLL8/B0C7D27GV8/B0BBR2RL6X"/>
        <s v="B005KCG6CE/B0CRY9V6LL/B01F59K0KA/B0BBR2RL6X/B017613C3C/B0BJK5W11R/B0BQ782XNW/B01IHHLB3W/B096K2L985/B00GRFHXVQ/B09LSGPHT3/B07XXSYLL8/B00S93EQUK/B0C7D27GV8/B0DDXWY41V"/>
        <s v="B0CRY9V6LL/B01F59K0KA/B0BBR2RL6X/B017613C3C/B0BJK5W11R/B01IHHLB3W/B07XXSYLL8/B096K2L985"/>
        <s v="B017613C3C/B01IHHLB3W/B09LSGPHT3/B07XXSYLL8/B005KCG6CE/B00S93EQUK/B01F59K0KA/B0CRY9V6LL"/>
        <s v="B0BJK5W11R/B00GRFHXVQ/B096K2L985/B01F59K0KA/B017613C3C/B0BQ782XNW/B01IHHLB3W/B0C7D27GV8/B005KCG6CE/B07XXSYLL8/B09LSGPHT3/B0CRY9V6LL/B0BBR2RL6X/B00S93EQUK"/>
        <s v="B0CRY9V6LL/B01F59K0KA/B017613C3C/B0BJK5W11R/B01IHHLB3W/B0BQ782XNW/B005KCG6CE/B096K2L985/B07XXSYLL8/B00S93EQUK/B0C7D27GV8/B0BBR2RL6X/B00GRFHXVQ/B09LSGPHT3"/>
        <s v="B0BJK5W11R/B01F59K0KA/B0CRY9V6LL/B0BBR2RL6X/B01IHHLB3W/B07XXSYLL8/B09LSGPHT3/B00S93EQUK/B017613C3C/B096K2L985/B0BQ782XNW"/>
        <s v="B005KCG6CE/B017613C3C/B01IHHLB3W/B0CRY9V6LL/B01F59K0KA/B0C7D27GV8/B0BJK5W11R/B096K2L985/B0BBR2RL6X/B00GRFHXVQ/B00S93EQUK/B07XXSYLL8/B09LSGPHT3/B0BQ782XNW"/>
        <s v="B005KCG6CE/B0C7D27GV8/B017613C3C/B0BJK5W11R/B0BQ782XNW/B01IHHLB3W/B00GRFHXVQ/B07XXSYLL8/B09LSGPHT3/B096K2L985/B01F59K0KA/B0CRY9V6LL/B0BBR2RL6X/B00S93EQUK/B0DDXWY41V"/>
        <s v="B0BQ782XNW/B00S93EQUK/B0C7D27GV8/B01F59K0KA/B017613C3C/B07XXSYLL8/B09LSGPHT3"/>
        <s v="B0C37ZWPZR/B005KCG6CE/B096K2L985/B0CRY9V6LL/B01F59K0KA/B0BBR2RL6X/B017613C3C/B01IHHLB3W/B07XXSYLL8/B09LSGPHT3/B00S93EQUK/B0BJK5W11R/B0BQ782XNW/B00GRFHXVQ/B0C7D27GV8"/>
        <s v="B00S93EQUK/B096K2L985/B01F59K0KA/B07XXSYLL8/B0BBR2RL6X/B0C7D27GV8"/>
        <s v="B005KCG6CE/B01F59K0KA/B0C7D27GV8/B0CRY9V6LL/B017613C3C/B0BQ782XNW/B01IHHLB3W/B0BJK5W11R/B00GRFHXVQ/B07XXSYLL8/B09LSGPHT3/B096K2L985/B0BBR2RL6X/B00S93EQUK/B0DDXWY41V"/>
        <s v="B0DDXWY41V/B01IHHLB3W/B005KCG6CE/B07XXSYLL8/B01F59K0KA/B00S93EQUK/B00GRFHXVQ/B0CRY9V6LL/B0BBR2RL6X/B017613C3C/B096K2L985/B09LSGPHT3/B0C7D27GV8"/>
        <s v="B00S93EQUK/B01F59K0KA/B07XXSYLL8"/>
        <s v="B0C7D27GV8/B005KCG6CE/B00GRFHXVQ/B096K2L985/B0CRY9V6LL/B01F59K0KA/B0BBR2RL6X/B017613C3C/B0BQ782XNW/B01IHHLB3W/B0BJK5W11R/B07XXSYLL8/B09LSGPHT3/B00S93EQUK"/>
        <s v="B005KCG6CE/B0BBR2RL6X/B017613C3C/B01IHHLB3W/B0BJK5W11R/B0BQ782XNW/B09LSGPHT3/B07XXSYLL8/B01F59K0KA/B0CRY9V6LL/B00S93EQUK/B0C7D27GV8/B00GRFHXVQ/B096K2L985/B0DDXWY41V"/>
        <s v="B0BJK5W11R/B096K2L985/B01F59K0KA/B0BBR2RL6X/B0CRY9V6LL/B01IHHLB3W/B0BQ782XNW/B07XXSYLL8/B09LSGPHT3/B00GRFHXVQ/B00S93EQUK/B005KCG6CE/B017613C3C"/>
        <s v="B00S93EQUK/B01F59K0KA/B0BBR2RL6X"/>
        <s v="B005KCG6CE/B01F59K0KA/B0CRY9V6LL/B0BBR2RL6X/B017613C3C/B0BQ782XNW/B01IHHLB3W/B0BJK5W11R/B096K2L985/B07XXSYLL8/B09LSGPHT3/B00S93EQUK/B00GRFHXVQ/B0C7D27GV8"/>
        <s v="B0C7D27GV8/B005KCG6CE/B096K2L985/B01F59K0KA/B0CRY9V6LL/B0BBR2RL6X/B017613C3C/B0BQ782XNW/B01IHHLB3W/B07XXSYLL8/B09LSGPHT3/B00S93EQUK"/>
        <s v="B09LSGPHT3/B00S93EQUK"/>
        <s v="B00S93EQUK/B01F59K0KA/B07XXSYLL8/B0C7D27GV8"/>
        <s v="B017613C3C/B07XXSYLL8/B09LSGPHT3/B005KCG6CE/B00S93EQUK/B01IHHLB3W/B0BQ782XNW/B01F59K0KA"/>
        <s v="B00S93EQUK/B0BJK5W11R/B00GRFHXVQ/B0BBR2RL6X/B01F59K0KA/B01IHHLB3W/B07XXSYLL8/B0CRY9V6LL"/>
        <s v="B0C7D27GV8/B00S93EQUK"/>
        <s v="B005KCG6CE/B0C7D27GV8/B0CRY9V6LL/B01F59K0KA/B0BBR2RL6X/B0DDXWY41V/B017613C3C/B0BQ782XNW/B0BJK5W11R/B01IHHLB3W/B07XXSYLL8/B00GRFHXVQ/B09LSGPHT3/B096K2L985/B00S93EQUK"/>
        <s v="B07XXSYLL8/B01F59K0KA/B0BQ782XNW/B00GRFHXVQ/B09LSGPHT3/B00S93EQUK/B01IHHLB3W/B0CRY9V6LL/B0BBR2RL6X/B017613C3C/B096K2L985/B005KCG6CE"/>
        <s v="B0BJK5W11R/B096K2L985/B0CRY9V6LL/B0BBR2RL6X/B0C7D27GV8/B017613C3C/B01IHHLB3W/B07XXSYLL8/B09LSGPHT3/B01F59K0KA/B00S93EQUK/B0BQ782XNW/B005KCG6CE/B00GRFHXVQ"/>
        <s v="B00S93EQUK/B0C7D27GV8/B01F59K0KA"/>
        <s v="B0BJK5W11R/B00GRFHXVQ/B096K2L985/B01F59K0KA/B0BBR2RL6X/B017613C3C/B0BQ782XNW/B01IHHLB3W/B07XXSYLL8/B09LSGPHT3/B0CRY9V6LL/B00S93EQUK"/>
        <s v="B0C7D27GV8/B0CRY9V6LL/B017613C3C/B07XXSYLL8/B096K2L985/B0BBR2RL6X/B01IHHLB3W/B09LSGPHT3/B01F59K0KA/B0BJK5W11R/B00S93EQUK/B005KCG6CE/B0BQ782XNW"/>
        <s v="B0BJK5W11R/B005KCG6CE/B0DDXWY41V/B01F59K0KA/B017613C3C/B01IHHLB3W/B0BQ782XNW/B07XXSYLL8/B096K2L985/B09LSGPHT3/B0CRY9V6LL/B0BBR2RL6X/B00S93EQUK/B0C7D27GV8/B00GRFHXVQ"/>
        <s v="B09LSGPHT3/B00S93EQUK/B017613C3C/B01IHHLB3W/B07XXSYLL8"/>
        <s v="B005KCG6CE/B0CRY9V6LL/B017613C3C/B0BJK5W11R/B01IHHLB3W/B0BQ782XNW/B07XXSYLL8/B00GRFHXVQ/B09LSGPHT3/B01F59K0KA/B0BBR2RL6X/B00S93EQUK/B096K2L985/B0C7D27GV8"/>
        <s v="B0C7D27GV8/B0CRY9V6LL/B017613C3C/B0BQ782XNW/B01IHHLB3W/B07XXSYLL8/B09LSGPHT3/B00S93EQUK/B096K2L985/B0BBR2RL6X"/>
        <s v="B0BQ782XNW/B01IHHLB3W/B005KCG6CE/B07XXSYLL8/B09LSGPHT3/B0BBR2RL6X/B017613C3C/B00S93EQUK/B01F59K0KA/B0CRY9V6LL"/>
        <s v="B0DGXKNV6Y/B0C7D27GV8/B0CRY9V6LL/B0BQ782XNW/B01F59K0KA/B017613C3C/B0BBR2RL6X/B00S93EQUK/B01IHHLB3W"/>
        <s v="B0C7D27GV8/B0CRY9V6LL/B017613C3C/B0BJK5W11R/B01IHHLB3W/B00S93EQUK/B0BQ782XNW/B09LSGPHT3/B096K2L985/B00GRFHXVQ/B0BBR2RL6X/B07XXSYLL8/B01F59K0KA/B0DDXWY41V"/>
        <s v="B0BJK5W11R/B096K2L985/B0CRY9V6LL/B0BBR2RL6X/B017613C3C/B01IHHLB3W/B07XXSYLL8/B01F59K0KA/B09LSGPHT3/B00S93EQUK/B0BQ782XNW"/>
        <s v="B00S93EQUK/B07XXSYLL8/B01F59K0KA/B01IHHLB3W/B0BBR2RL6X/B0BQ782XNW/B0C7D27GV8"/>
        <s v="B0BJK5W11R/B096K2L985/B0CRY9V6LL/B0BBR2RL6X/B017613C3C/B01IHHLB3W/B07XXSYLL8/B01F59K0KA/B0C7D27GV8"/>
        <s v="B0BJK5W11R/B005KCG6CE/B0CRY9V6LL/B017613C3C/B0BQ782XNW/B01IHHLB3W/B0C7D27GV8/B07XXSYLL8/B09LSGPHT3/B00S93EQUK/B0BBR2RL6X/B01F59K0KA/B00GRFHXVQ/B096K2L985"/>
        <s v="B0BJK5W11R/B00GRFHXVQ/B0CRY9V6LL/B0BBR2RL6X/B01IHHLB3W/B0BQ782XNW/B07XXSYLL8/B00S93EQUK/B017613C3C/B01F59K0KA/B09LSGPHT3"/>
        <s v="B09LSGPHT3"/>
        <s v="B0BQ782XNW/B01IHHLB3W/B07XXSYLL8/B00S93EQUK/B017613C3C/B01F59K0KA/B09LSGPHT3/B0C7D27GV8"/>
        <s v="B005KCG6CE/B096K2L985/B01F59K0KA/B017613C3C/B01IHHLB3W/B0BQ782XNW/B07XXSYLL8/B09LSGPHT3/B0BBR2RL6X/B00S93EQUK/B0BJK5W11R/B0CRY9V6LL/B00GRFHXVQ/B0C7D27GV8/B0DDXWY41V"/>
        <s v="B00S93EQUK/B096K2L985"/>
        <s v="B00GRFHXVQ/B017613C3C/B0BQ782XNW/B01IHHLB3W/B09LSGPHT3/B07XXSYLL8/B00S93EQUK/B01F59K0KA/B005KCG6CE/B0BBR2RL6X/B0C7D27GV8/B0CRY9V6LL"/>
        <s v="B0BJK5W11R/B096K2L985/B0CRY9V6LL/B0BBR2RL6X/B01F59K0KA/B017613C3C/B01IHHLB3W/B0BQ782XNW/B07XXSYLL8/B09LSGPHT3/B00S93EQUK"/>
        <s v="B0BJK5W11R/B096K2L985/B0CRY9V6LL/B0BBR2RL6X/B017613C3C/B01IHHLB3W/B07XXSYLL8/B01F59K0KA"/>
        <s v="B00S93EQUK/B005KCG6CE/B096K2L985/B01F59K0KA/B00GRFHXVQ/B07XXSYLL8/B017613C3C/B0BBR2RL6X/B0BQ782XNW/B0C7D27GV8"/>
        <s v="B0BJK5W11R/B096K2L985/B0CRY9V6LL/B01F59K0KA/B0BBR2RL6X/B017613C3C/B01IHHLB3W/B07XXSYLL8/B00S93EQUK/B09LSGPHT3"/>
        <s v="B0DGXKNV6Y/B096K2L985/B0C7D27GV8/B017613C3C/B00GRFHXVQ/B0CRY9V6LL/B01F59K0KA/B00S93EQUK/B0BJK5W11R/B005KCG6CE/B0BBR2RL6X/B07XXSYLL8/B01IHHLB3W/B09LSGPHT3"/>
        <s v="B0BJK5W11R/B005KCG6CE/B096K2L985/B01F59K0KA/B0BBR2RL6X/B017613C3C/B0BQ782XNW/B01IHHLB3W/B07XXSYLL8/B09LSGPHT3/B00S93EQUK/B0CRY9V6LL/B00GRFHXVQ"/>
        <s v="B00S93EQUK/B07XXSYLL8/B01F59K0KA/B01IHHLB3W/B0BBR2RL6X/B0CRY9V6LL"/>
        <s v="B09LSGPHT3/B0BQ782XNW/B01F59K0KA/B00GRFHXVQ/B07XXSYLL8/B00S93EQUK/B0CRY9V6LL"/>
        <s v="B0BJK5W11R/B01F59K0KA/B0BBR2RL6X/B017613C3C/B01IHHLB3W/B07XXSYLL8/B00S93EQUK/B0C7D27GV8/B0CRY9V6LL"/>
        <s v="B0DDXWY41V/B01F59K0KA/B017613C3C/B01IHHLB3W/B07XXSYLL8/B09LSGPHT3/B0BBR2RL6X/B00S93EQUK/B0BQ782XNW/B00GRFHXVQ/B0CRY9V6LL/B0C7D27GV8/B0BJK5W11R/B096K2L985/B005KCG6CE"/>
        <s v="B0CRY9V6LL/B0BBR2RL6X/B0C7D27GV8/B017613C3C/B01IHHLB3W/B0BQ782XNW/B07XXSYLL8/B09LSGPHT3/B00S93EQUK/B01F59K0KA/B096K2L985"/>
        <s v="B005KCG6CE/B096K2L985/B0BBR2RL6X/B017613C3C/B0BQ782XNW/B01IHHLB3W/B07XXSYLL8/B09LSGPHT3/B00S93EQUK/B01F59K0KA/B0C7D27GV8"/>
        <s v="B07XXSYLL8/B0BJK5W11R/B01F59K0KA/B096K2L985/B0BBR2RL6X/B01IHHLB3W/B00S93EQUK/B0CRY9V6LL"/>
        <s v="B0BJK5W11R/B0CRY9V6LL/B01F59K0KA/B0BBR2RL6X/B017613C3C/B01IHHLB3W/B07XXSYLL8/B096K2L985"/>
        <s v="B00S93EQUK/B07XXSYLL8/B00GRFHXVQ/B01F59K0KA/B01IHHLB3W/B0BBR2RL6X/B0C7D27GV8"/>
        <s v="B07XXSYLL8/B0C7D27GV8/B01F59K0KA/B09LSGPHT3/B00S93EQUK"/>
        <s v="B017613C3C/B07XXSYLL8/B09LSGPHT3/B0CRY9V6LL/B00S93EQUK/B0BQ782XNW/B0C7D27GV8/B01IHHLB3W/B01F59K0KA/B0BBR2RL6X"/>
        <s v="B0CRY9V6LL/B00GRFHXVQ/B07XXSYLL8/B0BQ782XNW/B096K2L985/B01F59K0KA/B0BBR2RL6X/B01IHHLB3W/B017613C3C/B09LSGPHT3/B005KCG6CE/B00S93EQUK/B0BJK5W11R/B0C37ZWPZR"/>
        <s v="B005KCG6CE/B017613C3C/B01IHHLB3W/B0BQ782XNW/B07XXSYLL8/B09LSGPHT3/B01F59K0KA/B0BBR2RL6X/B00S93EQUK/B096K2L985/B0CRY9V6LL/B00GRFHXVQ/B0DDXWY41V"/>
        <s v="B005KCG6CE/B01F59K0KA/B0BBR2RL6X/B017613C3C/B0BQ782XNW/B01IHHLB3W/B0BJK5W11R/B096K2L985/B07XXSYLL8/B09LSGPHT3/B0CRY9V6LL/B00S93EQUK/B0C7D27GV8"/>
        <s v="B0CRY9V6LL/B0C7D27GV8/B0BJK5W11R/B09LSGPHT3/B01F59K0KA/B00S93EQUK/B017613C3C/B07XXSYLL8/B096K2L985/B0BBR2RL6X"/>
        <s v="B0DDXWY41V/B0C7D27GV8/B0BBR2RL6X/B017613C3C/B01IHHLB3W/B0BQ782XNW/B07XXSYLL8/B00S93EQUK/B09LSGPHT3/B0CRY9V6LL/B01F59K0KA/B0BJK5W11R/B00GRFHXVQ/B096K2L985/B005KCG6CE/B0DGXKNV6Y"/>
        <s v="B005KCG6CE/B01F59K0KA/B0CRY9V6LL/B0DDXWY41V/B017613C3C/B0BJK5W11R/B0BQ782XNW/B01IHHLB3W/B07XXSYLL8/B096K2L985/B09LSGPHT3/B00GRFHXVQ/B0BBR2RL6X/B00S93EQUK/B0C7D27GV8"/>
        <s v="B0BBR2RL6X/B07XXSYLL8/B00S93EQUK/B0BQ782XNW/B01IHHLB3W/B09LSGPHT3/B01F59K0KA/B0CRY9V6LL"/>
        <s v="B0C7D27GV8/B0BJK5W11R/B096K2L985/B01F59K0KA/B0CRY9V6LL/B0DDXWY41V/B017613C3C/B0BQ782XNW/B01IHHLB3W/B09LSGPHT3/B07XXSYLL8/B0BBR2RL6X/B00S93EQUK/B005KCG6CE/B00GRFHXVQ"/>
        <s v="B0C37ZWPZR/B0CRY9V6LL/B017613C3C/B01IHHLB3W/B005KCG6CE/B07XXSYLL8/B09LSGPHT3/B00S93EQUK/B0C7D27GV8/B0BQ782XNW/B096K2L985/B0BBR2RL6X/B01F59K0KA/B0BJK5W11R"/>
        <s v="B017613C3C/B0BJK5W11R/B01F59K0KA/B0BBR2RL6X/B096K2L985/B00S93EQUK"/>
        <s v="B0BQ782XNW/B07XXSYLL8/B017613C3C/B01IHHLB3W/B09LSGPHT3/B00S93EQUK"/>
        <s v="B0C7D27GV8/B0CRY9V6LL/B0BJK5W11R/B017613C3C/B09LSGPHT3/B01F59K0KA/B0BBR2RL6X/B096K2L985/B00S93EQUK/B01IHHLB3W/B0DGXKNV6Y"/>
        <s v="B096K2L985/B01F59K0KA/B0BBR2RL6X/B017613C3C/B0BQ782XNW/B01IHHLB3W/B07XXSYLL8/B09LSGPHT3/B00S93EQUK"/>
        <s v="B09LSGPHT3/B0C7D27GV8"/>
        <s v="B005KCG6CE/B0CRY9V6LL/B01F59K0KA/B017613C3C/B0BQ782XNW/B01IHHLB3W/B07XXSYLL8/B09LSGPHT3/B00S93EQUK/B0C7D27GV8"/>
        <s v="B0BJK5W11R/B005KCG6CE/B01F59K0KA/B0CRY9V6LL/B017613C3C/B0BQ782XNW/B01IHHLB3W/B07XXSYLL8/B09LSGPHT3/B00S93EQUK/B0C7D27GV8/B096K2L985/B0BBR2RL6X"/>
        <s v="B07XXSYLL8/B00S93EQUK/B017613C3C/B01IHHLB3W/B0BQ782XNW/B09LSGPHT3/B00GRFHXVQ/B096K2L985/B01F59K0KA/B0CRY9V6LL"/>
        <s v="B005KCG6CE/B017613C3C/B0BQ782XNW/B01IHHLB3W/B07XXSYLL8/B09LSGPHT3/B00S93EQUK"/>
        <s v="B0CRY9V6LL/B07XXSYLL8/B01F59K0KA/B017613C3C/B00S93EQUK/B01IHHLB3W/B0BQ782XNW/B096K2L985/B09LSGPHT3/B0BJK5W11R/B0BBR2RL6X/B00GRFHXVQ/B005KCG6CE/B0C7D27GV8"/>
        <s v="B0C7D27GV8/B005KCG6CE/B0CRY9V6LL/B017613C3C/B0BJK5W11R/B01IHHLB3W/B07XXSYLL8/B09LSGPHT3/B01F59K0KA/B00S93EQUK/B0BQ782XNW/B096K2L985/B00GRFHXVQ/B0BBR2RL6X"/>
        <s v="B00S93EQUK/B0BQ782XNW/B01F59K0KA/B07XXSYLL8/B017613C3C/B0C7D27GV8"/>
        <s v="B01IHHLB3W/B07XXSYLL8/B0BBR2RL6X/B017613C3C/B01F59K0KA/B0CRY9V6LL"/>
        <s v="B0CRY9V6LL/B017613C3C/B096K2L985/B00S93EQUK/B01IHHLB3W/B07XXSYLL8/B09LSGPHT3/B0BJK5W11R/B01F59K0KA/B0BBR2RL6X/B0C7D27GV8"/>
        <s v="B005KCG6CE/B01F59K0KA/B017613C3C/B0BQ782XNW/B01IHHLB3W/B00GRFHXVQ/B07XXSYLL8/B09LSGPHT3/B096K2L985/B0BBR2RL6X/B00S93EQUK/B0BJK5W11R/B0C7D27GV8/B0DDXWY41V"/>
        <s v="B005KCG6CE/B01F59K0KA/B0CRY9V6LL/B017613C3C/B0BQ782XNW/B01IHHLB3W/B0BJK5W11R/B07XXSYLL8/B09LSGPHT3/B00S93EQUK/B0BBR2RL6X/B096K2L985/B0C7D27GV8"/>
        <s v="B0BJK5W11R/B005KCG6CE/B00GRFHXVQ/B096K2L985/B01F59K0KA/B0BBR2RL6X/B0BQ782XNW/B01IHHLB3W/B07XXSYLL8/B09LSGPHT3/B00S93EQUK/B0C7D27GV8/B017613C3C"/>
        <s v="B096K2L985/B01F59K0KA/B0BBR2RL6X/B017613C3C/B0BQ782XNW/B0BJK5W11R/B01IHHLB3W/B005KCG6CE/B09LSGPHT3/B07XXSYLL8/B0CRY9V6LL/B00S93EQUK/B00GRFHXVQ/B0C7D27GV8/B0DDXWY41V"/>
        <s v="B00S93EQUK/B01F59K0KA/B00GRFHXVQ/B07XXSYLL8/B0C7D27GV8"/>
        <s v="B01IHHLB3W/B0BQ782XNW/B00GRFHXVQ/B005KCG6CE/B07XXSYLL8/B09LSGPHT3/B01F59K0KA/B0BBR2RL6X/B00S93EQUK/B017613C3C/B0CRY9V6LL/B0C7D27GV8/B096K2L985/B0BJK5W11R"/>
        <s v="B0CRY9V6LL/B017613C3C/B0BQ782XNW/B0BJK5W11R/B0C7D27GV8/B0DDXWY41V/B01IHHLB3W/B096K2L985/B07XXSYLL8/B09LSGPHT3/B01F59K0KA/B0BBR2RL6X/B00S93EQUK/B005KCG6CE/B00GRFHXVQ/B0DGXKNV6Y"/>
        <s v="B005KCG6CE/B01F59K0KA/B0CRY9V6LL/B0BBR2RL6X/B0C7D27GV8/B017613C3C/B0BJK5W11R/B01IHHLB3W/B0BQ782XNW/B096K2L985/B07XXSYLL8/B09LSGPHT3/B00S93EQUK/B00GRFHXVQ"/>
        <s v="B096K2L985/B01F59K0KA/B0CRY9V6LL/B0BBR2RL6X/B017613C3C/B0C7D27GV8/B0BQ782XNW/B01IHHLB3W/B07XXSYLL8/B09LSGPHT3/B005KCG6CE/B00S93EQUK/B0BJK5W11R"/>
        <s v="B096K2L985/B01F59K0KA/B0BBR2RL6X/B0BQ782XNW/B017613C3C/B01IHHLB3W/B07XXSYLL8/B09LSGPHT3/B00S93EQUK/B0CRY9V6LL/B0DDXWY41V"/>
        <s v="B0BBR2RL6X/B017613C3C/B0BQ782XNW/B01IHHLB3W/B07XXSYLL8/B09LSGPHT3/B00S93EQUK/B005KCG6CE/B01F59K0KA/B096K2L985/B0BJK5W11R"/>
        <s v="B0C7D27GV8/B005KCG6CE/B01F59K0KA/B0BJK5W11R/B017613C3C/B0BQ782XNW/B01IHHLB3W/B096K2L985/B07XXSYLL8/B09LSGPHT3/B0CRY9V6LL/B0BBR2RL6X/B00S93EQUK/B00GRFHXVQ"/>
        <s v="B005KCG6CE/B0C7D27GV8/B01F59K0KA/B0CRY9V6LL/B0BBR2RL6X/B017613C3C/B0BQ782XNW/B01IHHLB3W/B07XXSYLL8/B09LSGPHT3/B00S93EQUK/B0BJK5W11R"/>
        <s v="B0BJK5W11R/B096K2L985/B0CRY9V6LL/B0BBR2RL6X/B017613C3C/B01IHHLB3W/B0BQ782XNW/B07XXSYLL8/B00S93EQUK/B01F59K0KA/B00GRFHXVQ"/>
        <s v="B00S93EQUK/B0BJK5W11R/B01F59K0KA/B0CRY9V6LL/B0BBR2RL6X/B01IHHLB3W"/>
        <s v="B00S93EQUK/B07XXSYLL8/B017613C3C/B01F59K0KA"/>
        <s v="B0CRY9V6LL/B01F59K0KA/B0BBR2RL6X/B017613C3C/B01IHHLB3W/B09LSGPHT3/B096K2L985"/>
        <s v="B0BJK5W11R/B005KCG6CE/B01F59K0KA/B0BBR2RL6X/B017613C3C/B01IHHLB3W/B0BQ782XNW/B07XXSYLL8/B09LSGPHT3/B00S93EQUK/B0CRY9V6LL/B00GRFHXVQ/B0C7D27GV8"/>
        <s v="B0BJK5W11R/B005KCG6CE/B096K2L985/B01F59K0KA/B0BBR2RL6X/B0BQ782XNW/B01IHHLB3W/B07XXSYLL8/B09LSGPHT3/B00S93EQUK/B00GRFHXVQ/B017613C3C/B0CRY9V6LL"/>
        <s v="B005KCG6CE/B0CRY9V6LL/B017613C3C/B0BQ782XNW/B01IHHLB3W/B07XXSYLL8/B09LSGPHT3/B00S93EQUK/B0C7D27GV8/B0BBR2RL6X"/>
        <s v="B0BQ782XNW"/>
        <s v="B096K2L985/B01F59K0KA/B0BBR2RL6X/B017613C3C/B0BJK5W11R/B0BQ782XNW/B01IHHLB3W/B00GRFHXVQ/B005KCG6CE/B07XXSYLL8/B09LSGPHT3/B0CRY9V6LL/B00S93EQUK/B0C7D27GV8/B0DDXWY41V"/>
        <s v="B09LSGPHT3/B0C7D27GV8/B07XXSYLL8/B01IHHLB3W/B0BQ782XNW"/>
        <s v="B07XXSYLL8/B00S93EQUK/B01IHHLB3W"/>
        <s v="B01IHHLB3W/B0BQ782XNW/B07XXSYLL8/B00S93EQUK/B017613C3C/B09LSGPHT3/B005KCG6CE/B01F59K0KA/B0BBR2RL6X/B0C7D27GV8/B0CRY9V6LL"/>
        <s v="B0BJK5W11R/B00GRFHXVQ/B01F59K0KA/B0CRY9V6LL/B0BBR2RL6X/B017613C3C/B01IHHLB3W/B07XXSYLL8/B00S93EQUK/B096K2L985/B09LSGPHT3/B0BQ782XNW"/>
        <s v="B00GRFHXVQ/B0CRY9V6LL/B0BBR2RL6X/B01IHHLB3W/B0BQ782XNW/B07XXSYLL8/B00S93EQUK/B096K2L985/B0BJK5W11R/B01F59K0KA"/>
        <s v="B0CRY9V6LL/B017613C3C/B0BJK5W11R/B07XXSYLL8/B09LSGPHT3/B005KCG6CE/B01F59K0KA/B00S93EQUK/B0BBR2RL6X/B01IHHLB3W/B0BQ782XNW/B096K2L985/B0C7D27GV8"/>
        <s v="B005KCG6CE/B096K2L985/B01F59K0KA/B0BBR2RL6X/B017613C3C/B0BQ782XNW/B01IHHLB3W/B07XXSYLL8/B09LSGPHT3/B00S93EQUK/B00GRFHXVQ/B0C7D27GV8"/>
        <s v="B0BJK5W11R/B096K2L985/B0C7D27GV8/B01F59K0KA/B0BBR2RL6X/B017613C3C/B0BQ782XNW/B01IHHLB3W/B07XXSYLL8/B09LSGPHT3/B00S93EQUK/B005KCG6CE/B00GRFHXVQ"/>
        <s v="B00S93EQUK/B01F59K0KA/B01IHHLB3W/B0CRY9V6LL"/>
        <s v="B0BQ782XNW/B09LSGPHT3/B00S93EQUK/B01F59K0KA"/>
        <s v="B096K2L985/B01F59K0KA/B0CRY9V6LL/B0BBR2RL6X/B01IHHLB3W/B0BQ782XNW/B07XXSYLL8/B09LSGPHT3/B00S93EQUK/B00GRFHXVQ/B0BJK5W11R"/>
        <s v="B0DDXWY41V/B01IHHLB3W/B0BQ782XNW/B07XXSYLL8/B0C7D27GV8/B0CRY9V6LL/B0BBR2RL6X/B00S93EQUK/B017613C3C/B0BJK5W11R/B00GRFHXVQ/B09LSGPHT3/B01F59K0KA/B096K2L985"/>
        <s v="B0BBR2RL6X/B017613C3C/B01IHHLB3W/B0BQ782XNW/B005KCG6CE/B07XXSYLL8/B01F59K0KA/B0CRY9V6LL/B00S93EQUK/B096K2L985/B09LSGPHT3/B00GRFHXVQ/B0C7D27GV8/B0BJK5W11R"/>
        <s v="B0BJK5W11R/B017613C3C/B0BQ782XNW/B01IHHLB3W/B07XXSYLL8/B09LSGPHT3/B00S93EQUK/B01F59K0KA/B096K2L985/B0C7D27GV8"/>
        <s v="B0BJK5W11R/B005KCG6CE/B01F59K0KA/B0CRY9V6LL/B0BBR2RL6X/B017613C3C/B0BQ782XNW/B01IHHLB3W/B07XXSYLL8/B09LSGPHT3/B00S93EQUK/B00GRFHXVQ/B096K2L985/B0C7D27GV8"/>
        <s v="B00S93EQUK/B07XXSYLL8"/>
        <s v="B0C7D27GV8/B005KCG6CE/B01F59K0KA/B0CRY9V6LL/B017613C3C/B0BQ782XNW/B0BJK5W11R/B01IHHLB3W/B00GRFHXVQ/B07XXSYLL8/B096K2L985/B09LSGPHT3/B0BBR2RL6X/B00S93EQUK"/>
        <s v="B0C7D27GV8/B0CRY9V6LL/B017613C3C/B01IHHLB3W/B07XXSYLL8/B09LSGPHT3/B0BBR2RL6X/B00S93EQUK/B0BQ782XNW/B005KCG6CE/B01F59K0KA/B0BJK5W11R/B096K2L985/B0C37ZWPZR"/>
        <s v="B01F59K0KA/B0BBR2RL6X"/>
        <s v="B01IHHLB3W/B07XXSYLL8/B09LSGPHT3/B01F59K0KA/B00S93EQUK/B0BQ782XNW/B0BBR2RL6X/B0CRY9V6LL/B00GRFHXVQ"/>
        <s v="B00S93EQUK/B01IHHLB3W"/>
        <s v="B005KCG6CE/B017613C3C/B0CRY9V6LL/B0BJK5W11R/B07XXSYLL8/B01F59K0KA/B01IHHLB3W/B0BQ782XNW/B09LSGPHT3/B096K2L985/B00S93EQUK/B0BBR2RL6X"/>
        <s v="B00S93EQUK/B01F59K0KA/B00GRFHXVQ"/>
        <s v="B005KCG6CE/B00GRFHXVQ/B0CRY9V6LL/B01F59K0KA/B017613C3C/B0BJK5W11R/B0BQ782XNW/B01IHHLB3W/B07XXSYLL8/B096K2L985/B09LSGPHT3/B0BBR2RL6X/B00S93EQUK/B0C7D27GV8"/>
        <s v="B005KCG6CE/B00GRFHXVQ/B01F59K0KA/B017613C3C/B0BQ782XNW/B01IHHLB3W/B07XXSYLL8/B09LSGPHT3/B00S93EQUK/B0BJK5W11R/B096K2L985/B0BBR2RL6X"/>
        <s v="B096K2L985/B0CRY9V6LL/B0BBR2RL6X/B017613C3C/B0BQ782XNW/B01IHHLB3W/B07XXSYLL8/B09LSGPHT3/B00S93EQUK/B005KCG6CE/B01F59K0KA/B0C7D27GV8"/>
        <s v="B0BJK5W11R/B01F59K0KA/B0CRY9V6LL/B0BBR2RL6X/B01IHHLB3W/B017613C3C/B07XXSYLL8/B00S93EQUK/B096K2L985/B00GRFHXVQ"/>
        <s v="B0C37ZWPZR/B0CRY9V6LL/B01F59K0KA/B0BBR2RL6X/B017613C3C/B07XXSYLL8"/>
        <s v="B0BJK5W11R/B005KCG6CE/B00GRFHXVQ/B096K2L985/B01F59K0KA/B0BBR2RL6X/B0BQ782XNW/B01IHHLB3W/B07XXSYLL8/B09LSGPHT3/B0CRY9V6LL/B00S93EQUK/B017613C3C/B0C7D27GV8/B0DDXWY41V"/>
        <s v="B0C7D27GV8/B0CRY9V6LL/B01IHHLB3W/B07XXSYLL8/B00S93EQUK/B01F59K0KA/B0BQ782XNW/B09LSGPHT3/B0BJK5W11R/B0BBR2RL6X/B005KCG6CE/B017613C3C/B096K2L985"/>
        <s v="B01F59K0KA/B0CRY9V6LL/B0BBR2RL6X/B017613C3C/B01IHHLB3W/B09LSGPHT3/B07XXSYLL8/B00S93EQUK/B0BJK5W11R/B096K2L985/B0BQ782XNW"/>
        <s v="B0CRY9V6LL/B0BBR2RL6X/B0BQ782XNW/B07XXSYLL8/B005KCG6CE/B0C7D27GV8"/>
        <s v="B0C7D27GV8"/>
        <s v="B0BJK5W11R/B096K2L985/B0CRY9V6LL/B01F59K0KA/B0BBR2RL6X/B017613C3C/B01IHHLB3W/B07XXSYLL8/B00S93EQUK/B09LSGPHT3/B0C7D27GV8"/>
        <s v="B0CRY9V6LL/B0BQ782XNW/B01IHHLB3W/B07XXSYLL8/B09LSGPHT3/B00S93EQUK/B0BBR2RL6X/B0C7D27GV8"/>
        <s v="B09LSGPHT3/B07XXSYLL8/B01F59K0KA/B0C7D27GV8"/>
        <s v="B0C7D27GV8/B017613C3C/B01IHHLB3W/B07XXSYLL8/B09LSGPHT3/B00S93EQUK/B0BQ782XNW/B0CRY9V6LL"/>
        <s v="B09LSGPHT3/B00S93EQUK/B01IHHLB3W/B07XXSYLL8"/>
        <s v="B0DDXWY41V/B01F59K0KA/B017613C3C/B01IHHLB3W/B00GRFHXVQ/B07XXSYLL8/B09LSGPHT3/B0BBR2RL6X/B00S93EQUK/B0BQ782XNW/B0BJK5W11R/B096K2L985/B0CRY9V6LL/B0C7D27GV8"/>
        <s v="B0BJK5W11R/B005KCG6CE/B096K2L985/B01F59K0KA/B0BBR2RL6X/B0BQ782XNW/B017613C3C/B01IHHLB3W/B07XXSYLL8/B09LSGPHT3/B00GRFHXVQ/B00S93EQUK/B0C7D27GV8"/>
        <s v="B0CRY9V6LL/B0BBR2RL6X/B0BQ782XNW/B09LSGPHT3/B07XXSYLL8/B00S93EQUK/B01F59K0KA/B01IHHLB3W"/>
        <s v="B005KCG6CE/B01F59K0KA/B017613C3C/B01IHHLB3W/B0BQ782XNW/B07XXSYLL8/B09LSGPHT3/B00S93EQUK/B00GRFHXVQ/B096K2L985/B0BBR2RL6X/B0BJK5W11R/B0CRY9V6LL"/>
        <s v="B005KCG6CE/B0CRY9V6LL/B0C7D27GV8/B017613C3C/B0BJK5W11R/B00S93EQUK/B07XXSYLL8/B09LSGPHT3/B00GRFHXVQ/B01F59K0KA/B096K2L985/B01IHHLB3W/B0BBR2RL6X/B0BQ782XNW"/>
        <s v="B01F59K0KA/B00S93EQUK"/>
        <s v="B005KCG6CE/B01F59K0KA/B0BBR2RL6X/B0CRY9V6LL/B0C7D27GV8/B017613C3C/B01IHHLB3W/B0BQ782XNW/B07XXSYLL8/B09LSGPHT3/B00S93EQUK"/>
        <s v="B00S93EQUK/B09LSGPHT3/B0BBR2RL6X"/>
        <s v="B0C7D27GV8/B0BJK5W11R/B005KCG6CE/B0CRY9V6LL/B017613C3C/B01IHHLB3W/B0BQ782XNW/B07XXSYLL8/B09LSGPHT3/B00S93EQUK"/>
        <s v="B005KCG6CE/B017613C3C/B0BJK5W11R/B0C7D27GV8/B096K2L985/B00S93EQUK/B01IHHLB3W/B0BQ782XNW/B09LSGPHT3/B0CRY9V6LL/B07XXSYLL8/B01F59K0KA/B0BBR2RL6X/B00GRFHXVQ"/>
        <s v="B0BQ782XNW/B07XXSYLL8/B00S93EQUK/B01IHHLB3W/B0BJK5W11R/B00GRFHXVQ/B096K2L985/B017613C3C/B01F59K0KA/B0C7D27GV8"/>
        <s v="B00S93EQUK/B00GRFHXVQ/B07XXSYLL8"/>
        <s v="B0C7D27GV8/B01IHHLB3W/B005KCG6CE/B017613C3C/B0CRY9V6LL/B0BJK5W11R/B00S93EQUK/B096K2L985/B07XXSYLL8/B09LSGPHT3/B01F59K0KA/B0BQ782XNW/B00GRFHXVQ/B0BBR2RL6X"/>
        <s v="B0BQ782XNW/B07XXSYLL8/B01F59K0KA/B00S93EQUK/B00GRFHXVQ/B096K2L985"/>
        <s v="B0BJK5W11R/B096K2L985/B0CRY9V6LL/B01F59K0KA/B0BBR2RL6X/B017613C3C/B01IHHLB3W/B07XXSYLL8/B00S93EQUK"/>
        <s v="B00GRFHXVQ/B017613C3C/B01IHHLB3W/B07XXSYLL8/B01F59K0KA/B0BBR2RL6X/B00S93EQUK/B0BQ782XNW/B0BJK5W11R/B09LSGPHT3/B096K2L985/B0C7D27GV8/B0CRY9V6LL/B005KCG6CE/B0DDXWY41V"/>
        <s v="B005KCG6CE/B0CRY9V6LL/B01F59K0KA/B0BBR2RL6X/B017613C3C/B0BQ782XNW/B01IHHLB3W/B07XXSYLL8/B09LSGPHT3/B00S93EQUK/B00GRFHXVQ/B0C7D27GV8"/>
        <s v="B017613C3C/B0BQ782XNW/B01IHHLB3W/B07XXSYLL8/B09LSGPHT3/B01F59K0KA/B00S93EQUK/B0CRY9V6LL/B0BBR2RL6X/B00GRFHXVQ/B0C7D27GV8/B0DGXKNV6Y"/>
        <s v="B017613C3C/B01IHHLB3W/B0BQ782XNW/B09LSGPHT3/B07XXSYLL8/B00S93EQUK/B01F59K0KA/B00GRFHXVQ/B0BBR2RL6X/B096K2L985/B0C7D27GV8/B0DDXWY41V"/>
        <s v="B0BJK5W11R/B00GRFHXVQ/B096K2L985/B01F59K0KA/B0BBR2RL6X/B0BQ782XNW/B01IHHLB3W/B09LSGPHT3/B07XXSYLL8/B00S93EQUK/B0CRY9V6LL"/>
        <s v="B005KCG6CE/B01IHHLB3W/B0BQ782XNW/B09LSGPHT3/B01F59K0KA/B0BBR2RL6X/B00S93EQUK/B0BJK5W11R/B07XXSYLL8/B00GRFHXVQ/B017613C3C/B096K2L985/B0CRY9V6LL/B0DDXWY41V"/>
        <s v="B0C37ZWPZR/B0CRY9V6LL/B07XXSYLL8/B00S93EQUK/B01IHHLB3W/B0C7D27GV8/B017613C3C/B09LSGPHT3/B01F59K0KA/B0BBR2RL6X/B0BQ782XNW"/>
        <s v="B0BQ782XNW/B01IHHLB3W/B07XXSYLL8/B09LSGPHT3/B00S93EQUK/B017613C3C/B01F59K0KA"/>
        <s v="B09LSGPHT3/B07XXSYLL8/B01IHHLB3W/B00S93EQUK/B017613C3C/B0C7D27GV8"/>
        <s v="B005KCG6CE/B0CRY9V6LL/B01F59K0KA/B017613C3C/B0BQ782XNW/B01IHHLB3W/B07XXSYLL8/B09LSGPHT3/B00S93EQUK/B00GRFHXVQ/B0BBR2RL6X/B096K2L985/B0C7D27GV8"/>
        <s v="B005KCG6CE/B01IHHLB3W/B0BQ782XNW/B07XXSYLL8/B00GRFHXVQ/B00S93EQUK/B01F59K0KA/B0CRY9V6LL"/>
        <s v="B00S93EQUK/B0C7D27GV8/B07XXSYLL8"/>
        <s v="B017613C3C"/>
        <s v="B017613C3C/B0BJK5W11R/B01F59K0KA/B0BBR2RL6X/B01IHHLB3W"/>
        <s v="B0CRY9V6LL/B0C7D27GV8/B017613C3C/B01IHHLB3W/B07XXSYLL8/B01F59K0KA/B00S93EQUK/B0BJK5W11R/B09LSGPHT3/B0BQ782XNW/B005KCG6CE/B096K2L985/B0BBR2RL6X"/>
        <s v="B09LSGPHT3/B00S93EQUK/B0BQ782XNW/B01IHHLB3W/B00GRFHXVQ"/>
        <s v="B00S93EQUK/B01IHHLB3W/B0BQ782XNW/B07XXSYLL8/B01F59K0KA"/>
        <s v="B017613C3C/B01IHHLB3W/B0BQ782XNW/B07XXSYLL8/B09LSGPHT3/B00S93EQUK/B0CRY9V6LL/B0BBR2RL6X"/>
        <s v="B005KCG6CE/B01F59K0KA/B01IHHLB3W/B07XXSYLL8/B09LSGPHT3/B00S93EQUK/B00GRFHXVQ/B0BBR2RL6X"/>
        <s v="B01IHHLB3W/B0BQ782XNW/B07XXSYLL8/B09LSGPHT3/B00S93EQUK/B017613C3C/B0BBR2RL6X"/>
        <s v="B0BJK5W11R/B0CRY9V6LL/B017613C3C/B0BQ782XNW/B01IHHLB3W/B07XXSYLL8/B09LSGPHT3/B00S93EQUK/B01F59K0KA"/>
        <s v="B0C7D27GV8/B005KCG6CE/B01IHHLB3W/B0BQ782XNW/B07XXSYLL8/B09LSGPHT3/B00S93EQUK/B01F59K0KA/B096K2L985/B0BBR2RL6X/B0CRY9V6LL"/>
        <s v="B0BQ782XNW/B01IHHLB3W/B07XXSYLL8/B00S93EQUK/B01F59K0KA/B017613C3C/B096K2L985/B0BBR2RL6X"/>
        <s v="B01F59K0KA/B017613C3C/B0BQ782XNW/B01IHHLB3W/B0C7D27GV8/B07XXSYLL8/B09LSGPHT3/B0CRY9V6LL/B00S93EQUK/B005KCG6CE/B0BBR2RL6X"/>
        <s v="B005KCG6CE/B0BQ782XNW/B01IHHLB3W/B07XXSYLL8/B00S93EQUK/B00GRFHXVQ/B01F59K0KA/B0CRY9V6LL"/>
        <s v="B017613C3C/B01IHHLB3W/B07XXSYLL8/B09LSGPHT3/B00S93EQUK/B0BBR2RL6X/B01F59K0KA/B0CRY9V6LL"/>
        <s v="B005KCG6CE/B017613C3C/B0BQ782XNW/B01IHHLB3W/B07XXSYLL8/B09LSGPHT3/B00S93EQUK/B01F59K0KA/B0CRY9V6LL"/>
        <s v="B0CRY9V6LL/B017613C3C/B0BQ782XNW/B01IHHLB3W/B07XXSYLL8/B09LSGPHT3/B00S93EQUK/B005KCG6CE/B01F59K0KA/B096K2L985/B0BBR2RL6X/B0C7D27GV8"/>
        <s v="B017613C3C/B0BQ782XNW/B01IHHLB3W/B07XXSYLL8/B09LSGPHT3/B00S93EQUK/B00GRFHXVQ/B01F59K0KA/B096K2L985/B0BBR2RL6X/B0BJK5W11R/B0CRY9V6LL"/>
        <s v="B0CRY9V6LL/B017613C3C/B0C7D27GV8/B07XXSYLL8/B01IHHLB3W/B0BQ782XNW/B09LSGPHT3/B00S93EQUK/B0BBR2RL6X/B0BJK5W11R/B01F59K0KA/B096K2L985"/>
        <s v="B017613C3C/B0BQ782XNW/B01IHHLB3W/B07XXSYLL8/B09LSGPHT3/B01F59K0KA/B0C7D27GV8/B00S93EQUK/B0CRY9V6LL/B0BBR2RL6X/B00GRFHXVQ"/>
        <s v="B0C7D27GV8/B0CRY9V6LL/B017613C3C/B01IHHLB3W/B07XXSYLL8/B09LSGPHT3/B00S93EQUK/B01F59K0KA/B0BQ782XNW"/>
        <s v="B017613C3C/B09LSGPHT3/B096K2L985/B07XXSYLL8/B01F59K0KA/B01IHHLB3W/B0BQ782XNW/B0CRY9V6LL"/>
        <s v="B005KCG6CE/B0BBR2RL6X/B0BQ782XNW/B09LSGPHT3/B096K2L985/B00S93EQUK/B01F59K0KA/B00GRFHXVQ/B01IHHLB3W/B0BJK5W11R"/>
        <s v="B07XXSYLL8/B01IHHLB3W/B0CRY9V6LL/B0BBR2RL6X/B096K2L985/B01F59K0KA/B005KCG6CE/B00S93EQUK/B09LSGPHT3"/>
        <s v="B0BJK5W11R/B096K2L985/B0CRY9V6LL/B0BBR2RL6X/B017613C3C/B01IHHLB3W/B07XXSYLL8/B01F59K0KA/B00S93EQUK/B0C7D27GV8"/>
        <s v="B07XXSYLL8/B00S93EQUK/B00GRFHXVQ"/>
        <s v="B096K2L985/B017613C3C/B0BQ782XNW/B07XXSYLL8/B00S93EQUK/B01F59K0KA/B01IHHLB3W/B09LSGPHT3/B0C7D27GV8"/>
        <s v="B0BQ782XNW/B07XXSYLL8/B09LSGPHT3/B00S93EQUK/B0C7D27GV8/B0BBR2RL6X/B01F59K0KA/B01IHHLB3W"/>
        <s v="B00S93EQUK/B01IHHLB3W/B07XXSYLL8/B0BQ782XNW/B017613C3C/B0C7D27GV8/B0CRY9V6LL"/>
        <s v="B07XXSYLL8/B00S93EQUK/B01F59K0KA/B00GRFHXVQ/B096K2L985/B0BBR2RL6X"/>
        <s v="B0CRY9V6LL/B0BBR2RL6X/B017613C3C/B07XXSYLL8/B096K2L985/B01IHHLB3W/B01F59K0KA/B09LSGPHT3"/>
        <s v="B005KCG6CE/B0CRY9V6LL/B017613C3C/B01IHHLB3W/B0BJK5W11R/B0BQ782XNW/B07XXSYLL8/B096K2L985/B09LSGPHT3/B01F59K0KA/B00S93EQUK/B0BBR2RL6X/B00GRFHXVQ"/>
        <s v="B0CRY9V6LL/B0C7D27GV8/B0BBR2RL6X/B00GRFHXVQ/B00S93EQUK/B01F59K0KA/B01IHHLB3W/B07XXSYLL8/B09LSGPHT3/B0BQ782XNW"/>
        <s v="B005KCG6CE/B01IHHLB3W/B01F59K0KA/B0BQ782XNW/B07XXSYLL8/B0BJK5W11R/B096K2L985/B00S93EQUK/B00GRFHXVQ/B017613C3C/B09LSGPHT3/B0BBR2RL6X/B0CRY9V6LL/B0DDXWY41V"/>
        <s v="B0BBR2RL6X/B0BQ782XNW/B01IHHLB3W/B07XXSYLL8/B00S93EQUK/B01F59K0KA/B09LSGPHT3/B0CRY9V6LL"/>
        <s v="B00S93EQUK/B0CRY9V6LL/B01IHHLB3W/B07XXSYLL8"/>
        <s v="B0BBR2RL6X/B0BQ782XNW/B01IHHLB3W/B07XXSYLL8/B09LSGPHT3/B00S93EQUK"/>
        <s v="B005KCG6CE"/>
        <s v="B01IHHLB3W/B07XXSYLL8/B0CRY9V6LL"/>
        <s v="B00S93EQUK/B0C7D27GV8/B01F59K0KA/B0CRY9V6LL"/>
        <s v="B00S93EQUK/B07XXSYLL8/B09LSGPHT3/B01F59K0KA/B0CRY9V6LL/B096K2L985/B0C7D27GV8"/>
        <s v="B0CRY9V6LL/B01IHHLB3W/B0C7D27GV8/B0BBR2RL6X/B00S93EQUK/B01F59K0KA/B096K2L985"/>
        <s v="B01IHHLB3W/B0BQ782XNW/B07XXSYLL8/B00S93EQUK/B0BBR2RL6X/B0C7D27GV8/B0CRY9V6LL"/>
        <s v="B01IHHLB3W/B0CRY9V6LL"/>
        <s v="B0CRY9V6LL/B017613C3C/B01IHHLB3W/B00S93EQUK/B07XXSYLL8/B09LSGPHT3/B0BBR2RL6X"/>
        <s v="B0CRY9V6LL/B07XXSYLL8/B00S93EQUK/B01F59K0KA/B01IHHLB3W/B0C7D27GV8"/>
        <s v="B01IHHLB3W/B0BQ782XNW/B00S93EQUK/B09LSGPHT3/B07XXSYLL8/B01F59K0KA/B00GRFHXVQ/B0C7D27GV8/B0CRY9V6LL/B0BBR2RL6X/B017613C3C/B096K2L985"/>
        <s v="B0BQ782XNW/B09LSGPHT3/B07XXSYLL8/B00S93EQUK/B01IHHLB3W/B01F59K0KA/B0BBR2RL6X/B00GRFHXVQ/B017613C3C/B096K2L985/B0CRY9V6LL"/>
        <s v="B07XXSYLL8"/>
        <s v="B0CRY9V6LL/B0C7D27GV8/B00S93EQUK"/>
        <s v="B01IHHLB3W/B01F59K0KA/B0BQ782XNW/B00GRFHXVQ/B0BBR2RL6X/B07XXSYLL8/B09LSGPHT3/B00S93EQUK/B005KCG6CE/B096K2L985/B0BJK5W11R/B017613C3C/B0CRY9V6LL"/>
        <s v="B0BJK5W11R/B0CRY9V6LL/B0BBR2RL6X/B07XXSYLL8/B0BQ782XNW"/>
        <s v="B01IHHLB3W/B07XXSYLL8/B00S93EQUK/B0BJK5W11R/B01F59K0KA/B005KCG6CE/B0C7D27GV8"/>
        <s v="B00GRFHXVQ/B01F59K0KA"/>
        <s v="B005KCG6CE/B01IHHLB3W/B00GRFHXVQ/B01F59K0KA/B0BQ782XNW/B0BJK5W11R/B07XXSYLL8/B09LSGPHT3/B0BBR2RL6X/B017613C3C/B00S93EQUK/B0CRY9V6LL/B0C7D27GV8"/>
        <s v="B017613C3C/B01IHHLB3W/B07XXSYLL8/B00S93EQUK/B0C7D27GV8/B0CRY9V6LL"/>
        <s v="B0C7D27GV8/B01IHHLB3W/B07XXSYLL8/B00S93EQUK"/>
        <s v="B005KCG6CE/B09LSGPHT3"/>
        <s v="B07XXSYLL8/B0BQ782XNW"/>
        <s v="B0C7D27GV8/B017613C3C/B005KCG6CE/B0BQ782XNW/B0BJK5W11R/B07XXSYLL8/B09LSGPHT3/B0CRY9V6LL/B096K2L985/B01F59K0KA/B00S93EQUK/B01IHHLB3W/B0BBR2RL6X/B00GRFHXVQ"/>
        <s v="B00S93EQUK/B00GRFHXVQ/B01F59K0KA/B0C7D27GV8/B0CRY9V6LL"/>
        <s v="B00S93EQUK/B09LSGPHT3/B07XXSYLL8"/>
      </sharedItems>
    </cacheField>
    <cacheField name="ABA周排名" numFmtId="3">
      <sharedItems containsSemiMixedTypes="0" containsString="0" containsNumber="1" containsInteger="1" minValue="0" maxValue="990027" count="316">
        <n v="1066"/>
        <n v="478"/>
        <n v="385"/>
        <n v="2849"/>
        <n v="10192"/>
        <n v="19194"/>
        <n v="23593"/>
        <n v="6999"/>
        <n v="10392"/>
        <n v="29589"/>
        <n v="23252"/>
        <n v="10343"/>
        <n v="26839"/>
        <n v="36126"/>
        <n v="3814"/>
        <n v="71611"/>
        <n v="2044"/>
        <n v="73086"/>
        <n v="2246"/>
        <n v="29631"/>
        <n v="8978"/>
        <n v="56667"/>
        <n v="70119"/>
        <n v="39573"/>
        <n v="3291"/>
        <n v="99295"/>
        <n v="121810"/>
        <n v="27653"/>
        <n v="107677"/>
        <n v="74249"/>
        <n v="121604"/>
        <n v="80317"/>
        <n v="48197"/>
        <n v="4762"/>
        <n v="137356"/>
        <n v="74165"/>
        <n v="140541"/>
        <n v="153755"/>
        <n v="15494"/>
        <n v="140382"/>
        <n v="9608"/>
        <n v="51337"/>
        <n v="155264"/>
        <n v="187939"/>
        <n v="95414"/>
        <n v="8970"/>
        <n v="174233"/>
        <n v="111150"/>
        <n v="17953"/>
        <n v="188312"/>
        <n v="159110"/>
        <n v="149432"/>
        <n v="63008"/>
        <n v="165975"/>
        <n v="33397"/>
        <n v="200614"/>
        <n v="15093"/>
        <n v="210979"/>
        <n v="14737"/>
        <n v="88935"/>
        <n v="3074"/>
        <n v="271696"/>
        <n v="189526"/>
        <n v="224252"/>
        <n v="19449"/>
        <n v="249294"/>
        <n v="275246"/>
        <n v="3419"/>
        <n v="21476"/>
        <n v="36222"/>
        <n v="20647"/>
        <n v="45"/>
        <n v="286364"/>
        <n v="71554"/>
        <n v="253711"/>
        <n v="22368"/>
        <n v="289061"/>
        <n v="85753"/>
        <n v="270692"/>
        <n v="22695"/>
        <n v="266295"/>
        <n v="23652"/>
        <n v="220122"/>
        <n v="169238"/>
        <n v="96600"/>
        <n v="190549"/>
        <n v="221669"/>
        <n v="29150"/>
        <n v="216645"/>
        <n v="279797"/>
        <n v="250345"/>
        <n v="27690"/>
        <n v="152276"/>
        <n v="300505"/>
        <n v="26905"/>
        <n v="32492"/>
        <n v="248206"/>
        <n v="359107"/>
        <n v="243988"/>
        <n v="42470"/>
        <n v="30892"/>
        <n v="314528"/>
        <n v="167510"/>
        <n v="373682"/>
        <n v="49666"/>
        <n v="47570"/>
        <n v="265406"/>
        <n v="253062"/>
        <n v="310762"/>
        <n v="345401"/>
        <n v="40050"/>
        <n v="279821"/>
        <n v="58808"/>
        <n v="37293"/>
        <n v="196844"/>
        <n v="132404"/>
        <n v="309055"/>
        <n v="402300"/>
        <n v="104740"/>
        <n v="305415"/>
        <n v="424196"/>
        <n v="181578"/>
        <n v="469929"/>
        <n v="304319"/>
        <n v="13767"/>
        <n v="142209"/>
        <n v="113262"/>
        <n v="406709"/>
        <n v="43975"/>
        <n v="10569"/>
        <n v="404193"/>
        <n v="450297"/>
        <n v="172987"/>
        <n v="330023"/>
        <n v="249390"/>
        <n v="440221"/>
        <n v="61491"/>
        <n v="110498"/>
        <n v="125288"/>
        <n v="451986"/>
        <n v="493477"/>
        <n v="543333"/>
        <n v="497519"/>
        <n v="56796"/>
        <n v="366623"/>
        <n v="458404"/>
        <n v="618803"/>
        <n v="568552"/>
        <n v="490292"/>
        <n v="385043"/>
        <n v="608305"/>
        <n v="58064"/>
        <n v="595721"/>
        <n v="508490"/>
        <n v="68227"/>
        <n v="65923"/>
        <n v="340445"/>
        <n v="611047"/>
        <n v="615983"/>
        <n v="487809"/>
        <n v="63178"/>
        <n v="640983"/>
        <n v="73495"/>
        <n v="153829"/>
        <n v="286806"/>
        <n v="577105"/>
        <n v="452876"/>
        <n v="203581"/>
        <n v="647756"/>
        <n v="661778"/>
        <n v="67954"/>
        <n v="98067"/>
        <n v="588582"/>
        <n v="382612"/>
        <n v="475098"/>
        <n v="462748"/>
        <n v="74217"/>
        <n v="744344"/>
        <n v="20341"/>
        <n v="824289"/>
        <n v="550302"/>
        <n v="84896"/>
        <n v="23841"/>
        <n v="143954"/>
        <n v="21134"/>
        <n v="92177"/>
        <n v="249033"/>
        <n v="25203"/>
        <n v="829000"/>
        <n v="708236"/>
        <n v="742714"/>
        <n v="681435"/>
        <n v="469759"/>
        <n v="936997"/>
        <n v="290022"/>
        <n v="606326"/>
        <n v="679921"/>
        <n v="352664"/>
        <n v="92450"/>
        <n v="92943"/>
        <n v="776748"/>
        <n v="517431"/>
        <n v="116922"/>
        <n v="148596"/>
        <n v="103966"/>
        <n v="462624"/>
        <n v="106023"/>
        <n v="683639"/>
        <n v="990027"/>
        <n v="545750"/>
        <n v="732154"/>
        <n v="534668"/>
        <n v="1549"/>
        <n v="946563"/>
        <n v="108437"/>
        <n v="897595"/>
        <n v="122901"/>
        <n v="548440"/>
        <n v="345160"/>
        <n v="36001"/>
        <n v="183120"/>
        <n v="213282"/>
        <n v="915223"/>
        <n v="654132"/>
        <n v="983961"/>
        <n v="651865"/>
        <n v="592383"/>
        <n v="982266"/>
        <n v="668863"/>
        <n v="281278"/>
        <n v="476066"/>
        <n v="166659"/>
        <n v="888735"/>
        <n v="113996"/>
        <n v="555378"/>
        <n v="135972"/>
        <n v="123259"/>
        <n v="135299"/>
        <n v="49576"/>
        <n v="663917"/>
        <n v="136386"/>
        <n v="254835"/>
        <n v="82563"/>
        <n v="156388"/>
        <n v="681258"/>
        <n v="686261"/>
        <n v="574190"/>
        <n v="128586"/>
        <n v="988695"/>
        <n v="848139"/>
        <n v="489391"/>
        <n v="948926"/>
        <n v="636979"/>
        <n v="644993"/>
        <n v="150763"/>
        <n v="943024"/>
        <n v="870010"/>
        <n v="771987"/>
        <n v="149090"/>
        <n v="154911"/>
        <n v="619343"/>
        <n v="963851"/>
        <n v="866441"/>
        <n v="112913"/>
        <n v="758122"/>
        <n v="180594"/>
        <n v="988933"/>
        <n v="2891"/>
        <n v="748135"/>
        <n v="589532"/>
        <n v="263412"/>
        <n v="313449"/>
        <n v="173167"/>
        <n v="178463"/>
        <n v="673752"/>
        <n v="873119"/>
        <n v="231879"/>
        <n v="570067"/>
        <n v="807342"/>
        <n v="1226"/>
        <n v="70108"/>
        <n v="933859"/>
        <n v="177253"/>
        <n v="357573"/>
        <n v="198720"/>
        <n v="200857"/>
        <n v="267452"/>
        <n v="45419"/>
        <n v="68109"/>
        <n v="370071"/>
        <n v="699828"/>
        <n v="13483"/>
        <n v="551114"/>
        <n v="554087"/>
        <n v="696823"/>
        <n v="780551"/>
        <n v="195382"/>
        <n v="409356"/>
        <n v="252098"/>
        <n v="807200"/>
        <n v="557498"/>
        <n v="74177"/>
        <n v="8170"/>
        <n v="231793"/>
        <n v="213115"/>
        <n v="817953"/>
        <n v="793602"/>
        <n v="218478"/>
        <n v="217169"/>
        <n v="806879"/>
        <n v="229840"/>
        <n v="303206"/>
        <n v="774441"/>
        <n v="59831"/>
        <n v="255501"/>
        <n v="233219"/>
      </sharedItems>
    </cacheField>
    <cacheField name="月搜索量" numFmtId="177">
      <sharedItems containsString="0" containsBlank="1" containsNumber="1" containsInteger="1" minValue="0" maxValue="1881054" count="314">
        <n v="472070"/>
        <n v="740119"/>
        <n v="540748"/>
        <n v="227297"/>
        <n v="98116"/>
        <n v="72759"/>
        <n v="64331"/>
        <n v="155443"/>
        <n v="85076"/>
        <n v="56487"/>
        <n v="69680"/>
        <n v="121371"/>
        <n v="61638"/>
        <n v="46866"/>
        <n v="400944"/>
        <n v="26288"/>
        <n v="333120"/>
        <n v="27470"/>
        <n v="217078"/>
        <n v="68884"/>
        <n v="126356"/>
        <n v="36929"/>
        <n v="34889"/>
        <n v="39434"/>
        <n v="296423"/>
        <n v="18781"/>
        <n v="16343"/>
        <n v="63192"/>
        <n v="25166"/>
        <n v="22764"/>
        <n v="18065"/>
        <n v="28574"/>
        <n v="44397"/>
        <n v="139405"/>
        <n v="13223"/>
        <n v="22932"/>
        <n v="12375"/>
        <n v="10023"/>
        <n v="123284"/>
        <n v="12921"/>
        <n v="118405"/>
        <n v="37935"/>
        <n v="9117"/>
        <n v="11452"/>
        <n v="14403"/>
        <n v="98630"/>
        <n v="7481"/>
        <n v="19906"/>
        <n v="73593"/>
        <n v="9610"/>
        <n v="11567"/>
        <n v="13336"/>
        <n v="44470"/>
        <n v="14046"/>
        <n v="37143"/>
        <n v="10777"/>
        <n v="56815"/>
        <n v="8439"/>
        <n v="152938"/>
        <n v="28810"/>
        <n v="221353"/>
        <n v="7177"/>
        <n v="10520"/>
        <n v="8455"/>
        <n v="120304"/>
        <n v="6347"/>
        <n v="6600"/>
        <n v="164047"/>
        <n v="57102"/>
        <n v="44170"/>
        <n v="63617"/>
        <n v="1881054"/>
        <n v="5166"/>
        <n v="24247"/>
        <n v="6903"/>
        <n v="69380"/>
        <n v="6361"/>
        <n v="24428"/>
        <n v="6916"/>
        <n v="49186"/>
        <n v="6804"/>
        <n v="47663"/>
        <n v="5839"/>
        <n v="12186"/>
        <n v="21972"/>
        <n v="7890"/>
        <n v="13010"/>
        <n v="34751"/>
        <n v="9757"/>
        <n v="9137"/>
        <n v="6528"/>
        <n v="49818"/>
        <n v="21253"/>
        <n v="6761"/>
        <m/>
        <n v="46299"/>
        <n v="9736"/>
        <n v="5877"/>
        <n v="8555"/>
        <n v="35486"/>
        <n v="59394"/>
        <n v="8763"/>
        <n v="16765"/>
        <n v="3216"/>
        <n v="37375"/>
        <n v="39849"/>
        <n v="7253"/>
        <n v="7689"/>
        <n v="8120"/>
        <n v="6767"/>
        <n v="50561"/>
        <n v="8631"/>
        <n v="62568"/>
        <n v="53603"/>
        <n v="7023"/>
        <n v="16281"/>
        <n v="4865"/>
        <n v="3080"/>
        <n v="21267"/>
        <n v="4695"/>
        <n v="3285"/>
        <n v="11149"/>
        <n v="5665"/>
        <n v="6381"/>
        <n v="85503"/>
        <n v="16837"/>
        <n v="16449"/>
        <n v="4096"/>
        <n v="9053"/>
        <n v="97497"/>
        <n v="4672"/>
        <n v="5368"/>
        <n v="23728"/>
        <n v="10805"/>
        <n v="6006"/>
        <n v="23229"/>
        <n v="15950"/>
        <n v="17550"/>
        <n v="3830"/>
        <n v="2836"/>
        <n v="3009"/>
        <n v="2979"/>
        <n v="2290"/>
        <n v="4275"/>
        <n v="3079"/>
        <n v="2154"/>
        <n v="3571"/>
        <n v="3405"/>
        <n v="3829"/>
        <n v="1742"/>
        <n v="25650"/>
        <n v="5901"/>
        <n v="3921"/>
        <n v="27161"/>
        <n v="13830"/>
        <n v="5965"/>
        <n v="3307"/>
        <n v="2981"/>
        <n v="2627"/>
        <n v="36490"/>
        <n v="2298"/>
        <n v="24587"/>
        <n v="8291"/>
        <n v="6859"/>
        <n v="3861"/>
        <n v="3244"/>
        <n v="12609"/>
        <n v="2015"/>
        <n v="2540"/>
        <n v="20458"/>
        <n v="23830"/>
        <n v="1762"/>
        <n v="4476"/>
        <n v="3551"/>
        <n v="2828"/>
        <n v="25325"/>
        <n v="2605"/>
        <n v="36964"/>
        <n v="2394"/>
        <n v="3487"/>
        <n v="21934"/>
        <n v="59084"/>
        <n v="13942"/>
        <n v="70041"/>
        <n v="17617"/>
        <n v="8516"/>
        <n v="47768"/>
        <n v="2119"/>
        <n v="1632"/>
        <n v="569"/>
        <n v="2696"/>
        <n v="3199"/>
        <n v="1716"/>
        <n v="9474"/>
        <n v="4135"/>
        <n v="2514"/>
        <n v="5643"/>
        <n v="1991"/>
        <n v="20692"/>
        <n v="2607"/>
        <n v="2950"/>
        <n v="15479"/>
        <n v="11268"/>
        <n v="19537"/>
        <n v="4041"/>
        <n v="41315"/>
        <n v="3650"/>
        <n v="1469"/>
        <n v="1982"/>
        <n v="1667"/>
        <n v="5197"/>
        <n v="336295"/>
        <n v="1666"/>
        <n v="16275"/>
        <n v="3190"/>
        <n v="18025"/>
        <n v="4006"/>
        <n v="6213"/>
        <n v="40146"/>
        <n v="19450"/>
        <n v="7080"/>
        <n v="2492"/>
        <n v="1599"/>
        <n v="2071"/>
        <n v="2993"/>
        <n v="4452"/>
        <n v="1414"/>
        <n v="1822"/>
        <n v="7473"/>
        <n v="3560"/>
        <n v="12735"/>
        <n v="1520"/>
        <n v="13924"/>
        <n v="2814"/>
        <n v="9623"/>
        <n v="6009"/>
        <n v="21587"/>
        <n v="33297"/>
        <n v="2550"/>
        <n v="2649"/>
        <n v="17078"/>
        <n v="23795"/>
        <n v="15391"/>
        <n v="2380"/>
        <n v="1945"/>
        <n v="1934"/>
        <n v="17846"/>
        <n v="1839"/>
        <n v="1532"/>
        <n v="4957"/>
        <n v="1267"/>
        <n v="3155"/>
        <n v="2476"/>
        <n v="11739"/>
        <n v="1776"/>
        <n v="1635"/>
        <n v="13800"/>
        <n v="10412"/>
        <n v="2100"/>
        <n v="1803"/>
        <n v="1697"/>
        <n v="29012"/>
        <n v="2038"/>
        <n v="11723"/>
        <n v="4584"/>
        <n v="300843"/>
        <n v="1317"/>
        <n v="2809"/>
        <n v="8306"/>
        <n v="5130"/>
        <n v="15232"/>
        <n v="2274"/>
        <n v="4741"/>
        <n v="2972"/>
        <n v="10878"/>
        <n v="2533"/>
        <n v="2558"/>
        <n v="381193"/>
        <n v="19718"/>
        <n v="1074"/>
        <n v="5791"/>
        <n v="4388"/>
        <n v="4088"/>
        <n v="12250"/>
        <n v="13104"/>
        <n v="30355"/>
        <n v="8999"/>
        <n v="4106"/>
        <n v="2118"/>
        <n v="76181"/>
        <n v="3538"/>
        <n v="4407"/>
        <n v="2432"/>
        <n v="1813"/>
        <n v="14611"/>
        <n v="6254"/>
        <n v="6829"/>
        <n v="3696"/>
        <n v="3076"/>
        <n v="23507"/>
        <n v="96647"/>
        <n v="2855"/>
        <n v="3160"/>
        <n v="1888"/>
        <n v="2252"/>
        <n v="8128"/>
        <n v="4911"/>
        <n v="1766"/>
        <n v="18870"/>
        <n v="1330"/>
        <n v="2571"/>
        <n v="12793"/>
        <n v="7614"/>
        <n v="8241"/>
      </sharedItems>
    </cacheField>
    <cacheField name="月购买量" numFmtId="177">
      <sharedItems containsString="0" containsBlank="1" containsNumber="1" containsInteger="1" minValue="0" maxValue="64612" count="288">
        <n v="53815"/>
        <n v="64612"/>
        <n v="2595"/>
        <n v="34912"/>
        <n v="10419"/>
        <n v="9829"/>
        <n v="9881"/>
        <n v="27793"/>
        <n v="5334"/>
        <n v="8676"/>
        <n v="8075"/>
        <n v="8556"/>
        <n v="5461"/>
        <n v="5951"/>
        <n v="3688"/>
        <n v="3659"/>
        <n v="3964"/>
        <n v="2749"/>
        <n v="5405"/>
        <n v="3306"/>
        <n v="783"/>
        <n v="1946"/>
        <n v="1018"/>
        <n v="1798"/>
        <n v="5187"/>
        <n v="2274"/>
        <n v="4327"/>
        <n v="1838"/>
        <n v="2018"/>
        <n v="2667"/>
        <n v="3788"/>
        <n v="814"/>
        <n v="2202"/>
        <n v="752"/>
        <n v="2216"/>
        <n v="1242"/>
        <n v="2310"/>
        <n v="981"/>
        <n v="5843"/>
        <n v="427"/>
        <n v="236"/>
        <n v="8630"/>
        <n v="847"/>
        <n v="1759"/>
        <n v="1106"/>
        <n v="424"/>
        <n v="1478"/>
        <n v="203"/>
        <n v="11951"/>
        <n v="2217"/>
        <n v="466"/>
        <n v="276"/>
        <n v="9174"/>
        <n v="3142"/>
        <n v="63"/>
        <n v="706"/>
        <n v="2028"/>
        <n v="2072"/>
        <n v="1835"/>
        <n v="2679"/>
        <n v="9894"/>
        <n v="1695"/>
        <n v="1079"/>
        <n v="618"/>
        <n v="854"/>
        <n v="1735"/>
        <n v="206"/>
        <n v="3773"/>
        <n v="2318"/>
        <n v="5578"/>
        <n v="197"/>
        <n v="34423"/>
        <n v="1288"/>
        <n v="2128"/>
        <n v="1156"/>
        <n v="2095"/>
        <n v="1590"/>
        <n v="925"/>
        <n v="1591"/>
        <n v="4028"/>
        <n v="1245"/>
        <n v="6982"/>
        <n v="488"/>
        <n v="671"/>
        <n v="575"/>
        <n v="436"/>
        <n v="1056"/>
        <n v="1118"/>
        <n v="770"/>
        <n v="511"/>
        <n v="392"/>
        <n v="49"/>
        <n v="650"/>
        <n v="1876"/>
        <m/>
        <n v="504"/>
        <n v="324"/>
        <n v="154"/>
        <n v="817"/>
        <n v="1167"/>
        <n v="516"/>
        <n v="3706"/>
        <n v="94"/>
        <n v="149"/>
        <n v="259"/>
        <n v="317"/>
        <n v="651"/>
        <n v="420"/>
        <n v="205"/>
        <n v="1531"/>
        <n v="515"/>
        <n v="425"/>
        <n v="1522"/>
        <n v="616"/>
        <n v="551"/>
        <n v="433"/>
        <n v="732"/>
        <n v="1265"/>
        <n v="432"/>
        <n v="1064"/>
        <n v="318"/>
        <n v="1352"/>
        <n v="181"/>
        <n v="5463"/>
        <n v="890"/>
        <n v="486"/>
        <n v="843"/>
        <n v="245"/>
        <n v="2456"/>
        <n v="473"/>
        <n v="1074"/>
        <n v="1091"/>
        <n v="373"/>
        <n v="483"/>
        <n v="172"/>
        <n v="533"/>
        <n v="955"/>
        <n v="748"/>
        <n v="520"/>
        <n v="838"/>
        <n v="70"/>
        <n v="201"/>
        <n v="370"/>
        <n v="831"/>
        <n v="534"/>
        <n v="237"/>
        <n v="487"/>
        <n v="151"/>
        <n v="161"/>
        <n v="380"/>
        <n v="355"/>
        <n v="698"/>
        <n v="215"/>
        <n v="589"/>
        <n v="672"/>
        <n v="347"/>
        <n v="638"/>
        <n v="619"/>
        <n v="98"/>
        <n v="200"/>
        <n v="97"/>
        <n v="743"/>
        <n v="509"/>
        <n v="1849"/>
        <n v="48"/>
        <n v="434"/>
        <n v="292"/>
        <n v="710"/>
        <n v="89"/>
        <n v="646"/>
        <n v="224"/>
        <n v="1403"/>
        <n v="29"/>
        <n v="1130"/>
        <n v="15002"/>
        <n v="45"/>
        <n v="1539"/>
        <n v="1676"/>
        <n v="202"/>
        <n v="44"/>
        <n v="18"/>
        <n v="99"/>
        <n v="96"/>
        <n v="430"/>
        <n v="388"/>
        <n v="558"/>
        <n v="501"/>
        <n v="54"/>
        <n v="612"/>
        <n v="354"/>
        <n v="76"/>
        <n v="1125"/>
        <n v="544"/>
        <n v="1209"/>
        <n v="244"/>
        <n v="3094"/>
        <n v="334"/>
        <n v="228"/>
        <n v="52"/>
        <n v="290"/>
        <n v="17790"/>
        <n v="444"/>
        <n v="623"/>
        <n v="302"/>
        <n v="930"/>
        <n v="600"/>
        <n v="242"/>
        <n v="349"/>
        <n v="1781"/>
        <n v="184"/>
        <n v="369"/>
        <n v="90"/>
        <n v="56"/>
        <n v="451"/>
        <n v="1113"/>
        <n v="46"/>
        <n v="165"/>
        <n v="217"/>
        <n v="93"/>
        <n v="678"/>
        <n v="60"/>
        <n v="3188"/>
        <n v="77"/>
        <n v="322"/>
        <n v="503"/>
        <n v="518"/>
        <n v="2657"/>
        <n v="423"/>
        <n v="81"/>
        <n v="944"/>
        <n v="704"/>
        <n v="664"/>
        <n v="532"/>
        <n v="183"/>
        <n v="116"/>
        <n v="1012"/>
        <n v="38"/>
        <n v="177"/>
        <n v="787"/>
        <n v="654"/>
        <n v="131"/>
        <n v="140"/>
        <n v="285"/>
        <n v="227"/>
        <n v="303"/>
        <n v="1424"/>
        <n v="260"/>
        <n v="1121"/>
        <n v="694"/>
        <n v="2466"/>
        <n v="24"/>
        <n v="331"/>
        <n v="476"/>
        <n v="145"/>
        <n v="493"/>
        <n v="597"/>
        <n v="209"/>
        <n v="435"/>
        <n v="9644"/>
        <n v="258"/>
        <n v="117"/>
        <n v="573"/>
        <n v="591"/>
        <n v="133"/>
        <n v="1733"/>
        <n v="123"/>
        <n v="137"/>
        <n v="263"/>
        <n v="312"/>
        <n v="264"/>
        <n v="164"/>
        <n v="531"/>
        <n v="221"/>
        <n v="25"/>
        <n v="14"/>
        <n v="3450"/>
        <n v="286"/>
        <n v="8"/>
        <n v="100"/>
        <n v="277"/>
        <n v="398"/>
        <n v="104"/>
        <n v="1290"/>
        <n v="109"/>
        <n v="333"/>
        <n v="364"/>
        <n v="216"/>
        <n v="225"/>
      </sharedItems>
    </cacheField>
    <cacheField name="购买率" numFmtId="10">
      <sharedItems containsString="0" containsBlank="1" containsNumber="1" minValue="0" maxValue="0.3242" count="258">
        <n v="0.114"/>
        <n v="0.0873"/>
        <n v="0.0048"/>
        <n v="0.1536"/>
        <n v="0.1062"/>
        <n v="0.1351"/>
        <n v="0.1788"/>
        <n v="0.0627"/>
        <n v="0.1159"/>
        <n v="0.0705"/>
        <n v="0.0886"/>
        <n v="0.127"/>
        <n v="0.0092"/>
        <n v="0.1392"/>
        <n v="0.0119"/>
        <n v="0.1001"/>
        <n v="0.0249"/>
        <n v="0.048"/>
        <n v="0.0062"/>
        <n v="0.0527"/>
        <n v="0.0292"/>
        <n v="0.0456"/>
        <n v="0.0175"/>
        <n v="0.1211"/>
        <n v="0.2648"/>
        <n v="0.0291"/>
        <n v="0.0802"/>
        <n v="0.1172"/>
        <n v="0.2097"/>
        <n v="0.0285"/>
        <n v="0.0496"/>
        <n v="0.0054"/>
        <n v="0.1676"/>
        <n v="0.0542"/>
        <n v="0.1867"/>
        <n v="0.0979"/>
        <n v="0.0474"/>
        <n v="0.0331"/>
        <n v="0.002"/>
        <n v="0.2275"/>
        <n v="0.093"/>
        <n v="0.0768"/>
        <n v="0.0043"/>
        <n v="0.1976"/>
        <n v="0.0102"/>
        <n v="0.1624"/>
        <n v="0.2307"/>
        <n v="0.0403"/>
        <n v="0.0207"/>
        <n v="0.2063"/>
        <n v="0.2237"/>
        <n v="0.0017"/>
        <n v="0.0656"/>
        <n v="0.0357"/>
        <n v="0.2456"/>
        <n v="0.012"/>
        <n v="0.0447"/>
        <n v="0.2363"/>
        <n v="0.1026"/>
        <n v="0.0732"/>
        <n v="0.0071"/>
        <n v="0.2734"/>
        <n v="0.0313"/>
        <n v="0.023"/>
        <n v="0.0406"/>
        <n v="0.1263"/>
        <n v="0.0031"/>
        <n v="0.0183"/>
        <n v="0.2495"/>
        <n v="0.0878"/>
        <n v="0.0302"/>
        <n v="0.25"/>
        <n v="0.0379"/>
        <n v="0.2301"/>
        <n v="0.0819"/>
        <n v="0.1831"/>
        <n v="0.1465"/>
        <n v="0.0837"/>
        <n v="0.0551"/>
        <n v="0.0262"/>
        <n v="0.0553"/>
        <n v="0.0812"/>
        <n v="0.0322"/>
        <n v="0.079"/>
        <n v="0.056"/>
        <n v="0.0601"/>
        <n v="0.001"/>
        <n v="0.0306"/>
        <n v="0.2775"/>
        <m/>
        <n v="0.0109"/>
        <n v="0.0333"/>
        <n v="0.0264"/>
        <n v="0.0956"/>
        <n v="0.0329"/>
        <n v="0.0087"/>
        <n v="0.0315"/>
        <n v="0.2211"/>
        <n v="0.0294"/>
        <n v="0.004"/>
        <n v="0.0065"/>
        <n v="0.0438"/>
        <n v="0.0847"/>
        <n v="0.0518"/>
        <n v="0.0303"/>
        <n v="0.0597"/>
        <n v="0.0068"/>
        <n v="0.0284"/>
        <n v="0.0339"/>
        <n v="0.0891"/>
        <n v="0.2377"/>
        <n v="0.0595"/>
        <n v="0.0922"/>
        <n v="0.3242"/>
        <n v="0.0287"/>
        <n v="0.2387"/>
        <n v="0.0639"/>
        <n v="0.0529"/>
        <n v="0.0296"/>
        <n v="0.206"/>
        <n v="0.0271"/>
        <n v="0.0252"/>
        <n v="0.1013"/>
        <n v="0.2002"/>
        <n v="0.046"/>
        <n v="0.0346"/>
        <n v="0.0727"/>
        <n v="0.0208"/>
        <n v="0.0108"/>
        <n v="0.0304"/>
        <n v="0.2494"/>
        <n v="0.2639"/>
        <n v="0.1729"/>
        <n v="0.2815"/>
        <n v="0.1137"/>
        <n v="0.0653"/>
        <n v="0.1721"/>
        <n v="0.2328"/>
        <n v="0.1571"/>
        <n v="0.0619"/>
        <n v="0.2797"/>
        <n v="0.0059"/>
        <n v="0.0274"/>
        <n v="0.097"/>
        <n v="0.0131"/>
        <n v="0.0505"/>
        <n v="0.0361"/>
        <n v="0.1782"/>
        <n v="0.2257"/>
        <n v="0.1324"/>
        <n v="0.2694"/>
        <n v="0.0219"/>
        <n v="0.0293"/>
        <n v="0.2293"/>
        <n v="0.2531"/>
        <n v="0.1835"/>
        <n v="0.0776"/>
        <n v="0.0825"/>
        <n v="0.2513"/>
        <n v="0.0192"/>
        <n v="0.0342"/>
        <n v="0.0176"/>
        <n v="0.0644"/>
        <n v="0.064"/>
        <n v="0.0005"/>
        <n v="0.0811"/>
        <n v="0.2142"/>
        <n v="0.0026"/>
        <n v="0.1808"/>
        <n v="0.0351"/>
        <n v="0.0957"/>
        <n v="0.0324"/>
        <n v="0.037"/>
        <n v="0.2506"/>
        <n v="0.041"/>
        <n v="0.1993"/>
        <n v="0.0272"/>
        <n v="0.136"/>
        <n v="0.0259"/>
        <n v="0.0483"/>
        <n v="0.0604"/>
        <n v="0.0749"/>
        <n v="0.0917"/>
        <n v="0.1553"/>
        <n v="0.0263"/>
        <n v="0.0317"/>
        <n v="0.0559"/>
        <n v="0.2666"/>
        <n v="0.0383"/>
        <n v="0.0947"/>
        <n v="0.0516"/>
        <n v="0.15"/>
        <n v="0.039"/>
        <n v="0.0916"/>
        <n v="0.026"/>
        <n v="0.1483"/>
        <n v="0.0566"/>
        <n v="0.1509"/>
        <n v="0.2502"/>
        <n v="0.0326"/>
        <n v="0.0908"/>
        <n v="0.0533"/>
        <n v="0.0397"/>
        <n v="0.229"/>
        <n v="0.0335"/>
        <n v="0.0838"/>
        <n v="0.024"/>
        <n v="0.0798"/>
        <n v="0.1659"/>
        <n v="0.0308"/>
        <n v="0.0432"/>
        <n v="0.2238"/>
        <n v="0.0829"/>
        <n v="0.1342"/>
        <n v="0.0103"/>
        <n v="0.0636"/>
        <n v="0.2793"/>
        <n v="0.2043"/>
        <n v="0.0307"/>
        <n v="0.0564"/>
        <n v="0.0671"/>
        <n v="0.0261"/>
        <n v="0.2732"/>
        <n v="0.0806"/>
        <n v="0.1084"/>
        <n v="0.1685"/>
        <n v="0.0568"/>
        <n v="0.0491"/>
        <n v="0.128"/>
        <n v="0.1516"/>
        <n v="0.0082"/>
        <n v="0.0186"/>
        <n v="0.1897"/>
        <n v="0.0399"/>
        <n v="0.0097"/>
        <n v="0.0549"/>
        <n v="0.1703"/>
        <n v="0.0254"/>
        <n v="0.1096"/>
        <n v="0.0952"/>
        <n v="0.1307"/>
        <n v="0.0571"/>
        <n v="0.0137"/>
        <n v="0.0648"/>
        <n v="0.0006"/>
        <n v="0.0745"/>
        <n v="0.071"/>
        <n v="0.1088"/>
        <n v="0.0364"/>
        <n v="0.1005"/>
        <n v="0.0027"/>
        <n v="0.0531"/>
        <n v="0.0584"/>
        <n v="0.0592"/>
        <n v="0.0684"/>
        <n v="0.082"/>
        <n v="0.1298"/>
        <n v="0.0286"/>
      </sharedItems>
    </cacheField>
    <cacheField name="展示量" numFmtId="177">
      <sharedItems containsString="0" containsBlank="1" containsNumber="1" containsInteger="1" minValue="0" maxValue="52446365" count="315">
        <n v="12434912"/>
        <n v="20919624"/>
        <n v="13489824"/>
        <n v="6331995"/>
        <n v="2737596"/>
        <n v="1708167"/>
        <n v="1633185"/>
        <n v="4046535"/>
        <n v="1921067"/>
        <n v="1521326"/>
        <n v="1787141"/>
        <n v="3178848"/>
        <n v="1707180"/>
        <n v="1063853"/>
        <n v="9701425"/>
        <n v="708335"/>
        <n v="7022443"/>
        <n v="817943"/>
        <n v="4953036"/>
        <n v="1525007"/>
        <n v="3559977"/>
        <n v="800632"/>
        <n v="889363"/>
        <n v="895114"/>
        <n v="8476656"/>
        <n v="473846"/>
        <n v="399317"/>
        <n v="1743232"/>
        <n v="553203"/>
        <n v="591870"/>
        <n v="476243"/>
        <n v="712999"/>
        <n v="1161936"/>
        <n v="3760756"/>
        <n v="385456"/>
        <n v="627532"/>
        <n v="249819"/>
        <n v="281812"/>
        <n v="2615367"/>
        <n v="327125"/>
        <n v="3404755"/>
        <n v="762621"/>
        <n v="273037"/>
        <n v="258044"/>
        <n v="327483"/>
        <n v="2252354"/>
        <n v="212104"/>
        <n v="590461"/>
        <n v="1507857"/>
        <n v="267321"/>
        <n v="263136"/>
        <n v="305351"/>
        <n v="944776"/>
        <n v="354058"/>
        <n v="755523"/>
        <n v="261445"/>
        <n v="1169898"/>
        <n v="252292"/>
        <n v="4514078"/>
        <n v="724950"/>
        <n v="4781407"/>
        <n v="193553"/>
        <n v="230607"/>
        <n v="225839"/>
        <n v="2638129"/>
        <n v="162836"/>
        <n v="157105"/>
        <n v="3489226"/>
        <n v="1446755"/>
        <n v="986528"/>
        <n v="1491943"/>
        <n v="52446365"/>
        <n v="129387"/>
        <n v="513139"/>
        <n v="145746"/>
        <n v="1752690"/>
        <n v="164022"/>
        <n v="651883"/>
        <n v="139424"/>
        <n v="1331296"/>
        <n v="177072"/>
        <n v="982225"/>
        <n v="162312"/>
        <n v="282588"/>
        <n v="628747"/>
        <n v="173448"/>
        <n v="307184"/>
        <n v="960895"/>
        <n v="282776"/>
        <n v="265684"/>
        <n v="150995"/>
        <n v="1116635"/>
        <n v="614298"/>
        <n v="169603"/>
        <m/>
        <n v="1329142"/>
        <n v="212948"/>
        <n v="156113"/>
        <n v="215375"/>
        <n v="761178"/>
        <n v="1353831"/>
        <n v="235203"/>
        <n v="395878"/>
        <n v="84535"/>
        <n v="1088800"/>
        <n v="1142811"/>
        <n v="161772"/>
        <n v="191107"/>
        <n v="209555"/>
        <n v="159543"/>
        <n v="1326723"/>
        <n v="235402"/>
        <n v="1833930"/>
        <n v="1381531"/>
        <n v="183811"/>
        <n v="468150"/>
        <n v="132641"/>
        <n v="83171"/>
        <n v="573489"/>
        <n v="109376"/>
        <n v="97820"/>
        <n v="234702"/>
        <n v="144986"/>
        <n v="152509"/>
        <n v="1875251"/>
        <n v="439080"/>
        <n v="465807"/>
        <n v="95255"/>
        <n v="263853"/>
        <n v="2554657"/>
        <n v="95358"/>
        <n v="113853"/>
        <n v="510360"/>
        <n v="241414"/>
        <n v="171448"/>
        <n v="520693"/>
        <n v="416424"/>
        <n v="456953"/>
        <n v="105574"/>
        <n v="83394"/>
        <n v="63717"/>
        <n v="64522"/>
        <n v="67747"/>
        <n v="106764"/>
        <n v="70008"/>
        <n v="62575"/>
        <n v="91441"/>
        <n v="83535"/>
        <n v="80410"/>
        <n v="37474"/>
        <n v="734229"/>
        <n v="138670"/>
        <n v="81880"/>
        <n v="738149"/>
        <n v="300838"/>
        <n v="156099"/>
        <n v="94011"/>
        <n v="70274"/>
        <n v="70749"/>
        <n v="1006682"/>
        <n v="47660"/>
        <n v="601355"/>
        <n v="196095"/>
        <n v="196668"/>
        <n v="113458"/>
        <n v="79939"/>
        <n v="328297"/>
        <n v="46646"/>
        <n v="74752"/>
        <n v="498625"/>
        <n v="524650"/>
        <n v="38019"/>
        <n v="96471"/>
        <n v="91209"/>
        <n v="58010"/>
        <n v="615302"/>
        <n v="68072"/>
        <n v="929327"/>
        <n v="57207"/>
        <n v="71881"/>
        <n v="609930"/>
        <n v="1297413"/>
        <n v="334228"/>
        <n v="1534838"/>
        <n v="377794"/>
        <n v="175820"/>
        <n v="1039465"/>
        <n v="61312"/>
        <n v="39202"/>
        <n v="14760"/>
        <n v="67230"/>
        <n v="66461"/>
        <n v="44907"/>
        <n v="281705"/>
        <n v="111352"/>
        <n v="55024"/>
        <n v="134284"/>
        <n v="44169"/>
        <n v="419983"/>
        <n v="71159"/>
        <n v="65486"/>
        <n v="441803"/>
        <n v="273716"/>
        <n v="538240"/>
        <n v="91086"/>
        <n v="1021145"/>
        <n v="101558"/>
        <n v="39594"/>
        <n v="41411"/>
        <n v="42498"/>
        <n v="138998"/>
        <n v="6898309"/>
        <n v="42113"/>
        <n v="453432"/>
        <n v="89958"/>
        <n v="390765"/>
        <n v="89937"/>
        <n v="183159"/>
        <n v="825192"/>
        <n v="425794"/>
        <n v="197627"/>
        <n v="51725"/>
        <n v="41568"/>
        <n v="41769"/>
        <n v="83354"/>
        <n v="109897"/>
        <n v="30209"/>
        <n v="49275"/>
        <n v="166223"/>
        <n v="74762"/>
        <n v="282590"/>
        <n v="38890"/>
        <n v="282039"/>
        <n v="68348"/>
        <n v="257939"/>
        <n v="159132"/>
        <n v="558485"/>
        <n v="840244"/>
        <n v="74023"/>
        <n v="53902"/>
        <n v="511741"/>
        <n v="566162"/>
        <n v="404904"/>
        <n v="71276"/>
        <n v="54416"/>
        <n v="49208"/>
        <n v="399980"/>
        <n v="48406"/>
        <n v="42680"/>
        <n v="110934"/>
        <n v="31575"/>
        <n v="75997"/>
        <n v="73357"/>
        <n v="315128"/>
        <n v="49239"/>
        <n v="59863"/>
        <n v="33705"/>
        <n v="303341"/>
        <n v="223065"/>
        <n v="55026"/>
        <n v="51619"/>
        <n v="50230"/>
        <n v="610221"/>
        <n v="48068"/>
        <n v="347911"/>
        <n v="118077"/>
        <n v="8607008"/>
        <n v="39395"/>
        <n v="72624"/>
        <n v="207236"/>
        <n v="135387"/>
        <n v="436901"/>
        <n v="68066"/>
        <n v="110865"/>
        <n v="66976"/>
        <n v="219479"/>
        <n v="54871"/>
        <n v="76686"/>
        <n v="8307663"/>
        <n v="427889"/>
        <n v="30163"/>
        <n v="166924"/>
        <n v="129719"/>
        <n v="95857"/>
        <n v="296431"/>
        <n v="264193"/>
        <n v="677705"/>
        <n v="261213"/>
        <n v="84573"/>
        <n v="62148"/>
        <n v="1974676"/>
        <n v="97651"/>
        <n v="90743"/>
        <n v="61887"/>
        <n v="40959"/>
        <n v="436204"/>
        <n v="162905"/>
        <n v="140436"/>
        <n v="110143"/>
        <n v="68019"/>
        <n v="525168"/>
        <n v="2869765"/>
        <n v="80523"/>
        <n v="66900"/>
        <n v="52907"/>
        <n v="46426"/>
        <n v="207354"/>
        <n v="122482"/>
        <n v="48645"/>
        <n v="475861"/>
        <n v="36261"/>
        <n v="55668"/>
        <n v="377650"/>
        <n v="189008"/>
        <n v="183236"/>
      </sharedItems>
    </cacheField>
    <cacheField name="点击量" numFmtId="177">
      <sharedItems containsString="0" containsBlank="1" containsNumber="1" containsInteger="1" minValue="0" maxValue="806805" count="310">
        <n v="187412"/>
        <n v="303559"/>
        <n v="256258"/>
        <n v="87856"/>
        <n v="42605"/>
        <n v="28470"/>
        <n v="31100"/>
        <n v="64448"/>
        <n v="32978"/>
        <n v="24553"/>
        <n v="31863"/>
        <n v="53285"/>
        <n v="29294"/>
        <n v="22179"/>
        <n v="159053"/>
        <n v="11289"/>
        <n v="128499"/>
        <n v="10776"/>
        <n v="105748"/>
        <n v="32473"/>
        <n v="52162"/>
        <n v="16577"/>
        <n v="16034"/>
        <n v="15029"/>
        <n v="140099"/>
        <n v="9369"/>
        <n v="7500"/>
        <n v="29161"/>
        <n v="10912"/>
        <n v="8757"/>
        <n v="7861"/>
        <n v="11508"/>
        <n v="22101"/>
        <n v="66605"/>
        <n v="5995"/>
        <n v="9529"/>
        <n v="5336"/>
        <n v="4479"/>
        <n v="55454"/>
        <n v="6068"/>
        <n v="55265"/>
        <n v="15786"/>
        <n v="3703"/>
        <n v="4624"/>
        <n v="7143"/>
        <n v="46814"/>
        <n v="3081"/>
        <n v="9629"/>
        <n v="28124"/>
        <n v="4273"/>
        <n v="5712"/>
        <n v="6629"/>
        <n v="20593"/>
        <n v="5654"/>
        <n v="17705"/>
        <n v="5321"/>
        <n v="25599"/>
        <n v="3300"/>
        <n v="63206"/>
        <n v="13659"/>
        <n v="97470"/>
        <n v="2932"/>
        <n v="4275"/>
        <n v="3981"/>
        <n v="49303"/>
        <n v="3119"/>
        <n v="3133"/>
        <n v="65400"/>
        <n v="23268"/>
        <n v="17638"/>
        <n v="24499"/>
        <n v="806805"/>
        <n v="2316"/>
        <n v="10801"/>
        <n v="3269"/>
        <n v="30986"/>
        <n v="2958"/>
        <n v="10527"/>
        <n v="2927"/>
        <n v="23728"/>
        <n v="2735"/>
        <n v="20489"/>
        <n v="2643"/>
        <n v="5842"/>
        <n v="9294"/>
        <n v="3513"/>
        <n v="6494"/>
        <n v="4629"/>
        <n v="3662"/>
        <n v="2651"/>
        <n v="24741"/>
        <n v="10382"/>
        <n v="3264"/>
        <m/>
        <n v="22177"/>
        <n v="4497"/>
        <n v="2621"/>
        <n v="4041"/>
        <n v="16487"/>
        <n v="29276"/>
        <n v="3688"/>
        <n v="6658"/>
        <n v="1322"/>
        <n v="18617"/>
        <n v="18441"/>
        <n v="3180"/>
        <n v="3354"/>
        <n v="3758"/>
        <n v="3017"/>
        <n v="23423"/>
        <n v="4108"/>
        <n v="26038"/>
        <n v="21060"/>
        <n v="3479"/>
        <n v="7521"/>
        <n v="2112"/>
        <n v="1424"/>
        <n v="9210"/>
        <n v="2294"/>
        <n v="1258"/>
        <n v="4568"/>
        <n v="2333"/>
        <n v="2694"/>
        <n v="41542"/>
        <n v="8240"/>
        <n v="7643"/>
        <n v="1891"/>
        <n v="40578"/>
        <n v="1871"/>
        <n v="2218"/>
        <n v="10909"/>
        <n v="5116"/>
        <n v="2742"/>
        <n v="10709"/>
        <n v="6189"/>
        <n v="8453"/>
        <n v="1624"/>
        <n v="1101"/>
        <n v="1467"/>
        <n v="1148"/>
        <n v="997"/>
        <n v="2065"/>
        <n v="1497"/>
        <n v="898"/>
        <n v="1757"/>
        <n v="1572"/>
        <n v="1807"/>
        <n v="676"/>
        <n v="9981"/>
        <n v="2417"/>
        <n v="1919"/>
        <n v="12705"/>
        <n v="5721"/>
        <n v="2867"/>
        <n v="1564"/>
        <n v="1174"/>
        <n v="1283"/>
        <n v="17722"/>
        <n v="903"/>
        <n v="10982"/>
        <n v="3626"/>
        <n v="3093"/>
        <n v="1826"/>
        <n v="1545"/>
        <n v="5023"/>
        <n v="843"/>
        <n v="1043"/>
        <n v="8488"/>
        <n v="11841"/>
        <n v="790"/>
        <n v="1741"/>
        <n v="1362"/>
        <n v="1303"/>
        <n v="11666"/>
        <n v="1226"/>
        <n v="16756"/>
        <n v="978"/>
        <n v="1669"/>
        <n v="8452"/>
        <n v="23347"/>
        <n v="5931"/>
        <n v="30178"/>
        <n v="7434"/>
        <n v="3393"/>
        <n v="18661"/>
        <n v="937"/>
        <n v="650"/>
        <n v="250"/>
        <n v="1098"/>
        <n v="1381"/>
        <n v="725"/>
        <n v="4017"/>
        <n v="1571"/>
        <n v="1061"/>
        <n v="2181"/>
        <n v="766"/>
        <n v="9535"/>
        <n v="1088"/>
        <n v="1191"/>
        <n v="7291"/>
        <n v="4617"/>
        <n v="7849"/>
        <n v="1684"/>
        <n v="20139"/>
        <n v="1780"/>
        <n v="669"/>
        <n v="774"/>
        <n v="711"/>
        <n v="2348"/>
        <n v="167094"/>
        <n v="643"/>
        <n v="7183"/>
        <n v="1506"/>
        <n v="7117"/>
        <n v="1617"/>
        <n v="2708"/>
        <n v="19099"/>
        <n v="7846"/>
        <n v="2864"/>
        <n v="974"/>
        <n v="679"/>
        <n v="849"/>
        <n v="1240"/>
        <n v="2179"/>
        <n v="642"/>
        <n v="871"/>
        <n v="3722"/>
        <n v="1451"/>
        <n v="5680"/>
        <n v="734"/>
        <n v="5844"/>
        <n v="1239"/>
        <n v="4169"/>
        <n v="2650"/>
        <n v="9290"/>
        <n v="15893"/>
        <n v="1164"/>
        <n v="1267"/>
        <n v="6806"/>
        <n v="9438"/>
        <n v="7575"/>
        <n v="1055"/>
        <n v="846"/>
        <n v="886"/>
        <n v="8921"/>
        <n v="905"/>
        <n v="687"/>
        <n v="1918"/>
        <n v="564"/>
        <n v="1387"/>
        <n v="1141"/>
        <n v="4929"/>
        <n v="979"/>
        <n v="681"/>
        <n v="6743"/>
        <n v="4748"/>
        <n v="858"/>
        <n v="845"/>
        <n v="753"/>
        <n v="14100"/>
        <n v="855"/>
        <n v="5552"/>
        <n v="2178"/>
        <n v="129716"/>
        <n v="637"/>
        <n v="1161"/>
        <n v="3462"/>
        <n v="2314"/>
        <n v="6043"/>
        <n v="1023"/>
        <n v="1276"/>
        <n v="5163"/>
        <n v="1003"/>
        <n v="1145"/>
        <n v="174946"/>
        <n v="9496"/>
        <n v="517"/>
        <n v="2574"/>
        <n v="1802"/>
        <n v="1628"/>
        <n v="5105"/>
        <n v="5647"/>
        <n v="14041"/>
        <n v="4260"/>
        <n v="1687"/>
        <n v="976"/>
        <n v="36632"/>
        <n v="1458"/>
        <n v="2010"/>
        <n v="995"/>
        <n v="901"/>
        <n v="5601"/>
        <n v="2934"/>
        <n v="3165"/>
        <n v="1555"/>
        <n v="1445"/>
        <n v="10736"/>
        <n v="46705"/>
        <n v="1112"/>
        <n v="1527"/>
        <n v="1049"/>
        <n v="3284"/>
        <n v="1899"/>
        <n v="869"/>
        <n v="9234"/>
        <n v="658"/>
        <n v="1086"/>
        <n v="5718"/>
        <n v="3527"/>
        <n v="3714"/>
      </sharedItems>
    </cacheField>
    <cacheField name="SPR2" numFmtId="177">
      <sharedItems containsString="0" containsBlank="1" containsNumber="1" containsInteger="1" minValue="0" maxValue="1465" count="93">
        <n v="1220"/>
        <n v="1465"/>
        <n v="59"/>
        <n v="792"/>
        <n v="237"/>
        <n v="224"/>
        <n v="225"/>
        <n v="630"/>
        <n v="121"/>
        <n v="197"/>
        <n v="184"/>
        <n v="194"/>
        <n v="125"/>
        <n v="135"/>
        <n v="84"/>
        <n v="83"/>
        <n v="90"/>
        <n v="63"/>
        <n v="123"/>
        <n v="75"/>
        <n v="18"/>
        <n v="45"/>
        <n v="24"/>
        <n v="41"/>
        <n v="120"/>
        <n v="52"/>
        <n v="99"/>
        <n v="42"/>
        <n v="46"/>
        <n v="61"/>
        <n v="86"/>
        <n v="19"/>
        <n v="50"/>
        <n v="51"/>
        <n v="29"/>
        <n v="53"/>
        <n v="23"/>
        <n v="133"/>
        <n v="10"/>
        <n v="6"/>
        <n v="196"/>
        <n v="20"/>
        <n v="40"/>
        <n v="26"/>
        <n v="11"/>
        <n v="34"/>
        <n v="5"/>
        <n v="272"/>
        <n v="7"/>
        <n v="208"/>
        <n v="72"/>
        <n v="2"/>
        <n v="17"/>
        <n v="47"/>
        <n v="39"/>
        <n v="25"/>
        <n v="15"/>
        <n v="127"/>
        <n v="781"/>
        <n v="30"/>
        <n v="49"/>
        <n v="27"/>
        <n v="48"/>
        <n v="37"/>
        <n v="22"/>
        <n v="92"/>
        <n v="159"/>
        <n v="12"/>
        <n v="16"/>
        <n v="14"/>
        <n v="9"/>
        <n v="43"/>
        <m/>
        <n v="8"/>
        <n v="4"/>
        <n v="85"/>
        <n v="3"/>
        <n v="35"/>
        <n v="13"/>
        <n v="31"/>
        <n v="124"/>
        <n v="21"/>
        <n v="57"/>
        <n v="32"/>
        <n v="1"/>
        <n v="341"/>
        <n v="28"/>
        <n v="71"/>
        <n v="404"/>
        <n v="73"/>
        <n v="33"/>
        <n v="223"/>
        <n v="79"/>
      </sharedItems>
    </cacheField>
    <cacheField name="标题密度" numFmtId="178">
      <sharedItems containsString="0" containsBlank="1" containsNumber="1" containsInteger="1" minValue="0" maxValue="78" count="48">
        <n v="64"/>
        <n v="77"/>
        <n v="59"/>
        <n v="27"/>
        <n v="38"/>
        <n v="12"/>
        <n v="36"/>
        <n v="17"/>
        <n v="5"/>
        <n v="18"/>
        <n v="39"/>
        <n v="16"/>
        <n v="0"/>
        <n v="32"/>
        <n v="3"/>
        <n v="1"/>
        <n v="7"/>
        <n v="13"/>
        <n v="8"/>
        <n v="56"/>
        <n v="72"/>
        <n v="21"/>
        <n v="47"/>
        <n v="33"/>
        <n v="2"/>
        <n v="9"/>
        <n v="28"/>
        <n v="15"/>
        <n v="4"/>
        <n v="19"/>
        <n v="75"/>
        <n v="26"/>
        <n v="30"/>
        <n v="29"/>
        <m/>
        <n v="37"/>
        <n v="34"/>
        <n v="40"/>
        <n v="35"/>
        <n v="67"/>
        <n v="20"/>
        <n v="6"/>
        <n v="11"/>
        <n v="14"/>
        <n v="24"/>
        <n v="74"/>
        <n v="78"/>
        <n v="31"/>
      </sharedItems>
    </cacheField>
    <cacheField name="商品数" numFmtId="177">
      <sharedItems containsSemiMixedTypes="0" containsString="0" containsNumber="1" containsInteger="1" minValue="0" maxValue="268399" count="307">
        <n v="4481"/>
        <n v="25416"/>
        <n v="163176"/>
        <n v="2478"/>
        <n v="6721"/>
        <n v="6961"/>
        <n v="2188"/>
        <n v="3307"/>
        <n v="10631"/>
        <n v="4847"/>
        <n v="2490"/>
        <n v="1312"/>
        <n v="7012"/>
        <n v="2804"/>
        <n v="58126"/>
        <n v="1378"/>
        <n v="197742"/>
        <n v="7489"/>
        <n v="18127"/>
        <n v="351"/>
        <n v="139900"/>
        <n v="915"/>
        <n v="225"/>
        <n v="6743"/>
        <n v="154561"/>
        <n v="2902"/>
        <n v="4005"/>
        <n v="1041"/>
        <n v="773"/>
        <n v="503"/>
        <n v="1328"/>
        <n v="532"/>
        <n v="261"/>
        <n v="112243"/>
        <n v="1279"/>
        <n v="19897"/>
        <n v="2415"/>
        <n v="5483"/>
        <n v="8971"/>
        <n v="349"/>
        <n v="240821"/>
        <n v="519"/>
        <n v="6850"/>
        <n v="5861"/>
        <n v="4578"/>
        <n v="15924"/>
        <n v="4571"/>
        <n v="146"/>
        <n v="3107"/>
        <n v="2802"/>
        <n v="2701"/>
        <n v="124"/>
        <n v="665"/>
        <n v="4213"/>
        <n v="98971"/>
        <n v="707"/>
        <n v="18778"/>
        <n v="1131"/>
        <n v="179667"/>
        <n v="733"/>
        <n v="4714"/>
        <n v="7025"/>
        <n v="825"/>
        <n v="511"/>
        <n v="118085"/>
        <n v="4667"/>
        <n v="932"/>
        <n v="173321"/>
        <n v="21665"/>
        <n v="1974"/>
        <n v="133631"/>
        <n v="12788"/>
        <n v="3290"/>
        <n v="7708"/>
        <n v="817"/>
        <n v="6271"/>
        <n v="1448"/>
        <n v="725"/>
        <n v="1656"/>
        <n v="20334"/>
        <n v="2428"/>
        <n v="206746"/>
        <n v="3115"/>
        <n v="25743"/>
        <n v="126"/>
        <n v="2377"/>
        <n v="918"/>
        <n v="38613"/>
        <n v="201"/>
        <n v="18173"/>
        <n v="66150"/>
        <n v="38129"/>
        <n v="741"/>
        <n v="98"/>
        <n v="135800"/>
        <n v="618"/>
        <n v="545"/>
        <n v="536"/>
        <n v="145825"/>
        <n v="147524"/>
        <n v="722"/>
        <n v="555"/>
        <n v="1287"/>
        <n v="107066"/>
        <n v="14835"/>
        <n v="104"/>
        <n v="1089"/>
        <n v="637"/>
        <n v="1177"/>
        <n v="76403"/>
        <n v="608"/>
        <n v="559"/>
        <n v="91531"/>
        <n v="1238"/>
        <n v="181"/>
        <n v="2042"/>
        <n v="6875"/>
        <n v="304"/>
        <n v="603"/>
        <n v="4018"/>
        <n v="14492"/>
        <n v="1861"/>
        <n v="1026"/>
        <n v="42217"/>
        <n v="268399"/>
        <n v="3068"/>
        <n v="45379"/>
        <n v="5690"/>
        <n v="2691"/>
        <n v="2572"/>
        <n v="25322"/>
        <n v="245"/>
        <n v="745"/>
        <n v="961"/>
        <n v="66953"/>
        <n v="34656"/>
        <n v="4625"/>
        <n v="1444"/>
        <n v="2531"/>
        <n v="3035"/>
        <n v="2907"/>
        <n v="672"/>
        <n v="480"/>
        <n v="3379"/>
        <n v="7597"/>
        <n v="610"/>
        <n v="572"/>
        <n v="823"/>
        <n v="2085"/>
        <n v="109381"/>
        <n v="7061"/>
        <n v="810"/>
        <n v="13523"/>
        <n v="126405"/>
        <n v="241"/>
        <n v="622"/>
        <n v="1593"/>
        <n v="4794"/>
        <n v="15925"/>
        <n v="2819"/>
        <n v="22764"/>
        <n v="34932"/>
        <n v="164632"/>
        <n v="107"/>
        <n v="102"/>
        <n v="584"/>
        <n v="2176"/>
        <n v="3046"/>
        <n v="135773"/>
        <n v="18021"/>
        <n v="161"/>
        <n v="400"/>
        <n v="1066"/>
        <n v="3571"/>
        <n v="51324"/>
        <n v="669"/>
        <n v="8994"/>
        <n v="1425"/>
        <n v="801"/>
        <n v="119725"/>
        <n v="6713"/>
        <n v="116210"/>
        <n v="14382"/>
        <n v="3393"/>
        <n v="8587"/>
        <n v="5775"/>
        <n v="513"/>
        <n v="2525"/>
        <n v="254"/>
        <n v="1344"/>
        <n v="607"/>
        <n v="470"/>
        <n v="129"/>
        <n v="1402"/>
        <n v="48680"/>
        <n v="604"/>
        <n v="643"/>
        <n v="121476"/>
        <n v="70423"/>
        <n v="135624"/>
        <n v="1893"/>
        <n v="37356"/>
        <n v="1102"/>
        <n v="1633"/>
        <n v="444"/>
        <n v="556"/>
        <n v="3412"/>
        <n v="9854"/>
        <n v="4618"/>
        <n v="134996"/>
        <n v="931"/>
        <n v="145754"/>
        <n v="2227"/>
        <n v="93025"/>
        <n v="18832"/>
        <n v="2014"/>
        <n v="11220"/>
        <n v="489"/>
        <n v="474"/>
        <n v="2745"/>
        <n v="10695"/>
        <n v="1880"/>
        <n v="653"/>
        <n v="642"/>
        <n v="701"/>
        <n v="25862"/>
        <n v="70393"/>
        <n v="5777"/>
        <n v="129347"/>
        <n v="674"/>
        <n v="27357"/>
        <n v="10343"/>
        <n v="7865"/>
        <n v="8980"/>
        <n v="1007"/>
        <n v="18217"/>
        <n v="9063"/>
        <n v="103691"/>
        <n v="115613"/>
        <n v="787"/>
        <n v="360"/>
        <n v="451"/>
        <n v="41327"/>
        <n v="1169"/>
        <n v="668"/>
        <n v="11628"/>
        <n v="2213"/>
        <n v="1761"/>
        <n v="638"/>
        <n v="139930"/>
        <n v="633"/>
        <n v="340"/>
        <n v="20369"/>
        <n v="37826"/>
        <n v="793"/>
        <n v="10722"/>
        <n v="1824"/>
        <n v="3991"/>
        <n v="4776"/>
        <n v="380"/>
        <n v="574"/>
        <n v="188669"/>
        <n v="6774"/>
        <n v="471"/>
        <n v="90928"/>
        <n v="43577"/>
        <n v="141830"/>
        <n v="63978"/>
        <n v="3145"/>
        <n v="177"/>
        <n v="797"/>
        <n v="25506"/>
        <n v="2670"/>
        <n v="55784"/>
        <n v="424"/>
        <n v="267"/>
        <n v="20593"/>
        <n v="120313"/>
        <n v="151550"/>
        <n v="118982"/>
        <n v="28773"/>
        <n v="134"/>
        <n v="493"/>
        <n v="2457"/>
        <n v="4796"/>
        <n v="533"/>
        <n v="6726"/>
        <n v="3466"/>
        <n v="84"/>
        <n v="398"/>
        <n v="2289"/>
        <n v="97"/>
        <n v="51072"/>
        <n v="535"/>
        <n v="9003"/>
        <n v="879"/>
        <n v="122318"/>
        <n v="568"/>
        <n v="893"/>
        <n v="129411"/>
        <n v="22878"/>
        <n v="224"/>
        <n v="4817"/>
        <n v="4271"/>
        <n v="509"/>
        <n v="274"/>
        <n v="58983"/>
      </sharedItems>
    </cacheField>
    <cacheField name="需供比" numFmtId="179">
      <sharedItems containsString="0" containsBlank="1" containsNumber="1" minValue="0" maxValue="226.38" count="259">
        <n v="105.35"/>
        <n v="29.12"/>
        <n v="3.31"/>
        <n v="91.73"/>
        <n v="14.6"/>
        <n v="10.45"/>
        <n v="29.4"/>
        <n v="47"/>
        <n v="8"/>
        <n v="11.65"/>
        <n v="27.98"/>
        <n v="92.51"/>
        <n v="8.79"/>
        <n v="16.71"/>
        <n v="6.9"/>
        <n v="19.08"/>
        <n v="1.68"/>
        <n v="3.67"/>
        <n v="11.98"/>
        <n v="196.25"/>
        <n v="0.9"/>
        <n v="40.36"/>
        <n v="155.06"/>
        <n v="5.85"/>
        <n v="1.92"/>
        <n v="6.47"/>
        <n v="4.08"/>
        <n v="60.7"/>
        <n v="32.56"/>
        <n v="45.26"/>
        <n v="13.6"/>
        <n v="53.71"/>
        <n v="170.1"/>
        <n v="1.24"/>
        <n v="10.34"/>
        <n v="1.15"/>
        <n v="5.12"/>
        <n v="1.83"/>
        <n v="13.74"/>
        <n v="37.02"/>
        <n v="0.49"/>
        <n v="73.09"/>
        <n v="1.33"/>
        <n v="1.95"/>
        <n v="3.15"/>
        <n v="6.19"/>
        <n v="1.64"/>
        <n v="136.34"/>
        <n v="23.69"/>
        <n v="3.43"/>
        <n v="4.28"/>
        <n v="107.55"/>
        <n v="66.87"/>
        <n v="3.33"/>
        <n v="0.38"/>
        <n v="15.24"/>
        <n v="3.03"/>
        <n v="7.46"/>
        <n v="0.85"/>
        <n v="39.3"/>
        <n v="46.96"/>
        <n v="1.02"/>
        <n v="12.75"/>
        <n v="16.55"/>
        <n v="1.36"/>
        <n v="7.08"/>
        <n v="0.95"/>
        <n v="2.64"/>
        <n v="22.38"/>
        <n v="0.48"/>
        <n v="147.1"/>
        <n v="1.57"/>
        <n v="8.45"/>
        <n v="11.06"/>
        <n v="4.39"/>
        <n v="33.69"/>
        <n v="4.18"/>
        <n v="2.42"/>
        <n v="2.8"/>
        <n v="0.23"/>
        <n v="1.87"/>
        <n v="0.47"/>
        <n v="174.38"/>
        <n v="3.32"/>
        <n v="14.17"/>
        <n v="48.54"/>
        <n v="0.5"/>
        <n v="29.01"/>
        <n v="0.75"/>
        <n v="0.56"/>
        <n v="9.12"/>
        <m/>
        <n v="0.34"/>
        <n v="15.75"/>
        <n v="10.78"/>
        <n v="15.96"/>
        <n v="0.24"/>
        <n v="0.4"/>
        <n v="12.14"/>
        <n v="30.21"/>
        <n v="2.5"/>
        <n v="0.35"/>
        <n v="2.69"/>
        <n v="69.74"/>
        <n v="7.06"/>
        <n v="5.75"/>
        <n v="0.66"/>
        <n v="14.2"/>
        <n v="111.93"/>
        <n v="0.59"/>
        <n v="5.67"/>
        <n v="89.95"/>
        <n v="2.38"/>
        <n v="0.45"/>
        <n v="69.96"/>
        <n v="7.79"/>
        <n v="0.82"/>
        <n v="0.77"/>
        <n v="3.04"/>
        <n v="6.22"/>
        <n v="2.03"/>
        <n v="0.06"/>
        <n v="12.78"/>
        <n v="1.34"/>
        <n v="0.2"/>
        <n v="17.13"/>
        <n v="1.74"/>
        <n v="2.09"/>
        <n v="0.94"/>
        <n v="14.5"/>
        <n v="6.25"/>
        <n v="0.46"/>
        <n v="3.79"/>
        <n v="2.65"/>
        <n v="1.12"/>
        <n v="0.99"/>
        <n v="3.41"/>
        <n v="8.91"/>
        <n v="0.91"/>
        <n v="0.28"/>
        <n v="5.95"/>
        <n v="4.65"/>
        <n v="0.84"/>
        <n v="4.84"/>
        <n v="2.01"/>
        <n v="0.11"/>
        <n v="24.75"/>
        <n v="5.32"/>
        <n v="0.55"/>
        <n v="2.29"/>
        <n v="1.08"/>
        <n v="0.04"/>
        <n v="36.08"/>
        <n v="31.8"/>
        <n v="21.59"/>
        <n v="0.93"/>
        <n v="0.83"/>
        <n v="0.15"/>
        <n v="1.32"/>
        <n v="10.94"/>
        <n v="11.19"/>
        <n v="0.79"/>
        <n v="3.89"/>
        <n v="4.11"/>
        <n v="4.35"/>
        <n v="0.18"/>
        <n v="226.38"/>
        <n v="2.08"/>
        <n v="0.6"/>
        <n v="1.22"/>
        <n v="2.51"/>
        <n v="5.56"/>
        <n v="0.37"/>
        <n v="3.18"/>
        <n v="25.2"/>
        <n v="12.59"/>
        <n v="1.28"/>
        <n v="15.61"/>
        <n v="7.77"/>
        <n v="5.35"/>
        <n v="43.74"/>
        <n v="1.42"/>
        <n v="0.43"/>
        <n v="4.32"/>
        <n v="4.59"/>
        <n v="0.13"/>
        <n v="0.16"/>
        <n v="0.14"/>
        <n v="2.13"/>
        <n v="1.11"/>
        <n v="4.46"/>
        <n v="3"/>
        <n v="1.52"/>
        <n v="34.13"/>
        <n v="0.36"/>
        <n v="0.12"/>
        <n v="1.8"/>
        <n v="0.07"/>
        <n v="9.66"/>
        <n v="0.63"/>
        <n v="5.1"/>
        <n v="3.37"/>
        <n v="2.37"/>
        <n v="2.17"/>
        <n v="2.84"/>
        <n v="10.66"/>
        <n v="0.26"/>
        <n v="0.58"/>
        <n v="2.74"/>
        <n v="3.71"/>
        <n v="2.53"/>
        <n v="1.88"/>
        <n v="3.02"/>
        <n v="5.4"/>
        <n v="4.29"/>
        <n v="0.57"/>
        <n v="1.79"/>
        <n v="3.88"/>
        <n v="0.08"/>
        <n v="2.81"/>
        <n v="4.99"/>
        <n v="4.81"/>
        <n v="0.68"/>
        <n v="0.17"/>
        <n v="7.27"/>
        <n v="30.85"/>
        <n v="7.99"/>
        <n v="1.59"/>
        <n v="0.19"/>
        <n v="5.96"/>
        <n v="0.09"/>
        <n v="36.75"/>
        <n v="61.46"/>
        <n v="0.1"/>
        <n v="142.77"/>
        <n v="45.96"/>
        <n v="16.43"/>
        <n v="0.31"/>
        <n v="30.64"/>
        <n v="4.3"/>
        <n v="31.01"/>
        <n v="0.74"/>
        <n v="8.27"/>
        <n v="0.52"/>
        <n v="173.94"/>
        <n v="15.71"/>
        <n v="2.98"/>
        <n v="38.1"/>
        <n v="43.94"/>
        <n v="10.73"/>
        <n v="3.25"/>
        <n v="0.03"/>
        <n v="2.52"/>
        <n v="0.21"/>
        <n v="7.88"/>
        <n v="3.92"/>
        <n v="5.05"/>
        <n v="46.69"/>
        <n v="21.69"/>
      </sharedItems>
    </cacheField>
    <cacheField name="广告竞品数" numFmtId="177">
      <sharedItems containsSemiMixedTypes="0" containsString="0" containsNumber="1" containsInteger="1" minValue="0" maxValue="1419" count="177">
        <n v="252"/>
        <n v="234"/>
        <n v="1419"/>
        <n v="183"/>
        <n v="202"/>
        <n v="179"/>
        <n v="158"/>
        <n v="200"/>
        <n v="172"/>
        <n v="124"/>
        <n v="175"/>
        <n v="225"/>
        <n v="177"/>
        <n v="180"/>
        <n v="481"/>
        <n v="137"/>
        <n v="630"/>
        <n v="1029"/>
        <n v="128"/>
        <n v="666"/>
        <n v="150"/>
        <n v="30"/>
        <n v="108"/>
        <n v="438"/>
        <n v="54"/>
        <n v="60"/>
        <n v="153"/>
        <n v="106"/>
        <n v="129"/>
        <n v="20"/>
        <n v="51"/>
        <n v="72"/>
        <n v="390"/>
        <n v="38"/>
        <n v="50"/>
        <n v="114"/>
        <n v="174"/>
        <n v="75"/>
        <n v="71"/>
        <n v="185"/>
        <n v="146"/>
        <n v="99"/>
        <n v="112"/>
        <n v="47"/>
        <n v="49"/>
        <n v="120"/>
        <n v="44"/>
        <n v="52"/>
        <n v="31"/>
        <n v="141"/>
        <n v="14"/>
        <n v="442"/>
        <n v="18"/>
        <n v="194"/>
        <n v="281"/>
        <n v="144"/>
        <n v="675"/>
        <n v="83"/>
        <n v="15"/>
        <n v="282"/>
        <n v="67"/>
        <n v="4"/>
        <n v="862"/>
        <n v="334"/>
        <n v="68"/>
        <n v="496"/>
        <n v="240"/>
        <n v="98"/>
        <n v="196"/>
        <n v="39"/>
        <n v="289"/>
        <n v="17"/>
        <n v="558"/>
        <n v="103"/>
        <n v="36"/>
        <n v="66"/>
        <n v="29"/>
        <n v="132"/>
        <n v="3"/>
        <n v="41"/>
        <n v="23"/>
        <n v="78"/>
        <n v="69"/>
        <n v="58"/>
        <n v="28"/>
        <n v="355"/>
        <n v="10"/>
        <n v="21"/>
        <n v="414"/>
        <n v="215"/>
        <n v="25"/>
        <n v="142"/>
        <n v="314"/>
        <n v="761"/>
        <n v="130"/>
        <n v="5"/>
        <n v="266"/>
        <n v="459"/>
        <n v="65"/>
        <n v="34"/>
        <n v="86"/>
        <n v="43"/>
        <n v="134"/>
        <n v="116"/>
        <n v="113"/>
        <n v="109"/>
        <n v="278"/>
        <n v="6"/>
        <n v="151"/>
        <n v="829"/>
        <n v="639"/>
        <n v="118"/>
        <n v="188"/>
        <n v="56"/>
        <n v="147"/>
        <n v="77"/>
        <n v="135"/>
        <n v="73"/>
        <n v="27"/>
        <n v="42"/>
        <n v="19"/>
        <n v="40"/>
        <n v="356"/>
        <n v="32"/>
        <n v="9"/>
        <n v="741"/>
        <n v="45"/>
        <n v="121"/>
        <n v="16"/>
        <n v="670"/>
        <n v="546"/>
        <n v="133"/>
        <n v="143"/>
        <n v="8"/>
        <n v="620"/>
        <n v="204"/>
        <n v="85"/>
        <n v="46"/>
        <n v="184"/>
        <n v="386"/>
        <n v="91"/>
        <n v="169"/>
        <n v="82"/>
        <n v="115"/>
        <n v="261"/>
        <n v="239"/>
        <n v="104"/>
        <n v="468"/>
        <n v="123"/>
        <n v="7"/>
        <n v="905"/>
        <n v="372"/>
        <n v="22"/>
        <n v="93"/>
        <n v="74"/>
        <n v="79"/>
        <n v="59"/>
        <n v="337"/>
        <n v="55"/>
        <n v="159"/>
        <n v="63"/>
        <n v="95"/>
        <n v="2"/>
        <n v="13"/>
        <n v="11"/>
        <n v="61"/>
        <n v="189"/>
        <n v="26"/>
        <n v="1235"/>
        <n v="138"/>
        <n v="156"/>
        <n v="24"/>
        <n v="53"/>
        <n v="37"/>
        <n v="199"/>
        <n v="35"/>
        <n v="90"/>
      </sharedItems>
    </cacheField>
    <cacheField name="点击集中度" numFmtId="180">
      <sharedItems containsString="0" containsBlank="1" containsNumber="1" minValue="0" maxValue="0.9775" count="306">
        <n v="0.4101"/>
        <n v="0.4903"/>
        <n v="0.0815"/>
        <n v="0.4501"/>
        <n v="0.3447"/>
        <n v="0.3317"/>
        <n v="0.4861"/>
        <n v="0.6982"/>
        <n v="0.3826"/>
        <n v="0.4575"/>
        <n v="0.4705"/>
        <n v="0.4028"/>
        <n v="0.2989"/>
        <n v="0.3822"/>
        <n v="0.1517"/>
        <n v="0.5153"/>
        <n v="0.1052"/>
        <n v="0.3377"/>
        <n v="0.1149"/>
        <n v="0.6851"/>
        <n v="0.1456"/>
        <n v="0.3045"/>
        <n v="0.6541"/>
        <n v="0.4124"/>
        <n v="0.1479"/>
        <n v="0.349"/>
        <n v="0.4336"/>
        <n v="0.2635"/>
        <n v="0.4038"/>
        <n v="0.5133"/>
        <n v="0.4853"/>
        <n v="0.3429"/>
        <n v="0.6871"/>
        <n v="0.1489"/>
        <n v="0.5094"/>
        <n v="0.4055"/>
        <n v="0.347"/>
        <n v="0.4305"/>
        <n v="0.3472"/>
        <n v="0.6747"/>
        <n v="0.087"/>
        <n v="0.6607"/>
        <n v="0.3174"/>
        <n v="0.3471"/>
        <n v="0.3328"/>
        <n v="0.2732"/>
        <n v="0.1864"/>
        <n v="0.6069"/>
        <n v="0.5444"/>
        <n v="0.4185"/>
        <n v="0.3279"/>
        <n v="0.75"/>
        <n v="0.7301"/>
        <n v="0.3842"/>
        <n v="0.1014"/>
        <n v="0.4916"/>
        <n v="0.1862"/>
        <n v="0.427"/>
        <n v="0.1062"/>
        <n v="0.3928"/>
        <n v="0.1024"/>
        <n v="0.3363"/>
        <n v="0.4566"/>
        <n v="0.6906"/>
        <n v="0.0846"/>
        <n v="0.3431"/>
        <n v="0.3778"/>
        <n v="0.1499"/>
        <n v="0.1699"/>
        <n v="0.5326"/>
        <n v="0.114"/>
        <n v="0.2101"/>
        <n v="0.4163"/>
        <n v="0.4342"/>
        <n v="0.4213"/>
        <n v="0.2017"/>
        <n v="0.5121"/>
        <n v="0.3238"/>
        <n v="0.4318"/>
        <n v="0.0745"/>
        <n v="0.2858"/>
        <n v="0.1792"/>
        <n v="0.2676"/>
        <n v="0.408"/>
        <n v="0.8071"/>
        <n v="0.2839"/>
        <n v="0.4142"/>
        <n v="0.1719"/>
        <n v="0.4051"/>
        <n v="0.3178"/>
        <n v="0.6681"/>
        <n v="0.3364"/>
        <n v="0.2233"/>
        <n v="0.5729"/>
        <m/>
        <n v="0.1053"/>
        <n v="0.2333"/>
        <n v="0.5953"/>
        <n v="0.4262"/>
        <n v="0.1924"/>
        <n v="0.0894"/>
        <n v="0.4555"/>
        <n v="0.6467"/>
        <n v="0.5093"/>
        <n v="0.1512"/>
        <n v="0.0884"/>
        <n v="0.8356"/>
        <n v="0.5532"/>
        <n v="0.6943"/>
        <n v="0.4139"/>
        <n v="0.2034"/>
        <n v="0.3878"/>
        <n v="0.1691"/>
        <n v="0.1591"/>
        <n v="0.42"/>
        <n v="0.7904"/>
        <n v="0.531"/>
        <n v="0.3333"/>
        <n v="0.8431"/>
        <n v="0.4744"/>
        <n v="0.3943"/>
        <n v="0.3631"/>
        <n v="0.4532"/>
        <n v="0.33"/>
        <n v="0.3069"/>
        <n v="0.1293"/>
        <n v="0.3163"/>
        <n v="0.3107"/>
        <n v="0.1028"/>
        <n v="0.4027"/>
        <n v="0.3955"/>
        <n v="0.1176"/>
        <n v="0.3097"/>
        <n v="0.511"/>
        <n v="0.173"/>
        <n v="0.2165"/>
        <n v="0.579"/>
        <n v="0.4344"/>
        <n v="0.5767"/>
        <n v="0.3554"/>
        <n v="0.1577"/>
        <n v="0.5122"/>
        <n v="0.3129"/>
        <n v="0.3673"/>
        <n v="0.4811"/>
        <n v="0.8293"/>
        <n v="0.3911"/>
        <n v="0.3535"/>
        <n v="0.1661"/>
        <n v="0.3663"/>
        <n v="0.4286"/>
        <n v="0.2039"/>
        <n v="0.1313"/>
        <n v="0.5311"/>
        <n v="0.7778"/>
        <n v="0.5204"/>
        <n v="0.2984"/>
        <n v="0.0886"/>
        <n v="0.4149"/>
        <n v="0.0996"/>
        <n v="0.2048"/>
        <n v="0.4115"/>
        <n v="0.7047"/>
        <n v="0.8947"/>
        <n v="0.2955"/>
        <n v="0.5269"/>
        <n v="0.3846"/>
        <n v="0.1642"/>
        <n v="0.1098"/>
        <n v="0.6796"/>
        <n v="0.4905"/>
        <n v="0.4567"/>
        <n v="0.4769"/>
        <n v="0.0899"/>
        <n v="0.5062"/>
        <n v="0.1745"/>
        <n v="0.4521"/>
        <n v="0.5545"/>
        <n v="0.1287"/>
        <n v="0.7109"/>
        <n v="0.1385"/>
        <n v="0.1958"/>
        <n v="0.7322"/>
        <n v="0.2277"/>
        <n v="0.274"/>
        <n v="0.5646"/>
        <n v="0.4197"/>
        <n v="0.9775"/>
        <n v="0.9062"/>
        <n v="0.335"/>
        <n v="0.7078"/>
        <n v="0.6315"/>
        <n v="0.2143"/>
        <n v="0.1045"/>
        <n v="0.5128"/>
        <n v="0.6667"/>
        <n v="0.1236"/>
        <n v="0.1117"/>
        <n v="0.1322"/>
        <n v="0.1328"/>
        <n v="0.3409"/>
        <n v="0.6229"/>
        <n v="0.6306"/>
        <n v="0.6219"/>
        <n v="0.4778"/>
        <n v="0.1114"/>
        <n v="0.5238"/>
        <n v="0.1563"/>
        <n v="0.4179"/>
        <n v="0.1147"/>
        <n v="0.7454"/>
        <n v="0.1725"/>
        <n v="0.1249"/>
        <n v="0.4938"/>
        <n v="0.4461"/>
        <n v="0.3788"/>
        <n v="0.4891"/>
        <n v="0.4732"/>
        <n v="0.3137"/>
        <n v="0.7377"/>
        <n v="0.5"/>
        <n v="0.3898"/>
        <n v="0.504"/>
        <n v="0.1162"/>
        <n v="0.1225"/>
        <n v="0.5138"/>
        <n v="0.1635"/>
        <n v="0.3255"/>
        <n v="0.2162"/>
        <n v="0.3218"/>
        <n v="0.2747"/>
        <n v="0.2272"/>
        <n v="0.3076"/>
        <n v="0.1401"/>
        <n v="0.0986"/>
        <n v="0.4944"/>
        <n v="0.5454"/>
        <n v="0.5524"/>
        <n v="0.1374"/>
        <n v="0.3607"/>
        <n v="0.5915"/>
        <n v="0.2032"/>
        <n v="0.4444"/>
        <n v="0.3368"/>
        <n v="0.2979"/>
        <n v="0.1623"/>
        <n v="0.2343"/>
        <n v="0.7102"/>
        <n v="0.6154"/>
        <n v="0.1097"/>
        <n v="0.1217"/>
        <n v="0.2244"/>
        <n v="0.3064"/>
        <n v="0.2609"/>
        <n v="0.3641"/>
        <n v="0.1875"/>
        <n v="0.4233"/>
        <n v="0.459"/>
        <n v="0.1123"/>
        <n v="0.3951"/>
        <n v="0.9412"/>
        <n v="0.1726"/>
        <n v="0.2565"/>
        <n v="0.1118"/>
        <n v="0.1243"/>
        <n v="0.7223"/>
        <n v="0.6087"/>
        <n v="0.8633"/>
        <n v="0.566"/>
        <n v="0.4134"/>
        <n v="0.3861"/>
        <n v="0.1002"/>
        <n v="0.5361"/>
        <n v="0.6012"/>
        <n v="0.1986"/>
        <n v="0.1428"/>
        <n v="0.1255"/>
        <n v="0.5827"/>
        <n v="0.1756"/>
        <n v="0.4724"/>
        <n v="0.4651"/>
        <n v="0.1605"/>
        <n v="0.3728"/>
        <n v="0.6513"/>
        <n v="0.4943"/>
        <n v="0.4416"/>
        <n v="0.1589"/>
        <n v="0.6055"/>
        <n v="0.5848"/>
        <n v="0.72"/>
        <n v="0.2871"/>
        <n v="0.1321"/>
        <n v="0.3675"/>
        <n v="0.3281"/>
        <n v="0.1188"/>
        <n v="0.4325"/>
        <n v="0.5263"/>
        <n v="0.1697"/>
        <n v="0.0732"/>
        <n v="0.4133"/>
        <n v="0.376"/>
        <n v="0.6869"/>
        <n v="0.5256"/>
        <n v="0.1166"/>
        <n v="0.133"/>
        <n v="0.0906"/>
      </sharedItems>
    </cacheField>
    <cacheField name="前三ASIN转化总占比" numFmtId="181">
      <sharedItems containsString="0" containsBlank="1" containsNumber="1" minValue="0" maxValue="0.925" count="267">
        <n v="0.4083"/>
        <n v="0.4279"/>
        <n v="0.0464"/>
        <n v="0.4422"/>
        <n v="0.3347"/>
        <n v="0.3229"/>
        <n v="0.457"/>
        <n v="0.6352"/>
        <n v="0.3653"/>
        <n v="0.4119"/>
        <n v="0.4274"/>
        <n v="0.3438"/>
        <n v="0.3046"/>
        <n v="0.3798"/>
        <n v="0.0624"/>
        <n v="0.5177"/>
        <n v="0.0707"/>
        <n v="0.2983"/>
        <n v="0.0796"/>
        <n v="0.5993"/>
        <n v="0.0689"/>
        <n v="0.3179"/>
        <n v="0.3978"/>
        <n v="0.3497"/>
        <n v="0.1091"/>
        <n v="0.3103"/>
        <n v="0.4554"/>
        <n v="0.2211"/>
        <n v="0.4061"/>
        <n v="0.4285"/>
        <n v="0.4545"/>
        <n v="0.2917"/>
        <n v="0.6705"/>
        <n v="0.0814"/>
        <n v="0.48"/>
        <n v="0.3874"/>
        <n v="0.311"/>
        <n v="0.4472"/>
        <n v="0.2948"/>
        <n v="0.5493"/>
        <n v="0.1059"/>
        <n v="0.627"/>
        <n v="0.2993"/>
        <n v="0.2956"/>
        <n v="0.2564"/>
        <n v="0.2283"/>
        <n v="0.2196"/>
        <n v="0.3437"/>
        <n v="0.5086"/>
        <n v="0.3832"/>
        <n v="0.4141"/>
        <n v="0.5375"/>
        <n v="0.6645"/>
        <n v="0.4438"/>
        <n v="0.1532"/>
        <n v="0.5075"/>
        <n v="0.1295"/>
        <n v="0.4537"/>
        <n v="0.0767"/>
        <n v="0.3227"/>
        <n v="0.0907"/>
        <n v="0.35"/>
        <n v="0.4778"/>
        <n v="0.0685"/>
        <n v="0.3119"/>
        <n v="0.3979"/>
        <n v="0.1011"/>
        <n v="0.0706"/>
        <n v="0.5614"/>
        <n v="0.0273"/>
        <n v="0.1851"/>
        <n v="0.4147"/>
        <n v="0.4334"/>
        <n v="0.481"/>
        <n v="0.1117"/>
        <n v="0.5455"/>
        <n v="0.2867"/>
        <n v="0.3593"/>
        <n v="0.074"/>
        <n v="0.3583"/>
        <n v="0"/>
        <n v="0.2391"/>
        <n v="0.437"/>
        <n v="0.7586"/>
        <n v="0.2529"/>
        <n v="0.3809"/>
        <n v="0.0929"/>
        <n v="0.3781"/>
        <n v="0.288"/>
        <n v="0.4058"/>
        <n v="0.3182"/>
        <n v="0.2328"/>
        <n v="0.4722"/>
        <m/>
        <n v="0.0585"/>
        <n v="0.1346"/>
        <n v="0.6987"/>
        <n v="0.3333"/>
        <n v="0.1667"/>
        <n v="0.0793"/>
        <n v="0.5538"/>
        <n v="0.5953"/>
        <n v="0.5227"/>
        <n v="0.1186"/>
        <n v="0.0714"/>
        <n v="0.623"/>
        <n v="0.5062"/>
        <n v="0.6563"/>
        <n v="0.3429"/>
        <n v="0.2294"/>
        <n v="0.375"/>
        <n v="0.06"/>
        <n v="0.1071"/>
        <n v="0.8235"/>
        <n v="0.4546"/>
        <n v="0.3158"/>
        <n v="0.7999"/>
        <n v="0.42"/>
        <n v="0.3846"/>
        <n v="0.3571"/>
        <n v="0.394"/>
        <n v="0.3863"/>
        <n v="0.2446"/>
        <n v="0.255"/>
        <n v="0.2456"/>
        <n v="0.095"/>
        <n v="0.0904"/>
        <n v="0.4167"/>
        <n v="0.0286"/>
        <n v="0.1795"/>
        <n v="0.5641"/>
        <n v="0.1072"/>
        <n v="0.1042"/>
        <n v="0.3209"/>
        <n v="0.5357"/>
        <n v="0.4333"/>
        <n v="0.5218"/>
        <n v="0.32"/>
        <n v="0.04"/>
        <n v="0.28"/>
        <n v="0.4792"/>
        <n v="0.6852"/>
        <n v="0.2548"/>
        <n v="0.2593"/>
        <n v="0.1556"/>
        <n v="0.4667"/>
        <n v="0.1565"/>
        <n v="0.1277"/>
        <n v="0.8445"/>
        <n v="0.5001"/>
        <n v="0.0492"/>
        <n v="0.425"/>
        <n v="0.0449"/>
        <n v="0.1148"/>
        <n v="0.2927"/>
        <n v="0.5"/>
        <n v="0.3282"/>
        <n v="0.25"/>
        <n v="0.5757"/>
        <n v="0.2188"/>
        <n v="0.1163"/>
        <n v="0.5334"/>
        <n v="0.3023"/>
        <n v="0.4412"/>
        <n v="0.1"/>
        <n v="0.4"/>
        <n v="0.0919"/>
        <n v="0.4828"/>
        <n v="0.0953"/>
        <n v="0.3903"/>
        <n v="0.0384"/>
        <n v="0.0909"/>
        <n v="0.672"/>
        <n v="0.1615"/>
        <n v="0.2916"/>
        <n v="0.5666"/>
        <n v="0.5833"/>
        <n v="0.4286"/>
        <n v="0.9"/>
        <n v="0.3685"/>
        <n v="0.3"/>
        <n v="0.625"/>
        <n v="0.4783"/>
        <n v="0.1318"/>
        <n v="0.1176"/>
        <n v="0.1278"/>
        <n v="0.3928"/>
        <n v="0.0976"/>
        <n v="0.2334"/>
        <n v="0.7334"/>
        <n v="0.5714"/>
        <n v="0.4762"/>
        <n v="0.09"/>
        <n v="0.5185"/>
        <n v="0.0833"/>
        <n v="0.3332"/>
        <n v="0.0769"/>
        <n v="0.72"/>
        <n v="0.1364"/>
        <n v="0.0807"/>
        <n v="0.4643"/>
        <n v="0.2677"/>
        <n v="0.2778"/>
        <n v="0.423"/>
        <n v="0.2369"/>
        <n v="0.175"/>
        <n v="0.6551"/>
        <n v="0.4644"/>
        <n v="0.2821"/>
        <n v="0.4493"/>
        <n v="0.1429"/>
        <n v="0.4857"/>
        <n v="0.1001"/>
        <n v="0.2359"/>
        <n v="0.0792"/>
        <n v="0.2579"/>
        <n v="0.3529"/>
        <n v="0.2341"/>
        <n v="0.2428"/>
        <n v="0.1112"/>
        <n v="0.1087"/>
        <n v="0.4516"/>
        <n v="0.4848"/>
        <n v="0.4411"/>
        <n v="0.5294"/>
        <n v="0.2704"/>
        <n v="0.1305"/>
        <n v="0.2"/>
        <n v="0.0864"/>
        <n v="0.8461"/>
        <n v="0.0606"/>
        <n v="0.111"/>
        <n v="0.3469"/>
        <n v="0.2758"/>
        <n v="0.3474"/>
        <n v="0.5834"/>
        <n v="0.0672"/>
        <n v="0.4211"/>
        <n v="0.925"/>
        <n v="0.0741"/>
        <n v="0.058"/>
        <n v="0.5807"/>
        <n v="0.7618"/>
        <n v="0.0922"/>
        <n v="0.389"/>
        <n v="0.4479"/>
        <n v="0.5091"/>
        <n v="0.1719"/>
        <n v="0.1081"/>
        <n v="0.0969"/>
        <n v="0.1064"/>
        <n v="0.3667"/>
        <n v="0.6428"/>
        <n v="0.1111"/>
        <n v="0.5653"/>
        <n v="0.5304"/>
        <n v="0.6429"/>
        <n v="0.1374"/>
        <n v="0.2143"/>
        <n v="0.1334"/>
        <n v="0.261"/>
        <n v="0.56"/>
        <n v="0.2376"/>
        <n v="0.44"/>
        <n v="0.0811"/>
        <n v="0.0455"/>
        <n v="0.1538"/>
      </sharedItems>
    </cacheField>
    <cacheField name="PPC竞价" numFmtId="0">
      <sharedItems containsNumber="1" containsMixedTypes="1" count="174">
        <n v="4.5"/>
        <n v="0.57"/>
        <n v="0.94"/>
        <n v="2.16"/>
        <n v="2"/>
        <n v="2.01"/>
        <n v="1.72"/>
        <n v="1.77"/>
        <n v="3.03"/>
        <n v="1.99"/>
        <n v="1.34"/>
        <n v="1.21"/>
        <n v="0.73"/>
        <n v="2.21"/>
        <n v="1.17"/>
        <n v="2.05"/>
        <n v="0.4"/>
        <n v="6.76"/>
        <s v=""/>
        <n v="10"/>
        <n v="2.54"/>
        <n v="1.07"/>
        <n v="1.98"/>
        <n v="1.97"/>
        <n v="7.03"/>
        <n v="1.24"/>
        <n v="1.83"/>
        <n v="1.51"/>
        <n v="5.25"/>
        <n v="1.52"/>
        <n v="2.4"/>
        <n v="1.89"/>
        <n v="0.93"/>
        <n v="1.8"/>
        <n v="1.59"/>
        <n v="2.11"/>
        <n v="2.04"/>
        <n v="1.2"/>
        <n v="1.95"/>
        <n v="1.29"/>
        <n v="1.37"/>
        <n v="1.4"/>
        <n v="4.01"/>
        <n v="0.6"/>
        <n v="1.22"/>
        <n v="3.25"/>
        <n v="3.17"/>
        <n v="1.71"/>
        <n v="0.31"/>
        <n v="1.67"/>
        <n v="0.44"/>
        <n v="2.39"/>
        <n v="2.08"/>
        <n v="1.75"/>
        <n v="0.2"/>
        <n v="1.42"/>
        <n v="3.21"/>
        <n v="0.64"/>
        <n v="2.19"/>
        <n v="0.81"/>
        <n v="3.11"/>
        <n v="0.89"/>
        <n v="6.13"/>
        <n v="2.57"/>
        <n v="2.53"/>
        <n v="2.02"/>
        <n v="2.09"/>
        <n v="0.75"/>
        <n v="0.98"/>
        <n v="1.65"/>
        <n v="0.88"/>
        <n v="2.6"/>
        <n v="1.14"/>
        <n v="0.5"/>
        <n v="2.15"/>
        <n v="1.47"/>
        <n v="6.73"/>
        <n v="0.63"/>
        <n v="1.35"/>
        <n v="1.38"/>
        <n v="5.3"/>
        <n v="1.53"/>
        <n v="1.79"/>
        <n v="6.63"/>
        <n v="1.11"/>
        <n v="0.85"/>
        <n v="5.09"/>
        <n v="1.73"/>
        <n v="3.29"/>
        <n v="2.18"/>
        <n v="1.66"/>
        <n v="0.86"/>
        <n v="2.71"/>
        <n v="1.69"/>
        <n v="2.1"/>
        <n v="1.58"/>
        <n v="2.41"/>
        <n v="0.43"/>
        <n v="2.45"/>
        <n v="2.13"/>
        <n v="0.33"/>
        <n v="3.5"/>
        <n v="3.58"/>
        <n v="2.47"/>
        <n v="0.25"/>
        <n v="1.15"/>
        <n v="2.5"/>
        <n v="0.56"/>
        <n v="0.99"/>
        <n v="1.61"/>
        <n v="1.28"/>
        <n v="0.77"/>
        <n v="2.75"/>
        <n v="0.37"/>
        <n v="1.39"/>
        <n v="0.62"/>
        <n v="0.34"/>
        <n v="1.32"/>
        <n v="1.74"/>
        <n v="5.19"/>
        <n v="5.82"/>
        <n v="4.98"/>
        <n v="0.69"/>
        <n v="9.13"/>
        <n v="1.25"/>
        <n v="0.67"/>
        <n v="0.36"/>
        <n v="7.84"/>
        <n v="1.85"/>
        <n v="1.7"/>
        <n v="2.03"/>
        <n v="0.23"/>
        <n v="1.05"/>
        <n v="1.13"/>
        <n v="0.72"/>
        <n v="5.32"/>
        <n v="0.8"/>
        <n v="1.27"/>
        <n v="1.02"/>
        <n v="0.7"/>
        <n v="0.68"/>
        <n v="2.07"/>
        <n v="0.97"/>
        <n v="1.55"/>
        <n v="2.79"/>
        <n v="1.12"/>
        <n v="2.9"/>
        <n v="2.59"/>
        <n v="1.1"/>
        <n v="5.26"/>
        <n v="1.08"/>
        <n v="1.01"/>
        <n v="1.57"/>
        <n v="1.91"/>
        <n v="3.04"/>
        <n v="7.13"/>
        <n v="0.76"/>
        <n v="1.62"/>
        <n v="1.6"/>
        <n v="1.87"/>
        <n v="6.75"/>
        <n v="1.5"/>
        <n v="2.76"/>
        <n v="9.22"/>
        <n v="7.15"/>
        <n v="7.05"/>
        <n v="1.9"/>
        <n v="6"/>
        <n v="0.3"/>
        <n v="1"/>
        <n v="0.46"/>
        <n v="0.79"/>
        <n v="1.78"/>
        <n v="1.76"/>
      </sharedItems>
    </cacheField>
    <cacheField name="建议竞价范围" numFmtId="0">
      <sharedItems count="238">
        <s v="$3.38 - $5.53"/>
        <s v="$0.43 - $0.73"/>
        <s v="$0.74 - $1.15"/>
        <s v="$1.82 - $2.51"/>
        <s v="$1.39 - $2.22"/>
        <s v="$1.59 - $2.25"/>
        <s v="$1.28 - $2.15"/>
        <s v="$1.34 - $2.23"/>
        <s v="$2.27 - $3.79"/>
        <s v="$1.40 - $2.32"/>
        <s v="$1.59 - $2.64"/>
        <s v="$1.00 - $1.67"/>
        <s v="$1.58 - $2.27"/>
        <s v="$0.67 - $2.43"/>
        <s v="$0.55 - $0.91"/>
        <s v="$1.61 - $2.76"/>
        <s v="$0.88 - $1.48"/>
        <s v="$1.54 - $2.57"/>
        <s v="$0.31 - $0.49"/>
        <s v="$5.05 - $7.75"/>
        <s v="$0.37 - $0.50"/>
        <s v="-"/>
        <s v="$9.00 - $11.00"/>
        <s v="$1.90 - $3.19"/>
        <s v="$0.80 - $1.34"/>
        <s v="$1.45 - $2.27"/>
        <s v="$1.35 - $2.36"/>
        <s v="$4.48 - $7.80"/>
        <s v="$0.79 - $2.49"/>
        <s v="$1.37 - $2.28"/>
        <s v="$1.13 - $1.89"/>
        <s v="$3.94 - $6.55"/>
        <s v="$1.14 - $1.90"/>
        <s v="$0.71 - $2.15"/>
        <s v="$1.79 - $3.00"/>
        <s v="$1.49 - $2.49"/>
        <s v="$1.37 - $2.20"/>
        <s v="$0.80 - $1.12"/>
        <s v="$1.36 - $2.25"/>
        <s v="$1.19 - $1.99"/>
        <s v="$1.39 - $2.20"/>
        <s v="$1.59 - $2.65"/>
        <s v="$1.53 - $2.55"/>
        <s v="$0.89 - $1.50"/>
        <s v="$1.62 - $2.42"/>
        <s v="$1.48 - $2.46"/>
        <s v="$1.65 - $2.27"/>
        <s v="$1.51 - $2.15"/>
        <s v="$0.98 - $1.62"/>
        <s v="$1.12 - $1.99"/>
        <s v="$1.05 - $1.75"/>
        <s v="$1.51 - $2.52"/>
        <s v="$3.00 - $5.01"/>
        <s v="$0.50 - $0.86"/>
        <s v="$1.58 - $2.28"/>
        <s v="$0.64 - $2.45"/>
        <s v="$1.59 - $5.04"/>
        <s v="$2.38 - $3.96"/>
        <s v="$1.47 - $2.36"/>
        <s v="$1.49 - $2.22"/>
        <s v="$0.23 - $0.38"/>
        <s v="$0.44 - $0.75"/>
        <s v="$1.25 - $1.98"/>
        <s v="$0.34 - $0.50"/>
        <s v="$1.53 - $2.66"/>
        <s v="$1.53 - $2.50"/>
        <s v="$1.32 - $2.33"/>
        <s v="$1.32 - $2.20"/>
        <s v="$0.18 - $0.23"/>
        <s v="$0.69 - $2.05"/>
        <s v="$2.29 - $4.46"/>
        <s v="$1.65 - $2.45"/>
        <s v="$0.49 - $0.89"/>
        <s v="$1.63 - $2.74"/>
        <s v="$0.62 - $1.32"/>
        <s v="$2.66 - $3.52"/>
        <s v="$0.52 - $1.12"/>
        <s v="$3.77 - $7.75"/>
        <s v="$2.29 - $2.96"/>
        <s v="$0.92 - $1.52"/>
        <s v="$1.36 - $3.02"/>
        <s v="$1.51 - $2.53"/>
        <s v="$1.62 - $2.67"/>
        <s v="$0.56 - $0.93"/>
        <s v="$0.79 - $1.25"/>
        <s v="$1.24 - $2.06"/>
        <s v="$0.67 - $1.11"/>
        <s v="$1.96 - $3.25"/>
        <s v="$0.55 - $1.14"/>
        <s v="$0.37 - $0.62"/>
        <s v="$1.61 - $2.69"/>
        <s v="$1.10 - $1.84"/>
        <s v="$5.07 - $7.73"/>
        <s v="$0.47 - $0.80"/>
        <s v="$1.00 - $1.69"/>
        <s v="$0.80 - $2.04"/>
        <s v="$3.98 - $7.07"/>
        <s v="$1.24 - $1.92"/>
        <s v="$1.42 - $2.21"/>
        <s v="$1.09 - $1.54"/>
        <s v="$1.57 - $2.25"/>
        <s v="$4.40 - $7.78"/>
        <s v="$0.82 - $1.38"/>
        <s v="$0.63 - $1.05"/>
        <s v="$3.14 - $6.88"/>
        <s v="$1.47 - $2.15"/>
        <s v="$2.47 - $4.13"/>
        <s v="$1.63 - $2.73"/>
        <s v="$1.70 - $2.15"/>
        <s v="$1.07 - $1.78"/>
        <s v="$1.50 - $2.50"/>
        <s v="$1.32 - $2.02"/>
        <s v="$0.62 - $1.08"/>
        <s v="$1.59 - $2.51"/>
        <s v="$1.86 - $3.56"/>
        <s v="$1.41 - $2.34"/>
        <s v="$1.58 - $2.64"/>
        <s v="$1.40 - $1.75"/>
        <s v="$1.80 - $3.00"/>
        <s v="$1.59 - $2.20"/>
        <s v="$0.31 - $0.54"/>
        <s v="$1.84 - $3.05"/>
        <s v="$1.60 - $2.66"/>
        <s v="$0.25 - $0.40"/>
        <s v="$2.63 - $4.38"/>
        <s v="$2.69 - $4.48"/>
        <s v="$1.63 - $2.47"/>
        <s v="$1.85 - $3.08"/>
        <s v="$0.18 - $0.31"/>
        <s v="$1.71 - $2.34"/>
        <s v="$1.02 - $1.57"/>
        <s v="$0.62 - $1.61"/>
        <s v="$1.87 - $3.14"/>
        <s v="$0.41 - $0.69"/>
        <s v="$0.55 - $1.22"/>
        <s v="$1.21 - $2.00"/>
        <s v="$0.97 - $1.61"/>
        <s v="$1.25 - $1.55"/>
        <s v="$1.78 - $2.99"/>
        <s v="$0.58 - $0.98"/>
        <s v="$5.26 - $8.78"/>
        <s v="$2.05 - $3.44"/>
        <s v="$0.23 - $0.44"/>
        <s v="$1.15 - $2.25"/>
        <s v="$1.04 - $1.75"/>
        <s v="$0.46 - $0.77"/>
        <s v="$0.25 - $0.43"/>
        <s v="$1.00 - $1.54"/>
        <s v="$1.30 - $2.17"/>
        <s v="$3.89 - $6.13"/>
        <s v="$4.36 - $7.28"/>
        <s v="$1.48 - $2.59"/>
        <s v="$0.86 - $1.44"/>
        <s v="$1.30 - $3.70"/>
        <s v="$3.03 - $6.15"/>
        <s v="$0.43 - $0.80"/>
        <s v="$0.77 - $1.08"/>
        <s v="$6.84 - $11.00"/>
        <s v="$1.19 - $1.75"/>
        <s v="$0.94 - $1.58"/>
        <s v="$0.50 - $0.83"/>
        <s v="$0.27 - $0.44"/>
        <s v="$1.83 - $2.77"/>
        <s v="$5.88 - $9.80"/>
        <s v="$1.38 - $2.30"/>
        <s v="$1.12 - $1.94"/>
        <s v="$1.70 - $2.54"/>
        <s v="$1.52 - $2.54"/>
        <s v="$0.57 - $0.91"/>
        <s v="$0.18 - $0.28"/>
        <s v="$0.80 - $1.33"/>
        <s v="$0.86 - $1.41"/>
        <s v="$1.64 - $2.47"/>
        <s v="$0.56 - $1.00"/>
        <s v="$0.54 - $0.89"/>
        <s v="$3.20 - $7.11"/>
        <s v="$1.87 - $3.13"/>
        <s v="$0.63 - $1.33"/>
        <s v="$0.91 - $1.50"/>
        <s v="$0.70 - $1.19"/>
        <s v="$1.05 - $1.54"/>
        <s v="$1.24 - $2.53"/>
        <s v="$0.68 - $1.25"/>
        <s v="$0.68 - $0.89"/>
        <s v="$0.41 - $0.86"/>
        <s v="$0.93 - $1.54"/>
        <s v="$0.47 - $0.75"/>
        <s v="$1.55 - $2.59"/>
        <s v="$1.37 - $2.11"/>
        <s v="$0.77 - $1.01"/>
        <s v="$0.47 - $1.45"/>
        <s v="$0.73 - $1.21"/>
        <s v="$1.16 - $1.95"/>
        <s v="$2.09 - $3.50"/>
        <s v="$0.50 - $0.85"/>
        <s v="$0.81 - $1.30"/>
        <s v="$2.17 - $3.63"/>
        <s v="$0.88 - $1.40"/>
        <s v="$1.95 - $3.25"/>
        <s v="$0.68 - $2.21"/>
        <s v="$2.57 - $5.26"/>
        <s v="$0.67 - $1.35"/>
        <s v="$1.55 - $2.42"/>
        <s v="$0.76 - $1.26"/>
        <s v="$0.28 - $0.40"/>
        <s v="$1.16 - $2.25"/>
        <s v="$1.37 - $2.22"/>
        <s v="$2.55 - $4.13"/>
        <s v="$3.97 - $8.75"/>
        <s v="$0.57 - $0.95"/>
        <s v="$1.22 - $2.03"/>
        <s v="$1.20 - $2.00"/>
        <s v="$1.46 - $2.34"/>
        <s v="$5.05 - $7.44"/>
        <s v="$1.28 - $2.57"/>
        <s v="$1.12 - $1.88"/>
        <s v="$2.07 - $3.46"/>
        <s v="$1.38 - $2.13"/>
        <s v="$6.92 - $11.00"/>
        <s v="$0.76 - $1.28"/>
        <s v="$5.36 - $8.93"/>
        <s v="$5.82 - $8.90"/>
        <s v="$0.47 - $1.24"/>
        <s v="$1.42 - $2.39"/>
        <s v="$0.86 - $1.38"/>
        <s v="$1.62 - $2.70"/>
        <s v="$4.50 - $7.50"/>
        <s v="$0.49 - $0.81"/>
        <s v="$0.74 - $1.23"/>
        <s v="$0.21 - $0.37"/>
        <s v="$0.75 - $1.25"/>
        <s v="$0.34 - $0.58"/>
        <s v="$0.58 - $1.08"/>
        <s v="$0.58 - $1.01"/>
        <s v="$0.45 - $1.26"/>
        <s v="$1.34 - $2.24"/>
        <s v="$0.31 - $0.50"/>
        <s v="$1.33 - $2.21"/>
      </sharedItems>
    </cacheField>
    <cacheField name="#1 前三ASIN" numFmtId="0">
      <sharedItems containsNumber="1" containsInteger="1" containsMixedTypes="1" count="127">
        <s v="B00S93EQUK"/>
        <s v="B0824XNJSW"/>
        <s v="B0C3QZ7SNF"/>
        <s v="B083BMMQV9"/>
        <s v="B094NBSRT4"/>
        <s v="B0CJF94M8J"/>
        <n v="1450845800"/>
        <s v="B0CFGYFCYL"/>
        <s v="B07H8WTFHW"/>
        <s v="B0DC8MWQ8K"/>
        <s v="B0CPPSGC6H"/>
        <s v="B0DWK2RMWY"/>
        <s v="B07XXSYLL8"/>
        <s v="B01N7KIDW0"/>
        <s v="B08573DQ39"/>
        <s v="B00004TBJP"/>
        <s v="B09MTX71VX"/>
        <s v="B07B4ZZX8R"/>
        <s v="B01LZI4IA3"/>
        <s v="B08F8L6S2R"/>
        <s v="B0DJY2PWTY"/>
        <s v="B089NLQ7SF"/>
        <s v="B07FKLK6DG"/>
        <s v="B0C6X6KX2H"/>
        <s v="B0D4215HCX"/>
        <s v="B0DMNQZTR3"/>
        <s v="B0CQY8WNG7"/>
        <s v="B087XBXFM6"/>
        <s v="B0BZ3YVPL8"/>
        <s v="B0BKZW27FY"/>
        <s v="B0C33CHG99"/>
        <s v="B0BKFRZB31"/>
        <s v="B0D5M9RW7C"/>
        <s v="B0BZ7S8QJW"/>
        <s v="B0DKBSGPZT"/>
        <s v="B0C7JNJW2N"/>
        <s v="B07CWN9QDB"/>
        <s v="B01H1R0K68"/>
        <s v="B079J4KT8H"/>
        <s v="B07R3YC1BC"/>
        <s v="B07BGLT25K"/>
        <s v="B0DSY91FF8"/>
        <s v="B0CRR1XXC4"/>
        <s v="B0B71HFH9K"/>
        <s v="B0764HS4SL"/>
        <s v="B01MYCXGM0"/>
        <s v="B0DC8KQC81"/>
        <s v="B0CJLNCYG6"/>
        <s v="B08LGRFT6Q"/>
        <s v="B0CP8BPXKR"/>
        <s v="B07D3BFY6R"/>
        <s v="B0DJ21PY4F"/>
        <s v="B09H799G1B"/>
        <s v="B00W5D1MDE"/>
        <s v="B08GC1GD6Q"/>
        <s v="B01CI4ZYMO"/>
        <s v="B08NCNLL3Q"/>
        <s v="B08RWPPD8J"/>
        <s v="B09LSGPHT3"/>
        <s v="B09C32DYV1"/>
        <s v="B073KYTWGB"/>
        <s v="B098DSQHY9"/>
        <s v="B0C9BQ5YY8"/>
        <s v="B01IHHLB3W"/>
        <s v="B09XJCG3FP"/>
        <s v="B0BX22Y31T"/>
        <s v="B0CKP6Y6KB"/>
        <s v="B01HGLPVRW"/>
        <s v="B0CCVHMXXK"/>
        <s v="B0C7CQFZYM"/>
        <s v="B0011Z95J0"/>
        <s v="B06XDHT39G"/>
        <s v="B0CRY9V6LL"/>
        <s v="B00IE76Q7M"/>
        <s v="B0CJ56M8D4"/>
        <s v="B00E7OOOIO"/>
        <s v="B017613C3C"/>
        <s v="B0C37ZWPZR"/>
        <s v="B000P6FLOY"/>
        <s v="B0B48NL6L8"/>
        <s v="B0C7J5GL8Q"/>
        <s v="B08SBQBF2R"/>
        <s v="B0D1TMFTPN"/>
        <s v="B0CGX3ZGBK"/>
        <s v="B071LQBK6X"/>
        <s v="B07QBP8Y2Q"/>
        <s v="B0DCFSPW68"/>
        <s v="B0000DJUYR"/>
        <s v="B0C2CY22B8"/>
        <s v="B06XKH666P"/>
        <s v="B07WCR5Y4B"/>
        <s v="B01N5HPTCU"/>
        <s v="B09JK4QHWJ"/>
        <s v="B01MRR4HGM"/>
        <s v="B0CNVJTHN1"/>
        <s v="B007UO4SAW"/>
        <s v="B0DFNR55LB"/>
        <s v="B09H7C9G81"/>
        <s v="B0999594RR"/>
        <s v="B01N5TU4C9"/>
        <s v="B0CGL6H1F7"/>
        <s v="B005KCG6CE"/>
        <s v="B09NL17MBR"/>
        <s v="B071JRZB49"/>
        <s v="B08317TDP1"/>
        <s v="B0113UZJE2"/>
        <s v="B0C3H9MJQV"/>
        <s v="B0DJ7JV6NF"/>
        <s v="B08BXCGD76"/>
        <s v="B00LGLHUA0"/>
        <s v="B0CSZ7WBYW"/>
        <s v="B0169ZDUSI"/>
        <s v="B002P5RGMI"/>
        <s v="B0BWHJ1FNK"/>
        <s v="B0DGKK8ZR9"/>
        <s v="B0B3RWZ82T"/>
        <s v="B0D12ZHLLD"/>
        <s v="B0CJ4WZXQF"/>
        <s v="B0D62QTGJM"/>
        <s v="B08JKXDFQ9"/>
        <s v="B0CWPMTL32"/>
        <s v="B072FMTQX9"/>
        <s v="B0044V7GMG"/>
        <s v="B00DN80HWW"/>
        <s v="B01KBSWUDK"/>
        <s v="B09P4XPN7L"/>
        <s v="B071Y3MSRK"/>
      </sharedItems>
    </cacheField>
    <cacheField name="#1 点击共享" numFmtId="180">
      <sharedItems containsSemiMixedTypes="0" containsString="0" containsNumber="1" minValue="0" maxValue="0.902" count="303">
        <n v="0.219"/>
        <n v="0.2672"/>
        <n v="0.0296"/>
        <n v="0.2546"/>
        <n v="0.1834"/>
        <n v="0.1733"/>
        <n v="0.2701"/>
        <n v="0.4441"/>
        <n v="0.2111"/>
        <n v="0.2009"/>
        <n v="0.2455"/>
        <n v="0.1496"/>
        <n v="0.1447"/>
        <n v="0.2041"/>
        <n v="0.0687"/>
        <n v="0.2634"/>
        <n v="0.0431"/>
        <n v="0.1421"/>
        <n v="0.06"/>
        <n v="0.4397"/>
        <n v="0.0591"/>
        <n v="0.1533"/>
        <n v="0.4674"/>
        <n v="0.2125"/>
        <n v="0.071"/>
        <n v="0.1806"/>
        <n v="0.2463"/>
        <n v="0.0909"/>
        <n v="0.2542"/>
        <n v="0.2249"/>
        <n v="0.2647"/>
        <n v="0.1394"/>
        <n v="0.3564"/>
        <n v="0.0556"/>
        <n v="0.2594"/>
        <n v="0.2483"/>
        <n v="0.1639"/>
        <n v="0.2047"/>
        <n v="0.2008"/>
        <n v="0.4169"/>
        <n v="0.0393"/>
        <n v="0.4845"/>
        <n v="0.1693"/>
        <n v="0.1497"/>
        <n v="0.1405"/>
        <n v="0.1272"/>
        <n v="0.068"/>
        <n v="0.3198"/>
        <n v="0.3302"/>
        <n v="0.2236"/>
        <n v="0.1274"/>
        <n v="0.625"/>
        <n v="0.4807"/>
        <n v="0.161"/>
        <n v="0.0421"/>
        <n v="0.2068"/>
        <n v="0.0852"/>
        <n v="0.2669"/>
        <n v="0.0418"/>
        <n v="0.169"/>
        <n v="0.0382"/>
        <n v="0.1909"/>
        <n v="0.1897"/>
        <n v="0.4453"/>
        <n v="0.0294"/>
        <n v="0.1423"/>
        <n v="0.2166"/>
        <n v="0.0529"/>
        <n v="0.0845"/>
        <n v="0.3336"/>
        <n v="0.0465"/>
        <n v="0.1016"/>
        <n v="0.201"/>
        <n v="0.2937"/>
        <n v="0.2894"/>
        <n v="0.0849"/>
        <n v="0.285"/>
        <n v="0.1301"/>
        <n v="0.0282"/>
        <n v="0.1563"/>
        <n v="0.0646"/>
        <n v="0.1152"/>
        <n v="0.2385"/>
        <n v="0.4179"/>
        <n v="0.1194"/>
        <n v="0.1679"/>
        <n v="0.0652"/>
        <n v="0.1168"/>
        <n v="0.395"/>
        <n v="0.221"/>
        <n v="0.0935"/>
        <n v="0.392"/>
        <n v="0.8882"/>
        <n v="0.038"/>
        <n v="0.0833"/>
        <n v="0.375"/>
        <n v="0.2254"/>
        <n v="0.0808"/>
        <n v="0.0346"/>
        <n v="0.2513"/>
        <n v="0.4188"/>
        <n v="0.236"/>
        <n v="0.0315"/>
        <n v="0.4311"/>
        <n v="0.2553"/>
        <n v="0.4093"/>
        <n v="0.1782"/>
        <n v="0.0923"/>
        <n v="0.1542"/>
        <n v="0.0787"/>
        <n v="0.069"/>
        <n v="0.23"/>
        <n v="0.5444"/>
        <n v="0.4021"/>
        <n v="0.12"/>
        <n v="0.4982"/>
        <n v="0.2806"/>
        <n v="0.162"/>
        <n v="0.1446"/>
        <n v="0.2188"/>
        <n v="0.132"/>
        <n v="0.1132"/>
        <n v="0.0561"/>
        <n v="0.1179"/>
        <n v="0.1486"/>
        <n v="0.0384"/>
        <n v="0.0357"/>
        <n v="0.2416"/>
        <n v="0.1567"/>
        <n v="0.0441"/>
        <n v="0.2912"/>
        <n v="0.1172"/>
        <n v="0.2847"/>
        <n v="0.0743"/>
        <n v="0.1015"/>
        <n v="0.1166"/>
        <n v="0.2331"/>
        <n v="0.1885"/>
        <n v="0.2613"/>
        <n v="0.1488"/>
        <n v="0.0629"/>
        <n v="0.2988"/>
        <n v="0.145"/>
        <n v="0.1327"/>
        <n v="0.2358"/>
        <n v="0.4309"/>
        <n v="0.1731"/>
        <n v="0.1313"/>
        <n v="0.0641"/>
        <n v="0.2178"/>
        <n v="0.1597"/>
        <n v="0.1001"/>
        <n v="0.0544"/>
        <n v="0.2938"/>
        <n v="0.6667"/>
        <n v="0.2347"/>
        <n v="0.121"/>
        <n v="0.0341"/>
        <n v="0.1809"/>
        <n v="0.0735"/>
        <n v="0.2105"/>
        <n v="0.5619"/>
        <n v="0.4511"/>
        <n v="0.1065"/>
        <n v="0.2473"/>
        <n v="0.1538"/>
        <n v="0.0584"/>
        <n v="0.0463"/>
        <n v="0.2816"/>
        <n v="0.3376"/>
        <n v="0.3154"/>
        <n v="0.0331"/>
        <n v="0.2346"/>
        <n v="0.0806"/>
        <n v="0.2192"/>
        <n v="0.3091"/>
        <n v="0.0524"/>
        <n v="0.373"/>
        <n v="0.2562"/>
        <n v="0.0718"/>
        <n v="0.0793"/>
        <n v="0.5188"/>
        <n v="0.1061"/>
        <n v="0.137"/>
        <n v="0.3529"/>
        <n v="0.2469"/>
        <n v="0.4831"/>
        <n v="0.8203"/>
        <n v="0.1408"/>
        <n v="0.21"/>
        <n v="0.4494"/>
        <n v="0.3567"/>
        <n v="0.0893"/>
        <n v="0.0359"/>
        <n v="0.2564"/>
        <n v="0.2906"/>
        <n v="0.0709"/>
        <n v="0.0457"/>
        <n v="0.0634"/>
        <n v="0.3385"/>
        <n v="0.0701"/>
        <n v="0.1364"/>
        <n v="0.2295"/>
        <n v="0.2432"/>
        <n v="0.4024"/>
        <n v="0.1681"/>
        <n v="0.0396"/>
        <n v="0.2857"/>
        <n v="0.0546"/>
        <n v="0.194"/>
        <n v="0.0467"/>
        <n v="0.4727"/>
        <n v="0.092"/>
        <n v="0.0471"/>
        <n v="0.2267"/>
        <n v="0.1799"/>
        <n v="0.1515"/>
        <n v="0.3587"/>
        <n v="0.2151"/>
        <n v="0.1373"/>
        <n v="0.4262"/>
        <n v="0.3333"/>
        <n v="0.1362"/>
        <n v="0.2677"/>
        <n v="0.0538"/>
        <n v="0.0613"/>
        <n v="0.2936"/>
        <n v="0.0654"/>
        <n v="0.1383"/>
        <n v="0.0837"/>
        <n v="0.1145"/>
        <n v="0.0989"/>
        <n v="0.1335"/>
        <n v="0.1709"/>
        <n v="0.054"/>
        <n v="0.04"/>
        <n v="0.2135"/>
        <n v="0.3977"/>
        <n v="0.3524"/>
        <n v="0.0532"/>
        <n v="0.1475"/>
        <n v="0.3239"/>
        <n v="0.0732"/>
        <n v="0.1905"/>
        <n v="0.1579"/>
        <n v="0.1064"/>
        <n v="0.067"/>
        <n v="0.0781"/>
        <n v="0.2899"/>
        <n v="0.4103"/>
        <n v="0.0383"/>
        <n v="0.045"/>
        <n v="0.0816"/>
        <n v="0.1613"/>
        <n v="0.1014"/>
        <n v="0.2329"/>
        <n v="0.0625"/>
        <n v="0.1748"/>
        <n v="0.1803"/>
        <n v="0.0507"/>
        <n v="0.1852"/>
        <n v="0.902"/>
        <n v="0.0752"/>
        <n v="0.1047"/>
        <n v="0.0412"/>
        <n v="0.0455"/>
        <n v="0.3"/>
        <n v="0.4203"/>
        <n v="0.6367"/>
        <n v="0.3868"/>
        <n v="0.2"/>
        <n v="0.1727"/>
        <n v="0.0363"/>
        <n v="0.2656"/>
        <n v="0.2861"/>
        <n v="0.3571"/>
        <n v="0.0976"/>
        <n v="0.0493"/>
        <n v="0.5332"/>
        <n v="0.0939"/>
        <n v="0.2577"/>
        <n v="0.2093"/>
        <n v="0.0874"/>
        <n v="0.3394"/>
        <n v="0.3678"/>
        <n v="0.2468"/>
        <n v="0.2721"/>
        <n v="0.3305"/>
        <n v="0.3867"/>
        <n v="0.1389"/>
        <n v="0.0661"/>
        <n v="0.1337"/>
        <n v="0.168"/>
        <n v="0.0432"/>
        <n v="0.2027"/>
        <n v="0.25"/>
        <n v="0.1033"/>
        <n v="0.0256"/>
        <n v="0.2133"/>
        <n v="0.1667"/>
        <n v="0.4192"/>
        <n v="0.3205"/>
        <n v="0.0558"/>
      </sharedItems>
    </cacheField>
    <cacheField name="#1 转化共享" numFmtId="180">
      <sharedItems containsSemiMixedTypes="0" containsString="0" containsNumber="1" minValue="0" maxValue="0.925" count="241">
        <n v="0.2336"/>
        <n v="0.2436"/>
        <n v="0.0305"/>
        <n v="0.2662"/>
        <n v="0.1894"/>
        <n v="0.1951"/>
        <n v="0.2681"/>
        <n v="0.4444"/>
        <n v="0.2012"/>
        <n v="0.1901"/>
        <n v="0.2327"/>
        <n v="0.1331"/>
        <n v="0.1692"/>
        <n v="0.2433"/>
        <n v="0.0518"/>
        <n v="0.2752"/>
        <n v="0.0402"/>
        <n v="0.1559"/>
        <n v="0.0259"/>
        <n v="0.3502"/>
        <n v="0.0345"/>
        <n v="0.2393"/>
        <n v="0.2513"/>
        <n v="0.2023"/>
        <n v="0.0499"/>
        <n v="0.1609"/>
        <n v="0.103"/>
        <n v="0.3152"/>
        <n v="0.2381"/>
        <n v="0.2314"/>
        <n v="0.1875"/>
        <n v="0.2832"/>
        <n v="0.0366"/>
        <n v="0.2578"/>
        <n v="0.2252"/>
        <n v="0.2484"/>
        <n v="0.1795"/>
        <n v="0.3873"/>
        <n v="0"/>
        <n v="0.4849"/>
        <n v="0.1565"/>
        <n v="0.113"/>
        <n v="0.0462"/>
        <n v="0.0761"/>
        <n v="0.0488"/>
        <n v="0.1406"/>
        <n v="0.3256"/>
        <n v="0.2468"/>
        <n v="0.1919"/>
        <n v="0.4125"/>
        <n v="0.5152"/>
        <n v="0.2125"/>
        <n v="0.0096"/>
        <n v="0.1791"/>
        <n v="0.0566"/>
        <n v="0.3148"/>
        <n v="0.0405"/>
        <n v="0.1409"/>
        <n v="0.031"/>
        <n v="0.225"/>
        <n v="0.2389"/>
        <n v="0.2556"/>
        <n v="0.028"/>
        <n v="0.1398"/>
        <n v="0.2755"/>
        <n v="0.0294"/>
        <n v="0.3663"/>
        <n v="0.0273"/>
        <n v="0.1076"/>
        <n v="0.2439"/>
        <n v="0.3004"/>
        <n v="0.3924"/>
        <n v="0.0508"/>
        <n v="0.3364"/>
        <n v="0.1397"/>
        <n v="0.2656"/>
        <n v="0.045"/>
        <n v="0.2687"/>
        <n v="0.1522"/>
        <n v="0.2185"/>
        <n v="0.4368"/>
        <n v="0.0805"/>
        <n v="0.119"/>
        <n v="0.0464"/>
        <n v="0.0854"/>
        <n v="0.1061"/>
        <n v="0.2174"/>
        <n v="0.2576"/>
        <n v="0.1121"/>
        <n v="0.3333"/>
        <n v="0.6"/>
        <n v="0.0117"/>
        <n v="0.3973"/>
        <n v="0.141"/>
        <n v="0.0396"/>
        <n v="0.3231"/>
        <n v="0.4335"/>
        <n v="0.2727"/>
        <n v="0.0339"/>
        <n v="0.0071"/>
        <n v="0.2787"/>
        <n v="0.2346"/>
        <n v="0.375"/>
        <n v="0.1857"/>
        <n v="0.0925"/>
        <n v="0.125"/>
        <n v="0.04"/>
        <n v="0.0476"/>
        <n v="0.0938"/>
        <n v="0.6235"/>
        <n v="0.4091"/>
        <n v="0.1228"/>
        <n v="0.6333"/>
        <n v="0.24"/>
        <n v="0.1143"/>
        <n v="0.1515"/>
        <n v="0.1136"/>
        <n v="0.0898"/>
        <n v="0.1224"/>
        <n v="0.025"/>
        <n v="0.0361"/>
        <n v="0.3"/>
        <n v="0.22"/>
        <n v="0.0286"/>
        <n v="0.0769"/>
        <n v="0.2821"/>
        <n v="0.0357"/>
        <n v="0.0417"/>
        <n v="0.1358"/>
        <n v="0.2321"/>
        <n v="0.25"/>
        <n v="0.2391"/>
        <n v="0.1"/>
        <n v="0.008"/>
        <n v="0.2836"/>
        <n v="0.16"/>
        <n v="0.2195"/>
        <n v="0.1176"/>
        <n v="0.1111"/>
        <n v="0.0889"/>
        <n v="0.28"/>
        <n v="0.2889"/>
        <n v="0.1043"/>
        <n v="0.0213"/>
        <n v="0.7111"/>
        <n v="0.175"/>
        <n v="0.0055"/>
        <n v="0.0164"/>
        <n v="0.0781"/>
        <n v="0.3939"/>
        <n v="0.093"/>
        <n v="0.2093"/>
        <n v="0.3261"/>
        <n v="0.0786"/>
        <n v="0.0857"/>
        <n v="0.0108"/>
        <n v="0.2759"/>
        <n v="0.0381"/>
        <n v="0.2846"/>
        <n v="0.0192"/>
        <n v="0.0909"/>
        <n v="0.536"/>
        <n v="0.0907"/>
        <n v="0.0833"/>
        <n v="0.4167"/>
        <n v="0.1429"/>
        <n v="0.1579"/>
        <n v="0.2"/>
        <n v="0.325"/>
        <n v="0.3077"/>
        <n v="0.2143"/>
        <n v="0.0227"/>
        <n v="0.2647"/>
        <n v="0.0435"/>
        <n v="0.0549"/>
        <n v="0.0588"/>
        <n v="0.0526"/>
        <n v="0.0732"/>
        <n v="0.1667"/>
        <n v="0.2667"/>
        <n v="0.4286"/>
        <n v="0.0371"/>
        <n v="0.3704"/>
        <n v="0.1481"/>
        <n v="0.0256"/>
        <n v="0.54"/>
        <n v="0.0161"/>
        <n v="0.2429"/>
        <n v="0.1127"/>
        <n v="0.45"/>
        <n v="0.1154"/>
        <n v="0.1053"/>
        <n v="0.3448"/>
        <n v="0.1786"/>
        <n v="0.2319"/>
        <n v="0.0714"/>
        <n v="0.075"/>
        <n v="0.2571"/>
        <n v="0.0429"/>
        <n v="0.1038"/>
        <n v="0.0888"/>
        <n v="0.1765"/>
        <n v="0.1915"/>
        <n v="0.1571"/>
        <n v="0.046"/>
        <n v="0.087"/>
        <n v="0.2258"/>
        <n v="0.4242"/>
        <n v="0.2941"/>
        <n v="0.0652"/>
        <n v="0.1622"/>
        <n v="0.0247"/>
        <n v="0.5385"/>
        <n v="0.0303"/>
        <n v="0.12"/>
        <n v="0.037"/>
        <n v="0.2721"/>
        <n v="0.1034"/>
        <n v="0.0847"/>
        <n v="0.0506"/>
        <n v="0.2105"/>
        <n v="0.925"/>
        <n v="0.3846"/>
        <n v="0.4194"/>
        <n v="0.619"/>
        <n v="0.2051"/>
        <n v="0.1913"/>
        <n v="0.0132"/>
        <n v="0.2545"/>
        <n v="0.0541"/>
        <n v="0.0323"/>
        <n v="0.0638"/>
        <n v="0.0667"/>
        <n v="0.5"/>
        <n v="0.2083"/>
        <n v="0.3478"/>
        <n v="0.0103"/>
        <n v="0.0606"/>
        <n v="0.4"/>
        <n v="0.1089"/>
        <n v="0.0135"/>
      </sharedItems>
    </cacheField>
    <cacheField name="#2 前三ASIN" numFmtId="0">
      <sharedItems containsNumber="1" containsInteger="1" containsMixedTypes="1" count="153">
        <s v="B09C32DYV1"/>
        <s v="B08B8BDG42"/>
        <s v="B0DLGBRSFM"/>
        <s v="B0BQ782XNW"/>
        <s v="B07XXSYLL8"/>
        <s v="B005KDEIZ0"/>
        <s v="B09LSGPHT3"/>
        <s v="B098DSQHY9"/>
        <s v="B0764HS4SL"/>
        <s v="B0D4215HCX"/>
        <s v="B0C37DLHWW"/>
        <s v="B0C7CQFZYM"/>
        <s v="B0D2LQGJ2V"/>
        <s v="B0C2Y3T5LN"/>
        <s v="B0D5M9RW7C"/>
        <s v="B0DC8776HK"/>
        <s v="B0CGRB23YM"/>
        <n v="1450845800"/>
        <s v="B0CJLNCYG6"/>
        <s v="B0BGX4RG9B"/>
        <s v="B0C3QZ7SNF"/>
        <s v="B005KCG6CE"/>
        <s v="B06XKH666P"/>
        <s v="B08RWPPD8J"/>
        <s v="B01N0SOZPK"/>
        <s v="B0000DJUYR"/>
        <s v="B00S93EQUK"/>
        <s v="B07QKH47TM"/>
        <s v="B0DC8FD41B"/>
        <s v="B07VVHZLLZ"/>
        <s v="B074J6J9PS"/>
        <s v="B079J4KT8H"/>
        <s v="B094NBSRT4"/>
        <s v="B0C2CY22B8"/>
        <s v="B09MTX71VX"/>
        <s v="B0CFGYFCYL"/>
        <s v="B0DK8B7KHS"/>
        <s v="B0CNY1F31S"/>
        <s v="B0C59MQ1K3"/>
        <s v="B08KZR4F23"/>
        <s v="B08H7RL4GN"/>
        <s v="B08K2G5Y78"/>
        <s v="B09H799G1B"/>
        <s v="B017613C3C"/>
        <s v="B0DTGP83BY"/>
        <s v="B01LZI4IA3"/>
        <s v="B0C7D27GV8"/>
        <s v="B08317TDP1"/>
        <s v="B0C6X6KX2H"/>
        <s v="B0CJM1GNFQ"/>
        <s v="B00004TBJP"/>
        <s v="B0CB1QX1Q2"/>
        <s v="B01IHHLB3W"/>
        <s v="B0CJF94M8J"/>
        <s v="B0DTDTVDN7"/>
        <s v="B0CYJBB2JQ"/>
        <s v="B08LKQXLW6"/>
        <s v="B0DMNQZTR3"/>
        <s v="B0824XNJSW"/>
        <s v="B0CJ4WZXQF"/>
        <s v="B07H8WTFHW"/>
        <s v="B01N5HPTCU"/>
        <s v="B007UO4SAW"/>
        <s v="B0B85BP4M6"/>
        <s v="B07Y36FWTT"/>
        <s v="B07BGLT25K"/>
        <s v="B07XSKK6Z4"/>
        <s v="B087RQZ3GH"/>
        <s v="B0CTFQW1VN"/>
        <s v="B0CRY9V6LL"/>
        <s v="B08CGYYX54"/>
        <s v="B08JX32JHP"/>
        <s v="B07YP9GT1N"/>
        <s v="B0BKRVT66L"/>
        <s v="B0776JH663"/>
        <s v="B0C9PF1KKJ"/>
        <s v="B0CKW2J6JD"/>
        <s v="B078HFDML8"/>
        <s v="B07PR467S5"/>
        <s v="B00004OCNJ"/>
        <s v="B00GRFHXVQ"/>
        <s v="B0DFNR55LB"/>
        <s v="B0BWHJ1FNK"/>
        <s v="B00004XSC9"/>
        <s v="B01N7KIDW0"/>
        <s v="B0BSKQW2T2"/>
        <s v="B0CGX3ZGBK"/>
        <s v="B09XDLRHHQ"/>
        <s v="B073GGVN3Q"/>
        <n v="593312074"/>
        <s v="B0CSSDBZNT"/>
        <s v="B0DQDB5DRR"/>
        <s v="B0D1TMFTPN"/>
        <s v="B01H1R0K68"/>
        <s v="B00881O8JM"/>
        <s v="B0D5RFBB7M"/>
        <s v="B08R6S1M1K"/>
        <s v="B0DG5GKJKB"/>
        <s v="B013IOQH9W"/>
        <s v="B0BWT84GZ7"/>
        <s v="B0DDPP45YR"/>
        <s v="B083BMMQV9"/>
        <s v="B01CI4ZYMO"/>
        <s v="B0CWRCCFTM"/>
        <s v="B087XBXFM6"/>
        <s v="B0BTPFNX5N"/>
        <s v="B07KZV6M5X"/>
        <s v="B01924UGZI"/>
        <s v="B0BXY55YNX"/>
        <s v="B07D3BFY6R"/>
        <s v="B083QYS6YH"/>
        <s v="B09ZXW32CK"/>
        <s v="B09B1LRJ8F"/>
        <s v="B07H9RFNVC"/>
        <s v="B0C3CXM6V2"/>
        <s v="B0DN6K16XX"/>
        <s v="B07GNMKYCZ"/>
        <s v="B003CL9LMC"/>
        <s v="B0002ATVMG"/>
        <n v="1070527718"/>
        <s v="B07WC4YTSZ"/>
        <s v="B09JK4QHWJ"/>
        <s v="B0C5HZTGHP"/>
        <s v="B081DL955W"/>
        <s v="B08YP4S5KX"/>
        <s v="B08HWBWD4S"/>
        <s v="B09TCK15D7"/>
        <s v="B0B48NL6L8"/>
        <s v="B0CP8BPXKR"/>
        <s v="B003M5SPNO"/>
        <s v="B07FDJMC9Q"/>
        <s v="B07QQF9XP7"/>
        <s v="B08FF4RJCL"/>
        <s v="B08DRPM2B7"/>
        <s v="B0CGMWGTZT"/>
        <s v="B0CZ98NHTP"/>
        <s v="B0CJYN69ZY"/>
        <n v="1943200106"/>
        <s v="B0BBNBMCHY"/>
        <s v="B08T99DPF3"/>
        <s v="B081T7N948"/>
        <s v="B07XNTJKY4"/>
        <s v="B08573DQ39"/>
        <s v="B00M2J7PCI"/>
        <s v="B08BWWKKKL"/>
        <s v="B01L9B1EYY"/>
        <s v="B09PQF39PG"/>
        <s v="B08GC1GD6Q"/>
        <s v="B0BZ4VTS9T"/>
        <s v="B0BZVN3T5F"/>
        <s v="B0CTWSBD5V"/>
        <s v="B0DR95XZGP"/>
        <s v="B0CW6LPMR9"/>
      </sharedItems>
    </cacheField>
    <cacheField name="#2 点击共享" numFmtId="180">
      <sharedItems containsSemiMixedTypes="0" containsString="0" containsNumber="1" minValue="0" maxValue="0.4382" count="285">
        <n v="0.1088"/>
        <n v="0.1346"/>
        <n v="0.0289"/>
        <n v="0.1141"/>
        <n v="0.0858"/>
        <n v="0.0849"/>
        <n v="0.1379"/>
        <n v="0.1404"/>
        <n v="0.0944"/>
        <n v="0.1636"/>
        <n v="0.1197"/>
        <n v="0.139"/>
        <n v="0.0779"/>
        <n v="0.1034"/>
        <n v="0.0493"/>
        <n v="0.1355"/>
        <n v="0.0334"/>
        <n v="0.1004"/>
        <n v="0.0314"/>
        <n v="0.127"/>
        <n v="0.0444"/>
        <n v="0.0854"/>
        <n v="0.099"/>
        <n v="0.1174"/>
        <n v="0.0436"/>
        <n v="0.0885"/>
        <n v="0.1326"/>
        <n v="0.0882"/>
        <n v="0.0879"/>
        <n v="0.1508"/>
        <n v="0.1408"/>
        <n v="0.111"/>
        <n v="0.1711"/>
        <n v="0.0504"/>
        <n v="0.1627"/>
        <n v="0.0832"/>
        <n v="0.1012"/>
        <n v="0.1549"/>
        <n v="0.112"/>
        <n v="0.1783"/>
        <n v="0.0244"/>
        <n v="0.1303"/>
        <n v="0.0767"/>
        <n v="0.1019"/>
        <n v="0.1037"/>
        <n v="0.0852"/>
        <n v="0.0651"/>
        <n v="0.21"/>
        <n v="0.1145"/>
        <n v="0.131"/>
        <n v="0.1111"/>
        <n v="0.0663"/>
        <n v="0.1215"/>
        <n v="0.0338"/>
        <n v="0.2034"/>
        <n v="0.0545"/>
        <n v="0.0374"/>
        <n v="0.036"/>
        <n v="0.0727"/>
        <n v="0.1801"/>
        <n v="0.1434"/>
        <n v="0.0294"/>
        <n v="0.1046"/>
        <n v="0.0829"/>
        <n v="0.0515"/>
        <n v="0.0429"/>
        <n v="0.1201"/>
        <n v="0.0432"/>
        <n v="0.0606"/>
        <n v="0.1244"/>
        <n v="0.0741"/>
        <n v="0.0681"/>
        <n v="0.0597"/>
        <n v="0.1208"/>
        <n v="0.1014"/>
        <n v="0.1045"/>
        <n v="0.0268"/>
        <n v="0.0759"/>
        <n v="0.0575"/>
        <n v="0.0855"/>
        <n v="0.1178"/>
        <n v="0.2115"/>
        <n v="0.0903"/>
        <n v="0.1642"/>
        <n v="0.063"/>
        <n v="0.1533"/>
        <n v="0.1075"/>
        <n v="0.1807"/>
        <n v="0.0677"/>
        <n v="0.0753"/>
        <n v="0.1156"/>
        <n v="0.0243"/>
        <n v="0.0349"/>
        <n v="0.075"/>
        <n v="0.1429"/>
        <n v="0.1475"/>
        <n v="0.0776"/>
        <n v="0.0286"/>
        <n v="0.1257"/>
        <n v="0.1481"/>
        <n v="0.051"/>
        <n v="0.0298"/>
        <n v="0.3289"/>
        <n v="0.2213"/>
        <n v="0.1503"/>
        <n v="0.1437"/>
        <n v="0.0563"/>
        <n v="0.05"/>
        <n v="0.0486"/>
        <n v="0.12"/>
        <n v="0.1412"/>
        <n v="0.067"/>
        <n v="0.1133"/>
        <n v="0.2737"/>
        <n v="0.1224"/>
        <n v="0.1328"/>
        <n v="0.1117"/>
        <n v="0.1025"/>
        <n v="0.0439"/>
        <n v="0.1159"/>
        <n v="0.0878"/>
        <n v="0.0351"/>
        <n v="0.0345"/>
        <n v="0.1007"/>
        <n v="0.1567"/>
        <n v="0.0382"/>
        <n v="0.2527"/>
        <n v="0.0588"/>
        <n v="0.0709"/>
        <n v="0.1058"/>
        <n v="0.1805"/>
        <n v="0.1311"/>
        <n v="0.2523"/>
        <n v="0.1074"/>
        <n v="0.0577"/>
        <n v="0.128"/>
        <n v="0.0916"/>
        <n v="0.1698"/>
        <n v="0.2033"/>
        <n v="0.1154"/>
        <n v="0.0891"/>
        <n v="0.1597"/>
        <n v="0.0537"/>
        <n v="0.0473"/>
        <n v="0.1356"/>
        <n v="0.1735"/>
        <n v="0.1129"/>
        <n v="0.0295"/>
        <n v="0.1489"/>
        <n v="0.0341"/>
        <n v="0.0857"/>
        <n v="0.3383"/>
        <n v="0.0962"/>
        <n v="0.1828"/>
        <n v="0.1209"/>
        <n v="0.0535"/>
        <n v="0.0326"/>
        <n v="0.2621"/>
        <n v="0.0828"/>
        <n v="0.1496"/>
        <n v="0.0923"/>
        <n v="0.0317"/>
        <n v="0.048"/>
        <n v="0.137"/>
        <n v="0.0389"/>
        <n v="0.2563"/>
        <n v="0.0862"/>
        <n v="0.0346"/>
        <n v="0.0793"/>
        <n v="0.1381"/>
        <n v="0.0638"/>
        <n v="0.0685"/>
        <n v="0.1176"/>
        <n v="0.0864"/>
        <n v="0.4382"/>
        <n v="0.0703"/>
        <n v="0.1406"/>
        <n v="0.0971"/>
        <n v="0.13"/>
        <n v="0.191"/>
        <n v="0.1637"/>
        <n v="0.0649"/>
        <n v="0.0343"/>
        <n v="0.1795"/>
        <n v="0.2564"/>
        <n v="0.0304"/>
        <n v="0.0381"/>
        <n v="0.0362"/>
        <n v="0.0769"/>
        <n v="0.0332"/>
        <n v="0.1136"/>
        <n v="0.2131"/>
        <n v="0.1982"/>
        <n v="0.1463"/>
        <n v="0.1593"/>
        <n v="0.0384"/>
        <n v="0.0546"/>
        <n v="0.034"/>
        <n v="0.1909"/>
        <n v="0.046"/>
        <n v="0.0396"/>
        <n v="0.1957"/>
        <n v="0.1619"/>
        <n v="0.1364"/>
        <n v="0.0652"/>
        <n v="0.098"/>
        <n v="0.1967"/>
        <n v="0.1"/>
        <n v="0.1362"/>
        <n v="0.1339"/>
        <n v="0.0312"/>
        <n v="0.1324"/>
        <n v="0.0316"/>
        <n v="0.1468"/>
        <n v="0.0744"/>
        <n v="0.1109"/>
        <n v="0.0989"/>
        <n v="0.0609"/>
        <n v="0.094"/>
        <n v="0.0438"/>
        <n v="0.0293"/>
        <n v="0.1573"/>
        <n v="0.0795"/>
        <n v="0.1143"/>
        <n v="0.0421"/>
        <n v="0.1148"/>
        <n v="0.1831"/>
        <n v="0.065"/>
        <n v="0.1587"/>
        <n v="0.0947"/>
        <n v="0.1064"/>
        <n v="0.0541"/>
        <n v="0.0781"/>
        <n v="0.2609"/>
        <n v="0.0357"/>
        <n v="0.0397"/>
        <n v="0.0714"/>
        <n v="0.0806"/>
        <n v="0.087"/>
        <n v="0.0881"/>
        <n v="0.0625"/>
        <n v="0.135"/>
        <n v="0.1639"/>
        <n v="0.0354"/>
        <n v="0.0196"/>
        <n v="0.0487"/>
        <n v="0.0785"/>
        <n v="0.0353"/>
        <n v="0.0424"/>
        <n v="0.2667"/>
        <n v="0.168"/>
        <n v="0.1226"/>
        <n v="0.1467"/>
        <n v="0.125"/>
        <n v="0.1325"/>
        <n v="0.1905"/>
        <n v="0.0572"/>
        <n v="0.0442"/>
        <n v="0.0448"/>
        <n v="0.026"/>
        <n v="0.1288"/>
        <n v="0.1395"/>
        <n v="0.0418"/>
        <n v="0.1273"/>
        <n v="0.1743"/>
        <n v="0.069"/>
        <n v="0.1039"/>
        <n v="0.053"/>
        <n v="0.1701"/>
        <n v="0.1653"/>
        <n v="0.2"/>
        <n v="0.0926"/>
        <n v="0.033"/>
        <n v="0.1183"/>
        <n v="0.0859"/>
        <n v="0.1622"/>
        <n v="0.1974"/>
        <n v="0.0369"/>
        <n v="0.0256"/>
        <n v="0.1067"/>
        <n v="0.124"/>
        <n v="0.1667"/>
        <n v="0.0385"/>
        <n v="0.0472"/>
        <n v="0.0315"/>
      </sharedItems>
    </cacheField>
    <cacheField name="#2 转化共享" numFmtId="180">
      <sharedItems containsSemiMixedTypes="0" containsString="0" containsNumber="1" minValue="0" maxValue="0.2951" count="206">
        <n v="0.0974"/>
        <n v="0.1261"/>
        <n v="0"/>
        <n v="0.1022"/>
        <n v="0.0718"/>
        <n v="0.0712"/>
        <n v="0.1157"/>
        <n v="0.0954"/>
        <n v="0.0979"/>
        <n v="0.1331"/>
        <n v="0.0944"/>
        <n v="0.1267"/>
        <n v="0.0631"/>
        <n v="0.0816"/>
        <n v="0.0106"/>
        <n v="0.1172"/>
        <n v="0.0181"/>
        <n v="0.061"/>
        <n v="0.0134"/>
        <n v="0.1582"/>
        <n v="0.0172"/>
        <n v="0.0536"/>
        <n v="0.0366"/>
        <n v="0.0838"/>
        <n v="0.035"/>
        <n v="0.0843"/>
        <n v="0.1277"/>
        <n v="0.0578"/>
        <n v="0.0364"/>
        <n v="0.1245"/>
        <n v="0.157"/>
        <n v="0.0417"/>
        <n v="0.1792"/>
        <n v="0.0285"/>
        <n v="0.1422"/>
        <n v="0.096"/>
        <n v="0.0732"/>
        <n v="0.1429"/>
        <n v="0.0897"/>
        <n v="0.0986"/>
        <n v="0.0629"/>
        <n v="0.1066"/>
        <n v="0.0884"/>
        <n v="0.113"/>
        <n v="0.1487"/>
        <n v="0.0761"/>
        <n v="0.0854"/>
        <n v="0.1875"/>
        <n v="0.1189"/>
        <n v="0.0909"/>
        <n v="0.1515"/>
        <n v="0.1125"/>
        <n v="0.0606"/>
        <n v="0.1688"/>
        <n v="0.134"/>
        <n v="0.2239"/>
        <n v="0.0474"/>
        <n v="0.0926"/>
        <n v="0.0362"/>
        <n v="0.1409"/>
        <n v="0.0293"/>
        <n v="0.0875"/>
        <n v="0.1504"/>
        <n v="0.1778"/>
        <n v="0.0125"/>
        <n v="0.0968"/>
        <n v="0.051"/>
        <n v="0.0149"/>
        <n v="0.0412"/>
        <n v="0.1229"/>
        <n v="0.0572"/>
        <n v="0.122"/>
        <n v="0.076"/>
        <n v="0.0253"/>
        <n v="0.0533"/>
        <n v="0.0818"/>
        <n v="0.0735"/>
        <n v="0.0781"/>
        <n v="0.0129"/>
        <n v="0.0448"/>
        <n v="0.0217"/>
        <n v="0.1765"/>
        <n v="0.2069"/>
        <n v="0.1149"/>
        <n v="0.2143"/>
        <n v="0.0186"/>
        <n v="0.1951"/>
        <n v="0.1364"/>
        <n v="0.1594"/>
        <n v="0.0303"/>
        <n v="0.0431"/>
        <n v="0.1111"/>
        <n v="0.0273"/>
        <n v="0.0769"/>
        <n v="0.2055"/>
        <n v="0.141"/>
        <n v="0.1667"/>
        <n v="0.0248"/>
        <n v="0.0615"/>
        <n v="0.0809"/>
        <n v="0.1818"/>
        <n v="0.0214"/>
        <n v="0.2951"/>
        <n v="0.2099"/>
        <n v="0.1286"/>
        <n v="0.089"/>
        <n v="0.0357"/>
        <n v="0.0824"/>
        <n v="0.1228"/>
        <n v="0.1583"/>
        <n v="0.1"/>
        <n v="0.1231"/>
        <n v="0.1714"/>
        <n v="0.1136"/>
        <n v="0.0914"/>
        <n v="0.1224"/>
        <n v="0.0702"/>
        <n v="0.06"/>
        <n v="0.0339"/>
        <n v="0.0513"/>
        <n v="0.2051"/>
        <n v="0.0429"/>
        <n v="0.037"/>
        <n v="0.0833"/>
        <n v="0.1957"/>
        <n v="0.008"/>
        <n v="0.1045"/>
        <n v="0.0976"/>
        <n v="0.1852"/>
        <n v="0.0784"/>
        <n v="0.0741"/>
        <n v="0.12"/>
        <n v="0.0261"/>
        <n v="0.1064"/>
        <n v="0.0667"/>
        <n v="0.15"/>
        <n v="0.0164"/>
        <n v="0.125"/>
        <n v="0.0112"/>
        <n v="0.0492"/>
        <n v="0.1563"/>
        <n v="0.1094"/>
        <n v="0.0625"/>
        <n v="0.0638"/>
        <n v="0.2667"/>
        <n v="0.1471"/>
        <n v="0.1522"/>
        <n v="0.0071"/>
        <n v="0.2"/>
        <n v="0.0649"/>
        <n v="0.1379"/>
        <n v="0.05"/>
        <n v="0.0286"/>
        <n v="0.0325"/>
        <n v="0.0096"/>
        <n v="0.104"/>
        <n v="0.0155"/>
        <n v="0.1333"/>
        <n v="0.2857"/>
        <n v="0.1053"/>
        <n v="0.25"/>
        <n v="0.0714"/>
        <n v="0.0682"/>
        <n v="0.2174"/>
        <n v="0.022"/>
        <n v="0.0588"/>
        <n v="0.0526"/>
        <n v="0.1071"/>
        <n v="0.0244"/>
        <n v="0.0857"/>
        <n v="0.2381"/>
        <n v="0.0168"/>
        <n v="0.1481"/>
        <n v="0.0385"/>
        <n v="0.14"/>
        <n v="0.0323"/>
        <n v="0.1268"/>
        <n v="0.1538"/>
        <n v="0.1304"/>
        <n v="0.0143"/>
        <n v="0.0755"/>
        <n v="0.0396"/>
        <n v="0.1176"/>
        <n v="0.0426"/>
        <n v="0.0307"/>
        <n v="0.0645"/>
        <n v="0.0435"/>
        <n v="0.0541"/>
        <n v="0.0333"/>
        <n v="0.0494"/>
        <n v="0.08"/>
        <n v="0.0612"/>
        <n v="0.1034"/>
        <n v="0.1271"/>
        <n v="0.0111"/>
        <n v="0.0145"/>
        <n v="0.119"/>
        <n v="0.0395"/>
        <n v="0.1458"/>
        <n v="0.2364"/>
        <n v="0.027"/>
        <n v="0.0337"/>
        <n v="0.2609"/>
        <n v="0.087"/>
        <n v="0.0594"/>
        <n v="0.0676"/>
      </sharedItems>
    </cacheField>
    <cacheField name="#3 前三ASIN" numFmtId="0">
      <sharedItems count="177">
        <s v="B09LSGPHT3"/>
        <s v="B0CGRB23YM"/>
        <s v="B0BKRVT66L"/>
        <s v="B0BQ782XNW"/>
        <s v="B0000DJUYR"/>
        <s v="B08B7V2RG3"/>
        <s v="B0DQDB5DRR"/>
        <s v="B0DMNQZTR3"/>
        <s v="B0D7CZ9Y7D"/>
        <s v="B0DHZTCNR5"/>
        <s v="B0CRR1XXC4"/>
        <s v="B09C32DYV1"/>
        <s v="B0BZ7S8QJW"/>
        <s v="B07TJ95CBM"/>
        <s v="B07H8WTFHW"/>
        <s v="B07XXSYLL8"/>
        <s v="B08B8BDG42"/>
        <s v="B0C1ZXGQRH"/>
        <s v="B0DFNR55LB"/>
        <s v="B01IHHLB3W"/>
        <s v="B098DSQHY9"/>
        <s v="B01H1R0K68"/>
        <s v="B0CP8BPXKR"/>
        <s v="B0764HS4SL"/>
        <s v="B0CTCPQ6N9"/>
        <s v="B017613C3C"/>
        <s v="B0C37DLHWW"/>
        <s v="B000BZYBYU"/>
        <s v="B00S93EQUK"/>
        <s v="B01IQ00B04"/>
        <s v="B005KDEIZ0"/>
        <s v="B0BBKSQG9K"/>
        <s v="B07FKLK6DG"/>
        <s v="B0DRR59GDV"/>
        <s v="B07RPXTKMK"/>
        <s v="B09MTX71VX"/>
        <s v="B08K2G5Y78"/>
        <s v="B0DC8776HK"/>
        <s v="B0B4PY2MDQ"/>
        <s v="B08CGYYX54"/>
        <s v="B087DNXJ7R"/>
        <s v="B00004XSC9"/>
        <s v="B09541P9WH"/>
        <s v="B07YP9GT1N"/>
        <s v="B0C2BJ26P7"/>
        <s v="B07BGLT25K"/>
        <s v="B0B7R76M8P"/>
        <s v="B000BPE88E"/>
        <s v="B0DPCSTCLL"/>
        <s v="B08DL8WH9V"/>
        <s v="B0B1TXXX47"/>
        <s v="B07QHSZGXC"/>
        <s v="B0B71HFH9K"/>
        <s v="B07T9C5CQR"/>
        <s v="B0DJ6LJ8Y5"/>
        <s v="B0863JB424"/>
        <s v="B08BXCGD76"/>
        <s v="B07WCR5Y4B"/>
        <s v="B0CGX3ZGBK"/>
        <s v="B06XKH666P"/>
        <s v="B07PCMWTSG"/>
        <s v="B0DX5PQPKD"/>
        <s v="B0D4215HCX"/>
        <s v="B07R18W3W1"/>
        <s v="B0D9BD6FG4"/>
        <s v="B08ZS7QLK1"/>
        <s v="B0C3H9MJQV"/>
        <s v="B08N4XRYCW"/>
        <s v="B0DMM9HMD2"/>
        <s v="B0CJ4WZXQF"/>
        <s v="B08QVVJR25"/>
        <s v="B0D5ZRJM51"/>
        <s v="B07WC4YTSZ"/>
        <s v="B0CWMM82RR"/>
        <s v="B0D5M9RW7C"/>
        <s v="B083QYS6YH"/>
        <s v="B00C0YEHJE"/>
        <s v="B097HF322L"/>
        <s v="B0D9GFYJBV"/>
        <s v="B08R6S1M1K"/>
        <s v="B07477NMF4"/>
        <s v="B0CGMFQPD8"/>
        <s v="B0DWK2RMWY"/>
        <s v="B079J4KT8H"/>
        <s v="B08JWKYBZZ"/>
        <s v="B0CRY9V6LL"/>
        <s v="B0CJF94M8J"/>
        <s v="B01LZI4IA3"/>
        <s v="B09988SD2B"/>
        <s v="B01N7KIDW0"/>
        <s v="B07MF18JHT"/>
        <s v="B0B13BH3SJ"/>
        <s v="B0C61ZM7HG"/>
        <s v="B0DDPP45YR"/>
        <s v="B071Z26XV1"/>
        <s v="B0BW5VGF4M"/>
        <s v="B091NJQ29P"/>
        <s v="B08QTRG66J"/>
        <s v="B08JKXDFQ9"/>
        <s v="B01F59K0KA"/>
        <s v="B0C7JNJW2N"/>
        <s v="B0C3QZ7SNF"/>
        <s v="B09H799G1B"/>
        <s v="B0BGX4RG9B"/>
        <s v="B07BQXJ123"/>
        <s v="B0B2K47S1T"/>
        <s v="B0DG5GKJKB"/>
        <s v="B0C4H3Z6K7"/>
        <s v="B07454RNZQ"/>
        <s v="B0C59MQ1K3"/>
        <s v="B0DHK9RMXK"/>
        <s v="B07Y51PCW7"/>
        <s v="B0B48NL6L8"/>
        <s v="B07QV9M51D"/>
        <s v="B0BMLDL5GM"/>
        <s v="B084DGFVXQ"/>
        <s v="B0DT6QNB2M"/>
        <s v="B0BX22Y31T"/>
        <s v="B07Y19XFZN"/>
        <s v="B0DNFTWYC7"/>
        <s v="B005KCG6CE"/>
        <s v="B06XFY5NZW"/>
        <s v="B0BWHJ1FNK"/>
        <s v="B0CZR53YYY"/>
        <s v="B0CJLNCYG6"/>
        <s v="B07KCJBW27"/>
        <s v="B0C7SCKJ84"/>
        <s v="B0747CJDHG"/>
        <s v="B0DRJ8K7MH"/>
        <s v="B09QW4LK6H"/>
        <s v="B0BJV68C17"/>
        <s v="B083C4TBT5"/>
        <s v="B0D177ZCSC"/>
        <s v="B0113UZJE2"/>
        <s v="B0BRNZ6FSW"/>
        <s v="B001GD1WHU"/>
        <s v="B09F2ZNY42"/>
        <s v="B01DKEB1LO"/>
        <s v="B09N92NRYN"/>
        <s v="B00004XSC5"/>
        <s v="B0BGM5MXST"/>
        <s v="B0DGGMTYXV"/>
        <s v="B07H9RFNVC"/>
        <s v="B00LGLHUA0"/>
        <s v="B09B6TZ5J2"/>
        <s v="B08317TDP1"/>
        <s v="B0CFW1YHNZ"/>
        <s v="B0852WLH7M"/>
        <s v="B0DJY2PWTY"/>
        <s v="B08N9Q24M9"/>
        <s v="B071LQBK6X"/>
        <s v="B087XBXFM6"/>
        <s v="B08MT3D361"/>
        <s v="B089TQWJKK"/>
        <s v="B08P27LHJ4"/>
        <s v="B01BMX3SYI"/>
        <s v="B0129HZM7W"/>
        <s v="B07XKQ2M6R"/>
        <s v="B0BMGYLXVX"/>
        <s v="B095CDXSY5"/>
        <s v="B0B7LRM2KQ"/>
        <s v="B07QVWJ6VN"/>
        <s v="B0CYSLMJSK"/>
        <s v="B0CGWQ53L3"/>
        <s v="B08J8GZXKZ"/>
        <s v="B07ZS5RQZ4"/>
        <s v="B0DJPPDWVV"/>
        <s v="B09YD4221P"/>
        <s v="B07YFPD68K"/>
        <s v="B0CRGMH26W"/>
        <s v="B0DRB5RSVP"/>
        <s v="B0CDGW5825"/>
        <s v="B0824XNJSW"/>
        <s v="B0CV5F44WP"/>
        <s v="B0D3XLVZCP"/>
        <s v="B08XZ1L8W5"/>
        <s v="B0DL2BZWKD"/>
      </sharedItems>
    </cacheField>
    <cacheField name="#3 点击共享" numFmtId="180">
      <sharedItems containsSemiMixedTypes="0" containsString="0" containsNumber="1" minValue="0" maxValue="0.1951" count="260">
        <n v="0.0823"/>
        <n v="0.0885"/>
        <n v="0.023"/>
        <n v="0.0814"/>
        <n v="0.0755"/>
        <n v="0.0735"/>
        <n v="0.0781"/>
        <n v="0.1137"/>
        <n v="0.0771"/>
        <n v="0.093"/>
        <n v="0.1053"/>
        <n v="0.1142"/>
        <n v="0.0763"/>
        <n v="0.0747"/>
        <n v="0.0337"/>
        <n v="0.1164"/>
        <n v="0.0287"/>
        <n v="0.0952"/>
        <n v="0.0235"/>
        <n v="0.1184"/>
        <n v="0.0421"/>
        <n v="0.0658"/>
        <n v="0.0877"/>
        <n v="0.0825"/>
        <n v="0.0333"/>
        <n v="0.0799"/>
        <n v="0.0547"/>
        <n v="0.0844"/>
        <n v="0.0617"/>
        <n v="0.1376"/>
        <n v="0.0798"/>
        <n v="0.0925"/>
        <n v="0.1596"/>
        <n v="0.0429"/>
        <n v="0.0873"/>
        <n v="0.074"/>
        <n v="0.0819"/>
        <n v="0.0709"/>
        <n v="0.0344"/>
        <n v="0.0795"/>
        <n v="0.0233"/>
        <n v="0.0459"/>
        <n v="0.0714"/>
        <n v="0.0955"/>
        <n v="0.0886"/>
        <n v="0.0608"/>
        <n v="0.0533"/>
        <n v="0.0997"/>
        <n v="0.0639"/>
        <n v="0.0894"/>
        <n v="0.0587"/>
        <n v="0.1224"/>
        <n v="0.1017"/>
        <n v="0.0255"/>
        <n v="0.0465"/>
        <n v="0.027"/>
        <n v="0.0892"/>
        <n v="0.0282"/>
        <n v="0.0727"/>
        <n v="0.0868"/>
        <n v="0.1019"/>
        <n v="0.0258"/>
        <n v="0.0962"/>
        <n v="0.0783"/>
        <n v="0.0455"/>
        <n v="0.0425"/>
        <n v="0.0789"/>
        <n v="0.0243"/>
        <n v="0.0479"/>
        <n v="0.0909"/>
        <n v="0.0664"/>
        <n v="0.0638"/>
        <n v="0.0571"/>
        <n v="0.1063"/>
        <n v="0.0923"/>
        <n v="0.0818"/>
        <n v="0.0195"/>
        <n v="0.0536"/>
        <n v="0.0669"/>
        <n v="0.0517"/>
        <n v="0.1777"/>
        <n v="0.0742"/>
        <n v="0.0821"/>
        <n v="0.0437"/>
        <n v="0.0839"/>
        <n v="0.0935"/>
        <n v="0.0924"/>
        <n v="0.0477"/>
        <n v="0.0545"/>
        <n v="0.0653"/>
        <n v="0.0158"/>
        <n v="0.0324"/>
        <n v="0.075"/>
        <n v="0.0774"/>
        <n v="0.034"/>
        <n v="0.0262"/>
        <n v="0.0785"/>
        <n v="0.0932"/>
        <n v="0.0446"/>
        <n v="0.0271"/>
        <n v="0.0756"/>
        <n v="0.0766"/>
        <n v="0.1347"/>
        <n v="0.092"/>
        <n v="0.0548"/>
        <n v="0.0981"/>
        <n v="0.0404"/>
        <n v="0.0415"/>
        <n v="0.07"/>
        <n v="0.1048"/>
        <n v="0.0619"/>
        <n v="0.1"/>
        <n v="0.0712"/>
        <n v="0.0915"/>
        <n v="0.0985"/>
        <n v="0.1016"/>
        <n v="0.0863"/>
        <n v="0.0912"/>
        <n v="0.0293"/>
        <n v="0.0743"/>
        <n v="0.0318"/>
        <n v="0.0326"/>
        <n v="0.0604"/>
        <n v="0.0353"/>
        <n v="0.1099"/>
        <n v="0.0879"/>
        <n v="0.073"/>
        <n v="0.0399"/>
        <n v="0.0441"/>
        <n v="0.1654"/>
        <n v="0.1148"/>
        <n v="0.0631"/>
        <n v="0.0992"/>
        <n v="0.0371"/>
        <n v="0.0854"/>
        <n v="0.1122"/>
        <n v="0.1951"/>
        <n v="0.1026"/>
        <n v="0.1111"/>
        <n v="0.0505"/>
        <n v="0.0594"/>
        <n v="0.1092"/>
        <n v="0.0501"/>
        <n v="0.0296"/>
        <n v="0.0645"/>
        <n v="0.025"/>
        <n v="0.0851"/>
        <n v="0.0275"/>
        <n v="0.0928"/>
        <n v="0.0968"/>
        <n v="0.0523"/>
        <n v="0.0309"/>
        <n v="0.1359"/>
        <n v="0.0701"/>
        <n v="0.1024"/>
        <n v="0.0692"/>
        <n v="0.0251"/>
        <n v="0.1235"/>
        <n v="0.0959"/>
        <n v="0.0374"/>
        <n v="0.0816"/>
        <n v="0.0739"/>
        <n v="0.0321"/>
        <n v="0.0372"/>
        <n v="0.0753"/>
        <n v="0.0578"/>
        <n v="0.0685"/>
        <n v="0.0941"/>
        <n v="0.0864"/>
        <n v="0.0562"/>
        <n v="0.0156"/>
        <n v="0.0938"/>
        <n v="0.0971"/>
        <n v="0.08"/>
        <n v="0.0674"/>
        <n v="0.0601"/>
        <n v="0.0343"/>
        <n v="0.0769"/>
        <n v="0.1197"/>
        <n v="0.0223"/>
        <n v="0.0279"/>
        <n v="0.0615"/>
        <n v="0.0295"/>
        <n v="0.1803"/>
        <n v="0.1892"/>
        <n v="0.0732"/>
        <n v="0.1504"/>
        <n v="0.0334"/>
        <n v="0.0471"/>
        <n v="0.0597"/>
        <n v="0.0345"/>
        <n v="0.0382"/>
        <n v="0.1043"/>
        <n v="0.0652"/>
        <n v="0.0784"/>
        <n v="0.0667"/>
        <n v="0.1174"/>
        <n v="0.0312"/>
        <n v="0.1029"/>
        <n v="0.0734"/>
        <n v="0.0444"/>
        <n v="0.0872"/>
        <n v="0.0581"/>
        <n v="0.0964"/>
        <n v="0.0328"/>
        <n v="0.0427"/>
        <n v="0.0423"/>
        <n v="0.1236"/>
        <n v="0.0682"/>
        <n v="0.0857"/>
        <n v="0.0984"/>
        <n v="0.0845"/>
        <n v="0.065"/>
        <n v="0.0842"/>
        <n v="0.0412"/>
        <n v="0.1594"/>
        <n v="0.0897"/>
        <n v="0.0357"/>
        <n v="0.037"/>
        <n v="0.0725"/>
        <n v="0.0431"/>
        <n v="0.0625"/>
        <n v="0.1135"/>
        <n v="0.0988"/>
        <n v="0.0196"/>
        <n v="0.0487"/>
        <n v="0.0733"/>
        <n v="0.0364"/>
        <n v="0.1556"/>
        <n v="0.087"/>
        <n v="0.0586"/>
        <n v="0.0566"/>
        <n v="0.0884"/>
        <n v="0.0288"/>
        <n v="0.1175"/>
        <n v="0.0438"/>
        <n v="0.0442"/>
        <n v="0.0314"/>
        <n v="0.0317"/>
        <n v="0.0859"/>
        <n v="0.1163"/>
        <n v="0.0313"/>
        <n v="0.1091"/>
        <n v="0.0575"/>
        <n v="0.043"/>
        <n v="0.1633"/>
        <n v="0.089"/>
        <n v="0.1333"/>
        <n v="0.0556"/>
        <n v="0.033"/>
        <n v="0.1155"/>
        <n v="0.036"/>
        <n v="0.0676"/>
        <n v="0.022"/>
        <n v="0.0933"/>
        <n v="0.0853"/>
        <n v="0.101"/>
        <n v="0.0385"/>
        <n v="0.03"/>
        <n v="0.0276"/>
      </sharedItems>
    </cacheField>
    <cacheField name="#3 转化共享" numFmtId="180">
      <sharedItems containsSemiMixedTypes="0" containsString="0" containsNumber="1" minValue="0" maxValue="0.3077" count="189">
        <n v="0.0773"/>
        <n v="0.0582"/>
        <n v="0.0159"/>
        <n v="0.0738"/>
        <n v="0.0735"/>
        <n v="0.0566"/>
        <n v="0.0732"/>
        <n v="0.0954"/>
        <n v="0.0662"/>
        <n v="0.0887"/>
        <n v="0.1003"/>
        <n v="0.084"/>
        <n v="0.0723"/>
        <n v="0.0549"/>
        <n v="0"/>
        <n v="0.1253"/>
        <n v="0.0124"/>
        <n v="0.0814"/>
        <n v="0.0403"/>
        <n v="0.0909"/>
        <n v="0.0172"/>
        <n v="0.025"/>
        <n v="0.1099"/>
        <n v="0.0636"/>
        <n v="0.0242"/>
        <n v="0.0651"/>
        <n v="0.0596"/>
        <n v="0.0603"/>
        <n v="0.0545"/>
        <n v="0.0659"/>
        <n v="0.0661"/>
        <n v="0.0625"/>
        <n v="0.2081"/>
        <n v="0.0163"/>
        <n v="0.08"/>
        <n v="0.0366"/>
        <n v="0.0559"/>
        <n v="0.0256"/>
        <n v="0.0634"/>
        <n v="0.043"/>
        <n v="0.0355"/>
        <n v="0.0544"/>
        <n v="0.0696"/>
        <n v="0.0615"/>
        <n v="0.0761"/>
        <n v="0.0854"/>
        <n v="0.0156"/>
        <n v="0.0641"/>
        <n v="0.0455"/>
        <n v="0.0707"/>
        <n v="0.0125"/>
        <n v="0.0096"/>
        <n v="0.1045"/>
        <n v="0.0255"/>
        <n v="0.0463"/>
        <n v="0.0409"/>
        <n v="0.0304"/>
        <n v="0.0375"/>
        <n v="0.0885"/>
        <n v="0.0444"/>
        <n v="0.028"/>
        <n v="0.0753"/>
        <n v="0.0714"/>
        <n v="0.0557"/>
        <n v="0.0722"/>
        <n v="0.0203"/>
        <n v="0.0488"/>
        <n v="0.057"/>
        <n v="0.0633"/>
        <n v="0.0076"/>
        <n v="0.1273"/>
        <n v="0.0161"/>
        <n v="0.0448"/>
        <n v="0.0652"/>
        <n v="0.042"/>
        <n v="0.1149"/>
        <n v="0.0575"/>
        <n v="0.0476"/>
        <n v="0.0279"/>
        <n v="0.0976"/>
        <n v="0.029"/>
        <n v="0.0303"/>
        <n v="0.0776"/>
        <n v="0.0278"/>
        <n v="0.0195"/>
        <n v="0.0577"/>
        <n v="0.0959"/>
        <n v="0.0513"/>
        <n v="0.0149"/>
        <n v="0.1692"/>
        <n v="0.0809"/>
        <n v="0.0682"/>
        <n v="0.0847"/>
        <n v="0.0429"/>
        <n v="0.0492"/>
        <n v="0.0617"/>
        <n v="0.0938"/>
        <n v="0.0286"/>
        <n v="0.0479"/>
        <n v="0.02"/>
        <n v="0.0238"/>
        <n v="0.1176"/>
        <n v="0.0702"/>
        <n v="0.0083"/>
        <n v="0.0923"/>
        <n v="0.0758"/>
        <n v="0.1591"/>
        <n v="0.0102"/>
        <n v="0.0526"/>
        <n v="0.01"/>
        <n v="0.0204"/>
        <n v="0.0167"/>
        <n v="0.1"/>
        <n v="0.0769"/>
        <n v="0.0208"/>
        <n v="0.1481"/>
        <n v="0.0893"/>
        <n v="0.087"/>
        <n v="0.12"/>
        <n v="0.024"/>
        <n v="0.1194"/>
        <n v="0.1852"/>
        <n v="0.0588"/>
        <n v="0.0741"/>
        <n v="0.0667"/>
        <n v="0.0261"/>
        <n v="0.0273"/>
        <n v="0.125"/>
        <n v="0.0337"/>
        <n v="0.0417"/>
        <n v="0.0781"/>
        <n v="0.0426"/>
        <n v="0.0233"/>
        <n v="0.1667"/>
        <n v="0.093"/>
        <n v="0.1765"/>
        <n v="0.0217"/>
        <n v="0.0143"/>
        <n v="0.1143"/>
        <n v="0.0162"/>
        <n v="0.069"/>
        <n v="0.032"/>
        <n v="0.0553"/>
        <n v="0.0833"/>
        <n v="0.2"/>
        <n v="0.04"/>
        <n v="0.1053"/>
        <n v="0.05"/>
        <n v="0.1154"/>
        <n v="0.0882"/>
        <n v="0.2174"/>
        <n v="0.0226"/>
        <n v="0.0357"/>
        <n v="0.0571"/>
        <n v="0.0361"/>
        <n v="0.037"/>
        <n v="0.0128"/>
        <n v="0.0323"/>
        <n v="0.0282"/>
        <n v="0.0556"/>
        <n v="0.1538"/>
        <n v="0.0263"/>
        <n v="0.1724"/>
        <n v="0.1429"/>
        <n v="0.0857"/>
        <n v="0.0782"/>
        <n v="0.0345"/>
        <n v="0.1613"/>
        <n v="0.0606"/>
        <n v="0.15"/>
        <n v="0.0541"/>
        <n v="0.0435"/>
        <n v="0.0123"/>
        <n v="0.0136"/>
        <n v="0.1356"/>
        <n v="0.0055"/>
        <n v="0.3077"/>
        <n v="0.0645"/>
        <n v="0.0583"/>
        <n v="0.0395"/>
        <n v="0.0521"/>
        <n v="0.0182"/>
        <n v="0.027"/>
        <n v="0.0112"/>
        <n v="0.1333"/>
        <n v="0.1111"/>
        <n v="0.0522"/>
        <n v="0.0859"/>
        <n v="0.0693"/>
      </sharedItems>
    </cacheField>
    <cacheField name="前十ASIN" numFmtId="180">
      <sharedItems containsBlank="1" count="315">
        <s v="B00S93EQUK,B0DHZTCNR5,B07XXSYLL8,B0DC87RW4R,B0D9QW8L6H,B0DFH64CCP,B0DHVGDCK2,B0DJY2PWTY,B07Y51PCW7,B09LSGPHT3"/>
        <s v="B0CRYX9PMK,B0D8J22Q45,B08B8BDG42,B0DC8MWQ8K,B0824XNJSW,B0D8TMK95V,B0DC8776HK,B08B7V2RG3,B0D9VZ1MWH,B0DD7KZD1G"/>
        <s v="B0C7CV5CQR,B0CQJWVP8B,B08573DQ39,B0CR1RHMJY,B0CTKTPKV8,B09N4ZKCH6,B0C7CXGBLZ,B0D2P1HSCV,B0D5L9BHX6,B01ACUA8HC"/>
        <s v="B00S93EQUK,B07XXSYLL8,B07Y51PCW7,B017613C3C,B01IHHLB3W,B09LSGPHT3,B0BQ782XNW,B0C37DLHWW,B0DHZTCNR5,B0DFW43B44"/>
        <s v="B00S93EQUK,B01IHHLB3W,B07Y51PCW7,B09LSGPHT3,B07XXSYLL8,B0D9QW8L6H,B0C37DLHWW,B017613C3C,B0DHKM51RK,B08RWPPD8J"/>
        <s v="B00S93EQUK,B07XXSYLL8,B07Y51PCW7,B0DFH64CCP,B01IHHLB3W,B017613C3C,B09LSGPHT3,B0B71HFH9K,B0D6YQ8LV2,B0DC8776HK"/>
        <s v="B0DG2YC3BW,B00S93EQUK,B07XXSYLL8,B0DG6FVVFN,B01IHHLB3W,B07Y51PCW7,B0DJY2PWTY,B08X6KHFMX,B09LSGPHT3,B0BBR2RL6X"/>
        <s v="B083BMMQV9,B0000DJUYR,B07YP9G4Z7,B0D6YQ8LV2,B017613C3C,B0CX19TQH1,B000BQWMTK,B09JSBXJDV,B08GY3K7KD,B0D3XLVZCP"/>
        <s v="B0D6RHCSCJ,B0824XNJSW,B08B8BDG42,B00S93EQUK,B0D8HY1YQM,B0CGRB23YM,B0DFLQQ2K7,B08B7V2RG3,B0DFM3S7VR,B07XXSYLL8"/>
        <s v="B00S93EQUK,B01IHHLB3W,B09LSGPHT3,B07XXSYLL8,B07Y51PCW7,B0C37DLHWW,B017613C3C,B09MTX71VX,B0B71HFH9K,B0BQ782XNW"/>
        <s v="B00S93EQUK,B07XXSYLL8,B07Y51PCW7,B09LSGPHT3,B017613C3C,B01IHHLB3W,B0BQ782XNW,B0DJY2PWTY,B0C37DLHWW,B0DG5LP1VK"/>
        <s v="B0DC8MWQ8K,B00004XSC9,B01CI50FJU,B0D89YR1W2,B0BGX4RG9B,B001FB6IFY,B0DC8776HK,B07YP9GT1N,B09QJJSZM5,B01BICCN6M"/>
        <s v="B00S93EQUK,B07XXSYLL8,B07Y51PCW7,B01IHHLB3W,B017613C3C,B0B71HFH9K,B09LSGPHT3,B09MTX71VX,B0C37DLHWW,B0BQ782XNW"/>
        <s v="B00S93EQUK,B07XXSYLL8,B07Y51PCW7,B017613C3C,B01IHHLB3W,B09LSGPHT3,B0B71HFH9K,B0C37DLHWW,B09MTX71VX,B09988SD2B"/>
        <s v="B08N9Q24M9,B0764HS4SL,B0C9ZQ434J,B08573DQ39,B07D15V7T3,B0C3H9MJQV,B0CLS1D1SY,B0DCGG1FDT,B0CJ4WZXQF,B07GTC4NCV"/>
        <s v="B00S93EQUK,B07XXSYLL8,B0DJY2PWTY,B07Y51PCW7,B01IHHLB3W,B0DG5LP1VK,B09LSGPHT3,B0DHZTCNR5,B0BBR2RL6X,B0DKHVXLHW"/>
        <s v="B0B4X5SLKC,B0BKYR53JB,B0CZ7RQRQD,B0CZ7S666D,B0D84GSMR5,B0D94SF2P6,B0DBH99KYR,B07G142F9Z,B07S1BNNYD,B0CP9YF9W7"/>
        <s v="B0D9VYW2Q9,B0D9VZ1MWH,B0DG2YC3BW,B00S93EQUK,B07XXSYLL8,B0C37DLHWW,B09LSGPHT3,B0D174XGXH,B07Y51PCW7,B017613C3C"/>
        <s v="B01D944MIO,B00W5D1MDE,B09QKBBNCX,B0CFGYFCYL,B0DPFXHXSC,B081T7N948,B0DS5BRTT7,B0DSVLD1MF,B08PNYPL28,B0DRVRZF4V"/>
        <s v="B07H8WTFHW,B0CP8BPXKR,B07TJ95CBM,B07DZB6XZ6,B0BMLDL5GM,B0D5ZRJM51,B0D1TMFTPN,B0CRY9V6LL,B0D5M9RW7C,B08K2G5Y78"/>
        <s v="B0BLSM37FJ,B0C3QZ7SNF,B0D93Y27ZR,B0D9H27SPR,B0C3H9MJQV,B0D6V87HQR,B0D95TCPLP,B09Z65MVY5,B0D832C56W,B0D83SZT1W"/>
        <s v="B07H8WTFHW,B0DG5LP1VK,B0D5M9RW7C,B08K2G5Y78,B0B48NL6L8,B0BMLDL5GM,B0D2LQGJ2V,B0CRY9V6LL,B0DPCHVMNP,B0D9JBL8NG"/>
        <s v="B0DC8FWCDT,B0DC8MWQ8K,B07XXSYLL8,B0BBR2RL6X,B0DC82YRDW,B00S93EQUK,B0DC8FD41B,B07R18W3W1,B0DJY2PWTY,B07Y51PCW7"/>
        <s v="B0824XNJSW,B0CGRB23YM,B0CTCPQ6N9,B08B8BDG42,B087FR1272,B08B7V2RG3,B0C3B2VZLJ,B0DM5SKGL2,B08MT3D361,B00MUK6M82"/>
        <s v="B0BJXRWWHX,B06XZTZ7GB,B01HRCU3SW,1957590424,1648451217,B0CPPSGC6H,B06XFY5NZW,B0CLGHVWVQ,B07NPGMDW8,B0B1VM1C6L"/>
        <s v="B00S93EQUK,B07XXSYLL8,B09LSGPHT3,B01IHHLB3W,B07Y51PCW7,B0BQ782XNW,B0C37DLHWW,B017613C3C,B09MTX71VX,B0B71HFH9K"/>
        <s v="B00S93EQUK,B017613C3C,B07XXSYLL8,B07Y51PCW7,B09LSGPHT3,B0BQ782XNW,B0C37DLHWW,B01IHHLB3W,B01CI4ZYMO,B07477NMF4"/>
        <s v="B07H8WTFHW,B0D5M9RW7C,B0BMLDL5GM,B0D2LQGJ2V,B0CRY9V6LL,B0B48NL6L8,B0D9QW8L6H,B08K2G5Y78,B0DCG67Z7Q,B0DK9BMDB1"/>
        <s v="B07XXSYLL8,B017613C3C,B0B48NL6L8,B0BMLDL5GM,B08K2G5Y78,B0CRY9V6LL,B08KZR4F23,B07Y51PCW7,B01IHHLB3W,B0BBR2RL6X"/>
        <s v="B01N7KIDW0,B0BGX4RG9B,B00004XSC9,B0B71HFH9K,B07H9RFNVC,B0C8254GJM,B094V3R7H8,B07YP9GT1N,B088DTK1QZ,B01CI50FJU"/>
        <s v="B00S93EQUK,B07XXSYLL8,B07Y51PCW7,B01IHHLB3W,B0DJY2PWTY,B09LSGPHT3,B0C37DLHWW,B0DG5LP1VK,B0DG5KDHS8,B0BQ782XNW"/>
        <s v="B07XXSYLL8,B08DKKZY19,B0BMLDL5GM,B0B48NL6L8,B0DHFN5HK8,B0CRY9V6LL,B0CJLNCYG6,B08K2G5Y78,B017613C3C,B01H1R0K68"/>
        <s v="B07H8WTFHW,B0CP8BPXKR,B0D2LQGJ2V,B07TJ95CBM,B0D5ZRJM51,B07DZB6XZ6,B0DG5GKJKB,B0BMLDL5GM,B08WWGRGVY,B0DGGMTYXV"/>
        <s v="B08573DQ39,B0BKRVT66L,B09VZ11WHK,B0CW3SZCW6,B0CJ1B6D6S,B0CTD5PYS3,B0764HS4SL,B0C3H9MJQV,B08J8GZXKZ,B0BSKQW2T2"/>
        <s v="B00S93EQUK,B07XXSYLL8,B0DG5LP1VK,B0DJY2PWTY,B01IHHLB3W,B07Y51PCW7,B09LSGPHT3,B0DHZTCNR5,B0DG5KDHS8,B0BQ782XNW"/>
        <s v="B0824XNJSW,B0CGRB23YM,B075QQ8VZW,B08B8BDG42,B08MT3D361,B0C3B2VZLJ,B07R3YC1BC,B00MUK6M82,B08B7V2RG3,B07WCR5Y4B"/>
        <s v="B017613C3C,B00S93EQUK,B07XXSYLL8,B0D6YQ8LV2,B0DBKYNY98,B01CI4ZYMO,B07477NMF4,B0DG5KDHS8,B07Y51PCW7,B0DDXY3V1V"/>
        <s v="B00S93EQUK,B07XXSYLL8,B01IHHLB3W,B0B71HFH9K,B0BQ782XNW,B08RWPPD8J,B09LSGPHT3,B0C37DLHWW,B09MTX71VX,B017613C3C"/>
        <s v="B06XKH666P,B00004TBJP,B0BYF6CTRK,B0D1VCSY1N,B0D8HY1YQM,B0D8J22Q45,B001A0K8KQ,B01ALO555E,B0BT9B25LP,B0D9B8DDQ9"/>
        <s v="B09MTX71VX,B01IHHLB3W,B00S93EQUK,B08RWPPD8J,B07XXSYLL8,B0B71HFH9K,B0BW5VGF4M,B0C37DLHWW,B01LET2BFC,B07Y51PCW7"/>
        <s v="B0C8VHBBZK,B0CJF94M8J,1628605715,B0B72DL8KL,B0BZHG5VQL,B0D9JSD7QQ,B0DDT2F47W,B0DFM7X5VS,B08573DQ39,B0D9D7FF8J"/>
        <s v="B0000DJUYR,B083BMMQV9,B07YP9G4Z7,B0CX19TQH1,B09JSBXJDV,B000BQWMTK,B01CF39C4Y,B017613C3C,B08GY3K7KD,B0D3XLVZCP"/>
        <s v="B00S93EQUK,B07XXSYLL8,B01IHHLB3W,B09LSGPHT3,B0BQ782XNW,B0C37DLHWW,B017613C3C,B0B71HFH9K,B09988SD2B,B07Y51PCW7"/>
        <s v="B017613C3C,B07XXSYLL8,B07477NMF4,B00S93EQUK,B08K2G5Y78,B08317TDP1,B07Y51PCW7,B08KZR4F23,B0DKHVXLHW,B08RWPPD8J"/>
        <s v="B00S93EQUK,B08K2G5Y78,B07XXSYLL8,B08KZR4F23,B01LZI4IA3,B0CD4FZ5MZ,B07477NMF4,B0B71HFH9K,B09LSGPHT3,B07H8WTFHW"/>
        <s v="B0BCFK9R8V,B0DHS5PBRR,B07CN38M23,B0BDDHHK3B,B07NQLF9WD,B0D5CPYZM4,B07FKLK6DG,B0D9TCGQ5F,B07QKH47TM,B07GLK1NC2"/>
        <s v="B00S93EQUK,B07XXSYLL8,B07Y51PCW7,B017613C3C,B01IHHLB3W,B0DHZTCNR5,B01CI4ZYMO,B0C37DLHWW,B0DHVGDCK2,B09LSGPHT3"/>
        <s v="B0DC8FWCDT,B0DC8FD41B,B0DC8MWQ8K,B08KZR4F23,B0DC875HXP,B07XXSYLL8,B0BMLDL5GM,B0BBR2RL6X,B094N6DZLC,B01C8557T8"/>
        <s v="B089NLQ7SF,B07VVHZLLZ,B005KDEFNK,B08NYMFTZT,B0D83Q3X68,B07RN7Z2RT,B000BPE88E,B07RPXTKMK,B0CRHB8T4F,B004QJVU78"/>
        <s v="B00S93EQUK,B07XXSYLL8,B09LSGPHT3,B017613C3C,B07Y51PCW7,B0C37DLHWW,B0BQ782XNW,B0B71HFH9K,B0D46H7194,B01IHHLB3W"/>
        <s v="B07XXSYLL8,B08317TDP1,B07H8WTFHW,B00S93EQUK,B0BMLDL5GM,B08K2G5Y78,B07477NMF4,B0D5M9RW7C,B017613C3C,B0B48NL6L8"/>
        <s v="B0DC8MWQ8K,B07XXSYLL8,B0BBR2RL6X,B0DC875HXP,B0DC8FD41B,B0DJY2PWTY,B01F59K0KA,B0DHZTCNR5,B00S93EQUK,B0CZCX5WDC"/>
        <s v="B083BMMQV9,B0000DJUYR,B07YP9G4Z7,B01CF39C4Y,B0CX19TQH1,B000BQWMTK,B0D3XLVZCP,B08GY3K7KD,B09JSBXJDV,B017613C3C"/>
        <s v="B00S93EQUK,B0C37DLHWW,B07XXSYLL8,B09LSGPHT3,B07Y51PCW7,B09MTX71VX,B017613C3C,B01IHHLB3W,B0B71HFH9K,B0BQ782XNW"/>
        <s v="B07FKLK6DG,B09MT5N7Z2,B0CGX3ZGBK,B0D9WJKXNY,B00BXLUXYS,B07VLW8677,B08KZR4F23,B0CPQXD6JV,B08XTGT9J1,B0CT3C99FD"/>
        <s v="B0DC8FD41B,B0DC8MWQ8K,B07XXSYLL8,B08KZR4F23,B0BMLDL5GM,B08K2G5Y78,B0DRQHM2VL,B017613C3C,B0BBR2RL6X,B01GE77QT0"/>
        <s v="B00KA2Y1OY,B0C6X6KX2H,B0BVMGNK5B,B00NE5IF3W,B0CBB23R8B,B081JVXDJJ,B00S93EQUK,B0C748BK8B,B0CFHNNFFF,B0CXFCS2MD"/>
        <s v="B00S93EQUK,B07XXSYLL8,B01IHHLB3W,B0BQ782XNW,B07Y51PCW7,B017613C3C,B0C37DLHWW,B09LSGPHT3,B07H8WTFHW,B01CL9G1FU"/>
        <s v="B09232JHMY,B08P4HHSZT,B0BG4HY4PX,B0CGX3ZGBK,B0CRR1XXC4,B0CG65PYBV,B0D4215HCX,B081T7N948,B0DN21CM94,B0CQP6SSY1"/>
        <s v="B0BGX4RG9B,B00004XSC9,B01BICCN6M,B001FB6IFY,B07YP9GT1N,B00279OPDU,B0028LVJEA,B0B71HFH9K,B07KCJBW27,B0CM5XFWMY"/>
        <s v="B00W5D1MDE,B00HSC9F2C,B09Y5HT6HR,B09RY35M4S,B09541P9WH,B0CFGYFCYL,B01FX5H9P0,B08LGD7WRZ,B09VRJFML3,B00KR7PKTC"/>
        <s v="B00S93EQUK,B07XXSYLL8,B01IHHLB3W,B0B71HFH9K,B07Y51PCW7,B09LSGPHT3,B0DCY8CZ7Z,B017613C3C,B0C37DLHWW,B09MTX71VX"/>
        <s v="B087XBXFM6,B0BGX4RG9B,B01N5HPTCU,B09MTX71VX,B00004XSC9,B09988SD2B,B00S93EQUK,B07Y51PCW7,B09LSGPHT3,B07QBP8Y2Q"/>
        <s v="B0DC8MWQ8K,B07XXSYLL8,B0BBR2RL6X,B00S93EQUK,B0DJY2PWTY,B07R18W3W1,B0DC8FD41B,B0CZCX5WDC,B01F59K0KA,B07Y51PCW7"/>
        <s v="B078N1DBY9,B09P1DV7D8,1943200106,B0DKNXYDGR,B08P4HHSZT,B0DGCZXN2X,B0DL2BZWKD,B0BRNZ6FSW,B07FNGP1SV,B0D9VBWTYQ"/>
        <s v="B00S93EQUK,B07XXSYLL8,B07Y51PCW7,B09LSGPHT3,B017613C3C,B01IHHLB3W,B0C37DLHWW,B0BQ782XNW,B08K2G5Y78,B07H8WTFHW"/>
        <s v="B00S93EQUK,B07XXSYLL8,B07Y51PCW7,B0BQ782XNW,B017613C3C,B0C37DLHWW,B07MF18JHT,B01CI4ZYMO,B01IHHLB3W,B07H8WTFHW"/>
        <s v="B08PNYPL28,B09QKBBNCX,B0DQBTFT8T,B0DS5M3PNJ,B0B1DKN9HG,B0DR7WB5R2,B0DRGVPYMD,B0DSFRQY8W,B0DR45LZST,B0DQ9863N9"/>
        <s v="B0DHVG1VK7,B087G6TGJL,B0BKZW27FY,B07S1BNNYD,B0D9X2TH8Y,B0DFLZKMTG,B081T7N948,B0CFQYP7GX,B08GC1G4Y9,B0B7R76M8P"/>
        <s v="B089NLQ7SF,B07VVHZLLZ,B000BPE88E,B0D9Y94J61,B005KDEFNK,B07RN7Z2RT,B07XD68GX6,B0DBVF1XP9,B089YCPWBN,B0D9QCTNFY"/>
        <s v="B0043P0IAK,B08CZDYNF7,B0D7ZVP7F8,B08573DQ39,B08N9Q24M9,B0D7ZTH1VP,B002CQTXBC,B07D15V7T3,B0D1XNX12M,B09Z65MVY5"/>
        <s v="B0CSZ7WBYW,B0DFBTC54P,B07FDJMC9Q,B0CS3V8M9H,B0B7C327LK,B0BYF8PT3L,B0C33CHG99,B0DFZR9BS5,B08DL8WH9V,B0CZDJXDXG"/>
        <s v="B00S93EQUK,B07XXSYLL8,B017613C3C,B08K2G5Y78,B09LSGPHT3,B07Y51PCW7,B0BQ782XNW,B0DG5KDHS8,B07H8WTFHW,B08KZR4F23"/>
        <s v="B0C59MQ1K3,B087XBXFM6,B073GGVN3Q,B0B1TXXX47,B09MTX71VX,B0D9Y89Z36,B0DBZ98LLJ,B01N1QQ4EH,B0CQY4ZTHD,B0DNJCQPHB"/>
        <s v="B07XXSYLL8,B017613C3C,B08K2G5Y78,B07Y51PCW7,B0BMLDL5GM,B01IHHLB3W,B0B48NL6L8,B0BBR2RL6X,B01GE77QT0,B07477NMF4"/>
        <s v="B09D2QQZKG,B0C6Y8NYK1,B07QHSZGXC,B0BKFRZB31,B0B6PLG6G2,B0BKR66QGC,B08H7RL4GN,B09NKRWXPC,B0DB8JNQ99,B07YVMXFV9"/>
        <s v="B07XXSYLL8,B00S93EQUK,B07Y51PCW7,B0DJY2PWTY,B09LSGPHT3,B0DHZTCNR5,B0DG5LP1VK,B01IHHLB3W,B0BQ782XNW,B0C37DLHWW"/>
        <s v="B08K2G5Y78,B0D2LQGJ2V,B0DPCHVMNP,B0B48NL6L8,B08317TDP1,B0DP4N83B8,B0BMLDL5GM,B07H8WTFHW,B0D5M9RW7C,B076B36HF9"/>
        <s v="B09MTX71VX,B08RWPPD8J,B01IHHLB3W,B0B71HFH9K,B07XXSYLL8,B00S93EQUK,B017613C3C,B01LET2BFC,B07Y51PCW7,B00004XSC9"/>
        <s v="B09QKBBNCX,B09H799G1B,B08PNYPL28,B0CN6GHGD6,B09KT1N3R4,B09LSGPHT3,B0169P8TGG,B079VM4558,B00551OPJG,B0CBLNBS35"/>
        <s v="B017613C3C,B07XXSYLL8,B00S93EQUK,B07477NMF4,B08K2G5Y78,B07Y51PCW7,B08KZR4F23,B0D5M9RW7C,B07H8WTFHW,B0B48NL6L8"/>
        <s v="B0D4215HCX,B002G9UDYG,B07GGR1N4Y,B09M3Z63QP,B07QNS3HZJ,B0BNX13NX4,B07B2T345D,B07S1BNNYD,B0BNWZRL4K,B09N1B6LL3"/>
        <s v="B00S93EQUK,B08KZR4F23,B08K2G5Y78,B07XXSYLL8,B08317TDP1,B017613C3C,B09LSGPHT3,B0BQ782XNW,B08BXCGD76,B07H8WTFHW"/>
        <s v="B0824XNJSW,B08B8BDG42,B0CGRB23YM,B08B7V2RG3,B0BQ782XNW,B0C82Z3479,B075QQ8VZW,B08MT3D361,B07F4JJH1Z,B00MUK6M82"/>
        <s v="B0C7D27GV8,B0C7JNJW2N,B0B52JJWXJ,B0CWMM82RR,B0863JB424,B0D2LQGJ2V,B0C7JM4Y9G,B0D1TMFTPN,B0BMLDL5GM,B0D1GGM2HZ"/>
        <s v="B08317TDP1,B08KZR4F23,B08K2G5Y78,B08BXCGD76,B07CWN9QDB,B07477NMF4,B07Z7HDNC4,B081DL5PG1,B0CRY9V6LL,B01GE77QT0"/>
        <s v="B07R3YC1BC,B07XXSYLL8,B01H1R0K68,B086PC5962,B09NL17MBR,B07WCR5Y4B,B06XKH666P,B07Y51PCW7,B08K2G5Y78,B0B48NL6L8"/>
        <s v="B0D8SQDXWQ,B00S93EQUK,B0C6X6KX2H,B00KA2Y1OY,B0DB8V26PB,B0DBHW74LN,B0DCFRFQQP,B0CCTSYJBF,B00NE5IF3W,B0D8KSDBY5"/>
        <s v="B01H1R0K68,B07XXSYLL8,B07R3YC1BC,B017613C3C,B06XKH666P,B07WCR5Y4B,B01IHHLB3W,B08KZR4F23,B09NL17MBR,B08K2G5Y78"/>
        <s v="B00S93EQUK,B07XXSYLL8,B017613C3C,B07477NMF4,B0BQ782XNW,B08KZR4F23,B07Y51PCW7,B0B71HFH9K,B08K2G5Y78,B08RWPPD8J"/>
        <s v="B0DC8MWQ8K,B07XXSYLL8,B0BBR2RL6X,B0DC82YRDW,B0DC875HXP,B00S93EQUK,B0DC8FWCDT,B0DC8FD41B,B07R18W3W1,B0DJY2PWTY"/>
        <s v="B0721TSVKT,B07PCMWTSG,B0CJM1GNFQ,B07BGLT25K,B07VCB6CRK,B0B6BDTSLW,B08L78KPWJ,B07757W7GN,B07BQXJ123,B0DK7ZNB6Z"/>
        <s v="B07WCR5Y4B,B01H1R0K68,B07R3YC1BC,B09NL17MBR,B09N92NRYN,B00004TBJP,B07XXSYLL8,B07ZSF5RC5,B0C6135GWX,B07Y36FWTT"/>
        <s v="B09MTX71VX,B07XXSYLL8,B08RWPPD8J,B01IHHLB3W,B00S93EQUK,B01LET2BFC,B0BW5VGF4M,B07Y51PCW7,B0B71HFH9K,B0C37DLHWW"/>
        <m/>
        <s v="B0D4215HCX,B0DL2BZWKD,B012BA0VSM,B0CP9YF9W7,B078N1DBY9,B09BDG5RP3,B0D9ND5QXH,B07G142F9Z,B0BG4HY4PX,B0DB1L7DQ1"/>
        <s v="B0BQ782XNW,B00S93EQUK,B0B71HFH9K,B07XXSYLL8,B09MTX71VX,B017613C3C,B0C37DLHWW,B01LET2BFC,B09LSGPHT3,B07QBP8Y2Q"/>
        <s v="B07XXSYLL8,B01IHHLB3W,B017613C3C,B07Y51PCW7,B07R18W3W1,B0CRY9V6LL,B0BBR2RL6X,B0793MSG7S,B07477NMF4,B08K2G5Y78"/>
        <s v="B07XXSYLL8,B0BMLDL5GM,B0B48NL6L8,B0DHFN5HK8,B08KZR4F23,B0CRY9V6LL,B08K2G5Y78,B0CJLNCYG6,B017613C3C,B0CQLD3TXR"/>
        <s v="B0CSZ7WBYW,B0CJF94M8J,B0C8VHBBZK,B085NDYY1P,B00007J6CX,B00M2J7PCI,B09N4ZKCH6,B0764HS4SL,B0113UZJE2,B003OAJGJO"/>
        <s v="B08P4HHSZT,B0D4215HCX,B09B1LRJ8F,B01HHRDXWK,B0DCRZ5P2H,B0BJV68C17,B0CP9YF9W7,B0CRR1XXC4,B00FBPMCZA,B01C3LW5JC"/>
        <s v="B07XXSYLL8,B0B48NL6L8,B0BMLDL5GM,B08K2G5Y78,B017613C3C,B0CRY9V6LL,B07Y51PCW7,B08KZR4F23,B01IHHLB3W,B0BBR2RL6X"/>
        <s v="B083BMMQV9,B0000DJUYR,B017613C3C,B01CF39C4Y,B07YP9G4Z7,B000BQWMTK,B0CX19TQH1,B08GY3K7KD,B09JSBXJDV,B0B71HFH9K"/>
        <s v="B00S93EQUK,B07XXSYLL8,B0DJY2PWTY,B0DG5LP1VK,B0DHZTCNR5,B09LSGPHT3,B07Y51PCW7,B01IHHLB3W,B01F59K0KA,B0DG5KDHS8"/>
        <s v="B08N9Q24M9,B0764HS4SL,B00M2J7PCI,B0C3H9MJQV,B08ZK5WDWN,B08573DQ39,B08J8GZXKZ,B0BLSM37FJ,B07N7KFHVH,B09NXMDPS1"/>
        <s v="B09QKBBNCX,B08L78KPWJ,B0CGRB23YM,B0B1DKN9HG,B0DNJZKGFT,B09VZ11WHK,B0CYGVQ6MV,B000P0LNRE,B07RX92KGM,B082QZRY8G"/>
        <s v="B0DC8FD41B,B0DC8KQC81,B07XXSYLL8,B07Y51PCW7,B09PHK8JC1,B01HGLPVRW,B0DC8MWQ8K,B01IHHLB3W,B0BGX4RG9B,B01F59K0KA"/>
        <s v="B0BGX4RG9B,B00279OPDU,B0CM5XFWMY,B088DTBQLN,B0B71HFH9K,B0DBYRZDQN,B07KCJBW27,B08PVZGM4F,B07QBP8Y2Q,B0DBZ5V29Z"/>
        <s v="B07H8WTFHW,B0D2LQGJ2V,B0CP8BPXKR,B0DDKBNXX2,B07DZB6XZ6,B07TJ95CBM,B0D5ZRJM51,B017613C3C,B0DCFSPW68,B00S93EQUK"/>
        <s v="B09MTX71VX,B00S93EQUK,B01IHHLB3W,B07XXSYLL8,B09LSGPHT3,B0C37DLHWW,B0B71HFH9K,B017613C3C,B01LET2BFC,B0BQ782XNW"/>
        <s v="B0BVLYPYT1,B0BVZDVFZG,B000CGI7SE,B0BM8VS13P,B004BTJC00,B0D9B8DDQ9,B0D9BF5KBR,B085HTZRRR,B0872ZWV8X,B09BVLP9C5"/>
        <s v="B07XXSYLL8,B0BMLDL5GM,B01H1R0K68,B0B48NL6L8,B08KZR4F23,B0CRY9V6LL,B08K2G5Y78,B07Y51PCW7,B017613C3C,B0BBR2RL6X"/>
        <s v="B07D15V7T3,B09VZ11WHK,B0CJF94M8J,B0B72DL8KL,B0CWPT8YGL,B0C3H9MJQV,B0775GR18G,B085NDYY1P,B07PVBS863,B0796RL27B"/>
        <s v="B08LGRFT6Q,B08N9Q24M9,B0CHMM4Y7L,B08QJ8SHGV,B07QVWJ6VN,B0DS5VMF92,B0796RL27B,B0DS5QCP36,B07C6CP1XB,B0DS5Q2L2X"/>
        <s v="B00S93EQUK,B08KZR4F23,B08K2G5Y78,B01LZI4IA3,B09LSGPHT3,B0B71HFH9K,B07XXSYLL8,B017613C3C,B08BXCGD76,B005KDEIZ0"/>
        <s v="B0CP8BPXKR,B0D5ZRJM51,B07H8WTFHW,B0D2LQGJ2V,B07TJ95CBM,B07DZB6XZ6,B0BMLDL5GM,B0D1TMFTPN,B0B48NL6L8,B0CRY9V6LL"/>
        <s v="B087XBXFM6,B01N5HPTCU,B01IHHLB3W,B0BGX4RG9B,B08RWPPD8J,B09MTX71VX,B0B1TXXX47,B0747CJDHG,B07QBP8Y2Q,B08DRPM2B7"/>
        <s v="B00S93EQUK,B07XXSYLL8,B0DCY8CZ7Z,B01IHHLB3W,B09LSGPHT3,B0B71HFH9K,B0BQ782XNW,B07Y51PCW7,B017613C3C,B0C37DLHWW"/>
        <s v="B0C7D27GV8,B0D1GGM2HZ,B0D2LQGJ2V,B0C7JNJW2N,B0C7JM4Y9G,B0BMLDL5GM,B0D1TMFTPN,B07H8WTFHW,B0DJNJYFMN,B0B48NL6L8"/>
        <s v="B01N7KIDW0,B0BGX4RG9B,B00004XSC9,B07H9RFNVC,B00HCC2IJA,B0C8254GJM,B01CI50FJU,B088DTQ1QD,B08SWN7QBW,B094V3R7H8"/>
        <s v="B00S93EQUK,B07XXSYLL8,B01CI4ZYMO,B09LSGPHT3,B017613C3C,B0BQ782XNW,B07Y51PCW7,B01IHHLB3W,B01LET2BFC,B0DHZTCNR5"/>
        <s v="B0824XNJSW,B0CGRB23YM,B08B8BDG42,B0CFFW48TD,B08B7V2RG3,B0CJ56J93P,B0CSKL7BWM,B087FR1272,B07F4JJH1Z,B0C3B2VZLJ"/>
        <s v="B017613C3C,B00S93EQUK,B07XXSYLL8,B07477NMF4,B09LSGPHT3,B07Y51PCW7,B0BQ782XNW,B01GE77QT0,B08K2G5Y78,B0DG5LP1VK"/>
        <s v="B0DBPXG67P,B0D5ZRJM51,B0D5M9RW7C,B07H8WTFHW,B0DPCHVMNP,B0C7JNJW2N,B0D9QW8L6H,B08K2G5Y78,B0B48NL6L8,B0BMLDL5GM"/>
        <s v="B07RPT4LFN,B0DHXQF33D,B07D3BFY6R,B007UO4SAW,B0D6VSDFH4,B0DCBNXDXR,B0DD34S49V,B07MK1YZ2G,B0D7ZS6PGK,B0D7ZTVLFX"/>
        <s v="B0D4JCBGX1,1452179611,B08573DQ39,B0CJF94M8J,B00DPX8UBA,B0CP4XY9QC,B00S93EQUK,B095C7V7TB,B0C8TL2VLX,B085W92DL4"/>
        <s v="B08K2G5Y78,B07H8WTFHW,B0B48NL6L8,B0D2LQGJ2V,B0D5M9RW7C,B08317TDP1,B097HF322L,B0BMLDL5GM,B07Y36FWTT,B0DPCHVMNP"/>
        <s v="B07XXSYLL8,B00S93EQUK,B0C37DLHWW,B017613C3C,B07Y51PCW7,B09LSGPHT3,B01IHHLB3W,B09MTX71VX,B09988SD2B,B0BQ782XNW"/>
        <s v="B07BGLT25K,B09QKBBNCX,B08L78KPWJ,B0DR42YCGZ,B0CDZJ9JJC,B0DQKWSWYK,B09NW81TH8,B0DNJZKGFT,B09KT1N3R4,B09NW92T8Q"/>
        <s v="B00W5D1MDE,B07BGLT25K,B00HSC9F2C,B09Y5HT6HR,B09541P9WH,B0035LCFNQ,B07XSKK6Z4,B09M67JL2N,B00006IFHD,B07T9C5CQR"/>
        <s v="B00S93EQUK,B07XXSYLL8,B017613C3C,B07Y51PCW7,B08KZR4F23,B08RWPPD8J,B01IHHLB3W,B0BQ782XNW,B08K2G5Y78,B07H8WTFHW"/>
        <s v="B017613C3C,B07XXSYLL8,B07477NMF4,B00S93EQUK,B09MTX71VX,B0BQ782XNW,B01IHHLB3W,B07Y51PCW7,B0D5M9RW7C,B08317TDP1"/>
        <s v="B08N9Q24M9,B0764HS4SL,B0B71HFH9K,B0CJF94M8J,B08573DQ39,B00004OCNJ,B07D15V7T3,B00S93EQUK,B07PVBS863,B0775GR18G"/>
        <s v="B07H8WTFHW,B0BMLDL5GM,B0CRY9V6LL,B0B48NL6L8,B0C7JNJW2N,B0DPCHVMNP,B08K2G5Y78,B0D5M9RW7C,B0D1TMFTPN,B08KZR4F23"/>
        <s v="B01CI4ZYMO,B017613C3C,B07YP993HH,B01L3TC5F4,B07477NMF4,B0D5M9RW7C,B09TCK15D7,B0DG5GKJKB,B08317TDP1,B08K2G5Y78"/>
        <s v="B0C6X6KX2H,B0BVMGNK5B,B083C4TBT5,B00KA2Y1OY,B00S93EQUK,B00NE5IF3W,B0C8613QJG,B0CQ7Z6K43,B0CFHNNFFF,B081JVXDJJ"/>
        <s v="B08JX32JHP,B01DZQT01U,B08JX273J4,B000FZX93K,B07CFHQ1Y7,B08JWKTVRR,B08JWQMZ62,B01DZQT0JC,B07XN7NVQ9,B08JWKYBZZ"/>
        <s v="B0B48NL6L8,B0D5M9RW7C,B07H8WTFHW,B0BT9B25LP,B0C7JNJW2N,B0CRY9V6LL,B0D6VB5YGQ,B0D2LQGJ2V,B0D9QW8L6H,B0BYF6CTRK"/>
        <s v="B01IHHLB3W,B08RWPPD8J,B00S93EQUK,B07XXSYLL8,B09988SD2B,B01LET2BFC,B0BQ782XNW,B0C37DLHWW,B07Y51PCW7,B017613C3C"/>
        <s v="B00S93EQUK,B07XXSYLL8,B017613C3C,B09LSGPHT3,B07Y51PCW7,B01IHHLB3W,B0BQ782XNW,B0C37DLHWW,B0DHZTCNR5,B0DG5KDHS8"/>
        <s v="B07XXSYLL8,B00S93EQUK,B07Y51PCW7,B01IHHLB3W,B0DJY2PWTY,B0BQ782XNW,B0C37DLHWW,B0DHZTCNR5,B09LSGPHT3,B09PHK8JC1"/>
        <s v="B00S93EQUK,B07XXSYLL8,B09LSGPHT3,B07Y51PCW7,B01IHHLB3W,B0BQ782XNW,B0C37DLHWW,B017613C3C,B0B71HFH9K,B09MTX71VX"/>
        <s v="B0BHSXFTGH,B0CP4XY9QC,B09P4XPN7L,B0DP4D4V9B,B0D8JBH7RD,B0D5QX6CJS,B0CFQFMC4F,B09NXMDPS1,B0C9ZGMN9D,B09D2QQZKG"/>
        <s v="B01N7KIDW0,B0BGX4RG9B,B00004XSC9,B07H9RFNVC,B0B71HFH9K,B01CI50FJU,B094V3R7H8,B0C8254GJM,B07YP9GT1N,B00HCC2IJA"/>
        <s v="B00S93EQUK,B08KZR4F23,B07XXSYLL8,B08K2G5Y78,B07Y51PCW7,B0BQ782XNW,B08317TDP1,B017613C3C,B01LZI4IA3,B09LSGPHT3"/>
        <s v="B0C37DLHWW,B07XXSYLL8,B00S93EQUK,B07Y51PCW7,B01IHHLB3W,B0BQ782XNW,B017613C3C,B09LSGPHT3,B09MTX71VX,B01LET2BFC"/>
        <s v="B00S93EQUK,B07XXSYLL8,B017613C3C,B09LSGPHT3,B07Y51PCW7,B01IHHLB3W,B0BQ782XNW,B0C37DLHWW,B0DHZTCNR5,B0DJY2PWTY"/>
        <s v="B00S93EQUK,B09988SD2B,B07XXSYLL8,B09LSGPHT3,B0BQ782XNW,B0C37DLHWW,B07R18W3W1,B07Y51PCW7,B07FPSYCWW,B096K2L985"/>
        <s v="B00004XSC9,B01N7KIDW0,B0BGX4RG9B,B00S93EQUK,B094V3R7H8,B0C8254GJM,B07YP9GT1N,B07H9RFNVC,B00DMI632G,B087XBXFM6"/>
        <s v="B07XXSYLL8,B00S93EQUK,B0C7JNJW2N,B09MTX71VX,B00E99L3G8,B07Y51PCW7,B008VT4238,B06XSB3D1Y,B0BQ782XNW,B0C37DLHWW"/>
        <s v="B08ZK5WDWN,B0BKRVT66L,B0C3QZ7SNF,B08573DQ39,B0764HS4SL,B00TQJWF1I,B085NDYY1P,B0C3H9MJQV,B0C9BQ5YY8,B0CJF94M8J"/>
        <s v="B00S93EQUK,B07XXSYLL8,B07Y51PCW7,B017613C3C,B0B71HFH9K,B01IHHLB3W,B07H8WTFHW,B07477NMF4,B0C37DLHWW,B09LSGPHT3"/>
        <s v="B07XXSYLL8,B017613C3C,B08KZR4F23,B01IHHLB3W,B01GE77QT0,B07R3YC1BC,B07477NMF4,B08K2G5Y78,B07Y51PCW7,B07R18W3W1"/>
        <s v="B07F731D86,B086BXVT1H,B07Z6FC7HL,B09J746BHB,B07R2D4ZFL,B0776JH663,B09XJCG3FP,B00L2AD8D8,B0977HHZ93,B08317TDP1"/>
        <s v="B0C9PF1KKJ,1070527718,B08P4HHSZT,B0D8BDPWHS,B0DGJ1TQSM,B0BJV68C17,B012BA0VSM,B07G142F9Z,B0CZPMCPYJ,B0D9ZC64L7"/>
        <s v="B0CKP6Y6KB,B0CKW2J6JD,B0DDKBNXX2,B0DDPP45YR,B0BTBR8K5N,B0DL5P4G1R,B0DG6FVVFN,B0DK9BMDB1,B0D62QTGJM,B0DQL6T311"/>
        <s v="B01HGLPVRW,B071Z26XV1,B07XXSYLL8,B00S93EQUK,B07Y51PCW7,B09PHK8JC1,B07YP993HH,B01CI4ZYMO,B017613C3C,B01LET2BFC"/>
        <s v="B00S93EQUK,B07XXSYLL8,B07Y51PCW7,B0DJY2PWTY,B01IHHLB3W,B0DHZTCNR5,B09LSGPHT3,B0BBR2RL6X,B0DG5LP1VK,B0BQ782XNW"/>
        <s v="B07XXSYLL8,B00S93EQUK,B07Y51PCW7,B07477NMF4,B0BQ782XNW,B08K2G5Y78,B08RWPPD8J,B0B48NL6L8,B0BMLDL5GM,B017613C3C"/>
        <s v="B08L78KPWJ,B07RX6FBFR,B0924H4XB9,B09NW7ZP8H,B0CN6GHGD6,B0DSC74DZX,B07RZ74VLR,B0BCWDNVVW,B0DSC6F6XT,B09541P9WH"/>
        <s v="B00S93EQUK,B07XXSYLL8,B09LSGPHT3,B07Y51PCW7,B01IHHLB3W,B017613C3C,B0C37DLHWW,B0BQ782XNW,B0B71HFH9K,B09MTX71VX"/>
        <s v="B0BHFCW4C5,B07MHJFRBJ,B09H799G1B,B09QKBBNCX,B0D8KJG91T,B09LSGPHT3,B01L8JJY5I,B0DMNTBZB5,B08LV3Q5CQ,B0D4Z6JSKS"/>
        <s v="B08N9Q24M9,B00004OCNJ,B07D15V7T3,B0764HS4SL,B08573DQ39,B085W92DL4,B0CJF94M8J,B07N7KFHVH,B07PZF3QS3,B0BWHJ1FNK"/>
        <s v="B0824XNJSW,B0CGRB23YM,B01H1R0K68,B07WCR5Y4B,B08B8BDG42,B08B7V2RG3,B08MT3D361,B07Z77FK4C,B07ZSF5RC5,B09NL17MBR"/>
        <s v="B0DC8MWQ8K,B0BBR2RL6X,B07XXSYLL8,B0D7Z8CSQN,B0DC8FD41B,B01F59K0KA,B0DC875HXP,B07Y51PCW7,B0CZCX5WDC,B07R18W3W1"/>
        <s v="B06XDHT39G,B00S93EQUK,B07XXSYLL8,B07Y51PCW7,B0DJY2PWTY,B0BBR2RL6X,B0DHZTCNR5,B07R18W3W1,B0CZCX5WDC,B0DDPP45YR"/>
        <s v="B0BMLDL5GM,B07H8WTFHW,B0B48NL6L8,B0D5M9RW7C,B0D1TMFTPN,B08K2G5Y78,B0CRY9V6LL,B0D2LQGJ2V,B08KZR4F23,B0C7JNJW2N"/>
        <s v="B00S93EQUK,B09LSGPHT3,B07XXSYLL8,B017613C3C,B0C37DLHWW,B0B71HFH9K,B0BQ782XNW,B01IHHLB3W,B09MTX71VX,B0DG5KDHS8"/>
        <s v="B00S93EQUK,B07XXSYLL8,B0C37DLHWW,B09LSGPHT3,B01IHHLB3W,B07Y51PCW7,B017613C3C,B09MTX71VX,B01LET2BFC,B09988SD2B"/>
        <s v="B08573DQ39,B0CZ44VVS8,B0764HS4SL,B0DS1VTJ4H,B0DS61HTMW,B08ZK5WDWN,B0DKF7MPG5,B0DS5Q487R,B0C3QZ7SNF,B0DS11R6P9"/>
        <s v="B09H799G1B,B09QKBBNCX,B0DMNTBZB5,B0DKJKPCKJ,B0DSC18X68,B00IE76Q7M,B079VM4558,B0DSFG5C56,B0CDZJ9JJC,B08L78KPWJ"/>
        <s v="B07XXSYLL8,B0DC8MWQ8K,B0BBR2RL6X,B07Y51PCW7,B00S93EQUK,B0DHZTCNR5,B0DC875HXP,B0DC8FD41B,B07R18W3W1,B0DJY2PWTY"/>
        <s v="B09MTX71VX,B01N7KIDW0,B0BGX4RG9B,B088DTQ1QD,B00004XSC9,B0C8254GJM,B08NTR8NN4,B09WDCGMNT,B07H9RFNVC,B00HCC2IJA"/>
        <s v="B0BGX4RG9B,B01N7KIDW0,B00004XSC9,B0C8254GJM,B01IHHLB3W,B07YP9GT1N,B094V3R7H8,B0B23VZVBZ,B01CI50FJU,B07H9RFNVC"/>
        <s v="B0824XNJSW,B00S93EQUK,B0CGRB23YM,B07XXSYLL8,B08MT3D361,B075QQ8VZW,B01IHHLB3W,B0BQ782XNW,B07Y51PCW7,B0B71HFH9K"/>
        <s v="B07BGLT25K,B00W5D1MDE,B09QKBBNCX,B08PNYPL28,B0DGG9F3VG,B0DSH8KXVV,B07BQXJ123,B0DQ9863N9,B0DRGVPYMD,B0CFGYFCYL"/>
        <s v="B09MTX71VX,B07XXSYLL8,B00S93EQUK,B07Y51PCW7,B0DJY2PWTY,B01IHHLB3W,B09LSGPHT3,B01LET2BFC,B01HGLPVRW,B0BQ782XNW"/>
        <s v="B0006IX87S,B0CBP7LD9D,B0B7RRGJCM,B08PF21KKL,B09XPWGFTV,B09WTYDVNW,B0BSKQW2T2,B0C4H3Z6K7,B0C9THKCWY,B0BLSCY6PR"/>
        <s v="B00S93EQUK,B017613C3C,B07XXSYLL8,B01IHHLB3W,B07Y51PCW7,B0BQ782XNW,B09LSGPHT3,B08RWPPD8J,B01CI4ZYMO,B07477NMF4"/>
        <s v="B07H8WTFHW,B0D2LQGJ2V,B0D5M9RW7C,B0DPCHVMNP,B0D9JBL8NG,B08317TDP1,B0D1TMFTPN,B0B48NL6L8,B0DLMXWKL9,B0DDXY3V1V"/>
        <s v="B0D9JBG53T,B0DF9BJCGN,B0C4H3Z6K7,B0DCNZW1K1,B0DK59FKP3,B0DK5BBD4F,B012BA0VSM,B0CGX3ZGBK,B0BX7L8BJF,B0CF97GFS1"/>
        <s v="B00E7OOOIO,B09XDLRHHQ,B07454RNZQ,B0D7Y1M3VT,B0B4V4M6JP,B01G5MZZ5Q,B07VY9KX3P,B09VZ11WHK,B0D3ZYHYDG,B0CPPSM1SL"/>
        <s v="B087XBXFM6,B0C59MQ1K3,B073GGVN3Q,B0B71HFH9K,B0CNCVSKWJ,B0D4LBW9CY,B081RL1SHW,B09MTX71VX,B0B7LRM2KQ,B0B1TXXX47"/>
        <s v="B0C3L93F2Q,0593312074,B00NV5UTIE,B08N9Q24M9,B00DS5BGDY,B08R6S1M1K,1455570249,B00DYSUQR2,B09S5TZH5N,B005DXM32M"/>
        <s v="B08573DQ39,B0C3QZ7SNF,B08ZK5WDWN,B00M2J7PCI,B018LNFQWE,B09D8T11YS,B0B6N7CR8C,B07PZF3QS3,B0C3H9MJQV,B0BWHJ1FNK"/>
        <s v="B083BMMQV9,B0000DJUYR,B09JSBXJDV,B07YP9G4Z7,B0CX19TQH1,B000BQWMTK,B08GY3K7KD,B0B71HFH9K,B0D3XLVZCP,B0D6GSQ72W"/>
        <s v="B0C6X6KX2H,B09XBBMCF2,B0BVMGNK5B,B0DHK9RMXK,B0CFHNNFFF,B0C58W7JC3,B0B71Q8VM6,B09XMMZ1PS,B0CB8NL7MF,B093XV6Q4W"/>
        <s v="B017613C3C,B07XXSYLL8,B07477NMF4,B00S93EQUK,B08RWPPD8J,B08317TDP1,B07L4TQC4B,B07Y51PCW7,B08K2G5Y78,B08KZR4F23"/>
        <s v="B09MTX71VX,B07XXSYLL8,B07Y51PCW7,B08RWPPD8J,B01IHHLB3W,B00S93EQUK,B0B71HFH9K,B0DJY2PWTY,B0BW5VGF4M,B0BQ782XNW"/>
        <s v="B00S93EQUK,B07XXSYLL8,B017613C3C,B0DHZTCNR5,B07Y51PCW7,B09LSGPHT3,B0BQ782XNW,B01IHHLB3W,B0DJY2PWTY,B0C37DLHWW"/>
        <s v="B0DC8FD41B,B0DC8KQC81,B07XXSYLL8,B07Y51PCW7,B09PHK8JC1,B0DC8MWQ8K,B01F59K0KA,B0BBR2RL6X,B0DJY2PWTY,B01HGLPVRW"/>
        <s v="B0C37ZWPZR,B0C3829NJM,B0BMLDL5GM,B0CP8BPXKR,B0DQ5BFR2Z,B0CKW2J6JD,B0D1TMFTPN,B0DFW43B44,B0C7JNJW2N,B07H8WTFHW"/>
        <s v="B00S93EQUK,B07XXSYLL8,B01IHHLB3W,B07Y51PCW7,B0DCY8CZ7Z,B0DHZTCNR5,B09LSGPHT3,B0BQ782XNW,B0DJY2PWTY,B0C37DLHWW"/>
        <s v="B07H8WTFHW,B0DPCHVMNP,B0B48NL6L8,B0BMLDL5GM,B08K2G5Y78,B0D2LQGJ2V,B0D1TMFTPN,B0D5M9RW7C,B0DG5GKJKB,B0CP8BPXKR"/>
        <s v="B07XXSYLL8,B0BMLDL5GM,B0B48NL6L8,B08KZR4F23,B0DHFN5HK8,B0CRY9V6LL,B08K2G5Y78,B0CJLNCYG6,B0CQLD3TXR,B017613C3C"/>
        <s v="B000P6FLOY,B00881O8JM,B08619J2NS,B00JR9TLWS,B017613C3C,B07MF18JHT,B0C3WBWCY6,B00NGWKXWE,B07477NMF4,B07QV9M51D"/>
        <s v="B0B48NL6L8,B0BMLDL5GM,B0C37FYWPF,B0CSD4YRD8,B0DGVGV398,B0CRY9V6LL,B0CJLNCYG6,B07XXSYLL8,B0D5M9RW7C,B0CKW3TT2G"/>
        <s v="B07YJFWNBR,B0CHTKNWBL,B004LLIKVU,B0D5RFBB7M,B01KO2GU3Y,B0C4Z6SKCS,B0C7J5GL8Q,B09ZXJDSL5,B0CJM1GNFQ,B06WVJBLBQ"/>
        <s v="B08R6S1M1K,B08N9Q24M9,B0C3L93F2Q,B09B2SRGXH,B09VZ11WHK,B0C3H9MJQV,B09WNK39JN,B08SBQBF2R,B07RBPQYDT,B0764HS4SL"/>
        <s v="B07XXSYLL8,B017613C3C,B01H1R0K68,B08K2G5Y78,B01IHHLB3W,B08KZR4F23,B07R18W3W1,B07Y51PCW7,B06XKH666P,B01GE77QT0"/>
        <s v="B0D1TMFTPN,B0DFW43B44,B0DG5GKJKB,B0DHZTCNR5,B0DQ4X9D79,B0DJY2PWTY,B0CZCX5WDC,B0CKR2TTWS,B0DQ4XC7QQ,B0DQLF88WS"/>
        <s v="B012BA0VSM,B078N1DBY9,B09232JHMY,B0BMKLJW22,B07S1BNNYD,B0CGX3ZGBK,B0BX7L8BJF,B09M3Z63QP,B09231NL5H,B0BG4HY4PX"/>
        <s v="B08L78KPWJ,B0DP23XWX7,B0DNJZKGFT,B0B1DKN9HG,B0DNMS4V8J,B0CHMM4Y7L,B0DGQ9QVWZ,B09H799G1B,B0DKN4HD7Y,B0DJ28XRCH"/>
        <s v="B0C9PF1KKJ,1070527718,B0CK3TTR3N,B0DBPNZQ92,B0DFT3XM98,B0DJQY2P1C,B087G6TGJL,B00TRLVKW0,B08YJR9HDL,B0BX22Y31T"/>
        <s v="B017613C3C,B07477NMF4,B0D6GSQ72W,B0B71HFH9K,B0000DJUYR,B083BMMQV9,B01CF39C4Y,B00S93EQUK,B09TCK15D7,B07YP9G4Z7"/>
        <s v="B09QKBBNCX,B079VP6DH5,B092ZDHJMN,B07BQXJ123,B0DNMS4V8J,B09LSGPHT3,B0CDZJ9JJC,B0C3H9MJQV,B09H799G1B,B09ZX1LRXX"/>
        <s v="B0BGX4RG9B,B088DTBQLN,B00279OPDU,B0CM5XFWMY,B0B71HFH9K,B00004XSC9,B07QBP8Y2Q,B01IHHLB3W,B07Y51PCW7,B07XXSYLL8"/>
        <s v="B00S93EQUK,B07Y51PCW7,B09988SD2B,B09LSGPHT3,B07XXSYLL8,B0BQ782XNW,B0DHZTCNR5,B09C32DYV1,B0C37DLHWW,B0DG5KDHS8"/>
        <s v="B0CKW2J6JD,B0DLNHFY7S,B0D968TX8V,B0DDPP45YR,B0DCFSPW68,B0DL5P4G1R,B0BTBR8K5N,B0DK9BMDB1,B0CRY9V6LL,B0D1TMFTPN"/>
        <s v="B09MTX71VX,B01IHHLB3W,B08RWPPD8J,B00S93EQUK,B07XXSYLL8,B01LET2BFC,B07LC25WJ5,B0C37DLHWW,B0BW5VGF4M,B017613C3C"/>
        <s v="B083BMMQV9,B0000DJUYR,B0D3XLVZCP,B07YP9G4Z7,B005CTLZ12,B01CF39C4Y,B017613C3C,B08GY3K7KD,B000BQWMTK,B0D9VMPDQR"/>
        <s v="B07YD3G991,B095YJW56C,B00C91Q86I,B00HSC9F2C,B00W5D1MDE,B07JWX6195,B00SXC85IQ,B09Y5HT6HR,B0748J34WZ,B095KCG1Q2"/>
        <s v="B00S93EQUK,B07XXSYLL8,B017613C3C,B07H8WTFHW,B07Y51PCW7,B0D2LQGJ2V,B01F59K0KA,B09LSGPHT3,B01IHHLB3W,B0BBR2RL6X"/>
        <s v="B0BKRVT66L,B09N4ZKCH6,B08573DQ39,B08N9Q24M9,B0C3QZ7SNF,B08ZK5WDWN,B0CJF94M8J,B079VP6DH5,B0764HS4SL,B0BQYVNKRV"/>
        <s v="B01CI4ZYMO,B017613C3C,B07YP993HH,B01L3TC5F4,B07477NMF4,B09TCK15D7,B07XXSYLL8,B0DG5GKJKB,B00S93EQUK,B0CM6CHFMJ"/>
        <s v="B0D4215HCX,B0CP9YF9W7,B0DL2BZWKD,B081T7N948,B09BDG5RP3,B0C9PF1KKJ,B0DDKXX687,B0DDPYKMFD,B08P4HHSZT,B09232JHMY"/>
        <s v="B083BMMQV9,B0000DJUYR,B017613C3C,B01CF39C4Y,B07477NMF4,B07YP9G4Z7,B01CI4ZYMO,B000BQWMTK,B09TCK15D7,B08GY3K7KD"/>
        <s v="B0BY897GH4,B00S93EQUK,B0764HS4SL,B08573DQ39,B09Z65MVY5,B0C6X6KX2H,B0CJF94M8J,B0B72DL8KL,B07PVBS863,B079WWFZY6"/>
        <s v="B0BKRVT66L,B08N9Q24M9,B08573DQ39,B0CWRCCFTM,B00M2J7PCI,B07YP2VH4B,B0B6N7CR8C,B0C7TLV5FJ,B0CJ1B6D6S,B0764M2JXY"/>
        <s v="B017613C3C,B01CI4ZYMO,B09TCK15D7,B07477NMF4,B01L3TC5F4,B07YP993HH,B00S93EQUK,B0D5M9RW7C,B07Y51PCW7,B001GD1WHU"/>
        <s v="B0824XNJSW,B08B8BDG42,B0CZR53YYY,B0CGRB23YM,B08B7V2RG3,B087FR1272,B0CSKL7BWM,B0DM5SKGL2,B0D5Q7TNCG,B0DNK1VC15"/>
        <s v="B07XXSYLL8,B086PC5962,B06XKH666P,B08KZR4F23,B07R3YC1BC,B07Y51PCW7,B0CRY9V6LL,B017613C3C,B0B48NL6L8,B0BMLDL5GM"/>
        <s v="B0B71HFH9K,B07KCJBW27,B087XBXFM6,B088DTBQLN,B01IHHLB3W,B000V5RSPO,B0BGX4RG9B,B01N5HPTCU,B0C37DLHWW,B07QBP8Y2Q"/>
        <s v="B00S93EQUK,B07XXSYLL8,B09LSGPHT3,B07Y51PCW7,B017613C3C,B01IHHLB3W,B0BQ782XNW,B01CI4ZYMO,B0C37DLHWW,B07MF18JHT"/>
        <s v="B0824XNJSW,B08B8BDG42,B0CGRB23YM,B08B7V2RG3,B075QQ8VZW,B07WCR5Y4B,B0D8HY1YQM,B00S93EQUK,B0B71HFH9K,B0D7949WF4"/>
        <s v="B07WCR5Y4B,B09NL17MBR,B0C7SCKJ84,B01H1R0K68,B0D5L1LDPC,B09LSGPHT3,B0C5SWVJ21,B01IHHLB3W,B09N92NRYN,B07ZSF5RC5"/>
        <s v="B00S93EQUK,B07XXSYLL8,B07Y51PCW7,B09LSGPHT3,B01F59K0KA,B07R18W3W1,B01IHHLB3W,B0BQ782XNW,B09PHK8JC1,B0C37DLHWW"/>
        <s v="B01N5HPTCU,B0BW9SWBSZ,B01IHHLB3W,B0747CJDHG,B0BS6PDQS2,B087XBXFM6,B01CI50EFA,B0C81V8SC7,B07D2DW666,B000EUGXRA"/>
        <s v="B0DGGMTYXV,B0DGX1YPSL,B0D1TMFTPN,B0D9JBL8NG,B08K2G5Y78,B0DG5GKJKB,B0D62QTGJM,B07H8WTFHW,B0C7JNJW2N,B0CKW2J6JD"/>
        <s v="B0824XNJSW,B08B8BDG42,B0CGRB23YM,B0CTCPQ6N9,B08B7V2RG3,B00MUK6M82,B0DNK1VC15,B075QQ8VZW,B08MT3D361,B07F4JJH1Z"/>
        <s v="B08L78KPWJ,B0DNJZKGFT,B0DP23XWX7,B0DSHMBTRQ,B0DNMS4V8J,B0D12BJYFK,B0DQBTFT8T,B0DSH8KXVV,B0DPMPG936,B0DQKWSWYK"/>
        <s v="B017613C3C,B01MRR4HGM,B07477NMF4,B01924UGZI,B07MF18JHT,B08RWPPD8J,B07XXSYLL8,B08YP4S5KX,B09QW4LK6H,B09L89FYJN"/>
        <s v="B0CNVJTHN1,B0BPHQWPM4,B012BA0VSM,B06XFY5NZW,B0C4KNXFV7,B0BJV68C17,B0BV9ZPWFQ,B0BRNZ6FSW,B0BBWGCJ46,B083C4TBT5"/>
        <s v="B09MTX71VX,B08RWPPD8J,B01IHHLB3W,B00S93EQUK,B07XXSYLL8,B0BW5VGF4M,B01LET2BFC,B07QBP8Y2Q,B078NZCK8Q,B07Z77FK4C"/>
        <s v="B0C6X6KX2H,B00KA2Y1OY,B0CWXMN6NX,B081JVXDJJ,B0CGX3ZGBK,B083C4TBT5,B0CBB23R8B,B00S93EQUK,B08CGYYX54,B079J4KT8H"/>
        <s v="B007UO4SAW,B07D3BFY6R,B0D177ZCSC,B07MK1YZ2G,B0DK6K4M94,B083QYS6YH,B018YAUK2A,B07SYZYVKM,B0D2L3KR71,B07TLC9SFZ"/>
        <s v="B083C4TBT5,B0CGX3ZGBK,B079J4KT8H,B00S93EQUK,B081JVXDJJ,B00KA2Y1OY,B0887M8J8W,B08R86P4Q3,B08CGYYX54,B09J746BHB"/>
        <s v="B0D177ZCSC,B007UO4SAW,B07D3BFY6R,B07MK1YZ2G,B0DK6K4M94,B083QYS6YH,B018YAUK2A,B07SYZYVKM,B0DFGXYQGG,B0CBMF1KFF"/>
        <s v="B0D5M9RW7C,B0BMLDL5GM,B07H8WTFHW,B08K2G5Y78,B0B48NL6L8,B08KZR4F23,B0DG5GKJKB,B0C7JNJW2N,B0CRY9V6LL,B0D2LQGJ2V"/>
        <s v="B0DRZXK7G3,B0DR2184WR,B0DMNTBZB5,B0DSHMBTRQ,B09QKBBNCX,B0DKJKPCKJ,B00551OS70,B0CFGYFCYL,B00P6LHE3Y,B0B1DKN9HG"/>
        <s v="B00004TBJP,B06XKH666P,B01ALO555E,B0BYF6CTRK,B00WXIR94M,B013BOB3RK,B000BZYBYU,B07WCR5Y4B,B09FSYJZSH,B07PJWGJXB"/>
        <s v="B089N57JGS,B0113UZJE2,B08BPGWLYZ,B08DJ79YP5,B0999594RR,B09KM9B4PY,B0C37DLHWW,B07WMQP4SF,B01ACUA8HC,B08J8GZXKZ"/>
        <s v="B09P1DV7D8,B07SG4W169,B077ZKDQLV,B0D9NS5HKW,B0D9PY5WH7,B0DHNNZ7HR,1943200106,B08P4HHSZT,B096K98RLX,B0DHYG6DBF"/>
        <s v="B001GD1WHU,B01N5TU4C9,B07XXSYLL8,B01E7M5ZUG,B00S93EQUK,B0BT25VG8H,B005254TAK,B07Y51PCW7,B00GCC93D0,B017613C3C"/>
        <s v="B087XBXFM6,B01N5HPTCU,B0BGX4RG9B,B09MTX71VX,B0747CJDHG,B098DSQHY9,B01IHHLB3W,B00004XSC9,B08PRSCZC2,B0B1TXXX47"/>
        <s v="B01N7KIDW0,B0BGX4RG9B,B00004XSC9,B07H9RFNVC,B088DTQ1QD,B00HCC2IJA,B0C8254GJM,B08SWN7QBW,B0B6SZJ2ZM,B07YP9GT1N"/>
        <s v="B0999594RR,B09HH4K1LZ,B0725GYNG6,B08G4ZPZBZ,B01ACUA8HC,B07VY9KX3P,B01D4LT4I0,B00ABH0PYI,B0113UZJE2,B0988343TQ"/>
        <s v="B00S93EQUK,B07XXSYLL8,B08KZR4F23,B08K2G5Y78,B0B48NL6L8,B07Y51PCW7,B0BMLDL5GM,B07477NMF4,B0BQ782XNW,B0D5M9RW7C"/>
        <s v="B0CM6CHFMJ,B01L3TC5F4,B01CI4ZYMO,B0747CJDHG,B07YP993HH,B01LZ7FP2F,B0BNQ7178Z,B01L3TFRS6,B00S93EQUK,B01DKEB1LO"/>
        <s v="B07WCR5Y4B,B09N92NRYN,B01H1R0K68,B09NL17MBR,B07ZSF5RC5,B00S93EQUK,B07GNMKYCZ,B07Z77FK4C,B0B71HFH9K,B0C6135GWX"/>
        <s v="B00S93EQUK,B07XXSYLL8,B017613C3C,B07Y51PCW7,B0C37DLHWW,B09LSGPHT3,B01IHHLB3W,B01LET2BFC,B0BQ782XNW,B07477NMF4"/>
        <s v="B071JRZB49,B09MTX71VX,B07P9WM69C,B00E99L3G8,B07Y51PCW7,B0BNQ7178Z,B07LGSB4HG,B0CZNQBYJ9,B00KDQ2ED2,B06XSB3D1Y"/>
        <s v="B001GD1WHU,B01N5TU4C9,B01ALO555E,B00E99L3G8,B01E7M5ZUG,B00005LDOO,B0BT25VG8H,B005254TAK,B07Y51PCW7,B01924UGZI"/>
        <s v="B0C9PF1KKJ,1070527718,B0CK3TTR3N,B09232JHMY,B0CGX3ZGBK,B09B2SBHQK,B0DG9ZST8H,B08YJR9HDL,B0CXXNLTVD,B09VYZRXT3"/>
        <s v="B00S93EQUK,B0BQ782XNW,B01LET2BFC,B09MTX71VX,B017613C3C,B0C37DLHWW,B0B71HFH9K,B07Y51PCW7,B07QBP8Y2Q,B07477NMF4"/>
        <s v="B0DGGPSX3N,B08317TDP1,B0DGGMTYXV,B094N2FX9P,B0C4PJ47DP,B08K2G5Y78,B07XXSYLL8,B0D9JBL8NG,B0DJ71HG5C,B0D2LQGJ2V"/>
        <s v="B01N7KIDW0,B00004XSC9,B098DSQHY9,B094NBSRT4,B07H9RFNVC,B094V3R7H8,B0BGX4RG9B,B00S93EQUK,B088DTQ1QD,B0B6SZJ2ZM"/>
        <s v="B0725GYNG6,B0764M2JXY,B0C2D7L2FN,B0C5HZTGHP,B06X9KLW1P,B0CGWQ53L3,B08J8GZXKZ,B07PVBS863,B01D1GE1KE,B0C1D14BQP"/>
        <s v="B0C3QZ7SNF,B0C3H9MJQV,B08N9Q24M9,B0CTKTPKV8,B0764HS4SL,B0B6HXQV6N,B09B6TZ5J2,B06X9NQ8GX,B0C38WVJVQ,B07PVBS863"/>
        <s v="B08K2G5Y78,B0BMLDL5GM,B08KZR4F23,B07H8WTFHW,B0D1TMFTPN,B0C7JNJW2N,B0DG5GKJKB,B0B48NL6L8,B0D5M9RW7C,B0CRY9V6LL"/>
        <s v="B0824XNJSW,B08B8BDG42,B00S93EQUK,B0CGRB23YM,B08B7V2RG3,B07WCR5Y4B,B0B71HFH9K,B0C3B2VZLJ,B07XXSYLL8,B09N92NRYN"/>
        <s v="B08KZR4F23,B08K2G5Y78,B08BXCGD76,B08317TDP1,B00S93EQUK,B07XXSYLL8,B09FPQTGDL,B07477NMF4,B07Z7HDNC4,B07CWN9QDB"/>
        <s v="B00004TBJP,B06XKH666P,B00WXIR94M,B01ALO555E,B09FSYJZSH,B07DS8ZRZJ,B013BOB3RK,B000BZYBYU,B07PJWGJXB,B0836CM7KY"/>
        <s v="B00S93EQUK,B0BQ782XNW,B07Y51PCW7,B087XBXFM6,B09LSGPHT3,B0C37DLHWW,B08YP4S5KX,B0B1V4XFH1,B00E99L3G8,B09PHK8JC1"/>
        <s v="B0BGX4RG9B,B00004XSC9,B001FB6IFY,B01BICCN6M,B07YP9GT1N,B0028LVJEA,B00279OPDU,B0B6SZJ2ZM,B07HDNWKTN,B01CI50FJU"/>
        <s v="B0BMLDL5GM,B0CRY9V6LL,B0B48NL6L8,B08K2G5Y78,B094N6DZLC,B0CJLNCYG6,B01GE77QT0,B07Z7HDNC4,B07XXSYLL8,B0C37FYWPF"/>
        <s v="B08PNYPL28,B0CXXDTL7T,B09QKBBNCX,B0C8HWYFGY,B0DQ9863N9,B07BGLT25K,B0DC464NTM,B0DR4FM6Q5,B0DRMYZ9H2,B0DSG64Q4X"/>
        <s v="B0824XNJSW,B0CTCPQ6N9,B0CGRB23YM,B08B8BDG42,B087FR1272,B00MUK6M82,B0C82QD5BB,B08HWBWD4S,B08B7V2RG3,B0CSKL7BWM"/>
        <s v="B00S93EQUK,B07XXSYLL8,B0BQ782XNW,B09TCK15D7,B0C37DLHWW,B09LSGPHT3,B0DG5KDHS8,B07Y51PCW7,B07R18W3W1,B0D8TCTPHD"/>
        <s v="B08573DQ39,B08N9Q24M9,B0764HS4SL,B00004OCNJ,B07D15V7T3,B085W92DL4,B0BKRVT66L,B0CP4XY9QC,B0C37DLHWW,B07SZFHKVZ"/>
        <s v="B08N9Q24M9,B08573DQ39,B00S93EQUK,B07SKD99XW,B0C37DLHWW,B0CJF94M8J,B07Q2WVG1Z,B00M2J7PCI,B0725GYNG6,B0775GR18G"/>
        <s v="B0D4215HCX,B078N1DBY9,B012BA0VSM,B07B2T345D,B08P4HHSZT,B09232JHMY,B0CP9YF9W7,B07GGR1N4Y,B01C3LW5JC,B09BDG5RP3"/>
        <s v="B012BA0VSM,B0C9PF1KKJ,1070527718,B0BX22Y31T,B09VYZRXT3,B0BGM5MXST,B09232JHMY,B0BQ3GS242,B0CGX3ZGBK,B07G142F9Z"/>
        <s v="B0BMLDL5GM,B0B48NL6L8,B0CRY9V6LL,B0CJLNCYG6,B0C37FYWPF,B0DGVGV398,B07XXSYLL8,B08KZR4F23,B08K2G5Y78,B0D2LQGJ2V"/>
        <s v="B083BMMQV9,B0000DJUYR,B07YP9G4Z7,B01CF39C4Y,B09JSBXJDV,B0B71HFH9K,B0CX19TQH1,B017613C3C,B000BQWMTK,B08GY3K7KD"/>
        <s v="B07H8WTFHW,B0CP8BPXKR,B0D2LQGJ2V,B07TJ95CBM,B08WWGRGVY,B07DZB6XZ6,B0D5ZRJM51,B0BMLDL5GM,B07K374YT1,B0D5M9RW7C"/>
        <s v="B01N5HPTCU,B000E8BFP2,B01LET2BFC,B0747CJDHG,B087XBXFM6,B07D2DW666,B07LGSGJ2B,B0973N55DP,B0BW9SWBSZ,B07K1DTDF7"/>
        <s v="B0824XNJSW,B0CGRB23YM,B0CTCPQ6N9,B08B8BDG42,B0D9VZ1MWH,B0DFH64CCP,B08B7V2RG3,B0D8J22Q45,B075QQ8VZW,B00MUK6M82"/>
        <s v="B0CSZ7WBYW,B07FDJMC9Q,B0B15Q3HCQ,B0CZS6SS3Y,B0DBQ5XG5D,B08QZZY53M,B096X9LGJ1,B0DD24H682,B0CYJCC8TP,B0DJFB6ZKM"/>
        <s v="B08P27LHJ4,B09QQQM6GW,B005TLD5RK,B07QQF9XP7,B09JGNJNHF,B0169ZDUSI,B07TGGG25G,B01IG8X9E6,B07DXFTM4Q,B07MV2QYML"/>
        <s v="B01N7KIDW0,B0BGX4RG9B,B00004XSC9,B098DSQHY9,B094NBSRT4,B07H9RFNVC,B094V3R7H8,B00HCC2IJA,B00S93EQUK,B07YP9GT1N"/>
        <s v="B002P5RGMI,B08FF4RJCL,B01BMX3SYI,B08YMYWNSK,B07GYSG79X,B084Y1HN12,B0BVVPR882,B07X7HCNLQ,B00KXAGST4,B0BVVLK5TT"/>
        <s v="B08DRPM2B7,B087XBXFM6,B0B71HFH9K,B0BX6B5N2W,B07QBP8Y2Q,B0841Q32JK,B0B1TXXX47,B01LET2BFC,B01N5HPTCU,B0CBP6HH83"/>
        <s v="B0C6X6KX2H,B00KA2Y1OY,B00NE5IF3W,B079J4KT8H,B00S93EQUK,B07VW72J5D,B07D1P949P,B0BVMGNK5B,B083C4TBT5,B08CGYYX54"/>
        <s v="B0D4215HCX,B012BA0VSM,B07S1BNNYD,B09BDG5RP3,B0CYYVBXTV,B0CP9YF9W7,B0BG4HY4PX,B0CFQYP7GX,B007HAE5GQ,B07QP13BJ9"/>
        <s v="B08N9Q24M9,B0DD7BX67J,B0764HS4SL,B08573DQ39,B08QS12VKG,B0865TNBKC,B084HGKQ39,B08B3D2TF9,B0DG52MRL4,B0C545KQQM"/>
        <s v="B07NPGMDW8,B08LVSFN4X,B07D1KW3PB,B0BMFW2WG5,B01BXDSSQA,B08P4HHSZT,B0CLHFV62H,B078N1DBY9,B0D7XXS5KB,B07CT6DYFG"/>
        <s v="B08THGBXZP,B0CJN8ZWL1,B0CJN9PG3Y,B0BBNBMCHY,B0CQ22Z9NK,B0CWXQL27W,B0D62T6LRH,B0B3RWZ82T,B000MD59TC,B0CJTC4J38"/>
        <s v="B0D1TMFTPN,B0DG5GKJKB,B0DJY2PWTY,B0DHZTCNR5,B0D2QNFTGH,B0CZCX5WDC,B0CKR2TTWS,B0DCVSM45R,B0D5YD5ZZY,B0D3V6KJ94"/>
        <s v="B01N7KIDW0,B0BGX4RG9B,B00004XSC9,B07H9RFNVC,B0B23VZVBZ,B094V3R7H8,B07YP9GT1N,B0C8254GJM,B00HCC2IJA,B01CI50FJU"/>
        <s v="B00004OCKR,B07VG4S38C,B0BG3BPRBS,B0C545KQQM,B0BJS6M86W,B095CDXSY5,B09988SD2B,B0BGHMLRNN,B0C3QZ7SNF,B0CDRDK6MR"/>
        <s v="B0B48NL6L8,B0CRY9V6LL,B08K2G5Y78,B0D5M9RW7C,B0BMLDL5GM,B0D1TMFTPN,B07H8WTFHW,B0C7D27GV8,B0D2LQGJ2V,B0DGX1YPSL"/>
        <s v="B0CP8BPXKR,B07H8WTFHW,B0D2LQGJ2V,B07TJ95CBM,B07DZB6XZ6,B0D5ZRJM51,B0BMLDL5GM,B0D1TMFTPN,B0D8KJZLDJ,B0D62QTGJM"/>
        <s v="B087XBXFM6,B0C59MQ1K3,B0B71HFH9K,B09MTX71VX,B0B1TXXX47,B01N5HPTCU,B08RWPPD8J,B081RL1SHW,B073GGVN3Q,B09JNGZFMP"/>
        <s v="B087XBXFM6,B08YP4S5KX,B09MTX71VX,B0B1TXXX47,B071JRZB49,B01N1QQ4EH,B0BFVST4XX,B08RWPPD8J,B09JNGZFMP,B0CBP6HH83"/>
        <s v="B0CHMM4Y7L,B0DSWH2FNP,B07QVWJ6VN,B08LGRFT6Q,B08N9Q24M9,B0796RL27B,B08QJ8SHGV,B07C6CP1XB,B0CW3SZCW6,B09ZVLGBH4"/>
        <s v="B0D62QTGJM,B0CGZRZXPM,B0CYSLMJSK,B07WXQWD3Y,B07RR1WYRT,B09C7QHH16,B07XNTJKY4,B0DHVGDCK2,B07X9ZSCD8,B076QDC5VL"/>
        <s v="B00S93EQUK,B07XXSYLL8,B07Y51PCW7,B09LSGPHT3,B01IHHLB3W,B0C37DLHWW,B0DHZTCNR5,B0DJY2PWTY,B0BQ782XNW,B01F59K0KA"/>
        <s v="B0BMLDL5GM,B0B48NL6L8,B0C37FYWPF,B0CRY9V6LL,B0DGVGV398,B0CJLNCYG6,B0CRYKPBLP,B0D9JBL8NG,B0D5M9RW7C,B0DPMGGDQR"/>
        <s v="B08573DQ39,B0764HS4SL,B08N9Q24M9,B0CGWQ53L3,B00004OCNJ,B07HB2KL4C,B0999594RR,B00PY05VMS,B00S93EQUK,B07D15V7T3"/>
        <s v="B0C545KQQM,B00M2J7PCI,B01DTFF0Y8,B07DL7ZV31,B0C1NJDTTX,B09988SD2B,B0BGHMLRNN,B08Q1K5JSW,B08P4BGYJ7,B094PTSRP9"/>
        <s v="B084RRY8Z2,B0C3234V4F,B076MFM8LX,B0DHW9T4KH,B0C89G582W,B0D9M3Q1YF,B0D9M4V4TK,B09R53MG5F,B0BVMGNK5B,B0D5B6WD7B"/>
        <s v="B00GRFHXVQ,B01L9B1EYY,B072FMTQX9,B099NS6NF3,B0CFFM42LZ,B01M72FA3Z,B0DM1BXGTM,B01MPY7JK3,B0DHGQHX51,B0C1RXCFWC"/>
        <s v="B091ZFL4X5,B08D66HCXW,B0D5HNVBSJ,B09YD4221P,B007O1CAZQ,B00RQHBZVS,B0BP27JWQ5,B09Q39ZY44,B0CG65PYBV,B08H4MNQ3S"/>
        <s v="B01N5HPTCU,B087XBXFM6,B0747CJDHG,B0B1TXXX47,B08RWPPD8J,B01LET2BFC,B0BS6PDQS2,B09MTX71VX,B01CI50EFA,B07QBP8Y2Q"/>
        <s v="B08GC1GD6Q,B0CGMD2WVR,B0CHMB5NH1,B0CNV9FXP1,B09XJCG3FP,B0CGMFQPD8,B09R82FDGY,B0DKMZMJ8H,B08D3KPCJP,B0899HZNWW"/>
        <s v="B0DL38YC27,B0DR978QNF,B07BGLT25K,B0DR7WB5R2,B0DSFRQY8W,B0DSLCPH8T,B09QKBBNCX,B0DQPMXRM2,B0DRGVPYMD,B092ZDHJMN"/>
        <s v="B0DPFXHXSC,B09H799G1B,B0C6GTHRL2,B00550PNLQ,B0DSHMBTRQ,B08L78KPWJ,B0DGSDD1JW,B0DMNTBZB5,B0CPDY99T9,B0DQX1G2HP"/>
        <s v="B00S93EQUK,B0CDGW5825,B07XXSYLL8,B01IHHLB3W,B0C6TPJ3TS,B0DQ5BFR2Z,B013KPIMSI,B01F59K0KA,B0C37DLHWW,B01CL9G1FU"/>
        <s v="B07R3YC1BC,B07WCR5Y4B,B01H1R0K68,B09N92NRYN,B09NL17MBR,B0824XNJSW,B095C158KX,B0C6135GWX,B07ZSF5RC5,B07Y36FWTT"/>
        <s v="B0824XNJSW,B0CGRB23YM,B01HH7YD2Y,B01M1OPOZB,B07XXSYLL8,B01H1R0K68,B07ZSF5RC5,B0B48NL6L8,B08B8BDG42,B0C37DLHWW"/>
        <s v="B083BMMQV9,B0000DJUYR,B09JSBXJDV,B01CF39C4Y,B07YP9G4Z7,B0CX19TQH1,B000BQWMTK,B017613C3C,B07RK4LLD2,B08GY3K7KD"/>
        <s v="B0DVR7L45D,B0D5YBQNYQ,B0BJ6YQ88F,B01KBSWUDK,B0DR95XZGP,B08333SQ7F,B0DTKQR37F,B085NDYY1P,B0DH4P4RJ7,B07GKVBQDG"/>
        <s v="B08N9Q24M9,B0CT611W75,B0796RL27B,B0764HS4SL,B0C3H9MJQV,B08573DQ39,B0C37DLHWW,B09P6HFCSP,B0C54H24LF,B0D2XPFVMJ"/>
        <s v="B07J1FZQBC,B0C7ZQWQ7T,B09VZ11WHK,B00N3L2DMG,B081T7N948,B01CA2HOZ4,B0C23X74J6,B0DL2BZWKD,B07Z8Y47HF,B08R7T4ZHS"/>
      </sharedItems>
    </cacheField>
    <cacheField name="#3 转化共享2" numFmtId="180">
      <sharedItems containsString="0" containsBlank="1" containsNumber="1" minValue="0" maxValue="0.3333" count="212">
        <n v="0.0128"/>
        <n v="0.0327"/>
        <n v="0.0284"/>
        <n v="0.0431"/>
        <n v="0.0252"/>
        <n v="0.066"/>
        <n v="0.0164"/>
        <n v="0.0354"/>
        <n v="0.0203"/>
        <n v="0.0036"/>
        <n v="0.0267"/>
        <n v="0.012"/>
        <n v="0.0514"/>
        <n v="0.0763"/>
        <n v="0.0113"/>
        <n v="0.0068"/>
        <n v="0.008"/>
        <n v="0"/>
        <n v="0.0108"/>
        <n v="0.0079"/>
        <n v="0.0686"/>
        <n v="0.017"/>
        <n v="0.0403"/>
        <n v="0.1074"/>
        <n v="0.0157"/>
        <n v="0.027"/>
        <n v="0.0184"/>
        <n v="0.082"/>
        <n v="0.0147"/>
        <n v="0.0142"/>
        <n v="0.0199"/>
        <n v="0.0581"/>
        <n v="0.0312"/>
        <n v="0.0528"/>
        <n v="0.0072"/>
        <n v="0.0833"/>
        <n v="0.0569"/>
        <n v="0.0992"/>
        <n v="0.0944"/>
        <n v="0.0022"/>
        <n v="0.0029"/>
        <n v="0.0258"/>
        <n v="0.0598"/>
        <n v="0.0229"/>
        <n v="0.0268"/>
        <n v="0.0062"/>
        <n v="0.0721"/>
        <n v="0.0322"/>
        <n v="0.0083"/>
        <m/>
        <n v="0.1038"/>
        <n v="0.0238"/>
        <n v="0.0456"/>
        <n v="0.0189"/>
        <n v="0.0139"/>
        <n v="0.061"/>
        <n v="0.0952"/>
        <n v="0.0554"/>
        <n v="0.0138"/>
        <n v="0.0257"/>
        <n v="0.0571"/>
        <n v="0.0118"/>
        <n v="0.0341"/>
        <n v="0.0033"/>
        <n v="0.0493"/>
        <n v="0.0264"/>
        <n v="0.0273"/>
        <n v="0.0299"/>
        <n v="0.0625"/>
        <n v="0.0117"/>
        <n v="0.036"/>
        <n v="0.022"/>
        <n v="0.0288"/>
        <n v="0.0404"/>
        <n v="0.0884"/>
        <n v="0.0584"/>
        <n v="0.1"/>
        <n v="0.0219"/>
        <n v="0.1061"/>
        <n v="0.0123"/>
        <n v="0.0793"/>
        <n v="0.0364"/>
        <n v="0.0291"/>
        <n v="0.0468"/>
        <n v="0.0303"/>
        <n v="0.0114"/>
        <n v="0.0484"/>
        <n v="0.0314"/>
        <n v="0.0455"/>
        <n v="0.0182"/>
        <n v="0.0563"/>
        <n v="0.021"/>
        <n v="0.0059"/>
        <n v="0.0174"/>
        <n v="0.0285"/>
        <n v="0.0213"/>
        <n v="0.042"/>
        <n v="0.1231"/>
        <n v="0.0221"/>
        <n v="0.0492"/>
        <n v="0.1207"/>
        <n v="0.0211"/>
        <n v="0.037"/>
        <n v="0.0292"/>
        <n v="0.0654"/>
        <n v="0.0444"/>
        <n v="0.0638"/>
        <n v="0.0789"/>
        <n v="0.0295"/>
        <n v="0.0119"/>
        <n v="0.0476"/>
        <n v="0.0179"/>
        <n v="0.0104"/>
        <n v="0.0357"/>
        <n v="0.0526"/>
        <n v="0.0936"/>
        <n v="0.0505"/>
        <n v="0.0744"/>
        <n v="0.0165"/>
        <n v="0.0111"/>
        <n v="0.0106"/>
        <n v="0.0294"/>
        <n v="0.0451"/>
        <n v="0.0056"/>
        <n v="0.0037"/>
        <n v="0.0319"/>
        <n v="0.033"/>
        <n v="0.0237"/>
        <n v="0.0065"/>
        <n v="0.0089"/>
        <n v="0.04"/>
        <n v="0.0206"/>
        <n v="0.0121"/>
        <n v="0.0159"/>
        <n v="0.0175"/>
        <n v="0.0371"/>
        <n v="0.0562"/>
        <n v="0.0583"/>
        <n v="0.0281"/>
        <n v="0.1596"/>
        <n v="0.009"/>
        <n v="0.0342"/>
        <n v="0.0088"/>
        <n v="0.0413"/>
        <n v="0.0412"/>
        <n v="0.0425"/>
        <n v="0.0463"/>
        <n v="0.1282"/>
        <n v="0.0388"/>
        <n v="0.1111"/>
        <n v="0.0133"/>
        <n v="0.0309"/>
        <n v="0.0278"/>
        <n v="0.0417"/>
        <n v="0.0714"/>
        <n v="0.0172"/>
        <n v="0.0132"/>
        <n v="0.018"/>
        <n v="0.0207"/>
        <n v="0.0652"/>
        <n v="0.0366"/>
        <n v="0.0275"/>
        <n v="0.026"/>
        <n v="0.0222"/>
        <n v="0.072"/>
        <n v="0.0909"/>
        <n v="0.0552"/>
        <n v="0.0731"/>
        <n v="0.0256"/>
        <n v="0.0588"/>
        <n v="0.0191"/>
        <n v="0.0482"/>
        <n v="0.02"/>
        <n v="0.0202"/>
        <n v="0.0381"/>
        <n v="0.0423"/>
        <n v="0.046"/>
        <n v="0.0127"/>
        <n v="0.0286"/>
        <n v="0.014"/>
        <n v="0.1204"/>
        <n v="0.0478"/>
        <n v="0.0187"/>
        <n v="0.0533"/>
        <n v="0.0115"/>
        <n v="0.0107"/>
        <n v="0.0236"/>
        <n v="0.0145"/>
        <n v="0.0556"/>
        <n v="0.0496"/>
        <n v="0.0373"/>
        <n v="0.0453"/>
        <n v="0.0351"/>
        <n v="0.0436"/>
        <n v="0.0234"/>
        <n v="0.038"/>
        <n v="0.0064"/>
        <n v="0.0071"/>
        <n v="0.0415"/>
        <n v="0.0093"/>
        <n v="0.0274"/>
        <n v="0.0347"/>
        <n v="0.0769"/>
        <n v="0.0253"/>
        <n v="0.053"/>
        <n v="0.0201"/>
        <n v="0.2"/>
        <n v="0.085"/>
        <n v="0.0614"/>
        <n v="0.1429"/>
        <n v="0.0911"/>
        <n v="0.3333"/>
      </sharedItems>
    </cacheField>
    <cacheField name="前十ASIN2" numFmtId="180">
      <sharedItems containsBlank="1" count="314">
        <s v="B0BPNMT5DM,B07HY3S811,B0CL9SXSBD,B0B8V6Y2X8,B0BC6G9Q35,B0982TPZTW,B07W76MV4Y,B082K8ZNQ1,B07J63KGNN,B07CMJ5186"/>
        <s v="B0B8V6Y2X8,B07SRRQS5B,B0CXHY4R34,B0C1GQ54QD,B0CFF2JG1N,B0982TPZTW,B07HY3S811,B0CSN2CZQR,B0BVR8F5W3,B07XGMMXY2"/>
        <s v="B08YZ633BY,B0C6X2VP9R,B00I5H5Z1O,B0CC3SQL47,B0BGWZN7MV,B0BZWM3JG4,B07GKVBQDG,B0B7BFMHNF,B07L87GPPT,B0BQDHTCCR"/>
        <s v="B07SRRQS5B,B07HY3S811,B0B8V6Y2X8,B0982TPZTW,B0CFF2JG1N,B01DODMU9I,B0B75JF6CM,B09N71WGLF,B0C6X3VPLC,B0BXCKKNN8"/>
        <s v="B07SRRQS5B,B0B8V6Y2X8,B0CL9SXSBD,B01DODMU9I,B07HY3S811,B082K8ZNQ1,B07W76MV4Y,B00LB7REMS,B0CFF2JG1N,B07S59BW5F"/>
        <s v="B08YZ633BY,B0CL9YMRD5,B07MYW7C3Z,B07Z13H4TP,B09MQWWP87,B07SRRQS5B,B07CZDXDG8,B00I5H5Z1O,B0BN9DD956,B0B7BFMHNF"/>
        <s v="B00LB7REFK,B01MXSZOKS,B0CFV5LZ3R,B07QHDRCZ3,B09YJ34W96,B079X5FTZR,B0C7F7LS8Z,B09BF7N5MT,B0BC6G9Q35,B0CX53FBSR"/>
        <s v="B07SRRQS5B,B07HY3S811,B0982TPZTW,B01DODMU9I,B09NFRC4LM,B0B75JF6CM,B0CFF2JG1N,B0C42FRFHG,B0B8V6Y2X8,B0BN9DD956"/>
        <s v="B07SRRQS5B,B0B8V6Y2X8,B0CL9SXSBD,B0995B8K8V,B0982TPZTW,B0B75JF6CM,B01MQQTB51,B0BXCKKNN8,B0BC6G9Q35,B07MXJ93K8"/>
        <s v="B079X5FTZR,B0BY3RK5CC,B07G5KHQGH,B079JYP5DP,B084YPVTXB,B0C5N9YYTY,B079X5XWXP,B07SRRQS5B,B0BWNXJ9QR,B082K8ZNQ1"/>
        <s v="B08YZ633BY,B0CJB2KBJX,B01LXFSJY7,B0CGX538DK,B08S8RZ32R,B0CPDYVKPX,B0B7S213SX,B09DYN6SYR,B007BF7BUY,B00I5H5Z1O"/>
        <s v="B0C1GQ54QD,B0CSN2CZQR,B09964WTF5,B0CM6L37XR,B0CT5GCT24,B0CXHY4R34,B08CXGDZXD,B0C6G43SGX,B0BVR8F5W3,B0CP27G91Z"/>
        <s v="B07SRRQS5B,B07VHPFK5B,B0B8V6Y2X8,B0CFV5LZ3R,B07HY3S811,B0982TPZTW,B0C6X25XQ3,B01IEJHJWK,B0BC6G9Q35,B0CFF2JG1N"/>
        <s v="B0CZDB93YR,B0CYBVYNRL,B0CYBV9Q6M,B01DODMU9I,B07WLPBPKM,B01MQQTB51,B0CRQJ23DH,B09PGQD7LS,B0D17C4VNX,B082K8ZNQ1"/>
        <s v="B0CXTBZR2H,B0D1KDXFZJ,B0D17DB7SX,B07WLPBPKM,B0CZRC9F86,B01MQQTB51,B0D17C4VNX,B0CZDB93YR,B0D1XL2B6P,B0CYBRQ7FC"/>
        <s v="B07SRRQS5B,B0CL9SXSBD,B0B8V6Y2X8,B07HY3S811,B0982TPZTW,B082K8ZNQ1,B01DODMU9I,B0CFF2JG1N,B0C9N2GH43,B00DZKQLZ0"/>
        <s v="B07SRRQS5B,B0BPNMT5DM,B07HY3S811,B07P8NXQF4,B0BXN2WJ3D,B0982TPZTW,B0B8V6Y2X8,B0BC6G9Q35,B01DODMU9I,B01IEJHJWK"/>
        <s v="B0BQZBMXD4,B08YZ633BY,B00I5H5Z1O,B0B7BFMHNF,B07QK9C9KT,B095C7H62X,B007BF7BUY,B0BN9DD956,B0C5R981CT,B07MYW7C3Z"/>
        <s v="B0B8V6Y2X8,B07SRRQS5B,B0BZCMDZNS,B07HXWPBRT,B08CXGDZXD,B0B776Y6JQ,B0C1GQ54QD,B0982TPZTW,B00B2LBNKM,B0CFF2JG1N"/>
        <s v="B00L4Z0T2Y,B08FCSLZBY,B08FCSNXQ6,B01IEJHJWK,B0C4G2BPJ2,B0BC6G9Q35,B08FCSZ14H,B01MQQTB51,B07HXWPBRT,B07SRRQS5B"/>
        <s v="B07PJG4FBM,B0B9VGMLZR,B082WJMM5H,B0C33V7QSW,B0C3D6D5VC,B07TRMF56R,B09H2CLPHT,B01DOE0DO6,B0CLRZ7L29,B0CJF9LBQL"/>
        <s v="B07SRRQS5B,B07HY3S811,B0982TPZTW,B0B8V6Y2X8,B0BZCMDZNS,B0CFF2JG1N,B082K8ZNQ1,B0BXCKKNN8,B00DZKQLZ0,B0C6YGZ4B6"/>
        <s v="B0B9V8KN72,B07PJG4FBM,B082WJMM5H,B0C33TRJ48,B01DOE0DO6,B09RWN11T5,B0928K23P6,B07TRMF56R,B0CWLV8TMK,B0BYV8MFNN"/>
        <s v="B07SRRQS5B,B0B7Z2MRWY,B07VHPFK5B,B01DODMU9I,B0CGD6Q656,B082K8ZNQ1,B0CL6CXMGZ,B07MXJ93K8,B01IEJHJWK,B00LB7REFK"/>
        <s v="B07SRRQS5B,B07VHPFK5B,B082K8ZNQ1,B01DODMU9I,B0CRQJ23DH,B09B4Y89F8,B00LB7REBE,B0B7Z2MRWY,B0CFF2JG1N,B0BC6JDHVR"/>
        <s v="B0BVR8F5W3,B0D2W5JK16,B09964WTF5,B0CSN2CZQR,B08CXGDZXD,B0C7QRSLD9,B0D25ZZ8DL,B09S5TZH5N,B0CHPB2719,B0C8587TZP"/>
        <s v="B07CMFWXS6,B09KLVZ88T,B00NM9HO3W,B07VHPFK5B,B092DGF3FK,B088DQDFL1,B00B4S6SLW,B0BM9H6H62,B08N6Z4B75,B01DODMU9I"/>
        <s v="B08YZ2K3PV,B0B7BP6CJN,B0CJB2KBJX,B0BN4Z47CK,B01LXFSJY7,B0BQ7PD5YW,B00I5H5Z1O,B07MVKJLHV,B0BX8NQBJS,B0B7X8CWZM"/>
        <s v="B0BPNMT5DM,B07P8NXQF4,B0BSTWKSDX,B0CC54BQVY,B09NV5M55S,B0B8V6Y2X8,B07C85S2PV,B0CHVWVK3C,B0BV6ZR4GL,B0BXN2WJ3D"/>
        <s v="B07SRRQS5B,B0B8V6Y2X8,B0982TPZTW,B0CFF2JG1N,B0B7Z2MRWY,B00DZKQLZ0,B0BC6G9Q35,B07MNW4VMY,B00B2KV5D8,B0995B8K8V"/>
        <s v="B07SRRQS5B,B082K8ZNQ1,B01DODMU9I,B0BC6G9Q35,B0C6YGZ4B6,B00LB7REFK,B0B7Z2MRWY,B0CXT9W574,B07W76MV4Y,B00L4Z0T2Y"/>
        <s v="B0D17C4VNX,B0D1KDXFZJ,B0CXTBZR2H,B0D1XL2B6P,B0CZNXB4KN,B0CZRC9F86,B0CZDB93YR,B0CYBRQ7FC,B0CXXTZ45P,B0D17DB7SX"/>
        <s v="B07SRRQS5B,B07HY3S811,B0B75JF6CM,B09N71WGLF,B0982TPZTW,B082K8ZNQ1,B07VHPFK5B,B0BC6G9Q35,B07J63KGNN,B0CWP3757G"/>
        <s v="B08YZ633BY,B07CZDXDG8,B07KPYMMG6,B07GKVBQDG,B07MYW7C3Z,B007BF7BUY,B07SRRQS5B,B00I5H5Z1O,B0BFWD2VML,B0B7BFMHNF"/>
        <s v="B0B9VGMLZR,B07FH8BCX5,B09RWN11T5,B09H2CLPHT,B0CQ7CQXTL,B0CJF9LBQL,B0C33V7QSW,B0928K23P6,B082WJMM5H,B0CLRZ7L29"/>
        <s v="B07NS8BF7X,B0BWHG8PMV,B0BNMVB18C,B0CNRFNRB7,B09YY9DLCF,B003Z22QNY,B0CJB7C4G7,B0BZTS57Y7,B0C5N9YYTY,B078NQLWRM"/>
        <s v="B07SRRQS5B,B01DODMU9I,B082K8ZNQ1,B0BC6G9Q35,B07VHPFK5B,B0CRQJSL1P,B0CFV5LZ3R,B07PDHHS3Y,B00LB7REFK,B07J63KGNN"/>
        <s v="B0C1R964XD,B09BDZZQ4Y,B09LLYP2XL,B082M35PH3,B0BX5YKTWQ,B077Q382WD,B01IEJHJWK,B07SRRQS5B,B0BB378VKV,B072K59NYZ"/>
        <s v="B0B9V8KN72,B0C1RJHQ41,B07P8NXQF4,B09H2CLPHT,B082WJMM5H,B0CQ7CQXTL,B07SRRQS5B,B0C33V7QSW,B07TRMF56R,B07PJG4FBM"/>
        <s v="B00LB7REFK,B07PDHHS3Y,B07VHPFK5B,B07QHDRCZ3,B0CFV5LZ3R,B09NFRC4LM,B0BNMVB18C,B079X4ZR6X,B07SRRQS5B,B07WLPBPKM"/>
        <s v="B07CMFWXS6,B088DQDFL1,B01DODMU9I,B00NM9HO3W,B07SRRQS5B,B01MQQTB51,B079X4S4DQ,B0BC6G9Q35,B082Q1X6BB,B0CZDB93YR"/>
        <s v="B07SRRQS5B,B0CQ79FH3S,B082K8ZNQ1,B0BC6G9Q35,B01DODMU9I,B0CL9SXSBD,B0CRQJSL1P,B0CTHCYZ5L,B079X4S4DQ,B00LB7REFK"/>
        <s v="B00LB7REFK,B0C7YG1P44,B07VHPFK5B,B07QHDRCZ3,B00L4Z0T2Y,B0CFV5LZ3R,B07SRRQS5B,B0CGHZ9221,B0758TY861,B0BY3RK5CC"/>
        <s v="B01DODMU9I,B0B5XSFZ5Q,B0BC6G9Q35,B0CNTKWP8D,B01MXSZOKS,B0B5XTLLCT,B0CY2MZS8N,B079X4ZR6X,B09NFRC4LM,B07SRRQS5B"/>
        <s v="B0B9VGMLZR,B09RWN11T5,B0CJF9LBQL,B09H2CLPHT,B0C33V7QSW,B0928K23P6,B0CQ7CQXTL,B0CWLV8TMK,B01DOE0DO6,B082WJMM5H"/>
        <s v="B08YZ633BY,B07MYW7C3Z,B0CL9YMRD5,B0BQZBMXD4,B00XZEKSL4,B07CZDXDG8,B0C3CZVKXT,B0BN9DD956,B09NXVJ25C,B07QK9C9KT"/>
        <s v="B07SRRQS5B,B0982TPZTW,B07HY3S811,B0B8V6Y2X8,B0D1KDXFZJ,B0BZCMDZNS,B00DZKQLZ0,B01MXSZOKS,B0CFF2JG1N,B0CL9SXSBD"/>
        <s v="B0C1GQ54QD,B0BX8M7FP9,B0BF92PVYX,B0C4F7Q36M,B0CSN2CZQR,B0CP27G91Z,B0CCY6S4K2,B0CK6QRX79,B0B7JF6NKX,B0C6G43SGX"/>
        <s v="B0CXTBZR2H,B07W76MV4Y,B0C42FRFHG,B0CZRC9F86,B0CZNXWBR2,B0D1KDXFZJ,B0CYBRQ7FC,B09NFQKBZY,B0BC6G9Q35,B0CW63HL7S"/>
        <s v="B07SRRQS5B,B07HY3S811,B0B8V6Y2X8,B0982TPZTW,B0CL9SXSBD,B0B7Z2MRWY,B082K8ZNQ1,B01DODMU9I,B0CFF2JG1N,B0CWP3757G"/>
        <s v="B0BNMVB18C,B07VHPFK5B,B073FRMG3N,B0CRQJ23DH,B0BWHG8PMV,B001DYDAEK,B09PGQD7LS,B00LB7REMS,B09FP3T2M7,B09YTXP8BS"/>
        <s v="B0BPNMT5DM,B07SRRQS5B,B097QGJC2Q,B0C2P72SCX,B01IEJHJWK,B0B8V6Y2X8,B0CHVWVK3C,B07M7M8X1N,B0CK3TGYZ2,B0BV6YFY8D"/>
        <s v="B07SRRQS5B,B0B7Z2MRWY,B082K8ZNQ1,B01DODMU9I,B0CFV5LZ3R,B0CFF2JG1N,B07MXJ93K8,B0BC6G9Q35,B09NFRC4LM,B082Q1X6BB"/>
        <m/>
        <s v="B00LB7REFK,B0CS9H9FRB,B07SRRQS5B,B07QHDRCZ3,B07VHPFK5B,B07JNQMPQJ,B0BC6G9Q35,B00L4Z0T2Y,B0CFV5LZ3R,B09YJ34W96"/>
        <s v="B079X4ZR6X,B0BY3RK5CC,B084YPVTXB,B07G5KHQGH,B079JYP5DP,B079X5XWXP,B08511JF83,B0C5N9YYTY,B08CQSM1YQ,B0BWNXJ9QR"/>
        <s v="B07ZWHKWH9,B0BFJQZH63,B09KYDWH7G,B0884ZVCG7,B0CPGS3S52,B09X6593C1,B097CKJ79B,B0CKLZC74G,B07TMKXZQT,B0BV9ZJLRS"/>
        <s v="B0B8V6Y2X8,B07SRRQS5B,B0982TBY1Y,B07HY3S811,B01DODMU9I,B0BC6G9Q35,B01MQQTB51,B09NFRC4LM,B00DZKQLZ0,B00IPPA73C"/>
        <s v="B0C8HWW4WC,B0CTFPHSLC,B08P8FKQ6T,B0CKNNT27B,B0CH3F2BLQ,B0C1MWKGP6,B07ZZK6QJV,B0BYHTZQVM,B0CFRD8N31,B0BLHZLHJW"/>
        <s v="B00LB7REFK,B07SRRQS5B,B0BC6G9Q35,B07QHDRCZ3,B0CFV5LZ3R,B0C7F7LS8Z,B0BX8GZ9R8,B01MQQTB51,B019CJSDM6,B0BNMVB18C"/>
        <s v="B07SRRQS5B,B082K8ZNQ1,B01DODMU9I,B00LB7REFK,B0BC6G9Q35,B0B7Z2MRWY,B079X4ZR6X,B0CXT9W574,B01IEJHJWK,B00L4Z0T42"/>
        <s v="B07SRRQS5B,B0B75JF6CM,B0B8V6Y2X8,B0BZCMDZNS,B082K8ZNQ1,B07MXJ93K8,B07M7M8X1N,B0982TPZTW,B01IEJHJWK,B0CFF2JG1N"/>
        <s v="B09BDZZQ4Y,B077Q382WD,B07M6M1FKW,B082M35PH3,B07MHJSXJY,B0CD7SY39G,B00DZKQLZ0,B07HXWPBRT,B08FY46R39,B07DXDT69P"/>
        <s v="B0CH3SL3HB,B0BFRHGSZK,B0CQL6D42L,B0CG5WF87G,B0CNPZG45V,B0CWCW49WS,B0CN36LVRS,B0CPTT357W,B0CF86YCGT,B0CJ9YKYGB"/>
        <s v="B07VHPFK5B,B07SRRQS5B,B0CFV5LZ3R,B0B7Z2MRWY,B082K8ZNQ1,B08R7685RH,B01IEJHJWK,B01DODMU9I,B07J63KGNN,B0BC6G9Q35"/>
        <s v="B074KWP2HJ,B08YZ633BY,B08PPVVK9M,B09TK2NDLV,B007LSKI1U,B07QJX17DY,B00SD9IE9O,B085RBQ24G,B0B3HV1322,B09FDRGP6T"/>
        <s v="B07SRRQS5B,B0982TPZTW,B00DZKQLZ0,B07MXJ93K8,B0B7Z2MRWY,B0CFF2JG1N,B01DODMU9I,B082K8ZNQ1,B0CL9SXSBD,B07VHPFK5B"/>
        <s v="B00LB7REFK,B09YJ34W96,B07SRRQS5B,B07QHDRCZ3,B0CFV5LZ3R,B01IEJHJWK,B0BC6G9Q35,B07VHPFK5B,B01DODMU9I,B00GNTN1NK"/>
        <s v="B0BV6ZR4GL,B0BPNMT5DM,B07C85S2PV,B07P8NXQF4,B09Y8L1716,B0895KJLRN,B0844HGHWR,B01AMO4R34,B0CN913Z4R,B0BXN2WJ3D"/>
        <s v="B0B7BFMHNF,B08YZ633BY,B00I5H5Z1O,B007BF7BUY,B07QK9C9KT,B07CZDXDG8,B07GKVBQDG,B0BZ418TWS,B07SL2X217,B09XQQP3XD"/>
        <s v="B01N9LH5ZC,B0BQZBMXD4,B07SK6ZFLM,B07D3M5TTZ,B07CB5MSL4,B0924H4XB9,B07MYW7C3Z,B07CN6ZDVY,B07QK9C9KT,B00I5H5Z1O"/>
        <s v="B0CL9YMRD5,B07Z13H4TP,B08YZ633BY,B007BF7BUY,B07QK9C9KT,B07MYW7C3Z,B07CZDXDG8,B07CN6ZDVY,B0BN9DD956,B07KPYMMG6"/>
        <s v="B0C1GQ54QD,B0BVR8F5W3,B0CZ6FKCJ8,B0BXP9NT3S,B0C3YLYXYJ,B0C4GRKZ1M,B09964WTF5,B0CPTWVDW1,B0CK6QRX79,B0BWTJVT52"/>
        <s v="B0BV6ZR4GL,B07P8NXQF4,B0BPNMT5DM,B0CN913Z4R,B0844HGHWR,B07C85S2PV,B09Y8L1716,B0CC54BQVY,B09PDHVJT9,B0BXN2WJ3D"/>
        <s v="B000GCS004,B08YZ633BY,B07QK9C9KT,B00I5H5Z1O,B07CZDXDG8,B09NXVJ25C,B08QJ53Y5G,B07SL2X217,B0B7BFMHNF,B09WDQ3G2W"/>
        <s v="B07NS8BF7X,B0CNRFNRB7,B0BWHG8PMV,B004MKMHXC,B0BNMVB18C,B0CRQJSL1P,B0BZTS57Y7,B09YY9DLCF,B0CJB7C4G7,B08XXYNRJ1"/>
        <s v="B07SRRQS5B,B0B8V6Y2X8,B07HY3S811,B0982TPZTW,B0CL9SXSBD,B01DODMU9I,B00DZKQLZ0,B0B7Z2MRWY,B00LB7REFK,B0BZCMDZNS"/>
        <s v="B0CPTVJS6R,B0CS2XG7FQ,B0D1KVWCNX,B0CSYRWXCF,B0CG5WF87G,B0CTPXW3YR,B0CNSSFB26,B0CH3SL3HB,B0CN36LVRS,B075B48B3B"/>
        <s v="B07SRRQS5B,B0CQ79FH3S,B00DZKQLZ0,B00LB7REFK,B01DODMU9I,B07HY3S811,B01IEJHJWK,B0BC6G9Q35,B082K8ZNQ1,B0B8V6Y2X8"/>
        <s v="B09PGQD7LS,B07DMSLS9B,B08JCYB8CL,B00DHINB8K,B09LLYP2XL,B0BXLC3K69,B0BV6ZR4GL,B0BSTWKSDX,B0CKQ8TZW9,B0BZLV1913"/>
        <s v="B0CFV5LZ3R,B07VHPFK5B,B0758TY861,B08R7685RH,B0CHFD3KM7,B07SRRQS5B,B0CL6CXMGZ,B0CNKL4ZT1,B0BC6G9Q35,B01IEJHJWK"/>
        <s v="B09J4BZTML,B07QSFJ8S2,B0CM336GBC,B0C141Q82D,B0C6SWK5YJ,B076H8GBBK,B07XGMMXY2,B0B776Y6JQ,B0C7G6RB8T,B072Q9QG68"/>
        <s v="B074KWP2HJ,B0B41MYSGP,B07HCNM7KQ,B007TIVLQ8,B07LCH3XN7,B00TF7ZZM2,B0C4KMYQXD,B09FDRGP6T,B08PPVVK9M,B08YZ633BY"/>
        <s v="B07GMJB5ZZ,B079X4S4DQ,B088DQDFL1,B01DODMU9I,B07SRRQS5B,B09NFRC4LM,B0BWP19CC9,B079K52326,B0CXTBZR2H,B0BC6G9Q35"/>
        <s v="B0D1KDXFZJ,B0CXTBZR2H,B09NFQKBZY,B0CQ79FH3S,B0D1XL2B6P,B07WLPBPKM,B0CZRC9F86,B0CZNXB4KN,B0CWH7VRZV,B01DODMU9I"/>
        <s v="B00LB7REFK,B07SRRQS5B,B00L4Z0T2Y,B07QHDRCZ3,B0BC6G9Q35,B09YJ34W96,B082K8ZNQ1,B0CFV5LZ3R,B07VHPFK5B,B0BNMVB18C"/>
        <s v="B07SRRQS5B,B082K8ZNQ1,B01DODMU9I,B0BPNMT5DM,B0BC6G9Q35,B0CZDB93YR,B01IEJHJWK,B00L4Z0T2Y,B07VHPFK5B,B00LB7REFK"/>
        <s v="B07SRRQS5B,B0B8V6Y2X8,B0C1GQ54QD,B0BWNZD22H,B09Y14R6JT,B09964WTF5,B082K8ZNQ1,B0BVR8F5W3,B0CFF2JG1N,B0CXHY4R34"/>
        <s v="B00LB7REFK,B07VHPFK5B,B00L4Z0T2Y,B07QHDRCZ3,B079X5FTZR,B07SRRQS5B,B01IEJHJWK,B0CBD8YWZY,B01DODMU9I,B0C4G2BPJ2"/>
        <s v="B0CP2STMXZ,B0799BJMPJ,B0CNPQ9CJ8,B0C4JKHV4N,B08V729B6V,B000I9U972,B07SRRQS5B,B08V7SN17G,B0C9544ZMG,B07XLH4GJ8"/>
        <s v="B0CFV5LZ3R,B0758TY861,B0CNKKLPM3,B0CL6CXMGZ,B0BZH88ZRF,B016U6WVTA,B0CNGYQQP8,B00VZ94K2Y,B079X4S4DQ,B001DYDAEK"/>
        <s v="B07SRRQS5B,B0CFF2JG1N,B0BZCMDZNS,B0CL9SXSBD,B0B7Z2MRWY,B0BN9DD956,B0982TPZTW,B0CGD6Q656,B0CN36LVRS,B0BXCKKNN8"/>
        <s v="B0C6SWK5YJ,B09J4BZTML,B0C7G6RB8T,B0CY245PZZ,B0CM336GBC,B072Q9QG68,B0CR2XTZGY,B0B776Y6JQ,B076H8GBBK,B00E0MGSX2"/>
        <s v="B07PJG4FBM,B0B9V2LZFT,B0928K23P6,B07TRMF56R,B07CSMJGF6,B07GBWDQQQ,B0CW2ZFZV5,B0859RNBYS,B01IVPZUJQ,B082WJMM5H"/>
        <s v="B08YZ633BY,B0CJB2KBJX,B0B7BP6CJN,B09NXVJ25C,B07QK9C9KT,B07CN6ZDVY,B0B41MYSGP,B0131KA7G2,B07GKVBQDG,B0BLZM9NCF"/>
        <s v="B0BPNMT5DM,B07SRRQS5B,B0CJ4PDQRF,B093XVDNNB,B07P8NXQF4,B07HXWPBRT,B0BLS7V2YG,B0BV6ZR4GL,B01IEJHJWK,B09LLYP2XL"/>
        <s v="B07SRRQS5B,B07MXJ93K8,B0995B8K8V,B0982TPZTW,B0B8V6Y2X8,B0CL9SXSBD,B082K8ZNQ1,B0BC6G9Q35,B0B75JF6CM,B0B7Z2MRWY"/>
        <s v="B0B7BFMHNF,B08YZ633BY,B07SRRQS5B,B0B4D8S5XL,B0932QJ2JZ,B0BYRHDPK9,B0BZWMJM2F,B08MF4G5NP,B07CNCMT65,B07CZDXDG8"/>
        <s v="B08YZ461Q1,B00I5H5Z1O,B09176JCKZ,B0BRK7MNNF,B0B7BFMHNF,B09GM2SM47,B0BNDGSXS4,B07MYW7C3Z,B07T8KL6C6,B0BQZBMXD4"/>
        <s v="B07SRRQS5B,B0982TPZTW,B0CL9SXSBD,B01IEJHJWK,B0CFF2JG1N,B01DODMU9I,B082K8ZNQ1,B00DZKQLZ0,B0BN9DD956,B0BC6G9Q35"/>
        <s v="B0CXTBZR2H,B0D17C4VNX,B0D1KDXFZJ,B07WLPBPKM,B0D17DB7SX,B0D1XL2B6P,B0CYBRQ7FC,B09NFQKBZY,B0CS9K17RM,B01MQQTB51"/>
        <s v="B0CXTBZR2H,B09NFQKBZY,B0D1KDXFZJ,B01DODMU9I,B0BWNZD22H,B0CCNH6PLZ,B082K8ZNQ1,B0C3M2T71K,B0CZNXB4KN,B0CY2GD5XT"/>
        <s v="B07SRRQS5B,B07HY3S811,B0CFV5LZ3R,B0982TPZTW,B01DODMU9I,B07VHPFK5B,B0BNMVB18C,B0BPNMT5DM,B0B75JF6CM,B003Z22QNY"/>
        <s v="B0CBS1RMB9,B0CNSK92T9,B0CJM9RQ29,B0CJ6QZPYW,B0C7NYMXGM,B0C1RJHQ41,B0C33TRJ48,B093XVDNNB,B0C8MNQTN6,B07FH8BCX5"/>
        <s v="B08XVMKRR5,B07NS8BF7X,B0BNMVB18C,B073FRMG3N,B09ZPC5PDH,B09YY9DLCF,B09FP3T2M7,B0CRQJSL1P,B0CRQJ23DH,B0BWHG8PMV"/>
        <s v="B0B9VGMLZR,B07PJG4FBM,B0C33V7QSW,B09NVBPGYY,B0B8V6Y2X8,B082WJMM5H,B01DOE0DO6,B09932WJ8J,B09RWN11T5,B07TRMF56R"/>
        <s v="B07SRRQS5B,B0BPNMT5DM,B07HY3S811,B0982TPZTW,B0CFF2JG1N,B0BV6ZR4GL,B0B8V6Y2X8,B07VHPFK5B,B082K8ZNQ1,B0B7Z2MRWY"/>
        <s v="B07SRRQS5B,B01AMO4R34,B098BB7WY1,B0BPNMT5DM,B0B8V6Y2X8,B0BV6ZR4GL,B0896WCB5D,B07MXJ93K8,B07C7WLYT8,B01IEJHJWK"/>
        <s v="B0CFV5LZ3R,B08R76K5BN,B07VHPFK5B,B0758TY861,B07SRRQS5B,B079X4S4DQ,B019JY9BO8,B0CNGYQQP8,B0CNKKLPM3,B01IEJHJWK"/>
        <s v="B00L4Z0T2Y,B01MQQTB51,B08FCSNXQ6,B01IEJHJWK,B0BC6G9Q35,B01DODMU9I,B0C4G2BPJ2,B088DQDFL1,B0BX8GZ9R8,B082Q1X6BB"/>
        <s v="B07SRRQS5B,B0B8V6Y2X8,B0982TPZTW,B07HY3S811,B0BZCMDZNS,B0B75JF6CM,B0CL9SXSBD,B0CFF2JG1N,B00DZKQLZ0,B0D1N98F4N"/>
        <s v="B07VHPFK5B,B09FP3T2M7,B0BNMVB18C,B0CNRFNRB7,B0BWHG8PMV,B098BB7WY1,B00HANX2VO,B001DYDAEK,B09ZPC5PDH,B083NVHN13"/>
        <s v="B09BDZZQ4Y,B077Q382WD,B07M6M1FKW,B082M35PH3,B0C6JVN9FB,B07DXDT69P,B08FY46R39,B07MHJSXJY,B0CPPRH9DN,B01HUOLMGY"/>
        <s v="B07SRRQS5B,B0CFV5LZ3R,B07MXJ93K8,B0B7Z2MRWY,B00DZKQLZ0,B0BZCMDZNS,B083NVHN13,B0758TY861,B0B8V6Y2X8,B082K8ZNQ1"/>
        <s v="B07SRRQS5B,B0995B8K8V,B07MXJ93K8,B082K8ZNQ1,B007UQC98S,B0CL9SXSBD,B0CGD6Q656,B00LB7REBE,B0BZCMDZNS,B01DODMU9I"/>
        <s v="B00INVCHRC,B08TTMW1XT,B09SQFQ4KK,B01MYBJB8W,B0B9DC2M89,B0C1VMHC8B,B0CB5ZQ14R,B0BFWD2VML,B0C4JZ4X9T,B09M35XJGG"/>
        <s v="B07SRRQS5B,B0B75JF6CM,B0B8V6Y2X8,B0982TPZTW,B07HY3S811,B07M7M8X1N,B01IEJHJWK,B082K8ZNQ1,B0CWP3757G,B0BZCMDZNS"/>
        <s v="B00LB7REFK,B09BF7N5MT,B082K8ZNQ1,B07QHDRCZ3,B0CZSCL9K3,B07SRRQS5B,B0C7F7LS8Z,B0CZSDTS1H,B07MXJ93K8,B0BNMVB18C"/>
        <s v="B0C8HWW4WC,B0C1MWKGP6,B08P8FKQ6T,B0CH4X6ZND,B0C8WKTW8H,B0CKNNT27B,B07ZZK6QJV,B0BYHTZQVM,B0CH3F2BLQ,B0CP1ZBQ6X"/>
        <s v="B07SRRQS5B,B0BZCMDZNS,B07MNW4VMY,B0B8V6Y2X8,B0BC6G9Q35,B0B7Z2MRWY,B0CFV5LZ3R,B00DZKQLZ0,B0CNT89Z22,B079X4S4DQ"/>
        <s v="B0B9VGMLZR,B07PJG4FBM,B0C33V7QSW,B0928K23P6,B082WJMM5H,B0CQKHLCY8,B01DOE0DO6,B0BYVBBX84,B0CQ7CQXTL,B09RWN11T5"/>
        <s v="B0C5MTL6XB,B0CHVWVK3C,B099QTDNTW,B0BPNMT5DM,B088DQDFL1,B0CTHLZR5P,B0C13RH32H,B0CF2FFZVK,B08RCV3MRP,B083J27MQ6"/>
        <s v="B07SRRQS5B,B07VHPFK5B,B0B8V6Y2X8,B0982TPZTW,B0CFV5LZ3R,B08XTQG3NK,B082K8ZNQ1,B0BC6G9Q35,B083NVHN13,B01DODMU9I"/>
        <s v="B07SRRQS5B,B082K8ZNQ1,B0B7Z2MRWY,B01DODMU9I,B0BC6G9Q35,B0995B8K8V,B00DZKQLZ0,B07MXJ93K8,B0CFF2JG1N,B01IEJHJWK"/>
        <s v="B0B9V8KN72,B0C33V7QSW,B0CL9TGZND,B07MXJ93K8,B0C496TG4N,B09RWN11T5,B09H2CLPHT,B07TRMF56R,B0C42FRFHG,B01DOE0DO6"/>
        <s v="B0BRBSPJ8S,B0CNNZ5DHT,B08P3KX3M7,B0C58TMJZ2,B00Q5KEEY2,B0CRYZ6V1K,B0BB9RHK45,B010OAMT22,B0C8MXFM7M,B0CQG1VXWP"/>
        <s v="B08YZ633BY,B07SRRQS5B,B07MYW7C3Z,B0BFWD2VML,B07T8KL6C6,B0BQZBMXD4,B0BBGDFH4V,B0BN9DD956,B0C8TRPXZP,B0CFV5LZ3R"/>
        <s v="B09L8G4F1Y,B095KF1WF2,B0CSV91YJN,B0982TPZTW,B0CL9TGZND,B0C6X3VPLC,B07MXJ93K8,B0B9V8KN72,B09JC63BZJ,B09CDJC6CF"/>
        <s v="B07P8NXQF4,B0BPNMT5DM,B09PDHVJT9,B0BXN2WJ3D,B0BV6ZR4GL,B0895KJLRN,B0758C2F79,B09LLYP2XL,B09Y2K7LWF,B0C3PTMQ1D"/>
        <s v="B07CMFWXS6,B088DQDFL1,B00NM9HO3W,B01DODMU9I,B00PUI9WKG,B09NFRC4LM,B00L4Z0T2Y,B07SRRQS5B,B0B7Z2MRWY,B08R76K5BN"/>
        <s v="B0BPNMT5DM,B09NV5M55S,B07M7M8X1N,B0C2P72SCX,B0CHVWVK3C,B0BRYHRWJQ,B0BV6YFY8D,B0BSTWKSDX,B082K8ZNQ1,B01IEJHJWK"/>
        <s v="B01N41IPPI,B07S4DHZBQ,B07VQJ7HNC,B07999TQWB,B07BNYQ8PS,B0CV47FYZ4,B07WVRLP57,B0C9S3N4Q4,B0CFF4GPZC,B071JGCB1F"/>
        <s v="B07SRRQS5B,B0BC6G9Q35,B082K8ZNQ1,B01DODMU9I,B07VHPFK5B,B0B7Z2MRWY,B0CFV5LZ3R,B07MXJ93K8,B00494JAMW,B01IEJHJWK"/>
        <s v="B07M7M8X1N,B07SRRQS5B,B00DZKQLZ0,B082K8ZNQ1,B0BPNMT5DM,B0B8V6Y2X8,B07HY3S811,B079X4S4DQ,B0CL9SXSBD,B0CGD6Q656"/>
        <s v="B079X4ZR6X,B0BWP19CC9,B07G5KHQGH,B079JYP5DP,B0C5N9YYTY,B084YPVTXB,B079X5XWXP,B0BWNXJ9QR,B07YSYLNYB,B08511JF83"/>
        <s v="B00LB7REFK,B07QHDRCZ3,B09YJ34W96,B0BC6G9Q35,B0CL6CXMGZ,B07VHPFK5B,B0CY2KSWCP,B01IEJHJWK,B0CB7GQW9P,B07JNQMPQJ"/>
        <s v="B07SRRQS5B,B0995B8K8V,B01IEJHJWK,B0B7Z2MRWY,B07MNW4VMY,B00DZKQLZ0,B09PBN2Z1G,B0B8V6Y2X8,B0CL9SXSBD,B0982TPZTW"/>
        <s v="B0BPNMT5DM,B09NV5M55S,B0C2P72SCX,B0CHVWVK3C,B0BV6YFY8D,B0BRYHRWJQ,B0B23WS658,B004V7P6MA,B0BZD3NHR8,B0CC54BQVY"/>
        <s v="B0C33TRJ48,B0B9V8KN72,B07PJG4FBM,B09Y1L1S5R,B0BYV8MFNN,B09RWN11T5,B0C1RJHQ41,B0928K23P6,B082WJMM5H,B07MXJ93K8"/>
        <s v="B082K8ZNQ1,B07SRRQS5B,B07HY3S811,B01DODMU9I,B09NFRC4LM,B0B8V6Y2X8,B07PDHHS3Y,B09XMN8MP7,B0BC6G9Q35,B079X4S4DQ"/>
        <s v="B095WK8MWL,B07W5S9W78,B0859RNBYS,B01DOE0DO6,B0B9VGMLZR,B0CQ7CQXTL,B078884PRP,B07CSMJGF6,B0CC5GY8F2,B0CC7WS5H9"/>
        <s v="B006973REO,B09T263VVS,B07M6RRWPD,B0CDPPBX6D,B0C6PCN4NQ,B00GIX1Z66,B00FJAIC5G,B09LFP6BMC,B0875RJKFH,B0B4YS84DK"/>
        <s v="B0CFV5LZ3R,B0758TY861,B016U6WVTA,B0C7L3TQZP,B0CNGYQQP8,B09FPPHWT4,B0CRB1R2TJ,B0CQP35TGJ,B0CWGM1DC5,B078884PRP"/>
        <s v="B0C8TBD3J2,B0CBBS4GL6,B078WV3ZG8,B07H9KLHC9,B0CR1V8516,B0982TPZTW,B0CPTVJS6R,B09R4BQVY4,B0CSYRWXCF,B0BZCMDZNS"/>
        <s v="B00INVCHRC,B0924H4XB9,B0B17NB28N,B0B5XQX9P4,B0822G8NCF,B07MYW7C3Z,B0BFWD2VML,B09DTD4XJG,B09M35XJGG,B0BYBHRZ7T"/>
        <s v="B0C1GQ54QD,B0CP27G91Z,B0CSN2CZQR,B0B7JF6NKX,B0BR5H93SY,B09964WTF5,B09S5TZH5N,B08CXGDZXD,B0B776Y6JQ,B0C6G43SGX"/>
        <s v="B09PGVZ5TJ,B00TF7ZZM2,B007TIVLQ8,B088Z22VYF,B0197UCCVS,B07RR7ZYGY,B00TSL2UJ6,B08Z1ZNVSV,B08YZ633BY,B000RRD7UG"/>
        <s v="B07SRRQS5B,B0BZCMDZNS,B0CFF2JG1N,B0982TPZTW,B0CL9SXSBD,B0CGD6Q656,B0BXCKKNN8,B0C6X3VPLC,B0BN9DD956,B082K8ZNQ1"/>
        <s v="B0BM7K4M8P,B0BXY1TWDB,B0BN9VKWBV,B00DZKQLZ0,B0B4VHQPHR,B0B8V6Y2X8,B0C23GF2ZM,B00WUH9B24,B0CRDG2RRB,B09XQZ74JD"/>
        <s v="B07SRRQS5B,B07MXJ93K8,B0982TPZTW,B0B7Z2MRWY,B082K8ZNQ1,B0BC6G9Q35,B0B8V6Y2X8,B01IEJHJWK,B0C6X25XQ3,B0CGD6Q656"/>
        <s v="B0CJ4PDQRF,B0BLS7V2YG,B093XVDNNB,B0BPNMT5DM,B07M6M1FKW,B07SRRQS5B,B01IEJHJWK,B0BX5YKTWQ,B0BV6ZR4GL,B0CNSK92T9"/>
        <s v="B07SRRQS5B,B0B75JF6CM,B0BN9DD956,B0995B8K8V,B082K8ZNQ1,B07HY3S811,B0CQGR2KSC,B07VHPFK5B,B0BC6G9Q35,B0B7Z2MRWY"/>
        <s v="B00LB7REBE,B01IEJHJWK,B0BC6G9Q35,B07QHDRCZ3,B0CFV5LZ3R,B09YJ34W96,B07SRRQS5B,B07WLPBPKM,B0B3HV4DCM,B0BVZ16HJZ"/>
        <s v="B0BQZBMXD4,B08YZ633BY,B07MYW7C3Z,B07SRRQS5B,B007BF7BUY,B07T8KL6C6,B0CGZXBSV2,B0C3CZVKXT,B07VHPFK5B,B08XBN7HRT"/>
        <s v="B0BQZBMXD4,B07VHPFK5B,B07T8KL6C6,B0758TY861,B07KPYMMG6,B0CFV5LZ3R,B01IEJHJWK,B07J63KGNN,B001DYDAEK,B09DSJ2B8J"/>
        <s v="B0B7BP6CJN,B08YZ633BY,B00I5H5Z1O,B0C6X2VP9R,B07CN6ZDVY,B0019IJZ1M,B0CJB2KBJX,B07GKVBQDG,B0B4D8S5XL,B09MQWWP87"/>
        <s v="B07VHPFK5B,B07SRRQS5B,B0758TY861,B0CFV5LZ3R,B08R76K5BN,B00494JAMW,B082K8ZNQ1,B0CRQJSL1P,B01IEJHJWK,B09B4Y89F8"/>
        <s v="B0BQZBMXD4,B000GCS004,B0C5R981CT,B0BN9DD956,B08QJ53Y5G,B007BF7BUY,B08L65FMX8,B005AIIPLS,B0911TNTB6,B0BY1VWM9J"/>
        <s v="B0C79XTWWM,B082F3F2MJ,B0BFDK2JQT,B0CFXN3SW8,B078X1XBM4,B0BMCGCCJ8,B0CJTFBCW1,B0BRQFWMHS,B0001X22Q6,B08YYVRXLM"/>
        <s v="B0019IJZ1M,B0BZ418TWS,B0011FJPAY,B00AL14WES,B0BFWD2VML,B0CJB2KBJX,B07GKVBQDG,B00DKABD76,B00BIPJJBM,B072HFTT48"/>
        <s v="B07P8NXQF4,B0BV6ZR4GL,B0CGV8ZH28,B09Y8L1716,B09PDHVJT9,B07N7GDB6Q,B0CN913Z4R,B0758C2F79,B07HB538FY,B0CKQB4HRS"/>
        <s v="B07QK9C9KT,B08YZ633BY,B000GCS004,B07CZDXDG8,B07CN6ZDVY,B01IEJHJWK,B0BFWD2VML,B0C5J9G3NL,B0BQ7PD5YW,B0C5R981CT"/>
        <s v="B0C1RJHQ41,B09LLYP2XL,B07SRRQS5B,B093XVDNNB,B0BPNMT5DM,B0BLS7V2YG,B08K4GMH6Q,B07MHJSXJY,B0CJ4PDQRF,B0B84D44LF"/>
        <s v="B07PJG4FBM,B0B9V8KN72,B0C33V7QSW,B09H2CLPHT,B082WJMM5H,B07TRMF56R,B0928K23P6,B01DOE0DO6,B0BYV8MFNN,B093XVDNNB"/>
        <s v="B07SRRQS5B,B0CL9SXSBD,B0995B8K8V,B0B75JF6CM,B07HY3S811,B0982TPZTW,B0BZCMDZNS,B082K8ZNQ1,B01DODMU9I,B0BN9DD956"/>
        <s v="B0BC6G9Q35,B07MXJ93K8,B07SRRQS5B,B0C42FRFHG,B09CDJ7336,B09L8D89FP,B0CTPXW3YR,B0C6X3VPLC,B0BYYRSWY7,B0CDW7JXB3"/>
        <s v="B07SRRQS5B,B09NFRC4LM,B00DZKQLZ0,B07MNW4VMY,B0B7Z2MRWY,B00LB7REFK,B0BC6G9Q35,B07M7M8X1N,B0CFV5LZ3R,B0CNC77Z6T"/>
        <s v="B08YZ633BY,B0CS6G7QXD,B0B7BFMHNF,B07QK9C9KT,B0CFFL74C5,B09176JCKZ,B07QYHMJK1,B00X7XFJSK,B0BYBHRZ7T,1426215649"/>
        <s v="B07VHPFK5B,B0758TY861,B0CL6FMKHS,B01IEJHJWK,B0CRQJ23DH,B0CFVGNPDR,B07SRRQS5B,B07GTGLTYP,B01DODMU9I,B00L4Z0T2Y"/>
        <s v="B078XXCGVD,B01L01MEME,B0CBKWXVKY,B0CSN2CZQR,B0BYPL9L8J,B0C1GQ54QD,B0C84FL9VZ,B0CXHY4R34,B0CZ6FKCJ8,B09NBQKTP5"/>
        <s v="B0BZNCDLB3,B082M35PH3,B07M6M1FKW,B0C1RJHQ41,B09BDZZQ4Y,B0CDWL4T24,B0BB378VKV,B072K59NYZ,B093XVDNNB,B096LLJ7YK"/>
        <s v="B09RWN11T5,B0B9VGMLZR,B07PJG4FBM,B0C33V7QSW,B082WJMM5H,B01DOE0DO6,B09H2CLPHT,B0928K23P6,B07TRMF56R,B0BYVBBX84"/>
        <s v="B07PLZP5LN,B0009EXM3E,B000LGN3Z2,B08B5Z2GJ1,B017G1051Y,B004H89KFC,B007BF7BUY,B0B7BFC2NX,B00I5H5Z1O,B08QJ53Y5G"/>
        <s v="B07NS8BF7X,B0BWHG8PMV,B0CNRFNRB7,B0BNMVB18C,B09YY9DLCF,B003Z22QNY,B0CRQJSL1P,B0CJB7C4G7,B0CNGZ1BHT,B0BZTS57Y7"/>
        <s v="B08YZ633BY,B00I5H5Z1O,B07GKVBQDG,B07QK9C9KT,B08L65FMX8,B07SRRQS5B,B07MYW7C3Z,B07CN6ZDVY,B07T8KL6C6,B07SL2X217"/>
        <s v="B0C1GQ54QD,B0CSN2CZQR,B09964WTF5,B0CQNBWD3X,B0C4F7Q36M,B09S5TZH5N,B0BR5H93SY,B0CRHB6P23,B0CP27G91Z,B0CRL46SBK"/>
        <s v="B07YS5DX7Y,B0B7BS78D8,B01FXROXFW,B098JSL3VL,B0CKYP7XSW,B01J4K8I78,B0B158C1HS,B08V1277FB,B0CT3GZ2RR,B0B2KJTGB7"/>
        <s v="B0BZCMDZNS,B07SRRQS5B,B0982TPZTW,B0CFF2JG1N,B0CL9SXSBD,B0BXCKKNN8,B0CGD6Q656,B0C6X3VPLC,B0B7Z2MRWY,B0BN9DD956"/>
        <s v="B0CL6CXMGZ,B0CFV5LZ3R,B0CNKKLPM3,B001DYDAEK,B0CNGYQQP8,B08R7685RH,B0CNPZG45V,B09HSBH9KW,B01COZ2H36,B00LB7REBE"/>
        <s v="B07SRRQS5B,B07VHPFK5B,B07MXJ93K8,B082K8ZNQ1,B0BN9DD956,B0995B8K8V,B0BC6G9Q35,B0B75JF6CM,B0CRQJSL1P,B0B7Z2MRWY"/>
        <s v="B07SRRQS5B,B0B1LJ3N9G,B07KPYMMG6,B07SK6ZFLM,B07T8KL6C6,B0CFVGNPDR,B08YZ633BY,B07MYW7C3Z,B083X648R2,B08Z7SLGMF"/>
        <s v="B086W9CMCS,B0838RK2M9,B0BG2HQ4BR,B01MFCU7ZZ,B0BG22PGW9,B0BG27J3CZ,B0B2CNHW9M,B0764K73KL,B0BLZQ5JVB,B08FT4TQ48"/>
        <s v="B0BC6G9Q35,B09NFRC4LM,B0C42FRFHG,B0CFV5LZ3R,B0CX9BD6GD,B09J89S3DQ,B01DODMU9I,B0CX9BDR37,B0982TPZTW,B0CX9BNZKV"/>
        <s v="B08YZ633BY,B07SRRQS5B,B07MYW7C3Z,B0BFWD2VML,B09MQJPXPG,B07W1P5M5P,B07GKVBQDG,B0BZ418TWS,B00I5H5Z1O,B07T8KL6C6"/>
        <s v="B07JNQMPQJ,B001DYDAEK,B0BNMRKK3W,B01IEJHJWK,B01DODMU9I,B0CTCFB513,B00LB7REFK,B0BPNMT5DM,B09CDJ7336,B0B14P56MM"/>
        <s v="B07SRRQS5B,B0B8V6Y2X8,B0C1GQ54QD,B0BXPBXV9C,B09Y14R6JT,B0CSN2CZQR,B0CP27G91Z,B08CXGDZXD,B0982TPZTW,B004UB056E"/>
        <s v="B0B9VGMLZR,B0928K23P6,B07SRRQS5B,B09H2CLPHT,B01DOE0DO6,B082WJMM5H,B0C33V7QSW,B07PJG4FBM,B0B9Y9V28Q,B07TRMF56R"/>
        <s v="B0BQZBMXD4,B07MYW7C3Z,B08YZ633BY,B0CKN1N2YH,B0CL9YMRD5,B07T8KL6C6,B07KXL1YVM,B0BN9DD956,B0CGZXBSV2,B0BRB8MGCV"/>
        <s v="B07XGMMXY2,B0CKQ8TZW9,B09Y8L1716,B00UB4S83G,B007UQC98S,B0B776Y6JQ,B0B7JF6NKX,B0844HGHWR,B0BN9VKWBV,B0CSN2CZQR"/>
        <s v="B08YZ633BY,B07CZDXDG8,B0B7BFMHNF,B000GCS004,B07LCRX2M7,B00I5H5Z1O,B0BQ7M8XTC,B0BFWD2VML,B07GKVBQDG,B07CN6ZDVY"/>
        <s v="B0CSN2CZQR,B0C1GQ54QD,B0CSYPHSNY,B0BR5H93SY,B09964WTF5,B0CP27G91Z,B0B7JF6NKX,B0B8V6Y2X8,B0B776Y6JQ,B0CCRQ9RDF"/>
        <s v="B0B9V8KN72,B0BYV8MFNN,B09Y1L1S5R,B01DODMU9I,B09H2CLPHT,B09DYCPPHR,B07K69DZWK,B0C1YN8YWJ,B0928K23P6,B01DOE0DO6"/>
        <s v="B07WLPBPKM,B0C42FRFHG,B01MXSZOKS,B0BC6G9Q35,B09NFRC4LM,B00LB7REFK,B01DODMU9I,B0CQX8P48B,B09BF6WVWH,B0BZFZXD74"/>
        <s v="B07SRRQS5B,B0BZCMDZNS,B00DZKQLZ0,B0B7Z2MRWY,B0982TPZTW,B0B8V6Y2X8,B082K8ZNQ1,B07MXJ93K8,B0CFF2JG1N,B0BC6G9Q35"/>
        <s v="B0C7W7B1F9,B09CHK5JLH,B0BDPJ11G1,B0BXS3DZ5Y,B01MG7Q6R7,B0C68KCCD3,B0C9K7FHDP,B08C22QSSD,B0BCJPDQY2,B0CHVN2VGT"/>
        <s v="B082Q1X6BB,B079X5FTZR,B0BY3RK5CC,B07VHPFK5B,B00LB7REFK,B082K8ZNQ1,B01DODMU9I,B0CJMZBH8F,B0CNGYQQP8,B0758TY861"/>
        <s v="B07SRRQS5B,B07MXJ93K8,B07VHPFK5B,B0CFV5LZ3R,B0BC6G9Q35,B0B7Z2MRWY,B082K8ZNQ1,B0CL9SXSBD,B0B8V6Y2X8,B0982TPZTW"/>
        <s v="B00L4Z0T42,B01IEJHJWK,B0C4G2BPJ2,B01DODMU9I,B019CJSDM6,B00LB7REFK,B08R76K5BN,B08FCSLZBY,B0CHHZGH7K,B082Q1X6BB"/>
        <s v="B0B7BFMHNF,B07QK9C9KT,B07SRRQS5B,B09JNMHGFL,B0BY2PYK1Y,B0822G8NCF,B09DYN6SYR,B08882HQ85,B09MQWWP87,B097SX98BB"/>
        <s v="B00LB7REFK,B01MXSZOKS,B09NFRC4LM,B07WLPBPKM,B0BC6G9Q35,B01DODMU9I,B0C42FRFHG,B01IEJHJWK,B09BF72CZS,B09YJ34W96"/>
        <s v="B07SRRQS5B,B082K8ZNQ1,B07MXJ93K8,B01DODMU9I,B0BC6JDHVR,B0B7Z2MRWY,B00494JAMW,B0CFV5LZ3R,B07VHPFK5B,B079X4S4DQ"/>
        <s v="B0C6X25XQ3,B098N3JJ1T,B0BR58PZQV,B0CRQJSL1P,B0CG1Y8F1N,B0BRLC9TN9,B0BDSHL9NZ,B009CSMGSK,B07MQRGZ82,B0CF5ZVXT3"/>
        <s v="B07SRRQS5B,B0BZCMDZNS,B0CFF2JG1N,B0B7Z2MRWY,B0BN9DD956,B00DZKQLZ0,B082K8ZNQ1,B07VHPFK5B,B0982TPZTW,B0B8V6Y2X8"/>
        <s v="B07SRRQS5B,B07VHPFK5B,B0995B8K8V,B0B7Z2MRWY,B082K8ZNQ1,B0B75JF6CM,B07MXJ93K8,B0BC6G9Q35,B0BN9DD956,B0CTHCYZ5L"/>
        <s v="B07SRRQS5B,B07VHPFK5B,B07HY3S811,B0CFF2JG1N,B00DZKQLZ0,B01DODMU9I,B082K8ZNQ1,B0BC6G9Q35,B0B7Z2MRWY,B0BPNMT5DM"/>
        <s v="B079X4ZR6X,B0BY3RK5CC,B084YPVTXB,B079K52326,B07G5KHQGH,B01DODMU9I,B079X5XWXP,B08511JF83,B079JYP5DP,B0C5N9YYTY"/>
        <s v="B09MQ28FF6,B09L8G4F1Y,B09825BKH2,B0CS978BGX,B0C6X3VPLC,B0CJF9LBQL,B07TRGMTSW,B0C58RX8N9,B0C33TRJ48,B09B498SDP"/>
        <s v="B07SRRQS5B,B0CFF2JG1N,B0BZCMDZNS,B0CL9SXSBD,B07HY3S811,B0BXCKKNN8,B00DZKQLZ0,B0982TPZTW,B0C6X3VPLC,B0BC6G9Q35"/>
        <s v="B00LB7REFK,B0CFV5LZ3R,B0BC6G9Q35,B07QHDRCZ3,B0CRQJ23DH,B079X4ZR6X,B01DODMU9I,B0CZSCL9K3,B07PDHHS3Y,B0BNMVB18C"/>
        <s v="B07VHPFK5B,B07SRRQS5B,B08R76K5BN,B01DODMU9I,B07J63KGNN,B00LB7REMS,B09B4Y89F8,B0BFNQVN7P,B0BPNMT5DM,B0BC6G9Q35"/>
        <s v="B07SRRQS5B,B0B8V6Y2X8,B0BVR8F5W3,B0995B8K8V,B0C1GQ54QD,B0982TBY1Y,B07HY3S811,B0CFF2JG1N,B0CXHY4R34,B0CY4WDMQV"/>
        <s v="B0C1GQ54QD,B0CSN2CZQR,B0CP27G91Z,B0BF92PVYX,B0CRL46SBK,B09S5TZH5N,B0BVR8F5W3,B0C4F7Q36M,B0CM6L37XR,B09964WTF5"/>
        <s v="B09S5TZH5N,B0CSN2CZQR,B0C1GQ54QD,B0D25ZZ8DL,B0CK6QRX79,B08CXGDZXD,B09964WTF5,B0B7JF6NKX,B0C8587TZP,B007G4TVI0"/>
        <s v="B0811JH716,B0019IM4V0,B00INVCHRC,B07T5D98RW,B0BZ3W2P4X,B0BN59CHRR,B07WYKJXXY,B01N3777ZT,B097P4JVP7,B01MYBJB8W"/>
        <s v="B0BPNMT5DM,B07C8B16GZ,B0BSTWKSDX,B0CC54BQVY,B07MQJPVWD,B083YZWZ2L,B097QGJC2Q,B09LLYP2XL,B0BV6ZR4GL,B076JJGMSY"/>
        <s v="B07SRRQS5B,B07MXJ93K8,B0B8V6Y2X8,B0CL9SXSBD,B09ZK6ZTBM,B082K8ZNQ1,B0995B8K8V,B09MQ416CR,B01DODMU9I,B07W76MV4Y"/>
        <s v="B09ZKFK4JD,B0C4F7Q36M,B07TMKXZQT,B00EINBSEW,B01LYNW421,B07KRKFLCT,B071DFDF9N,B01N6RQ4FF,B0993G154N,B09S5TZH5N"/>
        <s v="B07WQZ1JG7,B00HANX2VO,B001MPXQD0,B007UQC98S,B0C4YKXJF9,B09HS43Z72,B09SP62PPZ,B0CG4J1QXR,B072K59NYZ,B0CQ4Z2B55"/>
        <s v="B07M6M1FKW,B077Q382WD,B082M35PH3,B09TY36H7Z,B09BDZZQ4Y,B07MHJSXJY,B0BB378VKV,B083LX9T3Y,B0CR6CP548,B08BPD2RHF"/>
        <s v="B07QSFJ8S2,B07SRRQS5B,B0B8V6Y2X8,B0C141Q82D,B00DZKQLZ0,B01IEJHJWK,B0B7Z2MRWY,B00CN97QMQ,B0995B8K8V,B082K8ZNQ1"/>
        <s v="B0B75JF6CM,B09ZK4YL73,B09ZK6ZTBM,B0B75JSPGP,B0CBKWXVKY,B01DODMU9I,B0CBKZTRKH,B0B77WNT9D,B07SRRQS5B,B0CBKW58JG"/>
        <s v="B0CPTVJS6R,B0CS2XG7FQ,B0CG5WF87G,B0CNSSFB26,B0CSYRWXCF,B0CTPXW3YR,B0CPHVKHSM,B0CH3SL3HB,B0CP3KCDWG,B0CQL6D42L"/>
        <s v="B07GMJB5ZZ,B088DQDFL1,B0BWP19CC9,B079X4ZR6X,B01DODMU9I,B00B4S6SLW,B00NM9HO3W,B00PUI9WTW,B0CTPXW3YR,B09NFRC4LM"/>
        <s v="B0CFV5LZ3R,B07VHPFK5B,B0758TY861,B08R76K5BN,B07SRRQS5B,B07SK6ZFLM,B09XTVHMQ1,B01IEJHJWK,B083NVHN13,B00GSO1D9O"/>
        <s v="B0CJB2KBJX,B07GKVBQDG,B07CN6ZDVY,B07SL2X217,B09631PYPT,B0C3CZVKXT,B08FMNXX68,B0BQZBMXD4,B07CNCMT65,B08MF4G5NP"/>
        <s v="B0BQZBMXD4,B08YZ633BY,B0932QJ2JZ,B007BF7BUY,B0C3CZVKXT,B07MYW7C3Z,B00I5H5Z1O,B0822G8NCF,B0BBGDFH4V,B07CN6ZDVY"/>
        <s v="B0CNRFNRB7,B07VHPFK5B,B0BNMVB18C,B0BWHG8PMV,B098BB7WY1,B091XWH34Q,B07GTGLTYP,B098P855TL,B0CKMV53YC,B07NS8BF7X"/>
        <s v="B0C1R964XD,B093XVDNNB,B0CJ4PDQRF,B07PJG4FBM,B083LX9T3Y,B08K4GMH6Q,B0CJMFRZPP,B0CBS1RMB9,B0CNSK92T9,B0CJLTWF49"/>
        <s v="B0C6X25XQ3,B0BR58PZQV,B0CRQJSL1P,B098N3JJ1T,B0B77WNT9D,B0CG1Y8F1N,B0BDSHL9NZ,B0BRLC9TN9,B0CSQZDRLV,B0CRJT5C2D"/>
        <s v="B07SRRQS5B,B0B8V6Y2X8,B0982TPZTW,B0CL9SXSBD,B07MXJ93K8,B0B7Z2MRWY,B0BXCKKNN8,B0995B8K8V,B0CFF2JG1N,B01MQQTB51"/>
        <s v="B08BPD2RHF,B0BLS7V2YG,B0758TY861,B006A1PGDE,B0B9RDL77S,B083PNBM1S,B089YBF5XK,B0BPNMT5DM,B01EKT08U8,B074KWP2HJ"/>
        <s v="B09NGP24RC,B07HB538FY,B09PDHVJT9,B099ZM1NTL,B07NS4JH91,B08W4YSTTD,B075XHX8WC,B07KFTNG5Q,B0C7D86V8J,B0BY8VF82Y"/>
        <s v="B0CFVGNPDR,B07SK6ZFLM,B0CFV5LZ3R,B07MYW7C3Z,B083X648R2,B0CQNWL1FV,B081CCFZRV,B08YZ633BY,B06Y2F9922,B0BC6G9Q35"/>
        <s v="B079X5FTZR,B0BX8GZ9R8,B079X5XWXP,B084YPVTXB,B08511JF83,B08CQSM1YQ,B079JYP5DP,B0BLZQ4SRZ,B0BM1MNSNG,B0BM22HQMY"/>
        <s v="B0CYBVYNRL,B07WLPBPKM,B0CXXWS7QR,B01MXSZOKS,B09NFQKBZY,B0CS5Q2SF1,B0BC6G9Q35,B0BQVC668G,B01DODMU9I,B0CXTBZR2H"/>
        <s v="B07GTGLTYP,B085RZMPRR,B07K69DZWK,B07VHPFK5B,B098P855TL,B0CKMV53YC,B0CRL4Y8FK,B0C5D2Y1YG,B0C5D3MNXY,B0B396153J"/>
        <s v="B0BQZBMXD4,B08YZ633BY,B0822G8NCF,B0CFVGNPDR,B07KPYMMG6,B07T8KL6C6,B07SRRQS5B,B0CS9GCH3Z,B0BBGDFH4V,B0BQ7PD5YW"/>
        <s v="B0C1GQ54QD,B0CSN2CZQR,B0CZ6FKCJ8,B0B7JF6NKX,B0C4GRKZ1M,B0C6G43SGX,B07CMFSY97,B0B776Y6JQ,B09964WTF5,B07QSFJ8S2"/>
        <s v="B081F3G5H3,B07D1MM3GH,B07ZKB8G2V,B0CGMBSVK3,B09ND9Z88M,B0773JRJQ2,B07MYQSRMN,B07V3549BN,B09NZTM9GK,B07KVXDQGN"/>
        <s v="B08YZ633BY,B0BQZBMXD4,B00I5H5Z1O,B007BF7BUY,B0911TNTB6,B07T8KL6C6,B09NXVJ25C,B0BQ7PD5YW,B08L65FMX8,B07CN6ZDVY"/>
        <s v="B07SL2X217,B08YZ633BY,B00I5H5Z1O,B07QK9C9KT,B08Z7SLGMF,B0822G8NCF,B07MYW7C3Z,B07GKVBQDG,B08QJ53Y5G,B007BF7BUY"/>
        <s v="B0CBRWGVGC,B07WJX4PL3,B078XXCGVD,B01LWVJ6IW,B0C5R86SWD,B07SRRQS5B,B0BPNMT5DM,B0CHVWVK3C,B0CC54BQVY,B0C9WX6QZP"/>
        <s v="B07VHPFK5B,B0CFV5LZ3R,B0758TY861,B08R7685RH,B07SRRQS5B,B07QHT221R,B0CVVS6TV9,B09B4Y89F8,B086TXRD3C,B00LB7REFK"/>
        <s v="B07PJG4FBM,B0844HGHWR,B0BXLC3K69,B07P8NXQF4,B0CLY39SSM,B07CSJPTSY,B09PDHVJT9,B0B9V8KN72,B0CQ7CQXTL,B0BY8VF82Y"/>
        <s v="B0CSN2CZQR,B0CHPB2719,B0BR5H93SY,B0CXHY4R34,B09S5TZH5N,B0C1GQ54QD,B0CRHB6P23,B0CM6L37XR,B08CXGDZXD,B0CXDVM4GG"/>
        <s v="B09964WTF5,B0C1GQ54QD,B0CSN2CZQR,B0BVR8F5W3,B0CM6L37XR,B0BR5H93SY,B0B7JF6NKX,B0CP27G91Z,B09S5TZH5N,B0C6G43SGX"/>
        <s v="B08D8F9PL6,B0BKGTGXMS,B0B1368VWC,B0CHNNBDLR,B0B13692KQ,B0B13L1H57,B0B1388ZMV,B0B8GZ5NMR,B0B138LRZF,B0C6BJL66R"/>
        <s v="B0CYBVYNRL,B0CZDB93YR,B0CYH3Y1TH,B01MXSZOKS,B09NFRC4LM,B07WLPBPKM,B0CXXWS7QR,B0CYBV9Q6M,B01DODMU9I,B0CNT9RWV6"/>
        <s v="B00INVCHRC,B09SQFQ4KK,B0B7BFMHNF,B08TTMW1XT,B0C1VMHC8B,B0C4JZ4X9T,B09PQ73YX4,B0BFWD2VML,B01MZZX8KW,B07GGR1N4Y"/>
        <s v="B00X7XFJSK,B08YZ633BY,B07QK9C9KT,B07T8KL6C6,1441331336,B0BN9DD956,B07TXCCQGP,B0B1LJ3N9G,B08QJ53Y5G,B0924H4XB9"/>
        <s v="B011Q4NYOC,B001DYDAEK,B07SRRQS5B,B079X4ZR6X,B082K8ZNQ1,B01GQVGS98,B01DODMU9I,B0CVHLRJZ9,B01M721CEN,B00LB7REFK"/>
        <s v="B08YZ461Q1,B0CJRTVWR2,B0BPD54HQ6,B07CZDXDG8,B07MYW7C3Z,B0BN4Z47CK,B00I5H5Z1O,B0CB48L3LT,B099F4L48F,B07TXCCQGP"/>
        <s v="B0BRBSPJ8S,B08P3KX3M7,B010OAMT22,B003XKBI28,B0CF7WBMQV,B09SL3W9QQ,B006IHI8VW,B073Z3ZQRQ,B0BB9RHK45,B08634RK92"/>
        <s v="B0BZTS57Y7,B0CNRFNRB7,B078X4MQMN,B0BWHG8PMV,B09ZP8GYNV,B002B3H1V0,B0BG7542KV,B0BNMVB18C,B0CRQJSL1P,B0CR6H5LGQ"/>
        <s v="B0CJB2KBJX,B0CRQQKYZY,B08YZ633BY,B0B41MYSGP,B07GKVBQDG,B01LXFSJY7,B0019IJZ1M,B09MJK12HN,B07CN6ZDVY,B0BQJRCFQZ"/>
        <s v="B07W76MV4Y,B0D1XL2B6P,B0CY2HW6SQ,B0CZNXB4KN,B0D2GZ26CX,B0C42DMFG7,B0D1KDXFZJ,B0CZRC9F86,B0CS6HSYM1,B0CS6S67BJ"/>
        <s v="B0BZ418TWS,B0B7BFMHNF,B0BHR7P91R,B0C3QQVMF6,B0BQDHTCCR,B0019IM4V0,B07W1P5M5P,B0B4HKNDLQ,B0BZWMJM2F,B095WKNRNZ"/>
        <s v="B081F3G5H3,B0CBBS4GL6,B09ND9Z88M,B07D1MM3GH,B0C8TBD3J2,B0CR1V5R63,B07MYQSRMN,B0CL9T3HQ2,B08XZ4X7F7,B07H9KLHC9"/>
        <s v="B01DODMU9I,B01MQQTB51,B0B5XTLLCT,B0B5XSFZ5Q,B0CNTKQ6MK,B0CNTKWP8D,B09BZW2VYC,B0CNTF762L,B0CNW28TDG,B0CNTK3G5F"/>
        <s v="B0B9V9PGVD,B0928K23P6,B095WK5B7L,B01DOE0DO6,B07FH8BCX5,B0CQ7BCDQ5,B0B8YYG763,B0C1YN8YWJ,B0CRVPT2G8,B082WJMM5H"/>
        <s v="B0C1GQ54QD,B07SRRQS5B,B09LLYP2XL,B0BVR5R2G8,B092JCXDRJ,B00DZKQLZ0,B0CGQSY8CZ,B09S5TZH5N,B0CKT7H1TW,B0BF92PVYX"/>
        <s v="B08YZ633BY,B00I5H5Z1O,B0BQ7PD5YW,B0CC3SQL47,B000GCS004,B07CN6ZDVY,B0B7BFMHNF,B0011FJPAY,B09FXXQD2N,B09JNMHGFL"/>
        <s v="B000GCS004,B08YZ633BY,B0B7BP6CJN,B07QK9C9KT,B07LCRX2M7,B00I5H5Z1O,B0BFWD2VML,B07CZDXDG8,B09XPWGFTV,B0BBGDFH4V"/>
        <s v="B003Z22QNY,B07P7J7BV8,B002OYD89A,B07PCSHKFQ,B07PCSTMRD,B07NS736F5,B082K8ZNQ1,B07M7TBGJB,B094MMGFZR,B0C5N8MFJN"/>
        <s v="B08YZ633BY,B00X7XFJSK,B000GCS004,B0C5R981CT,B07CZDXDG8,B007BF7BUY,B08QJ53Y5G,B07CN6ZDVY,B07SL2X217,B07GKVBQDG"/>
        <s v="B09ZPC5PDH,B07SRRQS5B,B07VHPFK5B,B0896WCB5D,B0CRQJSL1P,B09YY9DLCF,B07MJQD8Y8,B0BWHG8PMV,B0BPNMT5DM,B01COZ2H36"/>
        <s v="B09XJVH69S,B0BF92PVYX,B097CZCDQG,B07Z6X6JCP,B0CCY6S4K2,B079FK5QKD,B09964WTF5,B08HVJQ2YP,B07KBVS54W,B0BXPBXV9C"/>
        <s v="B0CR137P8R,B07FX5CXKC,B08V1LTYLY,B0CQT15Y5K,B07QSFJ8S2,B0BMKR7LNT,B09L6ZLP85,B0B7DP9CGN,B09964WTF5,B0BSFBHFYR"/>
        <s v="B0924H4XB9,B0B7BFMHNF,B0B5XQX9P4,B07MYW7C3Z,B00INVCHRC,B09SQFQ4KK,1426215649,B0B9DC2M89,B09DTD4XJG,B09896GWJ1"/>
        <s v="B00INVCHRC,B08TTMW1XT,B09SQFQ4KK,B0CB5ZQ14R,B0B17NB28N,B0BFWD2VML,B0B7BFMHNF,B01MYBJB8W,B0B9DC2M89,B07GGR1N4Y"/>
        <s v="B0BRBSPJ8S,B0CNNZ5DHT,B0C58TMJZ2,B08P3KX3M7,B0BB9RHK45,B0BQ63WV8S,B0BS3Z4ZY5,B09SH4CY8K,B0CQG1VXWP,B0C2T2ZXPJ"/>
        <s v="B0CQRVNK35,B0CFVGNPDR,B07KPYMMG6,B07QG6L82D,B0C1GSN1FQ,B07SK6ZFLM,B0C7D1J2C5,B07K69DZWK,B0BRB8MGCV,B0CFWLWRNS"/>
        <s v="B00494JAMW,B078X4MQMN,B0CNRFNRB7,B098P855TL,B0CR6H5LGQ,B0BWHG8PMV,B07VHPFK5B,B07GTGLTYP,B0BNMVB18C,B0BZTS57Y7"/>
        <s v="B08YZ2K3PV,B00I5H5Z1O,B07CZDXDG8,B09DYN6SYR,B09JNMHGFL,B0BZVVR495,B0BZWM3JG4,B0BN9DD956,B07MT7DHL8,B0BX8NQBJS"/>
        <s v="B08Z7SLGMF,1426215649,B07T8KL6C6,B08QJ53Y5G,B083X648R2,B0CH9Y5VNH,B09S1C8PF8,B0924H4XB9,B019Q3U7UE,B09PDCP1BP"/>
        <s v="B07XFC9X68,B00494JAMW,B0BMCGCCJ8,B074WJ7J1Y,B01IEJHJWK,B0BFWR162R,B07YS5DX7Y,B0CFY2LJ28,B0C2V5635T,B0CNPZG45V"/>
        <s v="B09B498SDP,B0CP4JCX94,B0CP4J1XTW,B0CWLW7XWR,B0CS8T83F9,B0CKTLFWNM,B0CKHQDSL4,B0CYK818NC,B08L39N6TZ,B0CLR788Q8"/>
        <s v="B077MB5SZG,B09PDHVJT9,B07P8NXQF4,B075XHX8WC,B09J54B33X,B099ZM1NTL,B08W4YSTTD,B07WJX4PL3,B07NS4JH91,B08C4QFJKT"/>
        <s v="B08YZ633BY,B0BQZBMXD4,B07YSNNFY3,B07T8KL6C6,B07SRRQS5B,B07CZDXDG8,B01N9LH5ZC,B07MYW7C3Z,B00I5H5Z1O,B07QK9C9KT"/>
        <s v="B00DZKQLZ0,B00B2LBNKM,B004UB056E,B0B776Y6JQ,B0982TPZTW,B008YHRQQM,B0B8V6Y2X8,B075B48B3B,B0BC6M72NX,B09ZKHQPFK"/>
        <s v="B08TTCH9K8,B0B488NXCZ,B0B7P8ZV4T,B0B7PBRZX5,B0B7P8HK8M,B0B1TBCKSZ,B0C59M4J9N,B0CQ5KBKL6,B07DCGDJ28,B0C5HP8NFY"/>
        <s v="B09FDRGP6T,B07NY9H3GP,B0B9XN7KXW,B09KRP85MN,B07V813VMY,B07JQBXPLJ,B0BDZ6V1Y4,B0B41MYSGP,B074KWP2HJ,B09NYDYRJL"/>
        <s v="B0C1GQ54QD,B09964WTF5,B0CSN2CZQR,B0833V68BJ,B09S5TZH5N,B0BVR8F5W3,B0CZ6FKCJ8,B0BWTJVT52,B0CHPB2719,B0B7JF6NKX"/>
        <s v="B08YZ633BY,B07Z13H4TP,B0CFVGNPDR,B07MYW7C3Z,B0CL9YMRD5,B0CKN1N2YH,B083X648R2,B0BQ7PD5YW,B0BN9DD956,B0C3CZVKXT"/>
        <s v="B0758TY861,B0CFV5LZ3R,B016U6WVTA,B0CRB1R2TJ,B0CQP35TGJ,B0BZH88ZRF,B0C7L3TQZP,B0C1RJHQ41,B0BB7MKNSR,B0CZ8MHM4F"/>
        <s v="B08YZ633BY,B0BQZBMXD4,B0CL9YMRD5,B0C3CZVKXT,B0019IJZ1M,B0CFVGNPDR,B0822G8NCF,B07MYW7C3Z,B08QJ53Y5G,B007BF7BUY"/>
        <s v="B001DYDAEK,B09ZP8GYNV,B083YZWZ2L,B07VHPFK5B,B01LTEDRVE,B0CNRFNRB7,B0BG7542KV,B0BWHG8PMV,B078X4MQMN,B0BZTS57Y7"/>
        <s v="B07QG6L82D,B0CQNWL1FV,B0CFVGNPDR,B07K69DZWK,B0C1GSN1FQ,B07SK6ZFLM,B0C7D1J2C5,B07F7WWPJV,B0CJ32CM24,B07KPYMMG6"/>
        <s v="B00INVCHRC,B0C1VMHC8B,B0B17NB28N,B0822G8NCF,B0BNDGSXS4,B0BFWD2VML,B09M35XJGG,B0B9ZSRND1,B07MYW7C3Z,B00L1GHHV2"/>
        <s v="B000FFR0FS,B00CMDYRMA,B000BHCNYI,B000FFN76E,B0CGG2227L,B07GTNYPHW,B07C57MS8W,B0BZPHS6JT,B000BHCO0Q,B074Q2CQHP"/>
        <s v="B08XVMKRR5,B07NS8BF7X,B0896WCB5D,B0BNMVB18C,B0BWHG8PMV,B0CNRFNRB7,B0CJB7C4G7,B09YY9DLCF,B01D3UMIE4,B09FP3T2M7"/>
        <s v="B01EM8P456,B0CP225774,B07PF813G5,B0CYLV4X8T,B0B5SW6381,B08PND5KQR,B09YCZ9ZSK,B0CPJL9B6G,B08P3TRZS5,B00DZUCXBQ"/>
        <s v="B0C1GQ54QD,B0CHPB2719,B09964WTF5,B0CSN2CZQR,B09S5TZH5N,B0BX8M7FP9,B0BR5H93SY,B0BVR8F5W3,B08CXGDZXD,B0B8V6Y2X8"/>
        <s v="B07BH4DD2M,B007BF7BUY,B08YZ633BY,B0B41MYSGP,B0B7BP6CJN,B07ZBNWG1L,B0CJB2KBJX,B00I5H5Z1O,B00TXI1NEW,B07QK9C9KT"/>
        <s v="B09FDRGP6T,B0C4LJ9MLL,B09TK2NDLV,B0B9XN7KXW,B07NY9H3GP,B007TIVLQ8,B098Q1B7K3,B000069EYA,B08YZ633BY,B0CJB2KBJX"/>
        <s v="B0BYBHRZ7T,B08YZ633BY,B0B4D8S5XL,B08648ZCJT,B09R9MCZNL,B08648XFBB,B086488QY9,B08649CC8J,B08TRRWCL3,B007BF7BUY"/>
        <s v="B012Y4JDH0,B0BSMHQFR7,B0B7BP6CJN,B0C5JBN3YY,B0BKZJPRR7,B0BSV61TSW,B0BYYYY5DQ,B0B2BQKCR7,B0BYRHDPK9,B0CPP95C3D"/>
        <s v="B08TTMW1XT,B0B17NB28N,B0BFWD2VML,B07GGR1N4Y,B0B9DC2M89,B00INVCHRC,B09M35XJGG,B0B5XQX9P4,B07MYW7C3Z,B0C6B2WB9F"/>
        <s v="B07MYW7C3Z,B0CC5QVTBM,B0822G8NCF,B0CKXK2VTV,B08SWFJLDL,B0BYRHDPK9,B07TPLZY74,B0BZWMJM2F,B09XPWGFTV,B0B8XTHRYR"/>
        <s v="B0BWHG8PMV,B078X4MQMN,B0BNMVB18C,B073FRMG3N,B09YY9DLCF,B003Z22QNY,B0CRQJ23DH,B0CJB7C4G7,B0CGRM7G17,B0BG7542KV"/>
        <s v="B07M6M1FKW,B09BDZZQ4Y,B01HUOLMGY,B08YJ8G7BM,B077Q382WD,B0CPPRH9DN,B082M35PH3,B0BLTVD5P6,B0C6JVN9FB,B092HLWKJ1"/>
        <s v="B0BPNMT5DM,B0C1R964XD,B01IEJHJWK,B072K59NYZ,B0BV6ZR4GL,B082M35PH3,B07Q2SX3MR,B0CDWL4T24,B0B5SW6381,B074C9F45S"/>
        <s v="B0924H4XB9,B01LXFSJY7,B0822G8NCF,B0BN57YZZT,B07MYW7C3Z,B09XPWGFTV,B08Z7SLGMF,B09SBPP9R9,B07SRRQS5B,B0BHR7P91R"/>
        <s v="B0CS2XG7FQ,B0CG5WF87G,B0CH3SL3HB,B09PGQD7LS,B0CPTVJS6R,B07T7DGYTX,B0D1KVWCNX,B0CX4QSRH5,B0C8TBD3J2,B0BFRHGSZK"/>
        <s v="B0B7BP6CJN,B00INVCHCC,B0BZWMJM2F,B07SL2X217,B0924H4XB9,B07QK9C9KT,B07SRRQS5B,B07CNCMT65,B0BZ418TWS,B07GKVBQDG"/>
        <s v="B015D8XIDY,B0BPNMT5DM,B00EINBSEW,B079X5FTZR,B075NQNXSS,B01DODMU9I,B09LLYP2XL,B0CSYKZ89C,B0BQRF9LS1,B07C8B16GZ"/>
        <s v="B0BX61LHBL,B01IEJHJWK,B07SRRQS5B,B0C6X3VPLC,B09TK2NDLV,B093XVDNNB,B0CLTZVW44,B0CJTYD8XL,B0C7P16QFC,B07ZYJ33K3"/>
        <s v="B0B3WT5N18,B00DZKQLZ0,B0BM7K4M8P,B0BXY1TWDB,B0CKW2DBBS,B0CCP937BJ,B00WUH9B24,B08PW3524H,B07SRRQS5B,B077Q382WD"/>
        <s v="B07VHPFK5B,B08R7685RH,B0CVVS6TV9,B0CRQJSL1P,B098P855TL,B09YY9DLCF,B083NVHN13,B0CNRFNRB7,B07NS8BF7X,B0CKMV53YC"/>
        <s v="B01KG84CLI,B0CFY2LJ28,B0BKLSHQHK,B0CGD489R3,B08MW644QP,B08JT1ZWPL,B08ZYSW1W3,B0BMCGCCJ8,B0C6YFGZ8F,B0C778XRKL"/>
        <s v="B0CNK7LQR7,B09G3CDF7X,B09MQ3FNY1,B0BFJQZH63,B00IPNMUZC,B0C5X4ZM3J,B071HH2315,B0BZ3W1516,B09NMFYJJ1,B0C5JN6BWS"/>
        <s v="B0BPNMT5DM,B0BV6YFY8D,B0CSW6ZJ2K,B08NNCJV38,B0C2P72SCX,B0BRYHRWJQ,B0CHVWVK3C,B0CSFBBM2J,B08DH9MMV1,B07WCV73P1"/>
        <s v="B08PNSHXHY,B07KPYMMG6,B07QG6L82D,B0CFVGNPDR,B0C7D1J2C5,B0CQNWL1FV,B0C598W95W,B0BRB8MGCV,B07F7WWPJV,B0CNSNZ9MT"/>
        <s v="B07GMJB5ZZ,B09KLVZ88T,B00B4S6SLW,B092DFN7GP,B00NM9HO3W,B0BM9H6H62,B08N6Z4B75,B00PUI9WTW,B09BF6WVWH,B0BM9QP8SY"/>
      </sharedItems>
    </cacheField>
    <cacheField name="转化率" numFmtId="0" formula="月购买量/月搜索量" databaseField="0"/>
    <cacheField name="竞价" numFmtId="0" formula="辅助列/月搜索量" databaseField="0"/>
    <cacheField name="转化成本" numFmtId="0" formula="竞价/转化率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11.3154050926" refreshedBy="ZhuanZ" recordCount="806">
  <cacheSource type="worksheet">
    <worksheetSource ref="A1:F807" sheet="词根"/>
  </cacheSource>
  <cacheFields count="16">
    <cacheField name="词根" numFmtId="0">
      <sharedItems containsNumber="1" containsMixedTypes="1" count="806">
        <s v="power"/>
        <s v="portable"/>
        <s v="bank"/>
        <s v="charger"/>
        <s v="battery"/>
        <s v="solar"/>
        <s v="station"/>
        <s v="generator"/>
        <s v="iphone"/>
        <s v="phone"/>
        <s v="camping"/>
        <s v="pack"/>
        <s v="anker"/>
        <s v="home"/>
        <s v="jackery"/>
        <s v="charging"/>
        <s v="generators"/>
        <s v="ecoflow"/>
        <s v="panel"/>
        <s v="backup"/>
        <s v="usb"/>
        <s v="outlet"/>
        <s v="powered"/>
        <s v="fast"/>
        <s v="pro"/>
        <s v="supply"/>
        <s v="bluetti"/>
        <s v="para"/>
        <s v="dewalt"/>
        <s v="cell"/>
        <s v="ac"/>
        <s v="delta"/>
        <s v="cpap"/>
        <s v="inverter"/>
        <s v="chargers"/>
        <s v="watt"/>
        <s v="android"/>
        <s v="max"/>
        <s v="portatil"/>
        <s v="panels"/>
        <s v="use"/>
        <s v="plug"/>
        <s v="best"/>
        <s v="external"/>
        <s v="explorer"/>
        <s v="samsung"/>
        <s v="outdoor"/>
        <s v="emergency"/>
        <s v="wireless"/>
        <s v="small"/>
        <s v="electric"/>
        <s v="solix"/>
        <s v="portátil"/>
        <s v="cargador"/>
        <s v="yeti"/>
        <s v="de"/>
        <s v="powerbank"/>
        <s v="mini"/>
        <s v="back"/>
        <s v="travel"/>
        <s v="mobile"/>
        <s v="up"/>
        <s v="bateria"/>
        <s v="generador"/>
        <s v="rechargeable"/>
        <s v="charge"/>
        <s v="indoor"/>
        <s v="ipad"/>
        <s v="large"/>
        <s v="river"/>
        <s v="outage"/>
        <s v="lifepo4"/>
        <s v="casa"/>
        <s v="laptop"/>
        <s v="mah"/>
        <s v="type"/>
        <s v="eco"/>
        <s v="patriot"/>
        <s v="1000w"/>
        <s v="plus"/>
        <s v="300w"/>
        <s v="energy"/>
        <s v="adapter"/>
        <s v="banks"/>
        <s v="celular"/>
        <s v="flow"/>
        <s v="box"/>
        <s v="house"/>
        <s v="extra"/>
        <s v="planta"/>
        <s v="20v"/>
        <s v="zero"/>
        <s v="supplies"/>
        <s v="stations"/>
        <s v="machine"/>
        <s v="110v"/>
        <s v="refrigerator"/>
        <s v="10000mah"/>
        <s v="apple"/>
        <s v="energia"/>
        <s v="solares"/>
        <s v="outages"/>
        <s v="marbero"/>
        <s v="operated"/>
        <s v="ego"/>
        <s v="goal"/>
        <s v="200w"/>
        <s v="source"/>
        <s v="quiet"/>
        <s v="ef"/>
        <s v="c1000"/>
        <s v="devices"/>
        <s v="multiple"/>
        <s v="batería"/>
        <s v="output"/>
        <s v="approved"/>
        <s v="big"/>
        <s v="essentials"/>
        <s v="gear"/>
        <s v="ultra"/>
        <s v="solor"/>
        <s v="kit"/>
        <s v="smart"/>
        <s v="3000w"/>
        <s v="600w"/>
        <s v="dji"/>
        <s v="lithium"/>
        <s v="magnetic"/>
        <s v="pocket"/>
        <s v="usbc"/>
        <s v="included"/>
        <s v="accessories"/>
        <s v="f3800"/>
        <s v="clearance"/>
        <s v="vtoman"/>
        <s v="500w"/>
        <s v="halo"/>
        <s v="grecell"/>
        <s v="light"/>
        <s v="c300"/>
        <s v="must"/>
        <s v="wall"/>
        <s v="wen"/>
        <s v="120v"/>
        <s v="cargar"/>
        <s v="celulares"/>
        <s v="generadores"/>
        <s v="iniu"/>
        <s v="lasting"/>
        <s v="long"/>
        <s v="packs"/>
        <s v="phones"/>
        <s v="solid"/>
        <s v="state"/>
        <s v="camp"/>
        <s v="car"/>
        <s v="2000w"/>
        <s v="2000wh"/>
        <s v="the"/>
        <s v="apartment"/>
        <s v="oupes"/>
        <s v="powerhouse"/>
        <s v="rv"/>
        <s v="lights"/>
        <s v="40000mah"/>
        <s v="baterias"/>
        <s v="capacity"/>
        <s v="cargadores"/>
        <s v="cellphone"/>
        <s v="cooler"/>
        <s v="fridge"/>
        <s v="generac"/>
        <s v="gifts"/>
        <s v="juice"/>
        <s v="lightweight"/>
        <s v="pila"/>
        <s v="potable"/>
        <s v="storage"/>
        <s v="tsa"/>
        <s v="v2"/>
        <s v="se"/>
        <s v="blue"/>
        <s v="eb3a"/>
        <s v="eléctrico"/>
        <s v="pecron"/>
        <s v="estacion"/>
        <s v="air"/>
        <s v="ev"/>
        <s v="eléctrica"/>
        <s v="amazon"/>
        <s v="block"/>
        <s v="cool"/>
        <s v="electricity"/>
        <s v="gadgets"/>
        <s v="haves"/>
        <s v="hurricane"/>
        <s v="items"/>
        <s v="1000wh"/>
        <s v="50000mah"/>
        <s v="500wh"/>
        <s v="500x"/>
        <s v="allpowers"/>
        <s v="backpack"/>
        <s v="baterías"/>
        <s v="batteries"/>
        <s v="belkin"/>
        <s v="dc"/>
        <s v="equipment"/>
        <s v="galaxy"/>
        <s v="high"/>
        <s v="mango"/>
        <s v="plantas"/>
        <s v="portátiles"/>
        <s v="powkey"/>
        <s v="resmed"/>
        <s v="slim"/>
        <s v="tesla"/>
        <s v="ups"/>
        <s v="waterproof"/>
        <s v="amp"/>
        <s v="all"/>
        <s v="patriots"/>
        <s v="4patriots"/>
        <s v="homes"/>
        <s v="wave"/>
        <s v="prime"/>
        <s v="hand"/>
        <s v="ac180"/>
        <s v="2000x"/>
        <s v="ac200max"/>
        <s v="energía"/>
        <s v="watts"/>
        <s v="grid"/>
        <s v="off"/>
        <s v="whole"/>
        <s v="f2000"/>
        <s v="conditioner"/>
        <s v="ac70"/>
        <s v="energizer"/>
        <s v="flashfish"/>
        <s v="yoshino"/>
        <s v="duracell"/>
        <s v="luz"/>
        <s v="westinghouse"/>
        <s v="12v"/>
        <s v="b300"/>
        <s v="electrica"/>
        <s v="ryobi"/>
        <s v="silent"/>
        <s v="100000mah"/>
        <s v="1500w"/>
        <s v="1500x"/>
        <s v="2400w"/>
        <s v="30000mah"/>
        <s v="5000w"/>
        <s v="800w"/>
        <s v="airplane"/>
        <s v="airsense"/>
        <s v="alternator"/>
        <s v="c800"/>
        <s v="ebl"/>
        <s v="echo"/>
        <s v="electronics"/>
        <s v="gas"/>
        <s v="inversor"/>
        <s v="nexus"/>
        <s v="onn"/>
        <s v="outlets"/>
        <s v="powerful"/>
        <s v="protable"/>
        <s v="ravpower"/>
        <s v="recargable"/>
        <s v="recargables"/>
        <s v="rockpals"/>
        <s v="segway"/>
        <s v="unit"/>
        <s v="usb-c"/>
        <s v="volt"/>
        <s v="port"/>
        <s v="coflow"/>
        <s v="ecoflo"/>
        <s v="batter"/>
        <s v="crank"/>
        <s v="powers"/>
        <s v="ac200"/>
        <s v="powerstation"/>
        <s v="free"/>
        <s v="stuff"/>
        <s v="estación"/>
        <s v="warehouse"/>
        <s v="ac200l"/>
        <s v="flash"/>
        <s v="safe"/>
        <s v="fish"/>
        <s v="casas"/>
        <s v="go"/>
        <s v="lfp"/>
        <s v="men"/>
        <s v="eb55"/>
        <s v="rav"/>
        <s v="ac200p"/>
        <s v="ac300"/>
        <s v="banco"/>
        <s v="biolite"/>
        <s v="have"/>
        <s v="milwaukee"/>
        <s v="preparedness"/>
        <s v="system"/>
        <s v="1200w"/>
        <s v="140w"/>
        <s v="1800w"/>
        <s v="20k"/>
        <s v="3000x"/>
        <s v="300wh"/>
        <s v="400w"/>
        <s v="42800mah"/>
        <s v="5v"/>
        <s v="80000mah"/>
        <s v="ac2a"/>
        <s v="aferiy"/>
        <s v="aimtom"/>
        <s v="airline"/>
        <s v="anger"/>
        <s v="apartments"/>
        <s v="b230"/>
        <s v="b80"/>
        <s v="backpacking"/>
        <s v="blavor"/>
        <s v="blocks"/>
        <s v="brick"/>
        <s v="browey"/>
        <s v="cable"/>
        <s v="case"/>
        <s v="cat"/>
        <s v="cheap"/>
        <s v="computer"/>
        <s v="converter"/>
        <s v="ctechi"/>
        <s v="cube"/>
        <s v="dark"/>
        <s v="delta2"/>
        <s v="dual"/>
        <s v="duty"/>
        <s v="eléctricas"/>
        <s v="everfrost"/>
        <s v="expansion"/>
        <s v="externa"/>
        <s v="f1200"/>
        <s v="f1500"/>
        <s v="f2600"/>
        <s v="festival"/>
        <s v="fuel"/>
        <s v="goodaaa"/>
        <s v="gooloo"/>
        <s v="gopro"/>
        <s v="heavy"/>
        <s v="highest"/>
        <s v="how"/>
        <s v="ifanze"/>
        <s v="inalambrico"/>
        <s v="iphones"/>
        <s v="lamp"/>
        <s v="lipower"/>
        <s v="list"/>
        <s v="necessities"/>
        <s v="nimble"/>
        <s v="nintendo"/>
        <s v="otterbox"/>
        <s v="pilas"/>
        <s v="pisen"/>
        <s v="poweradd"/>
        <s v="powerstations"/>
        <s v="prymax"/>
        <s v="pxwaxpy"/>
        <s v="r1500"/>
        <s v="renogy"/>
        <s v="rohs"/>
        <s v="romoss"/>
        <s v="sabani"/>
        <s v="sale"/>
        <s v="solarbank"/>
        <s v="super"/>
        <s v="switch"/>
        <s v="tailgate"/>
        <s v="tailgating"/>
        <s v="telefono"/>
        <s v="thin"/>
        <s v="togo"/>
        <s v="tv"/>
        <s v="ugreen"/>
        <s v="ultralight"/>
        <s v="universal"/>
        <s v="vitoman"/>
        <s v="xr"/>
        <s v="zendure"/>
        <s v="powe"/>
        <s v="generato"/>
        <s v="statio"/>
        <s v="portab"/>
        <s v="an"/>
        <s v="jacker"/>
        <s v="ec"/>
        <s v="anke"/>
        <n v="4"/>
        <s v="heater"/>
        <s v="4patriot"/>
        <s v="tent"/>
        <s v="lantern"/>
        <s v="paneles"/>
        <n v="10000"/>
        <s v="ai"/>
        <s v="pump"/>
        <s v="sump"/>
        <s v="is"/>
        <s v="no"/>
        <s v="rated"/>
        <s v="glacier"/>
        <s v="recharge"/>
        <s v="appliances"/>
        <s v="e1500lfp"/>
        <s v="jackary"/>
        <s v="multi"/>
        <s v="plant"/>
        <s v="pod"/>
        <s v="powercore"/>
        <s v="propane"/>
        <s v="rave"/>
        <s v="ban"/>
        <s v="dr"/>
        <s v="electrical"/>
        <s v="flashlight"/>
        <s v="hour"/>
        <s v="huge"/>
        <s v="licitti"/>
        <s v="omni"/>
        <s v="omnicharge"/>
        <s v="survival"/>
        <s v="tech"/>
        <s v="10,000mah"/>
        <n v="100000"/>
        <s v="1000v2"/>
        <s v="1000x"/>
        <s v="100w"/>
        <s v="110w"/>
        <s v="111wh"/>
        <n v="12.9"/>
        <s v="15000mah"/>
        <s v="1500wh"/>
        <s v="1600wh"/>
        <s v="17-20"/>
        <s v="1750a"/>
        <s v="2-pack"/>
        <s v="20,000mah,"/>
        <s v="2000/3000"/>
        <s v="20000w"/>
        <s v="20w"/>
        <s v="220wh"/>
        <s v="2232wh"/>
        <s v="24000mah"/>
        <s v="240v"/>
        <s v="24v"/>
        <s v="250w"/>
        <s v="26800mah"/>
        <s v="290wh"/>
        <s v="2kw"/>
        <s v="2max"/>
        <s v="3.5kwh"/>
        <s v="3000wh"/>
        <s v="32000mah"/>
        <s v="32k"/>
        <s v="35000mah"/>
        <s v="40w"/>
        <s v="4800-watt"/>
        <s v="5v/3a"/>
        <s v="60000mah"/>
        <s v="600wh"/>
        <s v="600x"/>
        <s v="65w"/>
        <s v="700w"/>
        <s v="a/c"/>
        <s v="aa/aaa"/>
        <s v="ac/dc/usb-c/wireless"/>
        <s v="ac180p"/>
        <s v="ac180t"/>
        <s v="ac240"/>
        <s v="ac240p"/>
        <s v="ac50"/>
        <s v="ac500"/>
        <s v="ac50b"/>
        <s v="ac50s"/>
        <s v="ac60"/>
        <s v="ac70p"/>
        <s v="aceup"/>
        <s v="acumulador"/>
        <s v="adaptador"/>
        <s v="adapters"/>
        <s v="adults"/>
        <s v="aeiusny"/>
        <s v="aftime"/>
        <s v="aipower"/>
        <s v="airpow"/>
        <s v="allwei"/>
        <s v="ankee"/>
        <s v="anker757"/>
        <s v="ankersolix"/>
        <s v="anouv"/>
        <s v="aohi"/>
        <s v="aonimi"/>
        <s v="asperx"/>
        <s v="aukey"/>
        <s v="b300s"/>
        <s v="b61"/>
        <s v="babk"/>
        <s v="bacnk"/>
        <s v="bag"/>
        <s v="baldr"/>
        <s v="balloons"/>
        <s v="bancos"/>
        <s v="bank,"/>
        <s v="bankl"/>
        <s v="banl"/>
        <s v="basecharge"/>
        <s v="baseus"/>
        <s v="basics"/>
        <s v="batery"/>
        <s v="batterie"/>
        <s v="bettery"/>
        <s v="bigblue"/>
        <s v="black"/>
        <s v="blackweb"/>
        <s v="blueetti"/>
        <s v="blueti"/>
        <s v="blutti"/>
        <s v="bougerv"/>
        <s v="built"/>
        <s v="built-in"/>
        <s v="butterfly"/>
        <s v="buy"/>
        <s v="c600"/>
        <s v="cahrger"/>
        <s v="california"/>
        <s v="card"/>
        <s v="carregador"/>
        <s v="casely"/>
        <s v="chafon"/>
        <s v="chager"/>
        <s v="champ"/>
        <s v="charged"/>
        <s v="charger'"/>
        <s v="charger,"/>
        <s v="chargers￼"/>
        <s v="charger￼"/>
        <s v="chargwr"/>
        <s v="chrger"/>
        <s v="chsrger"/>
        <s v="comfortable"/>
        <s v="compact"/>
        <s v="compliant"/>
        <s v="computers"/>
        <s v="console"/>
        <s v="coolers"/>
        <s v="coolest"/>
        <s v="corriente"/>
        <s v="cuba"/>
        <s v="dabbson"/>
        <s v="daranener"/>
        <s v="day"/>
        <s v="deals"/>
        <s v="deeno"/>
        <s v="delco"/>
        <s v="diesel"/>
        <s v="digital"/>
        <s v="directly"/>
        <s v="e1000"/>
        <s v="e300"/>
        <s v="e3600lfp"/>
        <s v="e600lfp"/>
        <s v="easy"/>
        <s v="easyacc"/>
        <s v="easylonger"/>
        <s v="eb70"/>
        <s v="eb70s"/>
        <s v="eccoflow"/>
        <s v="echoflow"/>
        <s v="ecomax"/>
        <s v="ecopower"/>
        <s v="ecpflow"/>
        <s v="eddie"/>
        <s v="eddy"/>
        <s v="egretech"/>
        <s v="ekrist"/>
        <s v="electricas"/>
        <s v="electrico"/>
        <s v="electricos"/>
        <s v="eléctricos"/>
        <s v="enernova"/>
        <s v="enginstar"/>
        <s v="enphase"/>
        <s v="etaker"/>
        <s v="evoflow"/>
        <s v="exoflow"/>
        <s v="exterior"/>
        <s v="externe"/>
        <s v="f2400"/>
        <s v="family"/>
        <s v="flashlights"/>
        <s v="flashspeed"/>
        <s v="floor"/>
        <s v="flume"/>
        <s v="fossibot"/>
        <s v="freezer"/>
        <s v="fremo"/>
        <s v="freshener"/>
        <s v="from"/>
        <s v="full"/>
        <s v="game"/>
        <s v="gasless"/>
        <s v="gasolina"/>
        <s v="genarator"/>
        <s v="gender"/>
        <s v="generatir"/>
        <s v="generatot"/>
        <s v="genertor"/>
        <s v="geneverse"/>
        <s v="genorator"/>
        <s v="genrator"/>
        <s v="gensrock"/>
        <s v="getihu"/>
        <s v="golabs"/>
        <s v="gold"/>
        <s v="growatt"/>
        <s v="gtx300"/>
        <s v="handheld"/>
        <s v="held"/>
        <s v="hiking"/>
        <s v="honda"/>
        <s v="household"/>
        <s v="huracan"/>
        <s v="hypergear"/>
        <s v="ideaplay"/>
        <s v="ii"/>
        <s v="imuto"/>
        <s v="inalámbrico"/>
        <s v="inside"/>
        <s v="inui"/>
        <s v="ipads"/>
        <s v="jacery"/>
        <s v="jackety"/>
        <s v="jackey"/>
        <s v="jackry"/>
        <s v="jakery"/>
        <s v="keoll"/>
        <s v="keychain"/>
        <s v="kids"/>
        <s v="kits"/>
        <s v="led"/>
        <s v="limitless"/>
        <s v="lot"/>
        <s v="loveledi"/>
        <s v="m2000"/>
        <s v="m82"/>
        <s v="mago"/>
        <s v="maxoak"/>
        <s v="mega"/>
        <s v="miady"/>
        <s v="micro"/>
        <s v="mobil"/>
        <s v="mohawk"/>
        <s v="morfec"/>
        <s v="mregb"/>
        <s v="much"/>
        <s v="music"/>
        <s v="my"/>
        <s v="natures"/>
        <s v="needs"/>
        <s v="nestout"/>
        <s v="neutral"/>
        <s v="nexpow"/>
        <s v="original"/>
        <s v="oukitel"/>
        <s v="outdoors"/>
        <s v="oxygen"/>
        <s v="packing"/>
        <s v="pank"/>
        <s v="parking"/>
        <s v="peak"/>
        <s v="percon"/>
        <s v="personal"/>
        <s v="phoenix"/>
        <s v="pink"/>
        <s v="pirtable"/>
        <s v="piwer"/>
        <s v="pixel"/>
        <s v="pk"/>
        <s v="placas"/>
        <s v="popular"/>
        <s v="porch"/>
        <s v="portabel"/>
        <s v="portabke"/>
        <s v="portablecharger"/>
        <s v="portal"/>
        <s v="portatiles"/>
        <s v="portible"/>
        <s v="ports"/>
        <s v="portsble"/>
        <s v="poseidon"/>
        <s v="powebank"/>
        <s v="powerbanks"/>
        <s v="powerfort"/>
        <s v="powerness"/>
        <s v="powerpack"/>
        <s v="powerr"/>
        <s v="powerstack"/>
        <s v="powerup"/>
        <s v="powstream"/>
        <s v="prices"/>
        <s v="prince"/>
        <s v="products"/>
        <s v="progeny"/>
        <s v="protective"/>
        <s v="prtable"/>
        <s v="ps72"/>
        <s v="pv200"/>
        <s v="pwer"/>
        <s v="qi"/>
        <s v="qi2"/>
        <s v="quick"/>
        <s v="r2500"/>
        <s v="r600"/>
        <s v="rechargable"/>
        <s v="recharger"/>
        <s v="remote"/>
        <s v="renewed"/>
        <s v="rgvota"/>
        <s v="river2"/>
        <s v="rorru"/>
        <s v="rug"/>
        <s v="run"/>
        <s v="runhood"/>
        <s v="s22"/>
        <s v="s24"/>
        <s v="sanag"/>
        <s v="sandals"/>
        <s v="santa"/>
        <s v="scosche"/>
        <s v="secret"/>
        <s v="sharge"/>
        <s v="silenciosa"/>
        <s v="silver"/>
        <s v="sinkeu"/>
        <s v="skullcandy"/>
        <s v="slimmest"/>
        <s v="smartphone"/>
        <s v="sn2200"/>
        <s v="soalr"/>
        <s v="socket"/>
        <s v="spare"/>
        <s v="stanley"/>
        <s v="starion"/>
        <s v="station,"/>
        <s v="station￼"/>
        <s v="storm"/>
        <s v="strip"/>
        <s v="sudrov"/>
        <s v="suitcase"/>
        <s v="sun"/>
        <s v="t-1000"/>
        <s v="t1000"/>
        <s v="t300"/>
        <s v="tablet"/>
        <s v="takki"/>
        <s v="technology"/>
        <s v="telefonos"/>
        <s v="teléfonos"/>
        <s v="tenergy"/>
        <s v="tested"/>
        <s v="things"/>
        <s v="tiexei"/>
        <s v="tiny"/>
        <s v="titan"/>
        <s v="torras"/>
        <s v="tough"/>
        <s v="van"/>
        <s v="vank"/>
        <s v="viral"/>
        <s v="votman"/>
        <s v="walking"/>
        <s v="wattfun"/>
        <s v="wedding"/>
        <s v="weight"/>
        <s v="white"/>
        <s v="whoop"/>
        <s v="women"/>
        <s v="x1500"/>
        <s v="x300"/>
        <s v="yesper"/>
        <s v="yoobao"/>
        <s v="young"/>
        <s v="zerokor"/>
        <s v="מטען"/>
        <s v="נייד"/>
        <s v="充电宝"/>
        <s v="发电机"/>
        <s v="户外电源"/>
        <s v="移动电源"/>
        <s v="보조배터리"/>
      </sharedItems>
    </cacheField>
    <cacheField name="词频" numFmtId="0">
      <sharedItems containsSemiMixedTypes="0" containsString="0" containsNumber="1" containsInteger="1" minValue="0" maxValue="1088" count="65">
        <n v="1088"/>
        <n v="761"/>
        <n v="558"/>
        <n v="557"/>
        <n v="514"/>
        <n v="463"/>
        <n v="340"/>
        <n v="305"/>
        <n v="235"/>
        <n v="164"/>
        <n v="147"/>
        <n v="142"/>
        <n v="122"/>
        <n v="104"/>
        <n v="100"/>
        <n v="89"/>
        <n v="88"/>
        <n v="83"/>
        <n v="81"/>
        <n v="80"/>
        <n v="78"/>
        <n v="73"/>
        <n v="68"/>
        <n v="65"/>
        <n v="56"/>
        <n v="55"/>
        <n v="53"/>
        <n v="46"/>
        <n v="44"/>
        <n v="43"/>
        <n v="42"/>
        <n v="41"/>
        <n v="40"/>
        <n v="37"/>
        <n v="33"/>
        <n v="31"/>
        <n v="30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一级分类" numFmtId="0">
      <sharedItems containsBlank="1" count="6">
        <s v="功能词"/>
        <s v="属性词"/>
        <s v="品名词"/>
        <s v="场景词"/>
        <s v="品牌词"/>
        <m/>
      </sharedItems>
    </cacheField>
    <cacheField name="二级分类" numFmtId="0">
      <sharedItems containsBlank="1" count="72">
        <s v="电力"/>
        <s v="便携性"/>
        <s v="电池包"/>
        <s v="充电器"/>
        <s v="电池"/>
        <s v="太阳能"/>
        <s v="电源站"/>
        <s v="发电机"/>
        <s v="手机"/>
        <s v="露营"/>
        <s v="包装"/>
        <m/>
        <s v="家庭"/>
        <s v="充电"/>
        <s v="面板"/>
        <s v="备份"/>
        <s v="USB接口"/>
        <s v="电源插座"/>
        <s v="电力驱动"/>
        <s v="快速"/>
        <s v="专业版"/>
        <s v="供电"/>
        <s v="用途"/>
        <s v="电池单元"/>
        <s v="交流电"/>
        <s v="呼吸机"/>
        <s v="逆变器"/>
        <s v="功率单位"/>
        <s v="安卓设备"/>
        <s v="最大"/>
        <s v="便携式设备"/>
        <s v="插头"/>
        <s v="最佳"/>
        <s v="外部"/>
        <s v="探险者（品牌）"/>
        <s v="户外"/>
        <s v="紧急情况"/>
        <s v="无线"/>
        <s v="小型"/>
        <s v="电动"/>
        <s v="便携设备"/>
        <s v="移动电源"/>
        <s v="背部"/>
        <s v="旅行"/>
        <s v="移动"/>
        <s v="升级"/>
        <s v="可充电"/>
        <s v="室内"/>
        <s v="平板电脑"/>
        <s v="大型"/>
        <s v="停电"/>
        <s v="锂铁磷电池"/>
        <s v="房屋"/>
        <s v="笔记本电脑"/>
        <s v="毫安时"/>
        <s v="类型"/>
        <s v="1000瓦"/>
        <s v="加强版"/>
        <s v="300瓦"/>
        <s v="能量"/>
        <s v="适配器"/>
        <s v="电源箱"/>
        <s v="附加"/>
        <s v="工厂"/>
        <s v="20伏特"/>
        <s v="零"/>
        <s v="用品"/>
        <s v="机器"/>
        <s v="110伏特"/>
        <s v="冰箱"/>
        <s v="10000毫安时"/>
        <s v="200瓦"/>
      </sharedItems>
    </cacheField>
    <cacheField name="用户搜索意图标签" numFmtId="0">
      <sharedItems containsBlank="1" count="21">
        <s v="电力驱动"/>
        <s v="便携"/>
        <s v="电池包"/>
        <s v="充电器"/>
        <s v="电池"/>
        <s v="太阳能"/>
        <s v="电源站"/>
        <s v="发电机"/>
        <m/>
        <s v="户外"/>
        <s v="家庭"/>
        <s v="充电"/>
        <s v="太阳能面板"/>
        <s v="备份"/>
        <s v="电源插座"/>
        <s v="专业版"/>
        <s v="交流电"/>
        <s v="应急电源"/>
        <s v="无线"/>
        <s v="小型设备"/>
        <s v="可充电"/>
      </sharedItems>
    </cacheField>
    <cacheField name="否定" numFmtId="0">
      <sharedItems containsBlank="1" count="2">
        <m/>
        <s v="X"/>
      </sharedItems>
    </cacheField>
    <cacheField name="流量占比" numFmtId="9">
      <sharedItems containsSemiMixedTypes="0" containsString="0" containsNumber="1" minValue="0" maxValue="0.336256241627088" count="82">
        <n v="0.336256241627088"/>
        <n v="0.189745463402754"/>
        <n v="0"/>
        <n v="0.00377542321276339"/>
        <n v="0.0633296796979666"/>
        <n v="0.228595786140545"/>
        <n v="0.271952259164537"/>
        <n v="0.30763609791743"/>
        <n v="0.0825721592985027"/>
        <n v="0.0112044817927172"/>
        <n v="0.0778224333211552"/>
        <n v="0.0461575934721718"/>
        <n v="0.0909755206430406"/>
        <n v="0.00438436244062846"/>
        <n v="0.0538302277432716"/>
        <n v="0.0706369504323474"/>
        <n v="0.0677140421385951"/>
        <n v="0.0175374497625138"/>
        <n v="0.000121787845573013"/>
        <n v="0.00657654366094269"/>
        <n v="0.0253318718791866"/>
        <n v="0.0151016928510536"/>
        <n v="0.00986481549141403"/>
        <n v="0.0326391426135674"/>
        <n v="0.000487151382292051"/>
        <n v="0.00121787845573013"/>
        <n v="0.000730727073438076"/>
        <n v="0.133723054439168"/>
        <n v="0.0246011448057486"/>
        <n v="0.00913408841797595"/>
        <n v="0.00779442211667281"/>
        <n v="0.00280112044817929"/>
        <n v="0.00803799780781884"/>
        <n v="0.00182681768359519"/>
        <n v="0.0439654122518576"/>
        <n v="0.0426257459505545"/>
        <n v="0.000608939227865063"/>
        <n v="0.00146145414687615"/>
        <n v="0.0104737547192791"/>
        <n v="0.00109609061015711"/>
        <n v="0.00657654366094268"/>
        <n v="0.00937766410912198"/>
        <n v="0.00267933260260628"/>
        <n v="0.0552916818901478"/>
        <n v="0.00328827183047134"/>
        <n v="0.0185117525270979"/>
        <n v="0.000243575691146025"/>
        <n v="0.000365363536719038"/>
        <n v="0.00414078674948243"/>
        <n v="0.00426257459505544"/>
        <n v="0.0120569967117283"/>
        <n v="0.00158324199244917"/>
        <n v="0.0733162830349537"/>
        <n v="0.0076726342710998"/>
        <n v="0.00304469613932532"/>
        <n v="0.00133966630130314"/>
        <n v="0.0730727073438076"/>
        <n v="0.0130312994763124"/>
        <n v="0.00353184752161737"/>
        <n v="0.00316648398489833"/>
        <n v="0.000974302764584102"/>
        <n v="0.00207039337474122"/>
        <n v="0.0254536597247597"/>
        <n v="0.0057240287419316"/>
        <n v="0.0019486055291682"/>
        <n v="0.000852514919011089"/>
        <n v="0.0265497503349168"/>
        <n v="0.00499330166849352"/>
        <n v="0.0826939471440757"/>
        <n v="0.00255754475703327"/>
        <n v="0.0680794056753141"/>
        <n v="0.00231396906588724"/>
        <n v="0.00158324199244916"/>
        <n v="0.0066983315065157"/>
        <n v="0.00341005967604436"/>
        <n v="0.00243575691146025"/>
        <n v="0.00170502983802218"/>
        <n v="0.194251613688955"/>
        <n v="0.00219218122031423"/>
        <n v="0.149920837900379"/>
        <n v="0.0870783095847041"/>
        <n v="0.0779442211667282"/>
      </sharedItems>
    </cacheField>
    <cacheField name="转化率" numFmtId="9">
      <sharedItems containsNumber="1" containsMixedTypes="1" count="334">
        <n v="0.0153334069450187"/>
        <n v="0.0203578410804781"/>
        <s v=""/>
        <n v="0.0261639329707069"/>
        <n v="0.0268675548488851"/>
        <n v="0.0126580031155508"/>
        <n v="0.0112458483886273"/>
        <n v="0.011866866814899"/>
        <n v="0.0522064450301845"/>
        <n v="0.0573552238052572"/>
        <n v="0.00646925101029597"/>
        <n v="0.0415348481112856"/>
        <n v="0.0217158718105506"/>
        <n v="0.0206216992166732"/>
        <n v="0.0200417229662881"/>
        <n v="0.0223342450889527"/>
        <n v="0.00702457826673056"/>
        <n v="0.0371172915939084"/>
        <n v="0.0102723100008827"/>
        <n v="0.0199975566895022"/>
        <n v="0.0551529594864063"/>
        <n v="0.0177758740697114"/>
        <n v="0.018030684371414"/>
        <n v="0.0195250141218656"/>
        <n v="0.0115695735361847"/>
        <n v="0.0117830417048934"/>
        <n v="0.00585842935993028"/>
        <n v="0.00967598428115964"/>
        <n v="0.0220566073923884"/>
        <n v="0.0230119179454728"/>
        <n v="0.0236804404618107"/>
        <n v="0.00676411221735876"/>
        <n v="0.0116624182249238"/>
        <n v="0.0539232461500856"/>
        <n v="0.00779234130043691"/>
        <n v="0.0965867828612927"/>
        <n v="0.0290438564385213"/>
        <n v="0.00692131513377015"/>
        <n v="0.00815834660526219"/>
        <n v="0.0470378623770483"/>
        <n v="0.0232259837830409"/>
        <n v="0.0223968565815324"/>
        <n v="0.0125402052381682"/>
        <n v="0.0390787326704779"/>
        <n v="0.0324662113064961"/>
        <n v="0.0119729366450928"/>
        <n v="0.018966737438075"/>
        <n v="0.0250343827825893"/>
        <n v="0.0401171120662804"/>
        <n v="0.0084773394196283"/>
        <n v="0.0147275405007364"/>
        <n v="0.0105879685705303"/>
        <n v="0.0130005725640767"/>
        <n v="0.0199613764560988"/>
        <n v="0.0165491047205643"/>
        <n v="0.00910722705202121"/>
        <n v="0.0140842130233661"/>
        <n v="0.00727362975124568"/>
        <n v="0.0155351491106852"/>
        <n v="0.01846406346167"/>
        <n v="0.0258936755270394"/>
        <n v="0.0422250807706115"/>
        <n v="0.0714048488874128"/>
        <n v="0.0536094960047657"/>
        <n v="0.0131574468085106"/>
        <n v="0.00733090242645234"/>
        <n v="0.00419014593266869"/>
        <n v="0.0210304942166141"/>
        <n v="0.0351213282247765"/>
        <n v="0.0351615986772418"/>
        <n v="0.0158217591203198"/>
        <n v="0.0125645400757861"/>
        <n v="0.0217061611374408"/>
        <n v="0.0174496644295302"/>
        <n v="0.150360453141092"/>
        <n v="0.0390204494315197"/>
        <n v="0.0630752142177087"/>
        <n v="0.050590289816693"/>
        <n v="0.0242510699001427"/>
        <n v="0.0154444507074009"/>
        <n v="0.00172215843857635"/>
        <n v="0.0123890002864509"/>
        <n v="0.0100423972805268"/>
        <n v="0.0185729275970619"/>
        <n v="0.00727941857235441"/>
        <n v="0.019141429460879"/>
        <n v="0.0149634872989561"/>
        <n v="0.00235193500106906"/>
        <n v="0.00805687203791469"/>
        <n v="0.00642302010405293"/>
        <n v="0.00942887931034483"/>
        <n v="0.016127364829939"/>
        <n v="0.0486794667560996"/>
        <n v="0.0184285321353259"/>
        <n v="0.00983458306643054"/>
        <n v="0.00657081882511513"/>
        <n v="0.0155519028954356"/>
        <n v="0.0102915951972556"/>
        <n v="0.0204599731919174"/>
        <n v="0.0312027011293515"/>
        <n v="0.0409579230080573"/>
        <n v="0.0760729889488563"/>
        <n v="0.00678143083815568"/>
        <n v="0.00781021878608839"/>
        <n v="0.0205087580318634"/>
        <n v="0.00900900900900901"/>
        <n v="0.0160173907986803"/>
        <n v="0.0179714570975509"/>
        <n v="0.00950987564008778"/>
        <n v="0.0119253099011455"/>
        <n v="0.0233200760298369"/>
        <n v="0.0293204553294239"/>
        <n v="0.00610214943425139"/>
        <n v="0.0080964015992892"/>
        <n v="0.0267806536935575"/>
        <n v="0.00121138703815869"/>
        <n v="0.0121986471642481"/>
        <n v="0.0168585048250203"/>
        <n v="0.0428097345132743"/>
        <n v="0.0175555927102491"/>
        <n v="0.0223842540818609"/>
        <n v="0.0184729064039409"/>
        <n v="0.00406277600380461"/>
        <n v="0.0119084682440847"/>
        <n v="0.00932713603893066"/>
        <n v="0.0058679706601467"/>
        <n v="0.0625"/>
        <n v="0.0729422261878207"/>
        <n v="0.0757575757575758"/>
        <n v="0.0536692223439211"/>
        <n v="0.00649971316279882"/>
        <n v="0.0204152127172112"/>
        <n v="0.0177024961793174"/>
        <n v="0.0194319880418535"/>
        <n v="0.028746200322738"/>
        <n v="0.00786924939467312"/>
        <n v="0.0623063987963537"/>
        <n v="0.0363247863247863"/>
        <n v="0.0087069515942376"/>
        <n v="0.0248895368731125"/>
        <n v="0.013136759981643"/>
        <n v="0.00775193798449612"/>
        <n v="0.0101388554865005"/>
        <n v="0.0422919508867667"/>
        <n v="0.00513245033112583"/>
        <n v="0.0456226880394575"/>
        <n v="0.00600240096038415"/>
        <n v="0.192182410423453"/>
        <n v="0.0440202756308066"/>
        <n v="0.0195744049825758"/>
        <n v="0.0302498048399688"/>
        <n v="0.0208534466113149"/>
        <n v="0.00940193261948289"/>
        <n v="0.0109967591103634"/>
        <n v="0.0227771392748929"/>
        <n v="0.0157084188911704"/>
        <n v="0.0581973030518098"/>
        <n v="0.0793048341989612"/>
        <n v="0.0137617052097884"/>
        <n v="0.0396035710071971"/>
        <n v="0.0195044807590933"/>
        <n v="0.00889607763849575"/>
        <n v="0.00914586885754147"/>
        <n v="0.0563086548488008"/>
        <n v="0.0108527131782946"/>
        <n v="0.0399556048834628"/>
        <n v="0.0394683193345837"/>
        <n v="0.0194472876151484"/>
        <n v="0.0042750792363824"/>
        <n v="0.0103230103230103"/>
        <n v="0.0127523910733262"/>
        <n v="0.0791618160651921"/>
        <n v="0.0381488430268918"/>
        <n v="0.0222687771570453"/>
        <n v="0.0189210595793364"/>
        <n v="0.021643109540636"/>
        <n v="0.00693095660835579"/>
        <n v="0.0119647665736183"/>
        <n v="0.0188101487314086"/>
        <n v="0.0204936044225476"/>
        <n v="0.00513128082100493"/>
        <n v="0.0431194553331958"/>
        <n v="0.0193103009480181"/>
        <n v="0.00880902043692741"/>
        <n v="0.0199612791241071"/>
        <n v="0.0152270937253872"/>
        <n v="0.0283998701720221"/>
        <n v="0.0343413634033829"/>
        <n v="0.00290460660415817"/>
        <n v="0.00918375751585537"/>
        <n v="0.00907721707585671"/>
        <n v="0.0193037719085696"/>
        <n v="0.0235833606288896"/>
        <n v="0.0114060616750448"/>
        <n v="0.0139775144333029"/>
        <n v="0.0147874306839187"/>
        <n v="0.047670639219935"/>
        <n v="0.062737024596381"/>
        <n v="0.0194001677852349"/>
        <n v="0.0459148044692737"/>
        <n v="0.0159828409326783"/>
        <n v="0.0174119845415552"/>
        <n v="0.0147138964577657"/>
        <n v="0.0172413793103448"/>
        <n v="0.0391046705812638"/>
        <n v="0.0112098956320062"/>
        <n v="0.0222913426645931"/>
        <n v="0.0260680666183925"/>
        <n v="0.00605143721633888"/>
        <n v="0.00686695278969957"/>
        <n v="0.0101102941176471"/>
        <n v="0.00910385947037236"/>
        <n v="0.0378890392422192"/>
        <n v="0.0114942528735632"/>
        <n v="0.0080824088748019"/>
        <n v="0.016500904159132"/>
        <n v="0.00601312223226055"/>
        <n v="0.02"/>
        <n v="0.0200290488292385"/>
        <n v="0.0269463153269879"/>
        <n v="0.00848773418900735"/>
        <n v="0.0175906710149224"/>
        <n v="0.0454453098543854"/>
        <n v="0.0291989664082687"/>
        <n v="0.030578307272276"/>
        <n v="0.00647367778184927"/>
        <n v="0.0227709889115184"/>
        <n v="0.0406833392039451"/>
        <n v="0.0279666593551217"/>
        <n v="0.0317731217546026"/>
        <n v="0.0379746835443038"/>
        <n v="0.00569343065693431"/>
        <n v="0.0136785577291906"/>
        <n v="0.0480402623150831"/>
        <n v="0.0133397364068086"/>
        <n v="0.0665564282761472"/>
        <n v="0.0148854010961634"/>
        <n v="0.0905982905982906"/>
        <n v="0.00818515382444256"/>
        <n v="0.0185147507629705"/>
        <n v="0.00369160868947892"/>
        <n v="0.00773784191588966"/>
        <n v="0.0097367808059632"/>
        <n v="0.01806640625"/>
        <n v="0.0150854844116661"/>
        <n v="0.0270063415700853"/>
        <n v="0.0224101479915433"/>
        <n v="0.00543517127941071"/>
        <n v="0.0238826908945153"/>
        <n v="0.00978351373855121"/>
        <n v="0.0162544169611307"/>
        <n v="0.00893945550589191"/>
        <n v="0.00756338697227006"/>
        <n v="0.0251015134736065"/>
        <n v="0.0221651785714286"/>
        <n v="0.00305810397553517"/>
        <n v="0.00127226463104326"/>
        <n v="0.00424661843346964"/>
        <n v="0.0058129446468853"/>
        <n v="0.0122442771313408"/>
        <n v="0.00423529411764706"/>
        <n v="0.0142967542503864"/>
        <n v="0.014961915125136"/>
        <n v="0.0217113665389527"/>
        <n v="0.0132751409347154"/>
        <n v="0.0430172674946986"/>
        <n v="0.0177191643058941"/>
        <n v="0.0240068641016506"/>
        <n v="0.0216778590729211"/>
        <n v="0.0161054303805965"/>
        <n v="0.0140811175944669"/>
        <n v="0.00488716245216532"/>
        <n v="0.030697468611147"/>
        <n v="0.0153704070189326"/>
        <n v="0.0148926888850113"/>
        <n v="0.00980763480514303"/>
        <n v="0.00741317080550693"/>
        <n v="0.0234498035754461"/>
        <n v="0.0310161539375223"/>
        <n v="0.0352331606217617"/>
        <n v="0.0232867537090899"/>
        <n v="0.0136346420906451"/>
        <n v="0.0662393162393162"/>
        <n v="0.149825783972125"/>
        <n v="0.0483610961848469"/>
        <n v="0.0107073898543093"/>
        <n v="0.0278013582342954"/>
        <n v="0.00698309356295285"/>
        <n v="0.0167753509005842"/>
        <n v="0.0152979066022544"/>
        <n v="0.0185342991052407"/>
        <n v="0.0684931506849315"/>
        <n v="0.0358552631578947"/>
        <n v="0.0193146417445483"/>
        <n v="0.0258757261045591"/>
        <n v="0.0259190690293573"/>
        <n v="0.00666233701903761"/>
        <n v="0.00878087881658529"/>
        <n v="0.026215582893966"/>
        <n v="0.0206234631553899"/>
        <n v="0.089975845410628"/>
        <n v="0.0261701056869653"/>
        <n v="0.0262837593341886"/>
        <n v="0.00720461095100865"/>
        <n v="0.00728211009174312"/>
        <n v="0.0410682921789441"/>
        <n v="0.00642170460158833"/>
        <n v="0.00523138832997988"/>
        <n v="0.00796739944812967"/>
        <n v="0.0898342272062409"/>
        <n v="0.166419019316493"/>
        <n v="0.0576576576576577"/>
        <n v="0.140797285835454"/>
        <n v="0.0131499409461634"/>
        <n v="0.0470551081635876"/>
        <n v="0.0449207828518173"/>
        <n v="0.00541407659915781"/>
        <n v="0.0110857515487447"/>
        <n v="0.0319505736981465"/>
        <n v="0.0145951035781544"/>
        <n v="0.0284859930752282"/>
        <n v="0.00977653631284916"/>
        <n v="0.0141148325358852"/>
        <n v="0.0509049773755656"/>
        <n v="0.0230627306273063"/>
        <n v="0.00147528891074502"/>
        <n v="0.0481723304714411"/>
        <n v="0.0085220152059487"/>
        <n v="0.00941526263627354"/>
        <n v="0.0151594354417146"/>
        <n v="0.0382926521674329"/>
        <n v="0.0265275707898659"/>
        <n v="0.0228126277279336"/>
        <n v="0.0673698536917319"/>
      </sharedItems>
    </cacheField>
    <cacheField name="竞价" numFmtId="43">
      <sharedItems containsNumber="1" containsMixedTypes="1" count="211">
        <n v="1.40120180248777"/>
        <n v="1.45683779684078"/>
        <s v=""/>
        <n v="1.40190537238596"/>
        <n v="0.842187564594099"/>
        <n v="1.05856238279275"/>
        <n v="2.2197427369612"/>
        <n v="0.956243293575628"/>
        <n v="0"/>
        <n v="0.7929279421665"/>
        <n v="1.2170945070916"/>
        <n v="1.16105984841035"/>
        <n v="0.582971672633183"/>
        <n v="1.8226870042571"/>
        <n v="1.36118588511879"/>
        <n v="1.36898254801709"/>
        <n v="1.99944743414717"/>
        <n v="1.12792261256755"/>
        <n v="1.3398652420287"/>
        <n v="0.0654771168717475"/>
        <n v="0.85906087701451"/>
        <n v="0.986633185793772"/>
        <n v="1.07029736964904"/>
        <n v="0.726486534104432"/>
        <n v="2.53948225358963"/>
        <n v="0.417225718989058"/>
        <n v="1.166101801735"/>
        <n v="1.91300572649807"/>
        <n v="1.21090586273269"/>
        <n v="1.51705143402905"/>
        <n v="1.1262909645522"/>
        <n v="0.870754714879053"/>
        <n v="0.602321681740406"/>
        <n v="0.738223284502699"/>
        <n v="1.85545008289018"/>
        <n v="0.121319160717132"/>
        <n v="1.29841418601822"/>
        <n v="0.275044937345177"/>
        <n v="0.467499656420358"/>
        <n v="1.74765766208251"/>
        <n v="0.449006739163731"/>
        <n v="2.27012114524517"/>
        <n v="0.954809393107655"/>
        <n v="1.05534139038598"/>
        <n v="1.23215087536706"/>
        <n v="1.2756469195789"/>
        <n v="0.626788414334806"/>
        <n v="1.06090665978589"/>
        <n v="0.843995655249065"/>
        <n v="1.35908620339969"/>
        <n v="0.078166033640803"/>
        <n v="0.551777459376112"/>
        <n v="0.0670567572211298"/>
        <n v="0.722836892078634"/>
        <n v="0.020655523099618"/>
        <n v="1.32547667786944"/>
        <n v="0.279917584061266"/>
        <n v="0.536674281325541"/>
        <n v="0.668739063829787"/>
        <n v="0.278375365113304"/>
        <n v="0.155638274815778"/>
        <n v="1.40736067297582"/>
        <n v="1.69693195029323"/>
        <n v="2.01831926821363"/>
        <n v="0.797501495778581"/>
        <n v="1.86961327014218"/>
        <n v="1.13140364333653"/>
        <n v="0.900893408856849"/>
        <n v="1.94699525688173"/>
        <n v="0.18566301703163"/>
        <n v="0.169859255032684"/>
        <n v="0.722596291012839"/>
        <n v="0.191962121639141"/>
        <n v="2.16"/>
        <n v="1.47194213692352"/>
        <n v="0.163820601921328"/>
        <n v="2.17767995802728"/>
        <n v="0.281808860290714"/>
        <n v="0.756169479078529"/>
        <n v="0.297847318668518"/>
        <n v="1.47454786729858"/>
        <n v="0.795232834478772"/>
        <n v="1.02526400862069"/>
        <n v="1.66488162927737"/>
        <n v="0.0544581202314077"/>
        <n v="1.50299899147337"/>
        <n v="1.54898074531821"/>
        <n v="0.551540220785504"/>
        <n v="0.20809105273278"/>
        <n v="1.17034579112819"/>
        <n v="1.53"/>
        <n v="1.21796484156244"/>
        <n v="0.319539015580979"/>
        <n v="1.68981603732066"/>
        <n v="0.477926451041205"/>
        <n v="0.36001197242238"/>
        <n v="0.390284254419452"/>
        <n v="2.77"/>
        <n v="0.603657707685473"/>
        <n v="1.01640185150198"/>
        <n v="0.6227178123374"/>
        <n v="0.483129287292175"/>
        <n v="2.63986061946903"/>
        <n v="2.10716769770941"/>
        <n v="1.7931184075151"/>
        <n v="3.2"/>
        <n v="0.00340784020653577"/>
        <n v="0.275291095890411"/>
        <n v="1.46300152852731"/>
        <n v="0.773591339832601"/>
        <n v="0.423542490571358"/>
        <n v="2.69868695873663"/>
        <n v="2.82"/>
        <n v="0.13312117686794"/>
        <n v="1.34"/>
        <n v="1.95305336755465"/>
        <n v="1.83"/>
        <n v="0.445512739933756"/>
        <n v="0.246138774417186"/>
        <n v="0.333078683111259"/>
        <n v="0.416549269667087"/>
        <n v="1.26"/>
        <n v="1.56005406449121"/>
        <n v="1.86"/>
        <n v="0.0216558224685188"/>
        <n v="0.349650924024641"/>
        <n v="0.375439187261001"/>
        <n v="0.16880542190491"/>
        <n v="1.72"/>
        <n v="1.38302668823292"/>
        <n v="1.06037048519609"/>
        <n v="0.754167588290235"/>
        <n v="0.868694134009331"/>
        <n v="2.17592425946757"/>
        <n v="2.22625910762612"/>
        <n v="0.170632680261229"/>
        <n v="0.616790454576714"/>
        <n v="1.04429566711204"/>
        <n v="0.852647874089735"/>
        <n v="2.96459910541425"/>
        <n v="2.38"/>
        <n v="2.88"/>
        <n v="2.39"/>
        <n v="0.572181039453093"/>
        <n v="0.0375010796571009"/>
        <n v="0.203779985461594"/>
        <n v="1.17"/>
        <n v="0.0257327218743569"/>
        <n v="2.5"/>
        <n v="1.71"/>
        <n v="5.04028388774515"/>
        <n v="6"/>
        <n v="0.88927374301676"/>
        <n v="1.25144675845845"/>
        <n v="0.502884656219476"/>
        <n v="3.19"/>
        <n v="0.523108374384236"/>
        <n v="0.0368480310294672"/>
        <n v="1.62"/>
        <n v="1.38472347863447"/>
        <n v="0.836923511344395"/>
        <n v="1.00395321395301"/>
        <n v="0.952877754718846"/>
        <n v="3.02276870978666"/>
        <n v="1.09972093023256"/>
        <n v="0.122191610821544"/>
        <n v="0.69"/>
        <n v="3.1894364212751"/>
        <n v="0.772208817723185"/>
        <n v="0.868152801481535"/>
        <n v="0.916989719984657"/>
        <n v="1.17434192466067"/>
        <n v="0.236239261512193"/>
        <n v="2.48"/>
        <n v="0.0628064275037369"/>
        <n v="3"/>
        <n v="1.08"/>
        <n v="7.13"/>
        <n v="0.176279994320602"/>
        <n v="0.264651603667737"/>
        <n v="0.0339273235499651"/>
        <n v="0.102030758268511"/>
        <n v="0.7"/>
        <n v="1.02759422485923"/>
        <n v="1.34360905737362"/>
        <n v="1.15678242875707"/>
        <n v="0.730488398630658"/>
        <n v="0.866639936151384"/>
        <n v="0.642648409237639"/>
        <n v="0.93"/>
        <n v="0.182067789216542"/>
        <n v="0.981758596631117"/>
        <n v="1.06442585748557"/>
        <n v="0.345325899750564"/>
        <n v="2.34"/>
        <n v="0.019399388929158"/>
        <n v="0.41"/>
        <n v="2.08"/>
        <n v="1.15"/>
        <n v="0.836563981042654"/>
        <n v="0.802292020373514"/>
        <n v="0.614368371311562"/>
        <n v="0.0442474121839471"/>
        <n v="1.14"/>
        <n v="1.5"/>
        <n v="2.83"/>
        <n v="0.652240802675585"/>
        <n v="0.98"/>
        <n v="0.479869945457447"/>
        <n v="0.227338774320484"/>
        <n v="0.854106839060905"/>
      </sharedItems>
    </cacheField>
    <cacheField name="转化成本" numFmtId="43">
      <sharedItems containsBlank="1" containsNumber="1" containsMixedTypes="1" count="194">
        <n v="91.382287544581"/>
        <n v="71.5615074841012"/>
        <s v=""/>
        <n v="53.5815992937886"/>
        <n v="31.345895424088"/>
        <n v="83.6279129598462"/>
        <n v="197.383306288032"/>
        <n v="80.5809409080967"/>
        <n v="0"/>
        <n v="122.568739550303"/>
        <n v="29.3029723819045"/>
        <n v="53.4659560776302"/>
        <n v="28.2698174630457"/>
        <n v="90.9446262341326"/>
        <n v="60.9461336032389"/>
        <n v="194.884660122699"/>
        <n v="53.8683548364103"/>
        <n v="109.80223654374"/>
        <n v="67.0014473684211"/>
        <n v="1.18719135802469"/>
        <n v="48.3273493975904"/>
        <n v="54.7196748315328"/>
        <n v="54.8167270440251"/>
        <n v="62.7928533262089"/>
        <n v="215.52009380863"/>
        <n v="71.2180165289256"/>
        <n v="120.515057471264"/>
        <n v="86.7316397515528"/>
        <n v="52.6208143798339"/>
        <n v="64.0634804270463"/>
        <n v="166.509798826488"/>
        <n v="74.6633072220099"/>
        <n v="11.1699818676337"/>
        <n v="94.7370316622691"/>
        <n v="63.8844255003706"/>
        <n v="17.5283393939394"/>
        <n v="159.151633148405"/>
        <n v="5.84730945340285"/>
        <n v="20.1283037475345"/>
        <n v="78.0313815789474"/>
        <n v="35.8053740458015"/>
        <n v="58.0909612496245"/>
        <n v="79.7473018867924"/>
        <n v="55.6416934557979"/>
        <n v="49.2183444691908"/>
        <n v="31.7980745341615"/>
        <n v="42.5589333333333"/>
        <n v="100.199264166568"/>
        <n v="64.9198834196891"/>
        <n v="68.0857959063466"/>
        <n v="4.72327868852459"/>
        <n v="39.1770174493027"/>
        <n v="9.21916010498688"/>
        <n v="46.52912482066"/>
        <n v="1.11868783068783"/>
        <n v="51.1892055063914"/>
        <n v="6.62917817924194"/>
        <n v="10.0108063183029"/>
        <n v="50.8258990944373"/>
        <n v="37.9728645833333"/>
        <n v="37.1438793103448"/>
        <n v="66.92"/>
        <n v="48.2609441587068"/>
        <n v="127.566047040971"/>
        <n v="63.4723985890653"/>
        <n v="86.1328384279476"/>
        <n v="64.8381318681319"/>
        <n v="5.99155821917808"/>
        <n v="49.896792201194"/>
        <n v="2.9435178197065"/>
        <n v="3.35754658943733"/>
        <n v="29.7964705882353"/>
        <n v="12.429197080292"/>
        <n v="1254.24"/>
        <n v="118.810404624277"/>
        <n v="16.3128979411114"/>
        <n v="117.250225988701"/>
        <n v="38.7131001589825"/>
        <n v="39.5043369474562"/>
        <n v="19.9049401197605"/>
        <n v="183.017411764706"/>
        <n v="123.8098"/>
        <n v="108.736571428571"/>
        <n v="103.233333333333"/>
        <n v="1.11870823286256"/>
        <n v="81.5582587064677"/>
        <n v="157.503448275862"/>
        <n v="53.5913247863248"/>
        <n v="10.1706415145737"/>
        <n v="37.5078358208955"/>
        <n v="20.1122635135135"/>
        <n v="179.602929032258"/>
        <n v="40.9129403839677"/>
        <n v="82.3948497854077"/>
        <n v="53.0498360655738"/>
        <n v="22.4763182060865"/>
        <n v="21.7168954248366"/>
        <n v="291.276153846154"/>
        <n v="74.5587654320988"/>
        <n v="37.9528395061728"/>
        <n v="51.0481042654028"/>
        <n v="28.6578965517241"/>
        <n v="61.6649612403101"/>
        <n v="120.028285714286"/>
        <n v="80.106239008793"/>
        <n v="173.226666666667"/>
        <n v="0.838795986622074"/>
        <n v="23.1172549019608"/>
        <n v="156.854314381271"/>
        <n v="119.019304461043"/>
        <n v="20.7464157458564"/>
        <n v="152.446690647482"/>
        <n v="145.121538461538"/>
        <n v="4.6309138381201"/>
        <n v="170.283076923077"/>
        <n v="31.3459517045455"/>
        <n v="50.3788235294118"/>
        <n v="51.1674763678029"/>
        <n v="9.88924686192469"/>
        <n v="7.56648336109376"/>
        <n v="21.280303030303"/>
        <n v="41.6531612903226"/>
        <n v="74.8103703703704"/>
        <n v="197.831666666667"/>
        <n v="1.96929133858268"/>
        <n v="22.2588235294118"/>
        <n v="4.73412738395106"/>
        <n v="12.2663157894737"/>
        <n v="88.1848648648649"/>
        <n v="155.464772727273"/>
        <n v="115.939830508475"/>
        <n v="108.811471620098"/>
        <n v="72.604352844188"/>
        <n v="115.678205980066"/>
        <n v="108.631896162528"/>
        <n v="33.2534285714286"/>
        <n v="14.3042264752791"/>
        <n v="54.0797199341021"/>
        <n v="96.7925866666667"/>
        <n v="148.517491638796"/>
        <n v="156.300344827586"/>
        <n v="101.408914285714"/>
        <n v="69.5953731343284"/>
        <n v="62.3035874439462"/>
        <n v="4.13134106452572"/>
        <n v="10.5564853556485"/>
        <n v="49.61125"/>
        <n v="2.25605670103093"/>
        <n v="178.858695652174"/>
        <n v="115.63875"/>
        <n v="80.3398618307426"/>
        <n v="309.275675675676"/>
        <n v="19.3679087452471"/>
        <n v="78.299393939394"/>
        <n v="28.8815243902439"/>
        <n v="216.801851851852"/>
        <n v="30.3402857142857"/>
        <n v="0.942292326766772"/>
        <n v="144.515172413793"/>
        <n v="69.1357582898814"/>
        <n v="31.058922200995"/>
        <n v="118.282829268293"/>
        <n v="54.1694943820225"/>
        <n v="66.5144262295082"/>
        <n v="37.6630088495575"/>
        <n v="3.99602272727273"/>
        <n v="106.585471698113"/>
        <n v="78.3966233766234"/>
        <n v="27.6117647058824"/>
        <n v="27.3234971428571"/>
        <n v="67.0384800897364"/>
        <n v="24.4449523809524"/>
        <n v="17.70944"/>
        <n v="37.2616149068323"/>
        <n v="4.21933054393305"/>
        <n v="33.1132075471698"/>
        <n v="131.946206896552"/>
        <n v="385.098351648352"/>
        <n v="47.7515384615385"/>
        <n v="34.20225"/>
        <n v="3.48444976076555"/>
        <n v="13.4900883218842"/>
        <n v="46.7854545454545"/>
        <m/>
        <n v="57.9933797734132"/>
        <n v="55.9677037235878"/>
        <n v="53.3623927005811"/>
        <n v="45.3566518477355"/>
        <n v="12.2253134153486"/>
        <n v="30.070462962963"/>
        <n v="31.4012903225806"/>
        <n v="2.63764450867052"/>
        <n v="74.52"/>
        <n v="80.9310344827586"/>
      </sharedItems>
    </cacheField>
    <cacheField name="辅助列" numFmtId="43">
      <sharedItems containsSemiMixedTypes="0" containsString="0" containsNumber="1" minValue="0" maxValue="4022739.68" count="189">
        <n v="4022739.68"/>
        <n v="3690856.31"/>
        <n v="0"/>
        <n v="2336854.29"/>
        <n v="1641992.04"/>
        <n v="2086850.94"/>
        <n v="1946199.4"/>
        <n v="2578670.69"/>
        <n v="1700763.83"/>
        <n v="468964.77"/>
        <n v="1570295.13"/>
        <n v="822368.99"/>
        <n v="644797.4"/>
        <n v="180644.34"/>
        <n v="794154.99"/>
        <n v="755719.15"/>
        <n v="920032.94"/>
        <n v="427737.24"/>
        <n v="2692.55"/>
        <n v="64178.72"/>
        <n v="511574.24"/>
        <n v="217896.49"/>
        <n v="235033.65"/>
        <n v="459488.84"/>
        <n v="8617.38"/>
        <n v="31454.43"/>
        <n v="69818.97"/>
        <n v="1836992.63"/>
        <n v="270027.57"/>
        <n v="198646.19"/>
        <n v="390787.75"/>
        <n v="12320.49"/>
        <n v="71810.67"/>
        <n v="86180.09"/>
        <n v="14460.88"/>
        <n v="458993.31"/>
        <n v="1326830.53"/>
        <n v="10205.05"/>
        <n v="35582.31"/>
        <n v="46905.04"/>
        <n v="193384.81"/>
        <n v="84532.14"/>
        <n v="96927.83"/>
        <n v="66297.11"/>
        <n v="20477.96"/>
        <n v="6383.84"/>
        <n v="846984.38"/>
        <n v="50118.15"/>
        <n v="462370.64"/>
        <n v="2016.84"/>
        <n v="581504.47"/>
        <n v="3512.5"/>
        <n v="32430.8"/>
        <n v="2114.32"/>
        <n v="2342673.99"/>
        <n v="18714.17"/>
        <n v="109007.67"/>
        <n v="78576.84"/>
        <n v="29163.16"/>
        <n v="9368.8"/>
        <n v="788197.74"/>
        <n v="168132.05"/>
        <n v="35988.85"/>
        <n v="19724.42"/>
        <n v="17700.81"/>
        <n v="3499.07"/>
        <n v="785674.89"/>
        <n v="7020.29"/>
        <n v="746610.92"/>
        <n v="2532.7"/>
        <n v="3405.6"/>
        <n v="3762.72"/>
        <n v="41108.4"/>
        <n v="73685.36"/>
        <n v="20753.29"/>
        <n v="24350.54"/>
        <n v="47365.7"/>
        <n v="6648.25"/>
        <n v="15556.48"/>
        <n v="12380.98"/>
        <n v="30446.24"/>
        <n v="16104.4"/>
        <n v="3247.61"/>
        <n v="16393.21"/>
        <n v="25080.74"/>
        <n v="74672.85"/>
        <n v="10052.1"/>
        <n v="5953.23"/>
        <n v="417576.81"/>
        <n v="121470.52"/>
        <n v="38396"/>
        <n v="3236.04"/>
        <n v="210490.72"/>
        <n v="13290.74"/>
        <n v="7573.18"/>
        <n v="54353.34"/>
        <n v="21519.26"/>
        <n v="10771.15"/>
        <n v="8310.79"/>
        <n v="23864.34"/>
        <n v="12602.97"/>
        <n v="200425.81"/>
        <n v="7795.2"/>
        <n v="250.8"/>
        <n v="3536.94"/>
        <n v="46899.44"/>
        <n v="1736848.71"/>
        <n v="60081.62"/>
        <n v="42380.18"/>
        <n v="13206.06"/>
        <n v="3547.28"/>
        <n v="4427.36"/>
        <n v="22067.55"/>
        <n v="5995.08"/>
        <n v="178625.66"/>
        <n v="16544.71"/>
        <n v="1744407.34"/>
        <n v="5618"/>
        <n v="6456.24"/>
        <n v="24238.56"/>
        <n v="7121.94"/>
        <n v="1750.7"/>
        <n v="13156.14"/>
        <n v="3262.84"/>
        <n v="6840.45"/>
        <n v="88069.08"/>
        <n v="104457.42"/>
        <n v="96247.86"/>
        <n v="25605.14"/>
        <n v="8968.75"/>
        <n v="32826.39"/>
        <n v="36297.22"/>
        <n v="44406.73"/>
        <n v="27196.26"/>
        <n v="17746.56"/>
        <n v="4662.89"/>
        <n v="13893.7"/>
        <n v="5046"/>
        <n v="3572.01"/>
        <n v="8227.5"/>
        <n v="7400.88"/>
        <n v="46516.78"/>
        <n v="57216"/>
        <n v="5093.76"/>
        <n v="90435.8"/>
        <n v="5853.65"/>
        <n v="4247.64"/>
        <n v="6840.1"/>
        <n v="4190.94"/>
        <n v="3725795.15"/>
        <n v="48495.96"/>
        <n v="9642.17"/>
        <n v="44631.18"/>
        <n v="4255.92"/>
        <n v="2461.55"/>
        <n v="5649.03"/>
        <n v="18109.62"/>
        <n v="7041"/>
        <n v="23908.06"/>
        <n v="119529.61"/>
        <n v="7700.16"/>
        <n v="5999.12"/>
        <n v="8775"/>
        <n v="3826.44"/>
        <n v="70087.9"/>
        <n v="1241.54"/>
        <n v="2913"/>
        <n v="13746.4"/>
        <n v="2573.2"/>
        <n v="2651573.31"/>
        <n v="1459469.81"/>
        <n v="163238.59"/>
        <n v="568995.05"/>
        <n v="356357.54"/>
        <n v="50442.27"/>
        <n v="20868.61"/>
        <n v="49249.92"/>
        <n v="6774.3"/>
        <n v="3893.76"/>
        <n v="1320.2"/>
        <n v="9531.81"/>
        <n v="7560.8"/>
        <n v="23402.52"/>
        <n v="1825.25"/>
        <n v="8263.6"/>
        <n v="3705.38"/>
        <n v="174378.02"/>
        <n v="6239.54"/>
        <n v="12551.1"/>
      </sharedItems>
    </cacheField>
    <cacheField name="流量" numFmtId="43">
      <sharedItems containsSemiMixedTypes="0" containsString="0" containsNumber="1" containsInteger="1" minValue="0" maxValue="5237223" count="331">
        <n v="2870921"/>
        <n v="2533471"/>
        <n v="0"/>
        <n v="1666913"/>
        <n v="1949675"/>
        <n v="1971401"/>
        <n v="876768"/>
        <n v="2696668"/>
        <n v="35283"/>
        <n v="79243"/>
        <n v="2144916"/>
        <n v="385315"/>
        <n v="1352467"/>
        <n v="1410650"/>
        <n v="353762"/>
        <n v="132711"/>
        <n v="580106"/>
        <n v="377964"/>
        <n v="815688"/>
        <n v="319239"/>
        <n v="41122"/>
        <n v="74708"/>
        <n v="518505"/>
        <n v="203585"/>
        <n v="323521"/>
        <n v="180938"/>
        <n v="20654"/>
        <n v="26974"/>
        <n v="36497"/>
        <n v="1517040"/>
        <n v="177995"/>
        <n v="176372"/>
        <n v="448792"/>
        <n v="20455"/>
        <n v="97275"/>
        <n v="4131"/>
        <n v="46447"/>
        <n v="119197"/>
        <n v="353503"/>
        <n v="4824050"/>
        <n v="21829"/>
        <n v="20360"/>
        <n v="104464"/>
        <n v="85187"/>
        <n v="68810"/>
        <n v="88533"/>
        <n v="91845"/>
        <n v="53806"/>
        <n v="16053"/>
        <n v="42938"/>
        <n v="10185"/>
        <n v="798359"/>
        <n v="59382"/>
        <n v="340207"/>
        <n v="25802"/>
        <n v="120893"/>
        <n v="1053875"/>
        <n v="52381"/>
        <n v="44866"/>
        <n v="102361"/>
        <n v="1767420"/>
        <n v="66856"/>
        <n v="3011"/>
        <n v="203117"/>
        <n v="117500"/>
        <n v="104762"/>
        <n v="55368"/>
        <n v="6657"/>
        <n v="3132"/>
        <n v="464484"/>
        <n v="83303"/>
        <n v="45127"/>
        <n v="10550"/>
        <n v="15645"/>
        <n v="3884"/>
        <n v="403532"/>
        <n v="37812"/>
        <n v="4395468"/>
        <n v="3505"/>
        <n v="17741"/>
        <n v="1742"/>
        <n v="27928"/>
        <n v="449793"/>
        <n v="9530"/>
        <n v="86408"/>
        <n v="62639"/>
        <n v="22321"/>
        <n v="18708"/>
        <n v="15569"/>
        <n v="29696"/>
        <n v="9673"/>
        <n v="59635"/>
        <n v="10907"/>
        <n v="26539"/>
        <n v="17806"/>
        <n v="7909"/>
        <n v="45474"/>
        <n v="358847"/>
        <n v="8589"/>
        <n v="4468"/>
        <n v="3891"/>
        <n v="342848"/>
        <n v="380143"/>
        <n v="22722"/>
        <n v="6771"/>
        <n v="584677"/>
        <n v="34054"/>
        <n v="2734"/>
        <n v="6373"/>
        <n v="62607"/>
        <n v="34788"/>
        <n v="73089"/>
        <n v="90040"/>
        <n v="21172"/>
        <n v="4953"/>
        <n v="17297"/>
        <n v="17202"/>
        <n v="9040"/>
        <n v="5981"/>
        <n v="111775"/>
        <n v="2436"/>
        <n v="73595"/>
        <n v="12848"/>
        <n v="32057"/>
        <n v="20450"/>
        <n v="2864"/>
        <n v="8966"/>
        <n v="2772"/>
        <n v="2739"/>
        <n v="2245176"/>
        <n v="141855"/>
        <n v="15704"/>
        <n v="4683"/>
        <n v="26647"/>
        <n v="3304"/>
        <n v="11299"/>
        <n v="3276"/>
        <n v="400944"/>
        <n v="67217"/>
        <n v="17432"/>
        <n v="3483"/>
        <n v="79003"/>
        <n v="1466"/>
        <n v="6040"/>
        <n v="811"/>
        <n v="833"/>
        <n v="2149"/>
        <n v="5237223"/>
        <n v="13487"/>
        <n v="5124"/>
        <n v="15537"/>
        <n v="3829"/>
        <n v="80842"/>
        <n v="9571"/>
        <n v="9740"/>
        <n v="4227"/>
        <n v="35042"/>
        <n v="19329"/>
        <n v="25427"/>
        <n v="1897"/>
        <n v="4946"/>
        <n v="6451"/>
        <n v="959"/>
        <n v="1290"/>
        <n v="3604"/>
        <n v="12263"/>
        <n v="977"/>
        <n v="13567"/>
        <n v="3003"/>
        <n v="941"/>
        <n v="859"/>
        <n v="1599"/>
        <n v="12888"/>
        <n v="68178"/>
        <n v="2264"/>
        <n v="2303001"/>
        <n v="101381"/>
        <n v="48006"/>
        <n v="43233"/>
        <n v="150060"/>
        <n v="14541"/>
        <n v="31434"/>
        <n v="42570"/>
        <n v="14979"/>
        <n v="11427"/>
        <n v="6162"/>
        <n v="1951"/>
        <n v="19624"/>
        <n v="24282"/>
        <n v="370488"/>
        <n v="24762"/>
        <n v="3053"/>
        <n v="68034"/>
        <n v="3291"/>
        <n v="4328"/>
        <n v="2769"/>
        <n v="9229"/>
        <n v="9536"/>
        <n v="5728"/>
        <n v="72265"/>
        <n v="94188"/>
        <n v="1835"/>
        <n v="8120"/>
        <n v="185630"/>
        <n v="2587"/>
        <n v="1929"/>
        <n v="1381"/>
        <n v="1322"/>
        <n v="1165"/>
        <n v="1088"/>
        <n v="105999"/>
        <n v="3695"/>
        <n v="783"/>
        <n v="6310"/>
        <n v="4424"/>
        <n v="67519"/>
        <n v="4700"/>
        <n v="2690642"/>
        <n v="1961938"/>
        <n v="48305"/>
        <n v="10119"/>
        <n v="14765"/>
        <n v="3870"/>
        <n v="20145"/>
        <n v="8187"/>
        <n v="35352"/>
        <n v="5678"/>
        <n v="9118"/>
        <n v="27539"/>
        <n v="6850"/>
        <n v="130350"/>
        <n v="6557"/>
        <n v="18741"/>
        <n v="2419"/>
        <n v="32112"/>
        <n v="2925"/>
        <n v="3543"/>
        <n v="9830"/>
        <n v="7043"/>
        <n v="25847"/>
        <n v="85860"/>
        <n v="2048"/>
        <n v="2983"/>
        <n v="9146"/>
        <n v="2365"/>
        <n v="27966"/>
        <n v="29938"/>
        <n v="67256"/>
        <n v="1415"/>
        <n v="78752"/>
        <n v="134728"/>
        <n v="2709"/>
        <n v="44800"/>
        <n v="2616"/>
        <n v="786"/>
        <n v="12716"/>
        <n v="115260"/>
        <n v="13149"/>
        <n v="2125"/>
        <n v="2588"/>
        <n v="3676"/>
        <n v="5499"/>
        <n v="3301"/>
        <n v="2580370"/>
        <n v="1086231"/>
        <n v="1357468"/>
        <n v="223465"/>
        <n v="656553"/>
        <n v="554514"/>
        <n v="54239"/>
        <n v="15159"/>
        <n v="114620"/>
        <n v="50165"/>
        <n v="46269"/>
        <n v="57783"/>
        <n v="134704"/>
        <n v="2895"/>
        <n v="108989"/>
        <n v="7921"/>
        <n v="1872"/>
        <n v="1148"/>
        <n v="5583"/>
        <n v="11394"/>
        <n v="9424"/>
        <n v="38092"/>
        <n v="41251"/>
        <n v="3726"/>
        <n v="4694"/>
        <n v="2920"/>
        <n v="3040"/>
        <n v="3210"/>
        <n v="5681"/>
        <n v="3781"/>
        <n v="363386"/>
        <n v="27446"/>
        <n v="6828"/>
        <n v="12607"/>
        <n v="1656"/>
        <n v="5961"/>
        <n v="30399"/>
        <n v="1388"/>
        <n v="17440"/>
        <n v="38716"/>
        <n v="26317"/>
        <n v="2485"/>
        <n v="54723"/>
        <n v="114856"/>
        <n v="2019"/>
        <n v="1110"/>
        <n v="1179"/>
        <n v="107529"/>
        <n v="18999"/>
        <n v="5365"/>
        <n v="4987"/>
        <n v="3067"/>
        <n v="5665"/>
        <n v="4248"/>
        <n v="6354"/>
        <n v="1432"/>
        <n v="4180"/>
        <n v="884"/>
        <n v="20596"/>
        <n v="4067"/>
        <n v="19451"/>
        <n v="35907"/>
        <n v="2018"/>
        <n v="1913"/>
        <n v="87223"/>
        <n v="3355"/>
        <n v="1193944"/>
        <n v="14695"/>
      </sharedItems>
    </cacheField>
    <cacheField name="销量" numFmtId="43">
      <sharedItems containsSemiMixedTypes="0" containsString="0" containsNumber="1" containsInteger="1" minValue="0" maxValue="230544" count="284">
        <n v="44021"/>
        <n v="51576"/>
        <n v="0"/>
        <n v="43613"/>
        <n v="52383"/>
        <n v="24954"/>
        <n v="9860"/>
        <n v="32001"/>
        <n v="1842"/>
        <n v="4545"/>
        <n v="13876"/>
        <n v="16004"/>
        <n v="29370"/>
        <n v="29090"/>
        <n v="7090"/>
        <n v="2964"/>
        <n v="4075"/>
        <n v="14029"/>
        <n v="8379"/>
        <n v="6384"/>
        <n v="2268"/>
        <n v="1328"/>
        <n v="9349"/>
        <n v="3975"/>
        <n v="3743"/>
        <n v="2132"/>
        <n v="121"/>
        <n v="261"/>
        <n v="805"/>
        <n v="34910"/>
        <n v="4215"/>
        <n v="1193"/>
        <n v="5234"/>
        <n v="1103"/>
        <n v="758"/>
        <n v="399"/>
        <n v="1349"/>
        <n v="825"/>
        <n v="2884"/>
        <n v="226913"/>
        <n v="507"/>
        <n v="456"/>
        <n v="1310"/>
        <n v="3329"/>
        <n v="2234"/>
        <n v="1060"/>
        <n v="1742"/>
        <n v="1347"/>
        <n v="644"/>
        <n v="364"/>
        <n v="150"/>
        <n v="8453"/>
        <n v="772"/>
        <n v="6791"/>
        <n v="427"/>
        <n v="1101"/>
        <n v="14843"/>
        <n v="381"/>
        <n v="697"/>
        <n v="1890"/>
        <n v="45765"/>
        <n v="2823"/>
        <n v="215"/>
        <n v="10889"/>
        <n v="1546"/>
        <n v="768"/>
        <n v="232"/>
        <n v="140"/>
        <n v="110"/>
        <n v="16332"/>
        <n v="1318"/>
        <n v="567"/>
        <n v="229"/>
        <n v="273"/>
        <n v="584"/>
        <n v="15746"/>
        <n v="2385"/>
        <n v="222368"/>
        <n v="85"/>
        <n v="274"/>
        <n v="3"/>
        <n v="346"/>
        <n v="4517"/>
        <n v="177"/>
        <n v="629"/>
        <n v="1199"/>
        <n v="334"/>
        <n v="44"/>
        <n v="100"/>
        <n v="280"/>
        <n v="156"/>
        <n v="2903"/>
        <n v="201"/>
        <n v="117"/>
        <n v="123"/>
        <n v="468"/>
        <n v="7342"/>
        <n v="268"/>
        <n v="183"/>
        <n v="296"/>
        <n v="2325"/>
        <n v="2969"/>
        <n v="466"/>
        <n v="61"/>
        <n v="9365"/>
        <n v="612"/>
        <n v="26"/>
        <n v="76"/>
        <n v="1460"/>
        <n v="1020"/>
        <n v="446"/>
        <n v="729"/>
        <n v="6"/>
        <n v="211"/>
        <n v="290"/>
        <n v="387"/>
        <n v="105"/>
        <n v="2502"/>
        <n v="45"/>
        <n v="299"/>
        <n v="153"/>
        <n v="120"/>
        <n v="179"/>
        <n v="654"/>
        <n v="210"/>
        <n v="147"/>
        <n v="14593"/>
        <n v="2896"/>
        <n v="278"/>
        <n v="91"/>
        <n v="766"/>
        <n v="704"/>
        <n v="119"/>
        <n v="3491"/>
        <n v="1673"/>
        <n v="27"/>
        <n v="801"/>
        <n v="62"/>
        <n v="31"/>
        <n v="37"/>
        <n v="5"/>
        <n v="413"/>
        <n v="230544"/>
        <n v="264"/>
        <n v="155"/>
        <n v="324"/>
        <n v="36"/>
        <n v="889"/>
        <n v="218"/>
        <n v="246"/>
        <n v="2779"/>
        <n v="266"/>
        <n v="1007"/>
        <n v="59"/>
        <n v="54"/>
        <n v="14"/>
        <n v="144"/>
        <n v="484"/>
        <n v="19"/>
        <n v="58"/>
        <n v="12"/>
        <n v="68"/>
        <n v="287"/>
        <n v="1290"/>
        <n v="49"/>
        <n v="15962"/>
        <n v="1213"/>
        <n v="903"/>
        <n v="886"/>
        <n v="770"/>
        <n v="627"/>
        <n v="607"/>
        <n v="375"/>
        <n v="174"/>
        <n v="175"/>
        <n v="67"/>
        <n v="57"/>
        <n v="223"/>
        <n v="3363"/>
        <n v="478"/>
        <n v="72"/>
        <n v="776"/>
        <n v="46"/>
        <n v="64"/>
        <n v="132"/>
        <n v="579"/>
        <n v="185"/>
        <n v="263"/>
        <n v="1155"/>
        <n v="1640"/>
        <n v="7259"/>
        <n v="29"/>
        <n v="43"/>
        <n v="8"/>
        <n v="11"/>
        <n v="965"/>
        <n v="9"/>
        <n v="51"/>
        <n v="73"/>
        <n v="406"/>
        <n v="94"/>
        <n v="53891"/>
        <n v="52867"/>
        <n v="410"/>
        <n v="178"/>
        <n v="671"/>
        <n v="113"/>
        <n v="616"/>
        <n v="53"/>
        <n v="231"/>
        <n v="255"/>
        <n v="875"/>
        <n v="168"/>
        <n v="39"/>
        <n v="1783"/>
        <n v="315"/>
        <n v="250"/>
        <n v="161"/>
        <n v="265"/>
        <n v="182"/>
        <n v="200"/>
        <n v="836"/>
        <n v="247"/>
        <n v="152"/>
        <n v="715"/>
        <n v="658"/>
        <n v="23"/>
        <n v="1019"/>
        <n v="993"/>
        <n v="1"/>
        <n v="670"/>
        <n v="55"/>
        <n v="17"/>
        <n v="142"/>
        <n v="45722"/>
        <n v="26077"/>
        <n v="29427"/>
        <n v="3599"/>
        <n v="9245"/>
        <n v="2710"/>
        <n v="1665"/>
        <n v="233"/>
        <n v="1707"/>
        <n v="492"/>
        <n v="343"/>
        <n v="1355"/>
        <n v="4178"/>
        <n v="102"/>
        <n v="2538"/>
        <n v="108"/>
        <n v="124"/>
        <n v="172"/>
        <n v="270"/>
        <n v="122"/>
        <n v="262"/>
        <n v="692"/>
        <n v="87"/>
        <n v="109"/>
        <n v="98"/>
        <n v="2421"/>
        <n v="241"/>
        <n v="260"/>
        <n v="149"/>
        <n v="799"/>
        <n v="10"/>
        <n v="127"/>
        <n v="1590"/>
        <n v="169"/>
        <n v="13"/>
        <n v="436"/>
        <n v="10318"/>
        <n v="336"/>
        <n v="166"/>
        <n v="1414"/>
        <n v="894"/>
        <n v="34"/>
        <n v="181"/>
        <n v="475"/>
        <n v="937"/>
        <n v="306"/>
        <n v="3340"/>
        <n v="89"/>
        <n v="27237"/>
        <n v="990"/>
      </sharedItems>
    </cacheField>
    <cacheField name="转化率 " numFmtId="0" formula="销量/流量" databaseField="0"/>
    <cacheField name="竞价 " numFmtId="0" formula="辅助列/流量" databaseField="0"/>
    <cacheField name="转化成本 " numFmtId="0" formula="'竞价 '/'转化率 '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0"/>
    <x v="0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1"/>
    <x v="2"/>
    <x v="1"/>
    <x v="1"/>
    <x v="0"/>
    <x v="0"/>
    <x v="2"/>
    <x v="2"/>
    <x v="2"/>
    <x v="2"/>
    <x v="1"/>
    <x v="2"/>
    <x v="2"/>
    <x v="1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</r>
  <r>
    <x v="3"/>
    <x v="0"/>
    <x v="0"/>
    <x v="0"/>
    <x v="0"/>
    <x v="1"/>
    <x v="0"/>
    <x v="3"/>
    <x v="3"/>
    <x v="3"/>
    <x v="3"/>
    <x v="0"/>
    <x v="3"/>
    <x v="3"/>
    <x v="1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0"/>
    <x v="3"/>
    <x v="3"/>
    <x v="0"/>
    <x v="3"/>
    <x v="3"/>
    <x v="0"/>
    <x v="3"/>
    <x v="3"/>
    <x v="3"/>
    <x v="3"/>
    <x v="3"/>
  </r>
  <r>
    <x v="4"/>
    <x v="1"/>
    <x v="1"/>
    <x v="0"/>
    <x v="2"/>
    <x v="0"/>
    <x v="0"/>
    <x v="4"/>
    <x v="4"/>
    <x v="4"/>
    <x v="4"/>
    <x v="0"/>
    <x v="4"/>
    <x v="4"/>
    <x v="1"/>
    <x v="4"/>
    <x v="1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0"/>
    <x v="4"/>
    <x v="4"/>
    <x v="3"/>
    <x v="4"/>
    <x v="4"/>
    <x v="0"/>
    <x v="4"/>
    <x v="4"/>
    <x v="4"/>
    <x v="3"/>
    <x v="4"/>
  </r>
  <r>
    <x v="5"/>
    <x v="1"/>
    <x v="1"/>
    <x v="1"/>
    <x v="1"/>
    <x v="1"/>
    <x v="0"/>
    <x v="5"/>
    <x v="5"/>
    <x v="5"/>
    <x v="5"/>
    <x v="0"/>
    <x v="5"/>
    <x v="5"/>
    <x v="1"/>
    <x v="5"/>
    <x v="3"/>
    <x v="5"/>
    <x v="4"/>
    <x v="5"/>
    <x v="5"/>
    <x v="5"/>
    <x v="5"/>
    <x v="5"/>
    <x v="5"/>
    <x v="5"/>
    <x v="5"/>
    <x v="5"/>
    <x v="5"/>
    <x v="5"/>
    <x v="5"/>
    <x v="5"/>
    <x v="5"/>
    <x v="5"/>
    <x v="5"/>
    <x v="0"/>
    <x v="5"/>
    <x v="5"/>
    <x v="0"/>
    <x v="5"/>
    <x v="5"/>
    <x v="3"/>
    <x v="5"/>
    <x v="5"/>
    <x v="5"/>
    <x v="4"/>
    <x v="5"/>
  </r>
  <r>
    <x v="6"/>
    <x v="1"/>
    <x v="0"/>
    <x v="1"/>
    <x v="1"/>
    <x v="2"/>
    <x v="1"/>
    <x v="6"/>
    <x v="6"/>
    <x v="6"/>
    <x v="6"/>
    <x v="1"/>
    <x v="6"/>
    <x v="6"/>
    <x v="1"/>
    <x v="6"/>
    <x v="3"/>
    <x v="6"/>
    <x v="3"/>
    <x v="6"/>
    <x v="6"/>
    <x v="6"/>
    <x v="6"/>
    <x v="3"/>
    <x v="6"/>
    <x v="6"/>
    <x v="6"/>
    <x v="5"/>
    <x v="6"/>
    <x v="6"/>
    <x v="6"/>
    <x v="6"/>
    <x v="6"/>
    <x v="6"/>
    <x v="6"/>
    <x v="0"/>
    <x v="6"/>
    <x v="6"/>
    <x v="4"/>
    <x v="6"/>
    <x v="6"/>
    <x v="0"/>
    <x v="6"/>
    <x v="6"/>
    <x v="6"/>
    <x v="5"/>
    <x v="6"/>
  </r>
  <r>
    <x v="7"/>
    <x v="0"/>
    <x v="1"/>
    <x v="1"/>
    <x v="1"/>
    <x v="1"/>
    <x v="0"/>
    <x v="7"/>
    <x v="7"/>
    <x v="7"/>
    <x v="7"/>
    <x v="1"/>
    <x v="7"/>
    <x v="7"/>
    <x v="1"/>
    <x v="7"/>
    <x v="3"/>
    <x v="7"/>
    <x v="4"/>
    <x v="7"/>
    <x v="7"/>
    <x v="7"/>
    <x v="7"/>
    <x v="6"/>
    <x v="7"/>
    <x v="7"/>
    <x v="7"/>
    <x v="6"/>
    <x v="7"/>
    <x v="7"/>
    <x v="7"/>
    <x v="7"/>
    <x v="7"/>
    <x v="7"/>
    <x v="7"/>
    <x v="3"/>
    <x v="7"/>
    <x v="7"/>
    <x v="5"/>
    <x v="7"/>
    <x v="7"/>
    <x v="4"/>
    <x v="7"/>
    <x v="7"/>
    <x v="7"/>
    <x v="6"/>
    <x v="7"/>
  </r>
  <r>
    <x v="8"/>
    <x v="1"/>
    <x v="1"/>
    <x v="1"/>
    <x v="1"/>
    <x v="3"/>
    <x v="2"/>
    <x v="8"/>
    <x v="8"/>
    <x v="8"/>
    <x v="8"/>
    <x v="0"/>
    <x v="8"/>
    <x v="8"/>
    <x v="1"/>
    <x v="8"/>
    <x v="3"/>
    <x v="8"/>
    <x v="1"/>
    <x v="8"/>
    <x v="8"/>
    <x v="8"/>
    <x v="8"/>
    <x v="7"/>
    <x v="8"/>
    <x v="8"/>
    <x v="8"/>
    <x v="7"/>
    <x v="8"/>
    <x v="8"/>
    <x v="8"/>
    <x v="8"/>
    <x v="8"/>
    <x v="8"/>
    <x v="8"/>
    <x v="1"/>
    <x v="8"/>
    <x v="8"/>
    <x v="1"/>
    <x v="8"/>
    <x v="8"/>
    <x v="5"/>
    <x v="8"/>
    <x v="8"/>
    <x v="8"/>
    <x v="7"/>
    <x v="8"/>
  </r>
  <r>
    <x v="9"/>
    <x v="1"/>
    <x v="1"/>
    <x v="0"/>
    <x v="2"/>
    <x v="3"/>
    <x v="3"/>
    <x v="9"/>
    <x v="9"/>
    <x v="9"/>
    <x v="9"/>
    <x v="0"/>
    <x v="9"/>
    <x v="9"/>
    <x v="1"/>
    <x v="9"/>
    <x v="3"/>
    <x v="9"/>
    <x v="4"/>
    <x v="9"/>
    <x v="9"/>
    <x v="9"/>
    <x v="9"/>
    <x v="3"/>
    <x v="9"/>
    <x v="9"/>
    <x v="9"/>
    <x v="8"/>
    <x v="9"/>
    <x v="9"/>
    <x v="9"/>
    <x v="9"/>
    <x v="9"/>
    <x v="4"/>
    <x v="9"/>
    <x v="0"/>
    <x v="9"/>
    <x v="9"/>
    <x v="6"/>
    <x v="9"/>
    <x v="9"/>
    <x v="6"/>
    <x v="9"/>
    <x v="9"/>
    <x v="9"/>
    <x v="8"/>
    <x v="9"/>
  </r>
  <r>
    <x v="10"/>
    <x v="1"/>
    <x v="0"/>
    <x v="0"/>
    <x v="0"/>
    <x v="3"/>
    <x v="4"/>
    <x v="10"/>
    <x v="10"/>
    <x v="10"/>
    <x v="10"/>
    <x v="1"/>
    <x v="10"/>
    <x v="3"/>
    <x v="1"/>
    <x v="10"/>
    <x v="3"/>
    <x v="10"/>
    <x v="3"/>
    <x v="10"/>
    <x v="10"/>
    <x v="10"/>
    <x v="10"/>
    <x v="8"/>
    <x v="10"/>
    <x v="10"/>
    <x v="10"/>
    <x v="9"/>
    <x v="10"/>
    <x v="10"/>
    <x v="10"/>
    <x v="10"/>
    <x v="10"/>
    <x v="9"/>
    <x v="10"/>
    <x v="0"/>
    <x v="10"/>
    <x v="10"/>
    <x v="0"/>
    <x v="10"/>
    <x v="10"/>
    <x v="0"/>
    <x v="10"/>
    <x v="10"/>
    <x v="10"/>
    <x v="9"/>
    <x v="10"/>
  </r>
  <r>
    <x v="11"/>
    <x v="1"/>
    <x v="0"/>
    <x v="1"/>
    <x v="1"/>
    <x v="2"/>
    <x v="5"/>
    <x v="2"/>
    <x v="10"/>
    <x v="11"/>
    <x v="11"/>
    <x v="1"/>
    <x v="11"/>
    <x v="10"/>
    <x v="1"/>
    <x v="10"/>
    <x v="3"/>
    <x v="11"/>
    <x v="0"/>
    <x v="11"/>
    <x v="11"/>
    <x v="11"/>
    <x v="11"/>
    <x v="9"/>
    <x v="11"/>
    <x v="11"/>
    <x v="11"/>
    <x v="10"/>
    <x v="11"/>
    <x v="11"/>
    <x v="11"/>
    <x v="11"/>
    <x v="11"/>
    <x v="10"/>
    <x v="11"/>
    <x v="4"/>
    <x v="11"/>
    <x v="11"/>
    <x v="7"/>
    <x v="11"/>
    <x v="11"/>
    <x v="7"/>
    <x v="11"/>
    <x v="11"/>
    <x v="11"/>
    <x v="10"/>
    <x v="11"/>
  </r>
  <r>
    <x v="12"/>
    <x v="1"/>
    <x v="1"/>
    <x v="1"/>
    <x v="1"/>
    <x v="2"/>
    <x v="6"/>
    <x v="4"/>
    <x v="11"/>
    <x v="12"/>
    <x v="12"/>
    <x v="0"/>
    <x v="12"/>
    <x v="5"/>
    <x v="1"/>
    <x v="11"/>
    <x v="3"/>
    <x v="12"/>
    <x v="4"/>
    <x v="12"/>
    <x v="12"/>
    <x v="12"/>
    <x v="12"/>
    <x v="10"/>
    <x v="12"/>
    <x v="12"/>
    <x v="12"/>
    <x v="11"/>
    <x v="12"/>
    <x v="12"/>
    <x v="12"/>
    <x v="12"/>
    <x v="12"/>
    <x v="4"/>
    <x v="12"/>
    <x v="0"/>
    <x v="12"/>
    <x v="12"/>
    <x v="0"/>
    <x v="12"/>
    <x v="12"/>
    <x v="6"/>
    <x v="12"/>
    <x v="12"/>
    <x v="12"/>
    <x v="11"/>
    <x v="12"/>
  </r>
  <r>
    <x v="13"/>
    <x v="1"/>
    <x v="0"/>
    <x v="1"/>
    <x v="1"/>
    <x v="1"/>
    <x v="0"/>
    <x v="11"/>
    <x v="12"/>
    <x v="13"/>
    <x v="13"/>
    <x v="1"/>
    <x v="13"/>
    <x v="11"/>
    <x v="1"/>
    <x v="12"/>
    <x v="3"/>
    <x v="13"/>
    <x v="3"/>
    <x v="13"/>
    <x v="13"/>
    <x v="13"/>
    <x v="13"/>
    <x v="11"/>
    <x v="13"/>
    <x v="13"/>
    <x v="13"/>
    <x v="12"/>
    <x v="13"/>
    <x v="13"/>
    <x v="13"/>
    <x v="13"/>
    <x v="13"/>
    <x v="11"/>
    <x v="13"/>
    <x v="0"/>
    <x v="13"/>
    <x v="13"/>
    <x v="0"/>
    <x v="13"/>
    <x v="13"/>
    <x v="6"/>
    <x v="13"/>
    <x v="13"/>
    <x v="13"/>
    <x v="12"/>
    <x v="13"/>
  </r>
  <r>
    <x v="14"/>
    <x v="1"/>
    <x v="1"/>
    <x v="1"/>
    <x v="1"/>
    <x v="1"/>
    <x v="0"/>
    <x v="11"/>
    <x v="13"/>
    <x v="14"/>
    <x v="14"/>
    <x v="0"/>
    <x v="14"/>
    <x v="12"/>
    <x v="1"/>
    <x v="13"/>
    <x v="1"/>
    <x v="14"/>
    <x v="5"/>
    <x v="14"/>
    <x v="14"/>
    <x v="14"/>
    <x v="14"/>
    <x v="12"/>
    <x v="14"/>
    <x v="14"/>
    <x v="14"/>
    <x v="3"/>
    <x v="14"/>
    <x v="14"/>
    <x v="14"/>
    <x v="14"/>
    <x v="14"/>
    <x v="12"/>
    <x v="14"/>
    <x v="5"/>
    <x v="14"/>
    <x v="14"/>
    <x v="8"/>
    <x v="14"/>
    <x v="14"/>
    <x v="8"/>
    <x v="14"/>
    <x v="14"/>
    <x v="14"/>
    <x v="13"/>
    <x v="14"/>
  </r>
  <r>
    <x v="15"/>
    <x v="1"/>
    <x v="0"/>
    <x v="0"/>
    <x v="0"/>
    <x v="4"/>
    <x v="7"/>
    <x v="12"/>
    <x v="14"/>
    <x v="15"/>
    <x v="15"/>
    <x v="0"/>
    <x v="15"/>
    <x v="13"/>
    <x v="1"/>
    <x v="14"/>
    <x v="1"/>
    <x v="15"/>
    <x v="3"/>
    <x v="15"/>
    <x v="15"/>
    <x v="15"/>
    <x v="15"/>
    <x v="13"/>
    <x v="15"/>
    <x v="15"/>
    <x v="15"/>
    <x v="13"/>
    <x v="15"/>
    <x v="15"/>
    <x v="15"/>
    <x v="15"/>
    <x v="15"/>
    <x v="13"/>
    <x v="15"/>
    <x v="0"/>
    <x v="15"/>
    <x v="15"/>
    <x v="6"/>
    <x v="15"/>
    <x v="15"/>
    <x v="9"/>
    <x v="15"/>
    <x v="15"/>
    <x v="15"/>
    <x v="11"/>
    <x v="15"/>
  </r>
  <r>
    <x v="16"/>
    <x v="1"/>
    <x v="3"/>
    <x v="1"/>
    <x v="1"/>
    <x v="1"/>
    <x v="0"/>
    <x v="5"/>
    <x v="15"/>
    <x v="16"/>
    <x v="16"/>
    <x v="0"/>
    <x v="16"/>
    <x v="14"/>
    <x v="0"/>
    <x v="15"/>
    <x v="0"/>
    <x v="16"/>
    <x v="6"/>
    <x v="16"/>
    <x v="16"/>
    <x v="16"/>
    <x v="16"/>
    <x v="14"/>
    <x v="16"/>
    <x v="16"/>
    <x v="16"/>
    <x v="9"/>
    <x v="16"/>
    <x v="16"/>
    <x v="16"/>
    <x v="16"/>
    <x v="16"/>
    <x v="14"/>
    <x v="16"/>
    <x v="6"/>
    <x v="16"/>
    <x v="16"/>
    <x v="9"/>
    <x v="16"/>
    <x v="16"/>
    <x v="10"/>
    <x v="16"/>
    <x v="16"/>
    <x v="16"/>
    <x v="14"/>
    <x v="16"/>
  </r>
  <r>
    <x v="17"/>
    <x v="1"/>
    <x v="0"/>
    <x v="1"/>
    <x v="1"/>
    <x v="3"/>
    <x v="8"/>
    <x v="8"/>
    <x v="16"/>
    <x v="17"/>
    <x v="17"/>
    <x v="1"/>
    <x v="17"/>
    <x v="15"/>
    <x v="1"/>
    <x v="16"/>
    <x v="1"/>
    <x v="17"/>
    <x v="3"/>
    <x v="17"/>
    <x v="17"/>
    <x v="17"/>
    <x v="17"/>
    <x v="15"/>
    <x v="17"/>
    <x v="17"/>
    <x v="17"/>
    <x v="14"/>
    <x v="17"/>
    <x v="17"/>
    <x v="4"/>
    <x v="17"/>
    <x v="17"/>
    <x v="15"/>
    <x v="17"/>
    <x v="0"/>
    <x v="17"/>
    <x v="17"/>
    <x v="10"/>
    <x v="17"/>
    <x v="17"/>
    <x v="11"/>
    <x v="17"/>
    <x v="17"/>
    <x v="17"/>
    <x v="15"/>
    <x v="17"/>
  </r>
  <r>
    <x v="18"/>
    <x v="1"/>
    <x v="2"/>
    <x v="1"/>
    <x v="1"/>
    <x v="2"/>
    <x v="9"/>
    <x v="2"/>
    <x v="16"/>
    <x v="18"/>
    <x v="18"/>
    <x v="1"/>
    <x v="18"/>
    <x v="16"/>
    <x v="1"/>
    <x v="16"/>
    <x v="4"/>
    <x v="18"/>
    <x v="2"/>
    <x v="18"/>
    <x v="18"/>
    <x v="18"/>
    <x v="18"/>
    <x v="16"/>
    <x v="18"/>
    <x v="18"/>
    <x v="18"/>
    <x v="15"/>
    <x v="18"/>
    <x v="18"/>
    <x v="17"/>
    <x v="18"/>
    <x v="18"/>
    <x v="16"/>
    <x v="18"/>
    <x v="7"/>
    <x v="18"/>
    <x v="18"/>
    <x v="11"/>
    <x v="18"/>
    <x v="18"/>
    <x v="12"/>
    <x v="18"/>
    <x v="18"/>
    <x v="18"/>
    <x v="16"/>
    <x v="18"/>
  </r>
  <r>
    <x v="19"/>
    <x v="1"/>
    <x v="1"/>
    <x v="1"/>
    <x v="1"/>
    <x v="1"/>
    <x v="0"/>
    <x v="3"/>
    <x v="17"/>
    <x v="19"/>
    <x v="19"/>
    <x v="1"/>
    <x v="19"/>
    <x v="17"/>
    <x v="1"/>
    <x v="17"/>
    <x v="5"/>
    <x v="19"/>
    <x v="4"/>
    <x v="19"/>
    <x v="19"/>
    <x v="19"/>
    <x v="19"/>
    <x v="17"/>
    <x v="19"/>
    <x v="19"/>
    <x v="19"/>
    <x v="12"/>
    <x v="19"/>
    <x v="19"/>
    <x v="18"/>
    <x v="19"/>
    <x v="19"/>
    <x v="17"/>
    <x v="19"/>
    <x v="8"/>
    <x v="19"/>
    <x v="19"/>
    <x v="12"/>
    <x v="19"/>
    <x v="19"/>
    <x v="13"/>
    <x v="19"/>
    <x v="19"/>
    <x v="19"/>
    <x v="17"/>
    <x v="19"/>
  </r>
  <r>
    <x v="20"/>
    <x v="1"/>
    <x v="2"/>
    <x v="1"/>
    <x v="1"/>
    <x v="3"/>
    <x v="10"/>
    <x v="13"/>
    <x v="18"/>
    <x v="20"/>
    <x v="20"/>
    <x v="0"/>
    <x v="20"/>
    <x v="18"/>
    <x v="1"/>
    <x v="18"/>
    <x v="2"/>
    <x v="20"/>
    <x v="2"/>
    <x v="20"/>
    <x v="20"/>
    <x v="20"/>
    <x v="20"/>
    <x v="18"/>
    <x v="20"/>
    <x v="20"/>
    <x v="20"/>
    <x v="15"/>
    <x v="20"/>
    <x v="20"/>
    <x v="19"/>
    <x v="20"/>
    <x v="20"/>
    <x v="16"/>
    <x v="20"/>
    <x v="2"/>
    <x v="20"/>
    <x v="20"/>
    <x v="13"/>
    <x v="20"/>
    <x v="20"/>
    <x v="2"/>
    <x v="20"/>
    <x v="20"/>
    <x v="20"/>
    <x v="18"/>
    <x v="20"/>
  </r>
  <r>
    <x v="21"/>
    <x v="1"/>
    <x v="1"/>
    <x v="0"/>
    <x v="0"/>
    <x v="1"/>
    <x v="0"/>
    <x v="7"/>
    <x v="19"/>
    <x v="21"/>
    <x v="21"/>
    <x v="1"/>
    <x v="21"/>
    <x v="19"/>
    <x v="1"/>
    <x v="19"/>
    <x v="3"/>
    <x v="21"/>
    <x v="4"/>
    <x v="21"/>
    <x v="21"/>
    <x v="21"/>
    <x v="21"/>
    <x v="19"/>
    <x v="21"/>
    <x v="21"/>
    <x v="21"/>
    <x v="8"/>
    <x v="21"/>
    <x v="21"/>
    <x v="20"/>
    <x v="21"/>
    <x v="21"/>
    <x v="18"/>
    <x v="21"/>
    <x v="0"/>
    <x v="21"/>
    <x v="21"/>
    <x v="14"/>
    <x v="21"/>
    <x v="21"/>
    <x v="14"/>
    <x v="21"/>
    <x v="21"/>
    <x v="21"/>
    <x v="19"/>
    <x v="21"/>
  </r>
  <r>
    <x v="22"/>
    <x v="1"/>
    <x v="1"/>
    <x v="1"/>
    <x v="1"/>
    <x v="2"/>
    <x v="11"/>
    <x v="14"/>
    <x v="20"/>
    <x v="22"/>
    <x v="22"/>
    <x v="1"/>
    <x v="22"/>
    <x v="20"/>
    <x v="1"/>
    <x v="20"/>
    <x v="3"/>
    <x v="22"/>
    <x v="1"/>
    <x v="22"/>
    <x v="22"/>
    <x v="22"/>
    <x v="22"/>
    <x v="20"/>
    <x v="22"/>
    <x v="22"/>
    <x v="22"/>
    <x v="16"/>
    <x v="22"/>
    <x v="22"/>
    <x v="21"/>
    <x v="22"/>
    <x v="22"/>
    <x v="19"/>
    <x v="22"/>
    <x v="9"/>
    <x v="22"/>
    <x v="22"/>
    <x v="15"/>
    <x v="22"/>
    <x v="22"/>
    <x v="15"/>
    <x v="22"/>
    <x v="22"/>
    <x v="22"/>
    <x v="15"/>
    <x v="22"/>
  </r>
  <r>
    <x v="23"/>
    <x v="1"/>
    <x v="1"/>
    <x v="1"/>
    <x v="1"/>
    <x v="2"/>
    <x v="12"/>
    <x v="15"/>
    <x v="20"/>
    <x v="23"/>
    <x v="23"/>
    <x v="0"/>
    <x v="23"/>
    <x v="8"/>
    <x v="1"/>
    <x v="20"/>
    <x v="3"/>
    <x v="23"/>
    <x v="7"/>
    <x v="23"/>
    <x v="23"/>
    <x v="23"/>
    <x v="23"/>
    <x v="21"/>
    <x v="23"/>
    <x v="23"/>
    <x v="23"/>
    <x v="12"/>
    <x v="23"/>
    <x v="23"/>
    <x v="22"/>
    <x v="23"/>
    <x v="23"/>
    <x v="20"/>
    <x v="23"/>
    <x v="1"/>
    <x v="23"/>
    <x v="23"/>
    <x v="16"/>
    <x v="23"/>
    <x v="23"/>
    <x v="16"/>
    <x v="23"/>
    <x v="23"/>
    <x v="23"/>
    <x v="20"/>
    <x v="23"/>
  </r>
  <r>
    <x v="24"/>
    <x v="1"/>
    <x v="3"/>
    <x v="1"/>
    <x v="1"/>
    <x v="0"/>
    <x v="0"/>
    <x v="16"/>
    <x v="21"/>
    <x v="24"/>
    <x v="24"/>
    <x v="1"/>
    <x v="24"/>
    <x v="21"/>
    <x v="1"/>
    <x v="21"/>
    <x v="1"/>
    <x v="24"/>
    <x v="8"/>
    <x v="24"/>
    <x v="24"/>
    <x v="24"/>
    <x v="24"/>
    <x v="22"/>
    <x v="24"/>
    <x v="24"/>
    <x v="24"/>
    <x v="17"/>
    <x v="24"/>
    <x v="24"/>
    <x v="23"/>
    <x v="24"/>
    <x v="24"/>
    <x v="21"/>
    <x v="24"/>
    <x v="10"/>
    <x v="24"/>
    <x v="24"/>
    <x v="17"/>
    <x v="24"/>
    <x v="24"/>
    <x v="17"/>
    <x v="24"/>
    <x v="24"/>
    <x v="24"/>
    <x v="21"/>
    <x v="24"/>
  </r>
  <r>
    <x v="25"/>
    <x v="1"/>
    <x v="1"/>
    <x v="0"/>
    <x v="2"/>
    <x v="1"/>
    <x v="0"/>
    <x v="3"/>
    <x v="21"/>
    <x v="25"/>
    <x v="25"/>
    <x v="1"/>
    <x v="25"/>
    <x v="22"/>
    <x v="1"/>
    <x v="21"/>
    <x v="3"/>
    <x v="25"/>
    <x v="4"/>
    <x v="25"/>
    <x v="25"/>
    <x v="25"/>
    <x v="25"/>
    <x v="23"/>
    <x v="25"/>
    <x v="25"/>
    <x v="25"/>
    <x v="18"/>
    <x v="25"/>
    <x v="25"/>
    <x v="24"/>
    <x v="25"/>
    <x v="25"/>
    <x v="22"/>
    <x v="25"/>
    <x v="0"/>
    <x v="25"/>
    <x v="25"/>
    <x v="0"/>
    <x v="25"/>
    <x v="25"/>
    <x v="0"/>
    <x v="25"/>
    <x v="25"/>
    <x v="25"/>
    <x v="22"/>
    <x v="25"/>
  </r>
  <r>
    <x v="26"/>
    <x v="1"/>
    <x v="1"/>
    <x v="1"/>
    <x v="1"/>
    <x v="1"/>
    <x v="0"/>
    <x v="7"/>
    <x v="22"/>
    <x v="26"/>
    <x v="26"/>
    <x v="0"/>
    <x v="26"/>
    <x v="23"/>
    <x v="1"/>
    <x v="22"/>
    <x v="3"/>
    <x v="26"/>
    <x v="4"/>
    <x v="26"/>
    <x v="26"/>
    <x v="26"/>
    <x v="26"/>
    <x v="24"/>
    <x v="26"/>
    <x v="26"/>
    <x v="26"/>
    <x v="12"/>
    <x v="26"/>
    <x v="26"/>
    <x v="25"/>
    <x v="26"/>
    <x v="26"/>
    <x v="23"/>
    <x v="26"/>
    <x v="0"/>
    <x v="26"/>
    <x v="6"/>
    <x v="6"/>
    <x v="26"/>
    <x v="26"/>
    <x v="11"/>
    <x v="26"/>
    <x v="26"/>
    <x v="26"/>
    <x v="23"/>
    <x v="26"/>
  </r>
  <r>
    <x v="27"/>
    <x v="1"/>
    <x v="0"/>
    <x v="0"/>
    <x v="0"/>
    <x v="3"/>
    <x v="13"/>
    <x v="9"/>
    <x v="23"/>
    <x v="27"/>
    <x v="27"/>
    <x v="0"/>
    <x v="27"/>
    <x v="24"/>
    <x v="1"/>
    <x v="23"/>
    <x v="3"/>
    <x v="27"/>
    <x v="3"/>
    <x v="27"/>
    <x v="27"/>
    <x v="27"/>
    <x v="27"/>
    <x v="25"/>
    <x v="27"/>
    <x v="27"/>
    <x v="27"/>
    <x v="19"/>
    <x v="27"/>
    <x v="27"/>
    <x v="26"/>
    <x v="27"/>
    <x v="27"/>
    <x v="24"/>
    <x v="27"/>
    <x v="11"/>
    <x v="27"/>
    <x v="26"/>
    <x v="14"/>
    <x v="27"/>
    <x v="27"/>
    <x v="18"/>
    <x v="27"/>
    <x v="27"/>
    <x v="27"/>
    <x v="24"/>
    <x v="27"/>
  </r>
  <r>
    <x v="28"/>
    <x v="1"/>
    <x v="1"/>
    <x v="0"/>
    <x v="0"/>
    <x v="1"/>
    <x v="0"/>
    <x v="5"/>
    <x v="23"/>
    <x v="28"/>
    <x v="28"/>
    <x v="1"/>
    <x v="28"/>
    <x v="25"/>
    <x v="1"/>
    <x v="23"/>
    <x v="3"/>
    <x v="28"/>
    <x v="4"/>
    <x v="28"/>
    <x v="28"/>
    <x v="28"/>
    <x v="28"/>
    <x v="26"/>
    <x v="28"/>
    <x v="28"/>
    <x v="28"/>
    <x v="12"/>
    <x v="28"/>
    <x v="28"/>
    <x v="27"/>
    <x v="28"/>
    <x v="28"/>
    <x v="25"/>
    <x v="28"/>
    <x v="12"/>
    <x v="28"/>
    <x v="27"/>
    <x v="18"/>
    <x v="28"/>
    <x v="28"/>
    <x v="19"/>
    <x v="28"/>
    <x v="28"/>
    <x v="28"/>
    <x v="25"/>
    <x v="28"/>
  </r>
  <r>
    <x v="29"/>
    <x v="1"/>
    <x v="1"/>
    <x v="1"/>
    <x v="1"/>
    <x v="1"/>
    <x v="0"/>
    <x v="7"/>
    <x v="24"/>
    <x v="29"/>
    <x v="29"/>
    <x v="0"/>
    <x v="29"/>
    <x v="26"/>
    <x v="1"/>
    <x v="24"/>
    <x v="3"/>
    <x v="29"/>
    <x v="4"/>
    <x v="29"/>
    <x v="29"/>
    <x v="29"/>
    <x v="29"/>
    <x v="27"/>
    <x v="29"/>
    <x v="29"/>
    <x v="29"/>
    <x v="14"/>
    <x v="29"/>
    <x v="29"/>
    <x v="28"/>
    <x v="29"/>
    <x v="29"/>
    <x v="26"/>
    <x v="29"/>
    <x v="13"/>
    <x v="29"/>
    <x v="28"/>
    <x v="19"/>
    <x v="29"/>
    <x v="29"/>
    <x v="20"/>
    <x v="29"/>
    <x v="29"/>
    <x v="29"/>
    <x v="26"/>
    <x v="29"/>
  </r>
  <r>
    <x v="30"/>
    <x v="1"/>
    <x v="1"/>
    <x v="1"/>
    <x v="1"/>
    <x v="1"/>
    <x v="0"/>
    <x v="5"/>
    <x v="24"/>
    <x v="30"/>
    <x v="21"/>
    <x v="1"/>
    <x v="30"/>
    <x v="27"/>
    <x v="1"/>
    <x v="24"/>
    <x v="3"/>
    <x v="30"/>
    <x v="4"/>
    <x v="30"/>
    <x v="30"/>
    <x v="30"/>
    <x v="30"/>
    <x v="28"/>
    <x v="30"/>
    <x v="30"/>
    <x v="30"/>
    <x v="15"/>
    <x v="30"/>
    <x v="30"/>
    <x v="29"/>
    <x v="30"/>
    <x v="30"/>
    <x v="18"/>
    <x v="21"/>
    <x v="0"/>
    <x v="30"/>
    <x v="29"/>
    <x v="6"/>
    <x v="30"/>
    <x v="30"/>
    <x v="15"/>
    <x v="30"/>
    <x v="30"/>
    <x v="30"/>
    <x v="27"/>
    <x v="30"/>
  </r>
  <r>
    <x v="31"/>
    <x v="1"/>
    <x v="1"/>
    <x v="1"/>
    <x v="1"/>
    <x v="1"/>
    <x v="0"/>
    <x v="3"/>
    <x v="25"/>
    <x v="31"/>
    <x v="30"/>
    <x v="0"/>
    <x v="31"/>
    <x v="28"/>
    <x v="1"/>
    <x v="25"/>
    <x v="1"/>
    <x v="31"/>
    <x v="5"/>
    <x v="31"/>
    <x v="31"/>
    <x v="31"/>
    <x v="31"/>
    <x v="29"/>
    <x v="31"/>
    <x v="31"/>
    <x v="31"/>
    <x v="20"/>
    <x v="31"/>
    <x v="31"/>
    <x v="30"/>
    <x v="31"/>
    <x v="31"/>
    <x v="27"/>
    <x v="30"/>
    <x v="12"/>
    <x v="31"/>
    <x v="30"/>
    <x v="18"/>
    <x v="31"/>
    <x v="31"/>
    <x v="21"/>
    <x v="31"/>
    <x v="31"/>
    <x v="31"/>
    <x v="5"/>
    <x v="31"/>
  </r>
  <r>
    <x v="32"/>
    <x v="1"/>
    <x v="1"/>
    <x v="1"/>
    <x v="1"/>
    <x v="1"/>
    <x v="0"/>
    <x v="7"/>
    <x v="26"/>
    <x v="32"/>
    <x v="31"/>
    <x v="1"/>
    <x v="32"/>
    <x v="29"/>
    <x v="1"/>
    <x v="26"/>
    <x v="6"/>
    <x v="32"/>
    <x v="7"/>
    <x v="32"/>
    <x v="32"/>
    <x v="32"/>
    <x v="32"/>
    <x v="30"/>
    <x v="32"/>
    <x v="32"/>
    <x v="32"/>
    <x v="21"/>
    <x v="32"/>
    <x v="32"/>
    <x v="31"/>
    <x v="32"/>
    <x v="32"/>
    <x v="28"/>
    <x v="31"/>
    <x v="8"/>
    <x v="32"/>
    <x v="31"/>
    <x v="12"/>
    <x v="32"/>
    <x v="32"/>
    <x v="22"/>
    <x v="32"/>
    <x v="32"/>
    <x v="32"/>
    <x v="28"/>
    <x v="32"/>
  </r>
  <r>
    <x v="33"/>
    <x v="1"/>
    <x v="3"/>
    <x v="1"/>
    <x v="1"/>
    <x v="3"/>
    <x v="14"/>
    <x v="9"/>
    <x v="27"/>
    <x v="33"/>
    <x v="32"/>
    <x v="0"/>
    <x v="33"/>
    <x v="30"/>
    <x v="1"/>
    <x v="27"/>
    <x v="2"/>
    <x v="33"/>
    <x v="6"/>
    <x v="33"/>
    <x v="33"/>
    <x v="33"/>
    <x v="33"/>
    <x v="31"/>
    <x v="33"/>
    <x v="33"/>
    <x v="20"/>
    <x v="16"/>
    <x v="33"/>
    <x v="33"/>
    <x v="32"/>
    <x v="33"/>
    <x v="33"/>
    <x v="29"/>
    <x v="32"/>
    <x v="14"/>
    <x v="33"/>
    <x v="32"/>
    <x v="20"/>
    <x v="33"/>
    <x v="33"/>
    <x v="23"/>
    <x v="33"/>
    <x v="33"/>
    <x v="33"/>
    <x v="29"/>
    <x v="33"/>
  </r>
  <r>
    <x v="34"/>
    <x v="1"/>
    <x v="0"/>
    <x v="0"/>
    <x v="0"/>
    <x v="1"/>
    <x v="0"/>
    <x v="7"/>
    <x v="28"/>
    <x v="34"/>
    <x v="33"/>
    <x v="1"/>
    <x v="34"/>
    <x v="31"/>
    <x v="1"/>
    <x v="28"/>
    <x v="3"/>
    <x v="34"/>
    <x v="3"/>
    <x v="34"/>
    <x v="34"/>
    <x v="34"/>
    <x v="34"/>
    <x v="32"/>
    <x v="34"/>
    <x v="34"/>
    <x v="33"/>
    <x v="12"/>
    <x v="34"/>
    <x v="34"/>
    <x v="33"/>
    <x v="34"/>
    <x v="34"/>
    <x v="21"/>
    <x v="33"/>
    <x v="0"/>
    <x v="34"/>
    <x v="33"/>
    <x v="6"/>
    <x v="34"/>
    <x v="34"/>
    <x v="11"/>
    <x v="34"/>
    <x v="34"/>
    <x v="34"/>
    <x v="30"/>
    <x v="34"/>
  </r>
  <r>
    <x v="35"/>
    <x v="1"/>
    <x v="1"/>
    <x v="1"/>
    <x v="1"/>
    <x v="2"/>
    <x v="15"/>
    <x v="17"/>
    <x v="29"/>
    <x v="35"/>
    <x v="34"/>
    <x v="1"/>
    <x v="35"/>
    <x v="32"/>
    <x v="1"/>
    <x v="29"/>
    <x v="3"/>
    <x v="35"/>
    <x v="7"/>
    <x v="35"/>
    <x v="35"/>
    <x v="35"/>
    <x v="35"/>
    <x v="33"/>
    <x v="35"/>
    <x v="35"/>
    <x v="34"/>
    <x v="12"/>
    <x v="35"/>
    <x v="35"/>
    <x v="34"/>
    <x v="35"/>
    <x v="35"/>
    <x v="30"/>
    <x v="34"/>
    <x v="1"/>
    <x v="35"/>
    <x v="34"/>
    <x v="1"/>
    <x v="35"/>
    <x v="35"/>
    <x v="24"/>
    <x v="35"/>
    <x v="8"/>
    <x v="35"/>
    <x v="31"/>
    <x v="35"/>
  </r>
  <r>
    <x v="36"/>
    <x v="1"/>
    <x v="1"/>
    <x v="0"/>
    <x v="0"/>
    <x v="2"/>
    <x v="16"/>
    <x v="18"/>
    <x v="30"/>
    <x v="36"/>
    <x v="35"/>
    <x v="1"/>
    <x v="36"/>
    <x v="33"/>
    <x v="0"/>
    <x v="30"/>
    <x v="7"/>
    <x v="36"/>
    <x v="4"/>
    <x v="36"/>
    <x v="36"/>
    <x v="36"/>
    <x v="36"/>
    <x v="34"/>
    <x v="36"/>
    <x v="36"/>
    <x v="35"/>
    <x v="15"/>
    <x v="36"/>
    <x v="36"/>
    <x v="35"/>
    <x v="36"/>
    <x v="36"/>
    <x v="9"/>
    <x v="35"/>
    <x v="0"/>
    <x v="36"/>
    <x v="8"/>
    <x v="21"/>
    <x v="36"/>
    <x v="36"/>
    <x v="25"/>
    <x v="36"/>
    <x v="35"/>
    <x v="36"/>
    <x v="32"/>
    <x v="36"/>
  </r>
  <r>
    <x v="37"/>
    <x v="1"/>
    <x v="1"/>
    <x v="1"/>
    <x v="1"/>
    <x v="2"/>
    <x v="17"/>
    <x v="2"/>
    <x v="31"/>
    <x v="37"/>
    <x v="36"/>
    <x v="1"/>
    <x v="37"/>
    <x v="34"/>
    <x v="1"/>
    <x v="31"/>
    <x v="1"/>
    <x v="37"/>
    <x v="1"/>
    <x v="37"/>
    <x v="37"/>
    <x v="37"/>
    <x v="37"/>
    <x v="35"/>
    <x v="37"/>
    <x v="37"/>
    <x v="36"/>
    <x v="12"/>
    <x v="37"/>
    <x v="37"/>
    <x v="34"/>
    <x v="37"/>
    <x v="37"/>
    <x v="31"/>
    <x v="36"/>
    <x v="0"/>
    <x v="37"/>
    <x v="35"/>
    <x v="6"/>
    <x v="37"/>
    <x v="37"/>
    <x v="26"/>
    <x v="37"/>
    <x v="36"/>
    <x v="37"/>
    <x v="33"/>
    <x v="37"/>
  </r>
  <r>
    <x v="38"/>
    <x v="1"/>
    <x v="2"/>
    <x v="1"/>
    <x v="1"/>
    <x v="2"/>
    <x v="18"/>
    <x v="2"/>
    <x v="32"/>
    <x v="38"/>
    <x v="37"/>
    <x v="1"/>
    <x v="38"/>
    <x v="35"/>
    <x v="1"/>
    <x v="32"/>
    <x v="4"/>
    <x v="38"/>
    <x v="9"/>
    <x v="38"/>
    <x v="38"/>
    <x v="38"/>
    <x v="38"/>
    <x v="36"/>
    <x v="38"/>
    <x v="38"/>
    <x v="37"/>
    <x v="22"/>
    <x v="38"/>
    <x v="38"/>
    <x v="36"/>
    <x v="38"/>
    <x v="38"/>
    <x v="32"/>
    <x v="37"/>
    <x v="15"/>
    <x v="38"/>
    <x v="36"/>
    <x v="22"/>
    <x v="38"/>
    <x v="38"/>
    <x v="27"/>
    <x v="38"/>
    <x v="37"/>
    <x v="38"/>
    <x v="34"/>
    <x v="38"/>
  </r>
  <r>
    <x v="39"/>
    <x v="1"/>
    <x v="0"/>
    <x v="1"/>
    <x v="1"/>
    <x v="2"/>
    <x v="19"/>
    <x v="19"/>
    <x v="32"/>
    <x v="39"/>
    <x v="38"/>
    <x v="1"/>
    <x v="39"/>
    <x v="36"/>
    <x v="1"/>
    <x v="32"/>
    <x v="3"/>
    <x v="39"/>
    <x v="3"/>
    <x v="39"/>
    <x v="39"/>
    <x v="39"/>
    <x v="39"/>
    <x v="37"/>
    <x v="39"/>
    <x v="39"/>
    <x v="38"/>
    <x v="12"/>
    <x v="39"/>
    <x v="39"/>
    <x v="37"/>
    <x v="39"/>
    <x v="39"/>
    <x v="33"/>
    <x v="38"/>
    <x v="16"/>
    <x v="39"/>
    <x v="37"/>
    <x v="23"/>
    <x v="39"/>
    <x v="39"/>
    <x v="28"/>
    <x v="39"/>
    <x v="38"/>
    <x v="39"/>
    <x v="35"/>
    <x v="39"/>
  </r>
  <r>
    <x v="40"/>
    <x v="1"/>
    <x v="4"/>
    <x v="1"/>
    <x v="1"/>
    <x v="3"/>
    <x v="20"/>
    <x v="13"/>
    <x v="32"/>
    <x v="40"/>
    <x v="39"/>
    <x v="1"/>
    <x v="40"/>
    <x v="37"/>
    <x v="1"/>
    <x v="32"/>
    <x v="4"/>
    <x v="40"/>
    <x v="10"/>
    <x v="40"/>
    <x v="40"/>
    <x v="40"/>
    <x v="40"/>
    <x v="38"/>
    <x v="40"/>
    <x v="40"/>
    <x v="39"/>
    <x v="23"/>
    <x v="40"/>
    <x v="40"/>
    <x v="38"/>
    <x v="40"/>
    <x v="40"/>
    <x v="34"/>
    <x v="39"/>
    <x v="17"/>
    <x v="40"/>
    <x v="38"/>
    <x v="24"/>
    <x v="40"/>
    <x v="40"/>
    <x v="29"/>
    <x v="40"/>
    <x v="39"/>
    <x v="40"/>
    <x v="36"/>
    <x v="40"/>
  </r>
  <r>
    <x v="41"/>
    <x v="1"/>
    <x v="4"/>
    <x v="1"/>
    <x v="1"/>
    <x v="1"/>
    <x v="0"/>
    <x v="20"/>
    <x v="33"/>
    <x v="41"/>
    <x v="21"/>
    <x v="1"/>
    <x v="41"/>
    <x v="38"/>
    <x v="1"/>
    <x v="33"/>
    <x v="3"/>
    <x v="41"/>
    <x v="4"/>
    <x v="41"/>
    <x v="41"/>
    <x v="41"/>
    <x v="41"/>
    <x v="39"/>
    <x v="41"/>
    <x v="41"/>
    <x v="40"/>
    <x v="15"/>
    <x v="41"/>
    <x v="41"/>
    <x v="39"/>
    <x v="41"/>
    <x v="41"/>
    <x v="18"/>
    <x v="21"/>
    <x v="3"/>
    <x v="41"/>
    <x v="39"/>
    <x v="25"/>
    <x v="41"/>
    <x v="41"/>
    <x v="30"/>
    <x v="41"/>
    <x v="40"/>
    <x v="41"/>
    <x v="37"/>
    <x v="41"/>
  </r>
  <r>
    <x v="42"/>
    <x v="1"/>
    <x v="4"/>
    <x v="1"/>
    <x v="1"/>
    <x v="1"/>
    <x v="0"/>
    <x v="21"/>
    <x v="34"/>
    <x v="42"/>
    <x v="40"/>
    <x v="1"/>
    <x v="42"/>
    <x v="39"/>
    <x v="1"/>
    <x v="34"/>
    <x v="3"/>
    <x v="42"/>
    <x v="4"/>
    <x v="42"/>
    <x v="42"/>
    <x v="42"/>
    <x v="42"/>
    <x v="40"/>
    <x v="42"/>
    <x v="42"/>
    <x v="41"/>
    <x v="24"/>
    <x v="42"/>
    <x v="42"/>
    <x v="25"/>
    <x v="42"/>
    <x v="42"/>
    <x v="7"/>
    <x v="40"/>
    <x v="0"/>
    <x v="42"/>
    <x v="40"/>
    <x v="0"/>
    <x v="42"/>
    <x v="42"/>
    <x v="0"/>
    <x v="42"/>
    <x v="41"/>
    <x v="42"/>
    <x v="38"/>
    <x v="42"/>
  </r>
  <r>
    <x v="43"/>
    <x v="1"/>
    <x v="4"/>
    <x v="1"/>
    <x v="1"/>
    <x v="4"/>
    <x v="21"/>
    <x v="22"/>
    <x v="35"/>
    <x v="43"/>
    <x v="41"/>
    <x v="1"/>
    <x v="43"/>
    <x v="40"/>
    <x v="0"/>
    <x v="35"/>
    <x v="7"/>
    <x v="43"/>
    <x v="4"/>
    <x v="43"/>
    <x v="43"/>
    <x v="43"/>
    <x v="43"/>
    <x v="3"/>
    <x v="43"/>
    <x v="43"/>
    <x v="42"/>
    <x v="15"/>
    <x v="43"/>
    <x v="43"/>
    <x v="40"/>
    <x v="43"/>
    <x v="43"/>
    <x v="35"/>
    <x v="41"/>
    <x v="0"/>
    <x v="43"/>
    <x v="41"/>
    <x v="4"/>
    <x v="43"/>
    <x v="43"/>
    <x v="25"/>
    <x v="43"/>
    <x v="42"/>
    <x v="43"/>
    <x v="39"/>
    <x v="43"/>
  </r>
  <r>
    <x v="44"/>
    <x v="1"/>
    <x v="2"/>
    <x v="1"/>
    <x v="1"/>
    <x v="0"/>
    <x v="0"/>
    <x v="23"/>
    <x v="35"/>
    <x v="44"/>
    <x v="42"/>
    <x v="1"/>
    <x v="44"/>
    <x v="41"/>
    <x v="0"/>
    <x v="35"/>
    <x v="8"/>
    <x v="44"/>
    <x v="11"/>
    <x v="44"/>
    <x v="44"/>
    <x v="44"/>
    <x v="44"/>
    <x v="41"/>
    <x v="44"/>
    <x v="44"/>
    <x v="43"/>
    <x v="25"/>
    <x v="44"/>
    <x v="44"/>
    <x v="41"/>
    <x v="44"/>
    <x v="44"/>
    <x v="36"/>
    <x v="42"/>
    <x v="18"/>
    <x v="44"/>
    <x v="42"/>
    <x v="26"/>
    <x v="44"/>
    <x v="44"/>
    <x v="31"/>
    <x v="44"/>
    <x v="43"/>
    <x v="44"/>
    <x v="40"/>
    <x v="44"/>
  </r>
  <r>
    <x v="45"/>
    <x v="1"/>
    <x v="0"/>
    <x v="1"/>
    <x v="1"/>
    <x v="3"/>
    <x v="22"/>
    <x v="24"/>
    <x v="35"/>
    <x v="45"/>
    <x v="43"/>
    <x v="1"/>
    <x v="45"/>
    <x v="42"/>
    <x v="1"/>
    <x v="35"/>
    <x v="3"/>
    <x v="45"/>
    <x v="12"/>
    <x v="45"/>
    <x v="45"/>
    <x v="45"/>
    <x v="45"/>
    <x v="42"/>
    <x v="45"/>
    <x v="45"/>
    <x v="44"/>
    <x v="4"/>
    <x v="45"/>
    <x v="45"/>
    <x v="42"/>
    <x v="45"/>
    <x v="45"/>
    <x v="37"/>
    <x v="43"/>
    <x v="19"/>
    <x v="45"/>
    <x v="43"/>
    <x v="27"/>
    <x v="45"/>
    <x v="45"/>
    <x v="32"/>
    <x v="45"/>
    <x v="44"/>
    <x v="45"/>
    <x v="41"/>
    <x v="45"/>
  </r>
  <r>
    <x v="46"/>
    <x v="1"/>
    <x v="4"/>
    <x v="0"/>
    <x v="0"/>
    <x v="1"/>
    <x v="0"/>
    <x v="5"/>
    <x v="35"/>
    <x v="46"/>
    <x v="44"/>
    <x v="1"/>
    <x v="46"/>
    <x v="0"/>
    <x v="1"/>
    <x v="35"/>
    <x v="3"/>
    <x v="46"/>
    <x v="3"/>
    <x v="46"/>
    <x v="46"/>
    <x v="46"/>
    <x v="46"/>
    <x v="43"/>
    <x v="46"/>
    <x v="46"/>
    <x v="45"/>
    <x v="12"/>
    <x v="46"/>
    <x v="46"/>
    <x v="43"/>
    <x v="46"/>
    <x v="46"/>
    <x v="9"/>
    <x v="44"/>
    <x v="20"/>
    <x v="46"/>
    <x v="44"/>
    <x v="26"/>
    <x v="46"/>
    <x v="46"/>
    <x v="11"/>
    <x v="46"/>
    <x v="45"/>
    <x v="46"/>
    <x v="42"/>
    <x v="46"/>
  </r>
  <r>
    <x v="47"/>
    <x v="1"/>
    <x v="2"/>
    <x v="1"/>
    <x v="1"/>
    <x v="3"/>
    <x v="23"/>
    <x v="25"/>
    <x v="36"/>
    <x v="47"/>
    <x v="45"/>
    <x v="1"/>
    <x v="47"/>
    <x v="43"/>
    <x v="1"/>
    <x v="36"/>
    <x v="3"/>
    <x v="47"/>
    <x v="9"/>
    <x v="47"/>
    <x v="47"/>
    <x v="47"/>
    <x v="47"/>
    <x v="44"/>
    <x v="47"/>
    <x v="47"/>
    <x v="46"/>
    <x v="24"/>
    <x v="47"/>
    <x v="47"/>
    <x v="44"/>
    <x v="47"/>
    <x v="47"/>
    <x v="19"/>
    <x v="22"/>
    <x v="9"/>
    <x v="47"/>
    <x v="45"/>
    <x v="28"/>
    <x v="47"/>
    <x v="47"/>
    <x v="33"/>
    <x v="8"/>
    <x v="46"/>
    <x v="47"/>
    <x v="43"/>
    <x v="47"/>
  </r>
  <r>
    <x v="48"/>
    <x v="1"/>
    <x v="4"/>
    <x v="1"/>
    <x v="1"/>
    <x v="2"/>
    <x v="24"/>
    <x v="26"/>
    <x v="36"/>
    <x v="48"/>
    <x v="46"/>
    <x v="1"/>
    <x v="48"/>
    <x v="44"/>
    <x v="1"/>
    <x v="36"/>
    <x v="3"/>
    <x v="48"/>
    <x v="9"/>
    <x v="48"/>
    <x v="48"/>
    <x v="48"/>
    <x v="48"/>
    <x v="45"/>
    <x v="48"/>
    <x v="48"/>
    <x v="47"/>
    <x v="26"/>
    <x v="48"/>
    <x v="48"/>
    <x v="45"/>
    <x v="48"/>
    <x v="48"/>
    <x v="23"/>
    <x v="45"/>
    <x v="21"/>
    <x v="48"/>
    <x v="46"/>
    <x v="29"/>
    <x v="48"/>
    <x v="48"/>
    <x v="34"/>
    <x v="47"/>
    <x v="47"/>
    <x v="48"/>
    <x v="44"/>
    <x v="48"/>
  </r>
  <r>
    <x v="49"/>
    <x v="1"/>
    <x v="4"/>
    <x v="1"/>
    <x v="1"/>
    <x v="2"/>
    <x v="25"/>
    <x v="27"/>
    <x v="36"/>
    <x v="49"/>
    <x v="47"/>
    <x v="1"/>
    <x v="49"/>
    <x v="45"/>
    <x v="1"/>
    <x v="36"/>
    <x v="3"/>
    <x v="49"/>
    <x v="4"/>
    <x v="49"/>
    <x v="49"/>
    <x v="49"/>
    <x v="49"/>
    <x v="46"/>
    <x v="49"/>
    <x v="49"/>
    <x v="33"/>
    <x v="14"/>
    <x v="49"/>
    <x v="49"/>
    <x v="46"/>
    <x v="49"/>
    <x v="49"/>
    <x v="9"/>
    <x v="46"/>
    <x v="0"/>
    <x v="49"/>
    <x v="47"/>
    <x v="0"/>
    <x v="49"/>
    <x v="49"/>
    <x v="35"/>
    <x v="48"/>
    <x v="48"/>
    <x v="49"/>
    <x v="45"/>
    <x v="49"/>
  </r>
  <r>
    <x v="50"/>
    <x v="1"/>
    <x v="4"/>
    <x v="1"/>
    <x v="1"/>
    <x v="3"/>
    <x v="26"/>
    <x v="28"/>
    <x v="37"/>
    <x v="50"/>
    <x v="48"/>
    <x v="1"/>
    <x v="50"/>
    <x v="46"/>
    <x v="1"/>
    <x v="37"/>
    <x v="3"/>
    <x v="50"/>
    <x v="4"/>
    <x v="50"/>
    <x v="50"/>
    <x v="50"/>
    <x v="50"/>
    <x v="47"/>
    <x v="50"/>
    <x v="50"/>
    <x v="44"/>
    <x v="27"/>
    <x v="50"/>
    <x v="50"/>
    <x v="47"/>
    <x v="50"/>
    <x v="50"/>
    <x v="38"/>
    <x v="47"/>
    <x v="12"/>
    <x v="50"/>
    <x v="48"/>
    <x v="26"/>
    <x v="50"/>
    <x v="50"/>
    <x v="36"/>
    <x v="49"/>
    <x v="49"/>
    <x v="50"/>
    <x v="46"/>
    <x v="50"/>
  </r>
  <r>
    <x v="51"/>
    <x v="1"/>
    <x v="4"/>
    <x v="1"/>
    <x v="1"/>
    <x v="1"/>
    <x v="0"/>
    <x v="29"/>
    <x v="37"/>
    <x v="51"/>
    <x v="49"/>
    <x v="1"/>
    <x v="51"/>
    <x v="47"/>
    <x v="1"/>
    <x v="37"/>
    <x v="1"/>
    <x v="51"/>
    <x v="11"/>
    <x v="51"/>
    <x v="51"/>
    <x v="51"/>
    <x v="51"/>
    <x v="48"/>
    <x v="51"/>
    <x v="51"/>
    <x v="48"/>
    <x v="15"/>
    <x v="51"/>
    <x v="51"/>
    <x v="48"/>
    <x v="51"/>
    <x v="51"/>
    <x v="19"/>
    <x v="22"/>
    <x v="9"/>
    <x v="51"/>
    <x v="49"/>
    <x v="4"/>
    <x v="51"/>
    <x v="51"/>
    <x v="37"/>
    <x v="50"/>
    <x v="50"/>
    <x v="51"/>
    <x v="47"/>
    <x v="51"/>
  </r>
  <r>
    <x v="52"/>
    <x v="1"/>
    <x v="2"/>
    <x v="1"/>
    <x v="1"/>
    <x v="4"/>
    <x v="27"/>
    <x v="30"/>
    <x v="37"/>
    <x v="52"/>
    <x v="50"/>
    <x v="1"/>
    <x v="52"/>
    <x v="48"/>
    <x v="1"/>
    <x v="37"/>
    <x v="3"/>
    <x v="52"/>
    <x v="4"/>
    <x v="52"/>
    <x v="52"/>
    <x v="52"/>
    <x v="52"/>
    <x v="49"/>
    <x v="52"/>
    <x v="52"/>
    <x v="49"/>
    <x v="15"/>
    <x v="52"/>
    <x v="52"/>
    <x v="49"/>
    <x v="52"/>
    <x v="52"/>
    <x v="39"/>
    <x v="48"/>
    <x v="3"/>
    <x v="52"/>
    <x v="50"/>
    <x v="5"/>
    <x v="19"/>
    <x v="52"/>
    <x v="4"/>
    <x v="51"/>
    <x v="9"/>
    <x v="52"/>
    <x v="48"/>
    <x v="52"/>
  </r>
  <r>
    <x v="53"/>
    <x v="1"/>
    <x v="4"/>
    <x v="1"/>
    <x v="1"/>
    <x v="2"/>
    <x v="28"/>
    <x v="31"/>
    <x v="37"/>
    <x v="53"/>
    <x v="21"/>
    <x v="1"/>
    <x v="53"/>
    <x v="49"/>
    <x v="1"/>
    <x v="37"/>
    <x v="3"/>
    <x v="53"/>
    <x v="3"/>
    <x v="53"/>
    <x v="53"/>
    <x v="53"/>
    <x v="53"/>
    <x v="50"/>
    <x v="53"/>
    <x v="53"/>
    <x v="50"/>
    <x v="15"/>
    <x v="53"/>
    <x v="53"/>
    <x v="50"/>
    <x v="53"/>
    <x v="53"/>
    <x v="18"/>
    <x v="21"/>
    <x v="0"/>
    <x v="53"/>
    <x v="51"/>
    <x v="0"/>
    <x v="52"/>
    <x v="53"/>
    <x v="35"/>
    <x v="52"/>
    <x v="31"/>
    <x v="53"/>
    <x v="49"/>
    <x v="53"/>
  </r>
  <r>
    <x v="54"/>
    <x v="1"/>
    <x v="4"/>
    <x v="1"/>
    <x v="1"/>
    <x v="1"/>
    <x v="0"/>
    <x v="32"/>
    <x v="37"/>
    <x v="54"/>
    <x v="51"/>
    <x v="1"/>
    <x v="54"/>
    <x v="50"/>
    <x v="1"/>
    <x v="37"/>
    <x v="1"/>
    <x v="54"/>
    <x v="2"/>
    <x v="54"/>
    <x v="54"/>
    <x v="54"/>
    <x v="54"/>
    <x v="51"/>
    <x v="54"/>
    <x v="54"/>
    <x v="51"/>
    <x v="0"/>
    <x v="54"/>
    <x v="54"/>
    <x v="51"/>
    <x v="54"/>
    <x v="54"/>
    <x v="40"/>
    <x v="49"/>
    <x v="22"/>
    <x v="54"/>
    <x v="52"/>
    <x v="30"/>
    <x v="53"/>
    <x v="54"/>
    <x v="38"/>
    <x v="53"/>
    <x v="51"/>
    <x v="54"/>
    <x v="50"/>
    <x v="54"/>
  </r>
  <r>
    <x v="55"/>
    <x v="1"/>
    <x v="0"/>
    <x v="0"/>
    <x v="0"/>
    <x v="0"/>
    <x v="0"/>
    <x v="33"/>
    <x v="38"/>
    <x v="55"/>
    <x v="52"/>
    <x v="1"/>
    <x v="55"/>
    <x v="51"/>
    <x v="1"/>
    <x v="38"/>
    <x v="3"/>
    <x v="55"/>
    <x v="3"/>
    <x v="55"/>
    <x v="55"/>
    <x v="55"/>
    <x v="55"/>
    <x v="52"/>
    <x v="55"/>
    <x v="55"/>
    <x v="52"/>
    <x v="12"/>
    <x v="55"/>
    <x v="55"/>
    <x v="52"/>
    <x v="55"/>
    <x v="55"/>
    <x v="19"/>
    <x v="22"/>
    <x v="9"/>
    <x v="55"/>
    <x v="53"/>
    <x v="28"/>
    <x v="54"/>
    <x v="55"/>
    <x v="15"/>
    <x v="3"/>
    <x v="52"/>
    <x v="55"/>
    <x v="51"/>
    <x v="55"/>
  </r>
  <r>
    <x v="56"/>
    <x v="1"/>
    <x v="0"/>
    <x v="1"/>
    <x v="1"/>
    <x v="2"/>
    <x v="29"/>
    <x v="34"/>
    <x v="38"/>
    <x v="56"/>
    <x v="53"/>
    <x v="1"/>
    <x v="56"/>
    <x v="52"/>
    <x v="0"/>
    <x v="38"/>
    <x v="0"/>
    <x v="56"/>
    <x v="10"/>
    <x v="56"/>
    <x v="56"/>
    <x v="56"/>
    <x v="56"/>
    <x v="53"/>
    <x v="56"/>
    <x v="56"/>
    <x v="53"/>
    <x v="16"/>
    <x v="56"/>
    <x v="56"/>
    <x v="53"/>
    <x v="56"/>
    <x v="56"/>
    <x v="41"/>
    <x v="50"/>
    <x v="23"/>
    <x v="56"/>
    <x v="54"/>
    <x v="31"/>
    <x v="55"/>
    <x v="56"/>
    <x v="39"/>
    <x v="54"/>
    <x v="53"/>
    <x v="56"/>
    <x v="52"/>
    <x v="56"/>
  </r>
  <r>
    <x v="57"/>
    <x v="1"/>
    <x v="4"/>
    <x v="1"/>
    <x v="1"/>
    <x v="2"/>
    <x v="30"/>
    <x v="35"/>
    <x v="38"/>
    <x v="57"/>
    <x v="54"/>
    <x v="1"/>
    <x v="57"/>
    <x v="53"/>
    <x v="1"/>
    <x v="38"/>
    <x v="3"/>
    <x v="57"/>
    <x v="3"/>
    <x v="57"/>
    <x v="57"/>
    <x v="57"/>
    <x v="57"/>
    <x v="54"/>
    <x v="57"/>
    <x v="57"/>
    <x v="53"/>
    <x v="16"/>
    <x v="57"/>
    <x v="57"/>
    <x v="24"/>
    <x v="57"/>
    <x v="57"/>
    <x v="5"/>
    <x v="51"/>
    <x v="0"/>
    <x v="57"/>
    <x v="55"/>
    <x v="10"/>
    <x v="21"/>
    <x v="57"/>
    <x v="11"/>
    <x v="13"/>
    <x v="54"/>
    <x v="57"/>
    <x v="53"/>
    <x v="57"/>
  </r>
  <r>
    <x v="58"/>
    <x v="1"/>
    <x v="0"/>
    <x v="1"/>
    <x v="1"/>
    <x v="3"/>
    <x v="31"/>
    <x v="36"/>
    <x v="39"/>
    <x v="58"/>
    <x v="55"/>
    <x v="1"/>
    <x v="58"/>
    <x v="54"/>
    <x v="0"/>
    <x v="39"/>
    <x v="0"/>
    <x v="58"/>
    <x v="8"/>
    <x v="24"/>
    <x v="58"/>
    <x v="58"/>
    <x v="58"/>
    <x v="55"/>
    <x v="58"/>
    <x v="58"/>
    <x v="27"/>
    <x v="28"/>
    <x v="58"/>
    <x v="58"/>
    <x v="54"/>
    <x v="58"/>
    <x v="58"/>
    <x v="42"/>
    <x v="52"/>
    <x v="24"/>
    <x v="58"/>
    <x v="56"/>
    <x v="17"/>
    <x v="56"/>
    <x v="58"/>
    <x v="40"/>
    <x v="55"/>
    <x v="14"/>
    <x v="58"/>
    <x v="54"/>
    <x v="58"/>
  </r>
  <r>
    <x v="59"/>
    <x v="1"/>
    <x v="4"/>
    <x v="1"/>
    <x v="1"/>
    <x v="2"/>
    <x v="32"/>
    <x v="37"/>
    <x v="39"/>
    <x v="59"/>
    <x v="21"/>
    <x v="1"/>
    <x v="59"/>
    <x v="55"/>
    <x v="1"/>
    <x v="39"/>
    <x v="3"/>
    <x v="59"/>
    <x v="1"/>
    <x v="58"/>
    <x v="59"/>
    <x v="59"/>
    <x v="59"/>
    <x v="40"/>
    <x v="59"/>
    <x v="59"/>
    <x v="29"/>
    <x v="25"/>
    <x v="59"/>
    <x v="59"/>
    <x v="55"/>
    <x v="59"/>
    <x v="59"/>
    <x v="18"/>
    <x v="21"/>
    <x v="25"/>
    <x v="59"/>
    <x v="57"/>
    <x v="32"/>
    <x v="1"/>
    <x v="59"/>
    <x v="41"/>
    <x v="56"/>
    <x v="55"/>
    <x v="59"/>
    <x v="55"/>
    <x v="59"/>
  </r>
  <r>
    <x v="60"/>
    <x v="1"/>
    <x v="4"/>
    <x v="1"/>
    <x v="1"/>
    <x v="2"/>
    <x v="33"/>
    <x v="38"/>
    <x v="39"/>
    <x v="60"/>
    <x v="56"/>
    <x v="1"/>
    <x v="60"/>
    <x v="56"/>
    <x v="1"/>
    <x v="39"/>
    <x v="1"/>
    <x v="60"/>
    <x v="12"/>
    <x v="59"/>
    <x v="60"/>
    <x v="60"/>
    <x v="60"/>
    <x v="56"/>
    <x v="60"/>
    <x v="60"/>
    <x v="6"/>
    <x v="12"/>
    <x v="60"/>
    <x v="60"/>
    <x v="56"/>
    <x v="60"/>
    <x v="60"/>
    <x v="43"/>
    <x v="53"/>
    <x v="26"/>
    <x v="60"/>
    <x v="58"/>
    <x v="33"/>
    <x v="57"/>
    <x v="60"/>
    <x v="42"/>
    <x v="57"/>
    <x v="56"/>
    <x v="60"/>
    <x v="56"/>
    <x v="60"/>
  </r>
  <r>
    <x v="61"/>
    <x v="1"/>
    <x v="4"/>
    <x v="1"/>
    <x v="1"/>
    <x v="1"/>
    <x v="0"/>
    <x v="5"/>
    <x v="40"/>
    <x v="61"/>
    <x v="57"/>
    <x v="1"/>
    <x v="61"/>
    <x v="5"/>
    <x v="1"/>
    <x v="40"/>
    <x v="3"/>
    <x v="61"/>
    <x v="4"/>
    <x v="60"/>
    <x v="61"/>
    <x v="61"/>
    <x v="61"/>
    <x v="57"/>
    <x v="61"/>
    <x v="61"/>
    <x v="54"/>
    <x v="12"/>
    <x v="61"/>
    <x v="61"/>
    <x v="57"/>
    <x v="61"/>
    <x v="61"/>
    <x v="4"/>
    <x v="54"/>
    <x v="0"/>
    <x v="61"/>
    <x v="59"/>
    <x v="0"/>
    <x v="58"/>
    <x v="61"/>
    <x v="15"/>
    <x v="58"/>
    <x v="57"/>
    <x v="61"/>
    <x v="57"/>
    <x v="61"/>
  </r>
  <r>
    <x v="62"/>
    <x v="1"/>
    <x v="0"/>
    <x v="1"/>
    <x v="1"/>
    <x v="2"/>
    <x v="34"/>
    <x v="39"/>
    <x v="40"/>
    <x v="62"/>
    <x v="58"/>
    <x v="1"/>
    <x v="62"/>
    <x v="57"/>
    <x v="1"/>
    <x v="40"/>
    <x v="3"/>
    <x v="62"/>
    <x v="3"/>
    <x v="61"/>
    <x v="62"/>
    <x v="62"/>
    <x v="62"/>
    <x v="58"/>
    <x v="62"/>
    <x v="62"/>
    <x v="55"/>
    <x v="12"/>
    <x v="62"/>
    <x v="62"/>
    <x v="44"/>
    <x v="62"/>
    <x v="62"/>
    <x v="44"/>
    <x v="55"/>
    <x v="27"/>
    <x v="62"/>
    <x v="60"/>
    <x v="34"/>
    <x v="59"/>
    <x v="62"/>
    <x v="43"/>
    <x v="59"/>
    <x v="58"/>
    <x v="62"/>
    <x v="20"/>
    <x v="62"/>
  </r>
  <r>
    <x v="63"/>
    <x v="1"/>
    <x v="4"/>
    <x v="1"/>
    <x v="1"/>
    <x v="2"/>
    <x v="35"/>
    <x v="40"/>
    <x v="40"/>
    <x v="63"/>
    <x v="59"/>
    <x v="1"/>
    <x v="63"/>
    <x v="58"/>
    <x v="1"/>
    <x v="40"/>
    <x v="3"/>
    <x v="63"/>
    <x v="1"/>
    <x v="62"/>
    <x v="63"/>
    <x v="63"/>
    <x v="63"/>
    <x v="59"/>
    <x v="63"/>
    <x v="63"/>
    <x v="56"/>
    <x v="12"/>
    <x v="63"/>
    <x v="63"/>
    <x v="58"/>
    <x v="63"/>
    <x v="62"/>
    <x v="45"/>
    <x v="56"/>
    <x v="9"/>
    <x v="63"/>
    <x v="61"/>
    <x v="4"/>
    <x v="60"/>
    <x v="63"/>
    <x v="37"/>
    <x v="60"/>
    <x v="59"/>
    <x v="63"/>
    <x v="17"/>
    <x v="63"/>
  </r>
  <r>
    <x v="64"/>
    <x v="1"/>
    <x v="4"/>
    <x v="1"/>
    <x v="1"/>
    <x v="0"/>
    <x v="0"/>
    <x v="23"/>
    <x v="41"/>
    <x v="64"/>
    <x v="60"/>
    <x v="1"/>
    <x v="64"/>
    <x v="59"/>
    <x v="0"/>
    <x v="41"/>
    <x v="0"/>
    <x v="64"/>
    <x v="12"/>
    <x v="63"/>
    <x v="64"/>
    <x v="64"/>
    <x v="64"/>
    <x v="60"/>
    <x v="64"/>
    <x v="64"/>
    <x v="41"/>
    <x v="29"/>
    <x v="64"/>
    <x v="61"/>
    <x v="59"/>
    <x v="64"/>
    <x v="63"/>
    <x v="46"/>
    <x v="57"/>
    <x v="24"/>
    <x v="64"/>
    <x v="62"/>
    <x v="17"/>
    <x v="61"/>
    <x v="64"/>
    <x v="44"/>
    <x v="61"/>
    <x v="60"/>
    <x v="64"/>
    <x v="58"/>
    <x v="64"/>
  </r>
  <r>
    <x v="65"/>
    <x v="1"/>
    <x v="4"/>
    <x v="1"/>
    <x v="1"/>
    <x v="1"/>
    <x v="0"/>
    <x v="11"/>
    <x v="42"/>
    <x v="65"/>
    <x v="61"/>
    <x v="1"/>
    <x v="65"/>
    <x v="60"/>
    <x v="1"/>
    <x v="42"/>
    <x v="3"/>
    <x v="65"/>
    <x v="4"/>
    <x v="64"/>
    <x v="65"/>
    <x v="65"/>
    <x v="65"/>
    <x v="61"/>
    <x v="65"/>
    <x v="65"/>
    <x v="42"/>
    <x v="12"/>
    <x v="65"/>
    <x v="64"/>
    <x v="60"/>
    <x v="65"/>
    <x v="64"/>
    <x v="5"/>
    <x v="58"/>
    <x v="0"/>
    <x v="65"/>
    <x v="63"/>
    <x v="4"/>
    <x v="62"/>
    <x v="65"/>
    <x v="0"/>
    <x v="62"/>
    <x v="61"/>
    <x v="65"/>
    <x v="30"/>
    <x v="65"/>
  </r>
  <r>
    <x v="66"/>
    <x v="1"/>
    <x v="0"/>
    <x v="1"/>
    <x v="1"/>
    <x v="3"/>
    <x v="10"/>
    <x v="13"/>
    <x v="42"/>
    <x v="66"/>
    <x v="62"/>
    <x v="1"/>
    <x v="66"/>
    <x v="36"/>
    <x v="1"/>
    <x v="42"/>
    <x v="3"/>
    <x v="66"/>
    <x v="7"/>
    <x v="65"/>
    <x v="66"/>
    <x v="66"/>
    <x v="66"/>
    <x v="62"/>
    <x v="66"/>
    <x v="66"/>
    <x v="46"/>
    <x v="12"/>
    <x v="66"/>
    <x v="65"/>
    <x v="61"/>
    <x v="66"/>
    <x v="65"/>
    <x v="47"/>
    <x v="59"/>
    <x v="0"/>
    <x v="66"/>
    <x v="64"/>
    <x v="4"/>
    <x v="63"/>
    <x v="66"/>
    <x v="26"/>
    <x v="63"/>
    <x v="62"/>
    <x v="66"/>
    <x v="59"/>
    <x v="66"/>
  </r>
  <r>
    <x v="67"/>
    <x v="1"/>
    <x v="4"/>
    <x v="1"/>
    <x v="1"/>
    <x v="1"/>
    <x v="0"/>
    <x v="41"/>
    <x v="42"/>
    <x v="67"/>
    <x v="63"/>
    <x v="1"/>
    <x v="67"/>
    <x v="61"/>
    <x v="1"/>
    <x v="42"/>
    <x v="4"/>
    <x v="67"/>
    <x v="6"/>
    <x v="66"/>
    <x v="67"/>
    <x v="67"/>
    <x v="67"/>
    <x v="63"/>
    <x v="67"/>
    <x v="67"/>
    <x v="30"/>
    <x v="15"/>
    <x v="67"/>
    <x v="66"/>
    <x v="62"/>
    <x v="67"/>
    <x v="66"/>
    <x v="48"/>
    <x v="60"/>
    <x v="28"/>
    <x v="67"/>
    <x v="2"/>
    <x v="35"/>
    <x v="64"/>
    <x v="67"/>
    <x v="45"/>
    <x v="64"/>
    <x v="63"/>
    <x v="67"/>
    <x v="60"/>
    <x v="67"/>
  </r>
  <r>
    <x v="68"/>
    <x v="1"/>
    <x v="2"/>
    <x v="1"/>
    <x v="1"/>
    <x v="2"/>
    <x v="36"/>
    <x v="42"/>
    <x v="43"/>
    <x v="68"/>
    <x v="64"/>
    <x v="1"/>
    <x v="68"/>
    <x v="62"/>
    <x v="1"/>
    <x v="43"/>
    <x v="3"/>
    <x v="68"/>
    <x v="13"/>
    <x v="67"/>
    <x v="68"/>
    <x v="68"/>
    <x v="68"/>
    <x v="64"/>
    <x v="68"/>
    <x v="68"/>
    <x v="35"/>
    <x v="8"/>
    <x v="68"/>
    <x v="67"/>
    <x v="63"/>
    <x v="68"/>
    <x v="67"/>
    <x v="43"/>
    <x v="61"/>
    <x v="29"/>
    <x v="68"/>
    <x v="65"/>
    <x v="9"/>
    <x v="65"/>
    <x v="68"/>
    <x v="46"/>
    <x v="65"/>
    <x v="14"/>
    <x v="68"/>
    <x v="49"/>
    <x v="53"/>
  </r>
  <r>
    <x v="69"/>
    <x v="1"/>
    <x v="4"/>
    <x v="1"/>
    <x v="1"/>
    <x v="3"/>
    <x v="37"/>
    <x v="43"/>
    <x v="43"/>
    <x v="69"/>
    <x v="65"/>
    <x v="1"/>
    <x v="69"/>
    <x v="44"/>
    <x v="1"/>
    <x v="43"/>
    <x v="3"/>
    <x v="69"/>
    <x v="9"/>
    <x v="68"/>
    <x v="69"/>
    <x v="69"/>
    <x v="69"/>
    <x v="65"/>
    <x v="69"/>
    <x v="69"/>
    <x v="57"/>
    <x v="4"/>
    <x v="69"/>
    <x v="68"/>
    <x v="64"/>
    <x v="69"/>
    <x v="68"/>
    <x v="49"/>
    <x v="62"/>
    <x v="21"/>
    <x v="69"/>
    <x v="66"/>
    <x v="29"/>
    <x v="66"/>
    <x v="69"/>
    <x v="47"/>
    <x v="66"/>
    <x v="64"/>
    <x v="69"/>
    <x v="43"/>
    <x v="68"/>
  </r>
  <r>
    <x v="70"/>
    <x v="1"/>
    <x v="4"/>
    <x v="1"/>
    <x v="1"/>
    <x v="2"/>
    <x v="38"/>
    <x v="44"/>
    <x v="43"/>
    <x v="70"/>
    <x v="66"/>
    <x v="1"/>
    <x v="70"/>
    <x v="63"/>
    <x v="1"/>
    <x v="43"/>
    <x v="4"/>
    <x v="70"/>
    <x v="9"/>
    <x v="69"/>
    <x v="70"/>
    <x v="70"/>
    <x v="70"/>
    <x v="66"/>
    <x v="70"/>
    <x v="70"/>
    <x v="46"/>
    <x v="16"/>
    <x v="70"/>
    <x v="69"/>
    <x v="65"/>
    <x v="70"/>
    <x v="69"/>
    <x v="50"/>
    <x v="63"/>
    <x v="14"/>
    <x v="70"/>
    <x v="67"/>
    <x v="36"/>
    <x v="67"/>
    <x v="2"/>
    <x v="48"/>
    <x v="67"/>
    <x v="14"/>
    <x v="70"/>
    <x v="61"/>
    <x v="69"/>
  </r>
  <r>
    <x v="71"/>
    <x v="0"/>
    <x v="4"/>
    <x v="1"/>
    <x v="1"/>
    <x v="2"/>
    <x v="18"/>
    <x v="2"/>
    <x v="43"/>
    <x v="71"/>
    <x v="67"/>
    <x v="1"/>
    <x v="71"/>
    <x v="64"/>
    <x v="1"/>
    <x v="43"/>
    <x v="4"/>
    <x v="71"/>
    <x v="6"/>
    <x v="70"/>
    <x v="71"/>
    <x v="71"/>
    <x v="71"/>
    <x v="67"/>
    <x v="71"/>
    <x v="71"/>
    <x v="58"/>
    <x v="30"/>
    <x v="71"/>
    <x v="70"/>
    <x v="66"/>
    <x v="71"/>
    <x v="70"/>
    <x v="51"/>
    <x v="64"/>
    <x v="30"/>
    <x v="71"/>
    <x v="68"/>
    <x v="37"/>
    <x v="68"/>
    <x v="70"/>
    <x v="49"/>
    <x v="68"/>
    <x v="65"/>
    <x v="71"/>
    <x v="62"/>
    <x v="70"/>
  </r>
  <r>
    <x v="72"/>
    <x v="1"/>
    <x v="1"/>
    <x v="0"/>
    <x v="0"/>
    <x v="2"/>
    <x v="39"/>
    <x v="45"/>
    <x v="44"/>
    <x v="72"/>
    <x v="68"/>
    <x v="1"/>
    <x v="72"/>
    <x v="65"/>
    <x v="1"/>
    <x v="44"/>
    <x v="3"/>
    <x v="72"/>
    <x v="3"/>
    <x v="71"/>
    <x v="72"/>
    <x v="72"/>
    <x v="72"/>
    <x v="68"/>
    <x v="72"/>
    <x v="72"/>
    <x v="59"/>
    <x v="17"/>
    <x v="72"/>
    <x v="71"/>
    <x v="67"/>
    <x v="72"/>
    <x v="71"/>
    <x v="9"/>
    <x v="65"/>
    <x v="0"/>
    <x v="72"/>
    <x v="69"/>
    <x v="6"/>
    <x v="69"/>
    <x v="71"/>
    <x v="25"/>
    <x v="69"/>
    <x v="66"/>
    <x v="72"/>
    <x v="63"/>
    <x v="71"/>
  </r>
  <r>
    <x v="73"/>
    <x v="1"/>
    <x v="4"/>
    <x v="1"/>
    <x v="1"/>
    <x v="2"/>
    <x v="5"/>
    <x v="46"/>
    <x v="44"/>
    <x v="73"/>
    <x v="69"/>
    <x v="1"/>
    <x v="73"/>
    <x v="66"/>
    <x v="1"/>
    <x v="44"/>
    <x v="3"/>
    <x v="73"/>
    <x v="7"/>
    <x v="72"/>
    <x v="73"/>
    <x v="73"/>
    <x v="73"/>
    <x v="69"/>
    <x v="73"/>
    <x v="73"/>
    <x v="60"/>
    <x v="31"/>
    <x v="73"/>
    <x v="44"/>
    <x v="68"/>
    <x v="73"/>
    <x v="72"/>
    <x v="52"/>
    <x v="66"/>
    <x v="27"/>
    <x v="73"/>
    <x v="70"/>
    <x v="38"/>
    <x v="70"/>
    <x v="72"/>
    <x v="50"/>
    <x v="70"/>
    <x v="67"/>
    <x v="73"/>
    <x v="64"/>
    <x v="72"/>
  </r>
  <r>
    <x v="74"/>
    <x v="1"/>
    <x v="0"/>
    <x v="0"/>
    <x v="0"/>
    <x v="1"/>
    <x v="0"/>
    <x v="5"/>
    <x v="44"/>
    <x v="74"/>
    <x v="70"/>
    <x v="1"/>
    <x v="74"/>
    <x v="67"/>
    <x v="1"/>
    <x v="44"/>
    <x v="3"/>
    <x v="74"/>
    <x v="4"/>
    <x v="73"/>
    <x v="74"/>
    <x v="74"/>
    <x v="74"/>
    <x v="32"/>
    <x v="74"/>
    <x v="74"/>
    <x v="61"/>
    <x v="15"/>
    <x v="74"/>
    <x v="72"/>
    <x v="69"/>
    <x v="74"/>
    <x v="73"/>
    <x v="53"/>
    <x v="67"/>
    <x v="12"/>
    <x v="74"/>
    <x v="71"/>
    <x v="39"/>
    <x v="71"/>
    <x v="73"/>
    <x v="25"/>
    <x v="71"/>
    <x v="68"/>
    <x v="74"/>
    <x v="59"/>
    <x v="73"/>
  </r>
  <r>
    <x v="75"/>
    <x v="1"/>
    <x v="4"/>
    <x v="1"/>
    <x v="1"/>
    <x v="2"/>
    <x v="40"/>
    <x v="47"/>
    <x v="44"/>
    <x v="75"/>
    <x v="71"/>
    <x v="1"/>
    <x v="75"/>
    <x v="68"/>
    <x v="1"/>
    <x v="44"/>
    <x v="2"/>
    <x v="75"/>
    <x v="12"/>
    <x v="74"/>
    <x v="75"/>
    <x v="75"/>
    <x v="75"/>
    <x v="70"/>
    <x v="75"/>
    <x v="75"/>
    <x v="62"/>
    <x v="32"/>
    <x v="75"/>
    <x v="73"/>
    <x v="70"/>
    <x v="75"/>
    <x v="74"/>
    <x v="54"/>
    <x v="68"/>
    <x v="31"/>
    <x v="75"/>
    <x v="72"/>
    <x v="40"/>
    <x v="72"/>
    <x v="74"/>
    <x v="51"/>
    <x v="72"/>
    <x v="69"/>
    <x v="75"/>
    <x v="65"/>
    <x v="74"/>
  </r>
  <r>
    <x v="76"/>
    <x v="1"/>
    <x v="0"/>
    <x v="0"/>
    <x v="0"/>
    <x v="2"/>
    <x v="41"/>
    <x v="48"/>
    <x v="44"/>
    <x v="76"/>
    <x v="72"/>
    <x v="1"/>
    <x v="76"/>
    <x v="69"/>
    <x v="1"/>
    <x v="44"/>
    <x v="1"/>
    <x v="76"/>
    <x v="7"/>
    <x v="75"/>
    <x v="76"/>
    <x v="76"/>
    <x v="76"/>
    <x v="71"/>
    <x v="76"/>
    <x v="76"/>
    <x v="63"/>
    <x v="12"/>
    <x v="76"/>
    <x v="74"/>
    <x v="71"/>
    <x v="76"/>
    <x v="75"/>
    <x v="55"/>
    <x v="69"/>
    <x v="0"/>
    <x v="76"/>
    <x v="73"/>
    <x v="0"/>
    <x v="73"/>
    <x v="75"/>
    <x v="0"/>
    <x v="73"/>
    <x v="70"/>
    <x v="76"/>
    <x v="66"/>
    <x v="75"/>
  </r>
  <r>
    <x v="77"/>
    <x v="1"/>
    <x v="4"/>
    <x v="0"/>
    <x v="0"/>
    <x v="1"/>
    <x v="0"/>
    <x v="49"/>
    <x v="45"/>
    <x v="77"/>
    <x v="73"/>
    <x v="1"/>
    <x v="77"/>
    <x v="70"/>
    <x v="1"/>
    <x v="45"/>
    <x v="3"/>
    <x v="77"/>
    <x v="1"/>
    <x v="76"/>
    <x v="77"/>
    <x v="77"/>
    <x v="77"/>
    <x v="72"/>
    <x v="77"/>
    <x v="77"/>
    <x v="64"/>
    <x v="33"/>
    <x v="77"/>
    <x v="75"/>
    <x v="49"/>
    <x v="77"/>
    <x v="76"/>
    <x v="56"/>
    <x v="70"/>
    <x v="32"/>
    <x v="77"/>
    <x v="74"/>
    <x v="41"/>
    <x v="74"/>
    <x v="76"/>
    <x v="18"/>
    <x v="74"/>
    <x v="4"/>
    <x v="77"/>
    <x v="67"/>
    <x v="76"/>
  </r>
  <r>
    <x v="78"/>
    <x v="1"/>
    <x v="0"/>
    <x v="1"/>
    <x v="1"/>
    <x v="4"/>
    <x v="42"/>
    <x v="50"/>
    <x v="45"/>
    <x v="78"/>
    <x v="74"/>
    <x v="1"/>
    <x v="78"/>
    <x v="71"/>
    <x v="1"/>
    <x v="45"/>
    <x v="3"/>
    <x v="78"/>
    <x v="3"/>
    <x v="77"/>
    <x v="78"/>
    <x v="78"/>
    <x v="78"/>
    <x v="73"/>
    <x v="78"/>
    <x v="78"/>
    <x v="63"/>
    <x v="12"/>
    <x v="78"/>
    <x v="76"/>
    <x v="48"/>
    <x v="78"/>
    <x v="77"/>
    <x v="22"/>
    <x v="71"/>
    <x v="16"/>
    <x v="10"/>
    <x v="75"/>
    <x v="26"/>
    <x v="75"/>
    <x v="77"/>
    <x v="52"/>
    <x v="75"/>
    <x v="46"/>
    <x v="78"/>
    <x v="68"/>
    <x v="77"/>
  </r>
  <r>
    <x v="79"/>
    <x v="1"/>
    <x v="4"/>
    <x v="1"/>
    <x v="1"/>
    <x v="3"/>
    <x v="43"/>
    <x v="51"/>
    <x v="45"/>
    <x v="79"/>
    <x v="75"/>
    <x v="1"/>
    <x v="79"/>
    <x v="72"/>
    <x v="1"/>
    <x v="45"/>
    <x v="4"/>
    <x v="79"/>
    <x v="14"/>
    <x v="78"/>
    <x v="79"/>
    <x v="79"/>
    <x v="79"/>
    <x v="74"/>
    <x v="79"/>
    <x v="79"/>
    <x v="65"/>
    <x v="12"/>
    <x v="79"/>
    <x v="77"/>
    <x v="72"/>
    <x v="79"/>
    <x v="78"/>
    <x v="57"/>
    <x v="72"/>
    <x v="33"/>
    <x v="78"/>
    <x v="76"/>
    <x v="42"/>
    <x v="76"/>
    <x v="78"/>
    <x v="53"/>
    <x v="76"/>
    <x v="71"/>
    <x v="79"/>
    <x v="69"/>
    <x v="78"/>
  </r>
  <r>
    <x v="80"/>
    <x v="1"/>
    <x v="4"/>
    <x v="1"/>
    <x v="1"/>
    <x v="1"/>
    <x v="0"/>
    <x v="52"/>
    <x v="45"/>
    <x v="80"/>
    <x v="76"/>
    <x v="1"/>
    <x v="80"/>
    <x v="73"/>
    <x v="1"/>
    <x v="45"/>
    <x v="3"/>
    <x v="80"/>
    <x v="4"/>
    <x v="79"/>
    <x v="80"/>
    <x v="80"/>
    <x v="80"/>
    <x v="75"/>
    <x v="80"/>
    <x v="80"/>
    <x v="34"/>
    <x v="12"/>
    <x v="80"/>
    <x v="78"/>
    <x v="73"/>
    <x v="80"/>
    <x v="79"/>
    <x v="58"/>
    <x v="73"/>
    <x v="0"/>
    <x v="79"/>
    <x v="77"/>
    <x v="43"/>
    <x v="77"/>
    <x v="79"/>
    <x v="15"/>
    <x v="77"/>
    <x v="72"/>
    <x v="80"/>
    <x v="70"/>
    <x v="79"/>
  </r>
  <r>
    <x v="81"/>
    <x v="1"/>
    <x v="4"/>
    <x v="1"/>
    <x v="1"/>
    <x v="0"/>
    <x v="0"/>
    <x v="53"/>
    <x v="45"/>
    <x v="81"/>
    <x v="77"/>
    <x v="1"/>
    <x v="81"/>
    <x v="74"/>
    <x v="1"/>
    <x v="45"/>
    <x v="3"/>
    <x v="81"/>
    <x v="8"/>
    <x v="24"/>
    <x v="81"/>
    <x v="81"/>
    <x v="81"/>
    <x v="76"/>
    <x v="81"/>
    <x v="81"/>
    <x v="66"/>
    <x v="12"/>
    <x v="81"/>
    <x v="79"/>
    <x v="20"/>
    <x v="81"/>
    <x v="80"/>
    <x v="59"/>
    <x v="74"/>
    <x v="34"/>
    <x v="80"/>
    <x v="38"/>
    <x v="44"/>
    <x v="78"/>
    <x v="2"/>
    <x v="54"/>
    <x v="72"/>
    <x v="14"/>
    <x v="81"/>
    <x v="71"/>
    <x v="80"/>
  </r>
  <r>
    <x v="82"/>
    <x v="1"/>
    <x v="1"/>
    <x v="1"/>
    <x v="1"/>
    <x v="1"/>
    <x v="0"/>
    <x v="54"/>
    <x v="45"/>
    <x v="82"/>
    <x v="78"/>
    <x v="1"/>
    <x v="82"/>
    <x v="75"/>
    <x v="0"/>
    <x v="45"/>
    <x v="0"/>
    <x v="82"/>
    <x v="5"/>
    <x v="80"/>
    <x v="82"/>
    <x v="82"/>
    <x v="82"/>
    <x v="77"/>
    <x v="82"/>
    <x v="82"/>
    <x v="67"/>
    <x v="15"/>
    <x v="82"/>
    <x v="80"/>
    <x v="74"/>
    <x v="82"/>
    <x v="81"/>
    <x v="60"/>
    <x v="75"/>
    <x v="0"/>
    <x v="81"/>
    <x v="78"/>
    <x v="45"/>
    <x v="79"/>
    <x v="80"/>
    <x v="36"/>
    <x v="78"/>
    <x v="73"/>
    <x v="82"/>
    <x v="66"/>
    <x v="81"/>
  </r>
  <r>
    <x v="83"/>
    <x v="1"/>
    <x v="2"/>
    <x v="1"/>
    <x v="1"/>
    <x v="0"/>
    <x v="0"/>
    <x v="55"/>
    <x v="46"/>
    <x v="83"/>
    <x v="79"/>
    <x v="1"/>
    <x v="83"/>
    <x v="1"/>
    <x v="1"/>
    <x v="46"/>
    <x v="3"/>
    <x v="83"/>
    <x v="5"/>
    <x v="81"/>
    <x v="83"/>
    <x v="83"/>
    <x v="83"/>
    <x v="78"/>
    <x v="83"/>
    <x v="83"/>
    <x v="68"/>
    <x v="24"/>
    <x v="83"/>
    <x v="81"/>
    <x v="75"/>
    <x v="83"/>
    <x v="82"/>
    <x v="61"/>
    <x v="76"/>
    <x v="1"/>
    <x v="82"/>
    <x v="79"/>
    <x v="1"/>
    <x v="80"/>
    <x v="81"/>
    <x v="24"/>
    <x v="79"/>
    <x v="74"/>
    <x v="83"/>
    <x v="72"/>
    <x v="82"/>
  </r>
  <r>
    <x v="84"/>
    <x v="1"/>
    <x v="4"/>
    <x v="1"/>
    <x v="1"/>
    <x v="1"/>
    <x v="0"/>
    <x v="56"/>
    <x v="46"/>
    <x v="84"/>
    <x v="80"/>
    <x v="1"/>
    <x v="84"/>
    <x v="76"/>
    <x v="1"/>
    <x v="46"/>
    <x v="4"/>
    <x v="84"/>
    <x v="15"/>
    <x v="82"/>
    <x v="84"/>
    <x v="84"/>
    <x v="84"/>
    <x v="79"/>
    <x v="84"/>
    <x v="84"/>
    <x v="69"/>
    <x v="17"/>
    <x v="84"/>
    <x v="82"/>
    <x v="76"/>
    <x v="84"/>
    <x v="83"/>
    <x v="62"/>
    <x v="77"/>
    <x v="35"/>
    <x v="83"/>
    <x v="80"/>
    <x v="46"/>
    <x v="81"/>
    <x v="82"/>
    <x v="55"/>
    <x v="80"/>
    <x v="75"/>
    <x v="84"/>
    <x v="73"/>
    <x v="83"/>
  </r>
  <r>
    <x v="85"/>
    <x v="1"/>
    <x v="0"/>
    <x v="1"/>
    <x v="1"/>
    <x v="0"/>
    <x v="0"/>
    <x v="4"/>
    <x v="46"/>
    <x v="85"/>
    <x v="81"/>
    <x v="1"/>
    <x v="85"/>
    <x v="77"/>
    <x v="1"/>
    <x v="46"/>
    <x v="3"/>
    <x v="85"/>
    <x v="4"/>
    <x v="83"/>
    <x v="85"/>
    <x v="85"/>
    <x v="85"/>
    <x v="80"/>
    <x v="85"/>
    <x v="85"/>
    <x v="38"/>
    <x v="25"/>
    <x v="85"/>
    <x v="83"/>
    <x v="77"/>
    <x v="85"/>
    <x v="84"/>
    <x v="63"/>
    <x v="78"/>
    <x v="36"/>
    <x v="84"/>
    <x v="81"/>
    <x v="47"/>
    <x v="82"/>
    <x v="83"/>
    <x v="56"/>
    <x v="81"/>
    <x v="76"/>
    <x v="85"/>
    <x v="74"/>
    <x v="84"/>
  </r>
  <r>
    <x v="86"/>
    <x v="1"/>
    <x v="4"/>
    <x v="1"/>
    <x v="1"/>
    <x v="1"/>
    <x v="0"/>
    <x v="57"/>
    <x v="46"/>
    <x v="86"/>
    <x v="82"/>
    <x v="1"/>
    <x v="86"/>
    <x v="1"/>
    <x v="1"/>
    <x v="46"/>
    <x v="3"/>
    <x v="86"/>
    <x v="11"/>
    <x v="84"/>
    <x v="86"/>
    <x v="86"/>
    <x v="86"/>
    <x v="81"/>
    <x v="86"/>
    <x v="86"/>
    <x v="22"/>
    <x v="12"/>
    <x v="86"/>
    <x v="84"/>
    <x v="78"/>
    <x v="86"/>
    <x v="85"/>
    <x v="44"/>
    <x v="79"/>
    <x v="37"/>
    <x v="85"/>
    <x v="82"/>
    <x v="4"/>
    <x v="83"/>
    <x v="84"/>
    <x v="57"/>
    <x v="82"/>
    <x v="77"/>
    <x v="86"/>
    <x v="75"/>
    <x v="85"/>
  </r>
  <r>
    <x v="87"/>
    <x v="1"/>
    <x v="0"/>
    <x v="1"/>
    <x v="1"/>
    <x v="2"/>
    <x v="18"/>
    <x v="2"/>
    <x v="46"/>
    <x v="87"/>
    <x v="83"/>
    <x v="1"/>
    <x v="87"/>
    <x v="52"/>
    <x v="0"/>
    <x v="46"/>
    <x v="7"/>
    <x v="87"/>
    <x v="2"/>
    <x v="85"/>
    <x v="87"/>
    <x v="87"/>
    <x v="87"/>
    <x v="82"/>
    <x v="87"/>
    <x v="41"/>
    <x v="43"/>
    <x v="25"/>
    <x v="87"/>
    <x v="20"/>
    <x v="68"/>
    <x v="87"/>
    <x v="86"/>
    <x v="64"/>
    <x v="80"/>
    <x v="38"/>
    <x v="86"/>
    <x v="83"/>
    <x v="48"/>
    <x v="84"/>
    <x v="85"/>
    <x v="58"/>
    <x v="83"/>
    <x v="78"/>
    <x v="87"/>
    <x v="76"/>
    <x v="86"/>
  </r>
  <r>
    <x v="88"/>
    <x v="1"/>
    <x v="0"/>
    <x v="1"/>
    <x v="1"/>
    <x v="5"/>
    <x v="0"/>
    <x v="58"/>
    <x v="47"/>
    <x v="88"/>
    <x v="84"/>
    <x v="1"/>
    <x v="88"/>
    <x v="78"/>
    <x v="1"/>
    <x v="47"/>
    <x v="3"/>
    <x v="88"/>
    <x v="15"/>
    <x v="86"/>
    <x v="88"/>
    <x v="88"/>
    <x v="88"/>
    <x v="83"/>
    <x v="88"/>
    <x v="87"/>
    <x v="20"/>
    <x v="12"/>
    <x v="88"/>
    <x v="85"/>
    <x v="58"/>
    <x v="88"/>
    <x v="87"/>
    <x v="14"/>
    <x v="16"/>
    <x v="39"/>
    <x v="85"/>
    <x v="84"/>
    <x v="4"/>
    <x v="85"/>
    <x v="86"/>
    <x v="59"/>
    <x v="84"/>
    <x v="79"/>
    <x v="88"/>
    <x v="77"/>
    <x v="87"/>
  </r>
  <r>
    <x v="89"/>
    <x v="1"/>
    <x v="4"/>
    <x v="1"/>
    <x v="1"/>
    <x v="5"/>
    <x v="0"/>
    <x v="58"/>
    <x v="47"/>
    <x v="89"/>
    <x v="85"/>
    <x v="1"/>
    <x v="89"/>
    <x v="79"/>
    <x v="1"/>
    <x v="47"/>
    <x v="3"/>
    <x v="89"/>
    <x v="4"/>
    <x v="87"/>
    <x v="89"/>
    <x v="89"/>
    <x v="89"/>
    <x v="84"/>
    <x v="89"/>
    <x v="88"/>
    <x v="67"/>
    <x v="8"/>
    <x v="89"/>
    <x v="86"/>
    <x v="79"/>
    <x v="89"/>
    <x v="88"/>
    <x v="65"/>
    <x v="81"/>
    <x v="12"/>
    <x v="87"/>
    <x v="85"/>
    <x v="26"/>
    <x v="86"/>
    <x v="87"/>
    <x v="25"/>
    <x v="85"/>
    <x v="48"/>
    <x v="89"/>
    <x v="17"/>
    <x v="88"/>
  </r>
  <r>
    <x v="90"/>
    <x v="1"/>
    <x v="1"/>
    <x v="1"/>
    <x v="1"/>
    <x v="5"/>
    <x v="0"/>
    <x v="58"/>
    <x v="47"/>
    <x v="22"/>
    <x v="86"/>
    <x v="1"/>
    <x v="90"/>
    <x v="80"/>
    <x v="1"/>
    <x v="47"/>
    <x v="3"/>
    <x v="90"/>
    <x v="11"/>
    <x v="88"/>
    <x v="90"/>
    <x v="90"/>
    <x v="90"/>
    <x v="85"/>
    <x v="90"/>
    <x v="89"/>
    <x v="70"/>
    <x v="12"/>
    <x v="22"/>
    <x v="87"/>
    <x v="80"/>
    <x v="90"/>
    <x v="89"/>
    <x v="19"/>
    <x v="22"/>
    <x v="9"/>
    <x v="88"/>
    <x v="86"/>
    <x v="4"/>
    <x v="87"/>
    <x v="88"/>
    <x v="37"/>
    <x v="86"/>
    <x v="80"/>
    <x v="90"/>
    <x v="17"/>
    <x v="89"/>
  </r>
  <r>
    <x v="91"/>
    <x v="1"/>
    <x v="2"/>
    <x v="1"/>
    <x v="1"/>
    <x v="5"/>
    <x v="0"/>
    <x v="58"/>
    <x v="47"/>
    <x v="90"/>
    <x v="87"/>
    <x v="1"/>
    <x v="91"/>
    <x v="81"/>
    <x v="1"/>
    <x v="47"/>
    <x v="3"/>
    <x v="91"/>
    <x v="8"/>
    <x v="89"/>
    <x v="91"/>
    <x v="91"/>
    <x v="91"/>
    <x v="86"/>
    <x v="91"/>
    <x v="90"/>
    <x v="51"/>
    <x v="15"/>
    <x v="90"/>
    <x v="88"/>
    <x v="81"/>
    <x v="91"/>
    <x v="90"/>
    <x v="66"/>
    <x v="82"/>
    <x v="40"/>
    <x v="89"/>
    <x v="87"/>
    <x v="49"/>
    <x v="88"/>
    <x v="89"/>
    <x v="60"/>
    <x v="87"/>
    <x v="81"/>
    <x v="91"/>
    <x v="78"/>
    <x v="90"/>
  </r>
  <r>
    <x v="92"/>
    <x v="1"/>
    <x v="0"/>
    <x v="1"/>
    <x v="1"/>
    <x v="5"/>
    <x v="0"/>
    <x v="58"/>
    <x v="47"/>
    <x v="91"/>
    <x v="88"/>
    <x v="1"/>
    <x v="92"/>
    <x v="82"/>
    <x v="1"/>
    <x v="47"/>
    <x v="3"/>
    <x v="92"/>
    <x v="9"/>
    <x v="90"/>
    <x v="92"/>
    <x v="92"/>
    <x v="92"/>
    <x v="87"/>
    <x v="92"/>
    <x v="91"/>
    <x v="56"/>
    <x v="17"/>
    <x v="91"/>
    <x v="89"/>
    <x v="82"/>
    <x v="92"/>
    <x v="91"/>
    <x v="67"/>
    <x v="83"/>
    <x v="37"/>
    <x v="90"/>
    <x v="88"/>
    <x v="50"/>
    <x v="89"/>
    <x v="90"/>
    <x v="57"/>
    <x v="88"/>
    <x v="82"/>
    <x v="92"/>
    <x v="17"/>
    <x v="91"/>
  </r>
  <r>
    <x v="93"/>
    <x v="1"/>
    <x v="1"/>
    <x v="1"/>
    <x v="1"/>
    <x v="5"/>
    <x v="0"/>
    <x v="58"/>
    <x v="48"/>
    <x v="92"/>
    <x v="89"/>
    <x v="1"/>
    <x v="93"/>
    <x v="83"/>
    <x v="1"/>
    <x v="48"/>
    <x v="3"/>
    <x v="93"/>
    <x v="3"/>
    <x v="91"/>
    <x v="93"/>
    <x v="93"/>
    <x v="93"/>
    <x v="88"/>
    <x v="93"/>
    <x v="92"/>
    <x v="71"/>
    <x v="12"/>
    <x v="92"/>
    <x v="90"/>
    <x v="83"/>
    <x v="93"/>
    <x v="92"/>
    <x v="33"/>
    <x v="38"/>
    <x v="16"/>
    <x v="91"/>
    <x v="89"/>
    <x v="23"/>
    <x v="90"/>
    <x v="91"/>
    <x v="28"/>
    <x v="89"/>
    <x v="83"/>
    <x v="93"/>
    <x v="22"/>
    <x v="92"/>
  </r>
  <r>
    <x v="94"/>
    <x v="1"/>
    <x v="4"/>
    <x v="1"/>
    <x v="1"/>
    <x v="5"/>
    <x v="0"/>
    <x v="58"/>
    <x v="48"/>
    <x v="93"/>
    <x v="21"/>
    <x v="1"/>
    <x v="94"/>
    <x v="36"/>
    <x v="1"/>
    <x v="48"/>
    <x v="3"/>
    <x v="94"/>
    <x v="8"/>
    <x v="24"/>
    <x v="94"/>
    <x v="94"/>
    <x v="94"/>
    <x v="89"/>
    <x v="94"/>
    <x v="93"/>
    <x v="72"/>
    <x v="34"/>
    <x v="93"/>
    <x v="91"/>
    <x v="84"/>
    <x v="94"/>
    <x v="93"/>
    <x v="18"/>
    <x v="21"/>
    <x v="41"/>
    <x v="92"/>
    <x v="90"/>
    <x v="51"/>
    <x v="91"/>
    <x v="2"/>
    <x v="61"/>
    <x v="90"/>
    <x v="14"/>
    <x v="94"/>
    <x v="79"/>
    <x v="93"/>
  </r>
  <r>
    <x v="95"/>
    <x v="1"/>
    <x v="4"/>
    <x v="1"/>
    <x v="1"/>
    <x v="5"/>
    <x v="0"/>
    <x v="58"/>
    <x v="48"/>
    <x v="94"/>
    <x v="90"/>
    <x v="1"/>
    <x v="95"/>
    <x v="14"/>
    <x v="0"/>
    <x v="48"/>
    <x v="0"/>
    <x v="95"/>
    <x v="6"/>
    <x v="92"/>
    <x v="95"/>
    <x v="95"/>
    <x v="95"/>
    <x v="90"/>
    <x v="95"/>
    <x v="94"/>
    <x v="67"/>
    <x v="28"/>
    <x v="94"/>
    <x v="92"/>
    <x v="85"/>
    <x v="95"/>
    <x v="94"/>
    <x v="68"/>
    <x v="84"/>
    <x v="42"/>
    <x v="93"/>
    <x v="91"/>
    <x v="17"/>
    <x v="92"/>
    <x v="92"/>
    <x v="62"/>
    <x v="91"/>
    <x v="84"/>
    <x v="95"/>
    <x v="80"/>
    <x v="94"/>
  </r>
  <r>
    <x v="96"/>
    <x v="1"/>
    <x v="4"/>
    <x v="1"/>
    <x v="1"/>
    <x v="5"/>
    <x v="0"/>
    <x v="58"/>
    <x v="48"/>
    <x v="95"/>
    <x v="21"/>
    <x v="1"/>
    <x v="96"/>
    <x v="84"/>
    <x v="1"/>
    <x v="48"/>
    <x v="3"/>
    <x v="96"/>
    <x v="7"/>
    <x v="93"/>
    <x v="96"/>
    <x v="96"/>
    <x v="96"/>
    <x v="91"/>
    <x v="96"/>
    <x v="95"/>
    <x v="73"/>
    <x v="12"/>
    <x v="95"/>
    <x v="93"/>
    <x v="86"/>
    <x v="96"/>
    <x v="95"/>
    <x v="18"/>
    <x v="21"/>
    <x v="43"/>
    <x v="94"/>
    <x v="38"/>
    <x v="34"/>
    <x v="93"/>
    <x v="93"/>
    <x v="11"/>
    <x v="92"/>
    <x v="85"/>
    <x v="96"/>
    <x v="81"/>
    <x v="95"/>
  </r>
  <r>
    <x v="97"/>
    <x v="1"/>
    <x v="0"/>
    <x v="0"/>
    <x v="0"/>
    <x v="5"/>
    <x v="0"/>
    <x v="58"/>
    <x v="48"/>
    <x v="96"/>
    <x v="21"/>
    <x v="1"/>
    <x v="97"/>
    <x v="85"/>
    <x v="1"/>
    <x v="48"/>
    <x v="3"/>
    <x v="97"/>
    <x v="11"/>
    <x v="94"/>
    <x v="97"/>
    <x v="97"/>
    <x v="97"/>
    <x v="92"/>
    <x v="97"/>
    <x v="96"/>
    <x v="74"/>
    <x v="12"/>
    <x v="96"/>
    <x v="94"/>
    <x v="87"/>
    <x v="97"/>
    <x v="96"/>
    <x v="18"/>
    <x v="21"/>
    <x v="12"/>
    <x v="95"/>
    <x v="92"/>
    <x v="52"/>
    <x v="94"/>
    <x v="94"/>
    <x v="63"/>
    <x v="93"/>
    <x v="86"/>
    <x v="97"/>
    <x v="82"/>
    <x v="96"/>
  </r>
  <r>
    <x v="98"/>
    <x v="1"/>
    <x v="0"/>
    <x v="1"/>
    <x v="1"/>
    <x v="5"/>
    <x v="0"/>
    <x v="58"/>
    <x v="48"/>
    <x v="97"/>
    <x v="91"/>
    <x v="1"/>
    <x v="98"/>
    <x v="86"/>
    <x v="1"/>
    <x v="48"/>
    <x v="3"/>
    <x v="98"/>
    <x v="9"/>
    <x v="95"/>
    <x v="98"/>
    <x v="98"/>
    <x v="98"/>
    <x v="93"/>
    <x v="98"/>
    <x v="97"/>
    <x v="31"/>
    <x v="15"/>
    <x v="97"/>
    <x v="95"/>
    <x v="50"/>
    <x v="98"/>
    <x v="97"/>
    <x v="69"/>
    <x v="85"/>
    <x v="37"/>
    <x v="96"/>
    <x v="93"/>
    <x v="4"/>
    <x v="95"/>
    <x v="95"/>
    <x v="57"/>
    <x v="46"/>
    <x v="87"/>
    <x v="98"/>
    <x v="83"/>
    <x v="97"/>
  </r>
  <r>
    <x v="99"/>
    <x v="1"/>
    <x v="0"/>
    <x v="1"/>
    <x v="1"/>
    <x v="5"/>
    <x v="0"/>
    <x v="58"/>
    <x v="49"/>
    <x v="98"/>
    <x v="92"/>
    <x v="1"/>
    <x v="99"/>
    <x v="87"/>
    <x v="1"/>
    <x v="49"/>
    <x v="3"/>
    <x v="99"/>
    <x v="5"/>
    <x v="96"/>
    <x v="99"/>
    <x v="99"/>
    <x v="99"/>
    <x v="94"/>
    <x v="99"/>
    <x v="98"/>
    <x v="61"/>
    <x v="12"/>
    <x v="98"/>
    <x v="96"/>
    <x v="88"/>
    <x v="99"/>
    <x v="98"/>
    <x v="70"/>
    <x v="86"/>
    <x v="44"/>
    <x v="97"/>
    <x v="38"/>
    <x v="53"/>
    <x v="96"/>
    <x v="96"/>
    <x v="64"/>
    <x v="94"/>
    <x v="14"/>
    <x v="99"/>
    <x v="17"/>
    <x v="98"/>
  </r>
  <r>
    <x v="100"/>
    <x v="1"/>
    <x v="4"/>
    <x v="1"/>
    <x v="1"/>
    <x v="5"/>
    <x v="0"/>
    <x v="58"/>
    <x v="49"/>
    <x v="99"/>
    <x v="93"/>
    <x v="1"/>
    <x v="100"/>
    <x v="88"/>
    <x v="1"/>
    <x v="49"/>
    <x v="1"/>
    <x v="100"/>
    <x v="8"/>
    <x v="24"/>
    <x v="100"/>
    <x v="100"/>
    <x v="100"/>
    <x v="95"/>
    <x v="100"/>
    <x v="99"/>
    <x v="67"/>
    <x v="15"/>
    <x v="99"/>
    <x v="97"/>
    <x v="89"/>
    <x v="100"/>
    <x v="99"/>
    <x v="71"/>
    <x v="87"/>
    <x v="42"/>
    <x v="98"/>
    <x v="94"/>
    <x v="9"/>
    <x v="97"/>
    <x v="97"/>
    <x v="65"/>
    <x v="95"/>
    <x v="88"/>
    <x v="100"/>
    <x v="84"/>
    <x v="99"/>
  </r>
  <r>
    <x v="51"/>
    <x v="1"/>
    <x v="1"/>
    <x v="0"/>
    <x v="0"/>
    <x v="5"/>
    <x v="0"/>
    <x v="58"/>
    <x v="49"/>
    <x v="100"/>
    <x v="21"/>
    <x v="1"/>
    <x v="101"/>
    <x v="89"/>
    <x v="1"/>
    <x v="49"/>
    <x v="3"/>
    <x v="101"/>
    <x v="5"/>
    <x v="97"/>
    <x v="101"/>
    <x v="101"/>
    <x v="51"/>
    <x v="96"/>
    <x v="101"/>
    <x v="100"/>
    <x v="48"/>
    <x v="12"/>
    <x v="100"/>
    <x v="98"/>
    <x v="90"/>
    <x v="101"/>
    <x v="100"/>
    <x v="18"/>
    <x v="21"/>
    <x v="12"/>
    <x v="99"/>
    <x v="95"/>
    <x v="18"/>
    <x v="98"/>
    <x v="98"/>
    <x v="19"/>
    <x v="96"/>
    <x v="89"/>
    <x v="101"/>
    <x v="85"/>
    <x v="100"/>
  </r>
  <r>
    <x v="101"/>
    <x v="1"/>
    <x v="0"/>
    <x v="1"/>
    <x v="1"/>
    <x v="5"/>
    <x v="0"/>
    <x v="58"/>
    <x v="49"/>
    <x v="101"/>
    <x v="21"/>
    <x v="1"/>
    <x v="102"/>
    <x v="36"/>
    <x v="1"/>
    <x v="49"/>
    <x v="3"/>
    <x v="102"/>
    <x v="4"/>
    <x v="98"/>
    <x v="102"/>
    <x v="102"/>
    <x v="101"/>
    <x v="97"/>
    <x v="102"/>
    <x v="101"/>
    <x v="75"/>
    <x v="12"/>
    <x v="101"/>
    <x v="99"/>
    <x v="91"/>
    <x v="102"/>
    <x v="101"/>
    <x v="18"/>
    <x v="21"/>
    <x v="3"/>
    <x v="100"/>
    <x v="96"/>
    <x v="5"/>
    <x v="99"/>
    <x v="99"/>
    <x v="4"/>
    <x v="30"/>
    <x v="90"/>
    <x v="102"/>
    <x v="43"/>
    <x v="101"/>
  </r>
  <r>
    <x v="102"/>
    <x v="1"/>
    <x v="4"/>
    <x v="0"/>
    <x v="0"/>
    <x v="5"/>
    <x v="0"/>
    <x v="58"/>
    <x v="49"/>
    <x v="102"/>
    <x v="94"/>
    <x v="1"/>
    <x v="103"/>
    <x v="90"/>
    <x v="1"/>
    <x v="49"/>
    <x v="3"/>
    <x v="103"/>
    <x v="1"/>
    <x v="99"/>
    <x v="103"/>
    <x v="103"/>
    <x v="102"/>
    <x v="98"/>
    <x v="103"/>
    <x v="102"/>
    <x v="76"/>
    <x v="18"/>
    <x v="102"/>
    <x v="100"/>
    <x v="76"/>
    <x v="103"/>
    <x v="102"/>
    <x v="72"/>
    <x v="88"/>
    <x v="0"/>
    <x v="101"/>
    <x v="97"/>
    <x v="54"/>
    <x v="59"/>
    <x v="100"/>
    <x v="0"/>
    <x v="97"/>
    <x v="91"/>
    <x v="103"/>
    <x v="86"/>
    <x v="102"/>
  </r>
  <r>
    <x v="103"/>
    <x v="1"/>
    <x v="4"/>
    <x v="1"/>
    <x v="1"/>
    <x v="5"/>
    <x v="0"/>
    <x v="58"/>
    <x v="49"/>
    <x v="103"/>
    <x v="95"/>
    <x v="1"/>
    <x v="104"/>
    <x v="91"/>
    <x v="1"/>
    <x v="49"/>
    <x v="1"/>
    <x v="104"/>
    <x v="10"/>
    <x v="100"/>
    <x v="104"/>
    <x v="104"/>
    <x v="103"/>
    <x v="99"/>
    <x v="104"/>
    <x v="103"/>
    <x v="74"/>
    <x v="12"/>
    <x v="103"/>
    <x v="101"/>
    <x v="92"/>
    <x v="104"/>
    <x v="103"/>
    <x v="73"/>
    <x v="89"/>
    <x v="2"/>
    <x v="33"/>
    <x v="98"/>
    <x v="55"/>
    <x v="100"/>
    <x v="2"/>
    <x v="66"/>
    <x v="98"/>
    <x v="92"/>
    <x v="104"/>
    <x v="17"/>
    <x v="103"/>
  </r>
  <r>
    <x v="104"/>
    <x v="1"/>
    <x v="0"/>
    <x v="1"/>
    <x v="1"/>
    <x v="5"/>
    <x v="0"/>
    <x v="58"/>
    <x v="50"/>
    <x v="104"/>
    <x v="96"/>
    <x v="1"/>
    <x v="105"/>
    <x v="92"/>
    <x v="1"/>
    <x v="50"/>
    <x v="4"/>
    <x v="105"/>
    <x v="2"/>
    <x v="101"/>
    <x v="105"/>
    <x v="105"/>
    <x v="104"/>
    <x v="100"/>
    <x v="105"/>
    <x v="104"/>
    <x v="39"/>
    <x v="12"/>
    <x v="104"/>
    <x v="102"/>
    <x v="93"/>
    <x v="105"/>
    <x v="104"/>
    <x v="74"/>
    <x v="90"/>
    <x v="45"/>
    <x v="102"/>
    <x v="99"/>
    <x v="56"/>
    <x v="101"/>
    <x v="101"/>
    <x v="67"/>
    <x v="99"/>
    <x v="93"/>
    <x v="105"/>
    <x v="87"/>
    <x v="104"/>
  </r>
  <r>
    <x v="105"/>
    <x v="1"/>
    <x v="0"/>
    <x v="1"/>
    <x v="1"/>
    <x v="5"/>
    <x v="0"/>
    <x v="58"/>
    <x v="50"/>
    <x v="105"/>
    <x v="97"/>
    <x v="1"/>
    <x v="106"/>
    <x v="28"/>
    <x v="1"/>
    <x v="50"/>
    <x v="3"/>
    <x v="106"/>
    <x v="15"/>
    <x v="102"/>
    <x v="106"/>
    <x v="106"/>
    <x v="105"/>
    <x v="101"/>
    <x v="106"/>
    <x v="105"/>
    <x v="73"/>
    <x v="24"/>
    <x v="105"/>
    <x v="103"/>
    <x v="80"/>
    <x v="106"/>
    <x v="105"/>
    <x v="19"/>
    <x v="22"/>
    <x v="46"/>
    <x v="103"/>
    <x v="100"/>
    <x v="28"/>
    <x v="102"/>
    <x v="102"/>
    <x v="15"/>
    <x v="100"/>
    <x v="94"/>
    <x v="106"/>
    <x v="17"/>
    <x v="105"/>
  </r>
  <r>
    <x v="106"/>
    <x v="1"/>
    <x v="2"/>
    <x v="1"/>
    <x v="1"/>
    <x v="5"/>
    <x v="0"/>
    <x v="58"/>
    <x v="50"/>
    <x v="106"/>
    <x v="98"/>
    <x v="1"/>
    <x v="107"/>
    <x v="93"/>
    <x v="1"/>
    <x v="50"/>
    <x v="3"/>
    <x v="107"/>
    <x v="3"/>
    <x v="103"/>
    <x v="107"/>
    <x v="107"/>
    <x v="106"/>
    <x v="102"/>
    <x v="107"/>
    <x v="106"/>
    <x v="56"/>
    <x v="17"/>
    <x v="106"/>
    <x v="104"/>
    <x v="94"/>
    <x v="107"/>
    <x v="106"/>
    <x v="75"/>
    <x v="91"/>
    <x v="4"/>
    <x v="104"/>
    <x v="101"/>
    <x v="57"/>
    <x v="103"/>
    <x v="103"/>
    <x v="68"/>
    <x v="101"/>
    <x v="95"/>
    <x v="107"/>
    <x v="88"/>
    <x v="106"/>
  </r>
  <r>
    <x v="107"/>
    <x v="1"/>
    <x v="4"/>
    <x v="1"/>
    <x v="1"/>
    <x v="5"/>
    <x v="0"/>
    <x v="58"/>
    <x v="50"/>
    <x v="107"/>
    <x v="99"/>
    <x v="1"/>
    <x v="108"/>
    <x v="94"/>
    <x v="0"/>
    <x v="50"/>
    <x v="0"/>
    <x v="108"/>
    <x v="11"/>
    <x v="104"/>
    <x v="108"/>
    <x v="108"/>
    <x v="107"/>
    <x v="103"/>
    <x v="108"/>
    <x v="107"/>
    <x v="38"/>
    <x v="12"/>
    <x v="107"/>
    <x v="62"/>
    <x v="61"/>
    <x v="108"/>
    <x v="107"/>
    <x v="76"/>
    <x v="92"/>
    <x v="8"/>
    <x v="105"/>
    <x v="102"/>
    <x v="12"/>
    <x v="104"/>
    <x v="47"/>
    <x v="13"/>
    <x v="102"/>
    <x v="96"/>
    <x v="108"/>
    <x v="89"/>
    <x v="107"/>
  </r>
  <r>
    <x v="108"/>
    <x v="1"/>
    <x v="4"/>
    <x v="0"/>
    <x v="2"/>
    <x v="5"/>
    <x v="0"/>
    <x v="58"/>
    <x v="50"/>
    <x v="108"/>
    <x v="21"/>
    <x v="1"/>
    <x v="109"/>
    <x v="95"/>
    <x v="1"/>
    <x v="50"/>
    <x v="3"/>
    <x v="109"/>
    <x v="11"/>
    <x v="105"/>
    <x v="109"/>
    <x v="109"/>
    <x v="108"/>
    <x v="104"/>
    <x v="109"/>
    <x v="108"/>
    <x v="46"/>
    <x v="28"/>
    <x v="108"/>
    <x v="105"/>
    <x v="95"/>
    <x v="109"/>
    <x v="108"/>
    <x v="18"/>
    <x v="21"/>
    <x v="0"/>
    <x v="106"/>
    <x v="103"/>
    <x v="6"/>
    <x v="105"/>
    <x v="104"/>
    <x v="35"/>
    <x v="103"/>
    <x v="97"/>
    <x v="109"/>
    <x v="90"/>
    <x v="108"/>
  </r>
  <r>
    <x v="109"/>
    <x v="1"/>
    <x v="4"/>
    <x v="1"/>
    <x v="1"/>
    <x v="5"/>
    <x v="0"/>
    <x v="58"/>
    <x v="50"/>
    <x v="109"/>
    <x v="100"/>
    <x v="1"/>
    <x v="110"/>
    <x v="96"/>
    <x v="1"/>
    <x v="50"/>
    <x v="4"/>
    <x v="110"/>
    <x v="9"/>
    <x v="106"/>
    <x v="110"/>
    <x v="110"/>
    <x v="109"/>
    <x v="104"/>
    <x v="110"/>
    <x v="109"/>
    <x v="77"/>
    <x v="35"/>
    <x v="109"/>
    <x v="106"/>
    <x v="96"/>
    <x v="110"/>
    <x v="109"/>
    <x v="77"/>
    <x v="93"/>
    <x v="37"/>
    <x v="107"/>
    <x v="104"/>
    <x v="58"/>
    <x v="106"/>
    <x v="105"/>
    <x v="57"/>
    <x v="104"/>
    <x v="98"/>
    <x v="110"/>
    <x v="91"/>
    <x v="109"/>
  </r>
  <r>
    <x v="110"/>
    <x v="1"/>
    <x v="2"/>
    <x v="1"/>
    <x v="1"/>
    <x v="5"/>
    <x v="0"/>
    <x v="58"/>
    <x v="50"/>
    <x v="110"/>
    <x v="101"/>
    <x v="1"/>
    <x v="111"/>
    <x v="97"/>
    <x v="1"/>
    <x v="50"/>
    <x v="9"/>
    <x v="111"/>
    <x v="9"/>
    <x v="107"/>
    <x v="111"/>
    <x v="111"/>
    <x v="110"/>
    <x v="105"/>
    <x v="111"/>
    <x v="110"/>
    <x v="67"/>
    <x v="12"/>
    <x v="110"/>
    <x v="107"/>
    <x v="71"/>
    <x v="111"/>
    <x v="110"/>
    <x v="78"/>
    <x v="94"/>
    <x v="47"/>
    <x v="108"/>
    <x v="105"/>
    <x v="4"/>
    <x v="15"/>
    <x v="47"/>
    <x v="21"/>
    <x v="105"/>
    <x v="31"/>
    <x v="111"/>
    <x v="92"/>
    <x v="110"/>
  </r>
  <r>
    <x v="111"/>
    <x v="1"/>
    <x v="4"/>
    <x v="1"/>
    <x v="1"/>
    <x v="5"/>
    <x v="0"/>
    <x v="58"/>
    <x v="50"/>
    <x v="111"/>
    <x v="21"/>
    <x v="1"/>
    <x v="112"/>
    <x v="36"/>
    <x v="1"/>
    <x v="50"/>
    <x v="4"/>
    <x v="112"/>
    <x v="2"/>
    <x v="108"/>
    <x v="112"/>
    <x v="112"/>
    <x v="111"/>
    <x v="106"/>
    <x v="112"/>
    <x v="111"/>
    <x v="38"/>
    <x v="12"/>
    <x v="111"/>
    <x v="108"/>
    <x v="31"/>
    <x v="112"/>
    <x v="111"/>
    <x v="18"/>
    <x v="21"/>
    <x v="5"/>
    <x v="109"/>
    <x v="106"/>
    <x v="8"/>
    <x v="107"/>
    <x v="2"/>
    <x v="69"/>
    <x v="106"/>
    <x v="99"/>
    <x v="112"/>
    <x v="93"/>
    <x v="111"/>
  </r>
  <r>
    <x v="112"/>
    <x v="1"/>
    <x v="4"/>
    <x v="1"/>
    <x v="1"/>
    <x v="5"/>
    <x v="0"/>
    <x v="58"/>
    <x v="51"/>
    <x v="112"/>
    <x v="102"/>
    <x v="1"/>
    <x v="113"/>
    <x v="98"/>
    <x v="1"/>
    <x v="51"/>
    <x v="4"/>
    <x v="113"/>
    <x v="14"/>
    <x v="109"/>
    <x v="113"/>
    <x v="113"/>
    <x v="112"/>
    <x v="107"/>
    <x v="113"/>
    <x v="112"/>
    <x v="77"/>
    <x v="15"/>
    <x v="112"/>
    <x v="109"/>
    <x v="97"/>
    <x v="113"/>
    <x v="112"/>
    <x v="79"/>
    <x v="95"/>
    <x v="48"/>
    <x v="110"/>
    <x v="107"/>
    <x v="59"/>
    <x v="108"/>
    <x v="106"/>
    <x v="66"/>
    <x v="107"/>
    <x v="100"/>
    <x v="113"/>
    <x v="94"/>
    <x v="112"/>
  </r>
  <r>
    <x v="113"/>
    <x v="1"/>
    <x v="1"/>
    <x v="1"/>
    <x v="1"/>
    <x v="5"/>
    <x v="0"/>
    <x v="58"/>
    <x v="51"/>
    <x v="113"/>
    <x v="21"/>
    <x v="1"/>
    <x v="114"/>
    <x v="99"/>
    <x v="0"/>
    <x v="51"/>
    <x v="7"/>
    <x v="114"/>
    <x v="5"/>
    <x v="110"/>
    <x v="114"/>
    <x v="114"/>
    <x v="113"/>
    <x v="69"/>
    <x v="114"/>
    <x v="113"/>
    <x v="69"/>
    <x v="15"/>
    <x v="113"/>
    <x v="110"/>
    <x v="98"/>
    <x v="114"/>
    <x v="11"/>
    <x v="18"/>
    <x v="21"/>
    <x v="18"/>
    <x v="111"/>
    <x v="108"/>
    <x v="26"/>
    <x v="109"/>
    <x v="47"/>
    <x v="70"/>
    <x v="108"/>
    <x v="31"/>
    <x v="114"/>
    <x v="95"/>
    <x v="113"/>
  </r>
  <r>
    <x v="114"/>
    <x v="1"/>
    <x v="4"/>
    <x v="1"/>
    <x v="1"/>
    <x v="5"/>
    <x v="0"/>
    <x v="58"/>
    <x v="51"/>
    <x v="114"/>
    <x v="103"/>
    <x v="1"/>
    <x v="115"/>
    <x v="100"/>
    <x v="1"/>
    <x v="51"/>
    <x v="3"/>
    <x v="115"/>
    <x v="4"/>
    <x v="111"/>
    <x v="115"/>
    <x v="115"/>
    <x v="114"/>
    <x v="108"/>
    <x v="115"/>
    <x v="114"/>
    <x v="78"/>
    <x v="28"/>
    <x v="114"/>
    <x v="111"/>
    <x v="99"/>
    <x v="115"/>
    <x v="113"/>
    <x v="80"/>
    <x v="96"/>
    <x v="49"/>
    <x v="112"/>
    <x v="109"/>
    <x v="60"/>
    <x v="110"/>
    <x v="107"/>
    <x v="71"/>
    <x v="109"/>
    <x v="101"/>
    <x v="115"/>
    <x v="25"/>
    <x v="114"/>
  </r>
  <r>
    <x v="115"/>
    <x v="1"/>
    <x v="2"/>
    <x v="1"/>
    <x v="1"/>
    <x v="5"/>
    <x v="0"/>
    <x v="58"/>
    <x v="51"/>
    <x v="115"/>
    <x v="104"/>
    <x v="1"/>
    <x v="116"/>
    <x v="101"/>
    <x v="1"/>
    <x v="51"/>
    <x v="3"/>
    <x v="116"/>
    <x v="1"/>
    <x v="112"/>
    <x v="116"/>
    <x v="116"/>
    <x v="115"/>
    <x v="109"/>
    <x v="116"/>
    <x v="115"/>
    <x v="38"/>
    <x v="15"/>
    <x v="115"/>
    <x v="112"/>
    <x v="46"/>
    <x v="116"/>
    <x v="114"/>
    <x v="81"/>
    <x v="97"/>
    <x v="27"/>
    <x v="113"/>
    <x v="110"/>
    <x v="61"/>
    <x v="111"/>
    <x v="2"/>
    <x v="72"/>
    <x v="110"/>
    <x v="48"/>
    <x v="116"/>
    <x v="41"/>
    <x v="115"/>
  </r>
  <r>
    <x v="116"/>
    <x v="1"/>
    <x v="1"/>
    <x v="1"/>
    <x v="1"/>
    <x v="5"/>
    <x v="0"/>
    <x v="58"/>
    <x v="51"/>
    <x v="116"/>
    <x v="105"/>
    <x v="1"/>
    <x v="117"/>
    <x v="102"/>
    <x v="1"/>
    <x v="51"/>
    <x v="3"/>
    <x v="117"/>
    <x v="1"/>
    <x v="113"/>
    <x v="117"/>
    <x v="117"/>
    <x v="116"/>
    <x v="110"/>
    <x v="117"/>
    <x v="116"/>
    <x v="52"/>
    <x v="15"/>
    <x v="116"/>
    <x v="113"/>
    <x v="100"/>
    <x v="117"/>
    <x v="115"/>
    <x v="82"/>
    <x v="98"/>
    <x v="0"/>
    <x v="114"/>
    <x v="111"/>
    <x v="6"/>
    <x v="112"/>
    <x v="108"/>
    <x v="6"/>
    <x v="111"/>
    <x v="102"/>
    <x v="117"/>
    <x v="96"/>
    <x v="116"/>
  </r>
  <r>
    <x v="117"/>
    <x v="1"/>
    <x v="0"/>
    <x v="0"/>
    <x v="0"/>
    <x v="5"/>
    <x v="0"/>
    <x v="58"/>
    <x v="51"/>
    <x v="117"/>
    <x v="21"/>
    <x v="1"/>
    <x v="118"/>
    <x v="103"/>
    <x v="1"/>
    <x v="51"/>
    <x v="3"/>
    <x v="118"/>
    <x v="5"/>
    <x v="114"/>
    <x v="118"/>
    <x v="118"/>
    <x v="117"/>
    <x v="111"/>
    <x v="118"/>
    <x v="117"/>
    <x v="34"/>
    <x v="14"/>
    <x v="117"/>
    <x v="114"/>
    <x v="101"/>
    <x v="118"/>
    <x v="116"/>
    <x v="18"/>
    <x v="21"/>
    <x v="35"/>
    <x v="115"/>
    <x v="112"/>
    <x v="46"/>
    <x v="113"/>
    <x v="109"/>
    <x v="73"/>
    <x v="112"/>
    <x v="103"/>
    <x v="118"/>
    <x v="97"/>
    <x v="117"/>
  </r>
  <r>
    <x v="118"/>
    <x v="1"/>
    <x v="2"/>
    <x v="1"/>
    <x v="1"/>
    <x v="5"/>
    <x v="0"/>
    <x v="58"/>
    <x v="51"/>
    <x v="118"/>
    <x v="106"/>
    <x v="1"/>
    <x v="119"/>
    <x v="104"/>
    <x v="1"/>
    <x v="51"/>
    <x v="3"/>
    <x v="119"/>
    <x v="0"/>
    <x v="115"/>
    <x v="119"/>
    <x v="119"/>
    <x v="118"/>
    <x v="112"/>
    <x v="119"/>
    <x v="118"/>
    <x v="38"/>
    <x v="36"/>
    <x v="118"/>
    <x v="115"/>
    <x v="102"/>
    <x v="119"/>
    <x v="117"/>
    <x v="40"/>
    <x v="99"/>
    <x v="13"/>
    <x v="116"/>
    <x v="113"/>
    <x v="19"/>
    <x v="114"/>
    <x v="110"/>
    <x v="20"/>
    <x v="42"/>
    <x v="34"/>
    <x v="119"/>
    <x v="98"/>
    <x v="118"/>
  </r>
  <r>
    <x v="119"/>
    <x v="1"/>
    <x v="4"/>
    <x v="0"/>
    <x v="0"/>
    <x v="5"/>
    <x v="0"/>
    <x v="58"/>
    <x v="51"/>
    <x v="119"/>
    <x v="107"/>
    <x v="1"/>
    <x v="120"/>
    <x v="105"/>
    <x v="0"/>
    <x v="51"/>
    <x v="7"/>
    <x v="120"/>
    <x v="3"/>
    <x v="116"/>
    <x v="120"/>
    <x v="120"/>
    <x v="119"/>
    <x v="113"/>
    <x v="120"/>
    <x v="119"/>
    <x v="55"/>
    <x v="12"/>
    <x v="119"/>
    <x v="116"/>
    <x v="103"/>
    <x v="120"/>
    <x v="118"/>
    <x v="22"/>
    <x v="100"/>
    <x v="0"/>
    <x v="117"/>
    <x v="12"/>
    <x v="21"/>
    <x v="30"/>
    <x v="111"/>
    <x v="0"/>
    <x v="113"/>
    <x v="104"/>
    <x v="120"/>
    <x v="98"/>
    <x v="119"/>
  </r>
  <r>
    <x v="120"/>
    <x v="1"/>
    <x v="2"/>
    <x v="1"/>
    <x v="1"/>
    <x v="5"/>
    <x v="0"/>
    <x v="58"/>
    <x v="51"/>
    <x v="120"/>
    <x v="108"/>
    <x v="1"/>
    <x v="121"/>
    <x v="1"/>
    <x v="1"/>
    <x v="51"/>
    <x v="3"/>
    <x v="121"/>
    <x v="9"/>
    <x v="117"/>
    <x v="121"/>
    <x v="121"/>
    <x v="120"/>
    <x v="114"/>
    <x v="121"/>
    <x v="120"/>
    <x v="73"/>
    <x v="12"/>
    <x v="120"/>
    <x v="117"/>
    <x v="33"/>
    <x v="121"/>
    <x v="119"/>
    <x v="30"/>
    <x v="34"/>
    <x v="1"/>
    <x v="118"/>
    <x v="114"/>
    <x v="1"/>
    <x v="109"/>
    <x v="112"/>
    <x v="1"/>
    <x v="114"/>
    <x v="62"/>
    <x v="121"/>
    <x v="99"/>
    <x v="120"/>
  </r>
  <r>
    <x v="121"/>
    <x v="1"/>
    <x v="4"/>
    <x v="0"/>
    <x v="0"/>
    <x v="5"/>
    <x v="0"/>
    <x v="58"/>
    <x v="51"/>
    <x v="121"/>
    <x v="21"/>
    <x v="1"/>
    <x v="122"/>
    <x v="106"/>
    <x v="1"/>
    <x v="51"/>
    <x v="3"/>
    <x v="122"/>
    <x v="3"/>
    <x v="118"/>
    <x v="122"/>
    <x v="122"/>
    <x v="121"/>
    <x v="115"/>
    <x v="122"/>
    <x v="121"/>
    <x v="79"/>
    <x v="12"/>
    <x v="121"/>
    <x v="118"/>
    <x v="104"/>
    <x v="122"/>
    <x v="120"/>
    <x v="18"/>
    <x v="21"/>
    <x v="0"/>
    <x v="119"/>
    <x v="115"/>
    <x v="6"/>
    <x v="115"/>
    <x v="96"/>
    <x v="25"/>
    <x v="115"/>
    <x v="105"/>
    <x v="122"/>
    <x v="100"/>
    <x v="121"/>
  </r>
  <r>
    <x v="122"/>
    <x v="1"/>
    <x v="0"/>
    <x v="0"/>
    <x v="0"/>
    <x v="5"/>
    <x v="0"/>
    <x v="58"/>
    <x v="52"/>
    <x v="122"/>
    <x v="109"/>
    <x v="1"/>
    <x v="123"/>
    <x v="107"/>
    <x v="1"/>
    <x v="52"/>
    <x v="3"/>
    <x v="123"/>
    <x v="4"/>
    <x v="119"/>
    <x v="123"/>
    <x v="123"/>
    <x v="122"/>
    <x v="107"/>
    <x v="123"/>
    <x v="122"/>
    <x v="46"/>
    <x v="25"/>
    <x v="122"/>
    <x v="119"/>
    <x v="105"/>
    <x v="123"/>
    <x v="121"/>
    <x v="83"/>
    <x v="101"/>
    <x v="11"/>
    <x v="120"/>
    <x v="116"/>
    <x v="60"/>
    <x v="116"/>
    <x v="113"/>
    <x v="74"/>
    <x v="116"/>
    <x v="106"/>
    <x v="123"/>
    <x v="17"/>
    <x v="122"/>
  </r>
  <r>
    <x v="123"/>
    <x v="1"/>
    <x v="4"/>
    <x v="1"/>
    <x v="1"/>
    <x v="5"/>
    <x v="0"/>
    <x v="58"/>
    <x v="52"/>
    <x v="123"/>
    <x v="110"/>
    <x v="1"/>
    <x v="124"/>
    <x v="108"/>
    <x v="1"/>
    <x v="52"/>
    <x v="4"/>
    <x v="124"/>
    <x v="10"/>
    <x v="120"/>
    <x v="124"/>
    <x v="124"/>
    <x v="123"/>
    <x v="116"/>
    <x v="124"/>
    <x v="123"/>
    <x v="80"/>
    <x v="37"/>
    <x v="123"/>
    <x v="120"/>
    <x v="106"/>
    <x v="124"/>
    <x v="122"/>
    <x v="84"/>
    <x v="102"/>
    <x v="50"/>
    <x v="121"/>
    <x v="117"/>
    <x v="62"/>
    <x v="117"/>
    <x v="114"/>
    <x v="75"/>
    <x v="117"/>
    <x v="38"/>
    <x v="124"/>
    <x v="101"/>
    <x v="123"/>
  </r>
  <r>
    <x v="124"/>
    <x v="1"/>
    <x v="4"/>
    <x v="1"/>
    <x v="1"/>
    <x v="5"/>
    <x v="0"/>
    <x v="58"/>
    <x v="52"/>
    <x v="124"/>
    <x v="111"/>
    <x v="1"/>
    <x v="125"/>
    <x v="37"/>
    <x v="1"/>
    <x v="52"/>
    <x v="3"/>
    <x v="125"/>
    <x v="10"/>
    <x v="121"/>
    <x v="125"/>
    <x v="125"/>
    <x v="124"/>
    <x v="117"/>
    <x v="125"/>
    <x v="124"/>
    <x v="81"/>
    <x v="38"/>
    <x v="124"/>
    <x v="121"/>
    <x v="107"/>
    <x v="125"/>
    <x v="80"/>
    <x v="85"/>
    <x v="103"/>
    <x v="51"/>
    <x v="122"/>
    <x v="38"/>
    <x v="63"/>
    <x v="118"/>
    <x v="2"/>
    <x v="76"/>
    <x v="118"/>
    <x v="14"/>
    <x v="125"/>
    <x v="102"/>
    <x v="124"/>
  </r>
  <r>
    <x v="125"/>
    <x v="1"/>
    <x v="2"/>
    <x v="1"/>
    <x v="1"/>
    <x v="5"/>
    <x v="0"/>
    <x v="58"/>
    <x v="52"/>
    <x v="102"/>
    <x v="112"/>
    <x v="1"/>
    <x v="126"/>
    <x v="109"/>
    <x v="1"/>
    <x v="52"/>
    <x v="4"/>
    <x v="126"/>
    <x v="11"/>
    <x v="122"/>
    <x v="126"/>
    <x v="126"/>
    <x v="125"/>
    <x v="118"/>
    <x v="126"/>
    <x v="125"/>
    <x v="67"/>
    <x v="14"/>
    <x v="102"/>
    <x v="122"/>
    <x v="108"/>
    <x v="126"/>
    <x v="123"/>
    <x v="86"/>
    <x v="104"/>
    <x v="32"/>
    <x v="123"/>
    <x v="118"/>
    <x v="64"/>
    <x v="119"/>
    <x v="115"/>
    <x v="77"/>
    <x v="23"/>
    <x v="107"/>
    <x v="126"/>
    <x v="103"/>
    <x v="125"/>
  </r>
  <r>
    <x v="126"/>
    <x v="1"/>
    <x v="4"/>
    <x v="1"/>
    <x v="1"/>
    <x v="5"/>
    <x v="0"/>
    <x v="58"/>
    <x v="52"/>
    <x v="125"/>
    <x v="113"/>
    <x v="1"/>
    <x v="127"/>
    <x v="110"/>
    <x v="0"/>
    <x v="52"/>
    <x v="0"/>
    <x v="127"/>
    <x v="15"/>
    <x v="123"/>
    <x v="127"/>
    <x v="127"/>
    <x v="126"/>
    <x v="119"/>
    <x v="127"/>
    <x v="126"/>
    <x v="41"/>
    <x v="12"/>
    <x v="125"/>
    <x v="123"/>
    <x v="21"/>
    <x v="127"/>
    <x v="124"/>
    <x v="87"/>
    <x v="105"/>
    <x v="0"/>
    <x v="124"/>
    <x v="111"/>
    <x v="10"/>
    <x v="120"/>
    <x v="116"/>
    <x v="11"/>
    <x v="119"/>
    <x v="108"/>
    <x v="127"/>
    <x v="104"/>
    <x v="126"/>
  </r>
  <r>
    <x v="127"/>
    <x v="1"/>
    <x v="2"/>
    <x v="1"/>
    <x v="1"/>
    <x v="5"/>
    <x v="0"/>
    <x v="58"/>
    <x v="52"/>
    <x v="126"/>
    <x v="114"/>
    <x v="1"/>
    <x v="128"/>
    <x v="111"/>
    <x v="1"/>
    <x v="52"/>
    <x v="3"/>
    <x v="128"/>
    <x v="6"/>
    <x v="124"/>
    <x v="128"/>
    <x v="128"/>
    <x v="127"/>
    <x v="120"/>
    <x v="128"/>
    <x v="100"/>
    <x v="39"/>
    <x v="12"/>
    <x v="126"/>
    <x v="124"/>
    <x v="109"/>
    <x v="95"/>
    <x v="125"/>
    <x v="88"/>
    <x v="106"/>
    <x v="52"/>
    <x v="125"/>
    <x v="119"/>
    <x v="65"/>
    <x v="121"/>
    <x v="117"/>
    <x v="78"/>
    <x v="120"/>
    <x v="109"/>
    <x v="128"/>
    <x v="89"/>
    <x v="127"/>
  </r>
  <r>
    <x v="128"/>
    <x v="1"/>
    <x v="1"/>
    <x v="1"/>
    <x v="1"/>
    <x v="5"/>
    <x v="0"/>
    <x v="58"/>
    <x v="52"/>
    <x v="127"/>
    <x v="115"/>
    <x v="1"/>
    <x v="129"/>
    <x v="112"/>
    <x v="1"/>
    <x v="52"/>
    <x v="1"/>
    <x v="129"/>
    <x v="8"/>
    <x v="24"/>
    <x v="129"/>
    <x v="129"/>
    <x v="128"/>
    <x v="121"/>
    <x v="129"/>
    <x v="127"/>
    <x v="82"/>
    <x v="12"/>
    <x v="127"/>
    <x v="125"/>
    <x v="110"/>
    <x v="128"/>
    <x v="126"/>
    <x v="89"/>
    <x v="107"/>
    <x v="53"/>
    <x v="126"/>
    <x v="120"/>
    <x v="66"/>
    <x v="122"/>
    <x v="118"/>
    <x v="79"/>
    <x v="121"/>
    <x v="110"/>
    <x v="129"/>
    <x v="105"/>
    <x v="128"/>
  </r>
  <r>
    <x v="129"/>
    <x v="1"/>
    <x v="0"/>
    <x v="1"/>
    <x v="1"/>
    <x v="5"/>
    <x v="0"/>
    <x v="58"/>
    <x v="53"/>
    <x v="128"/>
    <x v="116"/>
    <x v="1"/>
    <x v="130"/>
    <x v="113"/>
    <x v="1"/>
    <x v="53"/>
    <x v="3"/>
    <x v="130"/>
    <x v="5"/>
    <x v="125"/>
    <x v="130"/>
    <x v="130"/>
    <x v="129"/>
    <x v="122"/>
    <x v="130"/>
    <x v="128"/>
    <x v="44"/>
    <x v="15"/>
    <x v="128"/>
    <x v="126"/>
    <x v="29"/>
    <x v="129"/>
    <x v="127"/>
    <x v="31"/>
    <x v="108"/>
    <x v="0"/>
    <x v="127"/>
    <x v="121"/>
    <x v="4"/>
    <x v="123"/>
    <x v="110"/>
    <x v="74"/>
    <x v="122"/>
    <x v="111"/>
    <x v="130"/>
    <x v="106"/>
    <x v="129"/>
  </r>
  <r>
    <x v="130"/>
    <x v="1"/>
    <x v="4"/>
    <x v="1"/>
    <x v="1"/>
    <x v="5"/>
    <x v="0"/>
    <x v="58"/>
    <x v="53"/>
    <x v="129"/>
    <x v="117"/>
    <x v="1"/>
    <x v="131"/>
    <x v="114"/>
    <x v="1"/>
    <x v="53"/>
    <x v="3"/>
    <x v="131"/>
    <x v="1"/>
    <x v="126"/>
    <x v="131"/>
    <x v="131"/>
    <x v="130"/>
    <x v="123"/>
    <x v="131"/>
    <x v="129"/>
    <x v="55"/>
    <x v="12"/>
    <x v="129"/>
    <x v="127"/>
    <x v="84"/>
    <x v="130"/>
    <x v="117"/>
    <x v="41"/>
    <x v="50"/>
    <x v="0"/>
    <x v="128"/>
    <x v="122"/>
    <x v="43"/>
    <x v="124"/>
    <x v="110"/>
    <x v="80"/>
    <x v="82"/>
    <x v="112"/>
    <x v="131"/>
    <x v="107"/>
    <x v="130"/>
  </r>
  <r>
    <x v="131"/>
    <x v="1"/>
    <x v="4"/>
    <x v="1"/>
    <x v="1"/>
    <x v="5"/>
    <x v="0"/>
    <x v="58"/>
    <x v="53"/>
    <x v="130"/>
    <x v="118"/>
    <x v="1"/>
    <x v="132"/>
    <x v="115"/>
    <x v="1"/>
    <x v="53"/>
    <x v="4"/>
    <x v="132"/>
    <x v="5"/>
    <x v="127"/>
    <x v="132"/>
    <x v="132"/>
    <x v="131"/>
    <x v="124"/>
    <x v="132"/>
    <x v="130"/>
    <x v="55"/>
    <x v="12"/>
    <x v="130"/>
    <x v="128"/>
    <x v="41"/>
    <x v="131"/>
    <x v="128"/>
    <x v="55"/>
    <x v="109"/>
    <x v="5"/>
    <x v="129"/>
    <x v="123"/>
    <x v="67"/>
    <x v="125"/>
    <x v="2"/>
    <x v="23"/>
    <x v="123"/>
    <x v="14"/>
    <x v="132"/>
    <x v="108"/>
    <x v="131"/>
  </r>
  <r>
    <x v="94"/>
    <x v="1"/>
    <x v="4"/>
    <x v="1"/>
    <x v="1"/>
    <x v="5"/>
    <x v="0"/>
    <x v="58"/>
    <x v="53"/>
    <x v="131"/>
    <x v="21"/>
    <x v="1"/>
    <x v="133"/>
    <x v="36"/>
    <x v="1"/>
    <x v="53"/>
    <x v="3"/>
    <x v="133"/>
    <x v="2"/>
    <x v="128"/>
    <x v="133"/>
    <x v="94"/>
    <x v="94"/>
    <x v="89"/>
    <x v="94"/>
    <x v="93"/>
    <x v="72"/>
    <x v="34"/>
    <x v="131"/>
    <x v="91"/>
    <x v="71"/>
    <x v="94"/>
    <x v="93"/>
    <x v="18"/>
    <x v="21"/>
    <x v="54"/>
    <x v="130"/>
    <x v="38"/>
    <x v="68"/>
    <x v="126"/>
    <x v="2"/>
    <x v="81"/>
    <x v="124"/>
    <x v="14"/>
    <x v="94"/>
    <x v="0"/>
    <x v="132"/>
  </r>
  <r>
    <x v="132"/>
    <x v="1"/>
    <x v="2"/>
    <x v="1"/>
    <x v="1"/>
    <x v="5"/>
    <x v="0"/>
    <x v="58"/>
    <x v="53"/>
    <x v="132"/>
    <x v="21"/>
    <x v="1"/>
    <x v="134"/>
    <x v="116"/>
    <x v="1"/>
    <x v="53"/>
    <x v="3"/>
    <x v="134"/>
    <x v="4"/>
    <x v="129"/>
    <x v="134"/>
    <x v="133"/>
    <x v="132"/>
    <x v="125"/>
    <x v="133"/>
    <x v="131"/>
    <x v="70"/>
    <x v="12"/>
    <x v="132"/>
    <x v="129"/>
    <x v="41"/>
    <x v="132"/>
    <x v="129"/>
    <x v="18"/>
    <x v="21"/>
    <x v="8"/>
    <x v="131"/>
    <x v="124"/>
    <x v="69"/>
    <x v="62"/>
    <x v="119"/>
    <x v="82"/>
    <x v="125"/>
    <x v="87"/>
    <x v="133"/>
    <x v="109"/>
    <x v="133"/>
  </r>
  <r>
    <x v="85"/>
    <x v="1"/>
    <x v="4"/>
    <x v="0"/>
    <x v="0"/>
    <x v="5"/>
    <x v="0"/>
    <x v="58"/>
    <x v="53"/>
    <x v="133"/>
    <x v="119"/>
    <x v="1"/>
    <x v="135"/>
    <x v="117"/>
    <x v="1"/>
    <x v="53"/>
    <x v="3"/>
    <x v="135"/>
    <x v="4"/>
    <x v="130"/>
    <x v="135"/>
    <x v="134"/>
    <x v="85"/>
    <x v="126"/>
    <x v="134"/>
    <x v="132"/>
    <x v="38"/>
    <x v="24"/>
    <x v="133"/>
    <x v="130"/>
    <x v="111"/>
    <x v="133"/>
    <x v="130"/>
    <x v="4"/>
    <x v="110"/>
    <x v="55"/>
    <x v="132"/>
    <x v="125"/>
    <x v="43"/>
    <x v="85"/>
    <x v="120"/>
    <x v="74"/>
    <x v="126"/>
    <x v="113"/>
    <x v="134"/>
    <x v="36"/>
    <x v="134"/>
  </r>
  <r>
    <x v="133"/>
    <x v="1"/>
    <x v="1"/>
    <x v="1"/>
    <x v="1"/>
    <x v="5"/>
    <x v="0"/>
    <x v="58"/>
    <x v="53"/>
    <x v="134"/>
    <x v="120"/>
    <x v="1"/>
    <x v="136"/>
    <x v="52"/>
    <x v="1"/>
    <x v="53"/>
    <x v="3"/>
    <x v="136"/>
    <x v="10"/>
    <x v="131"/>
    <x v="136"/>
    <x v="135"/>
    <x v="133"/>
    <x v="127"/>
    <x v="135"/>
    <x v="133"/>
    <x v="67"/>
    <x v="7"/>
    <x v="134"/>
    <x v="101"/>
    <x v="112"/>
    <x v="134"/>
    <x v="131"/>
    <x v="90"/>
    <x v="111"/>
    <x v="23"/>
    <x v="133"/>
    <x v="126"/>
    <x v="70"/>
    <x v="127"/>
    <x v="121"/>
    <x v="83"/>
    <x v="127"/>
    <x v="97"/>
    <x v="135"/>
    <x v="110"/>
    <x v="135"/>
  </r>
  <r>
    <x v="134"/>
    <x v="1"/>
    <x v="4"/>
    <x v="1"/>
    <x v="1"/>
    <x v="5"/>
    <x v="0"/>
    <x v="58"/>
    <x v="53"/>
    <x v="135"/>
    <x v="121"/>
    <x v="1"/>
    <x v="137"/>
    <x v="118"/>
    <x v="1"/>
    <x v="53"/>
    <x v="3"/>
    <x v="137"/>
    <x v="10"/>
    <x v="132"/>
    <x v="137"/>
    <x v="136"/>
    <x v="134"/>
    <x v="128"/>
    <x v="136"/>
    <x v="134"/>
    <x v="74"/>
    <x v="39"/>
    <x v="135"/>
    <x v="131"/>
    <x v="113"/>
    <x v="135"/>
    <x v="132"/>
    <x v="91"/>
    <x v="112"/>
    <x v="56"/>
    <x v="134"/>
    <x v="127"/>
    <x v="71"/>
    <x v="128"/>
    <x v="31"/>
    <x v="84"/>
    <x v="128"/>
    <x v="114"/>
    <x v="136"/>
    <x v="110"/>
    <x v="136"/>
  </r>
  <r>
    <x v="135"/>
    <x v="1"/>
    <x v="4"/>
    <x v="1"/>
    <x v="1"/>
    <x v="5"/>
    <x v="0"/>
    <x v="58"/>
    <x v="53"/>
    <x v="136"/>
    <x v="122"/>
    <x v="1"/>
    <x v="138"/>
    <x v="119"/>
    <x v="1"/>
    <x v="53"/>
    <x v="2"/>
    <x v="138"/>
    <x v="11"/>
    <x v="133"/>
    <x v="138"/>
    <x v="137"/>
    <x v="135"/>
    <x v="129"/>
    <x v="137"/>
    <x v="135"/>
    <x v="78"/>
    <x v="14"/>
    <x v="136"/>
    <x v="132"/>
    <x v="114"/>
    <x v="21"/>
    <x v="133"/>
    <x v="84"/>
    <x v="102"/>
    <x v="32"/>
    <x v="135"/>
    <x v="128"/>
    <x v="22"/>
    <x v="129"/>
    <x v="122"/>
    <x v="85"/>
    <x v="82"/>
    <x v="115"/>
    <x v="137"/>
    <x v="111"/>
    <x v="137"/>
  </r>
  <r>
    <x v="136"/>
    <x v="1"/>
    <x v="4"/>
    <x v="1"/>
    <x v="1"/>
    <x v="5"/>
    <x v="0"/>
    <x v="58"/>
    <x v="53"/>
    <x v="137"/>
    <x v="123"/>
    <x v="1"/>
    <x v="139"/>
    <x v="120"/>
    <x v="1"/>
    <x v="53"/>
    <x v="3"/>
    <x v="139"/>
    <x v="4"/>
    <x v="134"/>
    <x v="139"/>
    <x v="138"/>
    <x v="136"/>
    <x v="130"/>
    <x v="138"/>
    <x v="136"/>
    <x v="64"/>
    <x v="15"/>
    <x v="137"/>
    <x v="133"/>
    <x v="58"/>
    <x v="136"/>
    <x v="134"/>
    <x v="4"/>
    <x v="113"/>
    <x v="57"/>
    <x v="136"/>
    <x v="129"/>
    <x v="26"/>
    <x v="130"/>
    <x v="84"/>
    <x v="19"/>
    <x v="129"/>
    <x v="116"/>
    <x v="138"/>
    <x v="112"/>
    <x v="138"/>
  </r>
  <r>
    <x v="137"/>
    <x v="1"/>
    <x v="4"/>
    <x v="1"/>
    <x v="1"/>
    <x v="5"/>
    <x v="0"/>
    <x v="58"/>
    <x v="53"/>
    <x v="138"/>
    <x v="124"/>
    <x v="1"/>
    <x v="140"/>
    <x v="121"/>
    <x v="1"/>
    <x v="53"/>
    <x v="3"/>
    <x v="140"/>
    <x v="1"/>
    <x v="135"/>
    <x v="140"/>
    <x v="139"/>
    <x v="137"/>
    <x v="131"/>
    <x v="139"/>
    <x v="137"/>
    <x v="52"/>
    <x v="12"/>
    <x v="138"/>
    <x v="134"/>
    <x v="79"/>
    <x v="137"/>
    <x v="135"/>
    <x v="30"/>
    <x v="34"/>
    <x v="0"/>
    <x v="137"/>
    <x v="130"/>
    <x v="6"/>
    <x v="131"/>
    <x v="123"/>
    <x v="11"/>
    <x v="130"/>
    <x v="112"/>
    <x v="139"/>
    <x v="17"/>
    <x v="139"/>
  </r>
  <r>
    <x v="138"/>
    <x v="1"/>
    <x v="0"/>
    <x v="1"/>
    <x v="1"/>
    <x v="5"/>
    <x v="0"/>
    <x v="58"/>
    <x v="53"/>
    <x v="139"/>
    <x v="125"/>
    <x v="1"/>
    <x v="141"/>
    <x v="122"/>
    <x v="1"/>
    <x v="53"/>
    <x v="3"/>
    <x v="141"/>
    <x v="1"/>
    <x v="136"/>
    <x v="141"/>
    <x v="140"/>
    <x v="138"/>
    <x v="132"/>
    <x v="140"/>
    <x v="138"/>
    <x v="67"/>
    <x v="12"/>
    <x v="139"/>
    <x v="135"/>
    <x v="90"/>
    <x v="138"/>
    <x v="136"/>
    <x v="92"/>
    <x v="114"/>
    <x v="12"/>
    <x v="138"/>
    <x v="131"/>
    <x v="26"/>
    <x v="132"/>
    <x v="124"/>
    <x v="19"/>
    <x v="131"/>
    <x v="117"/>
    <x v="140"/>
    <x v="9"/>
    <x v="140"/>
  </r>
  <r>
    <x v="139"/>
    <x v="1"/>
    <x v="4"/>
    <x v="1"/>
    <x v="1"/>
    <x v="5"/>
    <x v="0"/>
    <x v="58"/>
    <x v="53"/>
    <x v="140"/>
    <x v="126"/>
    <x v="1"/>
    <x v="142"/>
    <x v="123"/>
    <x v="1"/>
    <x v="53"/>
    <x v="3"/>
    <x v="142"/>
    <x v="3"/>
    <x v="137"/>
    <x v="142"/>
    <x v="141"/>
    <x v="139"/>
    <x v="133"/>
    <x v="141"/>
    <x v="139"/>
    <x v="31"/>
    <x v="12"/>
    <x v="140"/>
    <x v="61"/>
    <x v="115"/>
    <x v="139"/>
    <x v="137"/>
    <x v="93"/>
    <x v="115"/>
    <x v="58"/>
    <x v="139"/>
    <x v="132"/>
    <x v="0"/>
    <x v="133"/>
    <x v="110"/>
    <x v="28"/>
    <x v="132"/>
    <x v="118"/>
    <x v="141"/>
    <x v="113"/>
    <x v="141"/>
  </r>
  <r>
    <x v="140"/>
    <x v="1"/>
    <x v="4"/>
    <x v="1"/>
    <x v="1"/>
    <x v="5"/>
    <x v="0"/>
    <x v="58"/>
    <x v="53"/>
    <x v="141"/>
    <x v="21"/>
    <x v="1"/>
    <x v="143"/>
    <x v="36"/>
    <x v="1"/>
    <x v="53"/>
    <x v="4"/>
    <x v="143"/>
    <x v="14"/>
    <x v="138"/>
    <x v="143"/>
    <x v="142"/>
    <x v="140"/>
    <x v="87"/>
    <x v="142"/>
    <x v="140"/>
    <x v="51"/>
    <x v="15"/>
    <x v="141"/>
    <x v="136"/>
    <x v="116"/>
    <x v="140"/>
    <x v="138"/>
    <x v="18"/>
    <x v="21"/>
    <x v="44"/>
    <x v="140"/>
    <x v="133"/>
    <x v="59"/>
    <x v="134"/>
    <x v="125"/>
    <x v="86"/>
    <x v="133"/>
    <x v="119"/>
    <x v="142"/>
    <x v="114"/>
    <x v="142"/>
  </r>
  <r>
    <x v="125"/>
    <x v="1"/>
    <x v="4"/>
    <x v="1"/>
    <x v="1"/>
    <x v="5"/>
    <x v="0"/>
    <x v="58"/>
    <x v="54"/>
    <x v="142"/>
    <x v="127"/>
    <x v="1"/>
    <x v="144"/>
    <x v="124"/>
    <x v="1"/>
    <x v="54"/>
    <x v="3"/>
    <x v="144"/>
    <x v="4"/>
    <x v="139"/>
    <x v="144"/>
    <x v="143"/>
    <x v="125"/>
    <x v="134"/>
    <x v="143"/>
    <x v="141"/>
    <x v="67"/>
    <x v="12"/>
    <x v="142"/>
    <x v="137"/>
    <x v="18"/>
    <x v="141"/>
    <x v="55"/>
    <x v="33"/>
    <x v="38"/>
    <x v="13"/>
    <x v="141"/>
    <x v="134"/>
    <x v="19"/>
    <x v="135"/>
    <x v="126"/>
    <x v="43"/>
    <x v="134"/>
    <x v="120"/>
    <x v="143"/>
    <x v="115"/>
    <x v="143"/>
  </r>
  <r>
    <x v="141"/>
    <x v="1"/>
    <x v="0"/>
    <x v="1"/>
    <x v="1"/>
    <x v="5"/>
    <x v="0"/>
    <x v="58"/>
    <x v="54"/>
    <x v="143"/>
    <x v="128"/>
    <x v="1"/>
    <x v="145"/>
    <x v="41"/>
    <x v="1"/>
    <x v="54"/>
    <x v="3"/>
    <x v="145"/>
    <x v="0"/>
    <x v="140"/>
    <x v="145"/>
    <x v="144"/>
    <x v="141"/>
    <x v="135"/>
    <x v="144"/>
    <x v="142"/>
    <x v="46"/>
    <x v="5"/>
    <x v="143"/>
    <x v="138"/>
    <x v="45"/>
    <x v="142"/>
    <x v="139"/>
    <x v="94"/>
    <x v="116"/>
    <x v="0"/>
    <x v="142"/>
    <x v="135"/>
    <x v="39"/>
    <x v="136"/>
    <x v="110"/>
    <x v="87"/>
    <x v="12"/>
    <x v="99"/>
    <x v="144"/>
    <x v="17"/>
    <x v="144"/>
  </r>
  <r>
    <x v="142"/>
    <x v="1"/>
    <x v="4"/>
    <x v="1"/>
    <x v="1"/>
    <x v="5"/>
    <x v="0"/>
    <x v="58"/>
    <x v="54"/>
    <x v="144"/>
    <x v="129"/>
    <x v="1"/>
    <x v="146"/>
    <x v="15"/>
    <x v="1"/>
    <x v="54"/>
    <x v="3"/>
    <x v="146"/>
    <x v="4"/>
    <x v="141"/>
    <x v="146"/>
    <x v="145"/>
    <x v="142"/>
    <x v="136"/>
    <x v="145"/>
    <x v="143"/>
    <x v="70"/>
    <x v="24"/>
    <x v="144"/>
    <x v="139"/>
    <x v="117"/>
    <x v="143"/>
    <x v="71"/>
    <x v="95"/>
    <x v="117"/>
    <x v="59"/>
    <x v="143"/>
    <x v="136"/>
    <x v="10"/>
    <x v="114"/>
    <x v="127"/>
    <x v="28"/>
    <x v="135"/>
    <x v="79"/>
    <x v="145"/>
    <x v="116"/>
    <x v="145"/>
  </r>
  <r>
    <x v="143"/>
    <x v="1"/>
    <x v="2"/>
    <x v="0"/>
    <x v="0"/>
    <x v="5"/>
    <x v="0"/>
    <x v="58"/>
    <x v="54"/>
    <x v="145"/>
    <x v="130"/>
    <x v="1"/>
    <x v="147"/>
    <x v="125"/>
    <x v="1"/>
    <x v="54"/>
    <x v="3"/>
    <x v="147"/>
    <x v="1"/>
    <x v="142"/>
    <x v="147"/>
    <x v="146"/>
    <x v="143"/>
    <x v="137"/>
    <x v="146"/>
    <x v="144"/>
    <x v="31"/>
    <x v="12"/>
    <x v="145"/>
    <x v="23"/>
    <x v="118"/>
    <x v="144"/>
    <x v="140"/>
    <x v="23"/>
    <x v="45"/>
    <x v="0"/>
    <x v="144"/>
    <x v="130"/>
    <x v="0"/>
    <x v="137"/>
    <x v="96"/>
    <x v="0"/>
    <x v="4"/>
    <x v="31"/>
    <x v="146"/>
    <x v="117"/>
    <x v="146"/>
  </r>
  <r>
    <x v="144"/>
    <x v="1"/>
    <x v="4"/>
    <x v="0"/>
    <x v="0"/>
    <x v="5"/>
    <x v="0"/>
    <x v="58"/>
    <x v="54"/>
    <x v="146"/>
    <x v="131"/>
    <x v="1"/>
    <x v="148"/>
    <x v="126"/>
    <x v="0"/>
    <x v="54"/>
    <x v="0"/>
    <x v="148"/>
    <x v="11"/>
    <x v="143"/>
    <x v="148"/>
    <x v="147"/>
    <x v="144"/>
    <x v="138"/>
    <x v="147"/>
    <x v="145"/>
    <x v="78"/>
    <x v="12"/>
    <x v="146"/>
    <x v="140"/>
    <x v="107"/>
    <x v="145"/>
    <x v="141"/>
    <x v="65"/>
    <x v="81"/>
    <x v="60"/>
    <x v="145"/>
    <x v="55"/>
    <x v="26"/>
    <x v="138"/>
    <x v="128"/>
    <x v="88"/>
    <x v="136"/>
    <x v="121"/>
    <x v="147"/>
    <x v="17"/>
    <x v="147"/>
  </r>
  <r>
    <x v="145"/>
    <x v="1"/>
    <x v="4"/>
    <x v="1"/>
    <x v="1"/>
    <x v="5"/>
    <x v="0"/>
    <x v="58"/>
    <x v="54"/>
    <x v="147"/>
    <x v="132"/>
    <x v="1"/>
    <x v="149"/>
    <x v="127"/>
    <x v="1"/>
    <x v="54"/>
    <x v="3"/>
    <x v="149"/>
    <x v="11"/>
    <x v="144"/>
    <x v="149"/>
    <x v="148"/>
    <x v="145"/>
    <x v="139"/>
    <x v="148"/>
    <x v="146"/>
    <x v="39"/>
    <x v="14"/>
    <x v="147"/>
    <x v="141"/>
    <x v="29"/>
    <x v="146"/>
    <x v="142"/>
    <x v="96"/>
    <x v="118"/>
    <x v="61"/>
    <x v="146"/>
    <x v="137"/>
    <x v="72"/>
    <x v="139"/>
    <x v="129"/>
    <x v="89"/>
    <x v="137"/>
    <x v="122"/>
    <x v="148"/>
    <x v="118"/>
    <x v="148"/>
  </r>
  <r>
    <x v="146"/>
    <x v="1"/>
    <x v="4"/>
    <x v="1"/>
    <x v="1"/>
    <x v="5"/>
    <x v="0"/>
    <x v="58"/>
    <x v="54"/>
    <x v="148"/>
    <x v="133"/>
    <x v="1"/>
    <x v="150"/>
    <x v="128"/>
    <x v="1"/>
    <x v="54"/>
    <x v="3"/>
    <x v="150"/>
    <x v="4"/>
    <x v="145"/>
    <x v="150"/>
    <x v="149"/>
    <x v="146"/>
    <x v="140"/>
    <x v="149"/>
    <x v="147"/>
    <x v="67"/>
    <x v="12"/>
    <x v="148"/>
    <x v="142"/>
    <x v="119"/>
    <x v="147"/>
    <x v="143"/>
    <x v="4"/>
    <x v="119"/>
    <x v="59"/>
    <x v="147"/>
    <x v="138"/>
    <x v="21"/>
    <x v="50"/>
    <x v="130"/>
    <x v="35"/>
    <x v="138"/>
    <x v="123"/>
    <x v="149"/>
    <x v="119"/>
    <x v="149"/>
  </r>
  <r>
    <x v="147"/>
    <x v="1"/>
    <x v="0"/>
    <x v="1"/>
    <x v="1"/>
    <x v="5"/>
    <x v="0"/>
    <x v="58"/>
    <x v="54"/>
    <x v="149"/>
    <x v="134"/>
    <x v="1"/>
    <x v="151"/>
    <x v="87"/>
    <x v="1"/>
    <x v="54"/>
    <x v="3"/>
    <x v="151"/>
    <x v="8"/>
    <x v="24"/>
    <x v="151"/>
    <x v="150"/>
    <x v="147"/>
    <x v="141"/>
    <x v="150"/>
    <x v="148"/>
    <x v="74"/>
    <x v="12"/>
    <x v="149"/>
    <x v="79"/>
    <x v="41"/>
    <x v="148"/>
    <x v="144"/>
    <x v="97"/>
    <x v="120"/>
    <x v="62"/>
    <x v="148"/>
    <x v="139"/>
    <x v="73"/>
    <x v="64"/>
    <x v="2"/>
    <x v="86"/>
    <x v="139"/>
    <x v="124"/>
    <x v="150"/>
    <x v="17"/>
    <x v="150"/>
  </r>
  <r>
    <x v="148"/>
    <x v="1"/>
    <x v="4"/>
    <x v="1"/>
    <x v="1"/>
    <x v="5"/>
    <x v="0"/>
    <x v="58"/>
    <x v="54"/>
    <x v="150"/>
    <x v="135"/>
    <x v="1"/>
    <x v="152"/>
    <x v="36"/>
    <x v="1"/>
    <x v="54"/>
    <x v="3"/>
    <x v="152"/>
    <x v="7"/>
    <x v="146"/>
    <x v="152"/>
    <x v="151"/>
    <x v="148"/>
    <x v="142"/>
    <x v="151"/>
    <x v="149"/>
    <x v="74"/>
    <x v="12"/>
    <x v="150"/>
    <x v="142"/>
    <x v="120"/>
    <x v="149"/>
    <x v="34"/>
    <x v="98"/>
    <x v="121"/>
    <x v="0"/>
    <x v="149"/>
    <x v="140"/>
    <x v="4"/>
    <x v="140"/>
    <x v="131"/>
    <x v="11"/>
    <x v="140"/>
    <x v="34"/>
    <x v="151"/>
    <x v="120"/>
    <x v="151"/>
  </r>
  <r>
    <x v="149"/>
    <x v="1"/>
    <x v="4"/>
    <x v="1"/>
    <x v="1"/>
    <x v="5"/>
    <x v="0"/>
    <x v="58"/>
    <x v="54"/>
    <x v="151"/>
    <x v="136"/>
    <x v="1"/>
    <x v="153"/>
    <x v="129"/>
    <x v="1"/>
    <x v="54"/>
    <x v="4"/>
    <x v="153"/>
    <x v="11"/>
    <x v="147"/>
    <x v="153"/>
    <x v="152"/>
    <x v="149"/>
    <x v="143"/>
    <x v="152"/>
    <x v="150"/>
    <x v="70"/>
    <x v="12"/>
    <x v="151"/>
    <x v="143"/>
    <x v="121"/>
    <x v="150"/>
    <x v="145"/>
    <x v="99"/>
    <x v="122"/>
    <x v="63"/>
    <x v="150"/>
    <x v="141"/>
    <x v="4"/>
    <x v="141"/>
    <x v="91"/>
    <x v="90"/>
    <x v="141"/>
    <x v="124"/>
    <x v="152"/>
    <x v="121"/>
    <x v="152"/>
  </r>
  <r>
    <x v="150"/>
    <x v="1"/>
    <x v="4"/>
    <x v="1"/>
    <x v="1"/>
    <x v="5"/>
    <x v="0"/>
    <x v="58"/>
    <x v="54"/>
    <x v="152"/>
    <x v="137"/>
    <x v="1"/>
    <x v="154"/>
    <x v="130"/>
    <x v="0"/>
    <x v="54"/>
    <x v="7"/>
    <x v="154"/>
    <x v="10"/>
    <x v="148"/>
    <x v="154"/>
    <x v="153"/>
    <x v="150"/>
    <x v="144"/>
    <x v="153"/>
    <x v="151"/>
    <x v="70"/>
    <x v="14"/>
    <x v="152"/>
    <x v="144"/>
    <x v="77"/>
    <x v="151"/>
    <x v="146"/>
    <x v="34"/>
    <x v="39"/>
    <x v="64"/>
    <x v="151"/>
    <x v="142"/>
    <x v="74"/>
    <x v="142"/>
    <x v="132"/>
    <x v="91"/>
    <x v="142"/>
    <x v="125"/>
    <x v="153"/>
    <x v="122"/>
    <x v="153"/>
  </r>
  <r>
    <x v="151"/>
    <x v="1"/>
    <x v="0"/>
    <x v="1"/>
    <x v="1"/>
    <x v="5"/>
    <x v="0"/>
    <x v="58"/>
    <x v="54"/>
    <x v="153"/>
    <x v="138"/>
    <x v="1"/>
    <x v="155"/>
    <x v="131"/>
    <x v="1"/>
    <x v="54"/>
    <x v="3"/>
    <x v="155"/>
    <x v="13"/>
    <x v="149"/>
    <x v="155"/>
    <x v="154"/>
    <x v="151"/>
    <x v="145"/>
    <x v="154"/>
    <x v="152"/>
    <x v="68"/>
    <x v="24"/>
    <x v="153"/>
    <x v="145"/>
    <x v="122"/>
    <x v="152"/>
    <x v="147"/>
    <x v="100"/>
    <x v="123"/>
    <x v="65"/>
    <x v="152"/>
    <x v="143"/>
    <x v="75"/>
    <x v="143"/>
    <x v="133"/>
    <x v="92"/>
    <x v="143"/>
    <x v="14"/>
    <x v="154"/>
    <x v="51"/>
    <x v="154"/>
  </r>
  <r>
    <x v="152"/>
    <x v="1"/>
    <x v="0"/>
    <x v="1"/>
    <x v="1"/>
    <x v="5"/>
    <x v="0"/>
    <x v="58"/>
    <x v="55"/>
    <x v="154"/>
    <x v="139"/>
    <x v="1"/>
    <x v="156"/>
    <x v="132"/>
    <x v="1"/>
    <x v="55"/>
    <x v="3"/>
    <x v="156"/>
    <x v="2"/>
    <x v="150"/>
    <x v="156"/>
    <x v="155"/>
    <x v="152"/>
    <x v="146"/>
    <x v="155"/>
    <x v="153"/>
    <x v="46"/>
    <x v="12"/>
    <x v="154"/>
    <x v="146"/>
    <x v="25"/>
    <x v="153"/>
    <x v="80"/>
    <x v="101"/>
    <x v="124"/>
    <x v="66"/>
    <x v="153"/>
    <x v="38"/>
    <x v="76"/>
    <x v="144"/>
    <x v="2"/>
    <x v="93"/>
    <x v="52"/>
    <x v="14"/>
    <x v="155"/>
    <x v="123"/>
    <x v="155"/>
  </r>
  <r>
    <x v="153"/>
    <x v="1"/>
    <x v="4"/>
    <x v="0"/>
    <x v="0"/>
    <x v="5"/>
    <x v="0"/>
    <x v="58"/>
    <x v="55"/>
    <x v="155"/>
    <x v="140"/>
    <x v="1"/>
    <x v="157"/>
    <x v="133"/>
    <x v="0"/>
    <x v="55"/>
    <x v="7"/>
    <x v="157"/>
    <x v="1"/>
    <x v="151"/>
    <x v="157"/>
    <x v="156"/>
    <x v="153"/>
    <x v="147"/>
    <x v="156"/>
    <x v="154"/>
    <x v="69"/>
    <x v="12"/>
    <x v="155"/>
    <x v="147"/>
    <x v="123"/>
    <x v="154"/>
    <x v="148"/>
    <x v="102"/>
    <x v="125"/>
    <x v="67"/>
    <x v="154"/>
    <x v="144"/>
    <x v="77"/>
    <x v="68"/>
    <x v="134"/>
    <x v="94"/>
    <x v="139"/>
    <x v="124"/>
    <x v="156"/>
    <x v="36"/>
    <x v="156"/>
  </r>
  <r>
    <x v="154"/>
    <x v="1"/>
    <x v="4"/>
    <x v="0"/>
    <x v="0"/>
    <x v="5"/>
    <x v="0"/>
    <x v="58"/>
    <x v="55"/>
    <x v="156"/>
    <x v="141"/>
    <x v="1"/>
    <x v="158"/>
    <x v="134"/>
    <x v="1"/>
    <x v="55"/>
    <x v="3"/>
    <x v="158"/>
    <x v="1"/>
    <x v="152"/>
    <x v="158"/>
    <x v="157"/>
    <x v="154"/>
    <x v="148"/>
    <x v="157"/>
    <x v="155"/>
    <x v="68"/>
    <x v="12"/>
    <x v="156"/>
    <x v="80"/>
    <x v="124"/>
    <x v="155"/>
    <x v="149"/>
    <x v="5"/>
    <x v="126"/>
    <x v="0"/>
    <x v="155"/>
    <x v="86"/>
    <x v="6"/>
    <x v="145"/>
    <x v="124"/>
    <x v="15"/>
    <x v="135"/>
    <x v="117"/>
    <x v="157"/>
    <x v="124"/>
    <x v="157"/>
  </r>
  <r>
    <x v="155"/>
    <x v="1"/>
    <x v="4"/>
    <x v="1"/>
    <x v="1"/>
    <x v="5"/>
    <x v="0"/>
    <x v="58"/>
    <x v="55"/>
    <x v="157"/>
    <x v="142"/>
    <x v="1"/>
    <x v="159"/>
    <x v="79"/>
    <x v="1"/>
    <x v="55"/>
    <x v="3"/>
    <x v="159"/>
    <x v="5"/>
    <x v="153"/>
    <x v="159"/>
    <x v="158"/>
    <x v="155"/>
    <x v="149"/>
    <x v="158"/>
    <x v="156"/>
    <x v="73"/>
    <x v="15"/>
    <x v="157"/>
    <x v="148"/>
    <x v="84"/>
    <x v="156"/>
    <x v="61"/>
    <x v="103"/>
    <x v="127"/>
    <x v="0"/>
    <x v="156"/>
    <x v="145"/>
    <x v="4"/>
    <x v="146"/>
    <x v="135"/>
    <x v="95"/>
    <x v="144"/>
    <x v="21"/>
    <x v="158"/>
    <x v="125"/>
    <x v="158"/>
  </r>
  <r>
    <x v="156"/>
    <x v="1"/>
    <x v="4"/>
    <x v="1"/>
    <x v="1"/>
    <x v="5"/>
    <x v="0"/>
    <x v="58"/>
    <x v="55"/>
    <x v="158"/>
    <x v="143"/>
    <x v="1"/>
    <x v="160"/>
    <x v="135"/>
    <x v="1"/>
    <x v="55"/>
    <x v="1"/>
    <x v="160"/>
    <x v="8"/>
    <x v="154"/>
    <x v="160"/>
    <x v="159"/>
    <x v="156"/>
    <x v="22"/>
    <x v="159"/>
    <x v="157"/>
    <x v="56"/>
    <x v="12"/>
    <x v="158"/>
    <x v="149"/>
    <x v="41"/>
    <x v="157"/>
    <x v="150"/>
    <x v="104"/>
    <x v="128"/>
    <x v="68"/>
    <x v="157"/>
    <x v="146"/>
    <x v="78"/>
    <x v="147"/>
    <x v="136"/>
    <x v="96"/>
    <x v="145"/>
    <x v="126"/>
    <x v="159"/>
    <x v="126"/>
    <x v="159"/>
  </r>
  <r>
    <x v="157"/>
    <x v="1"/>
    <x v="4"/>
    <x v="1"/>
    <x v="1"/>
    <x v="5"/>
    <x v="0"/>
    <x v="58"/>
    <x v="55"/>
    <x v="159"/>
    <x v="144"/>
    <x v="1"/>
    <x v="161"/>
    <x v="136"/>
    <x v="1"/>
    <x v="55"/>
    <x v="3"/>
    <x v="160"/>
    <x v="3"/>
    <x v="155"/>
    <x v="161"/>
    <x v="160"/>
    <x v="157"/>
    <x v="150"/>
    <x v="160"/>
    <x v="158"/>
    <x v="56"/>
    <x v="12"/>
    <x v="159"/>
    <x v="116"/>
    <x v="58"/>
    <x v="158"/>
    <x v="151"/>
    <x v="36"/>
    <x v="129"/>
    <x v="0"/>
    <x v="158"/>
    <x v="145"/>
    <x v="0"/>
    <x v="148"/>
    <x v="137"/>
    <x v="35"/>
    <x v="146"/>
    <x v="127"/>
    <x v="160"/>
    <x v="127"/>
    <x v="160"/>
  </r>
  <r>
    <x v="158"/>
    <x v="1"/>
    <x v="4"/>
    <x v="1"/>
    <x v="1"/>
    <x v="5"/>
    <x v="0"/>
    <x v="58"/>
    <x v="55"/>
    <x v="160"/>
    <x v="145"/>
    <x v="1"/>
    <x v="162"/>
    <x v="137"/>
    <x v="1"/>
    <x v="55"/>
    <x v="4"/>
    <x v="161"/>
    <x v="14"/>
    <x v="156"/>
    <x v="162"/>
    <x v="161"/>
    <x v="158"/>
    <x v="99"/>
    <x v="161"/>
    <x v="159"/>
    <x v="76"/>
    <x v="12"/>
    <x v="160"/>
    <x v="150"/>
    <x v="125"/>
    <x v="159"/>
    <x v="152"/>
    <x v="40"/>
    <x v="130"/>
    <x v="69"/>
    <x v="93"/>
    <x v="38"/>
    <x v="42"/>
    <x v="149"/>
    <x v="138"/>
    <x v="97"/>
    <x v="147"/>
    <x v="128"/>
    <x v="161"/>
    <x v="128"/>
    <x v="161"/>
  </r>
  <r>
    <x v="122"/>
    <x v="1"/>
    <x v="4"/>
    <x v="1"/>
    <x v="1"/>
    <x v="5"/>
    <x v="0"/>
    <x v="58"/>
    <x v="55"/>
    <x v="161"/>
    <x v="146"/>
    <x v="1"/>
    <x v="163"/>
    <x v="138"/>
    <x v="1"/>
    <x v="55"/>
    <x v="3"/>
    <x v="162"/>
    <x v="12"/>
    <x v="157"/>
    <x v="163"/>
    <x v="162"/>
    <x v="122"/>
    <x v="151"/>
    <x v="162"/>
    <x v="160"/>
    <x v="46"/>
    <x v="15"/>
    <x v="161"/>
    <x v="96"/>
    <x v="126"/>
    <x v="160"/>
    <x v="153"/>
    <x v="105"/>
    <x v="131"/>
    <x v="14"/>
    <x v="159"/>
    <x v="147"/>
    <x v="79"/>
    <x v="128"/>
    <x v="139"/>
    <x v="98"/>
    <x v="122"/>
    <x v="94"/>
    <x v="162"/>
    <x v="129"/>
    <x v="162"/>
  </r>
  <r>
    <x v="159"/>
    <x v="1"/>
    <x v="0"/>
    <x v="1"/>
    <x v="1"/>
    <x v="5"/>
    <x v="0"/>
    <x v="58"/>
    <x v="55"/>
    <x v="162"/>
    <x v="147"/>
    <x v="1"/>
    <x v="164"/>
    <x v="139"/>
    <x v="1"/>
    <x v="55"/>
    <x v="3"/>
    <x v="163"/>
    <x v="11"/>
    <x v="158"/>
    <x v="164"/>
    <x v="163"/>
    <x v="159"/>
    <x v="152"/>
    <x v="163"/>
    <x v="161"/>
    <x v="46"/>
    <x v="35"/>
    <x v="162"/>
    <x v="151"/>
    <x v="98"/>
    <x v="161"/>
    <x v="154"/>
    <x v="106"/>
    <x v="132"/>
    <x v="70"/>
    <x v="160"/>
    <x v="38"/>
    <x v="58"/>
    <x v="69"/>
    <x v="86"/>
    <x v="21"/>
    <x v="101"/>
    <x v="79"/>
    <x v="163"/>
    <x v="49"/>
    <x v="53"/>
  </r>
  <r>
    <x v="160"/>
    <x v="1"/>
    <x v="4"/>
    <x v="1"/>
    <x v="1"/>
    <x v="5"/>
    <x v="0"/>
    <x v="58"/>
    <x v="55"/>
    <x v="163"/>
    <x v="148"/>
    <x v="1"/>
    <x v="165"/>
    <x v="140"/>
    <x v="1"/>
    <x v="55"/>
    <x v="3"/>
    <x v="164"/>
    <x v="7"/>
    <x v="159"/>
    <x v="165"/>
    <x v="164"/>
    <x v="160"/>
    <x v="121"/>
    <x v="164"/>
    <x v="162"/>
    <x v="76"/>
    <x v="12"/>
    <x v="163"/>
    <x v="152"/>
    <x v="29"/>
    <x v="162"/>
    <x v="155"/>
    <x v="19"/>
    <x v="22"/>
    <x v="9"/>
    <x v="161"/>
    <x v="89"/>
    <x v="28"/>
    <x v="150"/>
    <x v="137"/>
    <x v="15"/>
    <x v="72"/>
    <x v="129"/>
    <x v="164"/>
    <x v="17"/>
    <x v="163"/>
  </r>
  <r>
    <x v="161"/>
    <x v="1"/>
    <x v="0"/>
    <x v="1"/>
    <x v="1"/>
    <x v="5"/>
    <x v="0"/>
    <x v="58"/>
    <x v="55"/>
    <x v="164"/>
    <x v="149"/>
    <x v="1"/>
    <x v="166"/>
    <x v="141"/>
    <x v="0"/>
    <x v="55"/>
    <x v="0"/>
    <x v="165"/>
    <x v="5"/>
    <x v="160"/>
    <x v="166"/>
    <x v="165"/>
    <x v="161"/>
    <x v="153"/>
    <x v="165"/>
    <x v="163"/>
    <x v="52"/>
    <x v="12"/>
    <x v="164"/>
    <x v="153"/>
    <x v="101"/>
    <x v="163"/>
    <x v="156"/>
    <x v="107"/>
    <x v="133"/>
    <x v="71"/>
    <x v="162"/>
    <x v="108"/>
    <x v="80"/>
    <x v="151"/>
    <x v="140"/>
    <x v="99"/>
    <x v="10"/>
    <x v="130"/>
    <x v="165"/>
    <x v="130"/>
    <x v="164"/>
  </r>
  <r>
    <x v="39"/>
    <x v="1"/>
    <x v="4"/>
    <x v="0"/>
    <x v="0"/>
    <x v="5"/>
    <x v="0"/>
    <x v="58"/>
    <x v="55"/>
    <x v="165"/>
    <x v="21"/>
    <x v="1"/>
    <x v="167"/>
    <x v="142"/>
    <x v="1"/>
    <x v="55"/>
    <x v="3"/>
    <x v="166"/>
    <x v="1"/>
    <x v="161"/>
    <x v="167"/>
    <x v="166"/>
    <x v="39"/>
    <x v="108"/>
    <x v="166"/>
    <x v="164"/>
    <x v="38"/>
    <x v="14"/>
    <x v="165"/>
    <x v="154"/>
    <x v="127"/>
    <x v="164"/>
    <x v="157"/>
    <x v="18"/>
    <x v="21"/>
    <x v="72"/>
    <x v="163"/>
    <x v="148"/>
    <x v="81"/>
    <x v="152"/>
    <x v="141"/>
    <x v="100"/>
    <x v="148"/>
    <x v="31"/>
    <x v="166"/>
    <x v="17"/>
    <x v="165"/>
  </r>
  <r>
    <x v="162"/>
    <x v="1"/>
    <x v="0"/>
    <x v="0"/>
    <x v="2"/>
    <x v="5"/>
    <x v="0"/>
    <x v="58"/>
    <x v="55"/>
    <x v="166"/>
    <x v="21"/>
    <x v="1"/>
    <x v="168"/>
    <x v="143"/>
    <x v="1"/>
    <x v="55"/>
    <x v="3"/>
    <x v="167"/>
    <x v="7"/>
    <x v="162"/>
    <x v="168"/>
    <x v="167"/>
    <x v="162"/>
    <x v="154"/>
    <x v="167"/>
    <x v="165"/>
    <x v="67"/>
    <x v="14"/>
    <x v="166"/>
    <x v="155"/>
    <x v="61"/>
    <x v="165"/>
    <x v="158"/>
    <x v="18"/>
    <x v="21"/>
    <x v="0"/>
    <x v="164"/>
    <x v="149"/>
    <x v="6"/>
    <x v="153"/>
    <x v="50"/>
    <x v="26"/>
    <x v="149"/>
    <x v="81"/>
    <x v="167"/>
    <x v="131"/>
    <x v="166"/>
  </r>
  <r>
    <x v="50"/>
    <x v="1"/>
    <x v="4"/>
    <x v="1"/>
    <x v="1"/>
    <x v="5"/>
    <x v="0"/>
    <x v="58"/>
    <x v="55"/>
    <x v="167"/>
    <x v="150"/>
    <x v="1"/>
    <x v="169"/>
    <x v="144"/>
    <x v="1"/>
    <x v="55"/>
    <x v="3"/>
    <x v="168"/>
    <x v="1"/>
    <x v="163"/>
    <x v="169"/>
    <x v="168"/>
    <x v="50"/>
    <x v="155"/>
    <x v="168"/>
    <x v="166"/>
    <x v="44"/>
    <x v="12"/>
    <x v="167"/>
    <x v="156"/>
    <x v="128"/>
    <x v="166"/>
    <x v="159"/>
    <x v="4"/>
    <x v="110"/>
    <x v="0"/>
    <x v="165"/>
    <x v="108"/>
    <x v="0"/>
    <x v="154"/>
    <x v="142"/>
    <x v="26"/>
    <x v="124"/>
    <x v="31"/>
    <x v="168"/>
    <x v="132"/>
    <x v="167"/>
  </r>
  <r>
    <x v="158"/>
    <x v="1"/>
    <x v="0"/>
    <x v="1"/>
    <x v="1"/>
    <x v="5"/>
    <x v="0"/>
    <x v="58"/>
    <x v="55"/>
    <x v="168"/>
    <x v="151"/>
    <x v="1"/>
    <x v="170"/>
    <x v="87"/>
    <x v="1"/>
    <x v="55"/>
    <x v="3"/>
    <x v="169"/>
    <x v="13"/>
    <x v="164"/>
    <x v="170"/>
    <x v="169"/>
    <x v="158"/>
    <x v="2"/>
    <x v="169"/>
    <x v="167"/>
    <x v="76"/>
    <x v="27"/>
    <x v="168"/>
    <x v="157"/>
    <x v="129"/>
    <x v="167"/>
    <x v="147"/>
    <x v="108"/>
    <x v="134"/>
    <x v="14"/>
    <x v="166"/>
    <x v="143"/>
    <x v="82"/>
    <x v="155"/>
    <x v="143"/>
    <x v="101"/>
    <x v="150"/>
    <x v="131"/>
    <x v="169"/>
    <x v="133"/>
    <x v="168"/>
  </r>
  <r>
    <x v="163"/>
    <x v="1"/>
    <x v="0"/>
    <x v="1"/>
    <x v="1"/>
    <x v="5"/>
    <x v="0"/>
    <x v="58"/>
    <x v="55"/>
    <x v="169"/>
    <x v="21"/>
    <x v="1"/>
    <x v="171"/>
    <x v="145"/>
    <x v="1"/>
    <x v="55"/>
    <x v="4"/>
    <x v="170"/>
    <x v="13"/>
    <x v="165"/>
    <x v="171"/>
    <x v="170"/>
    <x v="163"/>
    <x v="156"/>
    <x v="170"/>
    <x v="168"/>
    <x v="27"/>
    <x v="12"/>
    <x v="169"/>
    <x v="158"/>
    <x v="130"/>
    <x v="168"/>
    <x v="160"/>
    <x v="18"/>
    <x v="21"/>
    <x v="73"/>
    <x v="167"/>
    <x v="150"/>
    <x v="35"/>
    <x v="156"/>
    <x v="2"/>
    <x v="102"/>
    <x v="151"/>
    <x v="132"/>
    <x v="170"/>
    <x v="79"/>
    <x v="169"/>
  </r>
  <r>
    <x v="164"/>
    <x v="1"/>
    <x v="4"/>
    <x v="1"/>
    <x v="1"/>
    <x v="5"/>
    <x v="0"/>
    <x v="58"/>
    <x v="55"/>
    <x v="170"/>
    <x v="152"/>
    <x v="1"/>
    <x v="172"/>
    <x v="146"/>
    <x v="1"/>
    <x v="55"/>
    <x v="1"/>
    <x v="171"/>
    <x v="11"/>
    <x v="166"/>
    <x v="172"/>
    <x v="171"/>
    <x v="164"/>
    <x v="142"/>
    <x v="171"/>
    <x v="169"/>
    <x v="51"/>
    <x v="12"/>
    <x v="170"/>
    <x v="159"/>
    <x v="95"/>
    <x v="169"/>
    <x v="161"/>
    <x v="109"/>
    <x v="135"/>
    <x v="9"/>
    <x v="168"/>
    <x v="132"/>
    <x v="4"/>
    <x v="157"/>
    <x v="144"/>
    <x v="28"/>
    <x v="152"/>
    <x v="133"/>
    <x v="171"/>
    <x v="134"/>
    <x v="170"/>
  </r>
  <r>
    <x v="165"/>
    <x v="1"/>
    <x v="4"/>
    <x v="1"/>
    <x v="1"/>
    <x v="5"/>
    <x v="0"/>
    <x v="58"/>
    <x v="55"/>
    <x v="171"/>
    <x v="153"/>
    <x v="1"/>
    <x v="173"/>
    <x v="36"/>
    <x v="1"/>
    <x v="55"/>
    <x v="10"/>
    <x v="172"/>
    <x v="4"/>
    <x v="167"/>
    <x v="173"/>
    <x v="172"/>
    <x v="165"/>
    <x v="143"/>
    <x v="172"/>
    <x v="170"/>
    <x v="38"/>
    <x v="12"/>
    <x v="171"/>
    <x v="160"/>
    <x v="131"/>
    <x v="170"/>
    <x v="162"/>
    <x v="110"/>
    <x v="136"/>
    <x v="13"/>
    <x v="169"/>
    <x v="151"/>
    <x v="83"/>
    <x v="158"/>
    <x v="2"/>
    <x v="43"/>
    <x v="153"/>
    <x v="134"/>
    <x v="172"/>
    <x v="17"/>
    <x v="171"/>
  </r>
  <r>
    <x v="166"/>
    <x v="1"/>
    <x v="0"/>
    <x v="1"/>
    <x v="1"/>
    <x v="5"/>
    <x v="0"/>
    <x v="58"/>
    <x v="55"/>
    <x v="172"/>
    <x v="154"/>
    <x v="1"/>
    <x v="174"/>
    <x v="124"/>
    <x v="1"/>
    <x v="55"/>
    <x v="3"/>
    <x v="173"/>
    <x v="4"/>
    <x v="168"/>
    <x v="174"/>
    <x v="173"/>
    <x v="166"/>
    <x v="157"/>
    <x v="173"/>
    <x v="171"/>
    <x v="48"/>
    <x v="40"/>
    <x v="172"/>
    <x v="53"/>
    <x v="132"/>
    <x v="171"/>
    <x v="163"/>
    <x v="41"/>
    <x v="137"/>
    <x v="61"/>
    <x v="37"/>
    <x v="137"/>
    <x v="84"/>
    <x v="159"/>
    <x v="145"/>
    <x v="103"/>
    <x v="154"/>
    <x v="135"/>
    <x v="173"/>
    <x v="135"/>
    <x v="172"/>
  </r>
  <r>
    <x v="167"/>
    <x v="1"/>
    <x v="4"/>
    <x v="1"/>
    <x v="1"/>
    <x v="5"/>
    <x v="0"/>
    <x v="58"/>
    <x v="56"/>
    <x v="173"/>
    <x v="155"/>
    <x v="1"/>
    <x v="175"/>
    <x v="147"/>
    <x v="0"/>
    <x v="56"/>
    <x v="7"/>
    <x v="174"/>
    <x v="5"/>
    <x v="169"/>
    <x v="175"/>
    <x v="174"/>
    <x v="167"/>
    <x v="158"/>
    <x v="174"/>
    <x v="172"/>
    <x v="52"/>
    <x v="12"/>
    <x v="173"/>
    <x v="161"/>
    <x v="133"/>
    <x v="172"/>
    <x v="155"/>
    <x v="51"/>
    <x v="138"/>
    <x v="1"/>
    <x v="170"/>
    <x v="152"/>
    <x v="26"/>
    <x v="160"/>
    <x v="146"/>
    <x v="1"/>
    <x v="155"/>
    <x v="136"/>
    <x v="174"/>
    <x v="136"/>
    <x v="173"/>
  </r>
  <r>
    <x v="125"/>
    <x v="1"/>
    <x v="2"/>
    <x v="1"/>
    <x v="1"/>
    <x v="5"/>
    <x v="0"/>
    <x v="58"/>
    <x v="56"/>
    <x v="174"/>
    <x v="21"/>
    <x v="1"/>
    <x v="176"/>
    <x v="148"/>
    <x v="1"/>
    <x v="56"/>
    <x v="3"/>
    <x v="175"/>
    <x v="8"/>
    <x v="89"/>
    <x v="176"/>
    <x v="175"/>
    <x v="125"/>
    <x v="159"/>
    <x v="175"/>
    <x v="173"/>
    <x v="67"/>
    <x v="12"/>
    <x v="174"/>
    <x v="40"/>
    <x v="134"/>
    <x v="173"/>
    <x v="164"/>
    <x v="18"/>
    <x v="21"/>
    <x v="53"/>
    <x v="171"/>
    <x v="153"/>
    <x v="35"/>
    <x v="161"/>
    <x v="147"/>
    <x v="104"/>
    <x v="156"/>
    <x v="137"/>
    <x v="175"/>
    <x v="93"/>
    <x v="174"/>
  </r>
  <r>
    <x v="168"/>
    <x v="1"/>
    <x v="1"/>
    <x v="1"/>
    <x v="1"/>
    <x v="5"/>
    <x v="0"/>
    <x v="58"/>
    <x v="56"/>
    <x v="175"/>
    <x v="21"/>
    <x v="1"/>
    <x v="177"/>
    <x v="149"/>
    <x v="1"/>
    <x v="56"/>
    <x v="3"/>
    <x v="176"/>
    <x v="4"/>
    <x v="170"/>
    <x v="177"/>
    <x v="176"/>
    <x v="168"/>
    <x v="160"/>
    <x v="176"/>
    <x v="174"/>
    <x v="76"/>
    <x v="12"/>
    <x v="175"/>
    <x v="162"/>
    <x v="99"/>
    <x v="174"/>
    <x v="165"/>
    <x v="18"/>
    <x v="21"/>
    <x v="16"/>
    <x v="172"/>
    <x v="154"/>
    <x v="26"/>
    <x v="99"/>
    <x v="148"/>
    <x v="0"/>
    <x v="157"/>
    <x v="138"/>
    <x v="176"/>
    <x v="137"/>
    <x v="175"/>
  </r>
  <r>
    <x v="169"/>
    <x v="1"/>
    <x v="4"/>
    <x v="1"/>
    <x v="1"/>
    <x v="5"/>
    <x v="0"/>
    <x v="58"/>
    <x v="56"/>
    <x v="176"/>
    <x v="156"/>
    <x v="1"/>
    <x v="178"/>
    <x v="150"/>
    <x v="1"/>
    <x v="56"/>
    <x v="3"/>
    <x v="177"/>
    <x v="6"/>
    <x v="171"/>
    <x v="178"/>
    <x v="177"/>
    <x v="169"/>
    <x v="161"/>
    <x v="177"/>
    <x v="175"/>
    <x v="68"/>
    <x v="24"/>
    <x v="176"/>
    <x v="163"/>
    <x v="135"/>
    <x v="175"/>
    <x v="166"/>
    <x v="111"/>
    <x v="139"/>
    <x v="74"/>
    <x v="173"/>
    <x v="155"/>
    <x v="85"/>
    <x v="162"/>
    <x v="149"/>
    <x v="105"/>
    <x v="41"/>
    <x v="139"/>
    <x v="177"/>
    <x v="138"/>
    <x v="176"/>
  </r>
  <r>
    <x v="140"/>
    <x v="1"/>
    <x v="4"/>
    <x v="1"/>
    <x v="1"/>
    <x v="5"/>
    <x v="0"/>
    <x v="58"/>
    <x v="56"/>
    <x v="177"/>
    <x v="21"/>
    <x v="1"/>
    <x v="179"/>
    <x v="151"/>
    <x v="1"/>
    <x v="56"/>
    <x v="3"/>
    <x v="178"/>
    <x v="4"/>
    <x v="172"/>
    <x v="179"/>
    <x v="178"/>
    <x v="140"/>
    <x v="118"/>
    <x v="178"/>
    <x v="176"/>
    <x v="51"/>
    <x v="12"/>
    <x v="177"/>
    <x v="16"/>
    <x v="136"/>
    <x v="176"/>
    <x v="167"/>
    <x v="18"/>
    <x v="21"/>
    <x v="0"/>
    <x v="174"/>
    <x v="156"/>
    <x v="52"/>
    <x v="163"/>
    <x v="150"/>
    <x v="15"/>
    <x v="158"/>
    <x v="140"/>
    <x v="178"/>
    <x v="17"/>
    <x v="177"/>
  </r>
  <r>
    <x v="170"/>
    <x v="1"/>
    <x v="2"/>
    <x v="0"/>
    <x v="0"/>
    <x v="5"/>
    <x v="0"/>
    <x v="58"/>
    <x v="56"/>
    <x v="178"/>
    <x v="157"/>
    <x v="1"/>
    <x v="180"/>
    <x v="152"/>
    <x v="1"/>
    <x v="56"/>
    <x v="3"/>
    <x v="179"/>
    <x v="4"/>
    <x v="173"/>
    <x v="180"/>
    <x v="179"/>
    <x v="170"/>
    <x v="162"/>
    <x v="179"/>
    <x v="177"/>
    <x v="39"/>
    <x v="27"/>
    <x v="178"/>
    <x v="164"/>
    <x v="47"/>
    <x v="177"/>
    <x v="157"/>
    <x v="24"/>
    <x v="140"/>
    <x v="32"/>
    <x v="175"/>
    <x v="132"/>
    <x v="60"/>
    <x v="9"/>
    <x v="151"/>
    <x v="106"/>
    <x v="75"/>
    <x v="112"/>
    <x v="179"/>
    <x v="139"/>
    <x v="178"/>
  </r>
  <r>
    <x v="171"/>
    <x v="1"/>
    <x v="2"/>
    <x v="1"/>
    <x v="1"/>
    <x v="5"/>
    <x v="0"/>
    <x v="58"/>
    <x v="56"/>
    <x v="179"/>
    <x v="158"/>
    <x v="1"/>
    <x v="181"/>
    <x v="153"/>
    <x v="1"/>
    <x v="56"/>
    <x v="1"/>
    <x v="180"/>
    <x v="8"/>
    <x v="24"/>
    <x v="181"/>
    <x v="180"/>
    <x v="171"/>
    <x v="163"/>
    <x v="180"/>
    <x v="178"/>
    <x v="83"/>
    <x v="15"/>
    <x v="179"/>
    <x v="165"/>
    <x v="87"/>
    <x v="178"/>
    <x v="168"/>
    <x v="112"/>
    <x v="141"/>
    <x v="6"/>
    <x v="176"/>
    <x v="157"/>
    <x v="86"/>
    <x v="164"/>
    <x v="152"/>
    <x v="107"/>
    <x v="159"/>
    <x v="97"/>
    <x v="180"/>
    <x v="17"/>
    <x v="179"/>
  </r>
  <r>
    <x v="172"/>
    <x v="1"/>
    <x v="1"/>
    <x v="1"/>
    <x v="1"/>
    <x v="5"/>
    <x v="0"/>
    <x v="58"/>
    <x v="56"/>
    <x v="32"/>
    <x v="159"/>
    <x v="1"/>
    <x v="182"/>
    <x v="154"/>
    <x v="1"/>
    <x v="56"/>
    <x v="10"/>
    <x v="181"/>
    <x v="6"/>
    <x v="174"/>
    <x v="182"/>
    <x v="181"/>
    <x v="172"/>
    <x v="164"/>
    <x v="181"/>
    <x v="179"/>
    <x v="84"/>
    <x v="17"/>
    <x v="32"/>
    <x v="166"/>
    <x v="137"/>
    <x v="179"/>
    <x v="80"/>
    <x v="113"/>
    <x v="142"/>
    <x v="75"/>
    <x v="177"/>
    <x v="38"/>
    <x v="87"/>
    <x v="165"/>
    <x v="2"/>
    <x v="108"/>
    <x v="160"/>
    <x v="14"/>
    <x v="181"/>
    <x v="17"/>
    <x v="180"/>
  </r>
  <r>
    <x v="173"/>
    <x v="1"/>
    <x v="2"/>
    <x v="1"/>
    <x v="1"/>
    <x v="5"/>
    <x v="0"/>
    <x v="58"/>
    <x v="56"/>
    <x v="180"/>
    <x v="160"/>
    <x v="1"/>
    <x v="183"/>
    <x v="155"/>
    <x v="1"/>
    <x v="56"/>
    <x v="3"/>
    <x v="182"/>
    <x v="15"/>
    <x v="175"/>
    <x v="183"/>
    <x v="182"/>
    <x v="173"/>
    <x v="165"/>
    <x v="182"/>
    <x v="180"/>
    <x v="43"/>
    <x v="41"/>
    <x v="180"/>
    <x v="167"/>
    <x v="138"/>
    <x v="72"/>
    <x v="169"/>
    <x v="87"/>
    <x v="143"/>
    <x v="27"/>
    <x v="178"/>
    <x v="158"/>
    <x v="88"/>
    <x v="166"/>
    <x v="153"/>
    <x v="109"/>
    <x v="161"/>
    <x v="6"/>
    <x v="182"/>
    <x v="140"/>
    <x v="181"/>
  </r>
  <r>
    <x v="174"/>
    <x v="1"/>
    <x v="4"/>
    <x v="1"/>
    <x v="1"/>
    <x v="5"/>
    <x v="0"/>
    <x v="58"/>
    <x v="56"/>
    <x v="181"/>
    <x v="161"/>
    <x v="1"/>
    <x v="184"/>
    <x v="156"/>
    <x v="1"/>
    <x v="56"/>
    <x v="1"/>
    <x v="183"/>
    <x v="8"/>
    <x v="24"/>
    <x v="184"/>
    <x v="183"/>
    <x v="174"/>
    <x v="166"/>
    <x v="183"/>
    <x v="181"/>
    <x v="85"/>
    <x v="15"/>
    <x v="181"/>
    <x v="168"/>
    <x v="139"/>
    <x v="180"/>
    <x v="170"/>
    <x v="114"/>
    <x v="144"/>
    <x v="5"/>
    <x v="179"/>
    <x v="159"/>
    <x v="89"/>
    <x v="167"/>
    <x v="154"/>
    <x v="66"/>
    <x v="162"/>
    <x v="51"/>
    <x v="183"/>
    <x v="17"/>
    <x v="182"/>
  </r>
  <r>
    <x v="175"/>
    <x v="1"/>
    <x v="1"/>
    <x v="1"/>
    <x v="1"/>
    <x v="5"/>
    <x v="0"/>
    <x v="58"/>
    <x v="56"/>
    <x v="182"/>
    <x v="162"/>
    <x v="1"/>
    <x v="185"/>
    <x v="157"/>
    <x v="1"/>
    <x v="56"/>
    <x v="3"/>
    <x v="184"/>
    <x v="6"/>
    <x v="176"/>
    <x v="185"/>
    <x v="184"/>
    <x v="175"/>
    <x v="167"/>
    <x v="184"/>
    <x v="182"/>
    <x v="51"/>
    <x v="12"/>
    <x v="182"/>
    <x v="169"/>
    <x v="140"/>
    <x v="181"/>
    <x v="171"/>
    <x v="115"/>
    <x v="145"/>
    <x v="14"/>
    <x v="180"/>
    <x v="160"/>
    <x v="82"/>
    <x v="168"/>
    <x v="2"/>
    <x v="23"/>
    <x v="163"/>
    <x v="14"/>
    <x v="184"/>
    <x v="141"/>
    <x v="183"/>
  </r>
  <r>
    <x v="176"/>
    <x v="1"/>
    <x v="0"/>
    <x v="1"/>
    <x v="1"/>
    <x v="5"/>
    <x v="0"/>
    <x v="58"/>
    <x v="56"/>
    <x v="183"/>
    <x v="163"/>
    <x v="1"/>
    <x v="186"/>
    <x v="7"/>
    <x v="1"/>
    <x v="56"/>
    <x v="3"/>
    <x v="185"/>
    <x v="7"/>
    <x v="177"/>
    <x v="186"/>
    <x v="185"/>
    <x v="176"/>
    <x v="168"/>
    <x v="185"/>
    <x v="183"/>
    <x v="77"/>
    <x v="14"/>
    <x v="183"/>
    <x v="170"/>
    <x v="45"/>
    <x v="182"/>
    <x v="172"/>
    <x v="116"/>
    <x v="146"/>
    <x v="3"/>
    <x v="181"/>
    <x v="161"/>
    <x v="25"/>
    <x v="169"/>
    <x v="155"/>
    <x v="30"/>
    <x v="164"/>
    <x v="141"/>
    <x v="185"/>
    <x v="89"/>
    <x v="184"/>
  </r>
  <r>
    <x v="177"/>
    <x v="1"/>
    <x v="4"/>
    <x v="1"/>
    <x v="1"/>
    <x v="5"/>
    <x v="0"/>
    <x v="58"/>
    <x v="56"/>
    <x v="184"/>
    <x v="164"/>
    <x v="1"/>
    <x v="187"/>
    <x v="158"/>
    <x v="1"/>
    <x v="56"/>
    <x v="4"/>
    <x v="186"/>
    <x v="12"/>
    <x v="178"/>
    <x v="187"/>
    <x v="186"/>
    <x v="177"/>
    <x v="169"/>
    <x v="186"/>
    <x v="184"/>
    <x v="54"/>
    <x v="3"/>
    <x v="184"/>
    <x v="171"/>
    <x v="141"/>
    <x v="183"/>
    <x v="173"/>
    <x v="117"/>
    <x v="147"/>
    <x v="23"/>
    <x v="182"/>
    <x v="162"/>
    <x v="90"/>
    <x v="170"/>
    <x v="156"/>
    <x v="110"/>
    <x v="165"/>
    <x v="142"/>
    <x v="186"/>
    <x v="142"/>
    <x v="185"/>
  </r>
  <r>
    <x v="178"/>
    <x v="1"/>
    <x v="1"/>
    <x v="1"/>
    <x v="1"/>
    <x v="5"/>
    <x v="0"/>
    <x v="58"/>
    <x v="57"/>
    <x v="185"/>
    <x v="165"/>
    <x v="1"/>
    <x v="188"/>
    <x v="159"/>
    <x v="1"/>
    <x v="57"/>
    <x v="3"/>
    <x v="187"/>
    <x v="4"/>
    <x v="179"/>
    <x v="188"/>
    <x v="187"/>
    <x v="178"/>
    <x v="170"/>
    <x v="187"/>
    <x v="185"/>
    <x v="46"/>
    <x v="28"/>
    <x v="185"/>
    <x v="172"/>
    <x v="142"/>
    <x v="184"/>
    <x v="174"/>
    <x v="4"/>
    <x v="110"/>
    <x v="76"/>
    <x v="183"/>
    <x v="163"/>
    <x v="4"/>
    <x v="171"/>
    <x v="137"/>
    <x v="28"/>
    <x v="166"/>
    <x v="143"/>
    <x v="187"/>
    <x v="143"/>
    <x v="186"/>
  </r>
  <r>
    <x v="179"/>
    <x v="1"/>
    <x v="0"/>
    <x v="1"/>
    <x v="1"/>
    <x v="5"/>
    <x v="0"/>
    <x v="58"/>
    <x v="57"/>
    <x v="186"/>
    <x v="166"/>
    <x v="1"/>
    <x v="189"/>
    <x v="160"/>
    <x v="1"/>
    <x v="57"/>
    <x v="3"/>
    <x v="188"/>
    <x v="7"/>
    <x v="180"/>
    <x v="189"/>
    <x v="188"/>
    <x v="179"/>
    <x v="142"/>
    <x v="188"/>
    <x v="186"/>
    <x v="51"/>
    <x v="12"/>
    <x v="186"/>
    <x v="173"/>
    <x v="29"/>
    <x v="185"/>
    <x v="175"/>
    <x v="118"/>
    <x v="148"/>
    <x v="16"/>
    <x v="184"/>
    <x v="89"/>
    <x v="91"/>
    <x v="172"/>
    <x v="157"/>
    <x v="111"/>
    <x v="167"/>
    <x v="112"/>
    <x v="188"/>
    <x v="73"/>
    <x v="187"/>
  </r>
  <r>
    <x v="180"/>
    <x v="1"/>
    <x v="4"/>
    <x v="0"/>
    <x v="0"/>
    <x v="5"/>
    <x v="0"/>
    <x v="58"/>
    <x v="57"/>
    <x v="187"/>
    <x v="167"/>
    <x v="1"/>
    <x v="190"/>
    <x v="161"/>
    <x v="1"/>
    <x v="57"/>
    <x v="3"/>
    <x v="189"/>
    <x v="7"/>
    <x v="181"/>
    <x v="190"/>
    <x v="189"/>
    <x v="180"/>
    <x v="171"/>
    <x v="189"/>
    <x v="187"/>
    <x v="84"/>
    <x v="12"/>
    <x v="187"/>
    <x v="79"/>
    <x v="107"/>
    <x v="186"/>
    <x v="176"/>
    <x v="119"/>
    <x v="149"/>
    <x v="0"/>
    <x v="185"/>
    <x v="164"/>
    <x v="4"/>
    <x v="173"/>
    <x v="123"/>
    <x v="11"/>
    <x v="168"/>
    <x v="143"/>
    <x v="189"/>
    <x v="144"/>
    <x v="188"/>
  </r>
  <r>
    <x v="181"/>
    <x v="1"/>
    <x v="4"/>
    <x v="1"/>
    <x v="1"/>
    <x v="5"/>
    <x v="0"/>
    <x v="58"/>
    <x v="57"/>
    <x v="163"/>
    <x v="168"/>
    <x v="1"/>
    <x v="191"/>
    <x v="162"/>
    <x v="1"/>
    <x v="57"/>
    <x v="4"/>
    <x v="190"/>
    <x v="5"/>
    <x v="182"/>
    <x v="191"/>
    <x v="190"/>
    <x v="181"/>
    <x v="172"/>
    <x v="190"/>
    <x v="188"/>
    <x v="76"/>
    <x v="24"/>
    <x v="163"/>
    <x v="174"/>
    <x v="71"/>
    <x v="187"/>
    <x v="177"/>
    <x v="19"/>
    <x v="22"/>
    <x v="46"/>
    <x v="186"/>
    <x v="165"/>
    <x v="28"/>
    <x v="174"/>
    <x v="158"/>
    <x v="15"/>
    <x v="169"/>
    <x v="14"/>
    <x v="190"/>
    <x v="145"/>
    <x v="189"/>
  </r>
  <r>
    <x v="182"/>
    <x v="1"/>
    <x v="4"/>
    <x v="1"/>
    <x v="1"/>
    <x v="5"/>
    <x v="0"/>
    <x v="58"/>
    <x v="57"/>
    <x v="188"/>
    <x v="169"/>
    <x v="1"/>
    <x v="192"/>
    <x v="163"/>
    <x v="1"/>
    <x v="57"/>
    <x v="3"/>
    <x v="191"/>
    <x v="10"/>
    <x v="183"/>
    <x v="192"/>
    <x v="191"/>
    <x v="182"/>
    <x v="104"/>
    <x v="191"/>
    <x v="189"/>
    <x v="76"/>
    <x v="12"/>
    <x v="188"/>
    <x v="175"/>
    <x v="87"/>
    <x v="188"/>
    <x v="178"/>
    <x v="120"/>
    <x v="150"/>
    <x v="77"/>
    <x v="187"/>
    <x v="90"/>
    <x v="92"/>
    <x v="175"/>
    <x v="110"/>
    <x v="106"/>
    <x v="170"/>
    <x v="144"/>
    <x v="191"/>
    <x v="146"/>
    <x v="190"/>
  </r>
  <r>
    <x v="183"/>
    <x v="1"/>
    <x v="0"/>
    <x v="0"/>
    <x v="2"/>
    <x v="5"/>
    <x v="0"/>
    <x v="58"/>
    <x v="57"/>
    <x v="189"/>
    <x v="170"/>
    <x v="1"/>
    <x v="193"/>
    <x v="164"/>
    <x v="1"/>
    <x v="57"/>
    <x v="3"/>
    <x v="192"/>
    <x v="3"/>
    <x v="184"/>
    <x v="193"/>
    <x v="192"/>
    <x v="183"/>
    <x v="173"/>
    <x v="192"/>
    <x v="190"/>
    <x v="38"/>
    <x v="27"/>
    <x v="189"/>
    <x v="176"/>
    <x v="58"/>
    <x v="122"/>
    <x v="165"/>
    <x v="4"/>
    <x v="151"/>
    <x v="59"/>
    <x v="119"/>
    <x v="135"/>
    <x v="6"/>
    <x v="176"/>
    <x v="148"/>
    <x v="28"/>
    <x v="171"/>
    <x v="145"/>
    <x v="192"/>
    <x v="131"/>
    <x v="191"/>
  </r>
  <r>
    <x v="184"/>
    <x v="1"/>
    <x v="0"/>
    <x v="0"/>
    <x v="0"/>
    <x v="5"/>
    <x v="0"/>
    <x v="58"/>
    <x v="57"/>
    <x v="190"/>
    <x v="21"/>
    <x v="1"/>
    <x v="194"/>
    <x v="165"/>
    <x v="1"/>
    <x v="57"/>
    <x v="3"/>
    <x v="193"/>
    <x v="1"/>
    <x v="185"/>
    <x v="194"/>
    <x v="193"/>
    <x v="184"/>
    <x v="174"/>
    <x v="193"/>
    <x v="191"/>
    <x v="70"/>
    <x v="14"/>
    <x v="190"/>
    <x v="177"/>
    <x v="41"/>
    <x v="189"/>
    <x v="179"/>
    <x v="18"/>
    <x v="21"/>
    <x v="11"/>
    <x v="188"/>
    <x v="166"/>
    <x v="14"/>
    <x v="177"/>
    <x v="159"/>
    <x v="18"/>
    <x v="172"/>
    <x v="146"/>
    <x v="193"/>
    <x v="147"/>
    <x v="192"/>
  </r>
  <r>
    <x v="185"/>
    <x v="1"/>
    <x v="4"/>
    <x v="1"/>
    <x v="1"/>
    <x v="5"/>
    <x v="0"/>
    <x v="58"/>
    <x v="57"/>
    <x v="31"/>
    <x v="171"/>
    <x v="1"/>
    <x v="195"/>
    <x v="86"/>
    <x v="1"/>
    <x v="57"/>
    <x v="3"/>
    <x v="194"/>
    <x v="9"/>
    <x v="95"/>
    <x v="195"/>
    <x v="194"/>
    <x v="185"/>
    <x v="5"/>
    <x v="194"/>
    <x v="192"/>
    <x v="78"/>
    <x v="12"/>
    <x v="31"/>
    <x v="178"/>
    <x v="58"/>
    <x v="114"/>
    <x v="180"/>
    <x v="72"/>
    <x v="152"/>
    <x v="12"/>
    <x v="189"/>
    <x v="167"/>
    <x v="93"/>
    <x v="178"/>
    <x v="110"/>
    <x v="112"/>
    <x v="173"/>
    <x v="14"/>
    <x v="194"/>
    <x v="17"/>
    <x v="193"/>
  </r>
  <r>
    <x v="186"/>
    <x v="1"/>
    <x v="4"/>
    <x v="0"/>
    <x v="0"/>
    <x v="5"/>
    <x v="0"/>
    <x v="58"/>
    <x v="57"/>
    <x v="191"/>
    <x v="172"/>
    <x v="1"/>
    <x v="196"/>
    <x v="166"/>
    <x v="1"/>
    <x v="57"/>
    <x v="3"/>
    <x v="195"/>
    <x v="11"/>
    <x v="186"/>
    <x v="196"/>
    <x v="195"/>
    <x v="186"/>
    <x v="175"/>
    <x v="195"/>
    <x v="193"/>
    <x v="67"/>
    <x v="12"/>
    <x v="191"/>
    <x v="179"/>
    <x v="133"/>
    <x v="190"/>
    <x v="181"/>
    <x v="103"/>
    <x v="153"/>
    <x v="78"/>
    <x v="190"/>
    <x v="168"/>
    <x v="94"/>
    <x v="179"/>
    <x v="160"/>
    <x v="113"/>
    <x v="174"/>
    <x v="147"/>
    <x v="195"/>
    <x v="121"/>
    <x v="194"/>
  </r>
  <r>
    <x v="47"/>
    <x v="1"/>
    <x v="4"/>
    <x v="1"/>
    <x v="1"/>
    <x v="5"/>
    <x v="0"/>
    <x v="58"/>
    <x v="57"/>
    <x v="192"/>
    <x v="173"/>
    <x v="1"/>
    <x v="197"/>
    <x v="167"/>
    <x v="1"/>
    <x v="57"/>
    <x v="3"/>
    <x v="196"/>
    <x v="10"/>
    <x v="187"/>
    <x v="197"/>
    <x v="196"/>
    <x v="47"/>
    <x v="146"/>
    <x v="196"/>
    <x v="194"/>
    <x v="46"/>
    <x v="15"/>
    <x v="192"/>
    <x v="180"/>
    <x v="61"/>
    <x v="191"/>
    <x v="155"/>
    <x v="121"/>
    <x v="154"/>
    <x v="79"/>
    <x v="191"/>
    <x v="169"/>
    <x v="18"/>
    <x v="180"/>
    <x v="93"/>
    <x v="114"/>
    <x v="138"/>
    <x v="148"/>
    <x v="196"/>
    <x v="17"/>
    <x v="195"/>
  </r>
  <r>
    <x v="187"/>
    <x v="1"/>
    <x v="2"/>
    <x v="1"/>
    <x v="1"/>
    <x v="5"/>
    <x v="0"/>
    <x v="58"/>
    <x v="57"/>
    <x v="193"/>
    <x v="174"/>
    <x v="1"/>
    <x v="198"/>
    <x v="36"/>
    <x v="1"/>
    <x v="57"/>
    <x v="1"/>
    <x v="197"/>
    <x v="8"/>
    <x v="188"/>
    <x v="198"/>
    <x v="197"/>
    <x v="187"/>
    <x v="176"/>
    <x v="197"/>
    <x v="195"/>
    <x v="51"/>
    <x v="12"/>
    <x v="193"/>
    <x v="181"/>
    <x v="143"/>
    <x v="192"/>
    <x v="119"/>
    <x v="122"/>
    <x v="155"/>
    <x v="80"/>
    <x v="192"/>
    <x v="170"/>
    <x v="95"/>
    <x v="181"/>
    <x v="161"/>
    <x v="115"/>
    <x v="175"/>
    <x v="62"/>
    <x v="197"/>
    <x v="130"/>
    <x v="196"/>
  </r>
  <r>
    <x v="188"/>
    <x v="1"/>
    <x v="0"/>
    <x v="1"/>
    <x v="1"/>
    <x v="5"/>
    <x v="0"/>
    <x v="58"/>
    <x v="57"/>
    <x v="194"/>
    <x v="175"/>
    <x v="1"/>
    <x v="199"/>
    <x v="168"/>
    <x v="1"/>
    <x v="57"/>
    <x v="3"/>
    <x v="198"/>
    <x v="6"/>
    <x v="16"/>
    <x v="199"/>
    <x v="198"/>
    <x v="188"/>
    <x v="118"/>
    <x v="198"/>
    <x v="196"/>
    <x v="69"/>
    <x v="24"/>
    <x v="194"/>
    <x v="182"/>
    <x v="144"/>
    <x v="193"/>
    <x v="171"/>
    <x v="70"/>
    <x v="86"/>
    <x v="81"/>
    <x v="193"/>
    <x v="171"/>
    <x v="96"/>
    <x v="182"/>
    <x v="162"/>
    <x v="66"/>
    <x v="176"/>
    <x v="14"/>
    <x v="198"/>
    <x v="17"/>
    <x v="197"/>
  </r>
  <r>
    <x v="189"/>
    <x v="1"/>
    <x v="4"/>
    <x v="1"/>
    <x v="1"/>
    <x v="5"/>
    <x v="0"/>
    <x v="58"/>
    <x v="57"/>
    <x v="195"/>
    <x v="176"/>
    <x v="1"/>
    <x v="200"/>
    <x v="169"/>
    <x v="1"/>
    <x v="57"/>
    <x v="3"/>
    <x v="199"/>
    <x v="11"/>
    <x v="189"/>
    <x v="200"/>
    <x v="199"/>
    <x v="189"/>
    <x v="177"/>
    <x v="199"/>
    <x v="197"/>
    <x v="70"/>
    <x v="12"/>
    <x v="195"/>
    <x v="183"/>
    <x v="120"/>
    <x v="194"/>
    <x v="155"/>
    <x v="70"/>
    <x v="156"/>
    <x v="12"/>
    <x v="194"/>
    <x v="172"/>
    <x v="93"/>
    <x v="183"/>
    <x v="145"/>
    <x v="111"/>
    <x v="177"/>
    <x v="149"/>
    <x v="199"/>
    <x v="148"/>
    <x v="198"/>
  </r>
  <r>
    <x v="190"/>
    <x v="1"/>
    <x v="2"/>
    <x v="0"/>
    <x v="0"/>
    <x v="5"/>
    <x v="0"/>
    <x v="58"/>
    <x v="57"/>
    <x v="196"/>
    <x v="177"/>
    <x v="1"/>
    <x v="201"/>
    <x v="36"/>
    <x v="1"/>
    <x v="57"/>
    <x v="3"/>
    <x v="200"/>
    <x v="9"/>
    <x v="190"/>
    <x v="201"/>
    <x v="200"/>
    <x v="190"/>
    <x v="178"/>
    <x v="200"/>
    <x v="198"/>
    <x v="51"/>
    <x v="12"/>
    <x v="196"/>
    <x v="184"/>
    <x v="71"/>
    <x v="195"/>
    <x v="182"/>
    <x v="123"/>
    <x v="157"/>
    <x v="82"/>
    <x v="195"/>
    <x v="173"/>
    <x v="97"/>
    <x v="184"/>
    <x v="163"/>
    <x v="9"/>
    <x v="178"/>
    <x v="150"/>
    <x v="200"/>
    <x v="25"/>
    <x v="199"/>
  </r>
  <r>
    <x v="191"/>
    <x v="1"/>
    <x v="0"/>
    <x v="1"/>
    <x v="1"/>
    <x v="5"/>
    <x v="0"/>
    <x v="58"/>
    <x v="57"/>
    <x v="197"/>
    <x v="178"/>
    <x v="1"/>
    <x v="202"/>
    <x v="170"/>
    <x v="0"/>
    <x v="57"/>
    <x v="0"/>
    <x v="201"/>
    <x v="8"/>
    <x v="24"/>
    <x v="202"/>
    <x v="201"/>
    <x v="191"/>
    <x v="126"/>
    <x v="201"/>
    <x v="199"/>
    <x v="43"/>
    <x v="12"/>
    <x v="197"/>
    <x v="185"/>
    <x v="117"/>
    <x v="196"/>
    <x v="183"/>
    <x v="114"/>
    <x v="158"/>
    <x v="6"/>
    <x v="196"/>
    <x v="174"/>
    <x v="98"/>
    <x v="185"/>
    <x v="164"/>
    <x v="58"/>
    <x v="179"/>
    <x v="13"/>
    <x v="201"/>
    <x v="149"/>
    <x v="200"/>
  </r>
  <r>
    <x v="192"/>
    <x v="1"/>
    <x v="4"/>
    <x v="1"/>
    <x v="1"/>
    <x v="5"/>
    <x v="0"/>
    <x v="58"/>
    <x v="57"/>
    <x v="198"/>
    <x v="179"/>
    <x v="1"/>
    <x v="203"/>
    <x v="171"/>
    <x v="1"/>
    <x v="57"/>
    <x v="4"/>
    <x v="202"/>
    <x v="13"/>
    <x v="191"/>
    <x v="203"/>
    <x v="202"/>
    <x v="192"/>
    <x v="179"/>
    <x v="202"/>
    <x v="200"/>
    <x v="78"/>
    <x v="12"/>
    <x v="198"/>
    <x v="186"/>
    <x v="145"/>
    <x v="197"/>
    <x v="184"/>
    <x v="124"/>
    <x v="159"/>
    <x v="52"/>
    <x v="197"/>
    <x v="175"/>
    <x v="99"/>
    <x v="186"/>
    <x v="165"/>
    <x v="116"/>
    <x v="180"/>
    <x v="14"/>
    <x v="202"/>
    <x v="17"/>
    <x v="201"/>
  </r>
  <r>
    <x v="193"/>
    <x v="1"/>
    <x v="4"/>
    <x v="1"/>
    <x v="1"/>
    <x v="5"/>
    <x v="0"/>
    <x v="58"/>
    <x v="57"/>
    <x v="199"/>
    <x v="180"/>
    <x v="1"/>
    <x v="204"/>
    <x v="172"/>
    <x v="1"/>
    <x v="57"/>
    <x v="1"/>
    <x v="203"/>
    <x v="8"/>
    <x v="24"/>
    <x v="204"/>
    <x v="203"/>
    <x v="193"/>
    <x v="139"/>
    <x v="203"/>
    <x v="201"/>
    <x v="86"/>
    <x v="15"/>
    <x v="199"/>
    <x v="187"/>
    <x v="146"/>
    <x v="198"/>
    <x v="185"/>
    <x v="5"/>
    <x v="51"/>
    <x v="83"/>
    <x v="198"/>
    <x v="176"/>
    <x v="17"/>
    <x v="187"/>
    <x v="166"/>
    <x v="117"/>
    <x v="121"/>
    <x v="151"/>
    <x v="203"/>
    <x v="89"/>
    <x v="202"/>
  </r>
  <r>
    <x v="194"/>
    <x v="1"/>
    <x v="4"/>
    <x v="1"/>
    <x v="1"/>
    <x v="5"/>
    <x v="0"/>
    <x v="58"/>
    <x v="57"/>
    <x v="200"/>
    <x v="181"/>
    <x v="1"/>
    <x v="205"/>
    <x v="173"/>
    <x v="1"/>
    <x v="57"/>
    <x v="3"/>
    <x v="204"/>
    <x v="9"/>
    <x v="192"/>
    <x v="205"/>
    <x v="204"/>
    <x v="194"/>
    <x v="180"/>
    <x v="204"/>
    <x v="202"/>
    <x v="39"/>
    <x v="8"/>
    <x v="200"/>
    <x v="188"/>
    <x v="48"/>
    <x v="172"/>
    <x v="186"/>
    <x v="125"/>
    <x v="160"/>
    <x v="84"/>
    <x v="199"/>
    <x v="130"/>
    <x v="43"/>
    <x v="188"/>
    <x v="167"/>
    <x v="118"/>
    <x v="181"/>
    <x v="152"/>
    <x v="204"/>
    <x v="150"/>
    <x v="203"/>
  </r>
  <r>
    <x v="195"/>
    <x v="1"/>
    <x v="0"/>
    <x v="1"/>
    <x v="1"/>
    <x v="5"/>
    <x v="0"/>
    <x v="58"/>
    <x v="57"/>
    <x v="201"/>
    <x v="182"/>
    <x v="1"/>
    <x v="206"/>
    <x v="174"/>
    <x v="1"/>
    <x v="57"/>
    <x v="4"/>
    <x v="205"/>
    <x v="13"/>
    <x v="193"/>
    <x v="206"/>
    <x v="205"/>
    <x v="195"/>
    <x v="181"/>
    <x v="205"/>
    <x v="203"/>
    <x v="87"/>
    <x v="12"/>
    <x v="201"/>
    <x v="189"/>
    <x v="147"/>
    <x v="199"/>
    <x v="187"/>
    <x v="126"/>
    <x v="161"/>
    <x v="7"/>
    <x v="200"/>
    <x v="177"/>
    <x v="65"/>
    <x v="189"/>
    <x v="168"/>
    <x v="66"/>
    <x v="182"/>
    <x v="14"/>
    <x v="205"/>
    <x v="151"/>
    <x v="204"/>
  </r>
  <r>
    <x v="196"/>
    <x v="1"/>
    <x v="0"/>
    <x v="1"/>
    <x v="1"/>
    <x v="5"/>
    <x v="0"/>
    <x v="58"/>
    <x v="57"/>
    <x v="202"/>
    <x v="183"/>
    <x v="1"/>
    <x v="207"/>
    <x v="175"/>
    <x v="1"/>
    <x v="57"/>
    <x v="11"/>
    <x v="206"/>
    <x v="4"/>
    <x v="194"/>
    <x v="207"/>
    <x v="206"/>
    <x v="196"/>
    <x v="182"/>
    <x v="206"/>
    <x v="204"/>
    <x v="73"/>
    <x v="12"/>
    <x v="202"/>
    <x v="2"/>
    <x v="148"/>
    <x v="200"/>
    <x v="188"/>
    <x v="75"/>
    <x v="91"/>
    <x v="85"/>
    <x v="201"/>
    <x v="38"/>
    <x v="32"/>
    <x v="190"/>
    <x v="96"/>
    <x v="7"/>
    <x v="69"/>
    <x v="124"/>
    <x v="206"/>
    <x v="51"/>
    <x v="205"/>
  </r>
  <r>
    <x v="197"/>
    <x v="1"/>
    <x v="4"/>
    <x v="0"/>
    <x v="0"/>
    <x v="5"/>
    <x v="0"/>
    <x v="58"/>
    <x v="57"/>
    <x v="203"/>
    <x v="184"/>
    <x v="1"/>
    <x v="208"/>
    <x v="176"/>
    <x v="1"/>
    <x v="57"/>
    <x v="3"/>
    <x v="207"/>
    <x v="1"/>
    <x v="195"/>
    <x v="208"/>
    <x v="207"/>
    <x v="197"/>
    <x v="183"/>
    <x v="207"/>
    <x v="205"/>
    <x v="39"/>
    <x v="12"/>
    <x v="203"/>
    <x v="20"/>
    <x v="149"/>
    <x v="201"/>
    <x v="72"/>
    <x v="106"/>
    <x v="162"/>
    <x v="0"/>
    <x v="202"/>
    <x v="178"/>
    <x v="6"/>
    <x v="191"/>
    <x v="110"/>
    <x v="11"/>
    <x v="183"/>
    <x v="133"/>
    <x v="207"/>
    <x v="152"/>
    <x v="206"/>
  </r>
  <r>
    <x v="198"/>
    <x v="1"/>
    <x v="4"/>
    <x v="0"/>
    <x v="0"/>
    <x v="5"/>
    <x v="0"/>
    <x v="58"/>
    <x v="57"/>
    <x v="204"/>
    <x v="185"/>
    <x v="1"/>
    <x v="209"/>
    <x v="36"/>
    <x v="1"/>
    <x v="57"/>
    <x v="3"/>
    <x v="208"/>
    <x v="9"/>
    <x v="196"/>
    <x v="209"/>
    <x v="208"/>
    <x v="198"/>
    <x v="184"/>
    <x v="208"/>
    <x v="206"/>
    <x v="51"/>
    <x v="12"/>
    <x v="204"/>
    <x v="190"/>
    <x v="71"/>
    <x v="202"/>
    <x v="189"/>
    <x v="127"/>
    <x v="163"/>
    <x v="86"/>
    <x v="203"/>
    <x v="179"/>
    <x v="100"/>
    <x v="192"/>
    <x v="144"/>
    <x v="119"/>
    <x v="184"/>
    <x v="144"/>
    <x v="208"/>
    <x v="153"/>
    <x v="207"/>
  </r>
  <r>
    <x v="198"/>
    <x v="1"/>
    <x v="2"/>
    <x v="1"/>
    <x v="1"/>
    <x v="5"/>
    <x v="0"/>
    <x v="58"/>
    <x v="57"/>
    <x v="205"/>
    <x v="186"/>
    <x v="1"/>
    <x v="210"/>
    <x v="177"/>
    <x v="1"/>
    <x v="57"/>
    <x v="3"/>
    <x v="209"/>
    <x v="1"/>
    <x v="197"/>
    <x v="210"/>
    <x v="209"/>
    <x v="198"/>
    <x v="185"/>
    <x v="209"/>
    <x v="207"/>
    <x v="51"/>
    <x v="12"/>
    <x v="205"/>
    <x v="191"/>
    <x v="52"/>
    <x v="203"/>
    <x v="190"/>
    <x v="128"/>
    <x v="164"/>
    <x v="16"/>
    <x v="204"/>
    <x v="180"/>
    <x v="23"/>
    <x v="193"/>
    <x v="169"/>
    <x v="19"/>
    <x v="185"/>
    <x v="153"/>
    <x v="209"/>
    <x v="154"/>
    <x v="208"/>
  </r>
  <r>
    <x v="199"/>
    <x v="1"/>
    <x v="4"/>
    <x v="1"/>
    <x v="1"/>
    <x v="5"/>
    <x v="0"/>
    <x v="58"/>
    <x v="57"/>
    <x v="206"/>
    <x v="187"/>
    <x v="1"/>
    <x v="211"/>
    <x v="7"/>
    <x v="1"/>
    <x v="57"/>
    <x v="3"/>
    <x v="210"/>
    <x v="4"/>
    <x v="198"/>
    <x v="211"/>
    <x v="210"/>
    <x v="199"/>
    <x v="186"/>
    <x v="210"/>
    <x v="208"/>
    <x v="48"/>
    <x v="28"/>
    <x v="206"/>
    <x v="192"/>
    <x v="102"/>
    <x v="204"/>
    <x v="191"/>
    <x v="129"/>
    <x v="165"/>
    <x v="87"/>
    <x v="205"/>
    <x v="178"/>
    <x v="101"/>
    <x v="194"/>
    <x v="170"/>
    <x v="30"/>
    <x v="186"/>
    <x v="62"/>
    <x v="210"/>
    <x v="155"/>
    <x v="209"/>
  </r>
  <r>
    <x v="200"/>
    <x v="1"/>
    <x v="0"/>
    <x v="1"/>
    <x v="1"/>
    <x v="5"/>
    <x v="0"/>
    <x v="58"/>
    <x v="57"/>
    <x v="207"/>
    <x v="188"/>
    <x v="1"/>
    <x v="212"/>
    <x v="178"/>
    <x v="1"/>
    <x v="57"/>
    <x v="4"/>
    <x v="211"/>
    <x v="6"/>
    <x v="199"/>
    <x v="212"/>
    <x v="211"/>
    <x v="200"/>
    <x v="117"/>
    <x v="211"/>
    <x v="209"/>
    <x v="88"/>
    <x v="12"/>
    <x v="207"/>
    <x v="193"/>
    <x v="150"/>
    <x v="205"/>
    <x v="192"/>
    <x v="65"/>
    <x v="81"/>
    <x v="88"/>
    <x v="206"/>
    <x v="181"/>
    <x v="35"/>
    <x v="195"/>
    <x v="171"/>
    <x v="42"/>
    <x v="187"/>
    <x v="154"/>
    <x v="211"/>
    <x v="156"/>
    <x v="210"/>
  </r>
  <r>
    <x v="201"/>
    <x v="1"/>
    <x v="0"/>
    <x v="0"/>
    <x v="0"/>
    <x v="5"/>
    <x v="0"/>
    <x v="58"/>
    <x v="57"/>
    <x v="208"/>
    <x v="189"/>
    <x v="1"/>
    <x v="213"/>
    <x v="179"/>
    <x v="1"/>
    <x v="57"/>
    <x v="3"/>
    <x v="212"/>
    <x v="11"/>
    <x v="200"/>
    <x v="213"/>
    <x v="212"/>
    <x v="201"/>
    <x v="187"/>
    <x v="212"/>
    <x v="210"/>
    <x v="44"/>
    <x v="12"/>
    <x v="208"/>
    <x v="194"/>
    <x v="120"/>
    <x v="206"/>
    <x v="193"/>
    <x v="15"/>
    <x v="166"/>
    <x v="0"/>
    <x v="207"/>
    <x v="182"/>
    <x v="6"/>
    <x v="94"/>
    <x v="172"/>
    <x v="15"/>
    <x v="17"/>
    <x v="14"/>
    <x v="212"/>
    <x v="157"/>
    <x v="211"/>
  </r>
  <r>
    <x v="202"/>
    <x v="1"/>
    <x v="4"/>
    <x v="1"/>
    <x v="1"/>
    <x v="5"/>
    <x v="0"/>
    <x v="58"/>
    <x v="57"/>
    <x v="209"/>
    <x v="190"/>
    <x v="1"/>
    <x v="214"/>
    <x v="87"/>
    <x v="1"/>
    <x v="57"/>
    <x v="3"/>
    <x v="213"/>
    <x v="12"/>
    <x v="201"/>
    <x v="214"/>
    <x v="213"/>
    <x v="202"/>
    <x v="188"/>
    <x v="213"/>
    <x v="211"/>
    <x v="56"/>
    <x v="12"/>
    <x v="209"/>
    <x v="195"/>
    <x v="127"/>
    <x v="207"/>
    <x v="194"/>
    <x v="125"/>
    <x v="160"/>
    <x v="5"/>
    <x v="208"/>
    <x v="163"/>
    <x v="20"/>
    <x v="196"/>
    <x v="2"/>
    <x v="23"/>
    <x v="188"/>
    <x v="14"/>
    <x v="213"/>
    <x v="158"/>
    <x v="212"/>
  </r>
  <r>
    <x v="203"/>
    <x v="1"/>
    <x v="4"/>
    <x v="0"/>
    <x v="0"/>
    <x v="5"/>
    <x v="0"/>
    <x v="58"/>
    <x v="57"/>
    <x v="210"/>
    <x v="191"/>
    <x v="1"/>
    <x v="215"/>
    <x v="180"/>
    <x v="0"/>
    <x v="57"/>
    <x v="7"/>
    <x v="214"/>
    <x v="5"/>
    <x v="202"/>
    <x v="215"/>
    <x v="214"/>
    <x v="203"/>
    <x v="189"/>
    <x v="214"/>
    <x v="212"/>
    <x v="48"/>
    <x v="15"/>
    <x v="210"/>
    <x v="49"/>
    <x v="29"/>
    <x v="208"/>
    <x v="195"/>
    <x v="130"/>
    <x v="167"/>
    <x v="76"/>
    <x v="209"/>
    <x v="183"/>
    <x v="102"/>
    <x v="83"/>
    <x v="172"/>
    <x v="120"/>
    <x v="189"/>
    <x v="155"/>
    <x v="214"/>
    <x v="143"/>
    <x v="213"/>
  </r>
  <r>
    <x v="204"/>
    <x v="1"/>
    <x v="0"/>
    <x v="1"/>
    <x v="1"/>
    <x v="5"/>
    <x v="0"/>
    <x v="58"/>
    <x v="58"/>
    <x v="211"/>
    <x v="192"/>
    <x v="1"/>
    <x v="216"/>
    <x v="54"/>
    <x v="1"/>
    <x v="58"/>
    <x v="1"/>
    <x v="215"/>
    <x v="8"/>
    <x v="24"/>
    <x v="216"/>
    <x v="215"/>
    <x v="204"/>
    <x v="190"/>
    <x v="215"/>
    <x v="213"/>
    <x v="64"/>
    <x v="28"/>
    <x v="211"/>
    <x v="195"/>
    <x v="146"/>
    <x v="209"/>
    <x v="196"/>
    <x v="37"/>
    <x v="43"/>
    <x v="42"/>
    <x v="210"/>
    <x v="184"/>
    <x v="17"/>
    <x v="197"/>
    <x v="173"/>
    <x v="121"/>
    <x v="94"/>
    <x v="156"/>
    <x v="215"/>
    <x v="159"/>
    <x v="214"/>
  </r>
  <r>
    <x v="205"/>
    <x v="1"/>
    <x v="4"/>
    <x v="1"/>
    <x v="1"/>
    <x v="5"/>
    <x v="0"/>
    <x v="58"/>
    <x v="58"/>
    <x v="212"/>
    <x v="193"/>
    <x v="1"/>
    <x v="217"/>
    <x v="181"/>
    <x v="1"/>
    <x v="58"/>
    <x v="3"/>
    <x v="216"/>
    <x v="4"/>
    <x v="203"/>
    <x v="217"/>
    <x v="216"/>
    <x v="205"/>
    <x v="191"/>
    <x v="216"/>
    <x v="214"/>
    <x v="69"/>
    <x v="8"/>
    <x v="212"/>
    <x v="196"/>
    <x v="111"/>
    <x v="210"/>
    <x v="197"/>
    <x v="7"/>
    <x v="7"/>
    <x v="3"/>
    <x v="211"/>
    <x v="185"/>
    <x v="5"/>
    <x v="198"/>
    <x v="174"/>
    <x v="25"/>
    <x v="75"/>
    <x v="145"/>
    <x v="216"/>
    <x v="155"/>
    <x v="215"/>
  </r>
  <r>
    <x v="206"/>
    <x v="1"/>
    <x v="4"/>
    <x v="1"/>
    <x v="1"/>
    <x v="5"/>
    <x v="0"/>
    <x v="58"/>
    <x v="58"/>
    <x v="213"/>
    <x v="194"/>
    <x v="1"/>
    <x v="218"/>
    <x v="182"/>
    <x v="1"/>
    <x v="58"/>
    <x v="4"/>
    <x v="217"/>
    <x v="5"/>
    <x v="204"/>
    <x v="218"/>
    <x v="217"/>
    <x v="206"/>
    <x v="192"/>
    <x v="217"/>
    <x v="215"/>
    <x v="39"/>
    <x v="24"/>
    <x v="213"/>
    <x v="197"/>
    <x v="45"/>
    <x v="211"/>
    <x v="198"/>
    <x v="59"/>
    <x v="168"/>
    <x v="5"/>
    <x v="212"/>
    <x v="38"/>
    <x v="8"/>
    <x v="199"/>
    <x v="49"/>
    <x v="98"/>
    <x v="190"/>
    <x v="48"/>
    <x v="217"/>
    <x v="153"/>
    <x v="216"/>
  </r>
  <r>
    <x v="207"/>
    <x v="1"/>
    <x v="4"/>
    <x v="1"/>
    <x v="1"/>
    <x v="5"/>
    <x v="0"/>
    <x v="58"/>
    <x v="58"/>
    <x v="214"/>
    <x v="21"/>
    <x v="1"/>
    <x v="219"/>
    <x v="183"/>
    <x v="1"/>
    <x v="58"/>
    <x v="4"/>
    <x v="218"/>
    <x v="12"/>
    <x v="205"/>
    <x v="219"/>
    <x v="218"/>
    <x v="207"/>
    <x v="95"/>
    <x v="218"/>
    <x v="216"/>
    <x v="70"/>
    <x v="24"/>
    <x v="214"/>
    <x v="188"/>
    <x v="151"/>
    <x v="212"/>
    <x v="199"/>
    <x v="18"/>
    <x v="21"/>
    <x v="14"/>
    <x v="213"/>
    <x v="186"/>
    <x v="103"/>
    <x v="200"/>
    <x v="175"/>
    <x v="122"/>
    <x v="191"/>
    <x v="157"/>
    <x v="218"/>
    <x v="160"/>
    <x v="217"/>
  </r>
  <r>
    <x v="208"/>
    <x v="1"/>
    <x v="4"/>
    <x v="0"/>
    <x v="0"/>
    <x v="5"/>
    <x v="0"/>
    <x v="58"/>
    <x v="58"/>
    <x v="215"/>
    <x v="195"/>
    <x v="1"/>
    <x v="220"/>
    <x v="184"/>
    <x v="0"/>
    <x v="58"/>
    <x v="7"/>
    <x v="219"/>
    <x v="4"/>
    <x v="206"/>
    <x v="220"/>
    <x v="219"/>
    <x v="208"/>
    <x v="193"/>
    <x v="219"/>
    <x v="217"/>
    <x v="23"/>
    <x v="24"/>
    <x v="215"/>
    <x v="198"/>
    <x v="152"/>
    <x v="213"/>
    <x v="200"/>
    <x v="130"/>
    <x v="167"/>
    <x v="55"/>
    <x v="214"/>
    <x v="187"/>
    <x v="43"/>
    <x v="201"/>
    <x v="112"/>
    <x v="0"/>
    <x v="42"/>
    <x v="147"/>
    <x v="219"/>
    <x v="161"/>
    <x v="218"/>
  </r>
  <r>
    <x v="209"/>
    <x v="1"/>
    <x v="4"/>
    <x v="1"/>
    <x v="1"/>
    <x v="5"/>
    <x v="0"/>
    <x v="58"/>
    <x v="58"/>
    <x v="216"/>
    <x v="196"/>
    <x v="1"/>
    <x v="221"/>
    <x v="36"/>
    <x v="1"/>
    <x v="58"/>
    <x v="4"/>
    <x v="220"/>
    <x v="10"/>
    <x v="207"/>
    <x v="221"/>
    <x v="220"/>
    <x v="209"/>
    <x v="194"/>
    <x v="220"/>
    <x v="218"/>
    <x v="46"/>
    <x v="12"/>
    <x v="216"/>
    <x v="199"/>
    <x v="29"/>
    <x v="214"/>
    <x v="201"/>
    <x v="131"/>
    <x v="169"/>
    <x v="1"/>
    <x v="215"/>
    <x v="188"/>
    <x v="1"/>
    <x v="202"/>
    <x v="176"/>
    <x v="123"/>
    <x v="192"/>
    <x v="158"/>
    <x v="220"/>
    <x v="162"/>
    <x v="219"/>
  </r>
  <r>
    <x v="210"/>
    <x v="1"/>
    <x v="4"/>
    <x v="1"/>
    <x v="1"/>
    <x v="5"/>
    <x v="0"/>
    <x v="58"/>
    <x v="58"/>
    <x v="217"/>
    <x v="197"/>
    <x v="1"/>
    <x v="222"/>
    <x v="185"/>
    <x v="1"/>
    <x v="58"/>
    <x v="3"/>
    <x v="221"/>
    <x v="15"/>
    <x v="208"/>
    <x v="222"/>
    <x v="221"/>
    <x v="210"/>
    <x v="195"/>
    <x v="221"/>
    <x v="219"/>
    <x v="70"/>
    <x v="12"/>
    <x v="217"/>
    <x v="200"/>
    <x v="78"/>
    <x v="215"/>
    <x v="202"/>
    <x v="132"/>
    <x v="170"/>
    <x v="89"/>
    <x v="216"/>
    <x v="138"/>
    <x v="4"/>
    <x v="203"/>
    <x v="91"/>
    <x v="124"/>
    <x v="69"/>
    <x v="159"/>
    <x v="221"/>
    <x v="163"/>
    <x v="220"/>
  </r>
  <r>
    <x v="211"/>
    <x v="1"/>
    <x v="4"/>
    <x v="1"/>
    <x v="1"/>
    <x v="5"/>
    <x v="0"/>
    <x v="58"/>
    <x v="58"/>
    <x v="218"/>
    <x v="198"/>
    <x v="1"/>
    <x v="223"/>
    <x v="186"/>
    <x v="1"/>
    <x v="58"/>
    <x v="3"/>
    <x v="222"/>
    <x v="3"/>
    <x v="209"/>
    <x v="223"/>
    <x v="222"/>
    <x v="211"/>
    <x v="196"/>
    <x v="222"/>
    <x v="220"/>
    <x v="76"/>
    <x v="24"/>
    <x v="218"/>
    <x v="201"/>
    <x v="153"/>
    <x v="216"/>
    <x v="155"/>
    <x v="133"/>
    <x v="171"/>
    <x v="43"/>
    <x v="217"/>
    <x v="189"/>
    <x v="104"/>
    <x v="204"/>
    <x v="151"/>
    <x v="125"/>
    <x v="193"/>
    <x v="14"/>
    <x v="222"/>
    <x v="164"/>
    <x v="221"/>
  </r>
  <r>
    <x v="212"/>
    <x v="1"/>
    <x v="4"/>
    <x v="0"/>
    <x v="0"/>
    <x v="5"/>
    <x v="0"/>
    <x v="58"/>
    <x v="58"/>
    <x v="219"/>
    <x v="199"/>
    <x v="1"/>
    <x v="224"/>
    <x v="36"/>
    <x v="1"/>
    <x v="58"/>
    <x v="3"/>
    <x v="223"/>
    <x v="7"/>
    <x v="210"/>
    <x v="224"/>
    <x v="223"/>
    <x v="212"/>
    <x v="142"/>
    <x v="223"/>
    <x v="221"/>
    <x v="51"/>
    <x v="12"/>
    <x v="219"/>
    <x v="88"/>
    <x v="149"/>
    <x v="98"/>
    <x v="203"/>
    <x v="65"/>
    <x v="172"/>
    <x v="0"/>
    <x v="36"/>
    <x v="190"/>
    <x v="91"/>
    <x v="95"/>
    <x v="177"/>
    <x v="0"/>
    <x v="130"/>
    <x v="160"/>
    <x v="223"/>
    <x v="165"/>
    <x v="222"/>
  </r>
  <r>
    <x v="213"/>
    <x v="1"/>
    <x v="4"/>
    <x v="1"/>
    <x v="1"/>
    <x v="5"/>
    <x v="0"/>
    <x v="58"/>
    <x v="58"/>
    <x v="220"/>
    <x v="200"/>
    <x v="1"/>
    <x v="225"/>
    <x v="8"/>
    <x v="1"/>
    <x v="58"/>
    <x v="3"/>
    <x v="224"/>
    <x v="7"/>
    <x v="211"/>
    <x v="225"/>
    <x v="224"/>
    <x v="213"/>
    <x v="197"/>
    <x v="224"/>
    <x v="222"/>
    <x v="44"/>
    <x v="41"/>
    <x v="220"/>
    <x v="139"/>
    <x v="154"/>
    <x v="217"/>
    <x v="204"/>
    <x v="20"/>
    <x v="23"/>
    <x v="1"/>
    <x v="218"/>
    <x v="191"/>
    <x v="1"/>
    <x v="153"/>
    <x v="159"/>
    <x v="5"/>
    <x v="164"/>
    <x v="161"/>
    <x v="224"/>
    <x v="149"/>
    <x v="223"/>
  </r>
  <r>
    <x v="214"/>
    <x v="1"/>
    <x v="4"/>
    <x v="1"/>
    <x v="1"/>
    <x v="5"/>
    <x v="0"/>
    <x v="58"/>
    <x v="58"/>
    <x v="221"/>
    <x v="201"/>
    <x v="1"/>
    <x v="226"/>
    <x v="187"/>
    <x v="1"/>
    <x v="58"/>
    <x v="3"/>
    <x v="225"/>
    <x v="7"/>
    <x v="212"/>
    <x v="226"/>
    <x v="225"/>
    <x v="214"/>
    <x v="198"/>
    <x v="225"/>
    <x v="223"/>
    <x v="43"/>
    <x v="12"/>
    <x v="221"/>
    <x v="202"/>
    <x v="155"/>
    <x v="218"/>
    <x v="205"/>
    <x v="111"/>
    <x v="173"/>
    <x v="90"/>
    <x v="219"/>
    <x v="132"/>
    <x v="105"/>
    <x v="205"/>
    <x v="151"/>
    <x v="126"/>
    <x v="194"/>
    <x v="21"/>
    <x v="225"/>
    <x v="166"/>
    <x v="224"/>
  </r>
  <r>
    <x v="215"/>
    <x v="1"/>
    <x v="4"/>
    <x v="0"/>
    <x v="0"/>
    <x v="5"/>
    <x v="0"/>
    <x v="58"/>
    <x v="58"/>
    <x v="222"/>
    <x v="21"/>
    <x v="1"/>
    <x v="227"/>
    <x v="188"/>
    <x v="1"/>
    <x v="58"/>
    <x v="3"/>
    <x v="226"/>
    <x v="11"/>
    <x v="213"/>
    <x v="227"/>
    <x v="226"/>
    <x v="215"/>
    <x v="199"/>
    <x v="226"/>
    <x v="224"/>
    <x v="51"/>
    <x v="12"/>
    <x v="222"/>
    <x v="203"/>
    <x v="29"/>
    <x v="219"/>
    <x v="206"/>
    <x v="18"/>
    <x v="21"/>
    <x v="0"/>
    <x v="220"/>
    <x v="192"/>
    <x v="4"/>
    <x v="206"/>
    <x v="150"/>
    <x v="0"/>
    <x v="130"/>
    <x v="162"/>
    <x v="226"/>
    <x v="17"/>
    <x v="225"/>
  </r>
  <r>
    <x v="216"/>
    <x v="1"/>
    <x v="2"/>
    <x v="1"/>
    <x v="1"/>
    <x v="5"/>
    <x v="0"/>
    <x v="58"/>
    <x v="58"/>
    <x v="223"/>
    <x v="202"/>
    <x v="1"/>
    <x v="228"/>
    <x v="189"/>
    <x v="1"/>
    <x v="58"/>
    <x v="3"/>
    <x v="227"/>
    <x v="4"/>
    <x v="214"/>
    <x v="228"/>
    <x v="227"/>
    <x v="216"/>
    <x v="200"/>
    <x v="227"/>
    <x v="225"/>
    <x v="74"/>
    <x v="16"/>
    <x v="223"/>
    <x v="204"/>
    <x v="156"/>
    <x v="220"/>
    <x v="207"/>
    <x v="134"/>
    <x v="174"/>
    <x v="91"/>
    <x v="221"/>
    <x v="193"/>
    <x v="106"/>
    <x v="207"/>
    <x v="37"/>
    <x v="127"/>
    <x v="195"/>
    <x v="163"/>
    <x v="227"/>
    <x v="25"/>
    <x v="226"/>
  </r>
  <r>
    <x v="217"/>
    <x v="1"/>
    <x v="4"/>
    <x v="0"/>
    <x v="0"/>
    <x v="5"/>
    <x v="0"/>
    <x v="58"/>
    <x v="58"/>
    <x v="224"/>
    <x v="203"/>
    <x v="1"/>
    <x v="229"/>
    <x v="190"/>
    <x v="1"/>
    <x v="58"/>
    <x v="3"/>
    <x v="228"/>
    <x v="11"/>
    <x v="215"/>
    <x v="229"/>
    <x v="228"/>
    <x v="217"/>
    <x v="25"/>
    <x v="228"/>
    <x v="226"/>
    <x v="46"/>
    <x v="18"/>
    <x v="224"/>
    <x v="205"/>
    <x v="31"/>
    <x v="221"/>
    <x v="208"/>
    <x v="135"/>
    <x v="175"/>
    <x v="92"/>
    <x v="222"/>
    <x v="36"/>
    <x v="92"/>
    <x v="208"/>
    <x v="119"/>
    <x v="100"/>
    <x v="196"/>
    <x v="87"/>
    <x v="228"/>
    <x v="111"/>
    <x v="227"/>
  </r>
  <r>
    <x v="218"/>
    <x v="1"/>
    <x v="2"/>
    <x v="1"/>
    <x v="1"/>
    <x v="5"/>
    <x v="0"/>
    <x v="58"/>
    <x v="58"/>
    <x v="225"/>
    <x v="204"/>
    <x v="1"/>
    <x v="230"/>
    <x v="36"/>
    <x v="1"/>
    <x v="58"/>
    <x v="3"/>
    <x v="229"/>
    <x v="2"/>
    <x v="216"/>
    <x v="230"/>
    <x v="229"/>
    <x v="218"/>
    <x v="184"/>
    <x v="229"/>
    <x v="227"/>
    <x v="76"/>
    <x v="12"/>
    <x v="225"/>
    <x v="187"/>
    <x v="124"/>
    <x v="222"/>
    <x v="209"/>
    <x v="106"/>
    <x v="176"/>
    <x v="1"/>
    <x v="223"/>
    <x v="194"/>
    <x v="1"/>
    <x v="209"/>
    <x v="178"/>
    <x v="24"/>
    <x v="154"/>
    <x v="117"/>
    <x v="229"/>
    <x v="111"/>
    <x v="228"/>
  </r>
  <r>
    <x v="219"/>
    <x v="1"/>
    <x v="4"/>
    <x v="1"/>
    <x v="1"/>
    <x v="5"/>
    <x v="0"/>
    <x v="58"/>
    <x v="58"/>
    <x v="226"/>
    <x v="205"/>
    <x v="1"/>
    <x v="231"/>
    <x v="171"/>
    <x v="1"/>
    <x v="58"/>
    <x v="12"/>
    <x v="230"/>
    <x v="10"/>
    <x v="217"/>
    <x v="231"/>
    <x v="230"/>
    <x v="219"/>
    <x v="201"/>
    <x v="230"/>
    <x v="228"/>
    <x v="68"/>
    <x v="12"/>
    <x v="226"/>
    <x v="165"/>
    <x v="157"/>
    <x v="223"/>
    <x v="104"/>
    <x v="136"/>
    <x v="177"/>
    <x v="52"/>
    <x v="224"/>
    <x v="195"/>
    <x v="99"/>
    <x v="210"/>
    <x v="2"/>
    <x v="128"/>
    <x v="197"/>
    <x v="14"/>
    <x v="230"/>
    <x v="17"/>
    <x v="229"/>
  </r>
  <r>
    <x v="220"/>
    <x v="1"/>
    <x v="4"/>
    <x v="1"/>
    <x v="1"/>
    <x v="5"/>
    <x v="0"/>
    <x v="58"/>
    <x v="58"/>
    <x v="227"/>
    <x v="206"/>
    <x v="1"/>
    <x v="232"/>
    <x v="191"/>
    <x v="1"/>
    <x v="58"/>
    <x v="3"/>
    <x v="231"/>
    <x v="1"/>
    <x v="218"/>
    <x v="232"/>
    <x v="231"/>
    <x v="220"/>
    <x v="202"/>
    <x v="231"/>
    <x v="229"/>
    <x v="51"/>
    <x v="15"/>
    <x v="227"/>
    <x v="206"/>
    <x v="120"/>
    <x v="220"/>
    <x v="210"/>
    <x v="128"/>
    <x v="164"/>
    <x v="93"/>
    <x v="30"/>
    <x v="165"/>
    <x v="107"/>
    <x v="211"/>
    <x v="2"/>
    <x v="129"/>
    <x v="198"/>
    <x v="14"/>
    <x v="231"/>
    <x v="17"/>
    <x v="230"/>
  </r>
  <r>
    <x v="221"/>
    <x v="1"/>
    <x v="4"/>
    <x v="1"/>
    <x v="1"/>
    <x v="5"/>
    <x v="0"/>
    <x v="58"/>
    <x v="58"/>
    <x v="228"/>
    <x v="207"/>
    <x v="1"/>
    <x v="233"/>
    <x v="192"/>
    <x v="1"/>
    <x v="58"/>
    <x v="3"/>
    <x v="232"/>
    <x v="8"/>
    <x v="24"/>
    <x v="233"/>
    <x v="232"/>
    <x v="221"/>
    <x v="203"/>
    <x v="232"/>
    <x v="230"/>
    <x v="89"/>
    <x v="14"/>
    <x v="228"/>
    <x v="145"/>
    <x v="75"/>
    <x v="224"/>
    <x v="164"/>
    <x v="33"/>
    <x v="38"/>
    <x v="94"/>
    <x v="225"/>
    <x v="196"/>
    <x v="108"/>
    <x v="212"/>
    <x v="2"/>
    <x v="130"/>
    <x v="143"/>
    <x v="21"/>
    <x v="232"/>
    <x v="167"/>
    <x v="231"/>
  </r>
  <r>
    <x v="222"/>
    <x v="1"/>
    <x v="4"/>
    <x v="1"/>
    <x v="1"/>
    <x v="5"/>
    <x v="0"/>
    <x v="58"/>
    <x v="58"/>
    <x v="229"/>
    <x v="208"/>
    <x v="1"/>
    <x v="234"/>
    <x v="193"/>
    <x v="1"/>
    <x v="58"/>
    <x v="3"/>
    <x v="233"/>
    <x v="9"/>
    <x v="219"/>
    <x v="234"/>
    <x v="233"/>
    <x v="222"/>
    <x v="142"/>
    <x v="233"/>
    <x v="231"/>
    <x v="51"/>
    <x v="12"/>
    <x v="229"/>
    <x v="76"/>
    <x v="52"/>
    <x v="225"/>
    <x v="211"/>
    <x v="128"/>
    <x v="164"/>
    <x v="16"/>
    <x v="226"/>
    <x v="197"/>
    <x v="23"/>
    <x v="213"/>
    <x v="37"/>
    <x v="6"/>
    <x v="199"/>
    <x v="164"/>
    <x v="233"/>
    <x v="168"/>
    <x v="232"/>
  </r>
  <r>
    <x v="223"/>
    <x v="1"/>
    <x v="4"/>
    <x v="1"/>
    <x v="1"/>
    <x v="5"/>
    <x v="0"/>
    <x v="58"/>
    <x v="58"/>
    <x v="230"/>
    <x v="21"/>
    <x v="1"/>
    <x v="235"/>
    <x v="194"/>
    <x v="1"/>
    <x v="58"/>
    <x v="3"/>
    <x v="234"/>
    <x v="12"/>
    <x v="220"/>
    <x v="235"/>
    <x v="234"/>
    <x v="223"/>
    <x v="204"/>
    <x v="234"/>
    <x v="232"/>
    <x v="73"/>
    <x v="15"/>
    <x v="230"/>
    <x v="101"/>
    <x v="22"/>
    <x v="226"/>
    <x v="212"/>
    <x v="18"/>
    <x v="21"/>
    <x v="23"/>
    <x v="227"/>
    <x v="198"/>
    <x v="70"/>
    <x v="142"/>
    <x v="179"/>
    <x v="83"/>
    <x v="200"/>
    <x v="93"/>
    <x v="234"/>
    <x v="17"/>
    <x v="233"/>
  </r>
  <r>
    <x v="224"/>
    <x v="1"/>
    <x v="4"/>
    <x v="1"/>
    <x v="1"/>
    <x v="5"/>
    <x v="0"/>
    <x v="58"/>
    <x v="58"/>
    <x v="231"/>
    <x v="209"/>
    <x v="1"/>
    <x v="236"/>
    <x v="195"/>
    <x v="1"/>
    <x v="58"/>
    <x v="3"/>
    <x v="235"/>
    <x v="8"/>
    <x v="221"/>
    <x v="236"/>
    <x v="235"/>
    <x v="224"/>
    <x v="205"/>
    <x v="235"/>
    <x v="233"/>
    <x v="67"/>
    <x v="42"/>
    <x v="231"/>
    <x v="207"/>
    <x v="153"/>
    <x v="227"/>
    <x v="213"/>
    <x v="11"/>
    <x v="178"/>
    <x v="95"/>
    <x v="228"/>
    <x v="199"/>
    <x v="109"/>
    <x v="207"/>
    <x v="180"/>
    <x v="75"/>
    <x v="201"/>
    <x v="5"/>
    <x v="235"/>
    <x v="0"/>
    <x v="234"/>
  </r>
  <r>
    <x v="225"/>
    <x v="1"/>
    <x v="4"/>
    <x v="1"/>
    <x v="1"/>
    <x v="5"/>
    <x v="0"/>
    <x v="58"/>
    <x v="58"/>
    <x v="232"/>
    <x v="210"/>
    <x v="1"/>
    <x v="237"/>
    <x v="196"/>
    <x v="0"/>
    <x v="58"/>
    <x v="7"/>
    <x v="236"/>
    <x v="8"/>
    <x v="24"/>
    <x v="237"/>
    <x v="236"/>
    <x v="225"/>
    <x v="206"/>
    <x v="236"/>
    <x v="234"/>
    <x v="67"/>
    <x v="27"/>
    <x v="232"/>
    <x v="208"/>
    <x v="158"/>
    <x v="228"/>
    <x v="214"/>
    <x v="2"/>
    <x v="179"/>
    <x v="38"/>
    <x v="229"/>
    <x v="94"/>
    <x v="86"/>
    <x v="214"/>
    <x v="181"/>
    <x v="131"/>
    <x v="202"/>
    <x v="14"/>
    <x v="236"/>
    <x v="84"/>
    <x v="235"/>
  </r>
  <r>
    <x v="226"/>
    <x v="1"/>
    <x v="4"/>
    <x v="1"/>
    <x v="1"/>
    <x v="5"/>
    <x v="0"/>
    <x v="58"/>
    <x v="58"/>
    <x v="233"/>
    <x v="211"/>
    <x v="1"/>
    <x v="238"/>
    <x v="197"/>
    <x v="1"/>
    <x v="58"/>
    <x v="3"/>
    <x v="237"/>
    <x v="14"/>
    <x v="222"/>
    <x v="238"/>
    <x v="237"/>
    <x v="226"/>
    <x v="207"/>
    <x v="237"/>
    <x v="235"/>
    <x v="29"/>
    <x v="42"/>
    <x v="233"/>
    <x v="209"/>
    <x v="159"/>
    <x v="229"/>
    <x v="215"/>
    <x v="137"/>
    <x v="180"/>
    <x v="95"/>
    <x v="230"/>
    <x v="200"/>
    <x v="110"/>
    <x v="215"/>
    <x v="49"/>
    <x v="132"/>
    <x v="203"/>
    <x v="165"/>
    <x v="237"/>
    <x v="169"/>
    <x v="236"/>
  </r>
  <r>
    <x v="227"/>
    <x v="1"/>
    <x v="4"/>
    <x v="1"/>
    <x v="1"/>
    <x v="5"/>
    <x v="0"/>
    <x v="58"/>
    <x v="58"/>
    <x v="234"/>
    <x v="21"/>
    <x v="1"/>
    <x v="239"/>
    <x v="198"/>
    <x v="1"/>
    <x v="58"/>
    <x v="3"/>
    <x v="238"/>
    <x v="1"/>
    <x v="223"/>
    <x v="239"/>
    <x v="238"/>
    <x v="227"/>
    <x v="208"/>
    <x v="238"/>
    <x v="236"/>
    <x v="38"/>
    <x v="12"/>
    <x v="234"/>
    <x v="210"/>
    <x v="118"/>
    <x v="230"/>
    <x v="216"/>
    <x v="18"/>
    <x v="21"/>
    <x v="96"/>
    <x v="231"/>
    <x v="201"/>
    <x v="60"/>
    <x v="216"/>
    <x v="182"/>
    <x v="124"/>
    <x v="177"/>
    <x v="122"/>
    <x v="238"/>
    <x v="135"/>
    <x v="237"/>
  </r>
  <r>
    <x v="228"/>
    <x v="1"/>
    <x v="4"/>
    <x v="1"/>
    <x v="1"/>
    <x v="5"/>
    <x v="0"/>
    <x v="58"/>
    <x v="58"/>
    <x v="235"/>
    <x v="21"/>
    <x v="1"/>
    <x v="240"/>
    <x v="36"/>
    <x v="1"/>
    <x v="58"/>
    <x v="3"/>
    <x v="239"/>
    <x v="8"/>
    <x v="89"/>
    <x v="240"/>
    <x v="239"/>
    <x v="228"/>
    <x v="209"/>
    <x v="239"/>
    <x v="237"/>
    <x v="51"/>
    <x v="12"/>
    <x v="235"/>
    <x v="157"/>
    <x v="50"/>
    <x v="231"/>
    <x v="217"/>
    <x v="18"/>
    <x v="21"/>
    <x v="97"/>
    <x v="232"/>
    <x v="202"/>
    <x v="35"/>
    <x v="217"/>
    <x v="183"/>
    <x v="128"/>
    <x v="204"/>
    <x v="14"/>
    <x v="239"/>
    <x v="170"/>
    <x v="238"/>
  </r>
  <r>
    <x v="229"/>
    <x v="1"/>
    <x v="2"/>
    <x v="1"/>
    <x v="1"/>
    <x v="5"/>
    <x v="0"/>
    <x v="58"/>
    <x v="58"/>
    <x v="236"/>
    <x v="212"/>
    <x v="1"/>
    <x v="241"/>
    <x v="35"/>
    <x v="1"/>
    <x v="58"/>
    <x v="4"/>
    <x v="240"/>
    <x v="14"/>
    <x v="224"/>
    <x v="241"/>
    <x v="240"/>
    <x v="229"/>
    <x v="80"/>
    <x v="240"/>
    <x v="238"/>
    <x v="64"/>
    <x v="12"/>
    <x v="236"/>
    <x v="211"/>
    <x v="160"/>
    <x v="232"/>
    <x v="218"/>
    <x v="82"/>
    <x v="181"/>
    <x v="15"/>
    <x v="233"/>
    <x v="203"/>
    <x v="22"/>
    <x v="218"/>
    <x v="161"/>
    <x v="57"/>
    <x v="205"/>
    <x v="137"/>
    <x v="240"/>
    <x v="171"/>
    <x v="239"/>
  </r>
  <r>
    <x v="230"/>
    <x v="1"/>
    <x v="4"/>
    <x v="1"/>
    <x v="1"/>
    <x v="5"/>
    <x v="0"/>
    <x v="58"/>
    <x v="58"/>
    <x v="237"/>
    <x v="213"/>
    <x v="1"/>
    <x v="242"/>
    <x v="199"/>
    <x v="1"/>
    <x v="58"/>
    <x v="3"/>
    <x v="241"/>
    <x v="14"/>
    <x v="225"/>
    <x v="242"/>
    <x v="241"/>
    <x v="230"/>
    <x v="118"/>
    <x v="241"/>
    <x v="239"/>
    <x v="52"/>
    <x v="12"/>
    <x v="237"/>
    <x v="79"/>
    <x v="73"/>
    <x v="233"/>
    <x v="219"/>
    <x v="138"/>
    <x v="182"/>
    <x v="98"/>
    <x v="234"/>
    <x v="204"/>
    <x v="111"/>
    <x v="219"/>
    <x v="184"/>
    <x v="133"/>
    <x v="206"/>
    <x v="166"/>
    <x v="241"/>
    <x v="90"/>
    <x v="240"/>
  </r>
  <r>
    <x v="231"/>
    <x v="1"/>
    <x v="4"/>
    <x v="1"/>
    <x v="1"/>
    <x v="5"/>
    <x v="0"/>
    <x v="58"/>
    <x v="58"/>
    <x v="238"/>
    <x v="214"/>
    <x v="1"/>
    <x v="243"/>
    <x v="59"/>
    <x v="0"/>
    <x v="58"/>
    <x v="0"/>
    <x v="242"/>
    <x v="8"/>
    <x v="24"/>
    <x v="243"/>
    <x v="242"/>
    <x v="231"/>
    <x v="210"/>
    <x v="242"/>
    <x v="240"/>
    <x v="68"/>
    <x v="24"/>
    <x v="238"/>
    <x v="185"/>
    <x v="161"/>
    <x v="234"/>
    <x v="220"/>
    <x v="136"/>
    <x v="183"/>
    <x v="6"/>
    <x v="235"/>
    <x v="205"/>
    <x v="112"/>
    <x v="220"/>
    <x v="80"/>
    <x v="134"/>
    <x v="118"/>
    <x v="14"/>
    <x v="242"/>
    <x v="130"/>
    <x v="241"/>
  </r>
  <r>
    <x v="232"/>
    <x v="1"/>
    <x v="4"/>
    <x v="0"/>
    <x v="0"/>
    <x v="5"/>
    <x v="0"/>
    <x v="58"/>
    <x v="58"/>
    <x v="239"/>
    <x v="21"/>
    <x v="1"/>
    <x v="244"/>
    <x v="200"/>
    <x v="0"/>
    <x v="58"/>
    <x v="7"/>
    <x v="243"/>
    <x v="9"/>
    <x v="226"/>
    <x v="244"/>
    <x v="243"/>
    <x v="232"/>
    <x v="211"/>
    <x v="243"/>
    <x v="241"/>
    <x v="78"/>
    <x v="12"/>
    <x v="239"/>
    <x v="212"/>
    <x v="52"/>
    <x v="235"/>
    <x v="221"/>
    <x v="18"/>
    <x v="21"/>
    <x v="99"/>
    <x v="236"/>
    <x v="206"/>
    <x v="0"/>
    <x v="221"/>
    <x v="185"/>
    <x v="135"/>
    <x v="207"/>
    <x v="167"/>
    <x v="243"/>
    <x v="172"/>
    <x v="242"/>
  </r>
  <r>
    <x v="148"/>
    <x v="1"/>
    <x v="2"/>
    <x v="1"/>
    <x v="1"/>
    <x v="5"/>
    <x v="0"/>
    <x v="58"/>
    <x v="58"/>
    <x v="240"/>
    <x v="215"/>
    <x v="1"/>
    <x v="245"/>
    <x v="201"/>
    <x v="1"/>
    <x v="58"/>
    <x v="3"/>
    <x v="244"/>
    <x v="9"/>
    <x v="227"/>
    <x v="245"/>
    <x v="244"/>
    <x v="148"/>
    <x v="212"/>
    <x v="244"/>
    <x v="242"/>
    <x v="74"/>
    <x v="12"/>
    <x v="240"/>
    <x v="213"/>
    <x v="107"/>
    <x v="236"/>
    <x v="222"/>
    <x v="139"/>
    <x v="184"/>
    <x v="27"/>
    <x v="237"/>
    <x v="207"/>
    <x v="61"/>
    <x v="222"/>
    <x v="2"/>
    <x v="20"/>
    <x v="208"/>
    <x v="168"/>
    <x v="244"/>
    <x v="173"/>
    <x v="243"/>
  </r>
  <r>
    <x v="104"/>
    <x v="1"/>
    <x v="4"/>
    <x v="1"/>
    <x v="1"/>
    <x v="5"/>
    <x v="0"/>
    <x v="58"/>
    <x v="58"/>
    <x v="241"/>
    <x v="216"/>
    <x v="1"/>
    <x v="246"/>
    <x v="124"/>
    <x v="1"/>
    <x v="58"/>
    <x v="3"/>
    <x v="245"/>
    <x v="2"/>
    <x v="228"/>
    <x v="246"/>
    <x v="245"/>
    <x v="104"/>
    <x v="213"/>
    <x v="245"/>
    <x v="243"/>
    <x v="39"/>
    <x v="12"/>
    <x v="241"/>
    <x v="214"/>
    <x v="133"/>
    <x v="237"/>
    <x v="223"/>
    <x v="25"/>
    <x v="185"/>
    <x v="13"/>
    <x v="238"/>
    <x v="208"/>
    <x v="113"/>
    <x v="223"/>
    <x v="165"/>
    <x v="103"/>
    <x v="209"/>
    <x v="149"/>
    <x v="245"/>
    <x v="174"/>
    <x v="244"/>
  </r>
  <r>
    <x v="233"/>
    <x v="1"/>
    <x v="4"/>
    <x v="1"/>
    <x v="1"/>
    <x v="5"/>
    <x v="0"/>
    <x v="58"/>
    <x v="58"/>
    <x v="242"/>
    <x v="217"/>
    <x v="1"/>
    <x v="247"/>
    <x v="202"/>
    <x v="1"/>
    <x v="58"/>
    <x v="1"/>
    <x v="246"/>
    <x v="6"/>
    <x v="16"/>
    <x v="247"/>
    <x v="246"/>
    <x v="233"/>
    <x v="214"/>
    <x v="246"/>
    <x v="244"/>
    <x v="46"/>
    <x v="14"/>
    <x v="242"/>
    <x v="182"/>
    <x v="12"/>
    <x v="238"/>
    <x v="220"/>
    <x v="140"/>
    <x v="186"/>
    <x v="100"/>
    <x v="239"/>
    <x v="209"/>
    <x v="114"/>
    <x v="224"/>
    <x v="186"/>
    <x v="136"/>
    <x v="20"/>
    <x v="14"/>
    <x v="246"/>
    <x v="175"/>
    <x v="245"/>
  </r>
  <r>
    <x v="234"/>
    <x v="1"/>
    <x v="0"/>
    <x v="1"/>
    <x v="1"/>
    <x v="5"/>
    <x v="0"/>
    <x v="58"/>
    <x v="58"/>
    <x v="243"/>
    <x v="218"/>
    <x v="1"/>
    <x v="248"/>
    <x v="203"/>
    <x v="0"/>
    <x v="58"/>
    <x v="7"/>
    <x v="247"/>
    <x v="15"/>
    <x v="229"/>
    <x v="248"/>
    <x v="247"/>
    <x v="234"/>
    <x v="215"/>
    <x v="247"/>
    <x v="245"/>
    <x v="76"/>
    <x v="12"/>
    <x v="243"/>
    <x v="71"/>
    <x v="162"/>
    <x v="239"/>
    <x v="155"/>
    <x v="141"/>
    <x v="187"/>
    <x v="12"/>
    <x v="240"/>
    <x v="132"/>
    <x v="26"/>
    <x v="225"/>
    <x v="160"/>
    <x v="85"/>
    <x v="210"/>
    <x v="169"/>
    <x v="247"/>
    <x v="17"/>
    <x v="246"/>
  </r>
  <r>
    <x v="39"/>
    <x v="1"/>
    <x v="4"/>
    <x v="0"/>
    <x v="0"/>
    <x v="5"/>
    <x v="0"/>
    <x v="58"/>
    <x v="58"/>
    <x v="244"/>
    <x v="219"/>
    <x v="1"/>
    <x v="249"/>
    <x v="204"/>
    <x v="0"/>
    <x v="58"/>
    <x v="7"/>
    <x v="248"/>
    <x v="11"/>
    <x v="230"/>
    <x v="249"/>
    <x v="248"/>
    <x v="39"/>
    <x v="216"/>
    <x v="248"/>
    <x v="246"/>
    <x v="38"/>
    <x v="12"/>
    <x v="244"/>
    <x v="149"/>
    <x v="163"/>
    <x v="240"/>
    <x v="224"/>
    <x v="82"/>
    <x v="188"/>
    <x v="101"/>
    <x v="241"/>
    <x v="172"/>
    <x v="115"/>
    <x v="226"/>
    <x v="81"/>
    <x v="137"/>
    <x v="211"/>
    <x v="149"/>
    <x v="248"/>
    <x v="176"/>
    <x v="247"/>
  </r>
  <r>
    <x v="235"/>
    <x v="1"/>
    <x v="4"/>
    <x v="1"/>
    <x v="1"/>
    <x v="5"/>
    <x v="0"/>
    <x v="58"/>
    <x v="59"/>
    <x v="245"/>
    <x v="220"/>
    <x v="1"/>
    <x v="250"/>
    <x v="8"/>
    <x v="1"/>
    <x v="59"/>
    <x v="3"/>
    <x v="249"/>
    <x v="9"/>
    <x v="231"/>
    <x v="250"/>
    <x v="249"/>
    <x v="235"/>
    <x v="217"/>
    <x v="249"/>
    <x v="247"/>
    <x v="36"/>
    <x v="24"/>
    <x v="245"/>
    <x v="182"/>
    <x v="164"/>
    <x v="241"/>
    <x v="225"/>
    <x v="61"/>
    <x v="189"/>
    <x v="102"/>
    <x v="242"/>
    <x v="210"/>
    <x v="116"/>
    <x v="227"/>
    <x v="187"/>
    <x v="138"/>
    <x v="212"/>
    <x v="170"/>
    <x v="249"/>
    <x v="152"/>
    <x v="248"/>
  </r>
  <r>
    <x v="236"/>
    <x v="1"/>
    <x v="4"/>
    <x v="0"/>
    <x v="0"/>
    <x v="5"/>
    <x v="0"/>
    <x v="58"/>
    <x v="59"/>
    <x v="246"/>
    <x v="221"/>
    <x v="1"/>
    <x v="251"/>
    <x v="205"/>
    <x v="1"/>
    <x v="59"/>
    <x v="3"/>
    <x v="250"/>
    <x v="11"/>
    <x v="232"/>
    <x v="251"/>
    <x v="250"/>
    <x v="236"/>
    <x v="218"/>
    <x v="250"/>
    <x v="248"/>
    <x v="84"/>
    <x v="41"/>
    <x v="246"/>
    <x v="215"/>
    <x v="87"/>
    <x v="242"/>
    <x v="157"/>
    <x v="85"/>
    <x v="190"/>
    <x v="0"/>
    <x v="243"/>
    <x v="165"/>
    <x v="6"/>
    <x v="228"/>
    <x v="167"/>
    <x v="15"/>
    <x v="17"/>
    <x v="14"/>
    <x v="250"/>
    <x v="177"/>
    <x v="249"/>
  </r>
  <r>
    <x v="237"/>
    <x v="1"/>
    <x v="4"/>
    <x v="1"/>
    <x v="1"/>
    <x v="5"/>
    <x v="0"/>
    <x v="58"/>
    <x v="59"/>
    <x v="247"/>
    <x v="222"/>
    <x v="1"/>
    <x v="252"/>
    <x v="206"/>
    <x v="1"/>
    <x v="59"/>
    <x v="3"/>
    <x v="251"/>
    <x v="9"/>
    <x v="233"/>
    <x v="252"/>
    <x v="251"/>
    <x v="237"/>
    <x v="219"/>
    <x v="251"/>
    <x v="249"/>
    <x v="46"/>
    <x v="43"/>
    <x v="247"/>
    <x v="216"/>
    <x v="29"/>
    <x v="243"/>
    <x v="226"/>
    <x v="142"/>
    <x v="191"/>
    <x v="103"/>
    <x v="244"/>
    <x v="173"/>
    <x v="117"/>
    <x v="229"/>
    <x v="186"/>
    <x v="111"/>
    <x v="213"/>
    <x v="171"/>
    <x v="251"/>
    <x v="178"/>
    <x v="250"/>
  </r>
  <r>
    <x v="184"/>
    <x v="1"/>
    <x v="4"/>
    <x v="1"/>
    <x v="1"/>
    <x v="5"/>
    <x v="0"/>
    <x v="58"/>
    <x v="59"/>
    <x v="248"/>
    <x v="223"/>
    <x v="1"/>
    <x v="253"/>
    <x v="207"/>
    <x v="1"/>
    <x v="59"/>
    <x v="3"/>
    <x v="252"/>
    <x v="9"/>
    <x v="234"/>
    <x v="253"/>
    <x v="252"/>
    <x v="184"/>
    <x v="138"/>
    <x v="252"/>
    <x v="250"/>
    <x v="70"/>
    <x v="12"/>
    <x v="248"/>
    <x v="217"/>
    <x v="120"/>
    <x v="244"/>
    <x v="227"/>
    <x v="111"/>
    <x v="139"/>
    <x v="99"/>
    <x v="245"/>
    <x v="132"/>
    <x v="118"/>
    <x v="230"/>
    <x v="188"/>
    <x v="139"/>
    <x v="146"/>
    <x v="124"/>
    <x v="252"/>
    <x v="179"/>
    <x v="251"/>
  </r>
  <r>
    <x v="238"/>
    <x v="1"/>
    <x v="4"/>
    <x v="1"/>
    <x v="1"/>
    <x v="5"/>
    <x v="0"/>
    <x v="58"/>
    <x v="59"/>
    <x v="249"/>
    <x v="224"/>
    <x v="1"/>
    <x v="254"/>
    <x v="208"/>
    <x v="1"/>
    <x v="59"/>
    <x v="1"/>
    <x v="253"/>
    <x v="8"/>
    <x v="24"/>
    <x v="254"/>
    <x v="253"/>
    <x v="238"/>
    <x v="220"/>
    <x v="253"/>
    <x v="251"/>
    <x v="20"/>
    <x v="5"/>
    <x v="249"/>
    <x v="218"/>
    <x v="8"/>
    <x v="245"/>
    <x v="228"/>
    <x v="26"/>
    <x v="29"/>
    <x v="83"/>
    <x v="246"/>
    <x v="211"/>
    <x v="119"/>
    <x v="231"/>
    <x v="189"/>
    <x v="140"/>
    <x v="214"/>
    <x v="172"/>
    <x v="253"/>
    <x v="180"/>
    <x v="252"/>
  </r>
  <r>
    <x v="215"/>
    <x v="1"/>
    <x v="4"/>
    <x v="1"/>
    <x v="1"/>
    <x v="5"/>
    <x v="0"/>
    <x v="58"/>
    <x v="59"/>
    <x v="250"/>
    <x v="225"/>
    <x v="1"/>
    <x v="255"/>
    <x v="36"/>
    <x v="1"/>
    <x v="59"/>
    <x v="3"/>
    <x v="254"/>
    <x v="15"/>
    <x v="235"/>
    <x v="255"/>
    <x v="254"/>
    <x v="215"/>
    <x v="221"/>
    <x v="254"/>
    <x v="220"/>
    <x v="51"/>
    <x v="12"/>
    <x v="250"/>
    <x v="219"/>
    <x v="71"/>
    <x v="246"/>
    <x v="80"/>
    <x v="143"/>
    <x v="192"/>
    <x v="101"/>
    <x v="247"/>
    <x v="38"/>
    <x v="120"/>
    <x v="232"/>
    <x v="2"/>
    <x v="6"/>
    <x v="6"/>
    <x v="14"/>
    <x v="254"/>
    <x v="181"/>
    <x v="253"/>
  </r>
  <r>
    <x v="239"/>
    <x v="1"/>
    <x v="4"/>
    <x v="0"/>
    <x v="0"/>
    <x v="5"/>
    <x v="0"/>
    <x v="58"/>
    <x v="59"/>
    <x v="142"/>
    <x v="226"/>
    <x v="1"/>
    <x v="256"/>
    <x v="209"/>
    <x v="1"/>
    <x v="59"/>
    <x v="3"/>
    <x v="255"/>
    <x v="7"/>
    <x v="236"/>
    <x v="256"/>
    <x v="178"/>
    <x v="239"/>
    <x v="222"/>
    <x v="255"/>
    <x v="252"/>
    <x v="56"/>
    <x v="24"/>
    <x v="142"/>
    <x v="220"/>
    <x v="163"/>
    <x v="247"/>
    <x v="229"/>
    <x v="144"/>
    <x v="193"/>
    <x v="104"/>
    <x v="248"/>
    <x v="212"/>
    <x v="121"/>
    <x v="233"/>
    <x v="177"/>
    <x v="141"/>
    <x v="215"/>
    <x v="160"/>
    <x v="255"/>
    <x v="48"/>
    <x v="254"/>
  </r>
  <r>
    <x v="240"/>
    <x v="1"/>
    <x v="2"/>
    <x v="1"/>
    <x v="1"/>
    <x v="5"/>
    <x v="0"/>
    <x v="58"/>
    <x v="59"/>
    <x v="251"/>
    <x v="227"/>
    <x v="1"/>
    <x v="257"/>
    <x v="210"/>
    <x v="1"/>
    <x v="59"/>
    <x v="1"/>
    <x v="256"/>
    <x v="7"/>
    <x v="237"/>
    <x v="257"/>
    <x v="255"/>
    <x v="240"/>
    <x v="223"/>
    <x v="256"/>
    <x v="253"/>
    <x v="76"/>
    <x v="12"/>
    <x v="251"/>
    <x v="221"/>
    <x v="128"/>
    <x v="248"/>
    <x v="134"/>
    <x v="124"/>
    <x v="159"/>
    <x v="13"/>
    <x v="249"/>
    <x v="180"/>
    <x v="83"/>
    <x v="139"/>
    <x v="161"/>
    <x v="142"/>
    <x v="216"/>
    <x v="152"/>
    <x v="256"/>
    <x v="113"/>
    <x v="255"/>
  </r>
  <r>
    <x v="241"/>
    <x v="1"/>
    <x v="4"/>
    <x v="1"/>
    <x v="1"/>
    <x v="5"/>
    <x v="0"/>
    <x v="58"/>
    <x v="59"/>
    <x v="252"/>
    <x v="228"/>
    <x v="1"/>
    <x v="258"/>
    <x v="211"/>
    <x v="1"/>
    <x v="59"/>
    <x v="3"/>
    <x v="257"/>
    <x v="8"/>
    <x v="24"/>
    <x v="258"/>
    <x v="256"/>
    <x v="241"/>
    <x v="44"/>
    <x v="257"/>
    <x v="254"/>
    <x v="74"/>
    <x v="24"/>
    <x v="252"/>
    <x v="222"/>
    <x v="52"/>
    <x v="249"/>
    <x v="230"/>
    <x v="140"/>
    <x v="194"/>
    <x v="105"/>
    <x v="250"/>
    <x v="213"/>
    <x v="122"/>
    <x v="234"/>
    <x v="89"/>
    <x v="143"/>
    <x v="217"/>
    <x v="14"/>
    <x v="257"/>
    <x v="17"/>
    <x v="256"/>
  </r>
  <r>
    <x v="242"/>
    <x v="1"/>
    <x v="2"/>
    <x v="1"/>
    <x v="1"/>
    <x v="5"/>
    <x v="0"/>
    <x v="58"/>
    <x v="59"/>
    <x v="253"/>
    <x v="229"/>
    <x v="1"/>
    <x v="259"/>
    <x v="212"/>
    <x v="1"/>
    <x v="59"/>
    <x v="3"/>
    <x v="258"/>
    <x v="6"/>
    <x v="171"/>
    <x v="259"/>
    <x v="257"/>
    <x v="242"/>
    <x v="142"/>
    <x v="258"/>
    <x v="255"/>
    <x v="48"/>
    <x v="12"/>
    <x v="253"/>
    <x v="139"/>
    <x v="111"/>
    <x v="250"/>
    <x v="80"/>
    <x v="145"/>
    <x v="195"/>
    <x v="106"/>
    <x v="251"/>
    <x v="38"/>
    <x v="20"/>
    <x v="235"/>
    <x v="2"/>
    <x v="144"/>
    <x v="218"/>
    <x v="14"/>
    <x v="258"/>
    <x v="182"/>
    <x v="257"/>
  </r>
  <r>
    <x v="243"/>
    <x v="1"/>
    <x v="2"/>
    <x v="0"/>
    <x v="0"/>
    <x v="5"/>
    <x v="0"/>
    <x v="58"/>
    <x v="59"/>
    <x v="254"/>
    <x v="21"/>
    <x v="1"/>
    <x v="260"/>
    <x v="213"/>
    <x v="1"/>
    <x v="59"/>
    <x v="1"/>
    <x v="259"/>
    <x v="7"/>
    <x v="238"/>
    <x v="260"/>
    <x v="258"/>
    <x v="243"/>
    <x v="224"/>
    <x v="259"/>
    <x v="256"/>
    <x v="39"/>
    <x v="14"/>
    <x v="254"/>
    <x v="133"/>
    <x v="103"/>
    <x v="251"/>
    <x v="227"/>
    <x v="18"/>
    <x v="21"/>
    <x v="107"/>
    <x v="252"/>
    <x v="167"/>
    <x v="69"/>
    <x v="236"/>
    <x v="2"/>
    <x v="18"/>
    <x v="42"/>
    <x v="14"/>
    <x v="259"/>
    <x v="114"/>
    <x v="258"/>
  </r>
  <r>
    <x v="244"/>
    <x v="1"/>
    <x v="4"/>
    <x v="1"/>
    <x v="1"/>
    <x v="5"/>
    <x v="0"/>
    <x v="58"/>
    <x v="59"/>
    <x v="255"/>
    <x v="230"/>
    <x v="1"/>
    <x v="261"/>
    <x v="8"/>
    <x v="1"/>
    <x v="59"/>
    <x v="3"/>
    <x v="260"/>
    <x v="11"/>
    <x v="239"/>
    <x v="261"/>
    <x v="259"/>
    <x v="244"/>
    <x v="225"/>
    <x v="260"/>
    <x v="257"/>
    <x v="48"/>
    <x v="12"/>
    <x v="255"/>
    <x v="223"/>
    <x v="165"/>
    <x v="252"/>
    <x v="139"/>
    <x v="146"/>
    <x v="196"/>
    <x v="1"/>
    <x v="253"/>
    <x v="214"/>
    <x v="1"/>
    <x v="237"/>
    <x v="190"/>
    <x v="57"/>
    <x v="144"/>
    <x v="34"/>
    <x v="260"/>
    <x v="17"/>
    <x v="259"/>
  </r>
  <r>
    <x v="182"/>
    <x v="1"/>
    <x v="2"/>
    <x v="1"/>
    <x v="1"/>
    <x v="5"/>
    <x v="0"/>
    <x v="58"/>
    <x v="59"/>
    <x v="256"/>
    <x v="231"/>
    <x v="1"/>
    <x v="262"/>
    <x v="214"/>
    <x v="1"/>
    <x v="59"/>
    <x v="3"/>
    <x v="261"/>
    <x v="15"/>
    <x v="240"/>
    <x v="262"/>
    <x v="260"/>
    <x v="182"/>
    <x v="226"/>
    <x v="261"/>
    <x v="258"/>
    <x v="76"/>
    <x v="24"/>
    <x v="256"/>
    <x v="155"/>
    <x v="149"/>
    <x v="253"/>
    <x v="231"/>
    <x v="141"/>
    <x v="187"/>
    <x v="108"/>
    <x v="254"/>
    <x v="215"/>
    <x v="123"/>
    <x v="238"/>
    <x v="122"/>
    <x v="145"/>
    <x v="219"/>
    <x v="155"/>
    <x v="261"/>
    <x v="183"/>
    <x v="260"/>
  </r>
  <r>
    <x v="245"/>
    <x v="1"/>
    <x v="4"/>
    <x v="1"/>
    <x v="1"/>
    <x v="5"/>
    <x v="0"/>
    <x v="58"/>
    <x v="59"/>
    <x v="257"/>
    <x v="232"/>
    <x v="1"/>
    <x v="263"/>
    <x v="215"/>
    <x v="1"/>
    <x v="59"/>
    <x v="3"/>
    <x v="262"/>
    <x v="9"/>
    <x v="241"/>
    <x v="263"/>
    <x v="261"/>
    <x v="245"/>
    <x v="227"/>
    <x v="262"/>
    <x v="259"/>
    <x v="90"/>
    <x v="16"/>
    <x v="257"/>
    <x v="224"/>
    <x v="166"/>
    <x v="254"/>
    <x v="232"/>
    <x v="145"/>
    <x v="197"/>
    <x v="15"/>
    <x v="255"/>
    <x v="216"/>
    <x v="22"/>
    <x v="239"/>
    <x v="191"/>
    <x v="146"/>
    <x v="220"/>
    <x v="173"/>
    <x v="262"/>
    <x v="89"/>
    <x v="261"/>
  </r>
  <r>
    <x v="246"/>
    <x v="1"/>
    <x v="4"/>
    <x v="1"/>
    <x v="1"/>
    <x v="5"/>
    <x v="0"/>
    <x v="58"/>
    <x v="59"/>
    <x v="258"/>
    <x v="233"/>
    <x v="1"/>
    <x v="264"/>
    <x v="216"/>
    <x v="1"/>
    <x v="59"/>
    <x v="3"/>
    <x v="263"/>
    <x v="5"/>
    <x v="242"/>
    <x v="264"/>
    <x v="262"/>
    <x v="246"/>
    <x v="228"/>
    <x v="263"/>
    <x v="260"/>
    <x v="39"/>
    <x v="15"/>
    <x v="258"/>
    <x v="182"/>
    <x v="76"/>
    <x v="255"/>
    <x v="233"/>
    <x v="147"/>
    <x v="198"/>
    <x v="0"/>
    <x v="256"/>
    <x v="217"/>
    <x v="124"/>
    <x v="240"/>
    <x v="192"/>
    <x v="6"/>
    <x v="221"/>
    <x v="140"/>
    <x v="263"/>
    <x v="184"/>
    <x v="262"/>
  </r>
  <r>
    <x v="247"/>
    <x v="1"/>
    <x v="1"/>
    <x v="1"/>
    <x v="1"/>
    <x v="5"/>
    <x v="0"/>
    <x v="58"/>
    <x v="59"/>
    <x v="259"/>
    <x v="234"/>
    <x v="1"/>
    <x v="265"/>
    <x v="217"/>
    <x v="1"/>
    <x v="59"/>
    <x v="3"/>
    <x v="264"/>
    <x v="15"/>
    <x v="243"/>
    <x v="265"/>
    <x v="263"/>
    <x v="247"/>
    <x v="170"/>
    <x v="264"/>
    <x v="261"/>
    <x v="43"/>
    <x v="44"/>
    <x v="259"/>
    <x v="225"/>
    <x v="131"/>
    <x v="256"/>
    <x v="234"/>
    <x v="148"/>
    <x v="199"/>
    <x v="25"/>
    <x v="257"/>
    <x v="218"/>
    <x v="72"/>
    <x v="241"/>
    <x v="193"/>
    <x v="20"/>
    <x v="222"/>
    <x v="174"/>
    <x v="264"/>
    <x v="17"/>
    <x v="263"/>
  </r>
  <r>
    <x v="248"/>
    <x v="1"/>
    <x v="2"/>
    <x v="0"/>
    <x v="0"/>
    <x v="5"/>
    <x v="0"/>
    <x v="58"/>
    <x v="59"/>
    <x v="260"/>
    <x v="235"/>
    <x v="1"/>
    <x v="266"/>
    <x v="218"/>
    <x v="1"/>
    <x v="59"/>
    <x v="3"/>
    <x v="265"/>
    <x v="5"/>
    <x v="244"/>
    <x v="266"/>
    <x v="264"/>
    <x v="248"/>
    <x v="229"/>
    <x v="265"/>
    <x v="262"/>
    <x v="68"/>
    <x v="15"/>
    <x v="260"/>
    <x v="226"/>
    <x v="167"/>
    <x v="257"/>
    <x v="235"/>
    <x v="149"/>
    <x v="200"/>
    <x v="72"/>
    <x v="258"/>
    <x v="178"/>
    <x v="18"/>
    <x v="242"/>
    <x v="160"/>
    <x v="36"/>
    <x v="130"/>
    <x v="133"/>
    <x v="265"/>
    <x v="185"/>
    <x v="264"/>
  </r>
  <r>
    <x v="249"/>
    <x v="1"/>
    <x v="0"/>
    <x v="1"/>
    <x v="1"/>
    <x v="5"/>
    <x v="0"/>
    <x v="58"/>
    <x v="59"/>
    <x v="261"/>
    <x v="236"/>
    <x v="1"/>
    <x v="267"/>
    <x v="219"/>
    <x v="1"/>
    <x v="59"/>
    <x v="4"/>
    <x v="266"/>
    <x v="12"/>
    <x v="245"/>
    <x v="267"/>
    <x v="265"/>
    <x v="249"/>
    <x v="230"/>
    <x v="266"/>
    <x v="263"/>
    <x v="82"/>
    <x v="15"/>
    <x v="261"/>
    <x v="227"/>
    <x v="168"/>
    <x v="258"/>
    <x v="236"/>
    <x v="150"/>
    <x v="201"/>
    <x v="40"/>
    <x v="259"/>
    <x v="219"/>
    <x v="35"/>
    <x v="243"/>
    <x v="194"/>
    <x v="147"/>
    <x v="95"/>
    <x v="175"/>
    <x v="266"/>
    <x v="114"/>
    <x v="265"/>
  </r>
  <r>
    <x v="250"/>
    <x v="1"/>
    <x v="4"/>
    <x v="1"/>
    <x v="1"/>
    <x v="5"/>
    <x v="0"/>
    <x v="58"/>
    <x v="59"/>
    <x v="262"/>
    <x v="237"/>
    <x v="1"/>
    <x v="268"/>
    <x v="220"/>
    <x v="1"/>
    <x v="59"/>
    <x v="3"/>
    <x v="267"/>
    <x v="15"/>
    <x v="246"/>
    <x v="268"/>
    <x v="266"/>
    <x v="250"/>
    <x v="231"/>
    <x v="267"/>
    <x v="264"/>
    <x v="84"/>
    <x v="12"/>
    <x v="262"/>
    <x v="228"/>
    <x v="123"/>
    <x v="259"/>
    <x v="237"/>
    <x v="4"/>
    <x v="202"/>
    <x v="1"/>
    <x v="260"/>
    <x v="220"/>
    <x v="125"/>
    <x v="50"/>
    <x v="159"/>
    <x v="16"/>
    <x v="223"/>
    <x v="146"/>
    <x v="267"/>
    <x v="17"/>
    <x v="266"/>
  </r>
  <r>
    <x v="232"/>
    <x v="1"/>
    <x v="4"/>
    <x v="0"/>
    <x v="0"/>
    <x v="5"/>
    <x v="0"/>
    <x v="58"/>
    <x v="59"/>
    <x v="263"/>
    <x v="21"/>
    <x v="1"/>
    <x v="269"/>
    <x v="221"/>
    <x v="0"/>
    <x v="59"/>
    <x v="0"/>
    <x v="268"/>
    <x v="9"/>
    <x v="247"/>
    <x v="269"/>
    <x v="267"/>
    <x v="232"/>
    <x v="232"/>
    <x v="268"/>
    <x v="265"/>
    <x v="78"/>
    <x v="12"/>
    <x v="263"/>
    <x v="229"/>
    <x v="87"/>
    <x v="260"/>
    <x v="238"/>
    <x v="18"/>
    <x v="21"/>
    <x v="0"/>
    <x v="261"/>
    <x v="221"/>
    <x v="126"/>
    <x v="244"/>
    <x v="2"/>
    <x v="148"/>
    <x v="224"/>
    <x v="14"/>
    <x v="268"/>
    <x v="186"/>
    <x v="267"/>
  </r>
  <r>
    <x v="251"/>
    <x v="1"/>
    <x v="4"/>
    <x v="1"/>
    <x v="1"/>
    <x v="5"/>
    <x v="0"/>
    <x v="58"/>
    <x v="59"/>
    <x v="264"/>
    <x v="238"/>
    <x v="1"/>
    <x v="270"/>
    <x v="222"/>
    <x v="1"/>
    <x v="59"/>
    <x v="3"/>
    <x v="269"/>
    <x v="2"/>
    <x v="248"/>
    <x v="270"/>
    <x v="268"/>
    <x v="251"/>
    <x v="233"/>
    <x v="269"/>
    <x v="266"/>
    <x v="73"/>
    <x v="12"/>
    <x v="264"/>
    <x v="230"/>
    <x v="169"/>
    <x v="261"/>
    <x v="239"/>
    <x v="151"/>
    <x v="203"/>
    <x v="14"/>
    <x v="262"/>
    <x v="38"/>
    <x v="79"/>
    <x v="245"/>
    <x v="130"/>
    <x v="23"/>
    <x v="225"/>
    <x v="14"/>
    <x v="269"/>
    <x v="187"/>
    <x v="268"/>
  </r>
  <r>
    <x v="91"/>
    <x v="1"/>
    <x v="4"/>
    <x v="1"/>
    <x v="1"/>
    <x v="5"/>
    <x v="0"/>
    <x v="58"/>
    <x v="59"/>
    <x v="265"/>
    <x v="239"/>
    <x v="1"/>
    <x v="271"/>
    <x v="223"/>
    <x v="1"/>
    <x v="59"/>
    <x v="4"/>
    <x v="270"/>
    <x v="10"/>
    <x v="249"/>
    <x v="271"/>
    <x v="269"/>
    <x v="91"/>
    <x v="234"/>
    <x v="270"/>
    <x v="267"/>
    <x v="51"/>
    <x v="12"/>
    <x v="265"/>
    <x v="195"/>
    <x v="101"/>
    <x v="262"/>
    <x v="164"/>
    <x v="100"/>
    <x v="204"/>
    <x v="109"/>
    <x v="263"/>
    <x v="132"/>
    <x v="53"/>
    <x v="246"/>
    <x v="2"/>
    <x v="149"/>
    <x v="226"/>
    <x v="14"/>
    <x v="270"/>
    <x v="17"/>
    <x v="269"/>
  </r>
  <r>
    <x v="252"/>
    <x v="1"/>
    <x v="4"/>
    <x v="1"/>
    <x v="1"/>
    <x v="5"/>
    <x v="0"/>
    <x v="58"/>
    <x v="59"/>
    <x v="266"/>
    <x v="240"/>
    <x v="1"/>
    <x v="272"/>
    <x v="224"/>
    <x v="1"/>
    <x v="59"/>
    <x v="1"/>
    <x v="271"/>
    <x v="8"/>
    <x v="24"/>
    <x v="272"/>
    <x v="270"/>
    <x v="252"/>
    <x v="62"/>
    <x v="271"/>
    <x v="268"/>
    <x v="44"/>
    <x v="12"/>
    <x v="266"/>
    <x v="145"/>
    <x v="159"/>
    <x v="263"/>
    <x v="240"/>
    <x v="152"/>
    <x v="205"/>
    <x v="6"/>
    <x v="264"/>
    <x v="173"/>
    <x v="75"/>
    <x v="247"/>
    <x v="195"/>
    <x v="62"/>
    <x v="123"/>
    <x v="14"/>
    <x v="271"/>
    <x v="188"/>
    <x v="270"/>
  </r>
  <r>
    <x v="222"/>
    <x v="1"/>
    <x v="2"/>
    <x v="1"/>
    <x v="1"/>
    <x v="5"/>
    <x v="0"/>
    <x v="58"/>
    <x v="59"/>
    <x v="267"/>
    <x v="241"/>
    <x v="1"/>
    <x v="273"/>
    <x v="225"/>
    <x v="1"/>
    <x v="59"/>
    <x v="1"/>
    <x v="272"/>
    <x v="8"/>
    <x v="24"/>
    <x v="273"/>
    <x v="271"/>
    <x v="222"/>
    <x v="108"/>
    <x v="272"/>
    <x v="269"/>
    <x v="51"/>
    <x v="12"/>
    <x v="267"/>
    <x v="151"/>
    <x v="170"/>
    <x v="264"/>
    <x v="98"/>
    <x v="153"/>
    <x v="206"/>
    <x v="38"/>
    <x v="265"/>
    <x v="138"/>
    <x v="119"/>
    <x v="248"/>
    <x v="2"/>
    <x v="117"/>
    <x v="227"/>
    <x v="159"/>
    <x v="272"/>
    <x v="189"/>
    <x v="271"/>
  </r>
  <r>
    <x v="253"/>
    <x v="1"/>
    <x v="1"/>
    <x v="1"/>
    <x v="1"/>
    <x v="5"/>
    <x v="0"/>
    <x v="58"/>
    <x v="59"/>
    <x v="192"/>
    <x v="242"/>
    <x v="1"/>
    <x v="274"/>
    <x v="226"/>
    <x v="1"/>
    <x v="59"/>
    <x v="3"/>
    <x v="273"/>
    <x v="9"/>
    <x v="250"/>
    <x v="274"/>
    <x v="272"/>
    <x v="253"/>
    <x v="209"/>
    <x v="273"/>
    <x v="150"/>
    <x v="74"/>
    <x v="3"/>
    <x v="192"/>
    <x v="231"/>
    <x v="58"/>
    <x v="265"/>
    <x v="229"/>
    <x v="154"/>
    <x v="207"/>
    <x v="47"/>
    <x v="266"/>
    <x v="222"/>
    <x v="127"/>
    <x v="249"/>
    <x v="177"/>
    <x v="85"/>
    <x v="228"/>
    <x v="176"/>
    <x v="273"/>
    <x v="190"/>
    <x v="272"/>
  </r>
  <r>
    <x v="254"/>
    <x v="1"/>
    <x v="4"/>
    <x v="1"/>
    <x v="1"/>
    <x v="5"/>
    <x v="0"/>
    <x v="58"/>
    <x v="59"/>
    <x v="268"/>
    <x v="243"/>
    <x v="1"/>
    <x v="275"/>
    <x v="227"/>
    <x v="1"/>
    <x v="59"/>
    <x v="3"/>
    <x v="274"/>
    <x v="1"/>
    <x v="251"/>
    <x v="275"/>
    <x v="273"/>
    <x v="254"/>
    <x v="208"/>
    <x v="274"/>
    <x v="270"/>
    <x v="67"/>
    <x v="12"/>
    <x v="268"/>
    <x v="128"/>
    <x v="132"/>
    <x v="266"/>
    <x v="241"/>
    <x v="12"/>
    <x v="14"/>
    <x v="3"/>
    <x v="267"/>
    <x v="223"/>
    <x v="25"/>
    <x v="74"/>
    <x v="65"/>
    <x v="150"/>
    <x v="229"/>
    <x v="177"/>
    <x v="274"/>
    <x v="17"/>
    <x v="273"/>
  </r>
  <r>
    <x v="255"/>
    <x v="1"/>
    <x v="4"/>
    <x v="1"/>
    <x v="1"/>
    <x v="5"/>
    <x v="0"/>
    <x v="58"/>
    <x v="59"/>
    <x v="269"/>
    <x v="244"/>
    <x v="1"/>
    <x v="276"/>
    <x v="228"/>
    <x v="1"/>
    <x v="59"/>
    <x v="3"/>
    <x v="275"/>
    <x v="5"/>
    <x v="252"/>
    <x v="276"/>
    <x v="274"/>
    <x v="255"/>
    <x v="235"/>
    <x v="275"/>
    <x v="271"/>
    <x v="69"/>
    <x v="28"/>
    <x v="269"/>
    <x v="232"/>
    <x v="87"/>
    <x v="267"/>
    <x v="242"/>
    <x v="155"/>
    <x v="208"/>
    <x v="8"/>
    <x v="268"/>
    <x v="224"/>
    <x v="128"/>
    <x v="250"/>
    <x v="196"/>
    <x v="13"/>
    <x v="230"/>
    <x v="100"/>
    <x v="275"/>
    <x v="191"/>
    <x v="274"/>
  </r>
  <r>
    <x v="256"/>
    <x v="1"/>
    <x v="2"/>
    <x v="1"/>
    <x v="1"/>
    <x v="5"/>
    <x v="0"/>
    <x v="58"/>
    <x v="59"/>
    <x v="270"/>
    <x v="245"/>
    <x v="1"/>
    <x v="277"/>
    <x v="229"/>
    <x v="1"/>
    <x v="59"/>
    <x v="3"/>
    <x v="276"/>
    <x v="4"/>
    <x v="253"/>
    <x v="277"/>
    <x v="275"/>
    <x v="256"/>
    <x v="212"/>
    <x v="276"/>
    <x v="272"/>
    <x v="46"/>
    <x v="43"/>
    <x v="270"/>
    <x v="173"/>
    <x v="164"/>
    <x v="268"/>
    <x v="97"/>
    <x v="156"/>
    <x v="209"/>
    <x v="91"/>
    <x v="269"/>
    <x v="225"/>
    <x v="129"/>
    <x v="251"/>
    <x v="119"/>
    <x v="151"/>
    <x v="231"/>
    <x v="113"/>
    <x v="276"/>
    <x v="17"/>
    <x v="275"/>
  </r>
  <r>
    <x v="257"/>
    <x v="1"/>
    <x v="4"/>
    <x v="1"/>
    <x v="1"/>
    <x v="5"/>
    <x v="0"/>
    <x v="58"/>
    <x v="59"/>
    <x v="271"/>
    <x v="246"/>
    <x v="1"/>
    <x v="278"/>
    <x v="1"/>
    <x v="1"/>
    <x v="59"/>
    <x v="3"/>
    <x v="277"/>
    <x v="9"/>
    <x v="254"/>
    <x v="278"/>
    <x v="276"/>
    <x v="257"/>
    <x v="236"/>
    <x v="277"/>
    <x v="273"/>
    <x v="38"/>
    <x v="12"/>
    <x v="271"/>
    <x v="233"/>
    <x v="52"/>
    <x v="269"/>
    <x v="29"/>
    <x v="157"/>
    <x v="210"/>
    <x v="1"/>
    <x v="270"/>
    <x v="130"/>
    <x v="1"/>
    <x v="252"/>
    <x v="167"/>
    <x v="152"/>
    <x v="195"/>
    <x v="62"/>
    <x v="277"/>
    <x v="192"/>
    <x v="276"/>
  </r>
  <r>
    <x v="258"/>
    <x v="1"/>
    <x v="4"/>
    <x v="1"/>
    <x v="1"/>
    <x v="5"/>
    <x v="0"/>
    <x v="58"/>
    <x v="59"/>
    <x v="272"/>
    <x v="247"/>
    <x v="1"/>
    <x v="279"/>
    <x v="230"/>
    <x v="1"/>
    <x v="59"/>
    <x v="4"/>
    <x v="278"/>
    <x v="8"/>
    <x v="188"/>
    <x v="279"/>
    <x v="277"/>
    <x v="258"/>
    <x v="237"/>
    <x v="278"/>
    <x v="274"/>
    <x v="91"/>
    <x v="25"/>
    <x v="272"/>
    <x v="234"/>
    <x v="161"/>
    <x v="270"/>
    <x v="165"/>
    <x v="158"/>
    <x v="211"/>
    <x v="110"/>
    <x v="271"/>
    <x v="226"/>
    <x v="130"/>
    <x v="253"/>
    <x v="62"/>
    <x v="153"/>
    <x v="232"/>
    <x v="178"/>
    <x v="278"/>
    <x v="193"/>
    <x v="277"/>
  </r>
  <r>
    <x v="259"/>
    <x v="1"/>
    <x v="4"/>
    <x v="1"/>
    <x v="1"/>
    <x v="5"/>
    <x v="0"/>
    <x v="58"/>
    <x v="59"/>
    <x v="273"/>
    <x v="248"/>
    <x v="1"/>
    <x v="280"/>
    <x v="231"/>
    <x v="1"/>
    <x v="59"/>
    <x v="1"/>
    <x v="279"/>
    <x v="13"/>
    <x v="255"/>
    <x v="280"/>
    <x v="278"/>
    <x v="259"/>
    <x v="144"/>
    <x v="279"/>
    <x v="275"/>
    <x v="39"/>
    <x v="14"/>
    <x v="273"/>
    <x v="101"/>
    <x v="115"/>
    <x v="271"/>
    <x v="243"/>
    <x v="159"/>
    <x v="212"/>
    <x v="111"/>
    <x v="272"/>
    <x v="227"/>
    <x v="131"/>
    <x v="121"/>
    <x v="197"/>
    <x v="154"/>
    <x v="233"/>
    <x v="179"/>
    <x v="279"/>
    <x v="194"/>
    <x v="278"/>
  </r>
  <r>
    <x v="260"/>
    <x v="1"/>
    <x v="4"/>
    <x v="1"/>
    <x v="1"/>
    <x v="5"/>
    <x v="0"/>
    <x v="58"/>
    <x v="59"/>
    <x v="274"/>
    <x v="21"/>
    <x v="1"/>
    <x v="281"/>
    <x v="232"/>
    <x v="1"/>
    <x v="59"/>
    <x v="3"/>
    <x v="280"/>
    <x v="10"/>
    <x v="256"/>
    <x v="281"/>
    <x v="279"/>
    <x v="260"/>
    <x v="238"/>
    <x v="280"/>
    <x v="276"/>
    <x v="76"/>
    <x v="12"/>
    <x v="274"/>
    <x v="210"/>
    <x v="95"/>
    <x v="220"/>
    <x v="244"/>
    <x v="18"/>
    <x v="21"/>
    <x v="13"/>
    <x v="273"/>
    <x v="178"/>
    <x v="72"/>
    <x v="176"/>
    <x v="96"/>
    <x v="20"/>
    <x v="171"/>
    <x v="159"/>
    <x v="280"/>
    <x v="160"/>
    <x v="279"/>
  </r>
  <r>
    <x v="114"/>
    <x v="1"/>
    <x v="4"/>
    <x v="1"/>
    <x v="1"/>
    <x v="5"/>
    <x v="0"/>
    <x v="58"/>
    <x v="59"/>
    <x v="84"/>
    <x v="249"/>
    <x v="1"/>
    <x v="282"/>
    <x v="233"/>
    <x v="1"/>
    <x v="59"/>
    <x v="3"/>
    <x v="281"/>
    <x v="8"/>
    <x v="257"/>
    <x v="282"/>
    <x v="280"/>
    <x v="114"/>
    <x v="239"/>
    <x v="281"/>
    <x v="277"/>
    <x v="78"/>
    <x v="6"/>
    <x v="84"/>
    <x v="235"/>
    <x v="46"/>
    <x v="272"/>
    <x v="245"/>
    <x v="160"/>
    <x v="213"/>
    <x v="112"/>
    <x v="274"/>
    <x v="130"/>
    <x v="132"/>
    <x v="254"/>
    <x v="198"/>
    <x v="155"/>
    <x v="234"/>
    <x v="180"/>
    <x v="281"/>
    <x v="114"/>
    <x v="280"/>
  </r>
  <r>
    <x v="261"/>
    <x v="1"/>
    <x v="4"/>
    <x v="1"/>
    <x v="1"/>
    <x v="5"/>
    <x v="0"/>
    <x v="58"/>
    <x v="60"/>
    <x v="275"/>
    <x v="250"/>
    <x v="1"/>
    <x v="283"/>
    <x v="234"/>
    <x v="1"/>
    <x v="60"/>
    <x v="3"/>
    <x v="282"/>
    <x v="12"/>
    <x v="258"/>
    <x v="283"/>
    <x v="281"/>
    <x v="261"/>
    <x v="240"/>
    <x v="282"/>
    <x v="278"/>
    <x v="78"/>
    <x v="12"/>
    <x v="275"/>
    <x v="236"/>
    <x v="171"/>
    <x v="273"/>
    <x v="246"/>
    <x v="72"/>
    <x v="152"/>
    <x v="27"/>
    <x v="275"/>
    <x v="228"/>
    <x v="133"/>
    <x v="255"/>
    <x v="199"/>
    <x v="72"/>
    <x v="77"/>
    <x v="181"/>
    <x v="282"/>
    <x v="17"/>
    <x v="281"/>
  </r>
  <r>
    <x v="234"/>
    <x v="1"/>
    <x v="4"/>
    <x v="1"/>
    <x v="1"/>
    <x v="5"/>
    <x v="0"/>
    <x v="58"/>
    <x v="60"/>
    <x v="276"/>
    <x v="251"/>
    <x v="1"/>
    <x v="284"/>
    <x v="52"/>
    <x v="1"/>
    <x v="60"/>
    <x v="3"/>
    <x v="283"/>
    <x v="13"/>
    <x v="259"/>
    <x v="284"/>
    <x v="282"/>
    <x v="234"/>
    <x v="29"/>
    <x v="283"/>
    <x v="279"/>
    <x v="76"/>
    <x v="28"/>
    <x v="276"/>
    <x v="124"/>
    <x v="172"/>
    <x v="274"/>
    <x v="247"/>
    <x v="89"/>
    <x v="214"/>
    <x v="38"/>
    <x v="276"/>
    <x v="108"/>
    <x v="134"/>
    <x v="256"/>
    <x v="142"/>
    <x v="39"/>
    <x v="235"/>
    <x v="46"/>
    <x v="283"/>
    <x v="195"/>
    <x v="282"/>
  </r>
  <r>
    <x v="262"/>
    <x v="1"/>
    <x v="2"/>
    <x v="1"/>
    <x v="1"/>
    <x v="5"/>
    <x v="0"/>
    <x v="58"/>
    <x v="60"/>
    <x v="277"/>
    <x v="252"/>
    <x v="1"/>
    <x v="285"/>
    <x v="235"/>
    <x v="1"/>
    <x v="60"/>
    <x v="1"/>
    <x v="284"/>
    <x v="8"/>
    <x v="24"/>
    <x v="285"/>
    <x v="283"/>
    <x v="262"/>
    <x v="179"/>
    <x v="284"/>
    <x v="280"/>
    <x v="69"/>
    <x v="12"/>
    <x v="277"/>
    <x v="233"/>
    <x v="40"/>
    <x v="275"/>
    <x v="248"/>
    <x v="161"/>
    <x v="215"/>
    <x v="6"/>
    <x v="152"/>
    <x v="229"/>
    <x v="135"/>
    <x v="257"/>
    <x v="200"/>
    <x v="62"/>
    <x v="236"/>
    <x v="182"/>
    <x v="284"/>
    <x v="134"/>
    <x v="283"/>
  </r>
  <r>
    <x v="263"/>
    <x v="1"/>
    <x v="4"/>
    <x v="1"/>
    <x v="1"/>
    <x v="5"/>
    <x v="0"/>
    <x v="58"/>
    <x v="60"/>
    <x v="278"/>
    <x v="253"/>
    <x v="1"/>
    <x v="286"/>
    <x v="236"/>
    <x v="0"/>
    <x v="60"/>
    <x v="7"/>
    <x v="285"/>
    <x v="2"/>
    <x v="260"/>
    <x v="286"/>
    <x v="284"/>
    <x v="263"/>
    <x v="44"/>
    <x v="285"/>
    <x v="281"/>
    <x v="74"/>
    <x v="15"/>
    <x v="278"/>
    <x v="230"/>
    <x v="153"/>
    <x v="276"/>
    <x v="249"/>
    <x v="162"/>
    <x v="216"/>
    <x v="113"/>
    <x v="277"/>
    <x v="230"/>
    <x v="136"/>
    <x v="258"/>
    <x v="175"/>
    <x v="156"/>
    <x v="237"/>
    <x v="157"/>
    <x v="285"/>
    <x v="17"/>
    <x v="284"/>
  </r>
  <r>
    <x v="264"/>
    <x v="1"/>
    <x v="0"/>
    <x v="1"/>
    <x v="1"/>
    <x v="5"/>
    <x v="0"/>
    <x v="58"/>
    <x v="60"/>
    <x v="279"/>
    <x v="254"/>
    <x v="1"/>
    <x v="287"/>
    <x v="237"/>
    <x v="1"/>
    <x v="60"/>
    <x v="3"/>
    <x v="286"/>
    <x v="8"/>
    <x v="24"/>
    <x v="287"/>
    <x v="285"/>
    <x v="264"/>
    <x v="241"/>
    <x v="286"/>
    <x v="282"/>
    <x v="42"/>
    <x v="28"/>
    <x v="279"/>
    <x v="206"/>
    <x v="108"/>
    <x v="277"/>
    <x v="152"/>
    <x v="33"/>
    <x v="217"/>
    <x v="114"/>
    <x v="278"/>
    <x v="38"/>
    <x v="137"/>
    <x v="259"/>
    <x v="201"/>
    <x v="157"/>
    <x v="18"/>
    <x v="183"/>
    <x v="286"/>
    <x v="102"/>
    <x v="285"/>
  </r>
  <r>
    <x v="265"/>
    <x v="1"/>
    <x v="1"/>
    <x v="1"/>
    <x v="1"/>
    <x v="5"/>
    <x v="0"/>
    <x v="58"/>
    <x v="60"/>
    <x v="280"/>
    <x v="255"/>
    <x v="1"/>
    <x v="288"/>
    <x v="238"/>
    <x v="1"/>
    <x v="60"/>
    <x v="3"/>
    <x v="287"/>
    <x v="8"/>
    <x v="24"/>
    <x v="288"/>
    <x v="286"/>
    <x v="265"/>
    <x v="242"/>
    <x v="287"/>
    <x v="283"/>
    <x v="76"/>
    <x v="24"/>
    <x v="280"/>
    <x v="237"/>
    <x v="68"/>
    <x v="278"/>
    <x v="250"/>
    <x v="125"/>
    <x v="160"/>
    <x v="115"/>
    <x v="279"/>
    <x v="231"/>
    <x v="138"/>
    <x v="107"/>
    <x v="183"/>
    <x v="158"/>
    <x v="238"/>
    <x v="14"/>
    <x v="287"/>
    <x v="196"/>
    <x v="286"/>
  </r>
  <r>
    <x v="260"/>
    <x v="1"/>
    <x v="4"/>
    <x v="1"/>
    <x v="1"/>
    <x v="5"/>
    <x v="0"/>
    <x v="58"/>
    <x v="60"/>
    <x v="281"/>
    <x v="256"/>
    <x v="1"/>
    <x v="289"/>
    <x v="239"/>
    <x v="1"/>
    <x v="60"/>
    <x v="4"/>
    <x v="288"/>
    <x v="2"/>
    <x v="261"/>
    <x v="289"/>
    <x v="287"/>
    <x v="260"/>
    <x v="29"/>
    <x v="288"/>
    <x v="284"/>
    <x v="76"/>
    <x v="8"/>
    <x v="281"/>
    <x v="238"/>
    <x v="99"/>
    <x v="279"/>
    <x v="135"/>
    <x v="163"/>
    <x v="218"/>
    <x v="116"/>
    <x v="280"/>
    <x v="179"/>
    <x v="92"/>
    <x v="260"/>
    <x v="188"/>
    <x v="148"/>
    <x v="239"/>
    <x v="184"/>
    <x v="288"/>
    <x v="197"/>
    <x v="287"/>
  </r>
  <r>
    <x v="266"/>
    <x v="1"/>
    <x v="4"/>
    <x v="1"/>
    <x v="1"/>
    <x v="5"/>
    <x v="0"/>
    <x v="58"/>
    <x v="60"/>
    <x v="282"/>
    <x v="21"/>
    <x v="1"/>
    <x v="290"/>
    <x v="240"/>
    <x v="1"/>
    <x v="60"/>
    <x v="3"/>
    <x v="289"/>
    <x v="2"/>
    <x v="262"/>
    <x v="290"/>
    <x v="288"/>
    <x v="266"/>
    <x v="243"/>
    <x v="289"/>
    <x v="285"/>
    <x v="74"/>
    <x v="12"/>
    <x v="282"/>
    <x v="239"/>
    <x v="71"/>
    <x v="280"/>
    <x v="251"/>
    <x v="18"/>
    <x v="21"/>
    <x v="13"/>
    <x v="281"/>
    <x v="167"/>
    <x v="72"/>
    <x v="261"/>
    <x v="110"/>
    <x v="41"/>
    <x v="240"/>
    <x v="124"/>
    <x v="289"/>
    <x v="17"/>
    <x v="288"/>
  </r>
  <r>
    <x v="175"/>
    <x v="1"/>
    <x v="4"/>
    <x v="1"/>
    <x v="1"/>
    <x v="5"/>
    <x v="0"/>
    <x v="58"/>
    <x v="60"/>
    <x v="283"/>
    <x v="257"/>
    <x v="1"/>
    <x v="291"/>
    <x v="241"/>
    <x v="1"/>
    <x v="60"/>
    <x v="3"/>
    <x v="290"/>
    <x v="6"/>
    <x v="263"/>
    <x v="291"/>
    <x v="289"/>
    <x v="175"/>
    <x v="244"/>
    <x v="290"/>
    <x v="286"/>
    <x v="51"/>
    <x v="12"/>
    <x v="283"/>
    <x v="240"/>
    <x v="166"/>
    <x v="281"/>
    <x v="80"/>
    <x v="138"/>
    <x v="219"/>
    <x v="2"/>
    <x v="282"/>
    <x v="38"/>
    <x v="139"/>
    <x v="262"/>
    <x v="2"/>
    <x v="159"/>
    <x v="241"/>
    <x v="14"/>
    <x v="290"/>
    <x v="153"/>
    <x v="289"/>
  </r>
  <r>
    <x v="267"/>
    <x v="1"/>
    <x v="4"/>
    <x v="1"/>
    <x v="1"/>
    <x v="5"/>
    <x v="0"/>
    <x v="58"/>
    <x v="60"/>
    <x v="284"/>
    <x v="258"/>
    <x v="1"/>
    <x v="292"/>
    <x v="242"/>
    <x v="1"/>
    <x v="60"/>
    <x v="3"/>
    <x v="291"/>
    <x v="2"/>
    <x v="264"/>
    <x v="292"/>
    <x v="290"/>
    <x v="267"/>
    <x v="245"/>
    <x v="291"/>
    <x v="287"/>
    <x v="39"/>
    <x v="15"/>
    <x v="284"/>
    <x v="241"/>
    <x v="87"/>
    <x v="282"/>
    <x v="227"/>
    <x v="164"/>
    <x v="220"/>
    <x v="96"/>
    <x v="201"/>
    <x v="232"/>
    <x v="69"/>
    <x v="263"/>
    <x v="157"/>
    <x v="74"/>
    <x v="242"/>
    <x v="14"/>
    <x v="291"/>
    <x v="69"/>
    <x v="290"/>
  </r>
  <r>
    <x v="268"/>
    <x v="1"/>
    <x v="0"/>
    <x v="1"/>
    <x v="1"/>
    <x v="5"/>
    <x v="0"/>
    <x v="58"/>
    <x v="60"/>
    <x v="285"/>
    <x v="259"/>
    <x v="1"/>
    <x v="293"/>
    <x v="243"/>
    <x v="1"/>
    <x v="60"/>
    <x v="3"/>
    <x v="292"/>
    <x v="10"/>
    <x v="265"/>
    <x v="293"/>
    <x v="291"/>
    <x v="268"/>
    <x v="246"/>
    <x v="292"/>
    <x v="288"/>
    <x v="73"/>
    <x v="24"/>
    <x v="285"/>
    <x v="242"/>
    <x v="118"/>
    <x v="283"/>
    <x v="161"/>
    <x v="165"/>
    <x v="221"/>
    <x v="8"/>
    <x v="283"/>
    <x v="179"/>
    <x v="12"/>
    <x v="264"/>
    <x v="144"/>
    <x v="13"/>
    <x v="29"/>
    <x v="14"/>
    <x v="292"/>
    <x v="198"/>
    <x v="291"/>
  </r>
  <r>
    <x v="269"/>
    <x v="1"/>
    <x v="2"/>
    <x v="1"/>
    <x v="1"/>
    <x v="5"/>
    <x v="0"/>
    <x v="58"/>
    <x v="60"/>
    <x v="286"/>
    <x v="260"/>
    <x v="1"/>
    <x v="294"/>
    <x v="155"/>
    <x v="1"/>
    <x v="60"/>
    <x v="13"/>
    <x v="293"/>
    <x v="7"/>
    <x v="266"/>
    <x v="294"/>
    <x v="292"/>
    <x v="269"/>
    <x v="247"/>
    <x v="293"/>
    <x v="289"/>
    <x v="39"/>
    <x v="12"/>
    <x v="286"/>
    <x v="194"/>
    <x v="141"/>
    <x v="284"/>
    <x v="252"/>
    <x v="115"/>
    <x v="222"/>
    <x v="27"/>
    <x v="284"/>
    <x v="233"/>
    <x v="38"/>
    <x v="265"/>
    <x v="161"/>
    <x v="50"/>
    <x v="243"/>
    <x v="62"/>
    <x v="293"/>
    <x v="169"/>
    <x v="292"/>
  </r>
  <r>
    <x v="270"/>
    <x v="1"/>
    <x v="2"/>
    <x v="1"/>
    <x v="1"/>
    <x v="5"/>
    <x v="0"/>
    <x v="58"/>
    <x v="60"/>
    <x v="287"/>
    <x v="261"/>
    <x v="1"/>
    <x v="295"/>
    <x v="244"/>
    <x v="1"/>
    <x v="60"/>
    <x v="1"/>
    <x v="294"/>
    <x v="11"/>
    <x v="267"/>
    <x v="295"/>
    <x v="293"/>
    <x v="270"/>
    <x v="200"/>
    <x v="294"/>
    <x v="290"/>
    <x v="74"/>
    <x v="14"/>
    <x v="287"/>
    <x v="243"/>
    <x v="87"/>
    <x v="285"/>
    <x v="110"/>
    <x v="166"/>
    <x v="223"/>
    <x v="27"/>
    <x v="285"/>
    <x v="234"/>
    <x v="124"/>
    <x v="266"/>
    <x v="31"/>
    <x v="160"/>
    <x v="69"/>
    <x v="127"/>
    <x v="294"/>
    <x v="199"/>
    <x v="293"/>
  </r>
  <r>
    <x v="271"/>
    <x v="1"/>
    <x v="4"/>
    <x v="1"/>
    <x v="1"/>
    <x v="5"/>
    <x v="0"/>
    <x v="58"/>
    <x v="60"/>
    <x v="288"/>
    <x v="262"/>
    <x v="1"/>
    <x v="296"/>
    <x v="36"/>
    <x v="1"/>
    <x v="60"/>
    <x v="3"/>
    <x v="295"/>
    <x v="8"/>
    <x v="268"/>
    <x v="296"/>
    <x v="294"/>
    <x v="271"/>
    <x v="248"/>
    <x v="295"/>
    <x v="291"/>
    <x v="78"/>
    <x v="12"/>
    <x v="288"/>
    <x v="244"/>
    <x v="131"/>
    <x v="286"/>
    <x v="253"/>
    <x v="25"/>
    <x v="224"/>
    <x v="117"/>
    <x v="140"/>
    <x v="38"/>
    <x v="140"/>
    <x v="267"/>
    <x v="2"/>
    <x v="161"/>
    <x v="244"/>
    <x v="185"/>
    <x v="295"/>
    <x v="182"/>
    <x v="294"/>
  </r>
  <r>
    <x v="233"/>
    <x v="1"/>
    <x v="4"/>
    <x v="1"/>
    <x v="1"/>
    <x v="5"/>
    <x v="0"/>
    <x v="58"/>
    <x v="60"/>
    <x v="289"/>
    <x v="21"/>
    <x v="1"/>
    <x v="297"/>
    <x v="245"/>
    <x v="1"/>
    <x v="60"/>
    <x v="3"/>
    <x v="296"/>
    <x v="12"/>
    <x v="269"/>
    <x v="297"/>
    <x v="295"/>
    <x v="233"/>
    <x v="152"/>
    <x v="296"/>
    <x v="292"/>
    <x v="46"/>
    <x v="24"/>
    <x v="289"/>
    <x v="245"/>
    <x v="118"/>
    <x v="287"/>
    <x v="254"/>
    <x v="18"/>
    <x v="21"/>
    <x v="118"/>
    <x v="286"/>
    <x v="86"/>
    <x v="141"/>
    <x v="268"/>
    <x v="202"/>
    <x v="162"/>
    <x v="245"/>
    <x v="117"/>
    <x v="296"/>
    <x v="200"/>
    <x v="295"/>
  </r>
  <r>
    <x v="272"/>
    <x v="1"/>
    <x v="4"/>
    <x v="1"/>
    <x v="1"/>
    <x v="5"/>
    <x v="0"/>
    <x v="58"/>
    <x v="60"/>
    <x v="290"/>
    <x v="263"/>
    <x v="1"/>
    <x v="298"/>
    <x v="246"/>
    <x v="1"/>
    <x v="60"/>
    <x v="3"/>
    <x v="297"/>
    <x v="1"/>
    <x v="270"/>
    <x v="298"/>
    <x v="296"/>
    <x v="272"/>
    <x v="171"/>
    <x v="297"/>
    <x v="293"/>
    <x v="39"/>
    <x v="12"/>
    <x v="290"/>
    <x v="246"/>
    <x v="76"/>
    <x v="288"/>
    <x v="255"/>
    <x v="3"/>
    <x v="225"/>
    <x v="0"/>
    <x v="287"/>
    <x v="235"/>
    <x v="4"/>
    <x v="269"/>
    <x v="178"/>
    <x v="11"/>
    <x v="246"/>
    <x v="186"/>
    <x v="297"/>
    <x v="17"/>
    <x v="296"/>
  </r>
  <r>
    <x v="218"/>
    <x v="1"/>
    <x v="4"/>
    <x v="1"/>
    <x v="1"/>
    <x v="5"/>
    <x v="0"/>
    <x v="58"/>
    <x v="60"/>
    <x v="291"/>
    <x v="264"/>
    <x v="1"/>
    <x v="299"/>
    <x v="119"/>
    <x v="1"/>
    <x v="60"/>
    <x v="3"/>
    <x v="298"/>
    <x v="14"/>
    <x v="271"/>
    <x v="299"/>
    <x v="297"/>
    <x v="218"/>
    <x v="121"/>
    <x v="298"/>
    <x v="294"/>
    <x v="76"/>
    <x v="12"/>
    <x v="291"/>
    <x v="247"/>
    <x v="128"/>
    <x v="289"/>
    <x v="256"/>
    <x v="167"/>
    <x v="226"/>
    <x v="79"/>
    <x v="288"/>
    <x v="180"/>
    <x v="18"/>
    <x v="270"/>
    <x v="84"/>
    <x v="85"/>
    <x v="247"/>
    <x v="14"/>
    <x v="298"/>
    <x v="133"/>
    <x v="297"/>
  </r>
  <r>
    <x v="273"/>
    <x v="1"/>
    <x v="4"/>
    <x v="1"/>
    <x v="1"/>
    <x v="5"/>
    <x v="0"/>
    <x v="58"/>
    <x v="60"/>
    <x v="292"/>
    <x v="265"/>
    <x v="1"/>
    <x v="300"/>
    <x v="247"/>
    <x v="1"/>
    <x v="60"/>
    <x v="3"/>
    <x v="299"/>
    <x v="2"/>
    <x v="272"/>
    <x v="300"/>
    <x v="298"/>
    <x v="273"/>
    <x v="230"/>
    <x v="299"/>
    <x v="295"/>
    <x v="84"/>
    <x v="12"/>
    <x v="292"/>
    <x v="121"/>
    <x v="173"/>
    <x v="290"/>
    <x v="80"/>
    <x v="57"/>
    <x v="227"/>
    <x v="44"/>
    <x v="289"/>
    <x v="38"/>
    <x v="142"/>
    <x v="271"/>
    <x v="2"/>
    <x v="163"/>
    <x v="248"/>
    <x v="14"/>
    <x v="299"/>
    <x v="17"/>
    <x v="298"/>
  </r>
  <r>
    <x v="274"/>
    <x v="1"/>
    <x v="4"/>
    <x v="1"/>
    <x v="1"/>
    <x v="5"/>
    <x v="0"/>
    <x v="58"/>
    <x v="60"/>
    <x v="293"/>
    <x v="266"/>
    <x v="1"/>
    <x v="301"/>
    <x v="248"/>
    <x v="1"/>
    <x v="60"/>
    <x v="3"/>
    <x v="300"/>
    <x v="8"/>
    <x v="24"/>
    <x v="301"/>
    <x v="299"/>
    <x v="274"/>
    <x v="244"/>
    <x v="300"/>
    <x v="296"/>
    <x v="84"/>
    <x v="14"/>
    <x v="293"/>
    <x v="248"/>
    <x v="119"/>
    <x v="291"/>
    <x v="80"/>
    <x v="133"/>
    <x v="171"/>
    <x v="119"/>
    <x v="290"/>
    <x v="38"/>
    <x v="143"/>
    <x v="272"/>
    <x v="2"/>
    <x v="164"/>
    <x v="249"/>
    <x v="14"/>
    <x v="300"/>
    <x v="201"/>
    <x v="299"/>
  </r>
  <r>
    <x v="275"/>
    <x v="1"/>
    <x v="4"/>
    <x v="1"/>
    <x v="1"/>
    <x v="5"/>
    <x v="0"/>
    <x v="58"/>
    <x v="60"/>
    <x v="294"/>
    <x v="267"/>
    <x v="1"/>
    <x v="302"/>
    <x v="249"/>
    <x v="1"/>
    <x v="60"/>
    <x v="1"/>
    <x v="301"/>
    <x v="8"/>
    <x v="24"/>
    <x v="302"/>
    <x v="300"/>
    <x v="275"/>
    <x v="53"/>
    <x v="301"/>
    <x v="297"/>
    <x v="92"/>
    <x v="45"/>
    <x v="294"/>
    <x v="249"/>
    <x v="174"/>
    <x v="292"/>
    <x v="257"/>
    <x v="68"/>
    <x v="228"/>
    <x v="120"/>
    <x v="291"/>
    <x v="236"/>
    <x v="144"/>
    <x v="273"/>
    <x v="68"/>
    <x v="165"/>
    <x v="250"/>
    <x v="187"/>
    <x v="301"/>
    <x v="202"/>
    <x v="300"/>
  </r>
  <r>
    <x v="276"/>
    <x v="1"/>
    <x v="4"/>
    <x v="1"/>
    <x v="1"/>
    <x v="5"/>
    <x v="0"/>
    <x v="58"/>
    <x v="60"/>
    <x v="295"/>
    <x v="268"/>
    <x v="1"/>
    <x v="303"/>
    <x v="250"/>
    <x v="1"/>
    <x v="60"/>
    <x v="1"/>
    <x v="302"/>
    <x v="6"/>
    <x v="273"/>
    <x v="303"/>
    <x v="301"/>
    <x v="276"/>
    <x v="249"/>
    <x v="302"/>
    <x v="298"/>
    <x v="48"/>
    <x v="46"/>
    <x v="295"/>
    <x v="250"/>
    <x v="21"/>
    <x v="293"/>
    <x v="258"/>
    <x v="168"/>
    <x v="229"/>
    <x v="121"/>
    <x v="292"/>
    <x v="165"/>
    <x v="145"/>
    <x v="274"/>
    <x v="161"/>
    <x v="166"/>
    <x v="81"/>
    <x v="14"/>
    <x v="302"/>
    <x v="153"/>
    <x v="301"/>
  </r>
  <r>
    <x v="277"/>
    <x v="1"/>
    <x v="4"/>
    <x v="1"/>
    <x v="1"/>
    <x v="5"/>
    <x v="0"/>
    <x v="58"/>
    <x v="60"/>
    <x v="296"/>
    <x v="269"/>
    <x v="1"/>
    <x v="304"/>
    <x v="251"/>
    <x v="1"/>
    <x v="60"/>
    <x v="3"/>
    <x v="303"/>
    <x v="8"/>
    <x v="24"/>
    <x v="304"/>
    <x v="302"/>
    <x v="277"/>
    <x v="250"/>
    <x v="303"/>
    <x v="299"/>
    <x v="84"/>
    <x v="15"/>
    <x v="296"/>
    <x v="251"/>
    <x v="57"/>
    <x v="294"/>
    <x v="259"/>
    <x v="89"/>
    <x v="107"/>
    <x v="122"/>
    <x v="293"/>
    <x v="38"/>
    <x v="146"/>
    <x v="200"/>
    <x v="134"/>
    <x v="167"/>
    <x v="251"/>
    <x v="124"/>
    <x v="303"/>
    <x v="203"/>
    <x v="302"/>
  </r>
  <r>
    <x v="278"/>
    <x v="1"/>
    <x v="2"/>
    <x v="1"/>
    <x v="1"/>
    <x v="5"/>
    <x v="0"/>
    <x v="58"/>
    <x v="60"/>
    <x v="297"/>
    <x v="270"/>
    <x v="1"/>
    <x v="305"/>
    <x v="252"/>
    <x v="1"/>
    <x v="60"/>
    <x v="3"/>
    <x v="304"/>
    <x v="1"/>
    <x v="274"/>
    <x v="305"/>
    <x v="303"/>
    <x v="278"/>
    <x v="251"/>
    <x v="304"/>
    <x v="290"/>
    <x v="76"/>
    <x v="15"/>
    <x v="297"/>
    <x v="83"/>
    <x v="165"/>
    <x v="295"/>
    <x v="165"/>
    <x v="169"/>
    <x v="230"/>
    <x v="27"/>
    <x v="294"/>
    <x v="167"/>
    <x v="61"/>
    <x v="275"/>
    <x v="134"/>
    <x v="168"/>
    <x v="252"/>
    <x v="184"/>
    <x v="304"/>
    <x v="204"/>
    <x v="303"/>
  </r>
  <r>
    <x v="240"/>
    <x v="1"/>
    <x v="4"/>
    <x v="1"/>
    <x v="1"/>
    <x v="5"/>
    <x v="0"/>
    <x v="58"/>
    <x v="60"/>
    <x v="298"/>
    <x v="271"/>
    <x v="1"/>
    <x v="306"/>
    <x v="253"/>
    <x v="1"/>
    <x v="60"/>
    <x v="3"/>
    <x v="305"/>
    <x v="10"/>
    <x v="275"/>
    <x v="306"/>
    <x v="304"/>
    <x v="240"/>
    <x v="252"/>
    <x v="305"/>
    <x v="300"/>
    <x v="76"/>
    <x v="47"/>
    <x v="298"/>
    <x v="252"/>
    <x v="84"/>
    <x v="296"/>
    <x v="260"/>
    <x v="170"/>
    <x v="231"/>
    <x v="64"/>
    <x v="295"/>
    <x v="205"/>
    <x v="147"/>
    <x v="276"/>
    <x v="203"/>
    <x v="169"/>
    <x v="66"/>
    <x v="117"/>
    <x v="305"/>
    <x v="153"/>
    <x v="304"/>
  </r>
  <r>
    <x v="279"/>
    <x v="1"/>
    <x v="0"/>
    <x v="1"/>
    <x v="1"/>
    <x v="5"/>
    <x v="0"/>
    <x v="58"/>
    <x v="60"/>
    <x v="299"/>
    <x v="272"/>
    <x v="1"/>
    <x v="307"/>
    <x v="254"/>
    <x v="1"/>
    <x v="60"/>
    <x v="3"/>
    <x v="306"/>
    <x v="8"/>
    <x v="89"/>
    <x v="307"/>
    <x v="305"/>
    <x v="279"/>
    <x v="160"/>
    <x v="306"/>
    <x v="301"/>
    <x v="48"/>
    <x v="12"/>
    <x v="299"/>
    <x v="121"/>
    <x v="21"/>
    <x v="297"/>
    <x v="171"/>
    <x v="116"/>
    <x v="146"/>
    <x v="7"/>
    <x v="296"/>
    <x v="237"/>
    <x v="42"/>
    <x v="277"/>
    <x v="2"/>
    <x v="78"/>
    <x v="182"/>
    <x v="81"/>
    <x v="306"/>
    <x v="205"/>
    <x v="305"/>
  </r>
  <r>
    <x v="280"/>
    <x v="1"/>
    <x v="4"/>
    <x v="1"/>
    <x v="1"/>
    <x v="5"/>
    <x v="0"/>
    <x v="58"/>
    <x v="60"/>
    <x v="300"/>
    <x v="21"/>
    <x v="1"/>
    <x v="308"/>
    <x v="145"/>
    <x v="1"/>
    <x v="60"/>
    <x v="3"/>
    <x v="307"/>
    <x v="8"/>
    <x v="89"/>
    <x v="308"/>
    <x v="306"/>
    <x v="280"/>
    <x v="81"/>
    <x v="307"/>
    <x v="302"/>
    <x v="38"/>
    <x v="12"/>
    <x v="300"/>
    <x v="253"/>
    <x v="61"/>
    <x v="298"/>
    <x v="138"/>
    <x v="18"/>
    <x v="21"/>
    <x v="52"/>
    <x v="297"/>
    <x v="106"/>
    <x v="148"/>
    <x v="278"/>
    <x v="2"/>
    <x v="170"/>
    <x v="253"/>
    <x v="14"/>
    <x v="307"/>
    <x v="17"/>
    <x v="306"/>
  </r>
  <r>
    <x v="281"/>
    <x v="1"/>
    <x v="4"/>
    <x v="1"/>
    <x v="1"/>
    <x v="5"/>
    <x v="0"/>
    <x v="58"/>
    <x v="60"/>
    <x v="301"/>
    <x v="273"/>
    <x v="1"/>
    <x v="309"/>
    <x v="255"/>
    <x v="0"/>
    <x v="60"/>
    <x v="0"/>
    <x v="308"/>
    <x v="13"/>
    <x v="276"/>
    <x v="309"/>
    <x v="307"/>
    <x v="281"/>
    <x v="253"/>
    <x v="308"/>
    <x v="303"/>
    <x v="76"/>
    <x v="41"/>
    <x v="301"/>
    <x v="254"/>
    <x v="107"/>
    <x v="299"/>
    <x v="261"/>
    <x v="36"/>
    <x v="42"/>
    <x v="0"/>
    <x v="298"/>
    <x v="238"/>
    <x v="149"/>
    <x v="279"/>
    <x v="131"/>
    <x v="171"/>
    <x v="254"/>
    <x v="145"/>
    <x v="308"/>
    <x v="206"/>
    <x v="307"/>
  </r>
  <r>
    <x v="282"/>
    <x v="1"/>
    <x v="2"/>
    <x v="1"/>
    <x v="1"/>
    <x v="5"/>
    <x v="0"/>
    <x v="58"/>
    <x v="60"/>
    <x v="302"/>
    <x v="274"/>
    <x v="1"/>
    <x v="310"/>
    <x v="256"/>
    <x v="1"/>
    <x v="60"/>
    <x v="3"/>
    <x v="309"/>
    <x v="6"/>
    <x v="277"/>
    <x v="310"/>
    <x v="308"/>
    <x v="282"/>
    <x v="254"/>
    <x v="309"/>
    <x v="304"/>
    <x v="59"/>
    <x v="12"/>
    <x v="302"/>
    <x v="255"/>
    <x v="175"/>
    <x v="300"/>
    <x v="262"/>
    <x v="171"/>
    <x v="232"/>
    <x v="90"/>
    <x v="299"/>
    <x v="239"/>
    <x v="93"/>
    <x v="280"/>
    <x v="204"/>
    <x v="172"/>
    <x v="255"/>
    <x v="188"/>
    <x v="309"/>
    <x v="207"/>
    <x v="308"/>
  </r>
  <r>
    <x v="283"/>
    <x v="1"/>
    <x v="4"/>
    <x v="1"/>
    <x v="1"/>
    <x v="5"/>
    <x v="0"/>
    <x v="58"/>
    <x v="60"/>
    <x v="303"/>
    <x v="275"/>
    <x v="1"/>
    <x v="311"/>
    <x v="257"/>
    <x v="0"/>
    <x v="60"/>
    <x v="7"/>
    <x v="310"/>
    <x v="6"/>
    <x v="278"/>
    <x v="311"/>
    <x v="309"/>
    <x v="283"/>
    <x v="255"/>
    <x v="310"/>
    <x v="305"/>
    <x v="76"/>
    <x v="11"/>
    <x v="303"/>
    <x v="237"/>
    <x v="34"/>
    <x v="301"/>
    <x v="80"/>
    <x v="59"/>
    <x v="233"/>
    <x v="123"/>
    <x v="300"/>
    <x v="38"/>
    <x v="150"/>
    <x v="281"/>
    <x v="2"/>
    <x v="173"/>
    <x v="256"/>
    <x v="14"/>
    <x v="310"/>
    <x v="208"/>
    <x v="309"/>
  </r>
  <r>
    <x v="284"/>
    <x v="1"/>
    <x v="2"/>
    <x v="1"/>
    <x v="1"/>
    <x v="5"/>
    <x v="0"/>
    <x v="58"/>
    <x v="60"/>
    <x v="304"/>
    <x v="276"/>
    <x v="1"/>
    <x v="312"/>
    <x v="258"/>
    <x v="1"/>
    <x v="60"/>
    <x v="3"/>
    <x v="310"/>
    <x v="4"/>
    <x v="279"/>
    <x v="312"/>
    <x v="310"/>
    <x v="284"/>
    <x v="256"/>
    <x v="311"/>
    <x v="306"/>
    <x v="73"/>
    <x v="15"/>
    <x v="304"/>
    <x v="256"/>
    <x v="9"/>
    <x v="302"/>
    <x v="263"/>
    <x v="77"/>
    <x v="234"/>
    <x v="3"/>
    <x v="301"/>
    <x v="140"/>
    <x v="5"/>
    <x v="139"/>
    <x v="190"/>
    <x v="174"/>
    <x v="216"/>
    <x v="34"/>
    <x v="311"/>
    <x v="209"/>
    <x v="310"/>
  </r>
  <r>
    <x v="285"/>
    <x v="1"/>
    <x v="4"/>
    <x v="1"/>
    <x v="1"/>
    <x v="5"/>
    <x v="0"/>
    <x v="58"/>
    <x v="60"/>
    <x v="305"/>
    <x v="277"/>
    <x v="1"/>
    <x v="313"/>
    <x v="259"/>
    <x v="1"/>
    <x v="60"/>
    <x v="4"/>
    <x v="311"/>
    <x v="14"/>
    <x v="280"/>
    <x v="313"/>
    <x v="311"/>
    <x v="285"/>
    <x v="257"/>
    <x v="312"/>
    <x v="307"/>
    <x v="70"/>
    <x v="12"/>
    <x v="305"/>
    <x v="257"/>
    <x v="71"/>
    <x v="303"/>
    <x v="264"/>
    <x v="172"/>
    <x v="235"/>
    <x v="124"/>
    <x v="206"/>
    <x v="240"/>
    <x v="151"/>
    <x v="282"/>
    <x v="205"/>
    <x v="175"/>
    <x v="257"/>
    <x v="14"/>
    <x v="312"/>
    <x v="17"/>
    <x v="311"/>
  </r>
  <r>
    <x v="286"/>
    <x v="1"/>
    <x v="4"/>
    <x v="1"/>
    <x v="1"/>
    <x v="5"/>
    <x v="0"/>
    <x v="58"/>
    <x v="60"/>
    <x v="306"/>
    <x v="278"/>
    <x v="1"/>
    <x v="314"/>
    <x v="260"/>
    <x v="1"/>
    <x v="60"/>
    <x v="1"/>
    <x v="311"/>
    <x v="12"/>
    <x v="281"/>
    <x v="314"/>
    <x v="312"/>
    <x v="286"/>
    <x v="29"/>
    <x v="313"/>
    <x v="308"/>
    <x v="46"/>
    <x v="12"/>
    <x v="306"/>
    <x v="185"/>
    <x v="71"/>
    <x v="304"/>
    <x v="265"/>
    <x v="16"/>
    <x v="236"/>
    <x v="125"/>
    <x v="302"/>
    <x v="38"/>
    <x v="53"/>
    <x v="283"/>
    <x v="2"/>
    <x v="66"/>
    <x v="258"/>
    <x v="48"/>
    <x v="313"/>
    <x v="210"/>
    <x v="312"/>
  </r>
  <r>
    <x v="287"/>
    <x v="1"/>
    <x v="4"/>
    <x v="1"/>
    <x v="1"/>
    <x v="5"/>
    <x v="0"/>
    <x v="58"/>
    <x v="60"/>
    <x v="259"/>
    <x v="279"/>
    <x v="1"/>
    <x v="315"/>
    <x v="36"/>
    <x v="1"/>
    <x v="60"/>
    <x v="3"/>
    <x v="312"/>
    <x v="8"/>
    <x v="24"/>
    <x v="315"/>
    <x v="313"/>
    <x v="287"/>
    <x v="142"/>
    <x v="314"/>
    <x v="309"/>
    <x v="39"/>
    <x v="12"/>
    <x v="259"/>
    <x v="258"/>
    <x v="176"/>
    <x v="305"/>
    <x v="266"/>
    <x v="173"/>
    <x v="237"/>
    <x v="126"/>
    <x v="102"/>
    <x v="124"/>
    <x v="152"/>
    <x v="284"/>
    <x v="2"/>
    <x v="176"/>
    <x v="259"/>
    <x v="113"/>
    <x v="314"/>
    <x v="211"/>
    <x v="3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06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1"/>
    <x v="1"/>
  </r>
  <r>
    <x v="2"/>
    <x v="2"/>
    <x v="2"/>
    <x v="2"/>
    <x v="2"/>
    <x v="0"/>
    <x v="2"/>
    <x v="2"/>
    <x v="2"/>
    <x v="2"/>
    <x v="2"/>
    <x v="2"/>
    <x v="2"/>
  </r>
  <r>
    <x v="3"/>
    <x v="3"/>
    <x v="0"/>
    <x v="3"/>
    <x v="3"/>
    <x v="0"/>
    <x v="3"/>
    <x v="3"/>
    <x v="3"/>
    <x v="3"/>
    <x v="3"/>
    <x v="3"/>
    <x v="3"/>
  </r>
  <r>
    <x v="4"/>
    <x v="4"/>
    <x v="2"/>
    <x v="4"/>
    <x v="4"/>
    <x v="0"/>
    <x v="4"/>
    <x v="4"/>
    <x v="4"/>
    <x v="4"/>
    <x v="4"/>
    <x v="4"/>
    <x v="4"/>
  </r>
  <r>
    <x v="5"/>
    <x v="5"/>
    <x v="0"/>
    <x v="5"/>
    <x v="5"/>
    <x v="0"/>
    <x v="5"/>
    <x v="5"/>
    <x v="5"/>
    <x v="5"/>
    <x v="5"/>
    <x v="5"/>
    <x v="5"/>
  </r>
  <r>
    <x v="6"/>
    <x v="6"/>
    <x v="2"/>
    <x v="6"/>
    <x v="6"/>
    <x v="1"/>
    <x v="6"/>
    <x v="6"/>
    <x v="6"/>
    <x v="6"/>
    <x v="6"/>
    <x v="6"/>
    <x v="6"/>
  </r>
  <r>
    <x v="7"/>
    <x v="7"/>
    <x v="2"/>
    <x v="7"/>
    <x v="7"/>
    <x v="1"/>
    <x v="7"/>
    <x v="7"/>
    <x v="7"/>
    <x v="7"/>
    <x v="7"/>
    <x v="7"/>
    <x v="7"/>
  </r>
  <r>
    <x v="8"/>
    <x v="8"/>
    <x v="2"/>
    <x v="8"/>
    <x v="8"/>
    <x v="0"/>
    <x v="2"/>
    <x v="8"/>
    <x v="8"/>
    <x v="8"/>
    <x v="2"/>
    <x v="8"/>
    <x v="8"/>
  </r>
  <r>
    <x v="9"/>
    <x v="9"/>
    <x v="2"/>
    <x v="8"/>
    <x v="8"/>
    <x v="0"/>
    <x v="2"/>
    <x v="9"/>
    <x v="8"/>
    <x v="8"/>
    <x v="2"/>
    <x v="9"/>
    <x v="9"/>
  </r>
  <r>
    <x v="10"/>
    <x v="10"/>
    <x v="3"/>
    <x v="9"/>
    <x v="9"/>
    <x v="0"/>
    <x v="8"/>
    <x v="10"/>
    <x v="9"/>
    <x v="9"/>
    <x v="8"/>
    <x v="10"/>
    <x v="10"/>
  </r>
  <r>
    <x v="11"/>
    <x v="11"/>
    <x v="1"/>
    <x v="10"/>
    <x v="8"/>
    <x v="0"/>
    <x v="9"/>
    <x v="11"/>
    <x v="10"/>
    <x v="10"/>
    <x v="9"/>
    <x v="11"/>
    <x v="11"/>
  </r>
  <r>
    <x v="12"/>
    <x v="12"/>
    <x v="4"/>
    <x v="11"/>
    <x v="8"/>
    <x v="0"/>
    <x v="10"/>
    <x v="12"/>
    <x v="11"/>
    <x v="11"/>
    <x v="10"/>
    <x v="12"/>
    <x v="12"/>
  </r>
  <r>
    <x v="13"/>
    <x v="13"/>
    <x v="3"/>
    <x v="12"/>
    <x v="10"/>
    <x v="0"/>
    <x v="11"/>
    <x v="13"/>
    <x v="12"/>
    <x v="12"/>
    <x v="11"/>
    <x v="13"/>
    <x v="13"/>
  </r>
  <r>
    <x v="14"/>
    <x v="14"/>
    <x v="4"/>
    <x v="11"/>
    <x v="8"/>
    <x v="0"/>
    <x v="12"/>
    <x v="14"/>
    <x v="13"/>
    <x v="13"/>
    <x v="12"/>
    <x v="14"/>
    <x v="14"/>
  </r>
  <r>
    <x v="15"/>
    <x v="15"/>
    <x v="0"/>
    <x v="13"/>
    <x v="11"/>
    <x v="1"/>
    <x v="13"/>
    <x v="15"/>
    <x v="14"/>
    <x v="14"/>
    <x v="13"/>
    <x v="15"/>
    <x v="15"/>
  </r>
  <r>
    <x v="16"/>
    <x v="16"/>
    <x v="2"/>
    <x v="7"/>
    <x v="7"/>
    <x v="0"/>
    <x v="14"/>
    <x v="16"/>
    <x v="15"/>
    <x v="15"/>
    <x v="14"/>
    <x v="16"/>
    <x v="16"/>
  </r>
  <r>
    <x v="17"/>
    <x v="17"/>
    <x v="4"/>
    <x v="11"/>
    <x v="8"/>
    <x v="0"/>
    <x v="15"/>
    <x v="17"/>
    <x v="16"/>
    <x v="16"/>
    <x v="15"/>
    <x v="17"/>
    <x v="17"/>
  </r>
  <r>
    <x v="18"/>
    <x v="18"/>
    <x v="0"/>
    <x v="14"/>
    <x v="12"/>
    <x v="0"/>
    <x v="16"/>
    <x v="18"/>
    <x v="17"/>
    <x v="17"/>
    <x v="16"/>
    <x v="18"/>
    <x v="18"/>
  </r>
  <r>
    <x v="19"/>
    <x v="19"/>
    <x v="0"/>
    <x v="15"/>
    <x v="13"/>
    <x v="0"/>
    <x v="17"/>
    <x v="19"/>
    <x v="18"/>
    <x v="18"/>
    <x v="17"/>
    <x v="19"/>
    <x v="19"/>
  </r>
  <r>
    <x v="20"/>
    <x v="20"/>
    <x v="0"/>
    <x v="16"/>
    <x v="8"/>
    <x v="1"/>
    <x v="18"/>
    <x v="20"/>
    <x v="19"/>
    <x v="19"/>
    <x v="18"/>
    <x v="20"/>
    <x v="20"/>
  </r>
  <r>
    <x v="21"/>
    <x v="21"/>
    <x v="0"/>
    <x v="17"/>
    <x v="14"/>
    <x v="1"/>
    <x v="19"/>
    <x v="21"/>
    <x v="20"/>
    <x v="20"/>
    <x v="19"/>
    <x v="21"/>
    <x v="21"/>
  </r>
  <r>
    <x v="22"/>
    <x v="22"/>
    <x v="0"/>
    <x v="18"/>
    <x v="0"/>
    <x v="0"/>
    <x v="20"/>
    <x v="22"/>
    <x v="21"/>
    <x v="21"/>
    <x v="20"/>
    <x v="22"/>
    <x v="22"/>
  </r>
  <r>
    <x v="23"/>
    <x v="23"/>
    <x v="1"/>
    <x v="19"/>
    <x v="8"/>
    <x v="0"/>
    <x v="2"/>
    <x v="2"/>
    <x v="2"/>
    <x v="2"/>
    <x v="2"/>
    <x v="2"/>
    <x v="2"/>
  </r>
  <r>
    <x v="24"/>
    <x v="24"/>
    <x v="2"/>
    <x v="20"/>
    <x v="15"/>
    <x v="0"/>
    <x v="21"/>
    <x v="23"/>
    <x v="22"/>
    <x v="22"/>
    <x v="21"/>
    <x v="23"/>
    <x v="23"/>
  </r>
  <r>
    <x v="25"/>
    <x v="25"/>
    <x v="0"/>
    <x v="21"/>
    <x v="13"/>
    <x v="1"/>
    <x v="22"/>
    <x v="24"/>
    <x v="23"/>
    <x v="23"/>
    <x v="22"/>
    <x v="24"/>
    <x v="24"/>
  </r>
  <r>
    <x v="26"/>
    <x v="26"/>
    <x v="4"/>
    <x v="11"/>
    <x v="8"/>
    <x v="0"/>
    <x v="23"/>
    <x v="25"/>
    <x v="24"/>
    <x v="24"/>
    <x v="23"/>
    <x v="25"/>
    <x v="25"/>
  </r>
  <r>
    <x v="27"/>
    <x v="26"/>
    <x v="3"/>
    <x v="22"/>
    <x v="8"/>
    <x v="0"/>
    <x v="24"/>
    <x v="26"/>
    <x v="25"/>
    <x v="25"/>
    <x v="24"/>
    <x v="26"/>
    <x v="26"/>
  </r>
  <r>
    <x v="28"/>
    <x v="27"/>
    <x v="4"/>
    <x v="11"/>
    <x v="8"/>
    <x v="0"/>
    <x v="25"/>
    <x v="27"/>
    <x v="26"/>
    <x v="26"/>
    <x v="25"/>
    <x v="27"/>
    <x v="27"/>
  </r>
  <r>
    <x v="29"/>
    <x v="28"/>
    <x v="2"/>
    <x v="23"/>
    <x v="8"/>
    <x v="0"/>
    <x v="26"/>
    <x v="28"/>
    <x v="27"/>
    <x v="27"/>
    <x v="26"/>
    <x v="28"/>
    <x v="28"/>
  </r>
  <r>
    <x v="30"/>
    <x v="29"/>
    <x v="0"/>
    <x v="24"/>
    <x v="16"/>
    <x v="0"/>
    <x v="27"/>
    <x v="29"/>
    <x v="28"/>
    <x v="28"/>
    <x v="27"/>
    <x v="29"/>
    <x v="29"/>
  </r>
  <r>
    <x v="31"/>
    <x v="30"/>
    <x v="4"/>
    <x v="11"/>
    <x v="8"/>
    <x v="0"/>
    <x v="28"/>
    <x v="30"/>
    <x v="29"/>
    <x v="29"/>
    <x v="28"/>
    <x v="30"/>
    <x v="30"/>
  </r>
  <r>
    <x v="32"/>
    <x v="31"/>
    <x v="3"/>
    <x v="25"/>
    <x v="8"/>
    <x v="0"/>
    <x v="29"/>
    <x v="31"/>
    <x v="30"/>
    <x v="30"/>
    <x v="29"/>
    <x v="31"/>
    <x v="31"/>
  </r>
  <r>
    <x v="33"/>
    <x v="31"/>
    <x v="0"/>
    <x v="26"/>
    <x v="0"/>
    <x v="0"/>
    <x v="30"/>
    <x v="32"/>
    <x v="31"/>
    <x v="31"/>
    <x v="30"/>
    <x v="32"/>
    <x v="32"/>
  </r>
  <r>
    <x v="34"/>
    <x v="31"/>
    <x v="2"/>
    <x v="3"/>
    <x v="3"/>
    <x v="1"/>
    <x v="24"/>
    <x v="33"/>
    <x v="32"/>
    <x v="32"/>
    <x v="31"/>
    <x v="33"/>
    <x v="33"/>
  </r>
  <r>
    <x v="35"/>
    <x v="32"/>
    <x v="0"/>
    <x v="27"/>
    <x v="8"/>
    <x v="0"/>
    <x v="31"/>
    <x v="34"/>
    <x v="33"/>
    <x v="33"/>
    <x v="32"/>
    <x v="34"/>
    <x v="34"/>
  </r>
  <r>
    <x v="36"/>
    <x v="33"/>
    <x v="2"/>
    <x v="28"/>
    <x v="8"/>
    <x v="1"/>
    <x v="2"/>
    <x v="35"/>
    <x v="8"/>
    <x v="8"/>
    <x v="2"/>
    <x v="35"/>
    <x v="35"/>
  </r>
  <r>
    <x v="37"/>
    <x v="34"/>
    <x v="1"/>
    <x v="29"/>
    <x v="8"/>
    <x v="0"/>
    <x v="32"/>
    <x v="36"/>
    <x v="34"/>
    <x v="34"/>
    <x v="33"/>
    <x v="36"/>
    <x v="36"/>
  </r>
  <r>
    <x v="38"/>
    <x v="35"/>
    <x v="2"/>
    <x v="30"/>
    <x v="1"/>
    <x v="0"/>
    <x v="33"/>
    <x v="37"/>
    <x v="35"/>
    <x v="35"/>
    <x v="34"/>
    <x v="37"/>
    <x v="37"/>
  </r>
  <r>
    <x v="39"/>
    <x v="36"/>
    <x v="2"/>
    <x v="14"/>
    <x v="12"/>
    <x v="0"/>
    <x v="34"/>
    <x v="38"/>
    <x v="36"/>
    <x v="36"/>
    <x v="35"/>
    <x v="38"/>
    <x v="38"/>
  </r>
  <r>
    <x v="40"/>
    <x v="36"/>
    <x v="3"/>
    <x v="22"/>
    <x v="8"/>
    <x v="0"/>
    <x v="35"/>
    <x v="39"/>
    <x v="37"/>
    <x v="37"/>
    <x v="36"/>
    <x v="39"/>
    <x v="39"/>
  </r>
  <r>
    <x v="41"/>
    <x v="36"/>
    <x v="0"/>
    <x v="31"/>
    <x v="14"/>
    <x v="0"/>
    <x v="36"/>
    <x v="40"/>
    <x v="38"/>
    <x v="38"/>
    <x v="37"/>
    <x v="40"/>
    <x v="40"/>
  </r>
  <r>
    <x v="42"/>
    <x v="36"/>
    <x v="1"/>
    <x v="32"/>
    <x v="8"/>
    <x v="0"/>
    <x v="2"/>
    <x v="2"/>
    <x v="2"/>
    <x v="2"/>
    <x v="2"/>
    <x v="2"/>
    <x v="2"/>
  </r>
  <r>
    <x v="43"/>
    <x v="37"/>
    <x v="1"/>
    <x v="33"/>
    <x v="8"/>
    <x v="0"/>
    <x v="2"/>
    <x v="2"/>
    <x v="2"/>
    <x v="2"/>
    <x v="2"/>
    <x v="2"/>
    <x v="2"/>
  </r>
  <r>
    <x v="44"/>
    <x v="38"/>
    <x v="2"/>
    <x v="34"/>
    <x v="8"/>
    <x v="0"/>
    <x v="37"/>
    <x v="41"/>
    <x v="39"/>
    <x v="39"/>
    <x v="38"/>
    <x v="41"/>
    <x v="41"/>
  </r>
  <r>
    <x v="45"/>
    <x v="38"/>
    <x v="4"/>
    <x v="11"/>
    <x v="8"/>
    <x v="0"/>
    <x v="2"/>
    <x v="2"/>
    <x v="2"/>
    <x v="2"/>
    <x v="2"/>
    <x v="2"/>
    <x v="2"/>
  </r>
  <r>
    <x v="46"/>
    <x v="39"/>
    <x v="3"/>
    <x v="35"/>
    <x v="9"/>
    <x v="0"/>
    <x v="38"/>
    <x v="42"/>
    <x v="40"/>
    <x v="40"/>
    <x v="39"/>
    <x v="42"/>
    <x v="42"/>
  </r>
  <r>
    <x v="47"/>
    <x v="39"/>
    <x v="3"/>
    <x v="36"/>
    <x v="17"/>
    <x v="0"/>
    <x v="39"/>
    <x v="43"/>
    <x v="41"/>
    <x v="41"/>
    <x v="40"/>
    <x v="43"/>
    <x v="43"/>
  </r>
  <r>
    <x v="48"/>
    <x v="39"/>
    <x v="1"/>
    <x v="37"/>
    <x v="18"/>
    <x v="0"/>
    <x v="2"/>
    <x v="44"/>
    <x v="8"/>
    <x v="8"/>
    <x v="2"/>
    <x v="44"/>
    <x v="44"/>
  </r>
  <r>
    <x v="49"/>
    <x v="40"/>
    <x v="1"/>
    <x v="38"/>
    <x v="19"/>
    <x v="0"/>
    <x v="40"/>
    <x v="45"/>
    <x v="42"/>
    <x v="42"/>
    <x v="41"/>
    <x v="45"/>
    <x v="45"/>
  </r>
  <r>
    <x v="50"/>
    <x v="41"/>
    <x v="0"/>
    <x v="39"/>
    <x v="0"/>
    <x v="0"/>
    <x v="38"/>
    <x v="46"/>
    <x v="43"/>
    <x v="43"/>
    <x v="42"/>
    <x v="46"/>
    <x v="46"/>
  </r>
  <r>
    <x v="51"/>
    <x v="41"/>
    <x v="4"/>
    <x v="11"/>
    <x v="8"/>
    <x v="0"/>
    <x v="41"/>
    <x v="47"/>
    <x v="44"/>
    <x v="44"/>
    <x v="43"/>
    <x v="47"/>
    <x v="47"/>
  </r>
  <r>
    <x v="52"/>
    <x v="42"/>
    <x v="2"/>
    <x v="40"/>
    <x v="1"/>
    <x v="0"/>
    <x v="42"/>
    <x v="48"/>
    <x v="45"/>
    <x v="45"/>
    <x v="44"/>
    <x v="48"/>
    <x v="48"/>
  </r>
  <r>
    <x v="53"/>
    <x v="42"/>
    <x v="0"/>
    <x v="3"/>
    <x v="3"/>
    <x v="0"/>
    <x v="18"/>
    <x v="49"/>
    <x v="8"/>
    <x v="8"/>
    <x v="2"/>
    <x v="49"/>
    <x v="49"/>
  </r>
  <r>
    <x v="54"/>
    <x v="43"/>
    <x v="4"/>
    <x v="11"/>
    <x v="8"/>
    <x v="0"/>
    <x v="18"/>
    <x v="50"/>
    <x v="46"/>
    <x v="46"/>
    <x v="45"/>
    <x v="50"/>
    <x v="50"/>
  </r>
  <r>
    <x v="55"/>
    <x v="44"/>
    <x v="2"/>
    <x v="11"/>
    <x v="8"/>
    <x v="0"/>
    <x v="43"/>
    <x v="51"/>
    <x v="47"/>
    <x v="47"/>
    <x v="46"/>
    <x v="51"/>
    <x v="51"/>
  </r>
  <r>
    <x v="56"/>
    <x v="44"/>
    <x v="2"/>
    <x v="41"/>
    <x v="2"/>
    <x v="0"/>
    <x v="2"/>
    <x v="2"/>
    <x v="2"/>
    <x v="2"/>
    <x v="2"/>
    <x v="2"/>
    <x v="2"/>
  </r>
  <r>
    <x v="57"/>
    <x v="45"/>
    <x v="1"/>
    <x v="38"/>
    <x v="19"/>
    <x v="1"/>
    <x v="44"/>
    <x v="52"/>
    <x v="48"/>
    <x v="48"/>
    <x v="47"/>
    <x v="52"/>
    <x v="52"/>
  </r>
  <r>
    <x v="58"/>
    <x v="46"/>
    <x v="3"/>
    <x v="42"/>
    <x v="8"/>
    <x v="0"/>
    <x v="45"/>
    <x v="53"/>
    <x v="49"/>
    <x v="49"/>
    <x v="48"/>
    <x v="53"/>
    <x v="53"/>
  </r>
  <r>
    <x v="59"/>
    <x v="46"/>
    <x v="3"/>
    <x v="43"/>
    <x v="8"/>
    <x v="0"/>
    <x v="46"/>
    <x v="54"/>
    <x v="50"/>
    <x v="50"/>
    <x v="49"/>
    <x v="54"/>
    <x v="54"/>
  </r>
  <r>
    <x v="60"/>
    <x v="46"/>
    <x v="3"/>
    <x v="44"/>
    <x v="8"/>
    <x v="0"/>
    <x v="2"/>
    <x v="55"/>
    <x v="8"/>
    <x v="8"/>
    <x v="2"/>
    <x v="55"/>
    <x v="55"/>
  </r>
  <r>
    <x v="61"/>
    <x v="47"/>
    <x v="3"/>
    <x v="45"/>
    <x v="8"/>
    <x v="0"/>
    <x v="28"/>
    <x v="56"/>
    <x v="51"/>
    <x v="51"/>
    <x v="50"/>
    <x v="56"/>
    <x v="56"/>
  </r>
  <r>
    <x v="62"/>
    <x v="47"/>
    <x v="2"/>
    <x v="4"/>
    <x v="4"/>
    <x v="0"/>
    <x v="47"/>
    <x v="57"/>
    <x v="52"/>
    <x v="52"/>
    <x v="51"/>
    <x v="57"/>
    <x v="57"/>
  </r>
  <r>
    <x v="63"/>
    <x v="48"/>
    <x v="2"/>
    <x v="7"/>
    <x v="7"/>
    <x v="0"/>
    <x v="48"/>
    <x v="58"/>
    <x v="53"/>
    <x v="53"/>
    <x v="52"/>
    <x v="58"/>
    <x v="58"/>
  </r>
  <r>
    <x v="64"/>
    <x v="48"/>
    <x v="0"/>
    <x v="46"/>
    <x v="20"/>
    <x v="1"/>
    <x v="47"/>
    <x v="59"/>
    <x v="54"/>
    <x v="54"/>
    <x v="53"/>
    <x v="59"/>
    <x v="59"/>
  </r>
  <r>
    <x v="65"/>
    <x v="49"/>
    <x v="0"/>
    <x v="13"/>
    <x v="11"/>
    <x v="0"/>
    <x v="49"/>
    <x v="60"/>
    <x v="55"/>
    <x v="55"/>
    <x v="54"/>
    <x v="60"/>
    <x v="60"/>
  </r>
  <r>
    <x v="66"/>
    <x v="49"/>
    <x v="3"/>
    <x v="47"/>
    <x v="8"/>
    <x v="0"/>
    <x v="25"/>
    <x v="61"/>
    <x v="56"/>
    <x v="56"/>
    <x v="55"/>
    <x v="61"/>
    <x v="61"/>
  </r>
  <r>
    <x v="67"/>
    <x v="49"/>
    <x v="2"/>
    <x v="48"/>
    <x v="8"/>
    <x v="0"/>
    <x v="2"/>
    <x v="2"/>
    <x v="2"/>
    <x v="2"/>
    <x v="2"/>
    <x v="2"/>
    <x v="2"/>
  </r>
  <r>
    <x v="68"/>
    <x v="50"/>
    <x v="1"/>
    <x v="49"/>
    <x v="8"/>
    <x v="0"/>
    <x v="2"/>
    <x v="62"/>
    <x v="8"/>
    <x v="8"/>
    <x v="2"/>
    <x v="62"/>
    <x v="62"/>
  </r>
  <r>
    <x v="69"/>
    <x v="51"/>
    <x v="4"/>
    <x v="11"/>
    <x v="8"/>
    <x v="0"/>
    <x v="50"/>
    <x v="63"/>
    <x v="57"/>
    <x v="57"/>
    <x v="56"/>
    <x v="63"/>
    <x v="63"/>
  </r>
  <r>
    <x v="70"/>
    <x v="51"/>
    <x v="3"/>
    <x v="50"/>
    <x v="17"/>
    <x v="0"/>
    <x v="44"/>
    <x v="64"/>
    <x v="58"/>
    <x v="58"/>
    <x v="57"/>
    <x v="64"/>
    <x v="64"/>
  </r>
  <r>
    <x v="71"/>
    <x v="51"/>
    <x v="1"/>
    <x v="51"/>
    <x v="4"/>
    <x v="0"/>
    <x v="51"/>
    <x v="65"/>
    <x v="59"/>
    <x v="59"/>
    <x v="58"/>
    <x v="65"/>
    <x v="65"/>
  </r>
  <r>
    <x v="72"/>
    <x v="51"/>
    <x v="3"/>
    <x v="52"/>
    <x v="10"/>
    <x v="0"/>
    <x v="24"/>
    <x v="66"/>
    <x v="60"/>
    <x v="60"/>
    <x v="24"/>
    <x v="66"/>
    <x v="66"/>
  </r>
  <r>
    <x v="73"/>
    <x v="51"/>
    <x v="2"/>
    <x v="53"/>
    <x v="8"/>
    <x v="0"/>
    <x v="18"/>
    <x v="67"/>
    <x v="61"/>
    <x v="61"/>
    <x v="59"/>
    <x v="67"/>
    <x v="67"/>
  </r>
  <r>
    <x v="74"/>
    <x v="51"/>
    <x v="1"/>
    <x v="54"/>
    <x v="8"/>
    <x v="0"/>
    <x v="2"/>
    <x v="68"/>
    <x v="8"/>
    <x v="8"/>
    <x v="2"/>
    <x v="68"/>
    <x v="68"/>
  </r>
  <r>
    <x v="75"/>
    <x v="51"/>
    <x v="1"/>
    <x v="55"/>
    <x v="8"/>
    <x v="0"/>
    <x v="2"/>
    <x v="2"/>
    <x v="2"/>
    <x v="2"/>
    <x v="2"/>
    <x v="2"/>
    <x v="2"/>
  </r>
  <r>
    <x v="76"/>
    <x v="52"/>
    <x v="4"/>
    <x v="11"/>
    <x v="8"/>
    <x v="0"/>
    <x v="52"/>
    <x v="69"/>
    <x v="62"/>
    <x v="62"/>
    <x v="60"/>
    <x v="69"/>
    <x v="69"/>
  </r>
  <r>
    <x v="77"/>
    <x v="52"/>
    <x v="4"/>
    <x v="11"/>
    <x v="8"/>
    <x v="0"/>
    <x v="53"/>
    <x v="70"/>
    <x v="63"/>
    <x v="63"/>
    <x v="61"/>
    <x v="70"/>
    <x v="70"/>
  </r>
  <r>
    <x v="78"/>
    <x v="52"/>
    <x v="1"/>
    <x v="56"/>
    <x v="8"/>
    <x v="0"/>
    <x v="54"/>
    <x v="71"/>
    <x v="64"/>
    <x v="64"/>
    <x v="62"/>
    <x v="71"/>
    <x v="71"/>
  </r>
  <r>
    <x v="79"/>
    <x v="52"/>
    <x v="1"/>
    <x v="57"/>
    <x v="8"/>
    <x v="0"/>
    <x v="55"/>
    <x v="72"/>
    <x v="65"/>
    <x v="65"/>
    <x v="63"/>
    <x v="72"/>
    <x v="72"/>
  </r>
  <r>
    <x v="80"/>
    <x v="52"/>
    <x v="1"/>
    <x v="58"/>
    <x v="8"/>
    <x v="0"/>
    <x v="25"/>
    <x v="73"/>
    <x v="66"/>
    <x v="66"/>
    <x v="64"/>
    <x v="73"/>
    <x v="73"/>
  </r>
  <r>
    <x v="81"/>
    <x v="52"/>
    <x v="0"/>
    <x v="59"/>
    <x v="0"/>
    <x v="0"/>
    <x v="25"/>
    <x v="74"/>
    <x v="67"/>
    <x v="67"/>
    <x v="65"/>
    <x v="74"/>
    <x v="74"/>
  </r>
  <r>
    <x v="82"/>
    <x v="52"/>
    <x v="0"/>
    <x v="60"/>
    <x v="8"/>
    <x v="0"/>
    <x v="2"/>
    <x v="2"/>
    <x v="2"/>
    <x v="2"/>
    <x v="2"/>
    <x v="2"/>
    <x v="2"/>
  </r>
  <r>
    <x v="83"/>
    <x v="52"/>
    <x v="2"/>
    <x v="2"/>
    <x v="2"/>
    <x v="0"/>
    <x v="2"/>
    <x v="2"/>
    <x v="2"/>
    <x v="2"/>
    <x v="2"/>
    <x v="2"/>
    <x v="2"/>
  </r>
  <r>
    <x v="84"/>
    <x v="52"/>
    <x v="2"/>
    <x v="8"/>
    <x v="8"/>
    <x v="0"/>
    <x v="2"/>
    <x v="2"/>
    <x v="2"/>
    <x v="2"/>
    <x v="2"/>
    <x v="2"/>
    <x v="2"/>
  </r>
  <r>
    <x v="85"/>
    <x v="53"/>
    <x v="4"/>
    <x v="11"/>
    <x v="8"/>
    <x v="0"/>
    <x v="56"/>
    <x v="75"/>
    <x v="68"/>
    <x v="68"/>
    <x v="66"/>
    <x v="75"/>
    <x v="75"/>
  </r>
  <r>
    <x v="86"/>
    <x v="53"/>
    <x v="2"/>
    <x v="61"/>
    <x v="8"/>
    <x v="0"/>
    <x v="37"/>
    <x v="76"/>
    <x v="69"/>
    <x v="69"/>
    <x v="67"/>
    <x v="76"/>
    <x v="76"/>
  </r>
  <r>
    <x v="87"/>
    <x v="54"/>
    <x v="3"/>
    <x v="12"/>
    <x v="10"/>
    <x v="0"/>
    <x v="57"/>
    <x v="77"/>
    <x v="70"/>
    <x v="70"/>
    <x v="68"/>
    <x v="77"/>
    <x v="77"/>
  </r>
  <r>
    <x v="88"/>
    <x v="54"/>
    <x v="1"/>
    <x v="62"/>
    <x v="8"/>
    <x v="0"/>
    <x v="24"/>
    <x v="78"/>
    <x v="71"/>
    <x v="71"/>
    <x v="69"/>
    <x v="78"/>
    <x v="78"/>
  </r>
  <r>
    <x v="89"/>
    <x v="54"/>
    <x v="3"/>
    <x v="63"/>
    <x v="8"/>
    <x v="0"/>
    <x v="46"/>
    <x v="79"/>
    <x v="72"/>
    <x v="72"/>
    <x v="70"/>
    <x v="79"/>
    <x v="79"/>
  </r>
  <r>
    <x v="90"/>
    <x v="54"/>
    <x v="1"/>
    <x v="64"/>
    <x v="8"/>
    <x v="0"/>
    <x v="18"/>
    <x v="80"/>
    <x v="73"/>
    <x v="73"/>
    <x v="71"/>
    <x v="80"/>
    <x v="80"/>
  </r>
  <r>
    <x v="91"/>
    <x v="54"/>
    <x v="1"/>
    <x v="65"/>
    <x v="8"/>
    <x v="0"/>
    <x v="18"/>
    <x v="81"/>
    <x v="74"/>
    <x v="74"/>
    <x v="72"/>
    <x v="81"/>
    <x v="81"/>
  </r>
  <r>
    <x v="92"/>
    <x v="55"/>
    <x v="3"/>
    <x v="66"/>
    <x v="17"/>
    <x v="0"/>
    <x v="58"/>
    <x v="82"/>
    <x v="75"/>
    <x v="75"/>
    <x v="73"/>
    <x v="82"/>
    <x v="82"/>
  </r>
  <r>
    <x v="93"/>
    <x v="55"/>
    <x v="2"/>
    <x v="6"/>
    <x v="6"/>
    <x v="0"/>
    <x v="59"/>
    <x v="83"/>
    <x v="76"/>
    <x v="76"/>
    <x v="74"/>
    <x v="83"/>
    <x v="83"/>
  </r>
  <r>
    <x v="94"/>
    <x v="55"/>
    <x v="2"/>
    <x v="67"/>
    <x v="8"/>
    <x v="0"/>
    <x v="51"/>
    <x v="84"/>
    <x v="77"/>
    <x v="77"/>
    <x v="75"/>
    <x v="84"/>
    <x v="84"/>
  </r>
  <r>
    <x v="95"/>
    <x v="55"/>
    <x v="1"/>
    <x v="68"/>
    <x v="16"/>
    <x v="0"/>
    <x v="18"/>
    <x v="85"/>
    <x v="78"/>
    <x v="78"/>
    <x v="76"/>
    <x v="85"/>
    <x v="85"/>
  </r>
  <r>
    <x v="96"/>
    <x v="55"/>
    <x v="2"/>
    <x v="69"/>
    <x v="8"/>
    <x v="0"/>
    <x v="18"/>
    <x v="86"/>
    <x v="79"/>
    <x v="79"/>
    <x v="77"/>
    <x v="86"/>
    <x v="86"/>
  </r>
  <r>
    <x v="97"/>
    <x v="55"/>
    <x v="1"/>
    <x v="70"/>
    <x v="4"/>
    <x v="0"/>
    <x v="2"/>
    <x v="2"/>
    <x v="2"/>
    <x v="2"/>
    <x v="2"/>
    <x v="2"/>
    <x v="2"/>
  </r>
  <r>
    <x v="98"/>
    <x v="55"/>
    <x v="4"/>
    <x v="11"/>
    <x v="8"/>
    <x v="0"/>
    <x v="2"/>
    <x v="87"/>
    <x v="8"/>
    <x v="8"/>
    <x v="2"/>
    <x v="87"/>
    <x v="87"/>
  </r>
  <r>
    <x v="99"/>
    <x v="56"/>
    <x v="0"/>
    <x v="59"/>
    <x v="0"/>
    <x v="0"/>
    <x v="37"/>
    <x v="88"/>
    <x v="80"/>
    <x v="80"/>
    <x v="78"/>
    <x v="72"/>
    <x v="78"/>
  </r>
  <r>
    <x v="100"/>
    <x v="56"/>
    <x v="5"/>
    <x v="11"/>
    <x v="8"/>
    <x v="0"/>
    <x v="60"/>
    <x v="89"/>
    <x v="81"/>
    <x v="81"/>
    <x v="79"/>
    <x v="88"/>
    <x v="88"/>
  </r>
  <r>
    <x v="101"/>
    <x v="56"/>
    <x v="5"/>
    <x v="11"/>
    <x v="8"/>
    <x v="0"/>
    <x v="26"/>
    <x v="90"/>
    <x v="82"/>
    <x v="82"/>
    <x v="80"/>
    <x v="89"/>
    <x v="89"/>
  </r>
  <r>
    <x v="102"/>
    <x v="56"/>
    <x v="5"/>
    <x v="11"/>
    <x v="8"/>
    <x v="0"/>
    <x v="36"/>
    <x v="91"/>
    <x v="83"/>
    <x v="83"/>
    <x v="81"/>
    <x v="90"/>
    <x v="90"/>
  </r>
  <r>
    <x v="103"/>
    <x v="56"/>
    <x v="5"/>
    <x v="11"/>
    <x v="8"/>
    <x v="0"/>
    <x v="47"/>
    <x v="92"/>
    <x v="84"/>
    <x v="84"/>
    <x v="82"/>
    <x v="91"/>
    <x v="91"/>
  </r>
  <r>
    <x v="104"/>
    <x v="56"/>
    <x v="4"/>
    <x v="11"/>
    <x v="8"/>
    <x v="0"/>
    <x v="46"/>
    <x v="93"/>
    <x v="85"/>
    <x v="85"/>
    <x v="83"/>
    <x v="92"/>
    <x v="92"/>
  </r>
  <r>
    <x v="105"/>
    <x v="56"/>
    <x v="5"/>
    <x v="11"/>
    <x v="8"/>
    <x v="0"/>
    <x v="18"/>
    <x v="94"/>
    <x v="86"/>
    <x v="86"/>
    <x v="72"/>
    <x v="93"/>
    <x v="27"/>
  </r>
  <r>
    <x v="106"/>
    <x v="56"/>
    <x v="1"/>
    <x v="71"/>
    <x v="8"/>
    <x v="0"/>
    <x v="2"/>
    <x v="95"/>
    <x v="8"/>
    <x v="8"/>
    <x v="2"/>
    <x v="94"/>
    <x v="93"/>
  </r>
  <r>
    <x v="107"/>
    <x v="56"/>
    <x v="5"/>
    <x v="11"/>
    <x v="8"/>
    <x v="0"/>
    <x v="2"/>
    <x v="96"/>
    <x v="8"/>
    <x v="8"/>
    <x v="2"/>
    <x v="95"/>
    <x v="94"/>
  </r>
  <r>
    <x v="108"/>
    <x v="57"/>
    <x v="5"/>
    <x v="11"/>
    <x v="8"/>
    <x v="0"/>
    <x v="61"/>
    <x v="97"/>
    <x v="87"/>
    <x v="87"/>
    <x v="84"/>
    <x v="96"/>
    <x v="95"/>
  </r>
  <r>
    <x v="109"/>
    <x v="57"/>
    <x v="5"/>
    <x v="11"/>
    <x v="8"/>
    <x v="0"/>
    <x v="37"/>
    <x v="98"/>
    <x v="88"/>
    <x v="88"/>
    <x v="85"/>
    <x v="97"/>
    <x v="96"/>
  </r>
  <r>
    <x v="110"/>
    <x v="57"/>
    <x v="5"/>
    <x v="11"/>
    <x v="8"/>
    <x v="0"/>
    <x v="39"/>
    <x v="99"/>
    <x v="89"/>
    <x v="89"/>
    <x v="86"/>
    <x v="98"/>
    <x v="97"/>
  </r>
  <r>
    <x v="111"/>
    <x v="57"/>
    <x v="5"/>
    <x v="11"/>
    <x v="8"/>
    <x v="0"/>
    <x v="46"/>
    <x v="100"/>
    <x v="8"/>
    <x v="8"/>
    <x v="2"/>
    <x v="99"/>
    <x v="98"/>
  </r>
  <r>
    <x v="112"/>
    <x v="57"/>
    <x v="5"/>
    <x v="11"/>
    <x v="8"/>
    <x v="1"/>
    <x v="46"/>
    <x v="100"/>
    <x v="8"/>
    <x v="8"/>
    <x v="2"/>
    <x v="99"/>
    <x v="98"/>
  </r>
  <r>
    <x v="113"/>
    <x v="57"/>
    <x v="5"/>
    <x v="11"/>
    <x v="8"/>
    <x v="0"/>
    <x v="18"/>
    <x v="101"/>
    <x v="90"/>
    <x v="90"/>
    <x v="87"/>
    <x v="100"/>
    <x v="99"/>
  </r>
  <r>
    <x v="114"/>
    <x v="57"/>
    <x v="5"/>
    <x v="11"/>
    <x v="8"/>
    <x v="0"/>
    <x v="18"/>
    <x v="80"/>
    <x v="73"/>
    <x v="73"/>
    <x v="71"/>
    <x v="80"/>
    <x v="80"/>
  </r>
  <r>
    <x v="115"/>
    <x v="57"/>
    <x v="5"/>
    <x v="11"/>
    <x v="8"/>
    <x v="0"/>
    <x v="2"/>
    <x v="2"/>
    <x v="2"/>
    <x v="2"/>
    <x v="2"/>
    <x v="2"/>
    <x v="2"/>
  </r>
  <r>
    <x v="116"/>
    <x v="57"/>
    <x v="5"/>
    <x v="11"/>
    <x v="8"/>
    <x v="0"/>
    <x v="2"/>
    <x v="2"/>
    <x v="2"/>
    <x v="2"/>
    <x v="2"/>
    <x v="2"/>
    <x v="2"/>
  </r>
  <r>
    <x v="117"/>
    <x v="58"/>
    <x v="5"/>
    <x v="11"/>
    <x v="8"/>
    <x v="0"/>
    <x v="62"/>
    <x v="102"/>
    <x v="91"/>
    <x v="91"/>
    <x v="88"/>
    <x v="101"/>
    <x v="100"/>
  </r>
  <r>
    <x v="118"/>
    <x v="58"/>
    <x v="5"/>
    <x v="11"/>
    <x v="8"/>
    <x v="0"/>
    <x v="63"/>
    <x v="103"/>
    <x v="92"/>
    <x v="92"/>
    <x v="89"/>
    <x v="102"/>
    <x v="101"/>
  </r>
  <r>
    <x v="119"/>
    <x v="58"/>
    <x v="5"/>
    <x v="11"/>
    <x v="8"/>
    <x v="0"/>
    <x v="64"/>
    <x v="104"/>
    <x v="93"/>
    <x v="93"/>
    <x v="90"/>
    <x v="103"/>
    <x v="102"/>
  </r>
  <r>
    <x v="120"/>
    <x v="58"/>
    <x v="5"/>
    <x v="11"/>
    <x v="8"/>
    <x v="0"/>
    <x v="39"/>
    <x v="105"/>
    <x v="94"/>
    <x v="94"/>
    <x v="91"/>
    <x v="104"/>
    <x v="103"/>
  </r>
  <r>
    <x v="121"/>
    <x v="58"/>
    <x v="5"/>
    <x v="11"/>
    <x v="8"/>
    <x v="0"/>
    <x v="65"/>
    <x v="106"/>
    <x v="95"/>
    <x v="95"/>
    <x v="92"/>
    <x v="105"/>
    <x v="104"/>
  </r>
  <r>
    <x v="122"/>
    <x v="58"/>
    <x v="5"/>
    <x v="11"/>
    <x v="8"/>
    <x v="0"/>
    <x v="46"/>
    <x v="107"/>
    <x v="96"/>
    <x v="96"/>
    <x v="93"/>
    <x v="106"/>
    <x v="105"/>
  </r>
  <r>
    <x v="123"/>
    <x v="58"/>
    <x v="5"/>
    <x v="11"/>
    <x v="8"/>
    <x v="0"/>
    <x v="18"/>
    <x v="108"/>
    <x v="97"/>
    <x v="97"/>
    <x v="94"/>
    <x v="107"/>
    <x v="106"/>
  </r>
  <r>
    <x v="124"/>
    <x v="58"/>
    <x v="5"/>
    <x v="11"/>
    <x v="8"/>
    <x v="0"/>
    <x v="2"/>
    <x v="109"/>
    <x v="8"/>
    <x v="8"/>
    <x v="2"/>
    <x v="108"/>
    <x v="107"/>
  </r>
  <r>
    <x v="125"/>
    <x v="58"/>
    <x v="5"/>
    <x v="11"/>
    <x v="8"/>
    <x v="0"/>
    <x v="2"/>
    <x v="2"/>
    <x v="2"/>
    <x v="2"/>
    <x v="2"/>
    <x v="2"/>
    <x v="2"/>
  </r>
  <r>
    <x v="126"/>
    <x v="58"/>
    <x v="5"/>
    <x v="11"/>
    <x v="8"/>
    <x v="0"/>
    <x v="2"/>
    <x v="110"/>
    <x v="8"/>
    <x v="8"/>
    <x v="2"/>
    <x v="109"/>
    <x v="108"/>
  </r>
  <r>
    <x v="127"/>
    <x v="58"/>
    <x v="5"/>
    <x v="11"/>
    <x v="8"/>
    <x v="0"/>
    <x v="2"/>
    <x v="111"/>
    <x v="8"/>
    <x v="8"/>
    <x v="2"/>
    <x v="110"/>
    <x v="109"/>
  </r>
  <r>
    <x v="128"/>
    <x v="58"/>
    <x v="5"/>
    <x v="11"/>
    <x v="8"/>
    <x v="0"/>
    <x v="2"/>
    <x v="2"/>
    <x v="2"/>
    <x v="2"/>
    <x v="2"/>
    <x v="2"/>
    <x v="2"/>
  </r>
  <r>
    <x v="129"/>
    <x v="58"/>
    <x v="5"/>
    <x v="11"/>
    <x v="8"/>
    <x v="0"/>
    <x v="2"/>
    <x v="2"/>
    <x v="2"/>
    <x v="2"/>
    <x v="2"/>
    <x v="2"/>
    <x v="2"/>
  </r>
  <r>
    <x v="130"/>
    <x v="59"/>
    <x v="5"/>
    <x v="11"/>
    <x v="8"/>
    <x v="0"/>
    <x v="66"/>
    <x v="112"/>
    <x v="8"/>
    <x v="8"/>
    <x v="2"/>
    <x v="111"/>
    <x v="110"/>
  </r>
  <r>
    <x v="131"/>
    <x v="59"/>
    <x v="5"/>
    <x v="11"/>
    <x v="8"/>
    <x v="0"/>
    <x v="67"/>
    <x v="113"/>
    <x v="98"/>
    <x v="98"/>
    <x v="95"/>
    <x v="112"/>
    <x v="111"/>
  </r>
  <r>
    <x v="132"/>
    <x v="59"/>
    <x v="5"/>
    <x v="11"/>
    <x v="8"/>
    <x v="0"/>
    <x v="59"/>
    <x v="114"/>
    <x v="99"/>
    <x v="99"/>
    <x v="96"/>
    <x v="113"/>
    <x v="71"/>
  </r>
  <r>
    <x v="133"/>
    <x v="59"/>
    <x v="5"/>
    <x v="11"/>
    <x v="8"/>
    <x v="0"/>
    <x v="26"/>
    <x v="115"/>
    <x v="8"/>
    <x v="8"/>
    <x v="2"/>
    <x v="114"/>
    <x v="112"/>
  </r>
  <r>
    <x v="134"/>
    <x v="59"/>
    <x v="5"/>
    <x v="11"/>
    <x v="8"/>
    <x v="1"/>
    <x v="36"/>
    <x v="116"/>
    <x v="100"/>
    <x v="100"/>
    <x v="97"/>
    <x v="115"/>
    <x v="113"/>
  </r>
  <r>
    <x v="135"/>
    <x v="59"/>
    <x v="5"/>
    <x v="11"/>
    <x v="8"/>
    <x v="0"/>
    <x v="24"/>
    <x v="117"/>
    <x v="101"/>
    <x v="101"/>
    <x v="98"/>
    <x v="116"/>
    <x v="114"/>
  </r>
  <r>
    <x v="136"/>
    <x v="59"/>
    <x v="5"/>
    <x v="11"/>
    <x v="8"/>
    <x v="0"/>
    <x v="24"/>
    <x v="118"/>
    <x v="102"/>
    <x v="102"/>
    <x v="99"/>
    <x v="117"/>
    <x v="115"/>
  </r>
  <r>
    <x v="137"/>
    <x v="59"/>
    <x v="5"/>
    <x v="11"/>
    <x v="8"/>
    <x v="0"/>
    <x v="24"/>
    <x v="119"/>
    <x v="103"/>
    <x v="103"/>
    <x v="100"/>
    <x v="118"/>
    <x v="116"/>
  </r>
  <r>
    <x v="138"/>
    <x v="59"/>
    <x v="5"/>
    <x v="11"/>
    <x v="8"/>
    <x v="0"/>
    <x v="46"/>
    <x v="120"/>
    <x v="104"/>
    <x v="104"/>
    <x v="101"/>
    <x v="119"/>
    <x v="117"/>
  </r>
  <r>
    <x v="139"/>
    <x v="59"/>
    <x v="5"/>
    <x v="11"/>
    <x v="8"/>
    <x v="0"/>
    <x v="18"/>
    <x v="121"/>
    <x v="105"/>
    <x v="105"/>
    <x v="102"/>
    <x v="120"/>
    <x v="118"/>
  </r>
  <r>
    <x v="140"/>
    <x v="59"/>
    <x v="5"/>
    <x v="11"/>
    <x v="8"/>
    <x v="0"/>
    <x v="18"/>
    <x v="122"/>
    <x v="106"/>
    <x v="106"/>
    <x v="103"/>
    <x v="121"/>
    <x v="119"/>
  </r>
  <r>
    <x v="141"/>
    <x v="59"/>
    <x v="5"/>
    <x v="11"/>
    <x v="8"/>
    <x v="0"/>
    <x v="18"/>
    <x v="123"/>
    <x v="107"/>
    <x v="107"/>
    <x v="104"/>
    <x v="122"/>
    <x v="120"/>
  </r>
  <r>
    <x v="142"/>
    <x v="59"/>
    <x v="5"/>
    <x v="11"/>
    <x v="8"/>
    <x v="0"/>
    <x v="18"/>
    <x v="124"/>
    <x v="108"/>
    <x v="108"/>
    <x v="105"/>
    <x v="123"/>
    <x v="119"/>
  </r>
  <r>
    <x v="143"/>
    <x v="59"/>
    <x v="5"/>
    <x v="11"/>
    <x v="8"/>
    <x v="0"/>
    <x v="2"/>
    <x v="2"/>
    <x v="2"/>
    <x v="2"/>
    <x v="2"/>
    <x v="2"/>
    <x v="2"/>
  </r>
  <r>
    <x v="144"/>
    <x v="59"/>
    <x v="5"/>
    <x v="11"/>
    <x v="8"/>
    <x v="0"/>
    <x v="2"/>
    <x v="2"/>
    <x v="2"/>
    <x v="2"/>
    <x v="2"/>
    <x v="2"/>
    <x v="2"/>
  </r>
  <r>
    <x v="145"/>
    <x v="59"/>
    <x v="5"/>
    <x v="11"/>
    <x v="8"/>
    <x v="0"/>
    <x v="2"/>
    <x v="2"/>
    <x v="2"/>
    <x v="2"/>
    <x v="2"/>
    <x v="2"/>
    <x v="2"/>
  </r>
  <r>
    <x v="146"/>
    <x v="59"/>
    <x v="5"/>
    <x v="11"/>
    <x v="8"/>
    <x v="0"/>
    <x v="2"/>
    <x v="125"/>
    <x v="8"/>
    <x v="8"/>
    <x v="2"/>
    <x v="124"/>
    <x v="121"/>
  </r>
  <r>
    <x v="147"/>
    <x v="59"/>
    <x v="5"/>
    <x v="11"/>
    <x v="8"/>
    <x v="0"/>
    <x v="2"/>
    <x v="2"/>
    <x v="2"/>
    <x v="2"/>
    <x v="2"/>
    <x v="2"/>
    <x v="2"/>
  </r>
  <r>
    <x v="148"/>
    <x v="59"/>
    <x v="5"/>
    <x v="11"/>
    <x v="8"/>
    <x v="1"/>
    <x v="2"/>
    <x v="2"/>
    <x v="2"/>
    <x v="2"/>
    <x v="2"/>
    <x v="2"/>
    <x v="2"/>
  </r>
  <r>
    <x v="149"/>
    <x v="59"/>
    <x v="5"/>
    <x v="11"/>
    <x v="8"/>
    <x v="0"/>
    <x v="2"/>
    <x v="126"/>
    <x v="8"/>
    <x v="8"/>
    <x v="2"/>
    <x v="125"/>
    <x v="122"/>
  </r>
  <r>
    <x v="150"/>
    <x v="59"/>
    <x v="5"/>
    <x v="11"/>
    <x v="8"/>
    <x v="0"/>
    <x v="2"/>
    <x v="127"/>
    <x v="8"/>
    <x v="8"/>
    <x v="2"/>
    <x v="126"/>
    <x v="123"/>
  </r>
  <r>
    <x v="151"/>
    <x v="59"/>
    <x v="5"/>
    <x v="11"/>
    <x v="8"/>
    <x v="0"/>
    <x v="2"/>
    <x v="128"/>
    <x v="8"/>
    <x v="8"/>
    <x v="2"/>
    <x v="127"/>
    <x v="124"/>
  </r>
  <r>
    <x v="152"/>
    <x v="59"/>
    <x v="5"/>
    <x v="11"/>
    <x v="8"/>
    <x v="0"/>
    <x v="2"/>
    <x v="129"/>
    <x v="8"/>
    <x v="8"/>
    <x v="2"/>
    <x v="128"/>
    <x v="125"/>
  </r>
  <r>
    <x v="153"/>
    <x v="59"/>
    <x v="5"/>
    <x v="11"/>
    <x v="8"/>
    <x v="0"/>
    <x v="2"/>
    <x v="129"/>
    <x v="8"/>
    <x v="8"/>
    <x v="2"/>
    <x v="128"/>
    <x v="125"/>
  </r>
  <r>
    <x v="154"/>
    <x v="60"/>
    <x v="5"/>
    <x v="11"/>
    <x v="8"/>
    <x v="0"/>
    <x v="68"/>
    <x v="130"/>
    <x v="109"/>
    <x v="109"/>
    <x v="106"/>
    <x v="129"/>
    <x v="126"/>
  </r>
  <r>
    <x v="155"/>
    <x v="60"/>
    <x v="5"/>
    <x v="11"/>
    <x v="8"/>
    <x v="0"/>
    <x v="44"/>
    <x v="131"/>
    <x v="110"/>
    <x v="110"/>
    <x v="107"/>
    <x v="130"/>
    <x v="127"/>
  </r>
  <r>
    <x v="156"/>
    <x v="60"/>
    <x v="5"/>
    <x v="11"/>
    <x v="8"/>
    <x v="0"/>
    <x v="69"/>
    <x v="132"/>
    <x v="111"/>
    <x v="111"/>
    <x v="108"/>
    <x v="131"/>
    <x v="128"/>
  </r>
  <r>
    <x v="157"/>
    <x v="60"/>
    <x v="5"/>
    <x v="11"/>
    <x v="8"/>
    <x v="0"/>
    <x v="39"/>
    <x v="133"/>
    <x v="112"/>
    <x v="112"/>
    <x v="109"/>
    <x v="132"/>
    <x v="129"/>
  </r>
  <r>
    <x v="158"/>
    <x v="60"/>
    <x v="5"/>
    <x v="11"/>
    <x v="8"/>
    <x v="0"/>
    <x v="36"/>
    <x v="134"/>
    <x v="113"/>
    <x v="113"/>
    <x v="110"/>
    <x v="133"/>
    <x v="130"/>
  </r>
  <r>
    <x v="159"/>
    <x v="60"/>
    <x v="5"/>
    <x v="11"/>
    <x v="8"/>
    <x v="1"/>
    <x v="47"/>
    <x v="135"/>
    <x v="114"/>
    <x v="114"/>
    <x v="111"/>
    <x v="134"/>
    <x v="106"/>
  </r>
  <r>
    <x v="160"/>
    <x v="60"/>
    <x v="5"/>
    <x v="11"/>
    <x v="8"/>
    <x v="0"/>
    <x v="47"/>
    <x v="136"/>
    <x v="115"/>
    <x v="115"/>
    <x v="112"/>
    <x v="135"/>
    <x v="131"/>
  </r>
  <r>
    <x v="161"/>
    <x v="60"/>
    <x v="5"/>
    <x v="11"/>
    <x v="8"/>
    <x v="0"/>
    <x v="46"/>
    <x v="137"/>
    <x v="116"/>
    <x v="116"/>
    <x v="113"/>
    <x v="136"/>
    <x v="132"/>
  </r>
  <r>
    <x v="162"/>
    <x v="60"/>
    <x v="5"/>
    <x v="11"/>
    <x v="8"/>
    <x v="0"/>
    <x v="46"/>
    <x v="138"/>
    <x v="117"/>
    <x v="117"/>
    <x v="114"/>
    <x v="137"/>
    <x v="133"/>
  </r>
  <r>
    <x v="163"/>
    <x v="60"/>
    <x v="5"/>
    <x v="11"/>
    <x v="8"/>
    <x v="0"/>
    <x v="18"/>
    <x v="139"/>
    <x v="118"/>
    <x v="118"/>
    <x v="115"/>
    <x v="138"/>
    <x v="134"/>
  </r>
  <r>
    <x v="164"/>
    <x v="60"/>
    <x v="5"/>
    <x v="11"/>
    <x v="8"/>
    <x v="1"/>
    <x v="2"/>
    <x v="2"/>
    <x v="2"/>
    <x v="2"/>
    <x v="2"/>
    <x v="2"/>
    <x v="2"/>
  </r>
  <r>
    <x v="165"/>
    <x v="60"/>
    <x v="5"/>
    <x v="11"/>
    <x v="8"/>
    <x v="0"/>
    <x v="2"/>
    <x v="2"/>
    <x v="2"/>
    <x v="2"/>
    <x v="2"/>
    <x v="2"/>
    <x v="2"/>
  </r>
  <r>
    <x v="166"/>
    <x v="60"/>
    <x v="5"/>
    <x v="11"/>
    <x v="8"/>
    <x v="0"/>
    <x v="2"/>
    <x v="2"/>
    <x v="2"/>
    <x v="2"/>
    <x v="2"/>
    <x v="2"/>
    <x v="2"/>
  </r>
  <r>
    <x v="167"/>
    <x v="60"/>
    <x v="5"/>
    <x v="11"/>
    <x v="8"/>
    <x v="0"/>
    <x v="2"/>
    <x v="2"/>
    <x v="2"/>
    <x v="2"/>
    <x v="2"/>
    <x v="2"/>
    <x v="2"/>
  </r>
  <r>
    <x v="168"/>
    <x v="60"/>
    <x v="5"/>
    <x v="11"/>
    <x v="8"/>
    <x v="0"/>
    <x v="2"/>
    <x v="2"/>
    <x v="2"/>
    <x v="2"/>
    <x v="2"/>
    <x v="2"/>
    <x v="2"/>
  </r>
  <r>
    <x v="169"/>
    <x v="60"/>
    <x v="5"/>
    <x v="11"/>
    <x v="8"/>
    <x v="0"/>
    <x v="2"/>
    <x v="140"/>
    <x v="8"/>
    <x v="8"/>
    <x v="2"/>
    <x v="139"/>
    <x v="72"/>
  </r>
  <r>
    <x v="170"/>
    <x v="60"/>
    <x v="5"/>
    <x v="11"/>
    <x v="8"/>
    <x v="0"/>
    <x v="2"/>
    <x v="141"/>
    <x v="8"/>
    <x v="8"/>
    <x v="2"/>
    <x v="140"/>
    <x v="135"/>
  </r>
  <r>
    <x v="171"/>
    <x v="60"/>
    <x v="5"/>
    <x v="11"/>
    <x v="8"/>
    <x v="0"/>
    <x v="2"/>
    <x v="142"/>
    <x v="8"/>
    <x v="8"/>
    <x v="2"/>
    <x v="141"/>
    <x v="136"/>
  </r>
  <r>
    <x v="172"/>
    <x v="60"/>
    <x v="5"/>
    <x v="11"/>
    <x v="8"/>
    <x v="0"/>
    <x v="2"/>
    <x v="143"/>
    <x v="8"/>
    <x v="8"/>
    <x v="2"/>
    <x v="142"/>
    <x v="137"/>
  </r>
  <r>
    <x v="173"/>
    <x v="60"/>
    <x v="5"/>
    <x v="11"/>
    <x v="8"/>
    <x v="0"/>
    <x v="2"/>
    <x v="2"/>
    <x v="2"/>
    <x v="2"/>
    <x v="2"/>
    <x v="2"/>
    <x v="2"/>
  </r>
  <r>
    <x v="174"/>
    <x v="60"/>
    <x v="5"/>
    <x v="11"/>
    <x v="8"/>
    <x v="0"/>
    <x v="2"/>
    <x v="2"/>
    <x v="2"/>
    <x v="2"/>
    <x v="2"/>
    <x v="2"/>
    <x v="2"/>
  </r>
  <r>
    <x v="175"/>
    <x v="60"/>
    <x v="5"/>
    <x v="11"/>
    <x v="8"/>
    <x v="0"/>
    <x v="2"/>
    <x v="144"/>
    <x v="8"/>
    <x v="8"/>
    <x v="2"/>
    <x v="143"/>
    <x v="138"/>
  </r>
  <r>
    <x v="176"/>
    <x v="60"/>
    <x v="5"/>
    <x v="11"/>
    <x v="8"/>
    <x v="0"/>
    <x v="2"/>
    <x v="145"/>
    <x v="8"/>
    <x v="8"/>
    <x v="2"/>
    <x v="144"/>
    <x v="139"/>
  </r>
  <r>
    <x v="177"/>
    <x v="60"/>
    <x v="5"/>
    <x v="11"/>
    <x v="8"/>
    <x v="0"/>
    <x v="2"/>
    <x v="146"/>
    <x v="8"/>
    <x v="8"/>
    <x v="2"/>
    <x v="145"/>
    <x v="140"/>
  </r>
  <r>
    <x v="178"/>
    <x v="60"/>
    <x v="5"/>
    <x v="11"/>
    <x v="8"/>
    <x v="0"/>
    <x v="2"/>
    <x v="2"/>
    <x v="2"/>
    <x v="2"/>
    <x v="2"/>
    <x v="2"/>
    <x v="2"/>
  </r>
  <r>
    <x v="179"/>
    <x v="60"/>
    <x v="5"/>
    <x v="11"/>
    <x v="8"/>
    <x v="0"/>
    <x v="2"/>
    <x v="147"/>
    <x v="8"/>
    <x v="8"/>
    <x v="2"/>
    <x v="146"/>
    <x v="141"/>
  </r>
  <r>
    <x v="180"/>
    <x v="61"/>
    <x v="5"/>
    <x v="11"/>
    <x v="8"/>
    <x v="0"/>
    <x v="70"/>
    <x v="148"/>
    <x v="119"/>
    <x v="119"/>
    <x v="116"/>
    <x v="147"/>
    <x v="142"/>
  </r>
  <r>
    <x v="181"/>
    <x v="61"/>
    <x v="5"/>
    <x v="11"/>
    <x v="8"/>
    <x v="0"/>
    <x v="23"/>
    <x v="25"/>
    <x v="24"/>
    <x v="24"/>
    <x v="23"/>
    <x v="25"/>
    <x v="25"/>
  </r>
  <r>
    <x v="182"/>
    <x v="61"/>
    <x v="5"/>
    <x v="11"/>
    <x v="8"/>
    <x v="0"/>
    <x v="71"/>
    <x v="149"/>
    <x v="120"/>
    <x v="120"/>
    <x v="117"/>
    <x v="148"/>
    <x v="143"/>
  </r>
  <r>
    <x v="183"/>
    <x v="61"/>
    <x v="5"/>
    <x v="11"/>
    <x v="8"/>
    <x v="0"/>
    <x v="72"/>
    <x v="150"/>
    <x v="121"/>
    <x v="121"/>
    <x v="118"/>
    <x v="149"/>
    <x v="144"/>
  </r>
  <r>
    <x v="184"/>
    <x v="61"/>
    <x v="5"/>
    <x v="11"/>
    <x v="8"/>
    <x v="0"/>
    <x v="37"/>
    <x v="151"/>
    <x v="122"/>
    <x v="122"/>
    <x v="119"/>
    <x v="150"/>
    <x v="145"/>
  </r>
  <r>
    <x v="185"/>
    <x v="61"/>
    <x v="5"/>
    <x v="11"/>
    <x v="8"/>
    <x v="0"/>
    <x v="39"/>
    <x v="152"/>
    <x v="123"/>
    <x v="123"/>
    <x v="120"/>
    <x v="151"/>
    <x v="146"/>
  </r>
  <r>
    <x v="186"/>
    <x v="61"/>
    <x v="5"/>
    <x v="11"/>
    <x v="8"/>
    <x v="0"/>
    <x v="47"/>
    <x v="153"/>
    <x v="124"/>
    <x v="124"/>
    <x v="121"/>
    <x v="152"/>
    <x v="147"/>
  </r>
  <r>
    <x v="187"/>
    <x v="61"/>
    <x v="5"/>
    <x v="11"/>
    <x v="8"/>
    <x v="0"/>
    <x v="47"/>
    <x v="154"/>
    <x v="8"/>
    <x v="8"/>
    <x v="2"/>
    <x v="153"/>
    <x v="148"/>
  </r>
  <r>
    <x v="188"/>
    <x v="61"/>
    <x v="5"/>
    <x v="11"/>
    <x v="8"/>
    <x v="0"/>
    <x v="46"/>
    <x v="155"/>
    <x v="125"/>
    <x v="125"/>
    <x v="70"/>
    <x v="154"/>
    <x v="120"/>
  </r>
  <r>
    <x v="189"/>
    <x v="61"/>
    <x v="5"/>
    <x v="11"/>
    <x v="8"/>
    <x v="0"/>
    <x v="18"/>
    <x v="156"/>
    <x v="8"/>
    <x v="8"/>
    <x v="2"/>
    <x v="155"/>
    <x v="149"/>
  </r>
  <r>
    <x v="190"/>
    <x v="61"/>
    <x v="5"/>
    <x v="11"/>
    <x v="8"/>
    <x v="0"/>
    <x v="18"/>
    <x v="157"/>
    <x v="126"/>
    <x v="126"/>
    <x v="122"/>
    <x v="156"/>
    <x v="150"/>
  </r>
  <r>
    <x v="191"/>
    <x v="61"/>
    <x v="5"/>
    <x v="11"/>
    <x v="8"/>
    <x v="0"/>
    <x v="18"/>
    <x v="158"/>
    <x v="127"/>
    <x v="127"/>
    <x v="123"/>
    <x v="157"/>
    <x v="151"/>
  </r>
  <r>
    <x v="192"/>
    <x v="61"/>
    <x v="5"/>
    <x v="11"/>
    <x v="8"/>
    <x v="0"/>
    <x v="18"/>
    <x v="159"/>
    <x v="8"/>
    <x v="8"/>
    <x v="2"/>
    <x v="158"/>
    <x v="152"/>
  </r>
  <r>
    <x v="193"/>
    <x v="61"/>
    <x v="5"/>
    <x v="11"/>
    <x v="8"/>
    <x v="0"/>
    <x v="18"/>
    <x v="160"/>
    <x v="128"/>
    <x v="128"/>
    <x v="123"/>
    <x v="159"/>
    <x v="139"/>
  </r>
  <r>
    <x v="194"/>
    <x v="61"/>
    <x v="5"/>
    <x v="11"/>
    <x v="8"/>
    <x v="0"/>
    <x v="18"/>
    <x v="122"/>
    <x v="106"/>
    <x v="106"/>
    <x v="103"/>
    <x v="121"/>
    <x v="119"/>
  </r>
  <r>
    <x v="195"/>
    <x v="61"/>
    <x v="5"/>
    <x v="11"/>
    <x v="8"/>
    <x v="0"/>
    <x v="18"/>
    <x v="161"/>
    <x v="129"/>
    <x v="129"/>
    <x v="124"/>
    <x v="160"/>
    <x v="87"/>
  </r>
  <r>
    <x v="196"/>
    <x v="61"/>
    <x v="5"/>
    <x v="11"/>
    <x v="8"/>
    <x v="0"/>
    <x v="18"/>
    <x v="162"/>
    <x v="130"/>
    <x v="130"/>
    <x v="124"/>
    <x v="161"/>
    <x v="153"/>
  </r>
  <r>
    <x v="197"/>
    <x v="61"/>
    <x v="5"/>
    <x v="11"/>
    <x v="8"/>
    <x v="0"/>
    <x v="2"/>
    <x v="2"/>
    <x v="2"/>
    <x v="2"/>
    <x v="2"/>
    <x v="2"/>
    <x v="2"/>
  </r>
  <r>
    <x v="198"/>
    <x v="61"/>
    <x v="5"/>
    <x v="11"/>
    <x v="8"/>
    <x v="0"/>
    <x v="2"/>
    <x v="163"/>
    <x v="8"/>
    <x v="8"/>
    <x v="2"/>
    <x v="162"/>
    <x v="154"/>
  </r>
  <r>
    <x v="199"/>
    <x v="61"/>
    <x v="5"/>
    <x v="11"/>
    <x v="8"/>
    <x v="0"/>
    <x v="2"/>
    <x v="2"/>
    <x v="2"/>
    <x v="2"/>
    <x v="2"/>
    <x v="2"/>
    <x v="2"/>
  </r>
  <r>
    <x v="200"/>
    <x v="61"/>
    <x v="5"/>
    <x v="11"/>
    <x v="8"/>
    <x v="0"/>
    <x v="2"/>
    <x v="164"/>
    <x v="8"/>
    <x v="8"/>
    <x v="2"/>
    <x v="163"/>
    <x v="155"/>
  </r>
  <r>
    <x v="201"/>
    <x v="61"/>
    <x v="5"/>
    <x v="11"/>
    <x v="8"/>
    <x v="0"/>
    <x v="2"/>
    <x v="2"/>
    <x v="2"/>
    <x v="2"/>
    <x v="2"/>
    <x v="2"/>
    <x v="2"/>
  </r>
  <r>
    <x v="202"/>
    <x v="61"/>
    <x v="5"/>
    <x v="11"/>
    <x v="8"/>
    <x v="0"/>
    <x v="2"/>
    <x v="165"/>
    <x v="8"/>
    <x v="8"/>
    <x v="2"/>
    <x v="164"/>
    <x v="156"/>
  </r>
  <r>
    <x v="203"/>
    <x v="61"/>
    <x v="5"/>
    <x v="11"/>
    <x v="8"/>
    <x v="0"/>
    <x v="2"/>
    <x v="2"/>
    <x v="2"/>
    <x v="2"/>
    <x v="2"/>
    <x v="2"/>
    <x v="2"/>
  </r>
  <r>
    <x v="204"/>
    <x v="61"/>
    <x v="5"/>
    <x v="11"/>
    <x v="8"/>
    <x v="0"/>
    <x v="2"/>
    <x v="166"/>
    <x v="8"/>
    <x v="8"/>
    <x v="2"/>
    <x v="165"/>
    <x v="157"/>
  </r>
  <r>
    <x v="205"/>
    <x v="61"/>
    <x v="5"/>
    <x v="11"/>
    <x v="8"/>
    <x v="0"/>
    <x v="2"/>
    <x v="2"/>
    <x v="2"/>
    <x v="2"/>
    <x v="2"/>
    <x v="2"/>
    <x v="2"/>
  </r>
  <r>
    <x v="206"/>
    <x v="61"/>
    <x v="5"/>
    <x v="11"/>
    <x v="8"/>
    <x v="1"/>
    <x v="2"/>
    <x v="167"/>
    <x v="8"/>
    <x v="8"/>
    <x v="2"/>
    <x v="166"/>
    <x v="158"/>
  </r>
  <r>
    <x v="207"/>
    <x v="61"/>
    <x v="5"/>
    <x v="11"/>
    <x v="8"/>
    <x v="0"/>
    <x v="2"/>
    <x v="168"/>
    <x v="8"/>
    <x v="8"/>
    <x v="2"/>
    <x v="167"/>
    <x v="159"/>
  </r>
  <r>
    <x v="208"/>
    <x v="61"/>
    <x v="5"/>
    <x v="11"/>
    <x v="8"/>
    <x v="0"/>
    <x v="2"/>
    <x v="2"/>
    <x v="2"/>
    <x v="2"/>
    <x v="2"/>
    <x v="2"/>
    <x v="2"/>
  </r>
  <r>
    <x v="209"/>
    <x v="61"/>
    <x v="5"/>
    <x v="11"/>
    <x v="8"/>
    <x v="0"/>
    <x v="2"/>
    <x v="169"/>
    <x v="8"/>
    <x v="8"/>
    <x v="2"/>
    <x v="168"/>
    <x v="138"/>
  </r>
  <r>
    <x v="210"/>
    <x v="61"/>
    <x v="5"/>
    <x v="11"/>
    <x v="8"/>
    <x v="0"/>
    <x v="2"/>
    <x v="2"/>
    <x v="2"/>
    <x v="2"/>
    <x v="2"/>
    <x v="2"/>
    <x v="2"/>
  </r>
  <r>
    <x v="211"/>
    <x v="61"/>
    <x v="5"/>
    <x v="11"/>
    <x v="8"/>
    <x v="0"/>
    <x v="2"/>
    <x v="170"/>
    <x v="8"/>
    <x v="8"/>
    <x v="2"/>
    <x v="169"/>
    <x v="160"/>
  </r>
  <r>
    <x v="212"/>
    <x v="61"/>
    <x v="5"/>
    <x v="11"/>
    <x v="8"/>
    <x v="0"/>
    <x v="2"/>
    <x v="2"/>
    <x v="2"/>
    <x v="2"/>
    <x v="2"/>
    <x v="2"/>
    <x v="2"/>
  </r>
  <r>
    <x v="213"/>
    <x v="61"/>
    <x v="5"/>
    <x v="11"/>
    <x v="8"/>
    <x v="0"/>
    <x v="2"/>
    <x v="171"/>
    <x v="8"/>
    <x v="8"/>
    <x v="2"/>
    <x v="170"/>
    <x v="161"/>
  </r>
  <r>
    <x v="214"/>
    <x v="61"/>
    <x v="5"/>
    <x v="11"/>
    <x v="8"/>
    <x v="0"/>
    <x v="2"/>
    <x v="172"/>
    <x v="8"/>
    <x v="8"/>
    <x v="2"/>
    <x v="171"/>
    <x v="103"/>
  </r>
  <r>
    <x v="215"/>
    <x v="61"/>
    <x v="5"/>
    <x v="11"/>
    <x v="8"/>
    <x v="0"/>
    <x v="2"/>
    <x v="2"/>
    <x v="2"/>
    <x v="2"/>
    <x v="2"/>
    <x v="2"/>
    <x v="2"/>
  </r>
  <r>
    <x v="216"/>
    <x v="61"/>
    <x v="5"/>
    <x v="11"/>
    <x v="8"/>
    <x v="0"/>
    <x v="2"/>
    <x v="173"/>
    <x v="8"/>
    <x v="8"/>
    <x v="2"/>
    <x v="172"/>
    <x v="162"/>
  </r>
  <r>
    <x v="217"/>
    <x v="61"/>
    <x v="5"/>
    <x v="11"/>
    <x v="8"/>
    <x v="0"/>
    <x v="2"/>
    <x v="174"/>
    <x v="8"/>
    <x v="8"/>
    <x v="2"/>
    <x v="173"/>
    <x v="163"/>
  </r>
  <r>
    <x v="218"/>
    <x v="61"/>
    <x v="5"/>
    <x v="11"/>
    <x v="8"/>
    <x v="0"/>
    <x v="2"/>
    <x v="175"/>
    <x v="8"/>
    <x v="8"/>
    <x v="2"/>
    <x v="174"/>
    <x v="164"/>
  </r>
  <r>
    <x v="219"/>
    <x v="62"/>
    <x v="5"/>
    <x v="11"/>
    <x v="8"/>
    <x v="0"/>
    <x v="68"/>
    <x v="176"/>
    <x v="131"/>
    <x v="131"/>
    <x v="106"/>
    <x v="175"/>
    <x v="165"/>
  </r>
  <r>
    <x v="220"/>
    <x v="62"/>
    <x v="5"/>
    <x v="11"/>
    <x v="8"/>
    <x v="0"/>
    <x v="73"/>
    <x v="177"/>
    <x v="132"/>
    <x v="132"/>
    <x v="125"/>
    <x v="176"/>
    <x v="166"/>
  </r>
  <r>
    <x v="221"/>
    <x v="62"/>
    <x v="5"/>
    <x v="11"/>
    <x v="8"/>
    <x v="0"/>
    <x v="49"/>
    <x v="178"/>
    <x v="133"/>
    <x v="133"/>
    <x v="126"/>
    <x v="177"/>
    <x v="167"/>
  </r>
  <r>
    <x v="222"/>
    <x v="62"/>
    <x v="5"/>
    <x v="11"/>
    <x v="8"/>
    <x v="0"/>
    <x v="3"/>
    <x v="179"/>
    <x v="134"/>
    <x v="134"/>
    <x v="127"/>
    <x v="178"/>
    <x v="168"/>
  </r>
  <r>
    <x v="223"/>
    <x v="62"/>
    <x v="5"/>
    <x v="11"/>
    <x v="8"/>
    <x v="0"/>
    <x v="74"/>
    <x v="180"/>
    <x v="135"/>
    <x v="135"/>
    <x v="128"/>
    <x v="179"/>
    <x v="169"/>
  </r>
  <r>
    <x v="224"/>
    <x v="62"/>
    <x v="5"/>
    <x v="11"/>
    <x v="8"/>
    <x v="0"/>
    <x v="75"/>
    <x v="181"/>
    <x v="136"/>
    <x v="136"/>
    <x v="129"/>
    <x v="180"/>
    <x v="170"/>
  </r>
  <r>
    <x v="225"/>
    <x v="62"/>
    <x v="5"/>
    <x v="11"/>
    <x v="8"/>
    <x v="0"/>
    <x v="64"/>
    <x v="182"/>
    <x v="137"/>
    <x v="137"/>
    <x v="130"/>
    <x v="181"/>
    <x v="171"/>
  </r>
  <r>
    <x v="226"/>
    <x v="62"/>
    <x v="5"/>
    <x v="11"/>
    <x v="8"/>
    <x v="0"/>
    <x v="76"/>
    <x v="183"/>
    <x v="138"/>
    <x v="138"/>
    <x v="131"/>
    <x v="182"/>
    <x v="172"/>
  </r>
  <r>
    <x v="227"/>
    <x v="62"/>
    <x v="5"/>
    <x v="11"/>
    <x v="8"/>
    <x v="0"/>
    <x v="76"/>
    <x v="184"/>
    <x v="139"/>
    <x v="139"/>
    <x v="132"/>
    <x v="183"/>
    <x v="119"/>
  </r>
  <r>
    <x v="228"/>
    <x v="62"/>
    <x v="5"/>
    <x v="11"/>
    <x v="8"/>
    <x v="0"/>
    <x v="65"/>
    <x v="185"/>
    <x v="140"/>
    <x v="140"/>
    <x v="133"/>
    <x v="184"/>
    <x v="173"/>
  </r>
  <r>
    <x v="229"/>
    <x v="62"/>
    <x v="5"/>
    <x v="11"/>
    <x v="8"/>
    <x v="0"/>
    <x v="65"/>
    <x v="186"/>
    <x v="141"/>
    <x v="141"/>
    <x v="134"/>
    <x v="185"/>
    <x v="174"/>
  </r>
  <r>
    <x v="230"/>
    <x v="62"/>
    <x v="5"/>
    <x v="11"/>
    <x v="8"/>
    <x v="0"/>
    <x v="26"/>
    <x v="187"/>
    <x v="142"/>
    <x v="142"/>
    <x v="135"/>
    <x v="186"/>
    <x v="175"/>
  </r>
  <r>
    <x v="231"/>
    <x v="62"/>
    <x v="5"/>
    <x v="11"/>
    <x v="8"/>
    <x v="0"/>
    <x v="26"/>
    <x v="188"/>
    <x v="8"/>
    <x v="8"/>
    <x v="2"/>
    <x v="187"/>
    <x v="176"/>
  </r>
  <r>
    <x v="232"/>
    <x v="62"/>
    <x v="5"/>
    <x v="11"/>
    <x v="8"/>
    <x v="0"/>
    <x v="36"/>
    <x v="189"/>
    <x v="143"/>
    <x v="143"/>
    <x v="136"/>
    <x v="188"/>
    <x v="177"/>
  </r>
  <r>
    <x v="233"/>
    <x v="62"/>
    <x v="5"/>
    <x v="11"/>
    <x v="8"/>
    <x v="0"/>
    <x v="36"/>
    <x v="190"/>
    <x v="144"/>
    <x v="144"/>
    <x v="136"/>
    <x v="189"/>
    <x v="178"/>
  </r>
  <r>
    <x v="234"/>
    <x v="62"/>
    <x v="5"/>
    <x v="11"/>
    <x v="8"/>
    <x v="0"/>
    <x v="36"/>
    <x v="191"/>
    <x v="145"/>
    <x v="145"/>
    <x v="137"/>
    <x v="190"/>
    <x v="179"/>
  </r>
  <r>
    <x v="235"/>
    <x v="62"/>
    <x v="5"/>
    <x v="11"/>
    <x v="8"/>
    <x v="0"/>
    <x v="24"/>
    <x v="192"/>
    <x v="146"/>
    <x v="146"/>
    <x v="138"/>
    <x v="191"/>
    <x v="180"/>
  </r>
  <r>
    <x v="236"/>
    <x v="62"/>
    <x v="5"/>
    <x v="11"/>
    <x v="8"/>
    <x v="0"/>
    <x v="47"/>
    <x v="193"/>
    <x v="147"/>
    <x v="147"/>
    <x v="121"/>
    <x v="192"/>
    <x v="181"/>
  </r>
  <r>
    <x v="237"/>
    <x v="62"/>
    <x v="5"/>
    <x v="11"/>
    <x v="8"/>
    <x v="0"/>
    <x v="47"/>
    <x v="194"/>
    <x v="148"/>
    <x v="148"/>
    <x v="139"/>
    <x v="193"/>
    <x v="182"/>
  </r>
  <r>
    <x v="238"/>
    <x v="62"/>
    <x v="5"/>
    <x v="11"/>
    <x v="8"/>
    <x v="0"/>
    <x v="47"/>
    <x v="195"/>
    <x v="149"/>
    <x v="149"/>
    <x v="140"/>
    <x v="194"/>
    <x v="183"/>
  </r>
  <r>
    <x v="239"/>
    <x v="62"/>
    <x v="5"/>
    <x v="11"/>
    <x v="8"/>
    <x v="0"/>
    <x v="47"/>
    <x v="196"/>
    <x v="8"/>
    <x v="8"/>
    <x v="2"/>
    <x v="195"/>
    <x v="184"/>
  </r>
  <r>
    <x v="240"/>
    <x v="62"/>
    <x v="5"/>
    <x v="11"/>
    <x v="8"/>
    <x v="0"/>
    <x v="47"/>
    <x v="197"/>
    <x v="150"/>
    <x v="150"/>
    <x v="141"/>
    <x v="196"/>
    <x v="185"/>
  </r>
  <r>
    <x v="241"/>
    <x v="62"/>
    <x v="5"/>
    <x v="11"/>
    <x v="8"/>
    <x v="0"/>
    <x v="46"/>
    <x v="198"/>
    <x v="151"/>
    <x v="151"/>
    <x v="142"/>
    <x v="197"/>
    <x v="186"/>
  </r>
  <r>
    <x v="242"/>
    <x v="62"/>
    <x v="5"/>
    <x v="11"/>
    <x v="8"/>
    <x v="0"/>
    <x v="46"/>
    <x v="199"/>
    <x v="152"/>
    <x v="152"/>
    <x v="143"/>
    <x v="198"/>
    <x v="187"/>
  </r>
  <r>
    <x v="243"/>
    <x v="62"/>
    <x v="5"/>
    <x v="11"/>
    <x v="8"/>
    <x v="0"/>
    <x v="46"/>
    <x v="200"/>
    <x v="153"/>
    <x v="153"/>
    <x v="144"/>
    <x v="199"/>
    <x v="188"/>
  </r>
  <r>
    <x v="244"/>
    <x v="62"/>
    <x v="5"/>
    <x v="11"/>
    <x v="8"/>
    <x v="0"/>
    <x v="18"/>
    <x v="201"/>
    <x v="154"/>
    <x v="154"/>
    <x v="76"/>
    <x v="200"/>
    <x v="189"/>
  </r>
  <r>
    <x v="245"/>
    <x v="62"/>
    <x v="5"/>
    <x v="11"/>
    <x v="8"/>
    <x v="0"/>
    <x v="18"/>
    <x v="202"/>
    <x v="155"/>
    <x v="155"/>
    <x v="145"/>
    <x v="201"/>
    <x v="135"/>
  </r>
  <r>
    <x v="246"/>
    <x v="62"/>
    <x v="5"/>
    <x v="11"/>
    <x v="8"/>
    <x v="0"/>
    <x v="18"/>
    <x v="203"/>
    <x v="156"/>
    <x v="156"/>
    <x v="146"/>
    <x v="202"/>
    <x v="67"/>
  </r>
  <r>
    <x v="247"/>
    <x v="62"/>
    <x v="5"/>
    <x v="11"/>
    <x v="8"/>
    <x v="0"/>
    <x v="18"/>
    <x v="204"/>
    <x v="157"/>
    <x v="157"/>
    <x v="147"/>
    <x v="203"/>
    <x v="190"/>
  </r>
  <r>
    <x v="248"/>
    <x v="62"/>
    <x v="5"/>
    <x v="11"/>
    <x v="8"/>
    <x v="0"/>
    <x v="18"/>
    <x v="205"/>
    <x v="158"/>
    <x v="158"/>
    <x v="148"/>
    <x v="204"/>
    <x v="191"/>
  </r>
  <r>
    <x v="249"/>
    <x v="62"/>
    <x v="5"/>
    <x v="11"/>
    <x v="8"/>
    <x v="0"/>
    <x v="2"/>
    <x v="2"/>
    <x v="2"/>
    <x v="2"/>
    <x v="2"/>
    <x v="2"/>
    <x v="2"/>
  </r>
  <r>
    <x v="250"/>
    <x v="62"/>
    <x v="5"/>
    <x v="11"/>
    <x v="8"/>
    <x v="0"/>
    <x v="2"/>
    <x v="2"/>
    <x v="2"/>
    <x v="2"/>
    <x v="2"/>
    <x v="2"/>
    <x v="2"/>
  </r>
  <r>
    <x v="251"/>
    <x v="62"/>
    <x v="5"/>
    <x v="11"/>
    <x v="8"/>
    <x v="0"/>
    <x v="2"/>
    <x v="2"/>
    <x v="2"/>
    <x v="2"/>
    <x v="2"/>
    <x v="2"/>
    <x v="2"/>
  </r>
  <r>
    <x v="252"/>
    <x v="62"/>
    <x v="5"/>
    <x v="11"/>
    <x v="8"/>
    <x v="0"/>
    <x v="2"/>
    <x v="206"/>
    <x v="8"/>
    <x v="8"/>
    <x v="2"/>
    <x v="205"/>
    <x v="192"/>
  </r>
  <r>
    <x v="253"/>
    <x v="62"/>
    <x v="5"/>
    <x v="11"/>
    <x v="8"/>
    <x v="0"/>
    <x v="2"/>
    <x v="207"/>
    <x v="8"/>
    <x v="8"/>
    <x v="2"/>
    <x v="206"/>
    <x v="146"/>
  </r>
  <r>
    <x v="254"/>
    <x v="62"/>
    <x v="5"/>
    <x v="11"/>
    <x v="8"/>
    <x v="0"/>
    <x v="2"/>
    <x v="208"/>
    <x v="8"/>
    <x v="8"/>
    <x v="2"/>
    <x v="207"/>
    <x v="193"/>
  </r>
  <r>
    <x v="255"/>
    <x v="62"/>
    <x v="5"/>
    <x v="11"/>
    <x v="8"/>
    <x v="0"/>
    <x v="2"/>
    <x v="209"/>
    <x v="8"/>
    <x v="8"/>
    <x v="2"/>
    <x v="208"/>
    <x v="193"/>
  </r>
  <r>
    <x v="256"/>
    <x v="62"/>
    <x v="5"/>
    <x v="11"/>
    <x v="8"/>
    <x v="0"/>
    <x v="2"/>
    <x v="2"/>
    <x v="2"/>
    <x v="2"/>
    <x v="2"/>
    <x v="2"/>
    <x v="2"/>
  </r>
  <r>
    <x v="257"/>
    <x v="62"/>
    <x v="5"/>
    <x v="11"/>
    <x v="8"/>
    <x v="0"/>
    <x v="2"/>
    <x v="172"/>
    <x v="8"/>
    <x v="8"/>
    <x v="2"/>
    <x v="171"/>
    <x v="103"/>
  </r>
  <r>
    <x v="258"/>
    <x v="62"/>
    <x v="5"/>
    <x v="11"/>
    <x v="8"/>
    <x v="0"/>
    <x v="2"/>
    <x v="2"/>
    <x v="2"/>
    <x v="2"/>
    <x v="2"/>
    <x v="2"/>
    <x v="2"/>
  </r>
  <r>
    <x v="259"/>
    <x v="62"/>
    <x v="5"/>
    <x v="11"/>
    <x v="8"/>
    <x v="0"/>
    <x v="2"/>
    <x v="2"/>
    <x v="2"/>
    <x v="2"/>
    <x v="2"/>
    <x v="2"/>
    <x v="2"/>
  </r>
  <r>
    <x v="260"/>
    <x v="62"/>
    <x v="5"/>
    <x v="11"/>
    <x v="8"/>
    <x v="0"/>
    <x v="2"/>
    <x v="2"/>
    <x v="2"/>
    <x v="2"/>
    <x v="2"/>
    <x v="2"/>
    <x v="2"/>
  </r>
  <r>
    <x v="261"/>
    <x v="62"/>
    <x v="5"/>
    <x v="11"/>
    <x v="8"/>
    <x v="0"/>
    <x v="2"/>
    <x v="2"/>
    <x v="2"/>
    <x v="2"/>
    <x v="2"/>
    <x v="2"/>
    <x v="2"/>
  </r>
  <r>
    <x v="262"/>
    <x v="62"/>
    <x v="5"/>
    <x v="11"/>
    <x v="8"/>
    <x v="0"/>
    <x v="2"/>
    <x v="210"/>
    <x v="8"/>
    <x v="8"/>
    <x v="2"/>
    <x v="209"/>
    <x v="194"/>
  </r>
  <r>
    <x v="263"/>
    <x v="62"/>
    <x v="5"/>
    <x v="11"/>
    <x v="8"/>
    <x v="0"/>
    <x v="2"/>
    <x v="211"/>
    <x v="8"/>
    <x v="8"/>
    <x v="2"/>
    <x v="210"/>
    <x v="195"/>
  </r>
  <r>
    <x v="264"/>
    <x v="62"/>
    <x v="5"/>
    <x v="11"/>
    <x v="8"/>
    <x v="0"/>
    <x v="2"/>
    <x v="2"/>
    <x v="2"/>
    <x v="2"/>
    <x v="2"/>
    <x v="2"/>
    <x v="2"/>
  </r>
  <r>
    <x v="265"/>
    <x v="62"/>
    <x v="5"/>
    <x v="11"/>
    <x v="8"/>
    <x v="0"/>
    <x v="2"/>
    <x v="2"/>
    <x v="2"/>
    <x v="2"/>
    <x v="2"/>
    <x v="2"/>
    <x v="2"/>
  </r>
  <r>
    <x v="266"/>
    <x v="62"/>
    <x v="5"/>
    <x v="11"/>
    <x v="8"/>
    <x v="0"/>
    <x v="2"/>
    <x v="212"/>
    <x v="8"/>
    <x v="8"/>
    <x v="2"/>
    <x v="211"/>
    <x v="67"/>
  </r>
  <r>
    <x v="267"/>
    <x v="62"/>
    <x v="5"/>
    <x v="11"/>
    <x v="8"/>
    <x v="0"/>
    <x v="2"/>
    <x v="213"/>
    <x v="8"/>
    <x v="8"/>
    <x v="2"/>
    <x v="212"/>
    <x v="196"/>
  </r>
  <r>
    <x v="268"/>
    <x v="62"/>
    <x v="5"/>
    <x v="11"/>
    <x v="8"/>
    <x v="0"/>
    <x v="2"/>
    <x v="2"/>
    <x v="2"/>
    <x v="2"/>
    <x v="2"/>
    <x v="2"/>
    <x v="2"/>
  </r>
  <r>
    <x v="269"/>
    <x v="62"/>
    <x v="5"/>
    <x v="11"/>
    <x v="8"/>
    <x v="0"/>
    <x v="2"/>
    <x v="2"/>
    <x v="2"/>
    <x v="2"/>
    <x v="2"/>
    <x v="2"/>
    <x v="2"/>
  </r>
  <r>
    <x v="270"/>
    <x v="62"/>
    <x v="5"/>
    <x v="11"/>
    <x v="8"/>
    <x v="0"/>
    <x v="2"/>
    <x v="214"/>
    <x v="8"/>
    <x v="8"/>
    <x v="2"/>
    <x v="213"/>
    <x v="197"/>
  </r>
  <r>
    <x v="271"/>
    <x v="62"/>
    <x v="5"/>
    <x v="11"/>
    <x v="8"/>
    <x v="0"/>
    <x v="2"/>
    <x v="144"/>
    <x v="8"/>
    <x v="8"/>
    <x v="2"/>
    <x v="143"/>
    <x v="138"/>
  </r>
  <r>
    <x v="272"/>
    <x v="62"/>
    <x v="5"/>
    <x v="11"/>
    <x v="8"/>
    <x v="0"/>
    <x v="2"/>
    <x v="144"/>
    <x v="8"/>
    <x v="8"/>
    <x v="2"/>
    <x v="143"/>
    <x v="138"/>
  </r>
  <r>
    <x v="273"/>
    <x v="62"/>
    <x v="5"/>
    <x v="11"/>
    <x v="8"/>
    <x v="0"/>
    <x v="2"/>
    <x v="215"/>
    <x v="8"/>
    <x v="8"/>
    <x v="2"/>
    <x v="214"/>
    <x v="198"/>
  </r>
  <r>
    <x v="274"/>
    <x v="62"/>
    <x v="5"/>
    <x v="11"/>
    <x v="8"/>
    <x v="0"/>
    <x v="2"/>
    <x v="2"/>
    <x v="2"/>
    <x v="2"/>
    <x v="2"/>
    <x v="2"/>
    <x v="2"/>
  </r>
  <r>
    <x v="275"/>
    <x v="62"/>
    <x v="5"/>
    <x v="11"/>
    <x v="8"/>
    <x v="0"/>
    <x v="2"/>
    <x v="216"/>
    <x v="8"/>
    <x v="8"/>
    <x v="2"/>
    <x v="215"/>
    <x v="199"/>
  </r>
  <r>
    <x v="276"/>
    <x v="62"/>
    <x v="5"/>
    <x v="11"/>
    <x v="8"/>
    <x v="0"/>
    <x v="2"/>
    <x v="2"/>
    <x v="2"/>
    <x v="2"/>
    <x v="2"/>
    <x v="2"/>
    <x v="2"/>
  </r>
  <r>
    <x v="277"/>
    <x v="62"/>
    <x v="5"/>
    <x v="11"/>
    <x v="8"/>
    <x v="0"/>
    <x v="2"/>
    <x v="217"/>
    <x v="8"/>
    <x v="8"/>
    <x v="2"/>
    <x v="216"/>
    <x v="200"/>
  </r>
  <r>
    <x v="278"/>
    <x v="63"/>
    <x v="5"/>
    <x v="11"/>
    <x v="8"/>
    <x v="0"/>
    <x v="77"/>
    <x v="218"/>
    <x v="159"/>
    <x v="159"/>
    <x v="149"/>
    <x v="217"/>
    <x v="201"/>
  </r>
  <r>
    <x v="279"/>
    <x v="63"/>
    <x v="5"/>
    <x v="11"/>
    <x v="8"/>
    <x v="0"/>
    <x v="15"/>
    <x v="17"/>
    <x v="16"/>
    <x v="16"/>
    <x v="15"/>
    <x v="17"/>
    <x v="17"/>
  </r>
  <r>
    <x v="280"/>
    <x v="63"/>
    <x v="5"/>
    <x v="11"/>
    <x v="8"/>
    <x v="0"/>
    <x v="15"/>
    <x v="17"/>
    <x v="16"/>
    <x v="16"/>
    <x v="15"/>
    <x v="17"/>
    <x v="17"/>
  </r>
  <r>
    <x v="281"/>
    <x v="63"/>
    <x v="5"/>
    <x v="11"/>
    <x v="8"/>
    <x v="0"/>
    <x v="4"/>
    <x v="219"/>
    <x v="160"/>
    <x v="160"/>
    <x v="4"/>
    <x v="218"/>
    <x v="202"/>
  </r>
  <r>
    <x v="282"/>
    <x v="63"/>
    <x v="5"/>
    <x v="11"/>
    <x v="8"/>
    <x v="0"/>
    <x v="78"/>
    <x v="220"/>
    <x v="161"/>
    <x v="161"/>
    <x v="150"/>
    <x v="219"/>
    <x v="203"/>
  </r>
  <r>
    <x v="283"/>
    <x v="63"/>
    <x v="5"/>
    <x v="11"/>
    <x v="8"/>
    <x v="0"/>
    <x v="76"/>
    <x v="221"/>
    <x v="162"/>
    <x v="162"/>
    <x v="151"/>
    <x v="220"/>
    <x v="204"/>
  </r>
  <r>
    <x v="284"/>
    <x v="63"/>
    <x v="5"/>
    <x v="11"/>
    <x v="8"/>
    <x v="0"/>
    <x v="51"/>
    <x v="222"/>
    <x v="163"/>
    <x v="163"/>
    <x v="152"/>
    <x v="221"/>
    <x v="205"/>
  </r>
  <r>
    <x v="285"/>
    <x v="63"/>
    <x v="5"/>
    <x v="11"/>
    <x v="8"/>
    <x v="0"/>
    <x v="72"/>
    <x v="223"/>
    <x v="164"/>
    <x v="164"/>
    <x v="153"/>
    <x v="222"/>
    <x v="206"/>
  </r>
  <r>
    <x v="286"/>
    <x v="63"/>
    <x v="5"/>
    <x v="11"/>
    <x v="8"/>
    <x v="0"/>
    <x v="65"/>
    <x v="224"/>
    <x v="165"/>
    <x v="165"/>
    <x v="154"/>
    <x v="223"/>
    <x v="207"/>
  </r>
  <r>
    <x v="287"/>
    <x v="63"/>
    <x v="5"/>
    <x v="11"/>
    <x v="8"/>
    <x v="0"/>
    <x v="65"/>
    <x v="225"/>
    <x v="166"/>
    <x v="166"/>
    <x v="155"/>
    <x v="224"/>
    <x v="208"/>
  </r>
  <r>
    <x v="288"/>
    <x v="63"/>
    <x v="5"/>
    <x v="11"/>
    <x v="8"/>
    <x v="0"/>
    <x v="26"/>
    <x v="187"/>
    <x v="142"/>
    <x v="142"/>
    <x v="135"/>
    <x v="186"/>
    <x v="175"/>
  </r>
  <r>
    <x v="289"/>
    <x v="63"/>
    <x v="5"/>
    <x v="11"/>
    <x v="8"/>
    <x v="0"/>
    <x v="26"/>
    <x v="226"/>
    <x v="8"/>
    <x v="8"/>
    <x v="2"/>
    <x v="225"/>
    <x v="28"/>
  </r>
  <r>
    <x v="290"/>
    <x v="63"/>
    <x v="5"/>
    <x v="11"/>
    <x v="8"/>
    <x v="0"/>
    <x v="36"/>
    <x v="227"/>
    <x v="167"/>
    <x v="167"/>
    <x v="156"/>
    <x v="226"/>
    <x v="209"/>
  </r>
  <r>
    <x v="291"/>
    <x v="63"/>
    <x v="5"/>
    <x v="11"/>
    <x v="8"/>
    <x v="0"/>
    <x v="36"/>
    <x v="228"/>
    <x v="168"/>
    <x v="168"/>
    <x v="157"/>
    <x v="227"/>
    <x v="210"/>
  </r>
  <r>
    <x v="292"/>
    <x v="63"/>
    <x v="5"/>
    <x v="11"/>
    <x v="8"/>
    <x v="0"/>
    <x v="36"/>
    <x v="229"/>
    <x v="169"/>
    <x v="169"/>
    <x v="158"/>
    <x v="228"/>
    <x v="211"/>
  </r>
  <r>
    <x v="293"/>
    <x v="63"/>
    <x v="5"/>
    <x v="11"/>
    <x v="8"/>
    <x v="0"/>
    <x v="24"/>
    <x v="230"/>
    <x v="8"/>
    <x v="8"/>
    <x v="2"/>
    <x v="214"/>
    <x v="212"/>
  </r>
  <r>
    <x v="294"/>
    <x v="63"/>
    <x v="5"/>
    <x v="11"/>
    <x v="8"/>
    <x v="0"/>
    <x v="47"/>
    <x v="231"/>
    <x v="8"/>
    <x v="8"/>
    <x v="2"/>
    <x v="229"/>
    <x v="213"/>
  </r>
  <r>
    <x v="295"/>
    <x v="63"/>
    <x v="5"/>
    <x v="11"/>
    <x v="8"/>
    <x v="0"/>
    <x v="47"/>
    <x v="232"/>
    <x v="170"/>
    <x v="170"/>
    <x v="159"/>
    <x v="230"/>
    <x v="214"/>
  </r>
  <r>
    <x v="296"/>
    <x v="63"/>
    <x v="5"/>
    <x v="11"/>
    <x v="8"/>
    <x v="0"/>
    <x v="47"/>
    <x v="233"/>
    <x v="171"/>
    <x v="171"/>
    <x v="160"/>
    <x v="231"/>
    <x v="215"/>
  </r>
  <r>
    <x v="297"/>
    <x v="63"/>
    <x v="5"/>
    <x v="11"/>
    <x v="8"/>
    <x v="0"/>
    <x v="47"/>
    <x v="234"/>
    <x v="172"/>
    <x v="172"/>
    <x v="111"/>
    <x v="232"/>
    <x v="216"/>
  </r>
  <r>
    <x v="298"/>
    <x v="63"/>
    <x v="5"/>
    <x v="11"/>
    <x v="8"/>
    <x v="0"/>
    <x v="46"/>
    <x v="235"/>
    <x v="173"/>
    <x v="173"/>
    <x v="161"/>
    <x v="233"/>
    <x v="217"/>
  </r>
  <r>
    <x v="299"/>
    <x v="63"/>
    <x v="5"/>
    <x v="11"/>
    <x v="8"/>
    <x v="0"/>
    <x v="46"/>
    <x v="236"/>
    <x v="174"/>
    <x v="174"/>
    <x v="49"/>
    <x v="234"/>
    <x v="179"/>
  </r>
  <r>
    <x v="300"/>
    <x v="63"/>
    <x v="5"/>
    <x v="11"/>
    <x v="8"/>
    <x v="0"/>
    <x v="18"/>
    <x v="237"/>
    <x v="175"/>
    <x v="175"/>
    <x v="162"/>
    <x v="235"/>
    <x v="218"/>
  </r>
  <r>
    <x v="301"/>
    <x v="63"/>
    <x v="5"/>
    <x v="11"/>
    <x v="8"/>
    <x v="0"/>
    <x v="18"/>
    <x v="121"/>
    <x v="105"/>
    <x v="105"/>
    <x v="102"/>
    <x v="120"/>
    <x v="118"/>
  </r>
  <r>
    <x v="302"/>
    <x v="63"/>
    <x v="5"/>
    <x v="11"/>
    <x v="8"/>
    <x v="0"/>
    <x v="18"/>
    <x v="238"/>
    <x v="176"/>
    <x v="176"/>
    <x v="163"/>
    <x v="236"/>
    <x v="191"/>
  </r>
  <r>
    <x v="303"/>
    <x v="63"/>
    <x v="5"/>
    <x v="11"/>
    <x v="8"/>
    <x v="0"/>
    <x v="18"/>
    <x v="239"/>
    <x v="177"/>
    <x v="177"/>
    <x v="164"/>
    <x v="237"/>
    <x v="219"/>
  </r>
  <r>
    <x v="304"/>
    <x v="63"/>
    <x v="5"/>
    <x v="11"/>
    <x v="8"/>
    <x v="0"/>
    <x v="18"/>
    <x v="122"/>
    <x v="106"/>
    <x v="106"/>
    <x v="103"/>
    <x v="121"/>
    <x v="119"/>
  </r>
  <r>
    <x v="305"/>
    <x v="63"/>
    <x v="5"/>
    <x v="11"/>
    <x v="8"/>
    <x v="0"/>
    <x v="18"/>
    <x v="240"/>
    <x v="178"/>
    <x v="178"/>
    <x v="165"/>
    <x v="238"/>
    <x v="106"/>
  </r>
  <r>
    <x v="306"/>
    <x v="63"/>
    <x v="5"/>
    <x v="11"/>
    <x v="8"/>
    <x v="0"/>
    <x v="18"/>
    <x v="241"/>
    <x v="179"/>
    <x v="179"/>
    <x v="124"/>
    <x v="239"/>
    <x v="220"/>
  </r>
  <r>
    <x v="307"/>
    <x v="63"/>
    <x v="5"/>
    <x v="11"/>
    <x v="8"/>
    <x v="0"/>
    <x v="18"/>
    <x v="242"/>
    <x v="180"/>
    <x v="180"/>
    <x v="166"/>
    <x v="240"/>
    <x v="221"/>
  </r>
  <r>
    <x v="308"/>
    <x v="63"/>
    <x v="5"/>
    <x v="11"/>
    <x v="8"/>
    <x v="0"/>
    <x v="2"/>
    <x v="2"/>
    <x v="2"/>
    <x v="2"/>
    <x v="2"/>
    <x v="2"/>
    <x v="2"/>
  </r>
  <r>
    <x v="309"/>
    <x v="63"/>
    <x v="5"/>
    <x v="11"/>
    <x v="8"/>
    <x v="0"/>
    <x v="2"/>
    <x v="2"/>
    <x v="2"/>
    <x v="2"/>
    <x v="2"/>
    <x v="2"/>
    <x v="2"/>
  </r>
  <r>
    <x v="310"/>
    <x v="63"/>
    <x v="5"/>
    <x v="11"/>
    <x v="8"/>
    <x v="0"/>
    <x v="2"/>
    <x v="2"/>
    <x v="2"/>
    <x v="2"/>
    <x v="2"/>
    <x v="2"/>
    <x v="2"/>
  </r>
  <r>
    <x v="311"/>
    <x v="63"/>
    <x v="5"/>
    <x v="11"/>
    <x v="8"/>
    <x v="0"/>
    <x v="2"/>
    <x v="2"/>
    <x v="2"/>
    <x v="2"/>
    <x v="2"/>
    <x v="2"/>
    <x v="2"/>
  </r>
  <r>
    <x v="312"/>
    <x v="63"/>
    <x v="5"/>
    <x v="11"/>
    <x v="8"/>
    <x v="0"/>
    <x v="2"/>
    <x v="243"/>
    <x v="8"/>
    <x v="8"/>
    <x v="2"/>
    <x v="241"/>
    <x v="139"/>
  </r>
  <r>
    <x v="313"/>
    <x v="63"/>
    <x v="5"/>
    <x v="11"/>
    <x v="8"/>
    <x v="0"/>
    <x v="2"/>
    <x v="2"/>
    <x v="2"/>
    <x v="2"/>
    <x v="2"/>
    <x v="2"/>
    <x v="2"/>
  </r>
  <r>
    <x v="314"/>
    <x v="63"/>
    <x v="5"/>
    <x v="11"/>
    <x v="8"/>
    <x v="0"/>
    <x v="2"/>
    <x v="244"/>
    <x v="8"/>
    <x v="8"/>
    <x v="2"/>
    <x v="242"/>
    <x v="118"/>
  </r>
  <r>
    <x v="315"/>
    <x v="63"/>
    <x v="5"/>
    <x v="11"/>
    <x v="8"/>
    <x v="0"/>
    <x v="2"/>
    <x v="2"/>
    <x v="2"/>
    <x v="2"/>
    <x v="2"/>
    <x v="2"/>
    <x v="2"/>
  </r>
  <r>
    <x v="316"/>
    <x v="63"/>
    <x v="5"/>
    <x v="11"/>
    <x v="8"/>
    <x v="0"/>
    <x v="2"/>
    <x v="2"/>
    <x v="2"/>
    <x v="2"/>
    <x v="2"/>
    <x v="2"/>
    <x v="2"/>
  </r>
  <r>
    <x v="317"/>
    <x v="63"/>
    <x v="5"/>
    <x v="11"/>
    <x v="8"/>
    <x v="0"/>
    <x v="2"/>
    <x v="2"/>
    <x v="2"/>
    <x v="2"/>
    <x v="2"/>
    <x v="2"/>
    <x v="2"/>
  </r>
  <r>
    <x v="318"/>
    <x v="63"/>
    <x v="5"/>
    <x v="11"/>
    <x v="8"/>
    <x v="0"/>
    <x v="2"/>
    <x v="2"/>
    <x v="2"/>
    <x v="2"/>
    <x v="2"/>
    <x v="2"/>
    <x v="2"/>
  </r>
  <r>
    <x v="319"/>
    <x v="63"/>
    <x v="5"/>
    <x v="11"/>
    <x v="8"/>
    <x v="0"/>
    <x v="2"/>
    <x v="2"/>
    <x v="2"/>
    <x v="2"/>
    <x v="2"/>
    <x v="2"/>
    <x v="2"/>
  </r>
  <r>
    <x v="320"/>
    <x v="63"/>
    <x v="5"/>
    <x v="11"/>
    <x v="8"/>
    <x v="0"/>
    <x v="2"/>
    <x v="2"/>
    <x v="2"/>
    <x v="2"/>
    <x v="2"/>
    <x v="2"/>
    <x v="2"/>
  </r>
  <r>
    <x v="321"/>
    <x v="63"/>
    <x v="5"/>
    <x v="11"/>
    <x v="8"/>
    <x v="0"/>
    <x v="2"/>
    <x v="2"/>
    <x v="2"/>
    <x v="2"/>
    <x v="2"/>
    <x v="2"/>
    <x v="2"/>
  </r>
  <r>
    <x v="322"/>
    <x v="63"/>
    <x v="5"/>
    <x v="11"/>
    <x v="8"/>
    <x v="0"/>
    <x v="2"/>
    <x v="2"/>
    <x v="2"/>
    <x v="2"/>
    <x v="2"/>
    <x v="2"/>
    <x v="2"/>
  </r>
  <r>
    <x v="323"/>
    <x v="63"/>
    <x v="5"/>
    <x v="11"/>
    <x v="8"/>
    <x v="0"/>
    <x v="2"/>
    <x v="2"/>
    <x v="2"/>
    <x v="2"/>
    <x v="2"/>
    <x v="2"/>
    <x v="2"/>
  </r>
  <r>
    <x v="324"/>
    <x v="63"/>
    <x v="5"/>
    <x v="11"/>
    <x v="8"/>
    <x v="0"/>
    <x v="2"/>
    <x v="2"/>
    <x v="2"/>
    <x v="2"/>
    <x v="2"/>
    <x v="2"/>
    <x v="2"/>
  </r>
  <r>
    <x v="325"/>
    <x v="63"/>
    <x v="5"/>
    <x v="11"/>
    <x v="8"/>
    <x v="0"/>
    <x v="2"/>
    <x v="2"/>
    <x v="2"/>
    <x v="2"/>
    <x v="2"/>
    <x v="2"/>
    <x v="2"/>
  </r>
  <r>
    <x v="326"/>
    <x v="63"/>
    <x v="5"/>
    <x v="11"/>
    <x v="8"/>
    <x v="0"/>
    <x v="2"/>
    <x v="2"/>
    <x v="2"/>
    <x v="2"/>
    <x v="2"/>
    <x v="2"/>
    <x v="2"/>
  </r>
  <r>
    <x v="327"/>
    <x v="63"/>
    <x v="5"/>
    <x v="11"/>
    <x v="8"/>
    <x v="0"/>
    <x v="2"/>
    <x v="2"/>
    <x v="2"/>
    <x v="2"/>
    <x v="2"/>
    <x v="2"/>
    <x v="2"/>
  </r>
  <r>
    <x v="328"/>
    <x v="63"/>
    <x v="5"/>
    <x v="11"/>
    <x v="8"/>
    <x v="0"/>
    <x v="2"/>
    <x v="2"/>
    <x v="2"/>
    <x v="2"/>
    <x v="2"/>
    <x v="2"/>
    <x v="2"/>
  </r>
  <r>
    <x v="329"/>
    <x v="63"/>
    <x v="5"/>
    <x v="11"/>
    <x v="8"/>
    <x v="0"/>
    <x v="2"/>
    <x v="245"/>
    <x v="8"/>
    <x v="8"/>
    <x v="2"/>
    <x v="243"/>
    <x v="222"/>
  </r>
  <r>
    <x v="330"/>
    <x v="63"/>
    <x v="5"/>
    <x v="11"/>
    <x v="8"/>
    <x v="0"/>
    <x v="2"/>
    <x v="2"/>
    <x v="2"/>
    <x v="2"/>
    <x v="2"/>
    <x v="2"/>
    <x v="2"/>
  </r>
  <r>
    <x v="331"/>
    <x v="63"/>
    <x v="5"/>
    <x v="11"/>
    <x v="8"/>
    <x v="0"/>
    <x v="2"/>
    <x v="246"/>
    <x v="8"/>
    <x v="8"/>
    <x v="2"/>
    <x v="244"/>
    <x v="208"/>
  </r>
  <r>
    <x v="332"/>
    <x v="63"/>
    <x v="5"/>
    <x v="11"/>
    <x v="8"/>
    <x v="0"/>
    <x v="2"/>
    <x v="2"/>
    <x v="2"/>
    <x v="2"/>
    <x v="2"/>
    <x v="2"/>
    <x v="2"/>
  </r>
  <r>
    <x v="333"/>
    <x v="63"/>
    <x v="5"/>
    <x v="11"/>
    <x v="8"/>
    <x v="0"/>
    <x v="2"/>
    <x v="247"/>
    <x v="8"/>
    <x v="8"/>
    <x v="2"/>
    <x v="245"/>
    <x v="223"/>
  </r>
  <r>
    <x v="334"/>
    <x v="63"/>
    <x v="5"/>
    <x v="11"/>
    <x v="8"/>
    <x v="0"/>
    <x v="2"/>
    <x v="2"/>
    <x v="2"/>
    <x v="2"/>
    <x v="2"/>
    <x v="2"/>
    <x v="2"/>
  </r>
  <r>
    <x v="335"/>
    <x v="63"/>
    <x v="5"/>
    <x v="11"/>
    <x v="8"/>
    <x v="0"/>
    <x v="2"/>
    <x v="248"/>
    <x v="8"/>
    <x v="8"/>
    <x v="2"/>
    <x v="246"/>
    <x v="224"/>
  </r>
  <r>
    <x v="336"/>
    <x v="63"/>
    <x v="5"/>
    <x v="11"/>
    <x v="8"/>
    <x v="0"/>
    <x v="2"/>
    <x v="2"/>
    <x v="2"/>
    <x v="2"/>
    <x v="2"/>
    <x v="2"/>
    <x v="2"/>
  </r>
  <r>
    <x v="337"/>
    <x v="63"/>
    <x v="5"/>
    <x v="11"/>
    <x v="8"/>
    <x v="0"/>
    <x v="2"/>
    <x v="2"/>
    <x v="2"/>
    <x v="2"/>
    <x v="2"/>
    <x v="2"/>
    <x v="2"/>
  </r>
  <r>
    <x v="338"/>
    <x v="63"/>
    <x v="5"/>
    <x v="11"/>
    <x v="8"/>
    <x v="0"/>
    <x v="2"/>
    <x v="2"/>
    <x v="2"/>
    <x v="2"/>
    <x v="2"/>
    <x v="2"/>
    <x v="2"/>
  </r>
  <r>
    <x v="339"/>
    <x v="63"/>
    <x v="5"/>
    <x v="11"/>
    <x v="8"/>
    <x v="0"/>
    <x v="2"/>
    <x v="2"/>
    <x v="2"/>
    <x v="2"/>
    <x v="2"/>
    <x v="2"/>
    <x v="2"/>
  </r>
  <r>
    <x v="340"/>
    <x v="63"/>
    <x v="5"/>
    <x v="11"/>
    <x v="8"/>
    <x v="0"/>
    <x v="2"/>
    <x v="2"/>
    <x v="2"/>
    <x v="2"/>
    <x v="2"/>
    <x v="2"/>
    <x v="2"/>
  </r>
  <r>
    <x v="341"/>
    <x v="63"/>
    <x v="5"/>
    <x v="11"/>
    <x v="8"/>
    <x v="0"/>
    <x v="2"/>
    <x v="249"/>
    <x v="8"/>
    <x v="8"/>
    <x v="2"/>
    <x v="247"/>
    <x v="225"/>
  </r>
  <r>
    <x v="342"/>
    <x v="63"/>
    <x v="5"/>
    <x v="11"/>
    <x v="8"/>
    <x v="0"/>
    <x v="2"/>
    <x v="250"/>
    <x v="8"/>
    <x v="8"/>
    <x v="2"/>
    <x v="248"/>
    <x v="226"/>
  </r>
  <r>
    <x v="343"/>
    <x v="63"/>
    <x v="5"/>
    <x v="11"/>
    <x v="8"/>
    <x v="0"/>
    <x v="2"/>
    <x v="2"/>
    <x v="2"/>
    <x v="2"/>
    <x v="2"/>
    <x v="2"/>
    <x v="2"/>
  </r>
  <r>
    <x v="344"/>
    <x v="63"/>
    <x v="5"/>
    <x v="11"/>
    <x v="8"/>
    <x v="0"/>
    <x v="2"/>
    <x v="2"/>
    <x v="2"/>
    <x v="2"/>
    <x v="2"/>
    <x v="2"/>
    <x v="2"/>
  </r>
  <r>
    <x v="345"/>
    <x v="63"/>
    <x v="5"/>
    <x v="11"/>
    <x v="8"/>
    <x v="0"/>
    <x v="2"/>
    <x v="2"/>
    <x v="2"/>
    <x v="2"/>
    <x v="2"/>
    <x v="2"/>
    <x v="2"/>
  </r>
  <r>
    <x v="346"/>
    <x v="63"/>
    <x v="5"/>
    <x v="11"/>
    <x v="8"/>
    <x v="0"/>
    <x v="2"/>
    <x v="2"/>
    <x v="2"/>
    <x v="2"/>
    <x v="2"/>
    <x v="2"/>
    <x v="2"/>
  </r>
  <r>
    <x v="347"/>
    <x v="63"/>
    <x v="5"/>
    <x v="11"/>
    <x v="8"/>
    <x v="0"/>
    <x v="2"/>
    <x v="2"/>
    <x v="2"/>
    <x v="2"/>
    <x v="2"/>
    <x v="2"/>
    <x v="2"/>
  </r>
  <r>
    <x v="348"/>
    <x v="63"/>
    <x v="5"/>
    <x v="11"/>
    <x v="8"/>
    <x v="0"/>
    <x v="2"/>
    <x v="2"/>
    <x v="2"/>
    <x v="2"/>
    <x v="2"/>
    <x v="2"/>
    <x v="2"/>
  </r>
  <r>
    <x v="349"/>
    <x v="63"/>
    <x v="5"/>
    <x v="11"/>
    <x v="8"/>
    <x v="0"/>
    <x v="2"/>
    <x v="2"/>
    <x v="2"/>
    <x v="2"/>
    <x v="2"/>
    <x v="2"/>
    <x v="2"/>
  </r>
  <r>
    <x v="350"/>
    <x v="63"/>
    <x v="5"/>
    <x v="11"/>
    <x v="8"/>
    <x v="0"/>
    <x v="2"/>
    <x v="2"/>
    <x v="2"/>
    <x v="2"/>
    <x v="2"/>
    <x v="2"/>
    <x v="2"/>
  </r>
  <r>
    <x v="351"/>
    <x v="63"/>
    <x v="5"/>
    <x v="11"/>
    <x v="8"/>
    <x v="0"/>
    <x v="2"/>
    <x v="251"/>
    <x v="8"/>
    <x v="8"/>
    <x v="2"/>
    <x v="249"/>
    <x v="131"/>
  </r>
  <r>
    <x v="352"/>
    <x v="63"/>
    <x v="5"/>
    <x v="11"/>
    <x v="8"/>
    <x v="0"/>
    <x v="2"/>
    <x v="2"/>
    <x v="2"/>
    <x v="2"/>
    <x v="2"/>
    <x v="2"/>
    <x v="2"/>
  </r>
  <r>
    <x v="353"/>
    <x v="63"/>
    <x v="5"/>
    <x v="11"/>
    <x v="8"/>
    <x v="0"/>
    <x v="2"/>
    <x v="2"/>
    <x v="2"/>
    <x v="2"/>
    <x v="2"/>
    <x v="2"/>
    <x v="2"/>
  </r>
  <r>
    <x v="354"/>
    <x v="63"/>
    <x v="5"/>
    <x v="11"/>
    <x v="8"/>
    <x v="0"/>
    <x v="2"/>
    <x v="2"/>
    <x v="2"/>
    <x v="2"/>
    <x v="2"/>
    <x v="2"/>
    <x v="2"/>
  </r>
  <r>
    <x v="355"/>
    <x v="63"/>
    <x v="5"/>
    <x v="11"/>
    <x v="8"/>
    <x v="0"/>
    <x v="2"/>
    <x v="250"/>
    <x v="8"/>
    <x v="8"/>
    <x v="2"/>
    <x v="248"/>
    <x v="226"/>
  </r>
  <r>
    <x v="356"/>
    <x v="63"/>
    <x v="5"/>
    <x v="11"/>
    <x v="8"/>
    <x v="0"/>
    <x v="2"/>
    <x v="2"/>
    <x v="2"/>
    <x v="2"/>
    <x v="2"/>
    <x v="2"/>
    <x v="2"/>
  </r>
  <r>
    <x v="357"/>
    <x v="63"/>
    <x v="5"/>
    <x v="11"/>
    <x v="8"/>
    <x v="0"/>
    <x v="2"/>
    <x v="252"/>
    <x v="181"/>
    <x v="181"/>
    <x v="167"/>
    <x v="250"/>
    <x v="227"/>
  </r>
  <r>
    <x v="358"/>
    <x v="63"/>
    <x v="5"/>
    <x v="11"/>
    <x v="8"/>
    <x v="0"/>
    <x v="2"/>
    <x v="253"/>
    <x v="8"/>
    <x v="8"/>
    <x v="2"/>
    <x v="251"/>
    <x v="161"/>
  </r>
  <r>
    <x v="359"/>
    <x v="63"/>
    <x v="5"/>
    <x v="11"/>
    <x v="8"/>
    <x v="0"/>
    <x v="2"/>
    <x v="2"/>
    <x v="2"/>
    <x v="2"/>
    <x v="2"/>
    <x v="2"/>
    <x v="2"/>
  </r>
  <r>
    <x v="360"/>
    <x v="63"/>
    <x v="5"/>
    <x v="11"/>
    <x v="8"/>
    <x v="0"/>
    <x v="2"/>
    <x v="2"/>
    <x v="2"/>
    <x v="2"/>
    <x v="2"/>
    <x v="2"/>
    <x v="2"/>
  </r>
  <r>
    <x v="361"/>
    <x v="63"/>
    <x v="5"/>
    <x v="11"/>
    <x v="8"/>
    <x v="0"/>
    <x v="2"/>
    <x v="254"/>
    <x v="8"/>
    <x v="8"/>
    <x v="2"/>
    <x v="252"/>
    <x v="228"/>
  </r>
  <r>
    <x v="362"/>
    <x v="63"/>
    <x v="5"/>
    <x v="11"/>
    <x v="8"/>
    <x v="0"/>
    <x v="2"/>
    <x v="2"/>
    <x v="2"/>
    <x v="2"/>
    <x v="2"/>
    <x v="2"/>
    <x v="2"/>
  </r>
  <r>
    <x v="363"/>
    <x v="63"/>
    <x v="5"/>
    <x v="11"/>
    <x v="8"/>
    <x v="0"/>
    <x v="2"/>
    <x v="2"/>
    <x v="2"/>
    <x v="2"/>
    <x v="2"/>
    <x v="2"/>
    <x v="2"/>
  </r>
  <r>
    <x v="364"/>
    <x v="63"/>
    <x v="5"/>
    <x v="11"/>
    <x v="8"/>
    <x v="0"/>
    <x v="2"/>
    <x v="255"/>
    <x v="8"/>
    <x v="8"/>
    <x v="2"/>
    <x v="253"/>
    <x v="193"/>
  </r>
  <r>
    <x v="365"/>
    <x v="63"/>
    <x v="5"/>
    <x v="11"/>
    <x v="8"/>
    <x v="0"/>
    <x v="2"/>
    <x v="2"/>
    <x v="2"/>
    <x v="2"/>
    <x v="2"/>
    <x v="2"/>
    <x v="2"/>
  </r>
  <r>
    <x v="366"/>
    <x v="63"/>
    <x v="5"/>
    <x v="11"/>
    <x v="8"/>
    <x v="0"/>
    <x v="2"/>
    <x v="2"/>
    <x v="2"/>
    <x v="2"/>
    <x v="2"/>
    <x v="2"/>
    <x v="2"/>
  </r>
  <r>
    <x v="367"/>
    <x v="63"/>
    <x v="5"/>
    <x v="11"/>
    <x v="8"/>
    <x v="0"/>
    <x v="2"/>
    <x v="2"/>
    <x v="2"/>
    <x v="2"/>
    <x v="2"/>
    <x v="2"/>
    <x v="2"/>
  </r>
  <r>
    <x v="368"/>
    <x v="63"/>
    <x v="5"/>
    <x v="11"/>
    <x v="8"/>
    <x v="0"/>
    <x v="2"/>
    <x v="144"/>
    <x v="8"/>
    <x v="8"/>
    <x v="2"/>
    <x v="143"/>
    <x v="138"/>
  </r>
  <r>
    <x v="369"/>
    <x v="63"/>
    <x v="5"/>
    <x v="11"/>
    <x v="8"/>
    <x v="0"/>
    <x v="2"/>
    <x v="2"/>
    <x v="2"/>
    <x v="2"/>
    <x v="2"/>
    <x v="2"/>
    <x v="2"/>
  </r>
  <r>
    <x v="370"/>
    <x v="63"/>
    <x v="5"/>
    <x v="11"/>
    <x v="8"/>
    <x v="0"/>
    <x v="2"/>
    <x v="2"/>
    <x v="2"/>
    <x v="2"/>
    <x v="2"/>
    <x v="2"/>
    <x v="2"/>
  </r>
  <r>
    <x v="371"/>
    <x v="63"/>
    <x v="5"/>
    <x v="11"/>
    <x v="8"/>
    <x v="0"/>
    <x v="2"/>
    <x v="256"/>
    <x v="8"/>
    <x v="8"/>
    <x v="2"/>
    <x v="254"/>
    <x v="229"/>
  </r>
  <r>
    <x v="372"/>
    <x v="63"/>
    <x v="5"/>
    <x v="11"/>
    <x v="8"/>
    <x v="0"/>
    <x v="2"/>
    <x v="2"/>
    <x v="2"/>
    <x v="2"/>
    <x v="2"/>
    <x v="2"/>
    <x v="2"/>
  </r>
  <r>
    <x v="373"/>
    <x v="63"/>
    <x v="5"/>
    <x v="11"/>
    <x v="8"/>
    <x v="0"/>
    <x v="2"/>
    <x v="2"/>
    <x v="2"/>
    <x v="2"/>
    <x v="2"/>
    <x v="2"/>
    <x v="2"/>
  </r>
  <r>
    <x v="374"/>
    <x v="63"/>
    <x v="5"/>
    <x v="11"/>
    <x v="8"/>
    <x v="0"/>
    <x v="2"/>
    <x v="2"/>
    <x v="2"/>
    <x v="2"/>
    <x v="2"/>
    <x v="2"/>
    <x v="2"/>
  </r>
  <r>
    <x v="375"/>
    <x v="63"/>
    <x v="5"/>
    <x v="11"/>
    <x v="8"/>
    <x v="0"/>
    <x v="2"/>
    <x v="257"/>
    <x v="8"/>
    <x v="8"/>
    <x v="2"/>
    <x v="255"/>
    <x v="154"/>
  </r>
  <r>
    <x v="376"/>
    <x v="63"/>
    <x v="5"/>
    <x v="11"/>
    <x v="8"/>
    <x v="0"/>
    <x v="2"/>
    <x v="2"/>
    <x v="2"/>
    <x v="2"/>
    <x v="2"/>
    <x v="2"/>
    <x v="2"/>
  </r>
  <r>
    <x v="377"/>
    <x v="63"/>
    <x v="5"/>
    <x v="11"/>
    <x v="8"/>
    <x v="0"/>
    <x v="2"/>
    <x v="2"/>
    <x v="2"/>
    <x v="2"/>
    <x v="2"/>
    <x v="2"/>
    <x v="2"/>
  </r>
  <r>
    <x v="378"/>
    <x v="63"/>
    <x v="5"/>
    <x v="11"/>
    <x v="8"/>
    <x v="0"/>
    <x v="2"/>
    <x v="2"/>
    <x v="2"/>
    <x v="2"/>
    <x v="2"/>
    <x v="2"/>
    <x v="2"/>
  </r>
  <r>
    <x v="379"/>
    <x v="63"/>
    <x v="5"/>
    <x v="11"/>
    <x v="8"/>
    <x v="0"/>
    <x v="2"/>
    <x v="258"/>
    <x v="8"/>
    <x v="8"/>
    <x v="2"/>
    <x v="256"/>
    <x v="230"/>
  </r>
  <r>
    <x v="380"/>
    <x v="63"/>
    <x v="5"/>
    <x v="11"/>
    <x v="8"/>
    <x v="0"/>
    <x v="2"/>
    <x v="2"/>
    <x v="2"/>
    <x v="2"/>
    <x v="2"/>
    <x v="2"/>
    <x v="2"/>
  </r>
  <r>
    <x v="381"/>
    <x v="63"/>
    <x v="5"/>
    <x v="11"/>
    <x v="8"/>
    <x v="0"/>
    <x v="2"/>
    <x v="259"/>
    <x v="8"/>
    <x v="8"/>
    <x v="2"/>
    <x v="257"/>
    <x v="217"/>
  </r>
  <r>
    <x v="382"/>
    <x v="63"/>
    <x v="5"/>
    <x v="11"/>
    <x v="8"/>
    <x v="0"/>
    <x v="2"/>
    <x v="260"/>
    <x v="8"/>
    <x v="8"/>
    <x v="2"/>
    <x v="258"/>
    <x v="196"/>
  </r>
  <r>
    <x v="383"/>
    <x v="63"/>
    <x v="5"/>
    <x v="11"/>
    <x v="8"/>
    <x v="0"/>
    <x v="2"/>
    <x v="261"/>
    <x v="8"/>
    <x v="8"/>
    <x v="2"/>
    <x v="259"/>
    <x v="139"/>
  </r>
  <r>
    <x v="384"/>
    <x v="63"/>
    <x v="5"/>
    <x v="11"/>
    <x v="8"/>
    <x v="0"/>
    <x v="2"/>
    <x v="262"/>
    <x v="182"/>
    <x v="182"/>
    <x v="168"/>
    <x v="260"/>
    <x v="231"/>
  </r>
  <r>
    <x v="385"/>
    <x v="63"/>
    <x v="5"/>
    <x v="11"/>
    <x v="8"/>
    <x v="0"/>
    <x v="2"/>
    <x v="2"/>
    <x v="2"/>
    <x v="2"/>
    <x v="2"/>
    <x v="2"/>
    <x v="2"/>
  </r>
  <r>
    <x v="386"/>
    <x v="63"/>
    <x v="5"/>
    <x v="11"/>
    <x v="8"/>
    <x v="0"/>
    <x v="2"/>
    <x v="2"/>
    <x v="2"/>
    <x v="2"/>
    <x v="2"/>
    <x v="2"/>
    <x v="2"/>
  </r>
  <r>
    <x v="387"/>
    <x v="63"/>
    <x v="5"/>
    <x v="11"/>
    <x v="8"/>
    <x v="0"/>
    <x v="2"/>
    <x v="2"/>
    <x v="2"/>
    <x v="2"/>
    <x v="2"/>
    <x v="2"/>
    <x v="2"/>
  </r>
  <r>
    <x v="388"/>
    <x v="63"/>
    <x v="5"/>
    <x v="11"/>
    <x v="8"/>
    <x v="0"/>
    <x v="2"/>
    <x v="263"/>
    <x v="8"/>
    <x v="8"/>
    <x v="2"/>
    <x v="212"/>
    <x v="232"/>
  </r>
  <r>
    <x v="389"/>
    <x v="63"/>
    <x v="5"/>
    <x v="11"/>
    <x v="8"/>
    <x v="0"/>
    <x v="2"/>
    <x v="2"/>
    <x v="2"/>
    <x v="2"/>
    <x v="2"/>
    <x v="2"/>
    <x v="2"/>
  </r>
  <r>
    <x v="390"/>
    <x v="63"/>
    <x v="5"/>
    <x v="11"/>
    <x v="8"/>
    <x v="0"/>
    <x v="2"/>
    <x v="2"/>
    <x v="2"/>
    <x v="2"/>
    <x v="2"/>
    <x v="2"/>
    <x v="2"/>
  </r>
  <r>
    <x v="391"/>
    <x v="63"/>
    <x v="5"/>
    <x v="11"/>
    <x v="8"/>
    <x v="0"/>
    <x v="2"/>
    <x v="264"/>
    <x v="8"/>
    <x v="8"/>
    <x v="2"/>
    <x v="261"/>
    <x v="198"/>
  </r>
  <r>
    <x v="392"/>
    <x v="63"/>
    <x v="5"/>
    <x v="11"/>
    <x v="8"/>
    <x v="0"/>
    <x v="2"/>
    <x v="2"/>
    <x v="2"/>
    <x v="2"/>
    <x v="2"/>
    <x v="2"/>
    <x v="2"/>
  </r>
  <r>
    <x v="393"/>
    <x v="63"/>
    <x v="5"/>
    <x v="11"/>
    <x v="8"/>
    <x v="0"/>
    <x v="2"/>
    <x v="2"/>
    <x v="2"/>
    <x v="2"/>
    <x v="2"/>
    <x v="2"/>
    <x v="2"/>
  </r>
  <r>
    <x v="394"/>
    <x v="63"/>
    <x v="5"/>
    <x v="11"/>
    <x v="8"/>
    <x v="0"/>
    <x v="2"/>
    <x v="265"/>
    <x v="8"/>
    <x v="8"/>
    <x v="2"/>
    <x v="262"/>
    <x v="233"/>
  </r>
  <r>
    <x v="395"/>
    <x v="64"/>
    <x v="5"/>
    <x v="11"/>
    <x v="8"/>
    <x v="0"/>
    <x v="0"/>
    <x v="0"/>
    <x v="0"/>
    <x v="183"/>
    <x v="0"/>
    <x v="0"/>
    <x v="0"/>
  </r>
  <r>
    <x v="396"/>
    <x v="64"/>
    <x v="5"/>
    <x v="11"/>
    <x v="8"/>
    <x v="0"/>
    <x v="7"/>
    <x v="7"/>
    <x v="7"/>
    <x v="183"/>
    <x v="7"/>
    <x v="7"/>
    <x v="7"/>
  </r>
  <r>
    <x v="397"/>
    <x v="64"/>
    <x v="5"/>
    <x v="11"/>
    <x v="8"/>
    <x v="0"/>
    <x v="6"/>
    <x v="6"/>
    <x v="6"/>
    <x v="183"/>
    <x v="6"/>
    <x v="6"/>
    <x v="6"/>
  </r>
  <r>
    <x v="398"/>
    <x v="64"/>
    <x v="5"/>
    <x v="11"/>
    <x v="8"/>
    <x v="0"/>
    <x v="1"/>
    <x v="1"/>
    <x v="1"/>
    <x v="183"/>
    <x v="1"/>
    <x v="1"/>
    <x v="1"/>
  </r>
  <r>
    <x v="399"/>
    <x v="64"/>
    <x v="5"/>
    <x v="11"/>
    <x v="8"/>
    <x v="0"/>
    <x v="79"/>
    <x v="266"/>
    <x v="183"/>
    <x v="184"/>
    <x v="169"/>
    <x v="263"/>
    <x v="234"/>
  </r>
  <r>
    <x v="400"/>
    <x v="64"/>
    <x v="5"/>
    <x v="11"/>
    <x v="8"/>
    <x v="0"/>
    <x v="12"/>
    <x v="14"/>
    <x v="13"/>
    <x v="183"/>
    <x v="12"/>
    <x v="14"/>
    <x v="14"/>
  </r>
  <r>
    <x v="401"/>
    <x v="64"/>
    <x v="5"/>
    <x v="11"/>
    <x v="8"/>
    <x v="0"/>
    <x v="80"/>
    <x v="267"/>
    <x v="184"/>
    <x v="185"/>
    <x v="170"/>
    <x v="264"/>
    <x v="235"/>
  </r>
  <r>
    <x v="402"/>
    <x v="64"/>
    <x v="5"/>
    <x v="11"/>
    <x v="8"/>
    <x v="0"/>
    <x v="81"/>
    <x v="268"/>
    <x v="185"/>
    <x v="186"/>
    <x v="10"/>
    <x v="265"/>
    <x v="236"/>
  </r>
  <r>
    <x v="403"/>
    <x v="64"/>
    <x v="5"/>
    <x v="11"/>
    <x v="8"/>
    <x v="0"/>
    <x v="53"/>
    <x v="269"/>
    <x v="186"/>
    <x v="187"/>
    <x v="171"/>
    <x v="266"/>
    <x v="237"/>
  </r>
  <r>
    <x v="404"/>
    <x v="64"/>
    <x v="5"/>
    <x v="11"/>
    <x v="8"/>
    <x v="0"/>
    <x v="13"/>
    <x v="270"/>
    <x v="187"/>
    <x v="183"/>
    <x v="172"/>
    <x v="267"/>
    <x v="238"/>
  </r>
  <r>
    <x v="405"/>
    <x v="64"/>
    <x v="5"/>
    <x v="11"/>
    <x v="8"/>
    <x v="0"/>
    <x v="3"/>
    <x v="179"/>
    <x v="134"/>
    <x v="134"/>
    <x v="127"/>
    <x v="178"/>
    <x v="168"/>
  </r>
  <r>
    <x v="406"/>
    <x v="64"/>
    <x v="5"/>
    <x v="11"/>
    <x v="8"/>
    <x v="0"/>
    <x v="51"/>
    <x v="271"/>
    <x v="188"/>
    <x v="183"/>
    <x v="173"/>
    <x v="268"/>
    <x v="239"/>
  </r>
  <r>
    <x v="407"/>
    <x v="64"/>
    <x v="5"/>
    <x v="11"/>
    <x v="8"/>
    <x v="0"/>
    <x v="72"/>
    <x v="272"/>
    <x v="189"/>
    <x v="183"/>
    <x v="174"/>
    <x v="269"/>
    <x v="240"/>
  </r>
  <r>
    <x v="408"/>
    <x v="64"/>
    <x v="5"/>
    <x v="11"/>
    <x v="8"/>
    <x v="0"/>
    <x v="60"/>
    <x v="89"/>
    <x v="81"/>
    <x v="183"/>
    <x v="79"/>
    <x v="88"/>
    <x v="88"/>
  </r>
  <r>
    <x v="409"/>
    <x v="64"/>
    <x v="5"/>
    <x v="11"/>
    <x v="8"/>
    <x v="0"/>
    <x v="24"/>
    <x v="273"/>
    <x v="8"/>
    <x v="8"/>
    <x v="2"/>
    <x v="270"/>
    <x v="241"/>
  </r>
  <r>
    <x v="410"/>
    <x v="64"/>
    <x v="5"/>
    <x v="11"/>
    <x v="8"/>
    <x v="0"/>
    <x v="24"/>
    <x v="274"/>
    <x v="190"/>
    <x v="188"/>
    <x v="175"/>
    <x v="271"/>
    <x v="242"/>
  </r>
  <r>
    <x v="411"/>
    <x v="64"/>
    <x v="5"/>
    <x v="11"/>
    <x v="8"/>
    <x v="0"/>
    <x v="24"/>
    <x v="275"/>
    <x v="191"/>
    <x v="183"/>
    <x v="176"/>
    <x v="272"/>
    <x v="243"/>
  </r>
  <r>
    <x v="412"/>
    <x v="64"/>
    <x v="5"/>
    <x v="11"/>
    <x v="8"/>
    <x v="0"/>
    <x v="24"/>
    <x v="276"/>
    <x v="192"/>
    <x v="183"/>
    <x v="176"/>
    <x v="273"/>
    <x v="244"/>
  </r>
  <r>
    <x v="413"/>
    <x v="64"/>
    <x v="5"/>
    <x v="11"/>
    <x v="8"/>
    <x v="0"/>
    <x v="24"/>
    <x v="277"/>
    <x v="8"/>
    <x v="183"/>
    <x v="2"/>
    <x v="274"/>
    <x v="245"/>
  </r>
  <r>
    <x v="414"/>
    <x v="64"/>
    <x v="5"/>
    <x v="11"/>
    <x v="8"/>
    <x v="0"/>
    <x v="24"/>
    <x v="278"/>
    <x v="193"/>
    <x v="183"/>
    <x v="141"/>
    <x v="275"/>
    <x v="246"/>
  </r>
  <r>
    <x v="415"/>
    <x v="64"/>
    <x v="5"/>
    <x v="11"/>
    <x v="8"/>
    <x v="0"/>
    <x v="47"/>
    <x v="92"/>
    <x v="84"/>
    <x v="183"/>
    <x v="82"/>
    <x v="91"/>
    <x v="91"/>
  </r>
  <r>
    <x v="416"/>
    <x v="64"/>
    <x v="5"/>
    <x v="11"/>
    <x v="8"/>
    <x v="0"/>
    <x v="47"/>
    <x v="279"/>
    <x v="194"/>
    <x v="183"/>
    <x v="177"/>
    <x v="276"/>
    <x v="247"/>
  </r>
  <r>
    <x v="417"/>
    <x v="64"/>
    <x v="5"/>
    <x v="11"/>
    <x v="8"/>
    <x v="0"/>
    <x v="47"/>
    <x v="280"/>
    <x v="195"/>
    <x v="183"/>
    <x v="53"/>
    <x v="277"/>
    <x v="248"/>
  </r>
  <r>
    <x v="418"/>
    <x v="64"/>
    <x v="5"/>
    <x v="11"/>
    <x v="8"/>
    <x v="0"/>
    <x v="46"/>
    <x v="281"/>
    <x v="196"/>
    <x v="189"/>
    <x v="82"/>
    <x v="278"/>
    <x v="249"/>
  </r>
  <r>
    <x v="419"/>
    <x v="64"/>
    <x v="5"/>
    <x v="11"/>
    <x v="8"/>
    <x v="0"/>
    <x v="46"/>
    <x v="282"/>
    <x v="197"/>
    <x v="190"/>
    <x v="178"/>
    <x v="279"/>
    <x v="250"/>
  </r>
  <r>
    <x v="420"/>
    <x v="64"/>
    <x v="5"/>
    <x v="11"/>
    <x v="8"/>
    <x v="0"/>
    <x v="46"/>
    <x v="283"/>
    <x v="198"/>
    <x v="183"/>
    <x v="179"/>
    <x v="280"/>
    <x v="251"/>
  </r>
  <r>
    <x v="421"/>
    <x v="64"/>
    <x v="5"/>
    <x v="11"/>
    <x v="8"/>
    <x v="0"/>
    <x v="46"/>
    <x v="284"/>
    <x v="8"/>
    <x v="183"/>
    <x v="2"/>
    <x v="281"/>
    <x v="252"/>
  </r>
  <r>
    <x v="422"/>
    <x v="64"/>
    <x v="5"/>
    <x v="11"/>
    <x v="8"/>
    <x v="0"/>
    <x v="46"/>
    <x v="79"/>
    <x v="72"/>
    <x v="183"/>
    <x v="70"/>
    <x v="79"/>
    <x v="79"/>
  </r>
  <r>
    <x v="423"/>
    <x v="64"/>
    <x v="5"/>
    <x v="11"/>
    <x v="8"/>
    <x v="0"/>
    <x v="46"/>
    <x v="285"/>
    <x v="199"/>
    <x v="183"/>
    <x v="180"/>
    <x v="282"/>
    <x v="253"/>
  </r>
  <r>
    <x v="424"/>
    <x v="64"/>
    <x v="5"/>
    <x v="11"/>
    <x v="8"/>
    <x v="0"/>
    <x v="46"/>
    <x v="286"/>
    <x v="200"/>
    <x v="183"/>
    <x v="181"/>
    <x v="283"/>
    <x v="254"/>
  </r>
  <r>
    <x v="425"/>
    <x v="64"/>
    <x v="5"/>
    <x v="11"/>
    <x v="8"/>
    <x v="0"/>
    <x v="46"/>
    <x v="287"/>
    <x v="201"/>
    <x v="183"/>
    <x v="182"/>
    <x v="284"/>
    <x v="151"/>
  </r>
  <r>
    <x v="426"/>
    <x v="64"/>
    <x v="5"/>
    <x v="11"/>
    <x v="8"/>
    <x v="0"/>
    <x v="46"/>
    <x v="54"/>
    <x v="50"/>
    <x v="183"/>
    <x v="49"/>
    <x v="54"/>
    <x v="54"/>
  </r>
  <r>
    <x v="427"/>
    <x v="64"/>
    <x v="5"/>
    <x v="11"/>
    <x v="8"/>
    <x v="0"/>
    <x v="18"/>
    <x v="238"/>
    <x v="176"/>
    <x v="176"/>
    <x v="163"/>
    <x v="236"/>
    <x v="191"/>
  </r>
  <r>
    <x v="428"/>
    <x v="64"/>
    <x v="5"/>
    <x v="11"/>
    <x v="8"/>
    <x v="0"/>
    <x v="18"/>
    <x v="288"/>
    <x v="202"/>
    <x v="191"/>
    <x v="183"/>
    <x v="285"/>
    <x v="255"/>
  </r>
  <r>
    <x v="429"/>
    <x v="64"/>
    <x v="5"/>
    <x v="11"/>
    <x v="8"/>
    <x v="0"/>
    <x v="18"/>
    <x v="289"/>
    <x v="203"/>
    <x v="192"/>
    <x v="146"/>
    <x v="286"/>
    <x v="176"/>
  </r>
  <r>
    <x v="430"/>
    <x v="64"/>
    <x v="5"/>
    <x v="11"/>
    <x v="8"/>
    <x v="0"/>
    <x v="18"/>
    <x v="290"/>
    <x v="204"/>
    <x v="193"/>
    <x v="157"/>
    <x v="287"/>
    <x v="256"/>
  </r>
  <r>
    <x v="431"/>
    <x v="64"/>
    <x v="5"/>
    <x v="11"/>
    <x v="8"/>
    <x v="0"/>
    <x v="18"/>
    <x v="291"/>
    <x v="205"/>
    <x v="183"/>
    <x v="184"/>
    <x v="288"/>
    <x v="220"/>
  </r>
  <r>
    <x v="432"/>
    <x v="64"/>
    <x v="5"/>
    <x v="11"/>
    <x v="8"/>
    <x v="0"/>
    <x v="18"/>
    <x v="292"/>
    <x v="8"/>
    <x v="183"/>
    <x v="2"/>
    <x v="289"/>
    <x v="257"/>
  </r>
  <r>
    <x v="433"/>
    <x v="64"/>
    <x v="5"/>
    <x v="11"/>
    <x v="8"/>
    <x v="0"/>
    <x v="18"/>
    <x v="293"/>
    <x v="8"/>
    <x v="183"/>
    <x v="2"/>
    <x v="290"/>
    <x v="137"/>
  </r>
  <r>
    <x v="434"/>
    <x v="64"/>
    <x v="5"/>
    <x v="11"/>
    <x v="8"/>
    <x v="0"/>
    <x v="18"/>
    <x v="294"/>
    <x v="206"/>
    <x v="183"/>
    <x v="185"/>
    <x v="291"/>
    <x v="125"/>
  </r>
  <r>
    <x v="435"/>
    <x v="64"/>
    <x v="5"/>
    <x v="11"/>
    <x v="8"/>
    <x v="0"/>
    <x v="18"/>
    <x v="295"/>
    <x v="207"/>
    <x v="183"/>
    <x v="185"/>
    <x v="292"/>
    <x v="258"/>
  </r>
  <r>
    <x v="436"/>
    <x v="64"/>
    <x v="5"/>
    <x v="11"/>
    <x v="8"/>
    <x v="0"/>
    <x v="18"/>
    <x v="296"/>
    <x v="208"/>
    <x v="183"/>
    <x v="186"/>
    <x v="293"/>
    <x v="259"/>
  </r>
  <r>
    <x v="437"/>
    <x v="64"/>
    <x v="5"/>
    <x v="11"/>
    <x v="8"/>
    <x v="0"/>
    <x v="18"/>
    <x v="297"/>
    <x v="209"/>
    <x v="183"/>
    <x v="187"/>
    <x v="294"/>
    <x v="260"/>
  </r>
  <r>
    <x v="438"/>
    <x v="64"/>
    <x v="5"/>
    <x v="11"/>
    <x v="8"/>
    <x v="0"/>
    <x v="2"/>
    <x v="2"/>
    <x v="2"/>
    <x v="2"/>
    <x v="2"/>
    <x v="2"/>
    <x v="2"/>
  </r>
  <r>
    <x v="439"/>
    <x v="64"/>
    <x v="5"/>
    <x v="11"/>
    <x v="8"/>
    <x v="0"/>
    <x v="2"/>
    <x v="2"/>
    <x v="2"/>
    <x v="2"/>
    <x v="2"/>
    <x v="2"/>
    <x v="2"/>
  </r>
  <r>
    <x v="440"/>
    <x v="64"/>
    <x v="5"/>
    <x v="11"/>
    <x v="8"/>
    <x v="0"/>
    <x v="2"/>
    <x v="2"/>
    <x v="2"/>
    <x v="2"/>
    <x v="2"/>
    <x v="2"/>
    <x v="2"/>
  </r>
  <r>
    <x v="441"/>
    <x v="64"/>
    <x v="5"/>
    <x v="11"/>
    <x v="8"/>
    <x v="0"/>
    <x v="2"/>
    <x v="2"/>
    <x v="2"/>
    <x v="2"/>
    <x v="2"/>
    <x v="2"/>
    <x v="2"/>
  </r>
  <r>
    <x v="442"/>
    <x v="64"/>
    <x v="5"/>
    <x v="11"/>
    <x v="8"/>
    <x v="0"/>
    <x v="2"/>
    <x v="298"/>
    <x v="8"/>
    <x v="8"/>
    <x v="2"/>
    <x v="295"/>
    <x v="122"/>
  </r>
  <r>
    <x v="443"/>
    <x v="64"/>
    <x v="5"/>
    <x v="11"/>
    <x v="8"/>
    <x v="0"/>
    <x v="2"/>
    <x v="2"/>
    <x v="2"/>
    <x v="2"/>
    <x v="2"/>
    <x v="2"/>
    <x v="2"/>
  </r>
  <r>
    <x v="444"/>
    <x v="64"/>
    <x v="5"/>
    <x v="11"/>
    <x v="8"/>
    <x v="0"/>
    <x v="2"/>
    <x v="2"/>
    <x v="2"/>
    <x v="2"/>
    <x v="2"/>
    <x v="2"/>
    <x v="2"/>
  </r>
  <r>
    <x v="445"/>
    <x v="64"/>
    <x v="5"/>
    <x v="11"/>
    <x v="8"/>
    <x v="0"/>
    <x v="2"/>
    <x v="2"/>
    <x v="2"/>
    <x v="2"/>
    <x v="2"/>
    <x v="2"/>
    <x v="2"/>
  </r>
  <r>
    <x v="446"/>
    <x v="64"/>
    <x v="5"/>
    <x v="11"/>
    <x v="8"/>
    <x v="0"/>
    <x v="2"/>
    <x v="2"/>
    <x v="2"/>
    <x v="2"/>
    <x v="2"/>
    <x v="2"/>
    <x v="2"/>
  </r>
  <r>
    <x v="447"/>
    <x v="64"/>
    <x v="5"/>
    <x v="11"/>
    <x v="8"/>
    <x v="0"/>
    <x v="2"/>
    <x v="2"/>
    <x v="2"/>
    <x v="2"/>
    <x v="2"/>
    <x v="2"/>
    <x v="2"/>
  </r>
  <r>
    <x v="448"/>
    <x v="64"/>
    <x v="5"/>
    <x v="11"/>
    <x v="8"/>
    <x v="0"/>
    <x v="2"/>
    <x v="2"/>
    <x v="2"/>
    <x v="2"/>
    <x v="2"/>
    <x v="2"/>
    <x v="2"/>
  </r>
  <r>
    <x v="449"/>
    <x v="64"/>
    <x v="5"/>
    <x v="11"/>
    <x v="8"/>
    <x v="0"/>
    <x v="2"/>
    <x v="2"/>
    <x v="2"/>
    <x v="2"/>
    <x v="2"/>
    <x v="2"/>
    <x v="2"/>
  </r>
  <r>
    <x v="450"/>
    <x v="64"/>
    <x v="5"/>
    <x v="11"/>
    <x v="8"/>
    <x v="0"/>
    <x v="2"/>
    <x v="2"/>
    <x v="2"/>
    <x v="2"/>
    <x v="2"/>
    <x v="2"/>
    <x v="2"/>
  </r>
  <r>
    <x v="451"/>
    <x v="64"/>
    <x v="5"/>
    <x v="11"/>
    <x v="8"/>
    <x v="0"/>
    <x v="2"/>
    <x v="2"/>
    <x v="2"/>
    <x v="2"/>
    <x v="2"/>
    <x v="2"/>
    <x v="2"/>
  </r>
  <r>
    <x v="452"/>
    <x v="64"/>
    <x v="5"/>
    <x v="11"/>
    <x v="8"/>
    <x v="0"/>
    <x v="2"/>
    <x v="2"/>
    <x v="2"/>
    <x v="2"/>
    <x v="2"/>
    <x v="2"/>
    <x v="2"/>
  </r>
  <r>
    <x v="453"/>
    <x v="64"/>
    <x v="5"/>
    <x v="11"/>
    <x v="8"/>
    <x v="0"/>
    <x v="2"/>
    <x v="2"/>
    <x v="2"/>
    <x v="2"/>
    <x v="2"/>
    <x v="2"/>
    <x v="2"/>
  </r>
  <r>
    <x v="454"/>
    <x v="64"/>
    <x v="5"/>
    <x v="11"/>
    <x v="8"/>
    <x v="0"/>
    <x v="2"/>
    <x v="2"/>
    <x v="2"/>
    <x v="2"/>
    <x v="2"/>
    <x v="2"/>
    <x v="2"/>
  </r>
  <r>
    <x v="455"/>
    <x v="64"/>
    <x v="5"/>
    <x v="11"/>
    <x v="8"/>
    <x v="0"/>
    <x v="2"/>
    <x v="2"/>
    <x v="2"/>
    <x v="2"/>
    <x v="2"/>
    <x v="2"/>
    <x v="2"/>
  </r>
  <r>
    <x v="456"/>
    <x v="64"/>
    <x v="5"/>
    <x v="11"/>
    <x v="8"/>
    <x v="0"/>
    <x v="2"/>
    <x v="2"/>
    <x v="2"/>
    <x v="2"/>
    <x v="2"/>
    <x v="2"/>
    <x v="2"/>
  </r>
  <r>
    <x v="457"/>
    <x v="64"/>
    <x v="5"/>
    <x v="11"/>
    <x v="8"/>
    <x v="0"/>
    <x v="2"/>
    <x v="206"/>
    <x v="8"/>
    <x v="8"/>
    <x v="2"/>
    <x v="205"/>
    <x v="192"/>
  </r>
  <r>
    <x v="458"/>
    <x v="64"/>
    <x v="5"/>
    <x v="11"/>
    <x v="8"/>
    <x v="0"/>
    <x v="2"/>
    <x v="2"/>
    <x v="2"/>
    <x v="2"/>
    <x v="2"/>
    <x v="2"/>
    <x v="2"/>
  </r>
  <r>
    <x v="459"/>
    <x v="64"/>
    <x v="5"/>
    <x v="11"/>
    <x v="8"/>
    <x v="0"/>
    <x v="2"/>
    <x v="2"/>
    <x v="2"/>
    <x v="2"/>
    <x v="2"/>
    <x v="2"/>
    <x v="2"/>
  </r>
  <r>
    <x v="460"/>
    <x v="64"/>
    <x v="5"/>
    <x v="11"/>
    <x v="8"/>
    <x v="0"/>
    <x v="2"/>
    <x v="299"/>
    <x v="8"/>
    <x v="8"/>
    <x v="2"/>
    <x v="296"/>
    <x v="261"/>
  </r>
  <r>
    <x v="461"/>
    <x v="64"/>
    <x v="5"/>
    <x v="11"/>
    <x v="8"/>
    <x v="0"/>
    <x v="2"/>
    <x v="2"/>
    <x v="2"/>
    <x v="2"/>
    <x v="2"/>
    <x v="2"/>
    <x v="2"/>
  </r>
  <r>
    <x v="462"/>
    <x v="64"/>
    <x v="5"/>
    <x v="11"/>
    <x v="8"/>
    <x v="0"/>
    <x v="2"/>
    <x v="2"/>
    <x v="2"/>
    <x v="2"/>
    <x v="2"/>
    <x v="2"/>
    <x v="2"/>
  </r>
  <r>
    <x v="463"/>
    <x v="64"/>
    <x v="5"/>
    <x v="11"/>
    <x v="8"/>
    <x v="0"/>
    <x v="2"/>
    <x v="2"/>
    <x v="2"/>
    <x v="2"/>
    <x v="2"/>
    <x v="2"/>
    <x v="2"/>
  </r>
  <r>
    <x v="464"/>
    <x v="64"/>
    <x v="5"/>
    <x v="11"/>
    <x v="8"/>
    <x v="0"/>
    <x v="2"/>
    <x v="2"/>
    <x v="2"/>
    <x v="2"/>
    <x v="2"/>
    <x v="2"/>
    <x v="2"/>
  </r>
  <r>
    <x v="465"/>
    <x v="64"/>
    <x v="5"/>
    <x v="11"/>
    <x v="8"/>
    <x v="0"/>
    <x v="2"/>
    <x v="2"/>
    <x v="2"/>
    <x v="2"/>
    <x v="2"/>
    <x v="2"/>
    <x v="2"/>
  </r>
  <r>
    <x v="466"/>
    <x v="64"/>
    <x v="5"/>
    <x v="11"/>
    <x v="8"/>
    <x v="0"/>
    <x v="2"/>
    <x v="2"/>
    <x v="2"/>
    <x v="2"/>
    <x v="2"/>
    <x v="2"/>
    <x v="2"/>
  </r>
  <r>
    <x v="467"/>
    <x v="64"/>
    <x v="5"/>
    <x v="11"/>
    <x v="8"/>
    <x v="0"/>
    <x v="2"/>
    <x v="2"/>
    <x v="2"/>
    <x v="2"/>
    <x v="2"/>
    <x v="2"/>
    <x v="2"/>
  </r>
  <r>
    <x v="468"/>
    <x v="64"/>
    <x v="5"/>
    <x v="11"/>
    <x v="8"/>
    <x v="0"/>
    <x v="2"/>
    <x v="2"/>
    <x v="2"/>
    <x v="2"/>
    <x v="2"/>
    <x v="2"/>
    <x v="2"/>
  </r>
  <r>
    <x v="469"/>
    <x v="64"/>
    <x v="5"/>
    <x v="11"/>
    <x v="8"/>
    <x v="0"/>
    <x v="2"/>
    <x v="2"/>
    <x v="2"/>
    <x v="2"/>
    <x v="2"/>
    <x v="2"/>
    <x v="2"/>
  </r>
  <r>
    <x v="470"/>
    <x v="64"/>
    <x v="5"/>
    <x v="11"/>
    <x v="8"/>
    <x v="0"/>
    <x v="2"/>
    <x v="2"/>
    <x v="2"/>
    <x v="2"/>
    <x v="2"/>
    <x v="2"/>
    <x v="2"/>
  </r>
  <r>
    <x v="471"/>
    <x v="64"/>
    <x v="5"/>
    <x v="11"/>
    <x v="8"/>
    <x v="0"/>
    <x v="2"/>
    <x v="2"/>
    <x v="2"/>
    <x v="2"/>
    <x v="2"/>
    <x v="2"/>
    <x v="2"/>
  </r>
  <r>
    <x v="472"/>
    <x v="64"/>
    <x v="5"/>
    <x v="11"/>
    <x v="8"/>
    <x v="0"/>
    <x v="2"/>
    <x v="2"/>
    <x v="2"/>
    <x v="2"/>
    <x v="2"/>
    <x v="2"/>
    <x v="2"/>
  </r>
  <r>
    <x v="473"/>
    <x v="64"/>
    <x v="5"/>
    <x v="11"/>
    <x v="8"/>
    <x v="0"/>
    <x v="2"/>
    <x v="2"/>
    <x v="2"/>
    <x v="2"/>
    <x v="2"/>
    <x v="2"/>
    <x v="2"/>
  </r>
  <r>
    <x v="474"/>
    <x v="64"/>
    <x v="5"/>
    <x v="11"/>
    <x v="8"/>
    <x v="0"/>
    <x v="2"/>
    <x v="2"/>
    <x v="2"/>
    <x v="2"/>
    <x v="2"/>
    <x v="2"/>
    <x v="2"/>
  </r>
  <r>
    <x v="475"/>
    <x v="64"/>
    <x v="5"/>
    <x v="11"/>
    <x v="8"/>
    <x v="0"/>
    <x v="2"/>
    <x v="2"/>
    <x v="2"/>
    <x v="2"/>
    <x v="2"/>
    <x v="2"/>
    <x v="2"/>
  </r>
  <r>
    <x v="476"/>
    <x v="64"/>
    <x v="5"/>
    <x v="11"/>
    <x v="8"/>
    <x v="0"/>
    <x v="2"/>
    <x v="2"/>
    <x v="2"/>
    <x v="2"/>
    <x v="2"/>
    <x v="2"/>
    <x v="2"/>
  </r>
  <r>
    <x v="477"/>
    <x v="64"/>
    <x v="5"/>
    <x v="11"/>
    <x v="8"/>
    <x v="0"/>
    <x v="2"/>
    <x v="2"/>
    <x v="2"/>
    <x v="2"/>
    <x v="2"/>
    <x v="2"/>
    <x v="2"/>
  </r>
  <r>
    <x v="478"/>
    <x v="64"/>
    <x v="5"/>
    <x v="11"/>
    <x v="8"/>
    <x v="0"/>
    <x v="2"/>
    <x v="2"/>
    <x v="2"/>
    <x v="2"/>
    <x v="2"/>
    <x v="2"/>
    <x v="2"/>
  </r>
  <r>
    <x v="479"/>
    <x v="64"/>
    <x v="5"/>
    <x v="11"/>
    <x v="8"/>
    <x v="0"/>
    <x v="2"/>
    <x v="2"/>
    <x v="2"/>
    <x v="2"/>
    <x v="2"/>
    <x v="2"/>
    <x v="2"/>
  </r>
  <r>
    <x v="480"/>
    <x v="64"/>
    <x v="5"/>
    <x v="11"/>
    <x v="8"/>
    <x v="0"/>
    <x v="2"/>
    <x v="2"/>
    <x v="2"/>
    <x v="2"/>
    <x v="2"/>
    <x v="2"/>
    <x v="2"/>
  </r>
  <r>
    <x v="481"/>
    <x v="64"/>
    <x v="5"/>
    <x v="11"/>
    <x v="8"/>
    <x v="0"/>
    <x v="2"/>
    <x v="2"/>
    <x v="2"/>
    <x v="2"/>
    <x v="2"/>
    <x v="2"/>
    <x v="2"/>
  </r>
  <r>
    <x v="482"/>
    <x v="64"/>
    <x v="5"/>
    <x v="11"/>
    <x v="8"/>
    <x v="0"/>
    <x v="2"/>
    <x v="2"/>
    <x v="2"/>
    <x v="2"/>
    <x v="2"/>
    <x v="2"/>
    <x v="2"/>
  </r>
  <r>
    <x v="483"/>
    <x v="64"/>
    <x v="5"/>
    <x v="11"/>
    <x v="8"/>
    <x v="0"/>
    <x v="2"/>
    <x v="2"/>
    <x v="2"/>
    <x v="2"/>
    <x v="2"/>
    <x v="2"/>
    <x v="2"/>
  </r>
  <r>
    <x v="484"/>
    <x v="64"/>
    <x v="5"/>
    <x v="11"/>
    <x v="8"/>
    <x v="0"/>
    <x v="2"/>
    <x v="2"/>
    <x v="2"/>
    <x v="2"/>
    <x v="2"/>
    <x v="2"/>
    <x v="2"/>
  </r>
  <r>
    <x v="485"/>
    <x v="64"/>
    <x v="5"/>
    <x v="11"/>
    <x v="8"/>
    <x v="0"/>
    <x v="2"/>
    <x v="2"/>
    <x v="2"/>
    <x v="2"/>
    <x v="2"/>
    <x v="2"/>
    <x v="2"/>
  </r>
  <r>
    <x v="486"/>
    <x v="64"/>
    <x v="5"/>
    <x v="11"/>
    <x v="8"/>
    <x v="0"/>
    <x v="2"/>
    <x v="2"/>
    <x v="2"/>
    <x v="2"/>
    <x v="2"/>
    <x v="2"/>
    <x v="2"/>
  </r>
  <r>
    <x v="487"/>
    <x v="64"/>
    <x v="5"/>
    <x v="11"/>
    <x v="8"/>
    <x v="0"/>
    <x v="2"/>
    <x v="2"/>
    <x v="2"/>
    <x v="2"/>
    <x v="2"/>
    <x v="2"/>
    <x v="2"/>
  </r>
  <r>
    <x v="488"/>
    <x v="64"/>
    <x v="5"/>
    <x v="11"/>
    <x v="8"/>
    <x v="0"/>
    <x v="2"/>
    <x v="2"/>
    <x v="2"/>
    <x v="2"/>
    <x v="2"/>
    <x v="2"/>
    <x v="2"/>
  </r>
  <r>
    <x v="489"/>
    <x v="64"/>
    <x v="5"/>
    <x v="11"/>
    <x v="8"/>
    <x v="0"/>
    <x v="2"/>
    <x v="2"/>
    <x v="2"/>
    <x v="2"/>
    <x v="2"/>
    <x v="2"/>
    <x v="2"/>
  </r>
  <r>
    <x v="490"/>
    <x v="64"/>
    <x v="5"/>
    <x v="11"/>
    <x v="8"/>
    <x v="0"/>
    <x v="2"/>
    <x v="2"/>
    <x v="2"/>
    <x v="2"/>
    <x v="2"/>
    <x v="2"/>
    <x v="2"/>
  </r>
  <r>
    <x v="491"/>
    <x v="64"/>
    <x v="5"/>
    <x v="11"/>
    <x v="8"/>
    <x v="0"/>
    <x v="2"/>
    <x v="2"/>
    <x v="2"/>
    <x v="2"/>
    <x v="2"/>
    <x v="2"/>
    <x v="2"/>
  </r>
  <r>
    <x v="492"/>
    <x v="64"/>
    <x v="5"/>
    <x v="11"/>
    <x v="8"/>
    <x v="0"/>
    <x v="2"/>
    <x v="2"/>
    <x v="2"/>
    <x v="2"/>
    <x v="2"/>
    <x v="2"/>
    <x v="2"/>
  </r>
  <r>
    <x v="493"/>
    <x v="64"/>
    <x v="5"/>
    <x v="11"/>
    <x v="8"/>
    <x v="0"/>
    <x v="2"/>
    <x v="2"/>
    <x v="2"/>
    <x v="2"/>
    <x v="2"/>
    <x v="2"/>
    <x v="2"/>
  </r>
  <r>
    <x v="494"/>
    <x v="64"/>
    <x v="5"/>
    <x v="11"/>
    <x v="8"/>
    <x v="0"/>
    <x v="2"/>
    <x v="2"/>
    <x v="2"/>
    <x v="2"/>
    <x v="2"/>
    <x v="2"/>
    <x v="2"/>
  </r>
  <r>
    <x v="495"/>
    <x v="64"/>
    <x v="5"/>
    <x v="11"/>
    <x v="8"/>
    <x v="0"/>
    <x v="2"/>
    <x v="2"/>
    <x v="2"/>
    <x v="2"/>
    <x v="2"/>
    <x v="2"/>
    <x v="2"/>
  </r>
  <r>
    <x v="496"/>
    <x v="64"/>
    <x v="5"/>
    <x v="11"/>
    <x v="8"/>
    <x v="0"/>
    <x v="2"/>
    <x v="250"/>
    <x v="8"/>
    <x v="8"/>
    <x v="2"/>
    <x v="248"/>
    <x v="226"/>
  </r>
  <r>
    <x v="497"/>
    <x v="64"/>
    <x v="5"/>
    <x v="11"/>
    <x v="8"/>
    <x v="0"/>
    <x v="2"/>
    <x v="2"/>
    <x v="2"/>
    <x v="2"/>
    <x v="2"/>
    <x v="2"/>
    <x v="2"/>
  </r>
  <r>
    <x v="498"/>
    <x v="64"/>
    <x v="5"/>
    <x v="11"/>
    <x v="8"/>
    <x v="0"/>
    <x v="2"/>
    <x v="2"/>
    <x v="2"/>
    <x v="2"/>
    <x v="2"/>
    <x v="2"/>
    <x v="2"/>
  </r>
  <r>
    <x v="499"/>
    <x v="64"/>
    <x v="5"/>
    <x v="11"/>
    <x v="8"/>
    <x v="0"/>
    <x v="2"/>
    <x v="2"/>
    <x v="2"/>
    <x v="2"/>
    <x v="2"/>
    <x v="2"/>
    <x v="2"/>
  </r>
  <r>
    <x v="500"/>
    <x v="64"/>
    <x v="5"/>
    <x v="11"/>
    <x v="8"/>
    <x v="0"/>
    <x v="2"/>
    <x v="2"/>
    <x v="2"/>
    <x v="2"/>
    <x v="2"/>
    <x v="2"/>
    <x v="2"/>
  </r>
  <r>
    <x v="501"/>
    <x v="64"/>
    <x v="5"/>
    <x v="11"/>
    <x v="8"/>
    <x v="0"/>
    <x v="2"/>
    <x v="2"/>
    <x v="2"/>
    <x v="2"/>
    <x v="2"/>
    <x v="2"/>
    <x v="2"/>
  </r>
  <r>
    <x v="502"/>
    <x v="64"/>
    <x v="5"/>
    <x v="11"/>
    <x v="8"/>
    <x v="0"/>
    <x v="2"/>
    <x v="2"/>
    <x v="2"/>
    <x v="2"/>
    <x v="2"/>
    <x v="2"/>
    <x v="2"/>
  </r>
  <r>
    <x v="503"/>
    <x v="64"/>
    <x v="5"/>
    <x v="11"/>
    <x v="8"/>
    <x v="0"/>
    <x v="2"/>
    <x v="2"/>
    <x v="2"/>
    <x v="2"/>
    <x v="2"/>
    <x v="2"/>
    <x v="2"/>
  </r>
  <r>
    <x v="504"/>
    <x v="64"/>
    <x v="5"/>
    <x v="11"/>
    <x v="8"/>
    <x v="0"/>
    <x v="2"/>
    <x v="2"/>
    <x v="2"/>
    <x v="2"/>
    <x v="2"/>
    <x v="2"/>
    <x v="2"/>
  </r>
  <r>
    <x v="505"/>
    <x v="64"/>
    <x v="5"/>
    <x v="11"/>
    <x v="8"/>
    <x v="0"/>
    <x v="2"/>
    <x v="2"/>
    <x v="2"/>
    <x v="2"/>
    <x v="2"/>
    <x v="2"/>
    <x v="2"/>
  </r>
  <r>
    <x v="506"/>
    <x v="64"/>
    <x v="5"/>
    <x v="11"/>
    <x v="8"/>
    <x v="0"/>
    <x v="2"/>
    <x v="2"/>
    <x v="2"/>
    <x v="2"/>
    <x v="2"/>
    <x v="2"/>
    <x v="2"/>
  </r>
  <r>
    <x v="507"/>
    <x v="64"/>
    <x v="5"/>
    <x v="11"/>
    <x v="8"/>
    <x v="0"/>
    <x v="2"/>
    <x v="2"/>
    <x v="2"/>
    <x v="2"/>
    <x v="2"/>
    <x v="2"/>
    <x v="2"/>
  </r>
  <r>
    <x v="508"/>
    <x v="64"/>
    <x v="5"/>
    <x v="11"/>
    <x v="8"/>
    <x v="0"/>
    <x v="2"/>
    <x v="2"/>
    <x v="2"/>
    <x v="2"/>
    <x v="2"/>
    <x v="2"/>
    <x v="2"/>
  </r>
  <r>
    <x v="509"/>
    <x v="64"/>
    <x v="5"/>
    <x v="11"/>
    <x v="8"/>
    <x v="0"/>
    <x v="2"/>
    <x v="2"/>
    <x v="2"/>
    <x v="2"/>
    <x v="2"/>
    <x v="2"/>
    <x v="2"/>
  </r>
  <r>
    <x v="510"/>
    <x v="64"/>
    <x v="5"/>
    <x v="11"/>
    <x v="8"/>
    <x v="0"/>
    <x v="2"/>
    <x v="2"/>
    <x v="2"/>
    <x v="2"/>
    <x v="2"/>
    <x v="2"/>
    <x v="2"/>
  </r>
  <r>
    <x v="511"/>
    <x v="64"/>
    <x v="5"/>
    <x v="11"/>
    <x v="8"/>
    <x v="0"/>
    <x v="2"/>
    <x v="2"/>
    <x v="2"/>
    <x v="2"/>
    <x v="2"/>
    <x v="2"/>
    <x v="2"/>
  </r>
  <r>
    <x v="512"/>
    <x v="64"/>
    <x v="5"/>
    <x v="11"/>
    <x v="8"/>
    <x v="0"/>
    <x v="2"/>
    <x v="300"/>
    <x v="8"/>
    <x v="8"/>
    <x v="2"/>
    <x v="297"/>
    <x v="262"/>
  </r>
  <r>
    <x v="513"/>
    <x v="64"/>
    <x v="5"/>
    <x v="11"/>
    <x v="8"/>
    <x v="0"/>
    <x v="2"/>
    <x v="2"/>
    <x v="2"/>
    <x v="2"/>
    <x v="2"/>
    <x v="2"/>
    <x v="2"/>
  </r>
  <r>
    <x v="514"/>
    <x v="64"/>
    <x v="5"/>
    <x v="11"/>
    <x v="8"/>
    <x v="0"/>
    <x v="2"/>
    <x v="2"/>
    <x v="2"/>
    <x v="2"/>
    <x v="2"/>
    <x v="2"/>
    <x v="2"/>
  </r>
  <r>
    <x v="515"/>
    <x v="64"/>
    <x v="5"/>
    <x v="11"/>
    <x v="8"/>
    <x v="0"/>
    <x v="2"/>
    <x v="2"/>
    <x v="2"/>
    <x v="2"/>
    <x v="2"/>
    <x v="2"/>
    <x v="2"/>
  </r>
  <r>
    <x v="516"/>
    <x v="64"/>
    <x v="5"/>
    <x v="11"/>
    <x v="8"/>
    <x v="0"/>
    <x v="2"/>
    <x v="2"/>
    <x v="2"/>
    <x v="2"/>
    <x v="2"/>
    <x v="2"/>
    <x v="2"/>
  </r>
  <r>
    <x v="517"/>
    <x v="64"/>
    <x v="5"/>
    <x v="11"/>
    <x v="8"/>
    <x v="0"/>
    <x v="2"/>
    <x v="2"/>
    <x v="2"/>
    <x v="2"/>
    <x v="2"/>
    <x v="2"/>
    <x v="2"/>
  </r>
  <r>
    <x v="518"/>
    <x v="64"/>
    <x v="5"/>
    <x v="11"/>
    <x v="8"/>
    <x v="0"/>
    <x v="2"/>
    <x v="2"/>
    <x v="2"/>
    <x v="2"/>
    <x v="2"/>
    <x v="2"/>
    <x v="2"/>
  </r>
  <r>
    <x v="519"/>
    <x v="64"/>
    <x v="5"/>
    <x v="11"/>
    <x v="8"/>
    <x v="0"/>
    <x v="2"/>
    <x v="2"/>
    <x v="2"/>
    <x v="2"/>
    <x v="2"/>
    <x v="2"/>
    <x v="2"/>
  </r>
  <r>
    <x v="520"/>
    <x v="64"/>
    <x v="5"/>
    <x v="11"/>
    <x v="8"/>
    <x v="0"/>
    <x v="2"/>
    <x v="2"/>
    <x v="2"/>
    <x v="2"/>
    <x v="2"/>
    <x v="2"/>
    <x v="2"/>
  </r>
  <r>
    <x v="521"/>
    <x v="64"/>
    <x v="5"/>
    <x v="11"/>
    <x v="8"/>
    <x v="0"/>
    <x v="2"/>
    <x v="2"/>
    <x v="2"/>
    <x v="2"/>
    <x v="2"/>
    <x v="2"/>
    <x v="2"/>
  </r>
  <r>
    <x v="522"/>
    <x v="64"/>
    <x v="5"/>
    <x v="11"/>
    <x v="8"/>
    <x v="0"/>
    <x v="2"/>
    <x v="2"/>
    <x v="2"/>
    <x v="2"/>
    <x v="2"/>
    <x v="2"/>
    <x v="2"/>
  </r>
  <r>
    <x v="523"/>
    <x v="64"/>
    <x v="5"/>
    <x v="11"/>
    <x v="8"/>
    <x v="0"/>
    <x v="2"/>
    <x v="2"/>
    <x v="2"/>
    <x v="2"/>
    <x v="2"/>
    <x v="2"/>
    <x v="2"/>
  </r>
  <r>
    <x v="524"/>
    <x v="64"/>
    <x v="5"/>
    <x v="11"/>
    <x v="8"/>
    <x v="0"/>
    <x v="2"/>
    <x v="2"/>
    <x v="2"/>
    <x v="2"/>
    <x v="2"/>
    <x v="2"/>
    <x v="2"/>
  </r>
  <r>
    <x v="525"/>
    <x v="64"/>
    <x v="5"/>
    <x v="11"/>
    <x v="8"/>
    <x v="0"/>
    <x v="2"/>
    <x v="166"/>
    <x v="8"/>
    <x v="8"/>
    <x v="2"/>
    <x v="165"/>
    <x v="157"/>
  </r>
  <r>
    <x v="526"/>
    <x v="64"/>
    <x v="5"/>
    <x v="11"/>
    <x v="8"/>
    <x v="0"/>
    <x v="2"/>
    <x v="2"/>
    <x v="2"/>
    <x v="2"/>
    <x v="2"/>
    <x v="2"/>
    <x v="2"/>
  </r>
  <r>
    <x v="527"/>
    <x v="64"/>
    <x v="5"/>
    <x v="11"/>
    <x v="8"/>
    <x v="0"/>
    <x v="2"/>
    <x v="2"/>
    <x v="2"/>
    <x v="2"/>
    <x v="2"/>
    <x v="2"/>
    <x v="2"/>
  </r>
  <r>
    <x v="528"/>
    <x v="64"/>
    <x v="5"/>
    <x v="11"/>
    <x v="8"/>
    <x v="0"/>
    <x v="2"/>
    <x v="2"/>
    <x v="2"/>
    <x v="2"/>
    <x v="2"/>
    <x v="2"/>
    <x v="2"/>
  </r>
  <r>
    <x v="529"/>
    <x v="64"/>
    <x v="5"/>
    <x v="11"/>
    <x v="8"/>
    <x v="0"/>
    <x v="2"/>
    <x v="2"/>
    <x v="2"/>
    <x v="2"/>
    <x v="2"/>
    <x v="2"/>
    <x v="2"/>
  </r>
  <r>
    <x v="530"/>
    <x v="64"/>
    <x v="5"/>
    <x v="11"/>
    <x v="8"/>
    <x v="0"/>
    <x v="2"/>
    <x v="2"/>
    <x v="2"/>
    <x v="2"/>
    <x v="2"/>
    <x v="2"/>
    <x v="2"/>
  </r>
  <r>
    <x v="531"/>
    <x v="64"/>
    <x v="5"/>
    <x v="11"/>
    <x v="8"/>
    <x v="0"/>
    <x v="2"/>
    <x v="2"/>
    <x v="2"/>
    <x v="2"/>
    <x v="2"/>
    <x v="2"/>
    <x v="2"/>
  </r>
  <r>
    <x v="532"/>
    <x v="64"/>
    <x v="5"/>
    <x v="11"/>
    <x v="8"/>
    <x v="0"/>
    <x v="2"/>
    <x v="2"/>
    <x v="2"/>
    <x v="2"/>
    <x v="2"/>
    <x v="2"/>
    <x v="2"/>
  </r>
  <r>
    <x v="533"/>
    <x v="64"/>
    <x v="5"/>
    <x v="11"/>
    <x v="8"/>
    <x v="0"/>
    <x v="2"/>
    <x v="2"/>
    <x v="2"/>
    <x v="2"/>
    <x v="2"/>
    <x v="2"/>
    <x v="2"/>
  </r>
  <r>
    <x v="534"/>
    <x v="64"/>
    <x v="5"/>
    <x v="11"/>
    <x v="8"/>
    <x v="0"/>
    <x v="2"/>
    <x v="2"/>
    <x v="2"/>
    <x v="2"/>
    <x v="2"/>
    <x v="2"/>
    <x v="2"/>
  </r>
  <r>
    <x v="535"/>
    <x v="64"/>
    <x v="5"/>
    <x v="11"/>
    <x v="8"/>
    <x v="0"/>
    <x v="2"/>
    <x v="2"/>
    <x v="2"/>
    <x v="2"/>
    <x v="2"/>
    <x v="2"/>
    <x v="2"/>
  </r>
  <r>
    <x v="536"/>
    <x v="64"/>
    <x v="5"/>
    <x v="11"/>
    <x v="8"/>
    <x v="0"/>
    <x v="2"/>
    <x v="2"/>
    <x v="2"/>
    <x v="2"/>
    <x v="2"/>
    <x v="2"/>
    <x v="2"/>
  </r>
  <r>
    <x v="537"/>
    <x v="64"/>
    <x v="5"/>
    <x v="11"/>
    <x v="8"/>
    <x v="0"/>
    <x v="2"/>
    <x v="2"/>
    <x v="2"/>
    <x v="2"/>
    <x v="2"/>
    <x v="2"/>
    <x v="2"/>
  </r>
  <r>
    <x v="538"/>
    <x v="64"/>
    <x v="5"/>
    <x v="11"/>
    <x v="8"/>
    <x v="0"/>
    <x v="2"/>
    <x v="2"/>
    <x v="2"/>
    <x v="2"/>
    <x v="2"/>
    <x v="2"/>
    <x v="2"/>
  </r>
  <r>
    <x v="539"/>
    <x v="64"/>
    <x v="5"/>
    <x v="11"/>
    <x v="8"/>
    <x v="0"/>
    <x v="2"/>
    <x v="2"/>
    <x v="2"/>
    <x v="2"/>
    <x v="2"/>
    <x v="2"/>
    <x v="2"/>
  </r>
  <r>
    <x v="540"/>
    <x v="64"/>
    <x v="5"/>
    <x v="11"/>
    <x v="8"/>
    <x v="0"/>
    <x v="2"/>
    <x v="2"/>
    <x v="2"/>
    <x v="2"/>
    <x v="2"/>
    <x v="2"/>
    <x v="2"/>
  </r>
  <r>
    <x v="541"/>
    <x v="64"/>
    <x v="5"/>
    <x v="11"/>
    <x v="8"/>
    <x v="0"/>
    <x v="2"/>
    <x v="2"/>
    <x v="2"/>
    <x v="2"/>
    <x v="2"/>
    <x v="2"/>
    <x v="2"/>
  </r>
  <r>
    <x v="542"/>
    <x v="64"/>
    <x v="5"/>
    <x v="11"/>
    <x v="8"/>
    <x v="0"/>
    <x v="2"/>
    <x v="2"/>
    <x v="2"/>
    <x v="2"/>
    <x v="2"/>
    <x v="2"/>
    <x v="2"/>
  </r>
  <r>
    <x v="543"/>
    <x v="64"/>
    <x v="5"/>
    <x v="11"/>
    <x v="8"/>
    <x v="0"/>
    <x v="2"/>
    <x v="2"/>
    <x v="2"/>
    <x v="2"/>
    <x v="2"/>
    <x v="2"/>
    <x v="2"/>
  </r>
  <r>
    <x v="544"/>
    <x v="64"/>
    <x v="5"/>
    <x v="11"/>
    <x v="8"/>
    <x v="0"/>
    <x v="2"/>
    <x v="2"/>
    <x v="2"/>
    <x v="2"/>
    <x v="2"/>
    <x v="2"/>
    <x v="2"/>
  </r>
  <r>
    <x v="545"/>
    <x v="64"/>
    <x v="5"/>
    <x v="11"/>
    <x v="8"/>
    <x v="0"/>
    <x v="2"/>
    <x v="2"/>
    <x v="2"/>
    <x v="2"/>
    <x v="2"/>
    <x v="2"/>
    <x v="2"/>
  </r>
  <r>
    <x v="546"/>
    <x v="64"/>
    <x v="5"/>
    <x v="11"/>
    <x v="8"/>
    <x v="0"/>
    <x v="2"/>
    <x v="301"/>
    <x v="8"/>
    <x v="8"/>
    <x v="2"/>
    <x v="298"/>
    <x v="90"/>
  </r>
  <r>
    <x v="547"/>
    <x v="64"/>
    <x v="5"/>
    <x v="11"/>
    <x v="8"/>
    <x v="0"/>
    <x v="2"/>
    <x v="2"/>
    <x v="2"/>
    <x v="2"/>
    <x v="2"/>
    <x v="2"/>
    <x v="2"/>
  </r>
  <r>
    <x v="548"/>
    <x v="64"/>
    <x v="5"/>
    <x v="11"/>
    <x v="8"/>
    <x v="0"/>
    <x v="2"/>
    <x v="2"/>
    <x v="2"/>
    <x v="2"/>
    <x v="2"/>
    <x v="2"/>
    <x v="2"/>
  </r>
  <r>
    <x v="549"/>
    <x v="64"/>
    <x v="5"/>
    <x v="11"/>
    <x v="8"/>
    <x v="0"/>
    <x v="2"/>
    <x v="2"/>
    <x v="2"/>
    <x v="2"/>
    <x v="2"/>
    <x v="2"/>
    <x v="2"/>
  </r>
  <r>
    <x v="550"/>
    <x v="64"/>
    <x v="5"/>
    <x v="11"/>
    <x v="8"/>
    <x v="0"/>
    <x v="2"/>
    <x v="2"/>
    <x v="2"/>
    <x v="2"/>
    <x v="2"/>
    <x v="2"/>
    <x v="2"/>
  </r>
  <r>
    <x v="551"/>
    <x v="64"/>
    <x v="5"/>
    <x v="11"/>
    <x v="8"/>
    <x v="0"/>
    <x v="2"/>
    <x v="2"/>
    <x v="2"/>
    <x v="2"/>
    <x v="2"/>
    <x v="2"/>
    <x v="2"/>
  </r>
  <r>
    <x v="552"/>
    <x v="64"/>
    <x v="5"/>
    <x v="11"/>
    <x v="8"/>
    <x v="0"/>
    <x v="2"/>
    <x v="2"/>
    <x v="2"/>
    <x v="2"/>
    <x v="2"/>
    <x v="2"/>
    <x v="2"/>
  </r>
  <r>
    <x v="553"/>
    <x v="64"/>
    <x v="5"/>
    <x v="11"/>
    <x v="8"/>
    <x v="0"/>
    <x v="2"/>
    <x v="2"/>
    <x v="2"/>
    <x v="2"/>
    <x v="2"/>
    <x v="2"/>
    <x v="2"/>
  </r>
  <r>
    <x v="554"/>
    <x v="64"/>
    <x v="5"/>
    <x v="11"/>
    <x v="8"/>
    <x v="0"/>
    <x v="2"/>
    <x v="2"/>
    <x v="2"/>
    <x v="2"/>
    <x v="2"/>
    <x v="2"/>
    <x v="2"/>
  </r>
  <r>
    <x v="555"/>
    <x v="64"/>
    <x v="5"/>
    <x v="11"/>
    <x v="8"/>
    <x v="0"/>
    <x v="2"/>
    <x v="2"/>
    <x v="2"/>
    <x v="2"/>
    <x v="2"/>
    <x v="2"/>
    <x v="2"/>
  </r>
  <r>
    <x v="556"/>
    <x v="64"/>
    <x v="5"/>
    <x v="11"/>
    <x v="8"/>
    <x v="0"/>
    <x v="2"/>
    <x v="2"/>
    <x v="2"/>
    <x v="2"/>
    <x v="2"/>
    <x v="2"/>
    <x v="2"/>
  </r>
  <r>
    <x v="557"/>
    <x v="64"/>
    <x v="5"/>
    <x v="11"/>
    <x v="8"/>
    <x v="0"/>
    <x v="2"/>
    <x v="2"/>
    <x v="2"/>
    <x v="2"/>
    <x v="2"/>
    <x v="2"/>
    <x v="2"/>
  </r>
  <r>
    <x v="558"/>
    <x v="64"/>
    <x v="5"/>
    <x v="11"/>
    <x v="8"/>
    <x v="0"/>
    <x v="2"/>
    <x v="2"/>
    <x v="2"/>
    <x v="2"/>
    <x v="2"/>
    <x v="2"/>
    <x v="2"/>
  </r>
  <r>
    <x v="559"/>
    <x v="64"/>
    <x v="5"/>
    <x v="11"/>
    <x v="8"/>
    <x v="0"/>
    <x v="2"/>
    <x v="2"/>
    <x v="2"/>
    <x v="2"/>
    <x v="2"/>
    <x v="2"/>
    <x v="2"/>
  </r>
  <r>
    <x v="560"/>
    <x v="64"/>
    <x v="5"/>
    <x v="11"/>
    <x v="8"/>
    <x v="0"/>
    <x v="2"/>
    <x v="2"/>
    <x v="2"/>
    <x v="2"/>
    <x v="2"/>
    <x v="2"/>
    <x v="2"/>
  </r>
  <r>
    <x v="561"/>
    <x v="64"/>
    <x v="5"/>
    <x v="11"/>
    <x v="8"/>
    <x v="0"/>
    <x v="2"/>
    <x v="2"/>
    <x v="2"/>
    <x v="2"/>
    <x v="2"/>
    <x v="2"/>
    <x v="2"/>
  </r>
  <r>
    <x v="562"/>
    <x v="64"/>
    <x v="5"/>
    <x v="11"/>
    <x v="8"/>
    <x v="0"/>
    <x v="2"/>
    <x v="2"/>
    <x v="2"/>
    <x v="2"/>
    <x v="2"/>
    <x v="2"/>
    <x v="2"/>
  </r>
  <r>
    <x v="563"/>
    <x v="64"/>
    <x v="5"/>
    <x v="11"/>
    <x v="8"/>
    <x v="0"/>
    <x v="2"/>
    <x v="2"/>
    <x v="2"/>
    <x v="2"/>
    <x v="2"/>
    <x v="2"/>
    <x v="2"/>
  </r>
  <r>
    <x v="564"/>
    <x v="64"/>
    <x v="5"/>
    <x v="11"/>
    <x v="8"/>
    <x v="0"/>
    <x v="2"/>
    <x v="2"/>
    <x v="2"/>
    <x v="2"/>
    <x v="2"/>
    <x v="2"/>
    <x v="2"/>
  </r>
  <r>
    <x v="565"/>
    <x v="64"/>
    <x v="5"/>
    <x v="11"/>
    <x v="8"/>
    <x v="0"/>
    <x v="2"/>
    <x v="2"/>
    <x v="2"/>
    <x v="2"/>
    <x v="2"/>
    <x v="2"/>
    <x v="2"/>
  </r>
  <r>
    <x v="566"/>
    <x v="64"/>
    <x v="5"/>
    <x v="11"/>
    <x v="8"/>
    <x v="0"/>
    <x v="2"/>
    <x v="302"/>
    <x v="8"/>
    <x v="8"/>
    <x v="2"/>
    <x v="299"/>
    <x v="263"/>
  </r>
  <r>
    <x v="567"/>
    <x v="64"/>
    <x v="5"/>
    <x v="11"/>
    <x v="8"/>
    <x v="0"/>
    <x v="2"/>
    <x v="302"/>
    <x v="8"/>
    <x v="8"/>
    <x v="2"/>
    <x v="299"/>
    <x v="263"/>
  </r>
  <r>
    <x v="568"/>
    <x v="64"/>
    <x v="5"/>
    <x v="11"/>
    <x v="8"/>
    <x v="0"/>
    <x v="2"/>
    <x v="2"/>
    <x v="2"/>
    <x v="2"/>
    <x v="2"/>
    <x v="2"/>
    <x v="2"/>
  </r>
  <r>
    <x v="569"/>
    <x v="64"/>
    <x v="5"/>
    <x v="11"/>
    <x v="8"/>
    <x v="0"/>
    <x v="2"/>
    <x v="2"/>
    <x v="2"/>
    <x v="2"/>
    <x v="2"/>
    <x v="2"/>
    <x v="2"/>
  </r>
  <r>
    <x v="570"/>
    <x v="64"/>
    <x v="5"/>
    <x v="11"/>
    <x v="8"/>
    <x v="0"/>
    <x v="2"/>
    <x v="2"/>
    <x v="2"/>
    <x v="2"/>
    <x v="2"/>
    <x v="2"/>
    <x v="2"/>
  </r>
  <r>
    <x v="571"/>
    <x v="64"/>
    <x v="5"/>
    <x v="11"/>
    <x v="8"/>
    <x v="0"/>
    <x v="2"/>
    <x v="2"/>
    <x v="2"/>
    <x v="2"/>
    <x v="2"/>
    <x v="2"/>
    <x v="2"/>
  </r>
  <r>
    <x v="572"/>
    <x v="64"/>
    <x v="5"/>
    <x v="11"/>
    <x v="8"/>
    <x v="0"/>
    <x v="2"/>
    <x v="2"/>
    <x v="2"/>
    <x v="2"/>
    <x v="2"/>
    <x v="2"/>
    <x v="2"/>
  </r>
  <r>
    <x v="573"/>
    <x v="64"/>
    <x v="5"/>
    <x v="11"/>
    <x v="8"/>
    <x v="0"/>
    <x v="2"/>
    <x v="2"/>
    <x v="2"/>
    <x v="2"/>
    <x v="2"/>
    <x v="2"/>
    <x v="2"/>
  </r>
  <r>
    <x v="574"/>
    <x v="64"/>
    <x v="5"/>
    <x v="11"/>
    <x v="8"/>
    <x v="0"/>
    <x v="2"/>
    <x v="2"/>
    <x v="2"/>
    <x v="2"/>
    <x v="2"/>
    <x v="2"/>
    <x v="2"/>
  </r>
  <r>
    <x v="575"/>
    <x v="64"/>
    <x v="5"/>
    <x v="11"/>
    <x v="8"/>
    <x v="0"/>
    <x v="2"/>
    <x v="2"/>
    <x v="2"/>
    <x v="2"/>
    <x v="2"/>
    <x v="2"/>
    <x v="2"/>
  </r>
  <r>
    <x v="576"/>
    <x v="64"/>
    <x v="5"/>
    <x v="11"/>
    <x v="8"/>
    <x v="0"/>
    <x v="2"/>
    <x v="303"/>
    <x v="8"/>
    <x v="8"/>
    <x v="2"/>
    <x v="300"/>
    <x v="264"/>
  </r>
  <r>
    <x v="577"/>
    <x v="64"/>
    <x v="5"/>
    <x v="11"/>
    <x v="8"/>
    <x v="0"/>
    <x v="2"/>
    <x v="2"/>
    <x v="2"/>
    <x v="2"/>
    <x v="2"/>
    <x v="2"/>
    <x v="2"/>
  </r>
  <r>
    <x v="578"/>
    <x v="64"/>
    <x v="5"/>
    <x v="11"/>
    <x v="8"/>
    <x v="0"/>
    <x v="2"/>
    <x v="2"/>
    <x v="2"/>
    <x v="2"/>
    <x v="2"/>
    <x v="2"/>
    <x v="2"/>
  </r>
  <r>
    <x v="579"/>
    <x v="64"/>
    <x v="5"/>
    <x v="11"/>
    <x v="8"/>
    <x v="0"/>
    <x v="2"/>
    <x v="2"/>
    <x v="2"/>
    <x v="2"/>
    <x v="2"/>
    <x v="2"/>
    <x v="2"/>
  </r>
  <r>
    <x v="580"/>
    <x v="64"/>
    <x v="5"/>
    <x v="11"/>
    <x v="8"/>
    <x v="0"/>
    <x v="2"/>
    <x v="2"/>
    <x v="2"/>
    <x v="2"/>
    <x v="2"/>
    <x v="2"/>
    <x v="2"/>
  </r>
  <r>
    <x v="581"/>
    <x v="64"/>
    <x v="5"/>
    <x v="11"/>
    <x v="8"/>
    <x v="0"/>
    <x v="2"/>
    <x v="2"/>
    <x v="2"/>
    <x v="2"/>
    <x v="2"/>
    <x v="2"/>
    <x v="2"/>
  </r>
  <r>
    <x v="582"/>
    <x v="64"/>
    <x v="5"/>
    <x v="11"/>
    <x v="8"/>
    <x v="0"/>
    <x v="2"/>
    <x v="2"/>
    <x v="2"/>
    <x v="2"/>
    <x v="2"/>
    <x v="2"/>
    <x v="2"/>
  </r>
  <r>
    <x v="583"/>
    <x v="64"/>
    <x v="5"/>
    <x v="11"/>
    <x v="8"/>
    <x v="0"/>
    <x v="2"/>
    <x v="2"/>
    <x v="2"/>
    <x v="2"/>
    <x v="2"/>
    <x v="2"/>
    <x v="2"/>
  </r>
  <r>
    <x v="584"/>
    <x v="64"/>
    <x v="5"/>
    <x v="11"/>
    <x v="8"/>
    <x v="0"/>
    <x v="2"/>
    <x v="2"/>
    <x v="2"/>
    <x v="2"/>
    <x v="2"/>
    <x v="2"/>
    <x v="2"/>
  </r>
  <r>
    <x v="585"/>
    <x v="64"/>
    <x v="5"/>
    <x v="11"/>
    <x v="8"/>
    <x v="0"/>
    <x v="2"/>
    <x v="2"/>
    <x v="2"/>
    <x v="2"/>
    <x v="2"/>
    <x v="2"/>
    <x v="2"/>
  </r>
  <r>
    <x v="586"/>
    <x v="64"/>
    <x v="5"/>
    <x v="11"/>
    <x v="8"/>
    <x v="0"/>
    <x v="2"/>
    <x v="2"/>
    <x v="2"/>
    <x v="2"/>
    <x v="2"/>
    <x v="2"/>
    <x v="2"/>
  </r>
  <r>
    <x v="587"/>
    <x v="64"/>
    <x v="5"/>
    <x v="11"/>
    <x v="8"/>
    <x v="0"/>
    <x v="2"/>
    <x v="2"/>
    <x v="2"/>
    <x v="2"/>
    <x v="2"/>
    <x v="2"/>
    <x v="2"/>
  </r>
  <r>
    <x v="588"/>
    <x v="64"/>
    <x v="5"/>
    <x v="11"/>
    <x v="8"/>
    <x v="0"/>
    <x v="2"/>
    <x v="2"/>
    <x v="2"/>
    <x v="2"/>
    <x v="2"/>
    <x v="2"/>
    <x v="2"/>
  </r>
  <r>
    <x v="589"/>
    <x v="64"/>
    <x v="5"/>
    <x v="11"/>
    <x v="8"/>
    <x v="0"/>
    <x v="2"/>
    <x v="2"/>
    <x v="2"/>
    <x v="2"/>
    <x v="2"/>
    <x v="2"/>
    <x v="2"/>
  </r>
  <r>
    <x v="590"/>
    <x v="64"/>
    <x v="5"/>
    <x v="11"/>
    <x v="8"/>
    <x v="0"/>
    <x v="2"/>
    <x v="2"/>
    <x v="2"/>
    <x v="2"/>
    <x v="2"/>
    <x v="2"/>
    <x v="2"/>
  </r>
  <r>
    <x v="591"/>
    <x v="64"/>
    <x v="5"/>
    <x v="11"/>
    <x v="8"/>
    <x v="0"/>
    <x v="2"/>
    <x v="170"/>
    <x v="8"/>
    <x v="8"/>
    <x v="2"/>
    <x v="169"/>
    <x v="160"/>
  </r>
  <r>
    <x v="592"/>
    <x v="64"/>
    <x v="5"/>
    <x v="11"/>
    <x v="8"/>
    <x v="0"/>
    <x v="2"/>
    <x v="2"/>
    <x v="2"/>
    <x v="2"/>
    <x v="2"/>
    <x v="2"/>
    <x v="2"/>
  </r>
  <r>
    <x v="593"/>
    <x v="64"/>
    <x v="5"/>
    <x v="11"/>
    <x v="8"/>
    <x v="0"/>
    <x v="2"/>
    <x v="2"/>
    <x v="2"/>
    <x v="2"/>
    <x v="2"/>
    <x v="2"/>
    <x v="2"/>
  </r>
  <r>
    <x v="594"/>
    <x v="64"/>
    <x v="5"/>
    <x v="11"/>
    <x v="8"/>
    <x v="0"/>
    <x v="2"/>
    <x v="2"/>
    <x v="2"/>
    <x v="2"/>
    <x v="2"/>
    <x v="2"/>
    <x v="2"/>
  </r>
  <r>
    <x v="595"/>
    <x v="64"/>
    <x v="5"/>
    <x v="11"/>
    <x v="8"/>
    <x v="0"/>
    <x v="2"/>
    <x v="2"/>
    <x v="2"/>
    <x v="2"/>
    <x v="2"/>
    <x v="2"/>
    <x v="2"/>
  </r>
  <r>
    <x v="596"/>
    <x v="64"/>
    <x v="5"/>
    <x v="11"/>
    <x v="8"/>
    <x v="0"/>
    <x v="2"/>
    <x v="2"/>
    <x v="2"/>
    <x v="2"/>
    <x v="2"/>
    <x v="2"/>
    <x v="2"/>
  </r>
  <r>
    <x v="597"/>
    <x v="64"/>
    <x v="5"/>
    <x v="11"/>
    <x v="8"/>
    <x v="0"/>
    <x v="2"/>
    <x v="2"/>
    <x v="2"/>
    <x v="2"/>
    <x v="2"/>
    <x v="2"/>
    <x v="2"/>
  </r>
  <r>
    <x v="598"/>
    <x v="64"/>
    <x v="5"/>
    <x v="11"/>
    <x v="8"/>
    <x v="0"/>
    <x v="2"/>
    <x v="2"/>
    <x v="2"/>
    <x v="2"/>
    <x v="2"/>
    <x v="2"/>
    <x v="2"/>
  </r>
  <r>
    <x v="599"/>
    <x v="64"/>
    <x v="5"/>
    <x v="11"/>
    <x v="8"/>
    <x v="0"/>
    <x v="2"/>
    <x v="2"/>
    <x v="2"/>
    <x v="2"/>
    <x v="2"/>
    <x v="2"/>
    <x v="2"/>
  </r>
  <r>
    <x v="600"/>
    <x v="64"/>
    <x v="5"/>
    <x v="11"/>
    <x v="8"/>
    <x v="0"/>
    <x v="2"/>
    <x v="2"/>
    <x v="2"/>
    <x v="2"/>
    <x v="2"/>
    <x v="2"/>
    <x v="2"/>
  </r>
  <r>
    <x v="601"/>
    <x v="64"/>
    <x v="5"/>
    <x v="11"/>
    <x v="8"/>
    <x v="0"/>
    <x v="2"/>
    <x v="2"/>
    <x v="2"/>
    <x v="2"/>
    <x v="2"/>
    <x v="2"/>
    <x v="2"/>
  </r>
  <r>
    <x v="602"/>
    <x v="64"/>
    <x v="5"/>
    <x v="11"/>
    <x v="8"/>
    <x v="0"/>
    <x v="2"/>
    <x v="2"/>
    <x v="2"/>
    <x v="2"/>
    <x v="2"/>
    <x v="2"/>
    <x v="2"/>
  </r>
  <r>
    <x v="603"/>
    <x v="64"/>
    <x v="5"/>
    <x v="11"/>
    <x v="8"/>
    <x v="0"/>
    <x v="2"/>
    <x v="2"/>
    <x v="2"/>
    <x v="2"/>
    <x v="2"/>
    <x v="2"/>
    <x v="2"/>
  </r>
  <r>
    <x v="604"/>
    <x v="64"/>
    <x v="5"/>
    <x v="11"/>
    <x v="8"/>
    <x v="0"/>
    <x v="2"/>
    <x v="2"/>
    <x v="2"/>
    <x v="2"/>
    <x v="2"/>
    <x v="2"/>
    <x v="2"/>
  </r>
  <r>
    <x v="605"/>
    <x v="64"/>
    <x v="5"/>
    <x v="11"/>
    <x v="8"/>
    <x v="0"/>
    <x v="2"/>
    <x v="2"/>
    <x v="2"/>
    <x v="2"/>
    <x v="2"/>
    <x v="2"/>
    <x v="2"/>
  </r>
  <r>
    <x v="606"/>
    <x v="64"/>
    <x v="5"/>
    <x v="11"/>
    <x v="8"/>
    <x v="0"/>
    <x v="2"/>
    <x v="2"/>
    <x v="2"/>
    <x v="2"/>
    <x v="2"/>
    <x v="2"/>
    <x v="2"/>
  </r>
  <r>
    <x v="607"/>
    <x v="64"/>
    <x v="5"/>
    <x v="11"/>
    <x v="8"/>
    <x v="0"/>
    <x v="2"/>
    <x v="2"/>
    <x v="2"/>
    <x v="2"/>
    <x v="2"/>
    <x v="2"/>
    <x v="2"/>
  </r>
  <r>
    <x v="608"/>
    <x v="64"/>
    <x v="5"/>
    <x v="11"/>
    <x v="8"/>
    <x v="0"/>
    <x v="2"/>
    <x v="2"/>
    <x v="2"/>
    <x v="2"/>
    <x v="2"/>
    <x v="2"/>
    <x v="2"/>
  </r>
  <r>
    <x v="609"/>
    <x v="64"/>
    <x v="5"/>
    <x v="11"/>
    <x v="8"/>
    <x v="0"/>
    <x v="2"/>
    <x v="2"/>
    <x v="2"/>
    <x v="2"/>
    <x v="2"/>
    <x v="2"/>
    <x v="2"/>
  </r>
  <r>
    <x v="610"/>
    <x v="64"/>
    <x v="5"/>
    <x v="11"/>
    <x v="8"/>
    <x v="0"/>
    <x v="2"/>
    <x v="304"/>
    <x v="8"/>
    <x v="8"/>
    <x v="2"/>
    <x v="301"/>
    <x v="265"/>
  </r>
  <r>
    <x v="611"/>
    <x v="64"/>
    <x v="5"/>
    <x v="11"/>
    <x v="8"/>
    <x v="0"/>
    <x v="2"/>
    <x v="2"/>
    <x v="2"/>
    <x v="183"/>
    <x v="2"/>
    <x v="2"/>
    <x v="2"/>
  </r>
  <r>
    <x v="612"/>
    <x v="64"/>
    <x v="5"/>
    <x v="11"/>
    <x v="8"/>
    <x v="0"/>
    <x v="2"/>
    <x v="2"/>
    <x v="2"/>
    <x v="183"/>
    <x v="2"/>
    <x v="2"/>
    <x v="2"/>
  </r>
  <r>
    <x v="613"/>
    <x v="64"/>
    <x v="5"/>
    <x v="11"/>
    <x v="8"/>
    <x v="0"/>
    <x v="2"/>
    <x v="305"/>
    <x v="8"/>
    <x v="183"/>
    <x v="2"/>
    <x v="302"/>
    <x v="266"/>
  </r>
  <r>
    <x v="614"/>
    <x v="64"/>
    <x v="5"/>
    <x v="11"/>
    <x v="8"/>
    <x v="0"/>
    <x v="2"/>
    <x v="2"/>
    <x v="2"/>
    <x v="183"/>
    <x v="2"/>
    <x v="2"/>
    <x v="2"/>
  </r>
  <r>
    <x v="615"/>
    <x v="64"/>
    <x v="5"/>
    <x v="11"/>
    <x v="8"/>
    <x v="0"/>
    <x v="2"/>
    <x v="2"/>
    <x v="2"/>
    <x v="183"/>
    <x v="2"/>
    <x v="2"/>
    <x v="2"/>
  </r>
  <r>
    <x v="616"/>
    <x v="64"/>
    <x v="5"/>
    <x v="11"/>
    <x v="8"/>
    <x v="0"/>
    <x v="2"/>
    <x v="2"/>
    <x v="2"/>
    <x v="183"/>
    <x v="2"/>
    <x v="2"/>
    <x v="2"/>
  </r>
  <r>
    <x v="617"/>
    <x v="64"/>
    <x v="5"/>
    <x v="11"/>
    <x v="8"/>
    <x v="0"/>
    <x v="2"/>
    <x v="306"/>
    <x v="8"/>
    <x v="183"/>
    <x v="2"/>
    <x v="303"/>
    <x v="267"/>
  </r>
  <r>
    <x v="618"/>
    <x v="64"/>
    <x v="5"/>
    <x v="11"/>
    <x v="8"/>
    <x v="0"/>
    <x v="2"/>
    <x v="2"/>
    <x v="2"/>
    <x v="183"/>
    <x v="2"/>
    <x v="2"/>
    <x v="2"/>
  </r>
  <r>
    <x v="619"/>
    <x v="64"/>
    <x v="5"/>
    <x v="11"/>
    <x v="8"/>
    <x v="0"/>
    <x v="2"/>
    <x v="2"/>
    <x v="2"/>
    <x v="183"/>
    <x v="2"/>
    <x v="2"/>
    <x v="2"/>
  </r>
  <r>
    <x v="620"/>
    <x v="64"/>
    <x v="5"/>
    <x v="11"/>
    <x v="8"/>
    <x v="0"/>
    <x v="2"/>
    <x v="2"/>
    <x v="2"/>
    <x v="183"/>
    <x v="2"/>
    <x v="2"/>
    <x v="2"/>
  </r>
  <r>
    <x v="621"/>
    <x v="64"/>
    <x v="5"/>
    <x v="11"/>
    <x v="8"/>
    <x v="0"/>
    <x v="2"/>
    <x v="2"/>
    <x v="2"/>
    <x v="183"/>
    <x v="2"/>
    <x v="2"/>
    <x v="2"/>
  </r>
  <r>
    <x v="622"/>
    <x v="64"/>
    <x v="5"/>
    <x v="11"/>
    <x v="8"/>
    <x v="0"/>
    <x v="2"/>
    <x v="2"/>
    <x v="2"/>
    <x v="183"/>
    <x v="2"/>
    <x v="2"/>
    <x v="2"/>
  </r>
  <r>
    <x v="623"/>
    <x v="64"/>
    <x v="5"/>
    <x v="11"/>
    <x v="8"/>
    <x v="0"/>
    <x v="2"/>
    <x v="2"/>
    <x v="2"/>
    <x v="183"/>
    <x v="2"/>
    <x v="2"/>
    <x v="2"/>
  </r>
  <r>
    <x v="624"/>
    <x v="64"/>
    <x v="5"/>
    <x v="11"/>
    <x v="8"/>
    <x v="0"/>
    <x v="2"/>
    <x v="2"/>
    <x v="2"/>
    <x v="183"/>
    <x v="2"/>
    <x v="2"/>
    <x v="2"/>
  </r>
  <r>
    <x v="625"/>
    <x v="64"/>
    <x v="5"/>
    <x v="11"/>
    <x v="8"/>
    <x v="0"/>
    <x v="2"/>
    <x v="2"/>
    <x v="2"/>
    <x v="183"/>
    <x v="2"/>
    <x v="2"/>
    <x v="2"/>
  </r>
  <r>
    <x v="626"/>
    <x v="64"/>
    <x v="5"/>
    <x v="11"/>
    <x v="8"/>
    <x v="0"/>
    <x v="2"/>
    <x v="2"/>
    <x v="2"/>
    <x v="183"/>
    <x v="2"/>
    <x v="2"/>
    <x v="2"/>
  </r>
  <r>
    <x v="627"/>
    <x v="64"/>
    <x v="5"/>
    <x v="11"/>
    <x v="8"/>
    <x v="0"/>
    <x v="2"/>
    <x v="2"/>
    <x v="2"/>
    <x v="183"/>
    <x v="2"/>
    <x v="2"/>
    <x v="2"/>
  </r>
  <r>
    <x v="628"/>
    <x v="64"/>
    <x v="5"/>
    <x v="11"/>
    <x v="8"/>
    <x v="0"/>
    <x v="2"/>
    <x v="2"/>
    <x v="2"/>
    <x v="183"/>
    <x v="2"/>
    <x v="2"/>
    <x v="2"/>
  </r>
  <r>
    <x v="629"/>
    <x v="64"/>
    <x v="5"/>
    <x v="11"/>
    <x v="8"/>
    <x v="0"/>
    <x v="2"/>
    <x v="2"/>
    <x v="2"/>
    <x v="183"/>
    <x v="2"/>
    <x v="2"/>
    <x v="2"/>
  </r>
  <r>
    <x v="630"/>
    <x v="64"/>
    <x v="5"/>
    <x v="11"/>
    <x v="8"/>
    <x v="0"/>
    <x v="2"/>
    <x v="307"/>
    <x v="8"/>
    <x v="183"/>
    <x v="2"/>
    <x v="304"/>
    <x v="268"/>
  </r>
  <r>
    <x v="631"/>
    <x v="64"/>
    <x v="5"/>
    <x v="11"/>
    <x v="8"/>
    <x v="0"/>
    <x v="2"/>
    <x v="2"/>
    <x v="2"/>
    <x v="183"/>
    <x v="2"/>
    <x v="2"/>
    <x v="2"/>
  </r>
  <r>
    <x v="632"/>
    <x v="64"/>
    <x v="5"/>
    <x v="11"/>
    <x v="8"/>
    <x v="0"/>
    <x v="2"/>
    <x v="2"/>
    <x v="2"/>
    <x v="183"/>
    <x v="2"/>
    <x v="2"/>
    <x v="2"/>
  </r>
  <r>
    <x v="633"/>
    <x v="64"/>
    <x v="5"/>
    <x v="11"/>
    <x v="8"/>
    <x v="0"/>
    <x v="2"/>
    <x v="2"/>
    <x v="2"/>
    <x v="183"/>
    <x v="2"/>
    <x v="2"/>
    <x v="2"/>
  </r>
  <r>
    <x v="634"/>
    <x v="64"/>
    <x v="5"/>
    <x v="11"/>
    <x v="8"/>
    <x v="0"/>
    <x v="2"/>
    <x v="308"/>
    <x v="8"/>
    <x v="183"/>
    <x v="2"/>
    <x v="305"/>
    <x v="269"/>
  </r>
  <r>
    <x v="635"/>
    <x v="64"/>
    <x v="5"/>
    <x v="11"/>
    <x v="8"/>
    <x v="0"/>
    <x v="2"/>
    <x v="309"/>
    <x v="8"/>
    <x v="183"/>
    <x v="2"/>
    <x v="306"/>
    <x v="270"/>
  </r>
  <r>
    <x v="636"/>
    <x v="64"/>
    <x v="5"/>
    <x v="11"/>
    <x v="8"/>
    <x v="0"/>
    <x v="2"/>
    <x v="2"/>
    <x v="2"/>
    <x v="183"/>
    <x v="2"/>
    <x v="2"/>
    <x v="2"/>
  </r>
  <r>
    <x v="637"/>
    <x v="64"/>
    <x v="5"/>
    <x v="11"/>
    <x v="8"/>
    <x v="0"/>
    <x v="2"/>
    <x v="2"/>
    <x v="2"/>
    <x v="183"/>
    <x v="2"/>
    <x v="2"/>
    <x v="2"/>
  </r>
  <r>
    <x v="638"/>
    <x v="64"/>
    <x v="5"/>
    <x v="11"/>
    <x v="8"/>
    <x v="0"/>
    <x v="2"/>
    <x v="2"/>
    <x v="2"/>
    <x v="183"/>
    <x v="2"/>
    <x v="2"/>
    <x v="2"/>
  </r>
  <r>
    <x v="639"/>
    <x v="64"/>
    <x v="5"/>
    <x v="11"/>
    <x v="8"/>
    <x v="0"/>
    <x v="2"/>
    <x v="2"/>
    <x v="2"/>
    <x v="183"/>
    <x v="2"/>
    <x v="2"/>
    <x v="2"/>
  </r>
  <r>
    <x v="640"/>
    <x v="64"/>
    <x v="5"/>
    <x v="11"/>
    <x v="8"/>
    <x v="0"/>
    <x v="2"/>
    <x v="310"/>
    <x v="8"/>
    <x v="183"/>
    <x v="2"/>
    <x v="307"/>
    <x v="271"/>
  </r>
  <r>
    <x v="641"/>
    <x v="64"/>
    <x v="5"/>
    <x v="11"/>
    <x v="8"/>
    <x v="0"/>
    <x v="2"/>
    <x v="2"/>
    <x v="2"/>
    <x v="183"/>
    <x v="2"/>
    <x v="2"/>
    <x v="2"/>
  </r>
  <r>
    <x v="642"/>
    <x v="64"/>
    <x v="5"/>
    <x v="11"/>
    <x v="8"/>
    <x v="0"/>
    <x v="2"/>
    <x v="2"/>
    <x v="2"/>
    <x v="183"/>
    <x v="2"/>
    <x v="2"/>
    <x v="2"/>
  </r>
  <r>
    <x v="643"/>
    <x v="64"/>
    <x v="5"/>
    <x v="11"/>
    <x v="8"/>
    <x v="0"/>
    <x v="2"/>
    <x v="2"/>
    <x v="2"/>
    <x v="183"/>
    <x v="2"/>
    <x v="2"/>
    <x v="2"/>
  </r>
  <r>
    <x v="644"/>
    <x v="64"/>
    <x v="5"/>
    <x v="11"/>
    <x v="8"/>
    <x v="0"/>
    <x v="2"/>
    <x v="2"/>
    <x v="2"/>
    <x v="183"/>
    <x v="2"/>
    <x v="2"/>
    <x v="2"/>
  </r>
  <r>
    <x v="645"/>
    <x v="64"/>
    <x v="5"/>
    <x v="11"/>
    <x v="8"/>
    <x v="0"/>
    <x v="2"/>
    <x v="2"/>
    <x v="2"/>
    <x v="183"/>
    <x v="2"/>
    <x v="2"/>
    <x v="2"/>
  </r>
  <r>
    <x v="646"/>
    <x v="64"/>
    <x v="5"/>
    <x v="11"/>
    <x v="8"/>
    <x v="0"/>
    <x v="2"/>
    <x v="2"/>
    <x v="2"/>
    <x v="183"/>
    <x v="2"/>
    <x v="2"/>
    <x v="2"/>
  </r>
  <r>
    <x v="647"/>
    <x v="64"/>
    <x v="5"/>
    <x v="11"/>
    <x v="8"/>
    <x v="0"/>
    <x v="2"/>
    <x v="311"/>
    <x v="8"/>
    <x v="183"/>
    <x v="2"/>
    <x v="308"/>
    <x v="183"/>
  </r>
  <r>
    <x v="648"/>
    <x v="64"/>
    <x v="5"/>
    <x v="11"/>
    <x v="8"/>
    <x v="0"/>
    <x v="2"/>
    <x v="2"/>
    <x v="2"/>
    <x v="183"/>
    <x v="2"/>
    <x v="2"/>
    <x v="2"/>
  </r>
  <r>
    <x v="649"/>
    <x v="64"/>
    <x v="5"/>
    <x v="11"/>
    <x v="8"/>
    <x v="0"/>
    <x v="2"/>
    <x v="2"/>
    <x v="2"/>
    <x v="183"/>
    <x v="2"/>
    <x v="2"/>
    <x v="2"/>
  </r>
  <r>
    <x v="650"/>
    <x v="64"/>
    <x v="5"/>
    <x v="11"/>
    <x v="8"/>
    <x v="0"/>
    <x v="2"/>
    <x v="312"/>
    <x v="8"/>
    <x v="183"/>
    <x v="2"/>
    <x v="309"/>
    <x v="272"/>
  </r>
  <r>
    <x v="651"/>
    <x v="64"/>
    <x v="5"/>
    <x v="11"/>
    <x v="8"/>
    <x v="0"/>
    <x v="2"/>
    <x v="2"/>
    <x v="2"/>
    <x v="183"/>
    <x v="2"/>
    <x v="2"/>
    <x v="2"/>
  </r>
  <r>
    <x v="652"/>
    <x v="64"/>
    <x v="5"/>
    <x v="11"/>
    <x v="8"/>
    <x v="0"/>
    <x v="2"/>
    <x v="2"/>
    <x v="2"/>
    <x v="183"/>
    <x v="2"/>
    <x v="2"/>
    <x v="2"/>
  </r>
  <r>
    <x v="653"/>
    <x v="64"/>
    <x v="5"/>
    <x v="11"/>
    <x v="8"/>
    <x v="0"/>
    <x v="2"/>
    <x v="2"/>
    <x v="2"/>
    <x v="183"/>
    <x v="2"/>
    <x v="2"/>
    <x v="2"/>
  </r>
  <r>
    <x v="654"/>
    <x v="64"/>
    <x v="5"/>
    <x v="11"/>
    <x v="8"/>
    <x v="0"/>
    <x v="2"/>
    <x v="313"/>
    <x v="8"/>
    <x v="183"/>
    <x v="2"/>
    <x v="310"/>
    <x v="273"/>
  </r>
  <r>
    <x v="655"/>
    <x v="64"/>
    <x v="5"/>
    <x v="11"/>
    <x v="8"/>
    <x v="0"/>
    <x v="2"/>
    <x v="314"/>
    <x v="8"/>
    <x v="183"/>
    <x v="2"/>
    <x v="311"/>
    <x v="274"/>
  </r>
  <r>
    <x v="656"/>
    <x v="64"/>
    <x v="5"/>
    <x v="11"/>
    <x v="8"/>
    <x v="0"/>
    <x v="2"/>
    <x v="2"/>
    <x v="2"/>
    <x v="183"/>
    <x v="2"/>
    <x v="2"/>
    <x v="2"/>
  </r>
  <r>
    <x v="657"/>
    <x v="64"/>
    <x v="5"/>
    <x v="11"/>
    <x v="8"/>
    <x v="0"/>
    <x v="2"/>
    <x v="2"/>
    <x v="2"/>
    <x v="183"/>
    <x v="2"/>
    <x v="2"/>
    <x v="2"/>
  </r>
  <r>
    <x v="658"/>
    <x v="64"/>
    <x v="5"/>
    <x v="11"/>
    <x v="8"/>
    <x v="0"/>
    <x v="2"/>
    <x v="2"/>
    <x v="2"/>
    <x v="183"/>
    <x v="2"/>
    <x v="2"/>
    <x v="2"/>
  </r>
  <r>
    <x v="659"/>
    <x v="64"/>
    <x v="5"/>
    <x v="11"/>
    <x v="8"/>
    <x v="0"/>
    <x v="2"/>
    <x v="2"/>
    <x v="2"/>
    <x v="183"/>
    <x v="2"/>
    <x v="2"/>
    <x v="2"/>
  </r>
  <r>
    <x v="660"/>
    <x v="64"/>
    <x v="5"/>
    <x v="11"/>
    <x v="8"/>
    <x v="0"/>
    <x v="2"/>
    <x v="2"/>
    <x v="2"/>
    <x v="183"/>
    <x v="2"/>
    <x v="2"/>
    <x v="2"/>
  </r>
  <r>
    <x v="661"/>
    <x v="64"/>
    <x v="5"/>
    <x v="11"/>
    <x v="8"/>
    <x v="0"/>
    <x v="2"/>
    <x v="2"/>
    <x v="2"/>
    <x v="183"/>
    <x v="2"/>
    <x v="2"/>
    <x v="2"/>
  </r>
  <r>
    <x v="662"/>
    <x v="64"/>
    <x v="5"/>
    <x v="11"/>
    <x v="8"/>
    <x v="0"/>
    <x v="2"/>
    <x v="2"/>
    <x v="2"/>
    <x v="183"/>
    <x v="2"/>
    <x v="2"/>
    <x v="2"/>
  </r>
  <r>
    <x v="663"/>
    <x v="64"/>
    <x v="5"/>
    <x v="11"/>
    <x v="8"/>
    <x v="0"/>
    <x v="2"/>
    <x v="315"/>
    <x v="8"/>
    <x v="183"/>
    <x v="2"/>
    <x v="312"/>
    <x v="260"/>
  </r>
  <r>
    <x v="664"/>
    <x v="64"/>
    <x v="5"/>
    <x v="11"/>
    <x v="8"/>
    <x v="0"/>
    <x v="2"/>
    <x v="2"/>
    <x v="2"/>
    <x v="183"/>
    <x v="2"/>
    <x v="2"/>
    <x v="2"/>
  </r>
  <r>
    <x v="665"/>
    <x v="64"/>
    <x v="5"/>
    <x v="11"/>
    <x v="8"/>
    <x v="0"/>
    <x v="2"/>
    <x v="316"/>
    <x v="8"/>
    <x v="183"/>
    <x v="2"/>
    <x v="313"/>
    <x v="135"/>
  </r>
  <r>
    <x v="666"/>
    <x v="64"/>
    <x v="5"/>
    <x v="11"/>
    <x v="8"/>
    <x v="0"/>
    <x v="2"/>
    <x v="55"/>
    <x v="8"/>
    <x v="183"/>
    <x v="2"/>
    <x v="55"/>
    <x v="55"/>
  </r>
  <r>
    <x v="667"/>
    <x v="64"/>
    <x v="5"/>
    <x v="11"/>
    <x v="8"/>
    <x v="0"/>
    <x v="2"/>
    <x v="2"/>
    <x v="2"/>
    <x v="183"/>
    <x v="2"/>
    <x v="2"/>
    <x v="2"/>
  </r>
  <r>
    <x v="668"/>
    <x v="64"/>
    <x v="5"/>
    <x v="11"/>
    <x v="8"/>
    <x v="0"/>
    <x v="2"/>
    <x v="2"/>
    <x v="2"/>
    <x v="183"/>
    <x v="2"/>
    <x v="2"/>
    <x v="2"/>
  </r>
  <r>
    <x v="669"/>
    <x v="64"/>
    <x v="5"/>
    <x v="11"/>
    <x v="8"/>
    <x v="0"/>
    <x v="2"/>
    <x v="2"/>
    <x v="2"/>
    <x v="183"/>
    <x v="2"/>
    <x v="2"/>
    <x v="2"/>
  </r>
  <r>
    <x v="670"/>
    <x v="64"/>
    <x v="5"/>
    <x v="11"/>
    <x v="8"/>
    <x v="0"/>
    <x v="2"/>
    <x v="317"/>
    <x v="8"/>
    <x v="183"/>
    <x v="2"/>
    <x v="314"/>
    <x v="275"/>
  </r>
  <r>
    <x v="671"/>
    <x v="64"/>
    <x v="5"/>
    <x v="11"/>
    <x v="8"/>
    <x v="0"/>
    <x v="2"/>
    <x v="2"/>
    <x v="2"/>
    <x v="183"/>
    <x v="2"/>
    <x v="2"/>
    <x v="2"/>
  </r>
  <r>
    <x v="672"/>
    <x v="64"/>
    <x v="5"/>
    <x v="11"/>
    <x v="8"/>
    <x v="0"/>
    <x v="2"/>
    <x v="2"/>
    <x v="2"/>
    <x v="183"/>
    <x v="2"/>
    <x v="2"/>
    <x v="2"/>
  </r>
  <r>
    <x v="673"/>
    <x v="64"/>
    <x v="5"/>
    <x v="11"/>
    <x v="8"/>
    <x v="0"/>
    <x v="2"/>
    <x v="2"/>
    <x v="2"/>
    <x v="183"/>
    <x v="2"/>
    <x v="2"/>
    <x v="2"/>
  </r>
  <r>
    <x v="674"/>
    <x v="64"/>
    <x v="5"/>
    <x v="11"/>
    <x v="8"/>
    <x v="0"/>
    <x v="2"/>
    <x v="2"/>
    <x v="2"/>
    <x v="183"/>
    <x v="2"/>
    <x v="2"/>
    <x v="2"/>
  </r>
  <r>
    <x v="675"/>
    <x v="64"/>
    <x v="5"/>
    <x v="11"/>
    <x v="8"/>
    <x v="0"/>
    <x v="2"/>
    <x v="2"/>
    <x v="2"/>
    <x v="183"/>
    <x v="2"/>
    <x v="2"/>
    <x v="2"/>
  </r>
  <r>
    <x v="676"/>
    <x v="64"/>
    <x v="5"/>
    <x v="11"/>
    <x v="8"/>
    <x v="0"/>
    <x v="2"/>
    <x v="2"/>
    <x v="2"/>
    <x v="183"/>
    <x v="2"/>
    <x v="2"/>
    <x v="2"/>
  </r>
  <r>
    <x v="677"/>
    <x v="64"/>
    <x v="5"/>
    <x v="11"/>
    <x v="8"/>
    <x v="0"/>
    <x v="2"/>
    <x v="318"/>
    <x v="8"/>
    <x v="183"/>
    <x v="2"/>
    <x v="315"/>
    <x v="276"/>
  </r>
  <r>
    <x v="678"/>
    <x v="64"/>
    <x v="5"/>
    <x v="11"/>
    <x v="8"/>
    <x v="0"/>
    <x v="2"/>
    <x v="2"/>
    <x v="2"/>
    <x v="183"/>
    <x v="2"/>
    <x v="2"/>
    <x v="2"/>
  </r>
  <r>
    <x v="679"/>
    <x v="64"/>
    <x v="5"/>
    <x v="11"/>
    <x v="8"/>
    <x v="0"/>
    <x v="2"/>
    <x v="2"/>
    <x v="2"/>
    <x v="183"/>
    <x v="2"/>
    <x v="2"/>
    <x v="2"/>
  </r>
  <r>
    <x v="680"/>
    <x v="64"/>
    <x v="5"/>
    <x v="11"/>
    <x v="8"/>
    <x v="0"/>
    <x v="2"/>
    <x v="319"/>
    <x v="8"/>
    <x v="183"/>
    <x v="2"/>
    <x v="316"/>
    <x v="137"/>
  </r>
  <r>
    <x v="681"/>
    <x v="64"/>
    <x v="5"/>
    <x v="11"/>
    <x v="8"/>
    <x v="0"/>
    <x v="2"/>
    <x v="320"/>
    <x v="8"/>
    <x v="183"/>
    <x v="2"/>
    <x v="317"/>
    <x v="276"/>
  </r>
  <r>
    <x v="682"/>
    <x v="64"/>
    <x v="5"/>
    <x v="11"/>
    <x v="8"/>
    <x v="0"/>
    <x v="2"/>
    <x v="2"/>
    <x v="2"/>
    <x v="183"/>
    <x v="2"/>
    <x v="2"/>
    <x v="2"/>
  </r>
  <r>
    <x v="683"/>
    <x v="64"/>
    <x v="5"/>
    <x v="11"/>
    <x v="8"/>
    <x v="0"/>
    <x v="2"/>
    <x v="2"/>
    <x v="2"/>
    <x v="183"/>
    <x v="2"/>
    <x v="2"/>
    <x v="2"/>
  </r>
  <r>
    <x v="684"/>
    <x v="64"/>
    <x v="5"/>
    <x v="11"/>
    <x v="8"/>
    <x v="0"/>
    <x v="2"/>
    <x v="2"/>
    <x v="2"/>
    <x v="183"/>
    <x v="2"/>
    <x v="2"/>
    <x v="2"/>
  </r>
  <r>
    <x v="685"/>
    <x v="64"/>
    <x v="5"/>
    <x v="11"/>
    <x v="8"/>
    <x v="0"/>
    <x v="2"/>
    <x v="2"/>
    <x v="2"/>
    <x v="183"/>
    <x v="2"/>
    <x v="2"/>
    <x v="2"/>
  </r>
  <r>
    <x v="686"/>
    <x v="64"/>
    <x v="5"/>
    <x v="11"/>
    <x v="8"/>
    <x v="0"/>
    <x v="2"/>
    <x v="2"/>
    <x v="2"/>
    <x v="183"/>
    <x v="2"/>
    <x v="2"/>
    <x v="2"/>
  </r>
  <r>
    <x v="687"/>
    <x v="64"/>
    <x v="5"/>
    <x v="11"/>
    <x v="8"/>
    <x v="0"/>
    <x v="2"/>
    <x v="2"/>
    <x v="2"/>
    <x v="183"/>
    <x v="2"/>
    <x v="2"/>
    <x v="2"/>
  </r>
  <r>
    <x v="688"/>
    <x v="64"/>
    <x v="5"/>
    <x v="11"/>
    <x v="8"/>
    <x v="0"/>
    <x v="2"/>
    <x v="2"/>
    <x v="2"/>
    <x v="183"/>
    <x v="2"/>
    <x v="2"/>
    <x v="2"/>
  </r>
  <r>
    <x v="689"/>
    <x v="64"/>
    <x v="5"/>
    <x v="11"/>
    <x v="8"/>
    <x v="0"/>
    <x v="2"/>
    <x v="2"/>
    <x v="2"/>
    <x v="183"/>
    <x v="2"/>
    <x v="2"/>
    <x v="2"/>
  </r>
  <r>
    <x v="690"/>
    <x v="64"/>
    <x v="5"/>
    <x v="11"/>
    <x v="8"/>
    <x v="0"/>
    <x v="2"/>
    <x v="2"/>
    <x v="2"/>
    <x v="183"/>
    <x v="2"/>
    <x v="2"/>
    <x v="2"/>
  </r>
  <r>
    <x v="691"/>
    <x v="64"/>
    <x v="5"/>
    <x v="11"/>
    <x v="8"/>
    <x v="0"/>
    <x v="2"/>
    <x v="2"/>
    <x v="2"/>
    <x v="183"/>
    <x v="2"/>
    <x v="2"/>
    <x v="2"/>
  </r>
  <r>
    <x v="692"/>
    <x v="64"/>
    <x v="5"/>
    <x v="11"/>
    <x v="8"/>
    <x v="0"/>
    <x v="2"/>
    <x v="2"/>
    <x v="2"/>
    <x v="183"/>
    <x v="2"/>
    <x v="2"/>
    <x v="2"/>
  </r>
  <r>
    <x v="693"/>
    <x v="64"/>
    <x v="5"/>
    <x v="11"/>
    <x v="8"/>
    <x v="0"/>
    <x v="2"/>
    <x v="2"/>
    <x v="2"/>
    <x v="183"/>
    <x v="2"/>
    <x v="2"/>
    <x v="2"/>
  </r>
  <r>
    <x v="694"/>
    <x v="64"/>
    <x v="5"/>
    <x v="11"/>
    <x v="8"/>
    <x v="0"/>
    <x v="2"/>
    <x v="2"/>
    <x v="2"/>
    <x v="183"/>
    <x v="2"/>
    <x v="2"/>
    <x v="2"/>
  </r>
  <r>
    <x v="695"/>
    <x v="64"/>
    <x v="5"/>
    <x v="11"/>
    <x v="8"/>
    <x v="0"/>
    <x v="2"/>
    <x v="2"/>
    <x v="2"/>
    <x v="183"/>
    <x v="2"/>
    <x v="2"/>
    <x v="2"/>
  </r>
  <r>
    <x v="696"/>
    <x v="64"/>
    <x v="5"/>
    <x v="11"/>
    <x v="8"/>
    <x v="0"/>
    <x v="2"/>
    <x v="2"/>
    <x v="2"/>
    <x v="183"/>
    <x v="2"/>
    <x v="2"/>
    <x v="2"/>
  </r>
  <r>
    <x v="697"/>
    <x v="64"/>
    <x v="5"/>
    <x v="11"/>
    <x v="8"/>
    <x v="0"/>
    <x v="2"/>
    <x v="2"/>
    <x v="2"/>
    <x v="183"/>
    <x v="2"/>
    <x v="2"/>
    <x v="2"/>
  </r>
  <r>
    <x v="698"/>
    <x v="64"/>
    <x v="5"/>
    <x v="11"/>
    <x v="8"/>
    <x v="0"/>
    <x v="2"/>
    <x v="2"/>
    <x v="2"/>
    <x v="183"/>
    <x v="2"/>
    <x v="2"/>
    <x v="2"/>
  </r>
  <r>
    <x v="699"/>
    <x v="64"/>
    <x v="5"/>
    <x v="11"/>
    <x v="8"/>
    <x v="0"/>
    <x v="2"/>
    <x v="2"/>
    <x v="2"/>
    <x v="183"/>
    <x v="2"/>
    <x v="2"/>
    <x v="2"/>
  </r>
  <r>
    <x v="700"/>
    <x v="64"/>
    <x v="5"/>
    <x v="11"/>
    <x v="8"/>
    <x v="0"/>
    <x v="2"/>
    <x v="2"/>
    <x v="2"/>
    <x v="183"/>
    <x v="2"/>
    <x v="2"/>
    <x v="2"/>
  </r>
  <r>
    <x v="701"/>
    <x v="64"/>
    <x v="5"/>
    <x v="11"/>
    <x v="8"/>
    <x v="0"/>
    <x v="2"/>
    <x v="2"/>
    <x v="2"/>
    <x v="183"/>
    <x v="2"/>
    <x v="2"/>
    <x v="2"/>
  </r>
  <r>
    <x v="702"/>
    <x v="64"/>
    <x v="5"/>
    <x v="11"/>
    <x v="8"/>
    <x v="0"/>
    <x v="2"/>
    <x v="2"/>
    <x v="2"/>
    <x v="183"/>
    <x v="2"/>
    <x v="2"/>
    <x v="2"/>
  </r>
  <r>
    <x v="703"/>
    <x v="64"/>
    <x v="5"/>
    <x v="11"/>
    <x v="8"/>
    <x v="0"/>
    <x v="2"/>
    <x v="321"/>
    <x v="8"/>
    <x v="183"/>
    <x v="2"/>
    <x v="318"/>
    <x v="155"/>
  </r>
  <r>
    <x v="704"/>
    <x v="64"/>
    <x v="5"/>
    <x v="11"/>
    <x v="8"/>
    <x v="0"/>
    <x v="2"/>
    <x v="2"/>
    <x v="2"/>
    <x v="183"/>
    <x v="2"/>
    <x v="2"/>
    <x v="2"/>
  </r>
  <r>
    <x v="705"/>
    <x v="64"/>
    <x v="5"/>
    <x v="11"/>
    <x v="8"/>
    <x v="0"/>
    <x v="2"/>
    <x v="2"/>
    <x v="2"/>
    <x v="183"/>
    <x v="2"/>
    <x v="2"/>
    <x v="2"/>
  </r>
  <r>
    <x v="706"/>
    <x v="64"/>
    <x v="5"/>
    <x v="11"/>
    <x v="8"/>
    <x v="0"/>
    <x v="2"/>
    <x v="2"/>
    <x v="2"/>
    <x v="183"/>
    <x v="2"/>
    <x v="2"/>
    <x v="2"/>
  </r>
  <r>
    <x v="707"/>
    <x v="64"/>
    <x v="5"/>
    <x v="11"/>
    <x v="8"/>
    <x v="0"/>
    <x v="2"/>
    <x v="2"/>
    <x v="2"/>
    <x v="183"/>
    <x v="2"/>
    <x v="2"/>
    <x v="2"/>
  </r>
  <r>
    <x v="708"/>
    <x v="64"/>
    <x v="5"/>
    <x v="11"/>
    <x v="8"/>
    <x v="0"/>
    <x v="2"/>
    <x v="2"/>
    <x v="2"/>
    <x v="183"/>
    <x v="2"/>
    <x v="2"/>
    <x v="2"/>
  </r>
  <r>
    <x v="709"/>
    <x v="64"/>
    <x v="5"/>
    <x v="11"/>
    <x v="8"/>
    <x v="0"/>
    <x v="2"/>
    <x v="2"/>
    <x v="2"/>
    <x v="183"/>
    <x v="2"/>
    <x v="2"/>
    <x v="2"/>
  </r>
  <r>
    <x v="710"/>
    <x v="64"/>
    <x v="5"/>
    <x v="11"/>
    <x v="8"/>
    <x v="0"/>
    <x v="2"/>
    <x v="322"/>
    <x v="8"/>
    <x v="183"/>
    <x v="2"/>
    <x v="319"/>
    <x v="153"/>
  </r>
  <r>
    <x v="711"/>
    <x v="64"/>
    <x v="5"/>
    <x v="11"/>
    <x v="8"/>
    <x v="0"/>
    <x v="2"/>
    <x v="2"/>
    <x v="2"/>
    <x v="183"/>
    <x v="2"/>
    <x v="2"/>
    <x v="2"/>
  </r>
  <r>
    <x v="712"/>
    <x v="64"/>
    <x v="5"/>
    <x v="11"/>
    <x v="8"/>
    <x v="0"/>
    <x v="2"/>
    <x v="2"/>
    <x v="2"/>
    <x v="183"/>
    <x v="2"/>
    <x v="2"/>
    <x v="2"/>
  </r>
  <r>
    <x v="713"/>
    <x v="64"/>
    <x v="5"/>
    <x v="11"/>
    <x v="8"/>
    <x v="0"/>
    <x v="2"/>
    <x v="2"/>
    <x v="2"/>
    <x v="183"/>
    <x v="2"/>
    <x v="2"/>
    <x v="2"/>
  </r>
  <r>
    <x v="714"/>
    <x v="64"/>
    <x v="5"/>
    <x v="11"/>
    <x v="8"/>
    <x v="0"/>
    <x v="2"/>
    <x v="2"/>
    <x v="2"/>
    <x v="183"/>
    <x v="2"/>
    <x v="2"/>
    <x v="2"/>
  </r>
  <r>
    <x v="715"/>
    <x v="64"/>
    <x v="5"/>
    <x v="11"/>
    <x v="8"/>
    <x v="0"/>
    <x v="2"/>
    <x v="2"/>
    <x v="2"/>
    <x v="183"/>
    <x v="2"/>
    <x v="2"/>
    <x v="2"/>
  </r>
  <r>
    <x v="716"/>
    <x v="64"/>
    <x v="5"/>
    <x v="11"/>
    <x v="8"/>
    <x v="0"/>
    <x v="2"/>
    <x v="2"/>
    <x v="2"/>
    <x v="183"/>
    <x v="2"/>
    <x v="2"/>
    <x v="2"/>
  </r>
  <r>
    <x v="717"/>
    <x v="64"/>
    <x v="5"/>
    <x v="11"/>
    <x v="8"/>
    <x v="0"/>
    <x v="2"/>
    <x v="87"/>
    <x v="8"/>
    <x v="183"/>
    <x v="2"/>
    <x v="87"/>
    <x v="87"/>
  </r>
  <r>
    <x v="718"/>
    <x v="64"/>
    <x v="5"/>
    <x v="11"/>
    <x v="8"/>
    <x v="0"/>
    <x v="2"/>
    <x v="323"/>
    <x v="8"/>
    <x v="183"/>
    <x v="2"/>
    <x v="320"/>
    <x v="118"/>
  </r>
  <r>
    <x v="719"/>
    <x v="64"/>
    <x v="5"/>
    <x v="11"/>
    <x v="8"/>
    <x v="0"/>
    <x v="2"/>
    <x v="2"/>
    <x v="2"/>
    <x v="183"/>
    <x v="2"/>
    <x v="2"/>
    <x v="2"/>
  </r>
  <r>
    <x v="720"/>
    <x v="64"/>
    <x v="5"/>
    <x v="11"/>
    <x v="8"/>
    <x v="0"/>
    <x v="2"/>
    <x v="2"/>
    <x v="2"/>
    <x v="183"/>
    <x v="2"/>
    <x v="2"/>
    <x v="2"/>
  </r>
  <r>
    <x v="721"/>
    <x v="64"/>
    <x v="5"/>
    <x v="11"/>
    <x v="8"/>
    <x v="0"/>
    <x v="2"/>
    <x v="2"/>
    <x v="2"/>
    <x v="183"/>
    <x v="2"/>
    <x v="2"/>
    <x v="2"/>
  </r>
  <r>
    <x v="722"/>
    <x v="64"/>
    <x v="5"/>
    <x v="11"/>
    <x v="8"/>
    <x v="0"/>
    <x v="2"/>
    <x v="2"/>
    <x v="2"/>
    <x v="183"/>
    <x v="2"/>
    <x v="2"/>
    <x v="2"/>
  </r>
  <r>
    <x v="723"/>
    <x v="64"/>
    <x v="5"/>
    <x v="11"/>
    <x v="8"/>
    <x v="0"/>
    <x v="2"/>
    <x v="2"/>
    <x v="2"/>
    <x v="183"/>
    <x v="2"/>
    <x v="2"/>
    <x v="2"/>
  </r>
  <r>
    <x v="724"/>
    <x v="64"/>
    <x v="5"/>
    <x v="11"/>
    <x v="8"/>
    <x v="0"/>
    <x v="2"/>
    <x v="324"/>
    <x v="8"/>
    <x v="183"/>
    <x v="2"/>
    <x v="321"/>
    <x v="277"/>
  </r>
  <r>
    <x v="725"/>
    <x v="64"/>
    <x v="5"/>
    <x v="11"/>
    <x v="8"/>
    <x v="0"/>
    <x v="2"/>
    <x v="324"/>
    <x v="8"/>
    <x v="183"/>
    <x v="2"/>
    <x v="321"/>
    <x v="277"/>
  </r>
  <r>
    <x v="726"/>
    <x v="64"/>
    <x v="5"/>
    <x v="11"/>
    <x v="8"/>
    <x v="0"/>
    <x v="2"/>
    <x v="2"/>
    <x v="2"/>
    <x v="183"/>
    <x v="2"/>
    <x v="2"/>
    <x v="2"/>
  </r>
  <r>
    <x v="727"/>
    <x v="64"/>
    <x v="5"/>
    <x v="11"/>
    <x v="8"/>
    <x v="0"/>
    <x v="2"/>
    <x v="2"/>
    <x v="2"/>
    <x v="183"/>
    <x v="2"/>
    <x v="2"/>
    <x v="2"/>
  </r>
  <r>
    <x v="728"/>
    <x v="64"/>
    <x v="5"/>
    <x v="11"/>
    <x v="8"/>
    <x v="0"/>
    <x v="2"/>
    <x v="2"/>
    <x v="2"/>
    <x v="183"/>
    <x v="2"/>
    <x v="2"/>
    <x v="2"/>
  </r>
  <r>
    <x v="729"/>
    <x v="64"/>
    <x v="5"/>
    <x v="11"/>
    <x v="8"/>
    <x v="0"/>
    <x v="2"/>
    <x v="2"/>
    <x v="2"/>
    <x v="183"/>
    <x v="2"/>
    <x v="2"/>
    <x v="2"/>
  </r>
  <r>
    <x v="730"/>
    <x v="64"/>
    <x v="5"/>
    <x v="11"/>
    <x v="8"/>
    <x v="0"/>
    <x v="2"/>
    <x v="2"/>
    <x v="2"/>
    <x v="183"/>
    <x v="2"/>
    <x v="2"/>
    <x v="2"/>
  </r>
  <r>
    <x v="731"/>
    <x v="64"/>
    <x v="5"/>
    <x v="11"/>
    <x v="8"/>
    <x v="0"/>
    <x v="2"/>
    <x v="325"/>
    <x v="8"/>
    <x v="183"/>
    <x v="2"/>
    <x v="322"/>
    <x v="112"/>
  </r>
  <r>
    <x v="732"/>
    <x v="64"/>
    <x v="5"/>
    <x v="11"/>
    <x v="8"/>
    <x v="0"/>
    <x v="2"/>
    <x v="2"/>
    <x v="2"/>
    <x v="183"/>
    <x v="2"/>
    <x v="2"/>
    <x v="2"/>
  </r>
  <r>
    <x v="733"/>
    <x v="64"/>
    <x v="5"/>
    <x v="11"/>
    <x v="8"/>
    <x v="0"/>
    <x v="2"/>
    <x v="2"/>
    <x v="2"/>
    <x v="183"/>
    <x v="2"/>
    <x v="2"/>
    <x v="2"/>
  </r>
  <r>
    <x v="734"/>
    <x v="64"/>
    <x v="5"/>
    <x v="11"/>
    <x v="8"/>
    <x v="0"/>
    <x v="2"/>
    <x v="2"/>
    <x v="2"/>
    <x v="183"/>
    <x v="2"/>
    <x v="2"/>
    <x v="2"/>
  </r>
  <r>
    <x v="735"/>
    <x v="64"/>
    <x v="5"/>
    <x v="11"/>
    <x v="8"/>
    <x v="0"/>
    <x v="2"/>
    <x v="2"/>
    <x v="2"/>
    <x v="183"/>
    <x v="2"/>
    <x v="2"/>
    <x v="2"/>
  </r>
  <r>
    <x v="736"/>
    <x v="64"/>
    <x v="5"/>
    <x v="11"/>
    <x v="8"/>
    <x v="0"/>
    <x v="2"/>
    <x v="2"/>
    <x v="2"/>
    <x v="183"/>
    <x v="2"/>
    <x v="2"/>
    <x v="2"/>
  </r>
  <r>
    <x v="737"/>
    <x v="64"/>
    <x v="5"/>
    <x v="11"/>
    <x v="8"/>
    <x v="0"/>
    <x v="2"/>
    <x v="326"/>
    <x v="8"/>
    <x v="183"/>
    <x v="2"/>
    <x v="323"/>
    <x v="278"/>
  </r>
  <r>
    <x v="738"/>
    <x v="64"/>
    <x v="5"/>
    <x v="11"/>
    <x v="8"/>
    <x v="0"/>
    <x v="2"/>
    <x v="2"/>
    <x v="2"/>
    <x v="183"/>
    <x v="2"/>
    <x v="2"/>
    <x v="2"/>
  </r>
  <r>
    <x v="739"/>
    <x v="64"/>
    <x v="5"/>
    <x v="11"/>
    <x v="8"/>
    <x v="0"/>
    <x v="2"/>
    <x v="2"/>
    <x v="2"/>
    <x v="183"/>
    <x v="2"/>
    <x v="2"/>
    <x v="2"/>
  </r>
  <r>
    <x v="740"/>
    <x v="64"/>
    <x v="5"/>
    <x v="11"/>
    <x v="8"/>
    <x v="0"/>
    <x v="2"/>
    <x v="2"/>
    <x v="2"/>
    <x v="183"/>
    <x v="2"/>
    <x v="2"/>
    <x v="2"/>
  </r>
  <r>
    <x v="741"/>
    <x v="64"/>
    <x v="5"/>
    <x v="11"/>
    <x v="8"/>
    <x v="0"/>
    <x v="2"/>
    <x v="2"/>
    <x v="2"/>
    <x v="183"/>
    <x v="2"/>
    <x v="2"/>
    <x v="2"/>
  </r>
  <r>
    <x v="742"/>
    <x v="64"/>
    <x v="5"/>
    <x v="11"/>
    <x v="8"/>
    <x v="0"/>
    <x v="2"/>
    <x v="2"/>
    <x v="2"/>
    <x v="183"/>
    <x v="2"/>
    <x v="2"/>
    <x v="2"/>
  </r>
  <r>
    <x v="743"/>
    <x v="64"/>
    <x v="5"/>
    <x v="11"/>
    <x v="8"/>
    <x v="0"/>
    <x v="2"/>
    <x v="2"/>
    <x v="2"/>
    <x v="183"/>
    <x v="2"/>
    <x v="2"/>
    <x v="2"/>
  </r>
  <r>
    <x v="744"/>
    <x v="64"/>
    <x v="5"/>
    <x v="11"/>
    <x v="8"/>
    <x v="0"/>
    <x v="2"/>
    <x v="2"/>
    <x v="2"/>
    <x v="183"/>
    <x v="2"/>
    <x v="2"/>
    <x v="2"/>
  </r>
  <r>
    <x v="745"/>
    <x v="64"/>
    <x v="5"/>
    <x v="11"/>
    <x v="8"/>
    <x v="0"/>
    <x v="2"/>
    <x v="2"/>
    <x v="2"/>
    <x v="183"/>
    <x v="2"/>
    <x v="2"/>
    <x v="2"/>
  </r>
  <r>
    <x v="746"/>
    <x v="64"/>
    <x v="5"/>
    <x v="11"/>
    <x v="8"/>
    <x v="0"/>
    <x v="2"/>
    <x v="327"/>
    <x v="8"/>
    <x v="183"/>
    <x v="2"/>
    <x v="324"/>
    <x v="279"/>
  </r>
  <r>
    <x v="747"/>
    <x v="64"/>
    <x v="5"/>
    <x v="11"/>
    <x v="8"/>
    <x v="0"/>
    <x v="2"/>
    <x v="328"/>
    <x v="8"/>
    <x v="183"/>
    <x v="2"/>
    <x v="325"/>
    <x v="158"/>
  </r>
  <r>
    <x v="748"/>
    <x v="64"/>
    <x v="5"/>
    <x v="11"/>
    <x v="8"/>
    <x v="0"/>
    <x v="2"/>
    <x v="2"/>
    <x v="2"/>
    <x v="183"/>
    <x v="2"/>
    <x v="2"/>
    <x v="2"/>
  </r>
  <r>
    <x v="749"/>
    <x v="64"/>
    <x v="5"/>
    <x v="11"/>
    <x v="8"/>
    <x v="0"/>
    <x v="2"/>
    <x v="2"/>
    <x v="2"/>
    <x v="183"/>
    <x v="2"/>
    <x v="2"/>
    <x v="2"/>
  </r>
  <r>
    <x v="750"/>
    <x v="64"/>
    <x v="5"/>
    <x v="11"/>
    <x v="8"/>
    <x v="0"/>
    <x v="2"/>
    <x v="2"/>
    <x v="2"/>
    <x v="183"/>
    <x v="2"/>
    <x v="2"/>
    <x v="2"/>
  </r>
  <r>
    <x v="751"/>
    <x v="64"/>
    <x v="5"/>
    <x v="11"/>
    <x v="8"/>
    <x v="0"/>
    <x v="2"/>
    <x v="2"/>
    <x v="2"/>
    <x v="183"/>
    <x v="2"/>
    <x v="2"/>
    <x v="2"/>
  </r>
  <r>
    <x v="752"/>
    <x v="64"/>
    <x v="5"/>
    <x v="11"/>
    <x v="8"/>
    <x v="0"/>
    <x v="2"/>
    <x v="2"/>
    <x v="2"/>
    <x v="183"/>
    <x v="2"/>
    <x v="2"/>
    <x v="2"/>
  </r>
  <r>
    <x v="753"/>
    <x v="64"/>
    <x v="5"/>
    <x v="11"/>
    <x v="8"/>
    <x v="0"/>
    <x v="2"/>
    <x v="2"/>
    <x v="2"/>
    <x v="183"/>
    <x v="2"/>
    <x v="2"/>
    <x v="2"/>
  </r>
  <r>
    <x v="754"/>
    <x v="64"/>
    <x v="5"/>
    <x v="11"/>
    <x v="8"/>
    <x v="0"/>
    <x v="2"/>
    <x v="2"/>
    <x v="2"/>
    <x v="183"/>
    <x v="2"/>
    <x v="2"/>
    <x v="2"/>
  </r>
  <r>
    <x v="755"/>
    <x v="64"/>
    <x v="5"/>
    <x v="11"/>
    <x v="8"/>
    <x v="0"/>
    <x v="2"/>
    <x v="2"/>
    <x v="2"/>
    <x v="183"/>
    <x v="2"/>
    <x v="2"/>
    <x v="2"/>
  </r>
  <r>
    <x v="756"/>
    <x v="64"/>
    <x v="5"/>
    <x v="11"/>
    <x v="8"/>
    <x v="0"/>
    <x v="2"/>
    <x v="2"/>
    <x v="2"/>
    <x v="183"/>
    <x v="2"/>
    <x v="2"/>
    <x v="2"/>
  </r>
  <r>
    <x v="757"/>
    <x v="64"/>
    <x v="5"/>
    <x v="11"/>
    <x v="8"/>
    <x v="0"/>
    <x v="2"/>
    <x v="329"/>
    <x v="8"/>
    <x v="183"/>
    <x v="2"/>
    <x v="326"/>
    <x v="191"/>
  </r>
  <r>
    <x v="758"/>
    <x v="64"/>
    <x v="5"/>
    <x v="11"/>
    <x v="8"/>
    <x v="0"/>
    <x v="2"/>
    <x v="2"/>
    <x v="2"/>
    <x v="183"/>
    <x v="2"/>
    <x v="2"/>
    <x v="2"/>
  </r>
  <r>
    <x v="759"/>
    <x v="64"/>
    <x v="5"/>
    <x v="11"/>
    <x v="8"/>
    <x v="0"/>
    <x v="2"/>
    <x v="2"/>
    <x v="2"/>
    <x v="183"/>
    <x v="2"/>
    <x v="2"/>
    <x v="2"/>
  </r>
  <r>
    <x v="760"/>
    <x v="64"/>
    <x v="5"/>
    <x v="11"/>
    <x v="8"/>
    <x v="0"/>
    <x v="2"/>
    <x v="2"/>
    <x v="2"/>
    <x v="183"/>
    <x v="2"/>
    <x v="2"/>
    <x v="2"/>
  </r>
  <r>
    <x v="761"/>
    <x v="64"/>
    <x v="5"/>
    <x v="11"/>
    <x v="8"/>
    <x v="0"/>
    <x v="2"/>
    <x v="2"/>
    <x v="2"/>
    <x v="183"/>
    <x v="2"/>
    <x v="2"/>
    <x v="2"/>
  </r>
  <r>
    <x v="762"/>
    <x v="64"/>
    <x v="5"/>
    <x v="11"/>
    <x v="8"/>
    <x v="0"/>
    <x v="2"/>
    <x v="330"/>
    <x v="8"/>
    <x v="183"/>
    <x v="2"/>
    <x v="327"/>
    <x v="280"/>
  </r>
  <r>
    <x v="763"/>
    <x v="64"/>
    <x v="5"/>
    <x v="11"/>
    <x v="8"/>
    <x v="0"/>
    <x v="2"/>
    <x v="2"/>
    <x v="2"/>
    <x v="183"/>
    <x v="2"/>
    <x v="2"/>
    <x v="2"/>
  </r>
  <r>
    <x v="764"/>
    <x v="64"/>
    <x v="5"/>
    <x v="11"/>
    <x v="8"/>
    <x v="0"/>
    <x v="2"/>
    <x v="2"/>
    <x v="2"/>
    <x v="183"/>
    <x v="2"/>
    <x v="2"/>
    <x v="2"/>
  </r>
  <r>
    <x v="765"/>
    <x v="64"/>
    <x v="5"/>
    <x v="11"/>
    <x v="8"/>
    <x v="0"/>
    <x v="2"/>
    <x v="331"/>
    <x v="8"/>
    <x v="183"/>
    <x v="2"/>
    <x v="328"/>
    <x v="281"/>
  </r>
  <r>
    <x v="766"/>
    <x v="64"/>
    <x v="5"/>
    <x v="11"/>
    <x v="8"/>
    <x v="0"/>
    <x v="2"/>
    <x v="2"/>
    <x v="2"/>
    <x v="183"/>
    <x v="2"/>
    <x v="2"/>
    <x v="2"/>
  </r>
  <r>
    <x v="767"/>
    <x v="64"/>
    <x v="5"/>
    <x v="11"/>
    <x v="8"/>
    <x v="0"/>
    <x v="2"/>
    <x v="2"/>
    <x v="2"/>
    <x v="183"/>
    <x v="2"/>
    <x v="2"/>
    <x v="2"/>
  </r>
  <r>
    <x v="768"/>
    <x v="64"/>
    <x v="5"/>
    <x v="11"/>
    <x v="8"/>
    <x v="0"/>
    <x v="2"/>
    <x v="2"/>
    <x v="2"/>
    <x v="183"/>
    <x v="2"/>
    <x v="2"/>
    <x v="2"/>
  </r>
  <r>
    <x v="769"/>
    <x v="64"/>
    <x v="5"/>
    <x v="11"/>
    <x v="8"/>
    <x v="0"/>
    <x v="2"/>
    <x v="2"/>
    <x v="2"/>
    <x v="183"/>
    <x v="2"/>
    <x v="2"/>
    <x v="2"/>
  </r>
  <r>
    <x v="770"/>
    <x v="64"/>
    <x v="5"/>
    <x v="11"/>
    <x v="8"/>
    <x v="0"/>
    <x v="2"/>
    <x v="2"/>
    <x v="2"/>
    <x v="183"/>
    <x v="2"/>
    <x v="2"/>
    <x v="2"/>
  </r>
  <r>
    <x v="771"/>
    <x v="64"/>
    <x v="5"/>
    <x v="11"/>
    <x v="8"/>
    <x v="0"/>
    <x v="2"/>
    <x v="2"/>
    <x v="2"/>
    <x v="183"/>
    <x v="2"/>
    <x v="2"/>
    <x v="2"/>
  </r>
  <r>
    <x v="772"/>
    <x v="64"/>
    <x v="5"/>
    <x v="11"/>
    <x v="8"/>
    <x v="0"/>
    <x v="2"/>
    <x v="2"/>
    <x v="2"/>
    <x v="183"/>
    <x v="2"/>
    <x v="2"/>
    <x v="2"/>
  </r>
  <r>
    <x v="773"/>
    <x v="64"/>
    <x v="5"/>
    <x v="11"/>
    <x v="8"/>
    <x v="0"/>
    <x v="2"/>
    <x v="2"/>
    <x v="2"/>
    <x v="183"/>
    <x v="2"/>
    <x v="2"/>
    <x v="2"/>
  </r>
  <r>
    <x v="774"/>
    <x v="64"/>
    <x v="5"/>
    <x v="11"/>
    <x v="8"/>
    <x v="0"/>
    <x v="2"/>
    <x v="2"/>
    <x v="2"/>
    <x v="183"/>
    <x v="2"/>
    <x v="2"/>
    <x v="2"/>
  </r>
  <r>
    <x v="775"/>
    <x v="64"/>
    <x v="5"/>
    <x v="11"/>
    <x v="8"/>
    <x v="0"/>
    <x v="2"/>
    <x v="2"/>
    <x v="2"/>
    <x v="183"/>
    <x v="2"/>
    <x v="2"/>
    <x v="2"/>
  </r>
  <r>
    <x v="776"/>
    <x v="64"/>
    <x v="5"/>
    <x v="11"/>
    <x v="8"/>
    <x v="0"/>
    <x v="2"/>
    <x v="2"/>
    <x v="2"/>
    <x v="183"/>
    <x v="2"/>
    <x v="2"/>
    <x v="2"/>
  </r>
  <r>
    <x v="777"/>
    <x v="64"/>
    <x v="5"/>
    <x v="11"/>
    <x v="8"/>
    <x v="0"/>
    <x v="2"/>
    <x v="2"/>
    <x v="2"/>
    <x v="183"/>
    <x v="2"/>
    <x v="2"/>
    <x v="2"/>
  </r>
  <r>
    <x v="778"/>
    <x v="64"/>
    <x v="5"/>
    <x v="11"/>
    <x v="8"/>
    <x v="0"/>
    <x v="2"/>
    <x v="332"/>
    <x v="8"/>
    <x v="183"/>
    <x v="2"/>
    <x v="329"/>
    <x v="282"/>
  </r>
  <r>
    <x v="779"/>
    <x v="64"/>
    <x v="5"/>
    <x v="11"/>
    <x v="8"/>
    <x v="0"/>
    <x v="2"/>
    <x v="2"/>
    <x v="2"/>
    <x v="183"/>
    <x v="2"/>
    <x v="2"/>
    <x v="2"/>
  </r>
  <r>
    <x v="780"/>
    <x v="64"/>
    <x v="5"/>
    <x v="11"/>
    <x v="8"/>
    <x v="0"/>
    <x v="2"/>
    <x v="2"/>
    <x v="2"/>
    <x v="183"/>
    <x v="2"/>
    <x v="2"/>
    <x v="2"/>
  </r>
  <r>
    <x v="781"/>
    <x v="64"/>
    <x v="5"/>
    <x v="11"/>
    <x v="8"/>
    <x v="0"/>
    <x v="2"/>
    <x v="2"/>
    <x v="2"/>
    <x v="183"/>
    <x v="2"/>
    <x v="2"/>
    <x v="2"/>
  </r>
  <r>
    <x v="782"/>
    <x v="64"/>
    <x v="5"/>
    <x v="11"/>
    <x v="8"/>
    <x v="0"/>
    <x v="2"/>
    <x v="333"/>
    <x v="210"/>
    <x v="183"/>
    <x v="188"/>
    <x v="330"/>
    <x v="283"/>
  </r>
  <r>
    <x v="783"/>
    <x v="64"/>
    <x v="5"/>
    <x v="11"/>
    <x v="8"/>
    <x v="0"/>
    <x v="2"/>
    <x v="2"/>
    <x v="2"/>
    <x v="183"/>
    <x v="2"/>
    <x v="2"/>
    <x v="2"/>
  </r>
  <r>
    <x v="784"/>
    <x v="64"/>
    <x v="5"/>
    <x v="11"/>
    <x v="8"/>
    <x v="0"/>
    <x v="2"/>
    <x v="2"/>
    <x v="2"/>
    <x v="183"/>
    <x v="2"/>
    <x v="2"/>
    <x v="2"/>
  </r>
  <r>
    <x v="785"/>
    <x v="64"/>
    <x v="5"/>
    <x v="11"/>
    <x v="8"/>
    <x v="0"/>
    <x v="2"/>
    <x v="2"/>
    <x v="2"/>
    <x v="183"/>
    <x v="2"/>
    <x v="2"/>
    <x v="2"/>
  </r>
  <r>
    <x v="786"/>
    <x v="64"/>
    <x v="5"/>
    <x v="11"/>
    <x v="8"/>
    <x v="0"/>
    <x v="2"/>
    <x v="2"/>
    <x v="2"/>
    <x v="183"/>
    <x v="2"/>
    <x v="2"/>
    <x v="2"/>
  </r>
  <r>
    <x v="787"/>
    <x v="64"/>
    <x v="5"/>
    <x v="11"/>
    <x v="8"/>
    <x v="0"/>
    <x v="2"/>
    <x v="2"/>
    <x v="2"/>
    <x v="183"/>
    <x v="2"/>
    <x v="2"/>
    <x v="2"/>
  </r>
  <r>
    <x v="788"/>
    <x v="64"/>
    <x v="5"/>
    <x v="11"/>
    <x v="8"/>
    <x v="0"/>
    <x v="2"/>
    <x v="2"/>
    <x v="2"/>
    <x v="183"/>
    <x v="2"/>
    <x v="2"/>
    <x v="2"/>
  </r>
  <r>
    <x v="789"/>
    <x v="64"/>
    <x v="5"/>
    <x v="11"/>
    <x v="8"/>
    <x v="0"/>
    <x v="2"/>
    <x v="2"/>
    <x v="2"/>
    <x v="183"/>
    <x v="2"/>
    <x v="2"/>
    <x v="2"/>
  </r>
  <r>
    <x v="790"/>
    <x v="64"/>
    <x v="5"/>
    <x v="11"/>
    <x v="8"/>
    <x v="0"/>
    <x v="2"/>
    <x v="2"/>
    <x v="2"/>
    <x v="183"/>
    <x v="2"/>
    <x v="2"/>
    <x v="2"/>
  </r>
  <r>
    <x v="791"/>
    <x v="64"/>
    <x v="5"/>
    <x v="11"/>
    <x v="8"/>
    <x v="0"/>
    <x v="2"/>
    <x v="2"/>
    <x v="2"/>
    <x v="183"/>
    <x v="2"/>
    <x v="2"/>
    <x v="2"/>
  </r>
  <r>
    <x v="792"/>
    <x v="64"/>
    <x v="5"/>
    <x v="11"/>
    <x v="8"/>
    <x v="0"/>
    <x v="2"/>
    <x v="2"/>
    <x v="2"/>
    <x v="183"/>
    <x v="2"/>
    <x v="2"/>
    <x v="2"/>
  </r>
  <r>
    <x v="793"/>
    <x v="64"/>
    <x v="5"/>
    <x v="11"/>
    <x v="8"/>
    <x v="0"/>
    <x v="2"/>
    <x v="2"/>
    <x v="2"/>
    <x v="183"/>
    <x v="2"/>
    <x v="2"/>
    <x v="2"/>
  </r>
  <r>
    <x v="794"/>
    <x v="64"/>
    <x v="5"/>
    <x v="11"/>
    <x v="8"/>
    <x v="0"/>
    <x v="2"/>
    <x v="2"/>
    <x v="2"/>
    <x v="183"/>
    <x v="2"/>
    <x v="2"/>
    <x v="2"/>
  </r>
  <r>
    <x v="795"/>
    <x v="64"/>
    <x v="5"/>
    <x v="11"/>
    <x v="8"/>
    <x v="0"/>
    <x v="2"/>
    <x v="2"/>
    <x v="2"/>
    <x v="183"/>
    <x v="2"/>
    <x v="2"/>
    <x v="2"/>
  </r>
  <r>
    <x v="796"/>
    <x v="64"/>
    <x v="5"/>
    <x v="11"/>
    <x v="8"/>
    <x v="0"/>
    <x v="2"/>
    <x v="2"/>
    <x v="2"/>
    <x v="183"/>
    <x v="2"/>
    <x v="2"/>
    <x v="2"/>
  </r>
  <r>
    <x v="797"/>
    <x v="64"/>
    <x v="5"/>
    <x v="11"/>
    <x v="8"/>
    <x v="0"/>
    <x v="2"/>
    <x v="2"/>
    <x v="2"/>
    <x v="183"/>
    <x v="2"/>
    <x v="2"/>
    <x v="2"/>
  </r>
  <r>
    <x v="798"/>
    <x v="64"/>
    <x v="5"/>
    <x v="11"/>
    <x v="8"/>
    <x v="0"/>
    <x v="2"/>
    <x v="2"/>
    <x v="2"/>
    <x v="183"/>
    <x v="2"/>
    <x v="2"/>
    <x v="2"/>
  </r>
  <r>
    <x v="799"/>
    <x v="64"/>
    <x v="5"/>
    <x v="11"/>
    <x v="8"/>
    <x v="0"/>
    <x v="2"/>
    <x v="2"/>
    <x v="2"/>
    <x v="183"/>
    <x v="2"/>
    <x v="2"/>
    <x v="2"/>
  </r>
  <r>
    <x v="800"/>
    <x v="64"/>
    <x v="5"/>
    <x v="11"/>
    <x v="8"/>
    <x v="0"/>
    <x v="2"/>
    <x v="2"/>
    <x v="2"/>
    <x v="183"/>
    <x v="2"/>
    <x v="2"/>
    <x v="2"/>
  </r>
  <r>
    <x v="801"/>
    <x v="64"/>
    <x v="5"/>
    <x v="11"/>
    <x v="8"/>
    <x v="0"/>
    <x v="2"/>
    <x v="2"/>
    <x v="2"/>
    <x v="183"/>
    <x v="2"/>
    <x v="2"/>
    <x v="2"/>
  </r>
  <r>
    <x v="802"/>
    <x v="64"/>
    <x v="5"/>
    <x v="11"/>
    <x v="8"/>
    <x v="0"/>
    <x v="2"/>
    <x v="2"/>
    <x v="2"/>
    <x v="183"/>
    <x v="2"/>
    <x v="2"/>
    <x v="2"/>
  </r>
  <r>
    <x v="803"/>
    <x v="64"/>
    <x v="5"/>
    <x v="11"/>
    <x v="8"/>
    <x v="0"/>
    <x v="2"/>
    <x v="2"/>
    <x v="2"/>
    <x v="183"/>
    <x v="2"/>
    <x v="2"/>
    <x v="2"/>
  </r>
  <r>
    <x v="804"/>
    <x v="64"/>
    <x v="5"/>
    <x v="11"/>
    <x v="8"/>
    <x v="0"/>
    <x v="2"/>
    <x v="2"/>
    <x v="2"/>
    <x v="183"/>
    <x v="2"/>
    <x v="2"/>
    <x v="2"/>
  </r>
  <r>
    <x v="805"/>
    <x v="64"/>
    <x v="5"/>
    <x v="11"/>
    <x v="8"/>
    <x v="0"/>
    <x v="2"/>
    <x v="2"/>
    <x v="2"/>
    <x v="183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11:F17" firstHeaderRow="0" firstDataRow="1" firstDataCol="1"/>
  <pivotFields count="50"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4">
        <item x="1"/>
        <item m="1" x="2"/>
        <item x="0"/>
        <item t="default"/>
      </items>
    </pivotField>
    <pivotField axis="axisRow" compact="0" showAll="0">
      <items count="6">
        <item x="0"/>
        <item x="4"/>
        <item x="2"/>
        <item x="1"/>
        <item x="3"/>
        <item t="default"/>
      </items>
    </pivotField>
    <pivotField compact="0" showAll="0"/>
    <pivotField compact="0" showAll="0">
      <items count="25">
        <item m="1" x="15"/>
        <item m="1" x="16"/>
        <item m="1" x="17"/>
        <item x="1"/>
        <item m="1" x="18"/>
        <item m="1" x="19"/>
        <item m="1" x="20"/>
        <item m="1" x="21"/>
        <item m="1" x="22"/>
        <item m="1" x="23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x="0"/>
        <item x="2"/>
        <item t="default"/>
      </items>
    </pivotField>
    <pivotField compact="0" showAll="0"/>
    <pivotField compact="0" showAll="0"/>
    <pivotField compact="0" showAll="0"/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308">
        <item x="107"/>
        <item x="131"/>
        <item x="295"/>
        <item x="159"/>
        <item x="293"/>
        <item x="132"/>
        <item x="114"/>
        <item x="164"/>
        <item x="288"/>
        <item x="19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/>
    <pivotField compact="0" showAll="0">
      <items count="3">
        <item x="0"/>
        <item x="1"/>
        <item t="default"/>
      </items>
    </pivotField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62">
        <item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3">
        <item x="1"/>
        <item x="0"/>
        <item t="default"/>
      </items>
    </pivotField>
    <pivotField dataField="1" compact="0" numFmtId="9" showAll="0">
      <items count="62">
        <item x="22"/>
        <item x="32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6"/>
        <item x="35"/>
        <item x="7"/>
        <item x="14"/>
        <item x="25"/>
        <item x="27"/>
        <item x="29"/>
        <item x="30"/>
        <item x="31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3"/>
        <item x="24"/>
        <item x="28"/>
        <item x="33"/>
        <item x="34"/>
        <item x="38"/>
        <item t="default"/>
      </items>
    </pivotField>
    <pivotField compact="0" showAll="0">
      <items count="15">
        <item x="2"/>
        <item x="3"/>
        <item x="4"/>
        <item x="1"/>
        <item x="12"/>
        <item x="13"/>
        <item x="9"/>
        <item x="7"/>
        <item x="5"/>
        <item x="6"/>
        <item x="11"/>
        <item x="10"/>
        <item x="0"/>
        <item x="8"/>
        <item t="default"/>
      </items>
    </pivotField>
    <pivotField compact="0" numFmtId="177" showAll="0">
      <items count="314">
        <item x="310"/>
        <item x="191"/>
        <item x="252"/>
        <item x="253"/>
        <item x="291"/>
        <item x="2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t="default"/>
      </items>
    </pivotField>
    <pivotField compact="0" numFmtId="177" showAll="0">
      <items count="17">
        <item x="4"/>
        <item x="3"/>
        <item x="2"/>
        <item x="5"/>
        <item x="12"/>
        <item x="15"/>
        <item x="1"/>
        <item x="7"/>
        <item x="9"/>
        <item x="10"/>
        <item x="14"/>
        <item x="6"/>
        <item x="13"/>
        <item x="8"/>
        <item x="11"/>
        <item x="0"/>
        <item t="default"/>
      </items>
    </pivotField>
    <pivotField compact="0" showAll="0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5">
        <item x="94"/>
        <item x="148"/>
        <item x="18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compact="0" showAll="0">
      <items count="289">
        <item x="63"/>
        <item x="94"/>
        <item x="208"/>
        <item x="70"/>
        <item x="218"/>
        <item x="278"/>
        <item x="182"/>
        <item x="179"/>
        <item x="273"/>
        <item x="215"/>
        <item x="91"/>
        <item x="220"/>
        <item x="274"/>
        <item x="228"/>
        <item x="140"/>
        <item x="164"/>
        <item x="40"/>
        <item x="190"/>
        <item x="250"/>
        <item x="279"/>
        <item x="134"/>
        <item x="187"/>
        <item x="198"/>
        <item x="175"/>
        <item x="240"/>
        <item x="54"/>
        <item x="133"/>
        <item x="55"/>
        <item x="116"/>
        <item x="42"/>
        <item x="149"/>
        <item x="85"/>
        <item x="99"/>
        <item x="263"/>
        <item x="89"/>
        <item x="105"/>
        <item x="152"/>
        <item x="283"/>
        <item x="277"/>
        <item x="206"/>
        <item x="102"/>
        <item x="236"/>
        <item x="281"/>
        <item x="233"/>
        <item x="98"/>
        <item x="159"/>
        <item x="213"/>
        <item x="127"/>
        <item x="147"/>
        <item x="168"/>
        <item x="107"/>
        <item x="172"/>
        <item x="211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39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90"/>
        <item x="92"/>
        <item x="93"/>
        <item x="95"/>
        <item x="96"/>
        <item x="97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5"/>
        <item x="136"/>
        <item x="137"/>
        <item x="138"/>
        <item x="139"/>
        <item x="141"/>
        <item x="142"/>
        <item x="143"/>
        <item x="144"/>
        <item x="145"/>
        <item x="146"/>
        <item x="148"/>
        <item x="150"/>
        <item x="151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4"/>
        <item x="176"/>
        <item x="177"/>
        <item x="178"/>
        <item x="180"/>
        <item x="181"/>
        <item x="183"/>
        <item x="184"/>
        <item x="185"/>
        <item x="186"/>
        <item x="188"/>
        <item x="189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4"/>
        <item x="205"/>
        <item x="207"/>
        <item x="209"/>
        <item x="210"/>
        <item x="212"/>
        <item x="214"/>
        <item x="216"/>
        <item x="217"/>
        <item x="219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4"/>
        <item x="235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80"/>
        <item x="282"/>
        <item x="284"/>
        <item x="285"/>
        <item x="286"/>
        <item x="287"/>
        <item t="default"/>
      </items>
    </pivotField>
    <pivotField compact="0" showAll="0">
      <items count="259">
        <item x="118"/>
        <item x="107"/>
        <item x="242"/>
        <item x="95"/>
        <item x="231"/>
        <item x="87"/>
        <item x="144"/>
        <item x="47"/>
        <item x="159"/>
        <item x="55"/>
        <item x="120"/>
        <item x="89"/>
        <item x="156"/>
        <item x="29"/>
        <item x="90"/>
        <item x="218"/>
        <item x="204"/>
        <item x="127"/>
        <item x="234"/>
        <item x="31"/>
        <item x="184"/>
        <item x="22"/>
        <item x="248"/>
        <item x="60"/>
        <item x="42"/>
        <item x="100"/>
        <item x="168"/>
        <item x="92"/>
        <item x="70"/>
        <item x="192"/>
        <item x="209"/>
        <item x="17"/>
        <item x="66"/>
        <item x="152"/>
        <item x="48"/>
        <item x="230"/>
        <item x="14"/>
        <item x="250"/>
        <item x="241"/>
        <item x="51"/>
        <item x="63"/>
        <item x="151"/>
        <item x="12"/>
        <item x="64"/>
        <item x="176"/>
        <item x="106"/>
        <item x="99"/>
        <item x="129"/>
        <item x="44"/>
        <item x="214"/>
        <item x="196"/>
        <item x="161"/>
        <item x="2"/>
        <item x="206"/>
        <item x="213"/>
        <item x="16"/>
        <item x="38"/>
        <item x="86"/>
        <item x="83"/>
        <item x="174"/>
        <item x="0"/>
        <item x="1"/>
        <item x="3"/>
        <item x="4"/>
        <item x="5"/>
        <item x="6"/>
        <item x="7"/>
        <item x="8"/>
        <item x="9"/>
        <item x="10"/>
        <item x="11"/>
        <item x="13"/>
        <item x="15"/>
        <item x="18"/>
        <item x="19"/>
        <item x="20"/>
        <item x="21"/>
        <item x="23"/>
        <item x="24"/>
        <item x="25"/>
        <item x="26"/>
        <item x="27"/>
        <item x="28"/>
        <item x="30"/>
        <item x="32"/>
        <item x="33"/>
        <item x="34"/>
        <item x="35"/>
        <item x="36"/>
        <item x="37"/>
        <item x="39"/>
        <item x="40"/>
        <item x="41"/>
        <item x="43"/>
        <item x="45"/>
        <item x="46"/>
        <item x="49"/>
        <item x="50"/>
        <item x="52"/>
        <item x="53"/>
        <item x="54"/>
        <item x="56"/>
        <item x="57"/>
        <item x="58"/>
        <item x="59"/>
        <item x="61"/>
        <item x="62"/>
        <item x="65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8"/>
        <item x="91"/>
        <item x="93"/>
        <item x="94"/>
        <item x="96"/>
        <item x="97"/>
        <item x="98"/>
        <item x="101"/>
        <item x="102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1"/>
        <item x="122"/>
        <item x="123"/>
        <item x="124"/>
        <item x="125"/>
        <item x="126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0"/>
        <item x="153"/>
        <item x="154"/>
        <item x="155"/>
        <item x="157"/>
        <item x="158"/>
        <item x="160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5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1"/>
        <item x="193"/>
        <item x="194"/>
        <item x="195"/>
        <item x="197"/>
        <item x="198"/>
        <item x="199"/>
        <item x="200"/>
        <item x="201"/>
        <item x="202"/>
        <item x="203"/>
        <item x="205"/>
        <item x="207"/>
        <item x="208"/>
        <item x="210"/>
        <item x="211"/>
        <item x="212"/>
        <item x="215"/>
        <item x="216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2"/>
        <item x="233"/>
        <item x="235"/>
        <item x="236"/>
        <item x="237"/>
        <item x="238"/>
        <item x="239"/>
        <item x="240"/>
        <item x="243"/>
        <item x="244"/>
        <item x="245"/>
        <item x="246"/>
        <item x="247"/>
        <item x="249"/>
        <item x="251"/>
        <item x="252"/>
        <item x="253"/>
        <item x="254"/>
        <item x="255"/>
        <item x="256"/>
        <item x="257"/>
        <item t="default"/>
      </items>
    </pivotField>
    <pivotField compact="0" showAll="0"/>
    <pivotField compact="0" showAll="0"/>
    <pivotField compact="0" showAll="0">
      <items count="94">
        <item x="64"/>
        <item x="20"/>
        <item x="56"/>
        <item x="43"/>
        <item x="48"/>
        <item x="86"/>
        <item x="39"/>
        <item x="73"/>
        <item x="76"/>
        <item x="70"/>
        <item x="44"/>
        <item x="90"/>
        <item x="38"/>
        <item x="36"/>
        <item x="51"/>
        <item x="31"/>
        <item x="46"/>
        <item x="81"/>
        <item x="52"/>
        <item x="74"/>
        <item x="72"/>
        <item x="22"/>
        <item x="84"/>
        <item x="67"/>
        <item x="78"/>
        <item x="68"/>
        <item x="54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3"/>
        <item x="24"/>
        <item x="25"/>
        <item x="26"/>
        <item x="28"/>
        <item x="29"/>
        <item x="30"/>
        <item x="32"/>
        <item x="33"/>
        <item x="34"/>
        <item x="35"/>
        <item x="37"/>
        <item x="40"/>
        <item x="41"/>
        <item x="42"/>
        <item x="45"/>
        <item x="47"/>
        <item x="49"/>
        <item x="50"/>
        <item x="53"/>
        <item x="55"/>
        <item x="57"/>
        <item x="58"/>
        <item x="59"/>
        <item x="60"/>
        <item x="61"/>
        <item x="62"/>
        <item x="63"/>
        <item x="65"/>
        <item x="66"/>
        <item x="69"/>
        <item x="71"/>
        <item x="75"/>
        <item x="77"/>
        <item x="79"/>
        <item x="80"/>
        <item x="82"/>
        <item x="83"/>
        <item x="85"/>
        <item x="87"/>
        <item x="88"/>
        <item x="89"/>
        <item x="91"/>
        <item x="92"/>
        <item t="default"/>
      </items>
    </pivotField>
    <pivotField compact="0" showAll="0">
      <items count="49">
        <item x="8"/>
        <item x="41"/>
        <item x="15"/>
        <item x="42"/>
        <item x="40"/>
        <item x="24"/>
        <item x="16"/>
        <item x="28"/>
        <item x="12"/>
        <item x="17"/>
        <item x="9"/>
        <item x="14"/>
        <item x="18"/>
        <item x="34"/>
        <item x="25"/>
        <item x="43"/>
        <item x="3"/>
        <item x="11"/>
        <item x="27"/>
        <item x="47"/>
        <item x="44"/>
        <item x="4"/>
        <item x="22"/>
        <item x="38"/>
        <item x="10"/>
        <item x="5"/>
        <item x="29"/>
        <item x="37"/>
        <item x="0"/>
        <item x="1"/>
        <item x="2"/>
        <item x="6"/>
        <item x="7"/>
        <item x="13"/>
        <item x="19"/>
        <item x="20"/>
        <item x="21"/>
        <item x="23"/>
        <item x="26"/>
        <item x="30"/>
        <item x="31"/>
        <item x="32"/>
        <item x="33"/>
        <item x="35"/>
        <item x="36"/>
        <item x="39"/>
        <item x="45"/>
        <item x="46"/>
        <item t="default"/>
      </items>
    </pivotField>
    <pivotField compact="0" numFmtId="177" showAll="0">
      <items count="308">
        <item x="164"/>
        <item x="19"/>
        <item x="107"/>
        <item x="131"/>
        <item x="295"/>
        <item x="159"/>
        <item x="293"/>
        <item x="132"/>
        <item x="114"/>
        <item x="288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/>
    <pivotField compact="0" numFmtId="177" showAll="0">
      <items count="178">
        <item x="153"/>
        <item x="64"/>
        <item x="111"/>
        <item x="165"/>
        <item x="45"/>
        <item x="118"/>
        <item x="38"/>
        <item x="140"/>
        <item x="58"/>
        <item x="99"/>
        <item x="119"/>
        <item x="128"/>
        <item x="79"/>
        <item x="107"/>
        <item x="87"/>
        <item x="100"/>
        <item x="80"/>
        <item x="105"/>
        <item x="76"/>
        <item x="154"/>
        <item x="30"/>
        <item x="33"/>
        <item x="98"/>
        <item x="95"/>
        <item x="44"/>
        <item x="46"/>
        <item x="152"/>
        <item x="123"/>
        <item x="48"/>
        <item x="61"/>
        <item x="162"/>
        <item x="78"/>
        <item x="101"/>
        <item x="71"/>
        <item x="29"/>
        <item x="52"/>
        <item x="86"/>
        <item x="133"/>
        <item x="158"/>
        <item x="163"/>
        <item x="82"/>
        <item x="74"/>
        <item x="84"/>
        <item x="49"/>
        <item x="149"/>
        <item x="60"/>
        <item x="21"/>
        <item x="69"/>
        <item x="47"/>
        <item x="120"/>
        <item x="83"/>
        <item x="164"/>
        <item x="90"/>
        <item x="171"/>
        <item x="57"/>
        <item x="142"/>
        <item x="104"/>
        <item x="115"/>
        <item x="137"/>
        <item x="126"/>
        <item x="50"/>
        <item x="146"/>
        <item x="156"/>
        <item x="136"/>
        <item x="160"/>
        <item x="73"/>
        <item x="22"/>
        <item x="55"/>
        <item x="15"/>
        <item x="159"/>
        <item x="173"/>
        <item x="94"/>
        <item x="172"/>
        <item x="27"/>
        <item x="161"/>
        <item x="25"/>
        <item x="175"/>
        <item x="53"/>
        <item x="112"/>
        <item x="121"/>
        <item x="148"/>
        <item x="3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3"/>
        <item x="24"/>
        <item x="26"/>
        <item x="28"/>
        <item x="31"/>
        <item x="32"/>
        <item x="34"/>
        <item x="35"/>
        <item x="36"/>
        <item x="37"/>
        <item x="39"/>
        <item x="40"/>
        <item x="41"/>
        <item x="42"/>
        <item x="43"/>
        <item x="51"/>
        <item x="54"/>
        <item x="56"/>
        <item x="59"/>
        <item x="62"/>
        <item x="63"/>
        <item x="65"/>
        <item x="66"/>
        <item x="67"/>
        <item x="68"/>
        <item x="70"/>
        <item x="72"/>
        <item x="75"/>
        <item x="77"/>
        <item x="81"/>
        <item x="85"/>
        <item x="88"/>
        <item x="89"/>
        <item x="91"/>
        <item x="92"/>
        <item x="93"/>
        <item x="96"/>
        <item x="97"/>
        <item x="102"/>
        <item x="103"/>
        <item x="106"/>
        <item x="108"/>
        <item x="109"/>
        <item x="110"/>
        <item x="113"/>
        <item x="114"/>
        <item x="116"/>
        <item x="117"/>
        <item x="122"/>
        <item x="124"/>
        <item x="125"/>
        <item x="127"/>
        <item x="129"/>
        <item x="130"/>
        <item x="131"/>
        <item x="132"/>
        <item x="134"/>
        <item x="135"/>
        <item x="138"/>
        <item x="139"/>
        <item x="141"/>
        <item x="143"/>
        <item x="144"/>
        <item x="145"/>
        <item x="147"/>
        <item x="150"/>
        <item x="151"/>
        <item x="155"/>
        <item x="157"/>
        <item x="166"/>
        <item x="167"/>
        <item x="168"/>
        <item x="169"/>
        <item x="170"/>
        <item x="174"/>
        <item x="176"/>
        <item t="default"/>
      </items>
    </pivotField>
    <pivotField compact="0" showAll="0">
      <items count="307">
        <item x="132"/>
        <item x="94"/>
        <item x="134"/>
        <item x="45"/>
        <item x="147"/>
        <item x="110"/>
        <item x="169"/>
        <item x="224"/>
        <item x="254"/>
        <item x="302"/>
        <item x="246"/>
        <item x="236"/>
        <item x="123"/>
        <item x="4"/>
        <item x="34"/>
        <item x="42"/>
        <item x="22"/>
        <item x="62"/>
        <item x="86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4"/>
        <item x="305"/>
        <item t="default"/>
      </items>
    </pivotField>
    <pivotField compact="0" showAll="0">
      <items count="268">
        <item x="104"/>
        <item x="227"/>
        <item x="93"/>
        <item x="194"/>
        <item x="171"/>
        <item x="164"/>
        <item x="80"/>
        <item x="97"/>
        <item x="190"/>
        <item x="157"/>
        <item x="266"/>
        <item x="155"/>
        <item x="98"/>
        <item x="165"/>
        <item x="152"/>
        <item x="205"/>
        <item x="265"/>
        <item x="145"/>
        <item x="181"/>
        <item x="112"/>
        <item x="110"/>
        <item x="54"/>
        <item x="180"/>
        <item x="216"/>
        <item x="156"/>
        <item x="107"/>
        <item x="27"/>
        <item x="34"/>
        <item x="184"/>
        <item x="177"/>
        <item x="30"/>
        <item x="191"/>
        <item x="253"/>
        <item x="220"/>
        <item x="1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9"/>
        <item x="100"/>
        <item x="101"/>
        <item x="102"/>
        <item x="103"/>
        <item x="105"/>
        <item x="106"/>
        <item x="108"/>
        <item x="109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3"/>
        <item x="154"/>
        <item x="158"/>
        <item x="159"/>
        <item x="160"/>
        <item x="161"/>
        <item x="162"/>
        <item x="163"/>
        <item x="166"/>
        <item x="167"/>
        <item x="168"/>
        <item x="169"/>
        <item x="170"/>
        <item x="172"/>
        <item x="173"/>
        <item x="174"/>
        <item x="175"/>
        <item x="178"/>
        <item x="179"/>
        <item x="182"/>
        <item x="183"/>
        <item x="185"/>
        <item x="186"/>
        <item x="187"/>
        <item x="188"/>
        <item x="189"/>
        <item x="192"/>
        <item x="193"/>
        <item x="195"/>
        <item x="196"/>
        <item x="197"/>
        <item x="198"/>
        <item x="199"/>
        <item x="200"/>
        <item x="201"/>
        <item x="202"/>
        <item x="203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compact="0" showAll="0">
      <items count="175">
        <item x="18"/>
        <item x="54"/>
        <item x="7"/>
        <item x="136"/>
        <item x="95"/>
        <item x="159"/>
        <item x="55"/>
        <item x="30"/>
        <item x="15"/>
        <item x="26"/>
        <item x="4"/>
        <item x="27"/>
        <item x="100"/>
        <item x="117"/>
        <item x="161"/>
        <item x="171"/>
        <item x="166"/>
        <item x="42"/>
        <item x="124"/>
        <item x="31"/>
        <item x="53"/>
        <item x="99"/>
        <item x="129"/>
        <item x="142"/>
        <item x="114"/>
        <item x="74"/>
        <item x="65"/>
        <item x="68"/>
        <item x="29"/>
        <item x="90"/>
        <item x="73"/>
        <item x="157"/>
        <item x="40"/>
        <item x="153"/>
        <item x="75"/>
        <item x="87"/>
        <item x="22"/>
        <item x="150"/>
        <item x="44"/>
        <item x="94"/>
        <item x="38"/>
        <item x="79"/>
        <item x="72"/>
        <item x="32"/>
        <item x="69"/>
        <item x="109"/>
        <item x="82"/>
        <item x="89"/>
        <item x="92"/>
        <item x="21"/>
        <item x="49"/>
        <item x="61"/>
        <item x="63"/>
        <item x="81"/>
        <item x="34"/>
        <item x="122"/>
        <item x="10"/>
        <item x="152"/>
        <item x="51"/>
        <item x="111"/>
        <item x="173"/>
        <item x="96"/>
        <item x="16"/>
        <item x="43"/>
        <item x="71"/>
        <item x="5"/>
        <item x="41"/>
        <item x="39"/>
        <item x="13"/>
        <item x="66"/>
        <item x="9"/>
        <item x="6"/>
        <item x="14"/>
        <item x="106"/>
        <item x="85"/>
        <item x="47"/>
        <item x="133"/>
        <item x="130"/>
        <item x="170"/>
        <item x="70"/>
        <item x="147"/>
        <item x="64"/>
        <item x="172"/>
        <item x="33"/>
        <item x="2"/>
        <item x="110"/>
        <item x="156"/>
        <item x="158"/>
        <item x="137"/>
        <item x="36"/>
        <item x="52"/>
        <item x="167"/>
        <item x="48"/>
        <item x="139"/>
        <item x="105"/>
        <item x="148"/>
        <item x="91"/>
        <item x="0"/>
        <item x="1"/>
        <item x="3"/>
        <item x="8"/>
        <item x="11"/>
        <item x="12"/>
        <item x="17"/>
        <item x="19"/>
        <item x="20"/>
        <item x="23"/>
        <item x="24"/>
        <item x="25"/>
        <item x="28"/>
        <item x="35"/>
        <item x="37"/>
        <item x="45"/>
        <item x="46"/>
        <item x="50"/>
        <item x="56"/>
        <item x="57"/>
        <item x="58"/>
        <item x="59"/>
        <item x="60"/>
        <item x="62"/>
        <item x="67"/>
        <item x="76"/>
        <item x="77"/>
        <item x="78"/>
        <item x="80"/>
        <item x="83"/>
        <item x="84"/>
        <item x="86"/>
        <item x="88"/>
        <item x="93"/>
        <item x="97"/>
        <item x="98"/>
        <item x="101"/>
        <item x="102"/>
        <item x="103"/>
        <item x="104"/>
        <item x="107"/>
        <item x="108"/>
        <item x="112"/>
        <item x="113"/>
        <item x="115"/>
        <item x="116"/>
        <item x="118"/>
        <item x="119"/>
        <item x="120"/>
        <item x="121"/>
        <item x="123"/>
        <item x="125"/>
        <item x="126"/>
        <item x="127"/>
        <item x="128"/>
        <item x="131"/>
        <item x="132"/>
        <item x="134"/>
        <item x="135"/>
        <item x="138"/>
        <item x="140"/>
        <item x="141"/>
        <item x="143"/>
        <item x="144"/>
        <item x="145"/>
        <item x="146"/>
        <item x="149"/>
        <item x="151"/>
        <item x="154"/>
        <item x="155"/>
        <item x="160"/>
        <item x="162"/>
        <item x="163"/>
        <item x="164"/>
        <item x="165"/>
        <item x="168"/>
        <item x="169"/>
        <item t="default"/>
      </items>
    </pivotField>
    <pivotField compact="0" showAll="0">
      <items count="239">
        <item x="116"/>
        <item x="17"/>
        <item x="21"/>
        <item x="89"/>
        <item x="61"/>
        <item x="30"/>
        <item x="50"/>
        <item x="185"/>
        <item x="91"/>
        <item x="135"/>
        <item x="109"/>
        <item x="110"/>
        <item x="107"/>
        <item x="7"/>
        <item x="136"/>
        <item x="123"/>
        <item x="52"/>
        <item x="67"/>
        <item x="90"/>
        <item x="79"/>
        <item x="24"/>
        <item x="138"/>
        <item x="118"/>
        <item x="51"/>
        <item x="48"/>
        <item x="223"/>
        <item x="6"/>
        <item x="176"/>
        <item x="103"/>
        <item x="171"/>
        <item x="231"/>
        <item x="86"/>
        <item x="38"/>
        <item x="179"/>
        <item x="211"/>
        <item x="226"/>
        <item x="0"/>
        <item x="1"/>
        <item x="2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2"/>
        <item x="23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9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7"/>
        <item x="88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8"/>
        <item x="111"/>
        <item x="112"/>
        <item x="113"/>
        <item x="114"/>
        <item x="115"/>
        <item x="117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5"/>
        <item x="177"/>
        <item x="178"/>
        <item x="180"/>
        <item x="181"/>
        <item x="182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7"/>
        <item x="228"/>
        <item x="229"/>
        <item x="230"/>
        <item x="232"/>
        <item x="233"/>
        <item x="234"/>
        <item x="235"/>
        <item x="236"/>
        <item x="237"/>
        <item t="default"/>
      </items>
    </pivotField>
    <pivotField compact="0" showAll="0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compact="0" showAll="0">
      <items count="304">
        <item x="12"/>
        <item x="131"/>
        <item x="24"/>
        <item x="225"/>
        <item x="189"/>
        <item x="267"/>
        <item x="38"/>
        <item x="214"/>
        <item x="114"/>
        <item x="296"/>
        <item x="89"/>
        <item x="299"/>
        <item x="242"/>
        <item x="1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300"/>
        <item x="301"/>
        <item x="302"/>
        <item t="default"/>
      </items>
    </pivotField>
    <pivotField compact="0" showAll="0">
      <items count="242">
        <item x="38"/>
        <item x="230"/>
        <item x="163"/>
        <item x="126"/>
        <item x="127"/>
        <item x="132"/>
        <item x="229"/>
        <item x="167"/>
        <item x="178"/>
        <item x="138"/>
        <item x="237"/>
        <item x="173"/>
        <item x="175"/>
        <item x="165"/>
        <item x="179"/>
        <item x="105"/>
        <item x="160"/>
        <item x="107"/>
        <item x="195"/>
        <item x="82"/>
        <item x="130"/>
        <item x="89"/>
        <item x="142"/>
        <item x="238"/>
        <item x="183"/>
        <item x="124"/>
        <item x="145"/>
        <item x="93"/>
        <item x="7"/>
        <item x="194"/>
        <item x="97"/>
        <item x="191"/>
        <item x="146"/>
        <item x="30"/>
        <item x="151"/>
        <item x="197"/>
        <item x="156"/>
        <item x="209"/>
        <item x="36"/>
        <item x="176"/>
        <item x="169"/>
        <item x="102"/>
        <item x="121"/>
        <item x="57"/>
        <item x="233"/>
        <item x="201"/>
        <item x="180"/>
        <item x="213"/>
        <item x="44"/>
        <item x="115"/>
        <item x="20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90"/>
        <item x="91"/>
        <item x="92"/>
        <item x="94"/>
        <item x="95"/>
        <item x="96"/>
        <item x="98"/>
        <item x="99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2"/>
        <item x="123"/>
        <item x="125"/>
        <item x="128"/>
        <item x="129"/>
        <item x="131"/>
        <item x="133"/>
        <item x="134"/>
        <item x="135"/>
        <item x="136"/>
        <item x="137"/>
        <item x="139"/>
        <item x="140"/>
        <item x="141"/>
        <item x="143"/>
        <item x="144"/>
        <item x="147"/>
        <item x="148"/>
        <item x="149"/>
        <item x="150"/>
        <item x="152"/>
        <item x="153"/>
        <item x="154"/>
        <item x="155"/>
        <item x="157"/>
        <item x="158"/>
        <item x="159"/>
        <item x="161"/>
        <item x="162"/>
        <item x="164"/>
        <item x="166"/>
        <item x="168"/>
        <item x="170"/>
        <item x="171"/>
        <item x="172"/>
        <item x="174"/>
        <item x="177"/>
        <item x="181"/>
        <item x="182"/>
        <item x="184"/>
        <item x="185"/>
        <item x="186"/>
        <item x="187"/>
        <item x="188"/>
        <item x="189"/>
        <item x="190"/>
        <item x="192"/>
        <item x="193"/>
        <item x="196"/>
        <item x="198"/>
        <item x="199"/>
        <item x="200"/>
        <item x="202"/>
        <item x="203"/>
        <item x="204"/>
        <item x="205"/>
        <item x="206"/>
        <item x="207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1"/>
        <item x="232"/>
        <item x="234"/>
        <item x="235"/>
        <item x="236"/>
        <item x="239"/>
        <item x="240"/>
        <item t="default"/>
      </items>
    </pivotField>
    <pivotField compact="0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compact="0" showAll="0">
      <items count="286">
        <item x="55"/>
        <item x="71"/>
        <item x="127"/>
        <item x="88"/>
        <item x="203"/>
        <item x="94"/>
        <item x="67"/>
        <item x="225"/>
        <item x="65"/>
        <item x="220"/>
        <item x="171"/>
        <item x="133"/>
        <item x="106"/>
        <item x="175"/>
        <item x="238"/>
        <item x="46"/>
        <item x="183"/>
        <item x="230"/>
        <item x="239"/>
        <item x="222"/>
        <item x="78"/>
        <item x="3"/>
        <item x="5"/>
        <item x="139"/>
        <item x="119"/>
        <item x="20"/>
        <item x="219"/>
        <item x="69"/>
        <item x="45"/>
        <item x="205"/>
        <item x="246"/>
        <item x="160"/>
        <item x="74"/>
        <item x="51"/>
        <item x="188"/>
        <item x="93"/>
        <item x="122"/>
        <item x="232"/>
        <item x="114"/>
        <item x="0"/>
        <item x="1"/>
        <item x="2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6"/>
        <item x="68"/>
        <item x="70"/>
        <item x="72"/>
        <item x="73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20"/>
        <item x="121"/>
        <item x="123"/>
        <item x="124"/>
        <item x="125"/>
        <item x="126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1"/>
        <item x="223"/>
        <item x="224"/>
        <item x="226"/>
        <item x="227"/>
        <item x="228"/>
        <item x="229"/>
        <item x="231"/>
        <item x="233"/>
        <item x="234"/>
        <item x="235"/>
        <item x="236"/>
        <item x="237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compact="0" showAll="0">
      <items count="207">
        <item x="175"/>
        <item x="106"/>
        <item x="186"/>
        <item x="2"/>
        <item x="134"/>
        <item x="119"/>
        <item x="160"/>
        <item x="151"/>
        <item x="190"/>
        <item x="183"/>
        <item x="20"/>
        <item x="96"/>
        <item x="49"/>
        <item x="157"/>
        <item x="37"/>
        <item x="93"/>
        <item x="31"/>
        <item x="159"/>
        <item x="204"/>
        <item x="118"/>
        <item x="91"/>
        <item x="173"/>
        <item x="126"/>
        <item x="185"/>
        <item x="130"/>
        <item x="133"/>
        <item x="121"/>
        <item x="87"/>
        <item x="166"/>
        <item x="142"/>
        <item x="100"/>
        <item x="137"/>
        <item x="178"/>
        <item x="182"/>
        <item x="131"/>
        <item x="89"/>
        <item x="192"/>
        <item x="80"/>
        <item x="47"/>
        <item x="148"/>
        <item x="65"/>
        <item x="123"/>
        <item x="167"/>
        <item x="92"/>
        <item x="158"/>
        <item x="128"/>
        <item x="71"/>
        <item x="52"/>
        <item x="81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8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2"/>
        <item x="83"/>
        <item x="84"/>
        <item x="85"/>
        <item x="86"/>
        <item x="88"/>
        <item x="90"/>
        <item x="94"/>
        <item x="95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20"/>
        <item x="122"/>
        <item x="124"/>
        <item x="125"/>
        <item x="127"/>
        <item x="129"/>
        <item x="132"/>
        <item x="135"/>
        <item x="136"/>
        <item x="138"/>
        <item x="139"/>
        <item x="140"/>
        <item x="141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61"/>
        <item x="162"/>
        <item x="163"/>
        <item x="164"/>
        <item x="165"/>
        <item x="168"/>
        <item x="169"/>
        <item x="170"/>
        <item x="171"/>
        <item x="172"/>
        <item x="174"/>
        <item x="176"/>
        <item x="177"/>
        <item x="179"/>
        <item x="180"/>
        <item x="181"/>
        <item x="184"/>
        <item x="187"/>
        <item x="188"/>
        <item x="189"/>
        <item x="191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5"/>
        <item t="default"/>
      </items>
    </pivotField>
    <pivotField compact="0" showAll="0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1">
        <item x="212"/>
        <item x="77"/>
        <item x="108"/>
        <item x="111"/>
        <item x="177"/>
        <item x="68"/>
        <item x="48"/>
        <item x="193"/>
        <item x="13"/>
        <item x="98"/>
        <item x="191"/>
        <item x="220"/>
        <item x="137"/>
        <item x="194"/>
        <item x="4"/>
        <item x="185"/>
        <item x="69"/>
        <item x="235"/>
        <item x="20"/>
        <item x="217"/>
        <item x="150"/>
        <item x="115"/>
        <item x="6"/>
        <item x="42"/>
        <item x="113"/>
        <item x="195"/>
        <item x="203"/>
        <item x="153"/>
        <item x="35"/>
        <item x="128"/>
        <item x="175"/>
        <item x="143"/>
        <item x="107"/>
        <item x="218"/>
        <item x="91"/>
        <item x="236"/>
        <item x="47"/>
        <item x="26"/>
        <item x="166"/>
        <item x="211"/>
        <item x="10"/>
        <item x="58"/>
        <item x="200"/>
        <item x="12"/>
        <item x="24"/>
        <item x="226"/>
        <item x="181"/>
        <item x="239"/>
        <item x="122"/>
        <item x="174"/>
        <item x="227"/>
        <item x="44"/>
        <item x="119"/>
        <item x="54"/>
        <item x="160"/>
        <item x="169"/>
        <item x="139"/>
        <item x="5"/>
        <item x="60"/>
        <item x="146"/>
        <item x="180"/>
        <item x="100"/>
        <item x="0"/>
        <item x="1"/>
        <item x="2"/>
        <item x="3"/>
        <item x="7"/>
        <item x="8"/>
        <item x="9"/>
        <item x="11"/>
        <item x="14"/>
        <item x="15"/>
        <item x="16"/>
        <item x="17"/>
        <item x="18"/>
        <item x="19"/>
        <item x="21"/>
        <item x="22"/>
        <item x="23"/>
        <item x="25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3"/>
        <item x="45"/>
        <item x="46"/>
        <item x="49"/>
        <item x="50"/>
        <item x="51"/>
        <item x="52"/>
        <item x="53"/>
        <item x="55"/>
        <item x="56"/>
        <item x="57"/>
        <item x="59"/>
        <item x="61"/>
        <item x="62"/>
        <item x="63"/>
        <item x="64"/>
        <item x="65"/>
        <item x="66"/>
        <item x="67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9"/>
        <item x="101"/>
        <item x="102"/>
        <item x="103"/>
        <item x="104"/>
        <item x="105"/>
        <item x="106"/>
        <item x="109"/>
        <item x="110"/>
        <item x="112"/>
        <item x="114"/>
        <item x="116"/>
        <item x="117"/>
        <item x="118"/>
        <item x="120"/>
        <item x="121"/>
        <item x="123"/>
        <item x="124"/>
        <item x="125"/>
        <item x="126"/>
        <item x="127"/>
        <item x="129"/>
        <item x="130"/>
        <item x="131"/>
        <item x="132"/>
        <item x="133"/>
        <item x="134"/>
        <item x="135"/>
        <item x="136"/>
        <item x="138"/>
        <item x="140"/>
        <item x="141"/>
        <item x="142"/>
        <item x="144"/>
        <item x="145"/>
        <item x="147"/>
        <item x="148"/>
        <item x="149"/>
        <item x="151"/>
        <item x="152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7"/>
        <item x="168"/>
        <item x="170"/>
        <item x="171"/>
        <item x="172"/>
        <item x="173"/>
        <item x="176"/>
        <item x="178"/>
        <item x="179"/>
        <item x="182"/>
        <item x="183"/>
        <item x="184"/>
        <item x="186"/>
        <item x="187"/>
        <item x="188"/>
        <item x="189"/>
        <item x="190"/>
        <item x="192"/>
        <item x="196"/>
        <item x="197"/>
        <item x="198"/>
        <item x="199"/>
        <item x="201"/>
        <item x="202"/>
        <item x="204"/>
        <item x="205"/>
        <item x="206"/>
        <item x="207"/>
        <item x="208"/>
        <item x="209"/>
        <item x="210"/>
        <item x="213"/>
        <item x="214"/>
        <item x="215"/>
        <item x="216"/>
        <item x="219"/>
        <item x="221"/>
        <item x="222"/>
        <item x="223"/>
        <item x="224"/>
        <item x="225"/>
        <item x="228"/>
        <item x="229"/>
        <item x="230"/>
        <item x="231"/>
        <item x="232"/>
        <item x="233"/>
        <item x="234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compact="0" showAll="0">
      <items count="190">
        <item x="14"/>
        <item x="126"/>
        <item x="31"/>
        <item x="112"/>
        <item x="81"/>
        <item x="155"/>
        <item x="59"/>
        <item x="152"/>
        <item x="100"/>
        <item x="108"/>
        <item x="110"/>
        <item x="83"/>
        <item x="129"/>
        <item x="185"/>
        <item x="37"/>
        <item x="122"/>
        <item x="99"/>
        <item x="97"/>
        <item x="159"/>
        <item x="62"/>
        <item x="113"/>
        <item x="144"/>
        <item x="163"/>
        <item x="143"/>
        <item x="77"/>
        <item x="19"/>
        <item x="86"/>
        <item x="25"/>
        <item x="149"/>
        <item x="131"/>
        <item x="119"/>
        <item x="148"/>
        <item x="118"/>
        <item x="175"/>
        <item x="71"/>
        <item x="80"/>
        <item x="166"/>
        <item x="184"/>
        <item x="127"/>
        <item x="3"/>
        <item x="171"/>
        <item x="102"/>
        <item x="85"/>
        <item x="132"/>
        <item x="147"/>
        <item x="136"/>
        <item x="168"/>
        <item x="124"/>
        <item x="164"/>
        <item x="34"/>
        <item x="140"/>
        <item x="50"/>
        <item x="167"/>
        <item x="79"/>
        <item x="66"/>
        <item x="133"/>
        <item x="51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20"/>
        <item x="21"/>
        <item x="22"/>
        <item x="23"/>
        <item x="24"/>
        <item x="26"/>
        <item x="27"/>
        <item x="28"/>
        <item x="29"/>
        <item x="30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60"/>
        <item x="61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8"/>
        <item x="82"/>
        <item x="84"/>
        <item x="87"/>
        <item x="88"/>
        <item x="89"/>
        <item x="90"/>
        <item x="91"/>
        <item x="92"/>
        <item x="93"/>
        <item x="94"/>
        <item x="95"/>
        <item x="96"/>
        <item x="98"/>
        <item x="101"/>
        <item x="103"/>
        <item x="104"/>
        <item x="105"/>
        <item x="106"/>
        <item x="107"/>
        <item x="109"/>
        <item x="111"/>
        <item x="114"/>
        <item x="115"/>
        <item x="116"/>
        <item x="117"/>
        <item x="120"/>
        <item x="121"/>
        <item x="123"/>
        <item x="125"/>
        <item x="128"/>
        <item x="130"/>
        <item x="134"/>
        <item x="135"/>
        <item x="137"/>
        <item x="138"/>
        <item x="139"/>
        <item x="141"/>
        <item x="142"/>
        <item x="145"/>
        <item x="146"/>
        <item x="150"/>
        <item x="151"/>
        <item x="153"/>
        <item x="154"/>
        <item x="156"/>
        <item x="157"/>
        <item x="158"/>
        <item x="160"/>
        <item x="161"/>
        <item x="162"/>
        <item x="165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3"/>
        <item x="186"/>
        <item x="187"/>
        <item x="188"/>
        <item t="default"/>
      </items>
    </pivotField>
    <pivotField compact="0" showAll="0">
      <items count="316">
        <item x="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compact="0" showAll="0"/>
    <pivotField compact="0" showAll="0"/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80"/>
    <dataField name="转化率 " fld="47" baseField="0" baseItem="0" numFmtId="180"/>
    <dataField name="竞价 " fld="48" baseField="0" baseItem="0" numFmtId="182"/>
    <dataField name="转化成本 " fld="49" baseField="0" baseItem="0"/>
  </dataFields>
  <formats count="5">
    <format dxfId="0">
      <pivotArea type="all" dataOnly="0" outline="0" fieldPosition="0"/>
    </format>
    <format dxfId="1">
      <pivotArea type="all" dataOnly="0" outline="0" fieldPosition="0"/>
    </format>
    <format dxfId="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3">
      <pivotArea dataOnly="0" labelOnly="1" fieldPosition="0">
        <references count="1">
          <reference field="4294967294" count="1">
            <x v="4"/>
          </reference>
        </references>
      </pivotArea>
    </format>
    <format dxfId="4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H53:M113" firstHeaderRow="0" firstDataRow="1" firstDataCol="1"/>
  <pivotFields count="50"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4">
        <item x="1"/>
        <item m="1" x="2"/>
        <item x="0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5">
        <item m="1" x="15"/>
        <item m="1" x="16"/>
        <item m="1" x="17"/>
        <item x="1"/>
        <item m="1" x="18"/>
        <item m="1" x="19"/>
        <item m="1" x="20"/>
        <item m="1" x="21"/>
        <item m="1" x="22"/>
        <item m="1" x="23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x="0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44"/>
        <item x="27"/>
        <item x="28"/>
        <item x="29"/>
        <item x="30"/>
        <item x="31"/>
        <item x="32"/>
        <item x="33"/>
        <item x="34"/>
        <item x="35"/>
        <item m="1" x="45"/>
        <item x="36"/>
        <item x="37"/>
        <item x="38"/>
        <item m="1" x="46"/>
        <item x="39"/>
        <item x="40"/>
        <item x="41"/>
        <item x="42"/>
        <item x="43"/>
        <item m="1" x="47"/>
        <item t="default"/>
      </items>
    </pivotField>
    <pivotField axis="axisRow" compact="0" sortType="descending" showAll="0">
      <items count="66">
        <item x="36"/>
        <item x="9"/>
        <item x="54"/>
        <item m="1" x="60"/>
        <item x="20"/>
        <item x="5"/>
        <item x="49"/>
        <item x="32"/>
        <item x="57"/>
        <item x="11"/>
        <item x="56"/>
        <item x="52"/>
        <item x="41"/>
        <item x="7"/>
        <item x="29"/>
        <item x="3"/>
        <item x="21"/>
        <item x="13"/>
        <item x="53"/>
        <item x="50"/>
        <item x="35"/>
        <item x="33"/>
        <item x="48"/>
        <item x="38"/>
        <item x="31"/>
        <item m="1" x="61"/>
        <item x="34"/>
        <item x="1"/>
        <item x="4"/>
        <item x="30"/>
        <item x="27"/>
        <item m="1" x="62"/>
        <item x="17"/>
        <item x="6"/>
        <item x="16"/>
        <item x="19"/>
        <item x="26"/>
        <item x="14"/>
        <item x="42"/>
        <item x="15"/>
        <item x="18"/>
        <item x="37"/>
        <item x="55"/>
        <item x="0"/>
        <item x="45"/>
        <item x="28"/>
        <item x="10"/>
        <item x="25"/>
        <item x="43"/>
        <item m="1" x="63"/>
        <item x="40"/>
        <item x="39"/>
        <item x="8"/>
        <item x="24"/>
        <item x="22"/>
        <item m="1" x="59"/>
        <item m="1" x="64"/>
        <item x="46"/>
        <item x="2"/>
        <item x="12"/>
        <item x="44"/>
        <item x="47"/>
        <item x="51"/>
        <item x="23"/>
        <item x="58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308">
        <item x="107"/>
        <item x="131"/>
        <item x="295"/>
        <item x="159"/>
        <item x="293"/>
        <item x="132"/>
        <item x="114"/>
        <item x="164"/>
        <item x="288"/>
        <item x="19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>
      <items count="281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62">
        <item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3">
        <item x="1"/>
        <item x="0"/>
        <item t="default"/>
      </items>
    </pivotField>
    <pivotField dataField="1" compact="0" numFmtId="9" showAll="0">
      <items count="62">
        <item x="22"/>
        <item x="32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6"/>
        <item x="35"/>
        <item x="7"/>
        <item x="14"/>
        <item x="25"/>
        <item x="27"/>
        <item x="29"/>
        <item x="30"/>
        <item x="31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3"/>
        <item x="24"/>
        <item x="28"/>
        <item x="33"/>
        <item x="34"/>
        <item x="38"/>
        <item t="default"/>
      </items>
    </pivotField>
    <pivotField compact="0" showAll="0">
      <items count="15">
        <item x="2"/>
        <item x="3"/>
        <item x="4"/>
        <item x="1"/>
        <item x="12"/>
        <item x="13"/>
        <item x="9"/>
        <item x="7"/>
        <item x="5"/>
        <item x="6"/>
        <item x="11"/>
        <item x="10"/>
        <item x="0"/>
        <item x="8"/>
        <item t="default"/>
      </items>
    </pivotField>
    <pivotField compact="0" numFmtId="177" showAll="0">
      <items count="314">
        <item x="310"/>
        <item x="191"/>
        <item x="252"/>
        <item x="253"/>
        <item x="291"/>
        <item x="2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t="default"/>
      </items>
    </pivotField>
    <pivotField compact="0" numFmtId="177" showAll="0">
      <items count="17">
        <item x="4"/>
        <item x="3"/>
        <item x="2"/>
        <item x="5"/>
        <item x="12"/>
        <item x="15"/>
        <item x="1"/>
        <item x="7"/>
        <item x="9"/>
        <item x="10"/>
        <item x="14"/>
        <item x="6"/>
        <item x="13"/>
        <item x="8"/>
        <item x="11"/>
        <item x="0"/>
        <item t="default"/>
      </items>
    </pivotField>
    <pivotField compact="0" showAll="0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5">
        <item x="94"/>
        <item x="148"/>
        <item x="18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compact="0" showAll="0">
      <items count="289">
        <item x="63"/>
        <item x="94"/>
        <item x="208"/>
        <item x="70"/>
        <item x="218"/>
        <item x="278"/>
        <item x="182"/>
        <item x="179"/>
        <item x="273"/>
        <item x="215"/>
        <item x="91"/>
        <item x="220"/>
        <item x="274"/>
        <item x="228"/>
        <item x="140"/>
        <item x="164"/>
        <item x="40"/>
        <item x="190"/>
        <item x="250"/>
        <item x="279"/>
        <item x="134"/>
        <item x="187"/>
        <item x="198"/>
        <item x="175"/>
        <item x="240"/>
        <item x="54"/>
        <item x="133"/>
        <item x="55"/>
        <item x="116"/>
        <item x="42"/>
        <item x="149"/>
        <item x="85"/>
        <item x="99"/>
        <item x="263"/>
        <item x="89"/>
        <item x="105"/>
        <item x="152"/>
        <item x="283"/>
        <item x="277"/>
        <item x="206"/>
        <item x="102"/>
        <item x="236"/>
        <item x="281"/>
        <item x="233"/>
        <item x="98"/>
        <item x="159"/>
        <item x="213"/>
        <item x="127"/>
        <item x="147"/>
        <item x="168"/>
        <item x="107"/>
        <item x="172"/>
        <item x="211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39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90"/>
        <item x="92"/>
        <item x="93"/>
        <item x="95"/>
        <item x="96"/>
        <item x="97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5"/>
        <item x="136"/>
        <item x="137"/>
        <item x="138"/>
        <item x="139"/>
        <item x="141"/>
        <item x="142"/>
        <item x="143"/>
        <item x="144"/>
        <item x="145"/>
        <item x="146"/>
        <item x="148"/>
        <item x="150"/>
        <item x="151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4"/>
        <item x="176"/>
        <item x="177"/>
        <item x="178"/>
        <item x="180"/>
        <item x="181"/>
        <item x="183"/>
        <item x="184"/>
        <item x="185"/>
        <item x="186"/>
        <item x="188"/>
        <item x="189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4"/>
        <item x="205"/>
        <item x="207"/>
        <item x="209"/>
        <item x="210"/>
        <item x="212"/>
        <item x="214"/>
        <item x="216"/>
        <item x="217"/>
        <item x="219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4"/>
        <item x="235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80"/>
        <item x="282"/>
        <item x="284"/>
        <item x="285"/>
        <item x="286"/>
        <item x="287"/>
        <item t="default"/>
      </items>
    </pivotField>
    <pivotField compact="0" showAll="0">
      <items count="259">
        <item x="118"/>
        <item x="107"/>
        <item x="242"/>
        <item x="95"/>
        <item x="231"/>
        <item x="87"/>
        <item x="144"/>
        <item x="47"/>
        <item x="159"/>
        <item x="55"/>
        <item x="120"/>
        <item x="89"/>
        <item x="156"/>
        <item x="29"/>
        <item x="90"/>
        <item x="218"/>
        <item x="204"/>
        <item x="127"/>
        <item x="234"/>
        <item x="31"/>
        <item x="184"/>
        <item x="22"/>
        <item x="248"/>
        <item x="60"/>
        <item x="42"/>
        <item x="100"/>
        <item x="168"/>
        <item x="92"/>
        <item x="70"/>
        <item x="192"/>
        <item x="209"/>
        <item x="17"/>
        <item x="66"/>
        <item x="152"/>
        <item x="48"/>
        <item x="230"/>
        <item x="14"/>
        <item x="250"/>
        <item x="241"/>
        <item x="51"/>
        <item x="63"/>
        <item x="151"/>
        <item x="12"/>
        <item x="64"/>
        <item x="176"/>
        <item x="106"/>
        <item x="99"/>
        <item x="129"/>
        <item x="44"/>
        <item x="214"/>
        <item x="196"/>
        <item x="161"/>
        <item x="2"/>
        <item x="206"/>
        <item x="213"/>
        <item x="16"/>
        <item x="38"/>
        <item x="86"/>
        <item x="83"/>
        <item x="174"/>
        <item x="0"/>
        <item x="1"/>
        <item x="3"/>
        <item x="4"/>
        <item x="5"/>
        <item x="6"/>
        <item x="7"/>
        <item x="8"/>
        <item x="9"/>
        <item x="10"/>
        <item x="11"/>
        <item x="13"/>
        <item x="15"/>
        <item x="18"/>
        <item x="19"/>
        <item x="20"/>
        <item x="21"/>
        <item x="23"/>
        <item x="24"/>
        <item x="25"/>
        <item x="26"/>
        <item x="27"/>
        <item x="28"/>
        <item x="30"/>
        <item x="32"/>
        <item x="33"/>
        <item x="34"/>
        <item x="35"/>
        <item x="36"/>
        <item x="37"/>
        <item x="39"/>
        <item x="40"/>
        <item x="41"/>
        <item x="43"/>
        <item x="45"/>
        <item x="46"/>
        <item x="49"/>
        <item x="50"/>
        <item x="52"/>
        <item x="53"/>
        <item x="54"/>
        <item x="56"/>
        <item x="57"/>
        <item x="58"/>
        <item x="59"/>
        <item x="61"/>
        <item x="62"/>
        <item x="65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8"/>
        <item x="91"/>
        <item x="93"/>
        <item x="94"/>
        <item x="96"/>
        <item x="97"/>
        <item x="98"/>
        <item x="101"/>
        <item x="102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1"/>
        <item x="122"/>
        <item x="123"/>
        <item x="124"/>
        <item x="125"/>
        <item x="126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0"/>
        <item x="153"/>
        <item x="154"/>
        <item x="155"/>
        <item x="157"/>
        <item x="158"/>
        <item x="160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5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1"/>
        <item x="193"/>
        <item x="194"/>
        <item x="195"/>
        <item x="197"/>
        <item x="198"/>
        <item x="199"/>
        <item x="200"/>
        <item x="201"/>
        <item x="202"/>
        <item x="203"/>
        <item x="205"/>
        <item x="207"/>
        <item x="208"/>
        <item x="210"/>
        <item x="211"/>
        <item x="212"/>
        <item x="215"/>
        <item x="216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2"/>
        <item x="233"/>
        <item x="235"/>
        <item x="236"/>
        <item x="237"/>
        <item x="238"/>
        <item x="239"/>
        <item x="240"/>
        <item x="243"/>
        <item x="244"/>
        <item x="245"/>
        <item x="246"/>
        <item x="247"/>
        <item x="249"/>
        <item x="251"/>
        <item x="252"/>
        <item x="253"/>
        <item x="254"/>
        <item x="255"/>
        <item x="256"/>
        <item x="257"/>
        <item t="default"/>
      </items>
    </pivotField>
    <pivotField compact="0" showAll="0"/>
    <pivotField compact="0" showAll="0"/>
    <pivotField compact="0" showAll="0">
      <items count="94">
        <item x="73"/>
        <item x="78"/>
        <item x="20"/>
        <item x="39"/>
        <item x="90"/>
        <item x="68"/>
        <item x="70"/>
        <item x="48"/>
        <item x="74"/>
        <item x="76"/>
        <item x="46"/>
        <item x="22"/>
        <item x="38"/>
        <item x="54"/>
        <item x="27"/>
        <item x="56"/>
        <item x="67"/>
        <item x="43"/>
        <item x="44"/>
        <item x="84"/>
        <item x="51"/>
        <item x="81"/>
        <item x="64"/>
        <item x="31"/>
        <item x="52"/>
        <item x="86"/>
        <item x="36"/>
        <item x="7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3"/>
        <item x="24"/>
        <item x="25"/>
        <item x="26"/>
        <item x="28"/>
        <item x="29"/>
        <item x="30"/>
        <item x="32"/>
        <item x="33"/>
        <item x="34"/>
        <item x="35"/>
        <item x="37"/>
        <item x="40"/>
        <item x="41"/>
        <item x="42"/>
        <item x="45"/>
        <item x="47"/>
        <item x="49"/>
        <item x="50"/>
        <item x="53"/>
        <item x="55"/>
        <item x="57"/>
        <item x="58"/>
        <item x="59"/>
        <item x="60"/>
        <item x="61"/>
        <item x="62"/>
        <item x="63"/>
        <item x="65"/>
        <item x="66"/>
        <item x="69"/>
        <item x="71"/>
        <item x="75"/>
        <item x="77"/>
        <item x="79"/>
        <item x="80"/>
        <item x="82"/>
        <item x="83"/>
        <item x="85"/>
        <item x="87"/>
        <item x="88"/>
        <item x="89"/>
        <item x="91"/>
        <item x="92"/>
        <item t="default"/>
      </items>
    </pivotField>
    <pivotField compact="0" showAll="0">
      <items count="49">
        <item x="8"/>
        <item x="41"/>
        <item x="15"/>
        <item x="42"/>
        <item x="40"/>
        <item x="24"/>
        <item x="16"/>
        <item x="28"/>
        <item x="12"/>
        <item x="17"/>
        <item x="9"/>
        <item x="14"/>
        <item x="18"/>
        <item x="34"/>
        <item x="25"/>
        <item x="43"/>
        <item x="3"/>
        <item x="11"/>
        <item x="27"/>
        <item x="47"/>
        <item x="44"/>
        <item x="4"/>
        <item x="22"/>
        <item x="38"/>
        <item x="10"/>
        <item x="5"/>
        <item x="29"/>
        <item x="37"/>
        <item x="0"/>
        <item x="1"/>
        <item x="2"/>
        <item x="6"/>
        <item x="7"/>
        <item x="13"/>
        <item x="19"/>
        <item x="20"/>
        <item x="21"/>
        <item x="23"/>
        <item x="26"/>
        <item x="30"/>
        <item x="31"/>
        <item x="32"/>
        <item x="33"/>
        <item x="35"/>
        <item x="36"/>
        <item x="39"/>
        <item x="45"/>
        <item x="46"/>
        <item t="default"/>
      </items>
    </pivotField>
    <pivotField compact="0" numFmtId="177" showAll="0">
      <items count="308">
        <item x="164"/>
        <item x="19"/>
        <item x="107"/>
        <item x="131"/>
        <item x="295"/>
        <item x="159"/>
        <item x="293"/>
        <item x="132"/>
        <item x="114"/>
        <item x="288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/>
    <pivotField compact="0" numFmtId="177" showAll="0">
      <items count="178">
        <item x="153"/>
        <item x="64"/>
        <item x="111"/>
        <item x="165"/>
        <item x="45"/>
        <item x="118"/>
        <item x="38"/>
        <item x="140"/>
        <item x="58"/>
        <item x="99"/>
        <item x="119"/>
        <item x="128"/>
        <item x="79"/>
        <item x="107"/>
        <item x="87"/>
        <item x="100"/>
        <item x="80"/>
        <item x="105"/>
        <item x="76"/>
        <item x="154"/>
        <item x="30"/>
        <item x="33"/>
        <item x="98"/>
        <item x="95"/>
        <item x="44"/>
        <item x="46"/>
        <item x="152"/>
        <item x="123"/>
        <item x="48"/>
        <item x="61"/>
        <item x="162"/>
        <item x="78"/>
        <item x="101"/>
        <item x="71"/>
        <item x="29"/>
        <item x="52"/>
        <item x="86"/>
        <item x="133"/>
        <item x="158"/>
        <item x="163"/>
        <item x="82"/>
        <item x="74"/>
        <item x="84"/>
        <item x="49"/>
        <item x="149"/>
        <item x="60"/>
        <item x="21"/>
        <item x="69"/>
        <item x="47"/>
        <item x="120"/>
        <item x="83"/>
        <item x="164"/>
        <item x="90"/>
        <item x="171"/>
        <item x="57"/>
        <item x="142"/>
        <item x="104"/>
        <item x="115"/>
        <item x="137"/>
        <item x="126"/>
        <item x="50"/>
        <item x="146"/>
        <item x="156"/>
        <item x="136"/>
        <item x="160"/>
        <item x="73"/>
        <item x="22"/>
        <item x="55"/>
        <item x="15"/>
        <item x="159"/>
        <item x="173"/>
        <item x="94"/>
        <item x="172"/>
        <item x="27"/>
        <item x="161"/>
        <item x="25"/>
        <item x="175"/>
        <item x="53"/>
        <item x="112"/>
        <item x="121"/>
        <item x="148"/>
        <item x="3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3"/>
        <item x="24"/>
        <item x="26"/>
        <item x="28"/>
        <item x="31"/>
        <item x="32"/>
        <item x="34"/>
        <item x="35"/>
        <item x="36"/>
        <item x="37"/>
        <item x="39"/>
        <item x="40"/>
        <item x="41"/>
        <item x="42"/>
        <item x="43"/>
        <item x="51"/>
        <item x="54"/>
        <item x="56"/>
        <item x="59"/>
        <item x="62"/>
        <item x="63"/>
        <item x="65"/>
        <item x="66"/>
        <item x="67"/>
        <item x="68"/>
        <item x="70"/>
        <item x="72"/>
        <item x="75"/>
        <item x="77"/>
        <item x="81"/>
        <item x="85"/>
        <item x="88"/>
        <item x="89"/>
        <item x="91"/>
        <item x="92"/>
        <item x="93"/>
        <item x="96"/>
        <item x="97"/>
        <item x="102"/>
        <item x="103"/>
        <item x="106"/>
        <item x="108"/>
        <item x="109"/>
        <item x="110"/>
        <item x="113"/>
        <item x="114"/>
        <item x="116"/>
        <item x="117"/>
        <item x="122"/>
        <item x="124"/>
        <item x="125"/>
        <item x="127"/>
        <item x="129"/>
        <item x="130"/>
        <item x="131"/>
        <item x="132"/>
        <item x="134"/>
        <item x="135"/>
        <item x="138"/>
        <item x="139"/>
        <item x="141"/>
        <item x="143"/>
        <item x="144"/>
        <item x="145"/>
        <item x="147"/>
        <item x="150"/>
        <item x="151"/>
        <item x="155"/>
        <item x="157"/>
        <item x="166"/>
        <item x="167"/>
        <item x="168"/>
        <item x="169"/>
        <item x="170"/>
        <item x="174"/>
        <item x="176"/>
        <item t="default"/>
      </items>
    </pivotField>
    <pivotField compact="0" showAll="0">
      <items count="307">
        <item x="132"/>
        <item x="94"/>
        <item x="134"/>
        <item x="45"/>
        <item x="147"/>
        <item x="110"/>
        <item x="169"/>
        <item x="224"/>
        <item x="254"/>
        <item x="302"/>
        <item x="246"/>
        <item x="236"/>
        <item x="123"/>
        <item x="4"/>
        <item x="34"/>
        <item x="42"/>
        <item x="22"/>
        <item x="62"/>
        <item x="86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4"/>
        <item x="305"/>
        <item t="default"/>
      </items>
    </pivotField>
    <pivotField compact="0" showAll="0">
      <items count="268">
        <item x="104"/>
        <item x="227"/>
        <item x="93"/>
        <item x="194"/>
        <item x="171"/>
        <item x="164"/>
        <item x="80"/>
        <item x="97"/>
        <item x="190"/>
        <item x="157"/>
        <item x="266"/>
        <item x="155"/>
        <item x="98"/>
        <item x="165"/>
        <item x="152"/>
        <item x="205"/>
        <item x="265"/>
        <item x="145"/>
        <item x="181"/>
        <item x="112"/>
        <item x="110"/>
        <item x="54"/>
        <item x="180"/>
        <item x="216"/>
        <item x="156"/>
        <item x="107"/>
        <item x="27"/>
        <item x="34"/>
        <item x="184"/>
        <item x="177"/>
        <item x="30"/>
        <item x="191"/>
        <item x="253"/>
        <item x="220"/>
        <item x="1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9"/>
        <item x="100"/>
        <item x="101"/>
        <item x="102"/>
        <item x="103"/>
        <item x="105"/>
        <item x="106"/>
        <item x="108"/>
        <item x="109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3"/>
        <item x="154"/>
        <item x="158"/>
        <item x="159"/>
        <item x="160"/>
        <item x="161"/>
        <item x="162"/>
        <item x="163"/>
        <item x="166"/>
        <item x="167"/>
        <item x="168"/>
        <item x="169"/>
        <item x="170"/>
        <item x="172"/>
        <item x="173"/>
        <item x="174"/>
        <item x="175"/>
        <item x="178"/>
        <item x="179"/>
        <item x="182"/>
        <item x="183"/>
        <item x="185"/>
        <item x="186"/>
        <item x="187"/>
        <item x="188"/>
        <item x="189"/>
        <item x="192"/>
        <item x="193"/>
        <item x="195"/>
        <item x="196"/>
        <item x="197"/>
        <item x="198"/>
        <item x="199"/>
        <item x="200"/>
        <item x="201"/>
        <item x="202"/>
        <item x="203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compact="0" showAll="0">
      <items count="175">
        <item x="18"/>
        <item x="54"/>
        <item x="7"/>
        <item x="136"/>
        <item x="95"/>
        <item x="159"/>
        <item x="55"/>
        <item x="30"/>
        <item x="15"/>
        <item x="26"/>
        <item x="4"/>
        <item x="27"/>
        <item x="100"/>
        <item x="117"/>
        <item x="161"/>
        <item x="171"/>
        <item x="166"/>
        <item x="42"/>
        <item x="124"/>
        <item x="31"/>
        <item x="53"/>
        <item x="99"/>
        <item x="129"/>
        <item x="142"/>
        <item x="114"/>
        <item x="74"/>
        <item x="65"/>
        <item x="68"/>
        <item x="29"/>
        <item x="90"/>
        <item x="73"/>
        <item x="157"/>
        <item x="40"/>
        <item x="153"/>
        <item x="75"/>
        <item x="87"/>
        <item x="22"/>
        <item x="150"/>
        <item x="44"/>
        <item x="94"/>
        <item x="38"/>
        <item x="79"/>
        <item x="72"/>
        <item x="32"/>
        <item x="69"/>
        <item x="109"/>
        <item x="82"/>
        <item x="89"/>
        <item x="92"/>
        <item x="21"/>
        <item x="49"/>
        <item x="61"/>
        <item x="63"/>
        <item x="81"/>
        <item x="34"/>
        <item x="122"/>
        <item x="10"/>
        <item x="152"/>
        <item x="51"/>
        <item x="111"/>
        <item x="173"/>
        <item x="96"/>
        <item x="16"/>
        <item x="43"/>
        <item x="71"/>
        <item x="5"/>
        <item x="41"/>
        <item x="39"/>
        <item x="13"/>
        <item x="66"/>
        <item x="9"/>
        <item x="6"/>
        <item x="14"/>
        <item x="106"/>
        <item x="85"/>
        <item x="47"/>
        <item x="133"/>
        <item x="130"/>
        <item x="170"/>
        <item x="70"/>
        <item x="147"/>
        <item x="64"/>
        <item x="172"/>
        <item x="33"/>
        <item x="2"/>
        <item x="110"/>
        <item x="156"/>
        <item x="158"/>
        <item x="137"/>
        <item x="36"/>
        <item x="52"/>
        <item x="167"/>
        <item x="48"/>
        <item x="139"/>
        <item x="105"/>
        <item x="148"/>
        <item x="91"/>
        <item x="0"/>
        <item x="1"/>
        <item x="3"/>
        <item x="8"/>
        <item x="11"/>
        <item x="12"/>
        <item x="17"/>
        <item x="19"/>
        <item x="20"/>
        <item x="23"/>
        <item x="24"/>
        <item x="25"/>
        <item x="28"/>
        <item x="35"/>
        <item x="37"/>
        <item x="45"/>
        <item x="46"/>
        <item x="50"/>
        <item x="56"/>
        <item x="57"/>
        <item x="58"/>
        <item x="59"/>
        <item x="60"/>
        <item x="62"/>
        <item x="67"/>
        <item x="76"/>
        <item x="77"/>
        <item x="78"/>
        <item x="80"/>
        <item x="83"/>
        <item x="84"/>
        <item x="86"/>
        <item x="88"/>
        <item x="93"/>
        <item x="97"/>
        <item x="98"/>
        <item x="101"/>
        <item x="102"/>
        <item x="103"/>
        <item x="104"/>
        <item x="107"/>
        <item x="108"/>
        <item x="112"/>
        <item x="113"/>
        <item x="115"/>
        <item x="116"/>
        <item x="118"/>
        <item x="119"/>
        <item x="120"/>
        <item x="121"/>
        <item x="123"/>
        <item x="125"/>
        <item x="126"/>
        <item x="127"/>
        <item x="128"/>
        <item x="131"/>
        <item x="132"/>
        <item x="134"/>
        <item x="135"/>
        <item x="138"/>
        <item x="140"/>
        <item x="141"/>
        <item x="143"/>
        <item x="144"/>
        <item x="145"/>
        <item x="146"/>
        <item x="149"/>
        <item x="151"/>
        <item x="154"/>
        <item x="155"/>
        <item x="160"/>
        <item x="162"/>
        <item x="163"/>
        <item x="164"/>
        <item x="165"/>
        <item x="168"/>
        <item x="169"/>
        <item t="default"/>
      </items>
    </pivotField>
    <pivotField compact="0" showAll="0">
      <items count="239">
        <item x="116"/>
        <item x="17"/>
        <item x="21"/>
        <item x="89"/>
        <item x="61"/>
        <item x="30"/>
        <item x="50"/>
        <item x="185"/>
        <item x="91"/>
        <item x="135"/>
        <item x="109"/>
        <item x="110"/>
        <item x="107"/>
        <item x="7"/>
        <item x="136"/>
        <item x="123"/>
        <item x="52"/>
        <item x="67"/>
        <item x="90"/>
        <item x="79"/>
        <item x="24"/>
        <item x="138"/>
        <item x="118"/>
        <item x="51"/>
        <item x="48"/>
        <item x="223"/>
        <item x="6"/>
        <item x="176"/>
        <item x="103"/>
        <item x="171"/>
        <item x="231"/>
        <item x="86"/>
        <item x="38"/>
        <item x="179"/>
        <item x="211"/>
        <item x="226"/>
        <item x="0"/>
        <item x="1"/>
        <item x="2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2"/>
        <item x="23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9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7"/>
        <item x="88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8"/>
        <item x="111"/>
        <item x="112"/>
        <item x="113"/>
        <item x="114"/>
        <item x="115"/>
        <item x="117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5"/>
        <item x="177"/>
        <item x="178"/>
        <item x="180"/>
        <item x="181"/>
        <item x="182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7"/>
        <item x="228"/>
        <item x="229"/>
        <item x="230"/>
        <item x="232"/>
        <item x="233"/>
        <item x="234"/>
        <item x="235"/>
        <item x="236"/>
        <item x="237"/>
        <item t="default"/>
      </items>
    </pivotField>
    <pivotField compact="0" showAll="0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compact="0" showAll="0">
      <items count="304">
        <item x="12"/>
        <item x="131"/>
        <item x="24"/>
        <item x="225"/>
        <item x="189"/>
        <item x="267"/>
        <item x="38"/>
        <item x="214"/>
        <item x="114"/>
        <item x="296"/>
        <item x="89"/>
        <item x="299"/>
        <item x="242"/>
        <item x="1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300"/>
        <item x="301"/>
        <item x="302"/>
        <item t="default"/>
      </items>
    </pivotField>
    <pivotField compact="0" showAll="0">
      <items count="242">
        <item x="38"/>
        <item x="230"/>
        <item x="163"/>
        <item x="126"/>
        <item x="127"/>
        <item x="132"/>
        <item x="229"/>
        <item x="167"/>
        <item x="178"/>
        <item x="138"/>
        <item x="237"/>
        <item x="173"/>
        <item x="175"/>
        <item x="165"/>
        <item x="179"/>
        <item x="105"/>
        <item x="160"/>
        <item x="107"/>
        <item x="195"/>
        <item x="82"/>
        <item x="130"/>
        <item x="89"/>
        <item x="142"/>
        <item x="238"/>
        <item x="183"/>
        <item x="124"/>
        <item x="145"/>
        <item x="93"/>
        <item x="7"/>
        <item x="194"/>
        <item x="97"/>
        <item x="191"/>
        <item x="146"/>
        <item x="30"/>
        <item x="151"/>
        <item x="197"/>
        <item x="156"/>
        <item x="209"/>
        <item x="36"/>
        <item x="176"/>
        <item x="169"/>
        <item x="102"/>
        <item x="121"/>
        <item x="57"/>
        <item x="233"/>
        <item x="201"/>
        <item x="180"/>
        <item x="213"/>
        <item x="44"/>
        <item x="115"/>
        <item x="20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90"/>
        <item x="91"/>
        <item x="92"/>
        <item x="94"/>
        <item x="95"/>
        <item x="96"/>
        <item x="98"/>
        <item x="99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2"/>
        <item x="123"/>
        <item x="125"/>
        <item x="128"/>
        <item x="129"/>
        <item x="131"/>
        <item x="133"/>
        <item x="134"/>
        <item x="135"/>
        <item x="136"/>
        <item x="137"/>
        <item x="139"/>
        <item x="140"/>
        <item x="141"/>
        <item x="143"/>
        <item x="144"/>
        <item x="147"/>
        <item x="148"/>
        <item x="149"/>
        <item x="150"/>
        <item x="152"/>
        <item x="153"/>
        <item x="154"/>
        <item x="155"/>
        <item x="157"/>
        <item x="158"/>
        <item x="159"/>
        <item x="161"/>
        <item x="162"/>
        <item x="164"/>
        <item x="166"/>
        <item x="168"/>
        <item x="170"/>
        <item x="171"/>
        <item x="172"/>
        <item x="174"/>
        <item x="177"/>
        <item x="181"/>
        <item x="182"/>
        <item x="184"/>
        <item x="185"/>
        <item x="186"/>
        <item x="187"/>
        <item x="188"/>
        <item x="189"/>
        <item x="190"/>
        <item x="192"/>
        <item x="193"/>
        <item x="196"/>
        <item x="198"/>
        <item x="199"/>
        <item x="200"/>
        <item x="202"/>
        <item x="203"/>
        <item x="204"/>
        <item x="205"/>
        <item x="206"/>
        <item x="207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1"/>
        <item x="232"/>
        <item x="234"/>
        <item x="235"/>
        <item x="236"/>
        <item x="239"/>
        <item x="240"/>
        <item t="default"/>
      </items>
    </pivotField>
    <pivotField compact="0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compact="0" showAll="0">
      <items count="286">
        <item x="55"/>
        <item x="71"/>
        <item x="127"/>
        <item x="88"/>
        <item x="203"/>
        <item x="94"/>
        <item x="67"/>
        <item x="225"/>
        <item x="65"/>
        <item x="220"/>
        <item x="171"/>
        <item x="133"/>
        <item x="106"/>
        <item x="175"/>
        <item x="238"/>
        <item x="46"/>
        <item x="183"/>
        <item x="230"/>
        <item x="239"/>
        <item x="222"/>
        <item x="78"/>
        <item x="3"/>
        <item x="5"/>
        <item x="139"/>
        <item x="119"/>
        <item x="20"/>
        <item x="219"/>
        <item x="69"/>
        <item x="45"/>
        <item x="205"/>
        <item x="246"/>
        <item x="160"/>
        <item x="74"/>
        <item x="51"/>
        <item x="188"/>
        <item x="93"/>
        <item x="122"/>
        <item x="232"/>
        <item x="114"/>
        <item x="0"/>
        <item x="1"/>
        <item x="2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6"/>
        <item x="68"/>
        <item x="70"/>
        <item x="72"/>
        <item x="73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20"/>
        <item x="121"/>
        <item x="123"/>
        <item x="124"/>
        <item x="125"/>
        <item x="126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1"/>
        <item x="223"/>
        <item x="224"/>
        <item x="226"/>
        <item x="227"/>
        <item x="228"/>
        <item x="229"/>
        <item x="231"/>
        <item x="233"/>
        <item x="234"/>
        <item x="235"/>
        <item x="236"/>
        <item x="237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compact="0" showAll="0">
      <items count="207">
        <item x="175"/>
        <item x="106"/>
        <item x="186"/>
        <item x="2"/>
        <item x="134"/>
        <item x="119"/>
        <item x="160"/>
        <item x="151"/>
        <item x="190"/>
        <item x="183"/>
        <item x="20"/>
        <item x="96"/>
        <item x="49"/>
        <item x="157"/>
        <item x="37"/>
        <item x="93"/>
        <item x="31"/>
        <item x="159"/>
        <item x="204"/>
        <item x="118"/>
        <item x="91"/>
        <item x="173"/>
        <item x="126"/>
        <item x="185"/>
        <item x="130"/>
        <item x="133"/>
        <item x="121"/>
        <item x="87"/>
        <item x="166"/>
        <item x="142"/>
        <item x="100"/>
        <item x="137"/>
        <item x="178"/>
        <item x="182"/>
        <item x="131"/>
        <item x="89"/>
        <item x="192"/>
        <item x="80"/>
        <item x="47"/>
        <item x="148"/>
        <item x="65"/>
        <item x="123"/>
        <item x="167"/>
        <item x="92"/>
        <item x="158"/>
        <item x="128"/>
        <item x="71"/>
        <item x="52"/>
        <item x="81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8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2"/>
        <item x="83"/>
        <item x="84"/>
        <item x="85"/>
        <item x="86"/>
        <item x="88"/>
        <item x="90"/>
        <item x="94"/>
        <item x="95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20"/>
        <item x="122"/>
        <item x="124"/>
        <item x="125"/>
        <item x="127"/>
        <item x="129"/>
        <item x="132"/>
        <item x="135"/>
        <item x="136"/>
        <item x="138"/>
        <item x="139"/>
        <item x="140"/>
        <item x="141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61"/>
        <item x="162"/>
        <item x="163"/>
        <item x="164"/>
        <item x="165"/>
        <item x="168"/>
        <item x="169"/>
        <item x="170"/>
        <item x="171"/>
        <item x="172"/>
        <item x="174"/>
        <item x="176"/>
        <item x="177"/>
        <item x="179"/>
        <item x="180"/>
        <item x="181"/>
        <item x="184"/>
        <item x="187"/>
        <item x="188"/>
        <item x="189"/>
        <item x="191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5"/>
        <item t="default"/>
      </items>
    </pivotField>
    <pivotField compact="0" showAll="0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1">
        <item x="212"/>
        <item x="77"/>
        <item x="108"/>
        <item x="111"/>
        <item x="177"/>
        <item x="68"/>
        <item x="48"/>
        <item x="193"/>
        <item x="13"/>
        <item x="98"/>
        <item x="191"/>
        <item x="220"/>
        <item x="137"/>
        <item x="194"/>
        <item x="4"/>
        <item x="185"/>
        <item x="69"/>
        <item x="235"/>
        <item x="20"/>
        <item x="217"/>
        <item x="150"/>
        <item x="115"/>
        <item x="6"/>
        <item x="42"/>
        <item x="113"/>
        <item x="195"/>
        <item x="203"/>
        <item x="153"/>
        <item x="35"/>
        <item x="128"/>
        <item x="175"/>
        <item x="143"/>
        <item x="107"/>
        <item x="218"/>
        <item x="91"/>
        <item x="236"/>
        <item x="47"/>
        <item x="26"/>
        <item x="166"/>
        <item x="211"/>
        <item x="10"/>
        <item x="58"/>
        <item x="200"/>
        <item x="12"/>
        <item x="24"/>
        <item x="226"/>
        <item x="181"/>
        <item x="239"/>
        <item x="122"/>
        <item x="174"/>
        <item x="227"/>
        <item x="44"/>
        <item x="119"/>
        <item x="54"/>
        <item x="160"/>
        <item x="169"/>
        <item x="139"/>
        <item x="5"/>
        <item x="60"/>
        <item x="146"/>
        <item x="180"/>
        <item x="100"/>
        <item x="0"/>
        <item x="1"/>
        <item x="2"/>
        <item x="3"/>
        <item x="7"/>
        <item x="8"/>
        <item x="9"/>
        <item x="11"/>
        <item x="14"/>
        <item x="15"/>
        <item x="16"/>
        <item x="17"/>
        <item x="18"/>
        <item x="19"/>
        <item x="21"/>
        <item x="22"/>
        <item x="23"/>
        <item x="25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3"/>
        <item x="45"/>
        <item x="46"/>
        <item x="49"/>
        <item x="50"/>
        <item x="51"/>
        <item x="52"/>
        <item x="53"/>
        <item x="55"/>
        <item x="56"/>
        <item x="57"/>
        <item x="59"/>
        <item x="61"/>
        <item x="62"/>
        <item x="63"/>
        <item x="64"/>
        <item x="65"/>
        <item x="66"/>
        <item x="67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9"/>
        <item x="101"/>
        <item x="102"/>
        <item x="103"/>
        <item x="104"/>
        <item x="105"/>
        <item x="106"/>
        <item x="109"/>
        <item x="110"/>
        <item x="112"/>
        <item x="114"/>
        <item x="116"/>
        <item x="117"/>
        <item x="118"/>
        <item x="120"/>
        <item x="121"/>
        <item x="123"/>
        <item x="124"/>
        <item x="125"/>
        <item x="126"/>
        <item x="127"/>
        <item x="129"/>
        <item x="130"/>
        <item x="131"/>
        <item x="132"/>
        <item x="133"/>
        <item x="134"/>
        <item x="135"/>
        <item x="136"/>
        <item x="138"/>
        <item x="140"/>
        <item x="141"/>
        <item x="142"/>
        <item x="144"/>
        <item x="145"/>
        <item x="147"/>
        <item x="148"/>
        <item x="149"/>
        <item x="151"/>
        <item x="152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7"/>
        <item x="168"/>
        <item x="170"/>
        <item x="171"/>
        <item x="172"/>
        <item x="173"/>
        <item x="176"/>
        <item x="178"/>
        <item x="179"/>
        <item x="182"/>
        <item x="183"/>
        <item x="184"/>
        <item x="186"/>
        <item x="187"/>
        <item x="188"/>
        <item x="189"/>
        <item x="190"/>
        <item x="192"/>
        <item x="196"/>
        <item x="197"/>
        <item x="198"/>
        <item x="199"/>
        <item x="201"/>
        <item x="202"/>
        <item x="204"/>
        <item x="205"/>
        <item x="206"/>
        <item x="207"/>
        <item x="208"/>
        <item x="209"/>
        <item x="210"/>
        <item x="213"/>
        <item x="214"/>
        <item x="215"/>
        <item x="216"/>
        <item x="219"/>
        <item x="221"/>
        <item x="222"/>
        <item x="223"/>
        <item x="224"/>
        <item x="225"/>
        <item x="228"/>
        <item x="229"/>
        <item x="230"/>
        <item x="231"/>
        <item x="232"/>
        <item x="233"/>
        <item x="234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compact="0" showAll="0">
      <items count="190">
        <item x="14"/>
        <item x="126"/>
        <item x="31"/>
        <item x="112"/>
        <item x="81"/>
        <item x="155"/>
        <item x="59"/>
        <item x="152"/>
        <item x="100"/>
        <item x="108"/>
        <item x="110"/>
        <item x="83"/>
        <item x="129"/>
        <item x="185"/>
        <item x="37"/>
        <item x="122"/>
        <item x="99"/>
        <item x="97"/>
        <item x="159"/>
        <item x="62"/>
        <item x="113"/>
        <item x="144"/>
        <item x="163"/>
        <item x="143"/>
        <item x="77"/>
        <item x="19"/>
        <item x="86"/>
        <item x="25"/>
        <item x="149"/>
        <item x="131"/>
        <item x="119"/>
        <item x="148"/>
        <item x="118"/>
        <item x="175"/>
        <item x="71"/>
        <item x="80"/>
        <item x="166"/>
        <item x="184"/>
        <item x="127"/>
        <item x="3"/>
        <item x="171"/>
        <item x="102"/>
        <item x="85"/>
        <item x="132"/>
        <item x="147"/>
        <item x="136"/>
        <item x="168"/>
        <item x="124"/>
        <item x="164"/>
        <item x="34"/>
        <item x="140"/>
        <item x="50"/>
        <item x="167"/>
        <item x="79"/>
        <item x="66"/>
        <item x="133"/>
        <item x="51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20"/>
        <item x="21"/>
        <item x="22"/>
        <item x="23"/>
        <item x="24"/>
        <item x="26"/>
        <item x="27"/>
        <item x="28"/>
        <item x="29"/>
        <item x="30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60"/>
        <item x="61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8"/>
        <item x="82"/>
        <item x="84"/>
        <item x="87"/>
        <item x="88"/>
        <item x="89"/>
        <item x="90"/>
        <item x="91"/>
        <item x="92"/>
        <item x="93"/>
        <item x="94"/>
        <item x="95"/>
        <item x="96"/>
        <item x="98"/>
        <item x="101"/>
        <item x="103"/>
        <item x="104"/>
        <item x="105"/>
        <item x="106"/>
        <item x="107"/>
        <item x="109"/>
        <item x="111"/>
        <item x="114"/>
        <item x="115"/>
        <item x="116"/>
        <item x="117"/>
        <item x="120"/>
        <item x="121"/>
        <item x="123"/>
        <item x="125"/>
        <item x="128"/>
        <item x="130"/>
        <item x="134"/>
        <item x="135"/>
        <item x="137"/>
        <item x="138"/>
        <item x="139"/>
        <item x="141"/>
        <item x="142"/>
        <item x="145"/>
        <item x="146"/>
        <item x="150"/>
        <item x="151"/>
        <item x="153"/>
        <item x="154"/>
        <item x="156"/>
        <item x="157"/>
        <item x="158"/>
        <item x="160"/>
        <item x="161"/>
        <item x="162"/>
        <item x="165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3"/>
        <item x="186"/>
        <item x="187"/>
        <item x="188"/>
        <item t="default"/>
      </items>
    </pivotField>
    <pivotField compact="0" showAll="0">
      <items count="316">
        <item x="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compact="0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90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11"/>
        <item x="130"/>
        <item x="96"/>
        <item x="97"/>
        <item x="184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8"/>
        <item x="185"/>
        <item x="186"/>
        <item x="187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0" showAll="0">
      <items count="3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7"/>
  </rowFields>
  <rowItems count="60">
    <i>
      <x v="43"/>
    </i>
    <i>
      <x v="64"/>
    </i>
    <i>
      <x v="27"/>
    </i>
    <i>
      <x v="58"/>
    </i>
    <i>
      <x v="15"/>
    </i>
    <i>
      <x v="5"/>
    </i>
    <i>
      <x v="28"/>
    </i>
    <i>
      <x v="13"/>
    </i>
    <i>
      <x v="52"/>
    </i>
    <i>
      <x v="9"/>
    </i>
    <i>
      <x v="1"/>
    </i>
    <i>
      <x v="33"/>
    </i>
    <i>
      <x v="46"/>
    </i>
    <i>
      <x v="17"/>
    </i>
    <i>
      <x v="59"/>
    </i>
    <i>
      <x v="39"/>
    </i>
    <i>
      <x v="37"/>
    </i>
    <i>
      <x v="34"/>
    </i>
    <i>
      <x v="63"/>
    </i>
    <i>
      <x v="32"/>
    </i>
    <i>
      <x v="40"/>
    </i>
    <i>
      <x v="35"/>
    </i>
    <i>
      <x v="4"/>
    </i>
    <i>
      <x v="16"/>
    </i>
    <i>
      <x v="54"/>
    </i>
    <i>
      <x v="53"/>
    </i>
    <i>
      <x v="47"/>
    </i>
    <i>
      <x v="36"/>
    </i>
    <i>
      <x v="30"/>
    </i>
    <i>
      <x v="45"/>
    </i>
    <i>
      <x v="29"/>
    </i>
    <i>
      <x v="24"/>
    </i>
    <i>
      <x v="14"/>
    </i>
    <i>
      <x v="7"/>
    </i>
    <i>
      <x v="26"/>
    </i>
    <i>
      <x v="21"/>
    </i>
    <i>
      <x v="20"/>
    </i>
    <i>
      <x v="41"/>
    </i>
    <i>
      <x v="23"/>
    </i>
    <i>
      <x/>
    </i>
    <i>
      <x v="51"/>
    </i>
    <i>
      <x v="50"/>
    </i>
    <i>
      <x v="12"/>
    </i>
    <i>
      <x v="60"/>
    </i>
    <i>
      <x v="48"/>
    </i>
    <i>
      <x v="38"/>
    </i>
    <i>
      <x v="61"/>
    </i>
    <i>
      <x v="57"/>
    </i>
    <i>
      <x v="44"/>
    </i>
    <i>
      <x v="22"/>
    </i>
    <i>
      <x v="62"/>
    </i>
    <i>
      <x v="19"/>
    </i>
    <i>
      <x v="18"/>
    </i>
    <i>
      <x v="11"/>
    </i>
    <i>
      <x v="6"/>
    </i>
    <i>
      <x v="2"/>
    </i>
    <i>
      <x v="42"/>
    </i>
    <i>
      <x v="10"/>
    </i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80"/>
    <dataField name="转化率 " fld="47" baseField="0" baseItem="0" numFmtId="180"/>
    <dataField name="竞价 " fld="48" baseField="0" baseItem="0" numFmtId="182"/>
    <dataField name="转化成本 " fld="49" baseField="0" baseItem="0"/>
  </dataFields>
  <formats count="5">
    <format dxfId="5">
      <pivotArea type="all" dataOnly="0" outline="0" fieldPosition="0"/>
    </format>
    <format dxfId="6">
      <pivotArea type="all" dataOnly="0" outline="0" fieldPosition="0"/>
    </format>
    <format dxfId="7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8">
      <pivotArea dataOnly="0" labelOnly="1" fieldPosition="0">
        <references count="1">
          <reference field="4294967294" count="1">
            <x v="4"/>
          </reference>
        </references>
      </pivotArea>
    </format>
    <format dxfId="9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11" cacheId="1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Q53:V60" firstHeaderRow="0" firstDataRow="1" firstDataCol="1"/>
  <pivotFields count="16">
    <pivotField dataField="1" compact="0" showAll="0">
      <items count="807">
        <item x="403"/>
        <item x="445"/>
        <item x="409"/>
        <item x="439"/>
        <item x="765"/>
        <item x="438"/>
        <item x="249"/>
        <item x="97"/>
        <item x="440"/>
        <item x="78"/>
        <item x="197"/>
        <item x="441"/>
        <item x="442"/>
        <item x="95"/>
        <item x="443"/>
        <item x="444"/>
        <item x="308"/>
        <item x="143"/>
        <item x="244"/>
        <item x="309"/>
        <item x="446"/>
        <item x="250"/>
        <item x="447"/>
        <item x="251"/>
        <item x="448"/>
        <item x="449"/>
        <item x="450"/>
        <item x="310"/>
        <item x="452"/>
        <item x="453"/>
        <item x="454"/>
        <item x="156"/>
        <item x="157"/>
        <item x="228"/>
        <item x="106"/>
        <item x="311"/>
        <item x="90"/>
        <item x="455"/>
        <item x="456"/>
        <item x="457"/>
        <item x="458"/>
        <item x="252"/>
        <item x="459"/>
        <item x="460"/>
        <item x="461"/>
        <item x="462"/>
        <item x="463"/>
        <item x="464"/>
        <item x="465"/>
        <item x="451"/>
        <item x="466"/>
        <item x="253"/>
        <item x="123"/>
        <item x="467"/>
        <item x="312"/>
        <item x="80"/>
        <item x="313"/>
        <item x="468"/>
        <item x="469"/>
        <item x="470"/>
        <item x="164"/>
        <item x="314"/>
        <item x="471"/>
        <item x="315"/>
        <item x="472"/>
        <item x="405"/>
        <item x="222"/>
        <item x="198"/>
        <item x="254"/>
        <item x="135"/>
        <item x="199"/>
        <item x="200"/>
        <item x="316"/>
        <item x="473"/>
        <item x="474"/>
        <item x="124"/>
        <item x="475"/>
        <item x="476"/>
        <item x="477"/>
        <item x="478"/>
        <item x="317"/>
        <item x="255"/>
        <item x="479"/>
        <item x="480"/>
        <item x="30"/>
        <item x="481"/>
        <item x="227"/>
        <item x="482"/>
        <item x="483"/>
        <item x="284"/>
        <item x="290"/>
        <item x="229"/>
        <item x="300"/>
        <item x="484"/>
        <item x="485"/>
        <item x="318"/>
        <item x="301"/>
        <item x="486"/>
        <item x="487"/>
        <item x="488"/>
        <item x="489"/>
        <item x="490"/>
        <item x="237"/>
        <item x="491"/>
        <item x="131"/>
        <item x="492"/>
        <item x="493"/>
        <item x="494"/>
        <item x="82"/>
        <item x="495"/>
        <item x="496"/>
        <item x="497"/>
        <item x="319"/>
        <item x="498"/>
        <item x="410"/>
        <item x="320"/>
        <item x="499"/>
        <item x="186"/>
        <item x="321"/>
        <item x="256"/>
        <item x="500"/>
        <item x="257"/>
        <item x="220"/>
        <item x="201"/>
        <item x="501"/>
        <item x="258"/>
        <item x="189"/>
        <item x="219"/>
        <item x="399"/>
        <item x="36"/>
        <item x="322"/>
        <item x="402"/>
        <item x="502"/>
        <item x="12"/>
        <item x="503"/>
        <item x="504"/>
        <item x="505"/>
        <item x="506"/>
        <item x="507"/>
        <item x="159"/>
        <item x="323"/>
        <item x="98"/>
        <item x="418"/>
        <item x="115"/>
        <item x="508"/>
        <item x="509"/>
        <item x="324"/>
        <item x="245"/>
        <item x="510"/>
        <item x="511"/>
        <item x="325"/>
        <item x="512"/>
        <item x="58"/>
        <item x="202"/>
        <item x="326"/>
        <item x="19"/>
        <item x="513"/>
        <item x="514"/>
        <item x="515"/>
        <item x="516"/>
        <item x="427"/>
        <item x="302"/>
        <item x="517"/>
        <item x="2"/>
        <item x="518"/>
        <item x="519"/>
        <item x="83"/>
        <item x="520"/>
        <item x="521"/>
        <item x="522"/>
        <item x="523"/>
        <item x="62"/>
        <item x="113"/>
        <item x="165"/>
        <item x="203"/>
        <item x="524"/>
        <item x="281"/>
        <item x="525"/>
        <item x="204"/>
        <item x="4"/>
        <item x="205"/>
        <item x="42"/>
        <item x="526"/>
        <item x="116"/>
        <item x="527"/>
        <item x="303"/>
        <item x="528"/>
        <item x="529"/>
        <item x="327"/>
        <item x="190"/>
        <item x="328"/>
        <item x="181"/>
        <item x="530"/>
        <item x="531"/>
        <item x="26"/>
        <item x="532"/>
        <item x="533"/>
        <item x="86"/>
        <item x="329"/>
        <item x="330"/>
        <item x="534"/>
        <item x="535"/>
        <item x="536"/>
        <item x="537"/>
        <item x="110"/>
        <item x="139"/>
        <item x="538"/>
        <item x="259"/>
        <item x="331"/>
        <item x="539"/>
        <item x="540"/>
        <item x="154"/>
        <item x="10"/>
        <item x="166"/>
        <item x="155"/>
        <item x="541"/>
        <item x="53"/>
        <item x="167"/>
        <item x="144"/>
        <item x="542"/>
        <item x="72"/>
        <item x="294"/>
        <item x="332"/>
        <item x="543"/>
        <item x="333"/>
        <item x="29"/>
        <item x="168"/>
        <item x="84"/>
        <item x="145"/>
        <item x="544"/>
        <item x="545"/>
        <item x="546"/>
        <item x="65"/>
        <item x="547"/>
        <item x="3"/>
        <item x="551"/>
        <item x="548"/>
        <item x="549"/>
        <item x="34"/>
        <item x="550"/>
        <item x="15"/>
        <item x="552"/>
        <item x="334"/>
        <item x="553"/>
        <item x="554"/>
        <item x="133"/>
        <item x="279"/>
        <item x="555"/>
        <item x="556"/>
        <item x="557"/>
        <item x="335"/>
        <item x="558"/>
        <item x="236"/>
        <item x="559"/>
        <item x="336"/>
        <item x="191"/>
        <item x="169"/>
        <item x="560"/>
        <item x="561"/>
        <item x="562"/>
        <item x="32"/>
        <item x="282"/>
        <item x="337"/>
        <item x="563"/>
        <item x="338"/>
        <item x="564"/>
        <item x="565"/>
        <item x="339"/>
        <item x="566"/>
        <item x="206"/>
        <item x="55"/>
        <item x="567"/>
        <item x="568"/>
        <item x="569"/>
        <item x="31"/>
        <item x="340"/>
        <item x="111"/>
        <item x="28"/>
        <item x="570"/>
        <item x="571"/>
        <item x="572"/>
        <item x="125"/>
        <item x="428"/>
        <item x="341"/>
        <item x="241"/>
        <item x="342"/>
        <item x="573"/>
        <item x="419"/>
        <item x="574"/>
        <item x="575"/>
        <item x="576"/>
        <item x="577"/>
        <item x="578"/>
        <item x="579"/>
        <item x="182"/>
        <item x="298"/>
        <item x="580"/>
        <item x="581"/>
        <item x="260"/>
        <item x="401"/>
        <item x="582"/>
        <item x="261"/>
        <item x="583"/>
        <item x="76"/>
        <item x="280"/>
        <item x="17"/>
        <item x="584"/>
        <item x="585"/>
        <item x="586"/>
        <item x="587"/>
        <item x="588"/>
        <item x="109"/>
        <item x="104"/>
        <item x="589"/>
        <item x="590"/>
        <item x="50"/>
        <item x="246"/>
        <item x="188"/>
        <item x="429"/>
        <item x="591"/>
        <item x="343"/>
        <item x="192"/>
        <item x="592"/>
        <item x="183"/>
        <item x="593"/>
        <item x="594"/>
        <item x="262"/>
        <item x="47"/>
        <item x="99"/>
        <item x="230"/>
        <item x="238"/>
        <item x="81"/>
        <item x="595"/>
        <item x="596"/>
        <item x="597"/>
        <item x="207"/>
        <item x="117"/>
        <item x="185"/>
        <item x="288"/>
        <item x="598"/>
        <item x="187"/>
        <item x="344"/>
        <item x="599"/>
        <item x="600"/>
        <item x="345"/>
        <item x="44"/>
        <item x="601"/>
        <item x="346"/>
        <item x="43"/>
        <item x="602"/>
        <item x="88"/>
        <item x="347"/>
        <item x="348"/>
        <item x="235"/>
        <item x="603"/>
        <item x="349"/>
        <item x="132"/>
        <item x="604"/>
        <item x="23"/>
        <item x="350"/>
        <item x="293"/>
        <item x="291"/>
        <item x="239"/>
        <item x="430"/>
        <item x="605"/>
        <item x="606"/>
        <item x="607"/>
        <item x="85"/>
        <item x="608"/>
        <item x="609"/>
        <item x="286"/>
        <item x="610"/>
        <item x="611"/>
        <item x="612"/>
        <item x="170"/>
        <item x="613"/>
        <item x="351"/>
        <item x="614"/>
        <item x="193"/>
        <item x="208"/>
        <item x="615"/>
        <item x="263"/>
        <item x="616"/>
        <item x="617"/>
        <item x="118"/>
        <item x="618"/>
        <item x="619"/>
        <item x="171"/>
        <item x="63"/>
        <item x="146"/>
        <item x="620"/>
        <item x="396"/>
        <item x="7"/>
        <item x="16"/>
        <item x="621"/>
        <item x="622"/>
        <item x="623"/>
        <item x="624"/>
        <item x="625"/>
        <item x="626"/>
        <item x="627"/>
        <item x="172"/>
        <item x="416"/>
        <item x="295"/>
        <item x="105"/>
        <item x="628"/>
        <item x="629"/>
        <item x="352"/>
        <item x="353"/>
        <item x="354"/>
        <item x="137"/>
        <item x="232"/>
        <item x="630"/>
        <item x="631"/>
        <item x="136"/>
        <item x="226"/>
        <item x="632"/>
        <item x="304"/>
        <item x="194"/>
        <item x="404"/>
        <item x="355"/>
        <item x="633"/>
        <item x="209"/>
        <item x="356"/>
        <item x="634"/>
        <item x="13"/>
        <item x="223"/>
        <item x="635"/>
        <item x="431"/>
        <item x="87"/>
        <item x="636"/>
        <item x="357"/>
        <item x="432"/>
        <item x="637"/>
        <item x="195"/>
        <item x="638"/>
        <item x="639"/>
        <item x="358"/>
        <item x="640"/>
        <item x="641"/>
        <item x="359"/>
        <item x="642"/>
        <item x="130"/>
        <item x="66"/>
        <item x="147"/>
        <item x="643"/>
        <item x="644"/>
        <item x="264"/>
        <item x="33"/>
        <item x="67"/>
        <item x="645"/>
        <item x="8"/>
        <item x="360"/>
        <item x="413"/>
        <item x="196"/>
        <item x="646"/>
        <item x="420"/>
        <item x="400"/>
        <item x="14"/>
        <item x="647"/>
        <item x="648"/>
        <item x="649"/>
        <item x="650"/>
        <item x="173"/>
        <item x="651"/>
        <item x="652"/>
        <item x="653"/>
        <item x="121"/>
        <item x="654"/>
        <item x="361"/>
        <item x="407"/>
        <item x="73"/>
        <item x="68"/>
        <item x="148"/>
        <item x="655"/>
        <item x="296"/>
        <item x="433"/>
        <item x="71"/>
        <item x="138"/>
        <item x="163"/>
        <item x="174"/>
        <item x="656"/>
        <item x="362"/>
        <item x="363"/>
        <item x="126"/>
        <item x="149"/>
        <item x="657"/>
        <item x="658"/>
        <item x="242"/>
        <item x="659"/>
        <item x="660"/>
        <item x="94"/>
        <item x="127"/>
        <item x="661"/>
        <item x="74"/>
        <item x="210"/>
        <item x="102"/>
        <item x="37"/>
        <item x="662"/>
        <item x="663"/>
        <item x="297"/>
        <item x="664"/>
        <item x="665"/>
        <item x="305"/>
        <item x="57"/>
        <item x="666"/>
        <item x="60"/>
        <item x="667"/>
        <item x="668"/>
        <item x="669"/>
        <item x="670"/>
        <item x="421"/>
        <item x="112"/>
        <item x="671"/>
        <item x="140"/>
        <item x="672"/>
        <item x="673"/>
        <item x="364"/>
        <item x="674"/>
        <item x="675"/>
        <item x="676"/>
        <item x="677"/>
        <item x="265"/>
        <item x="365"/>
        <item x="366"/>
        <item x="414"/>
        <item x="233"/>
        <item x="434"/>
        <item x="435"/>
        <item x="266"/>
        <item x="103"/>
        <item x="678"/>
        <item x="367"/>
        <item x="679"/>
        <item x="160"/>
        <item x="70"/>
        <item x="101"/>
        <item x="46"/>
        <item x="680"/>
        <item x="21"/>
        <item x="267"/>
        <item x="114"/>
        <item x="681"/>
        <item x="11"/>
        <item x="682"/>
        <item x="150"/>
        <item x="18"/>
        <item x="408"/>
        <item x="39"/>
        <item x="683"/>
        <item x="27"/>
        <item x="684"/>
        <item x="77"/>
        <item x="221"/>
        <item x="685"/>
        <item x="184"/>
        <item x="686"/>
        <item x="687"/>
        <item x="688"/>
        <item x="9"/>
        <item x="151"/>
        <item x="175"/>
        <item x="368"/>
        <item x="689"/>
        <item x="690"/>
        <item x="369"/>
        <item x="691"/>
        <item x="692"/>
        <item x="693"/>
        <item x="694"/>
        <item x="422"/>
        <item x="89"/>
        <item x="211"/>
        <item x="41"/>
        <item x="79"/>
        <item x="128"/>
        <item x="423"/>
        <item x="695"/>
        <item x="696"/>
        <item x="278"/>
        <item x="398"/>
        <item x="697"/>
        <item x="698"/>
        <item x="1"/>
        <item x="699"/>
        <item x="700"/>
        <item x="38"/>
        <item x="52"/>
        <item x="701"/>
        <item x="212"/>
        <item x="702"/>
        <item x="703"/>
        <item x="704"/>
        <item x="705"/>
        <item x="176"/>
        <item x="395"/>
        <item x="706"/>
        <item x="0"/>
        <item x="370"/>
        <item x="56"/>
        <item x="707"/>
        <item x="424"/>
        <item x="22"/>
        <item x="708"/>
        <item x="268"/>
        <item x="161"/>
        <item x="709"/>
        <item x="710"/>
        <item x="711"/>
        <item x="283"/>
        <item x="712"/>
        <item x="285"/>
        <item x="371"/>
        <item x="713"/>
        <item x="213"/>
        <item x="714"/>
        <item x="306"/>
        <item x="715"/>
        <item x="225"/>
        <item x="716"/>
        <item x="24"/>
        <item x="717"/>
        <item x="718"/>
        <item x="425"/>
        <item x="269"/>
        <item x="719"/>
        <item x="720"/>
        <item x="372"/>
        <item x="721"/>
        <item x="411"/>
        <item x="722"/>
        <item x="723"/>
        <item x="373"/>
        <item x="724"/>
        <item x="725"/>
        <item x="726"/>
        <item x="108"/>
        <item x="374"/>
        <item x="727"/>
        <item x="728"/>
        <item x="415"/>
        <item x="299"/>
        <item x="426"/>
        <item x="270"/>
        <item x="271"/>
        <item x="272"/>
        <item x="729"/>
        <item x="417"/>
        <item x="64"/>
        <item x="730"/>
        <item x="96"/>
        <item x="731"/>
        <item x="732"/>
        <item x="375"/>
        <item x="214"/>
        <item x="733"/>
        <item x="69"/>
        <item x="734"/>
        <item x="273"/>
        <item x="376"/>
        <item x="377"/>
        <item x="735"/>
        <item x="736"/>
        <item x="737"/>
        <item x="738"/>
        <item x="162"/>
        <item x="247"/>
        <item x="739"/>
        <item x="740"/>
        <item x="378"/>
        <item x="292"/>
        <item x="379"/>
        <item x="45"/>
        <item x="741"/>
        <item x="742"/>
        <item x="743"/>
        <item x="744"/>
        <item x="180"/>
        <item x="745"/>
        <item x="274"/>
        <item x="746"/>
        <item x="747"/>
        <item x="248"/>
        <item x="748"/>
        <item x="749"/>
        <item x="750"/>
        <item x="215"/>
        <item x="751"/>
        <item x="49"/>
        <item x="122"/>
        <item x="752"/>
        <item x="753"/>
        <item x="754"/>
        <item x="755"/>
        <item x="5"/>
        <item x="380"/>
        <item x="100"/>
        <item x="152"/>
        <item x="51"/>
        <item x="120"/>
        <item x="107"/>
        <item x="756"/>
        <item x="757"/>
        <item x="758"/>
        <item x="153"/>
        <item x="397"/>
        <item x="6"/>
        <item x="760"/>
        <item x="759"/>
        <item x="93"/>
        <item x="177"/>
        <item x="761"/>
        <item x="762"/>
        <item x="287"/>
        <item x="763"/>
        <item x="764"/>
        <item x="412"/>
        <item x="381"/>
        <item x="92"/>
        <item x="25"/>
        <item x="436"/>
        <item x="382"/>
        <item x="307"/>
        <item x="767"/>
        <item x="766"/>
        <item x="768"/>
        <item x="769"/>
        <item x="383"/>
        <item x="384"/>
        <item x="770"/>
        <item x="437"/>
        <item x="771"/>
        <item x="385"/>
        <item x="772"/>
        <item x="773"/>
        <item x="774"/>
        <item x="406"/>
        <item x="216"/>
        <item x="775"/>
        <item x="158"/>
        <item x="386"/>
        <item x="776"/>
        <item x="777"/>
        <item x="778"/>
        <item x="779"/>
        <item x="387"/>
        <item x="780"/>
        <item x="781"/>
        <item x="59"/>
        <item x="178"/>
        <item x="388"/>
        <item x="75"/>
        <item x="389"/>
        <item x="119"/>
        <item x="390"/>
        <item x="275"/>
        <item x="391"/>
        <item x="61"/>
        <item x="217"/>
        <item x="20"/>
        <item x="129"/>
        <item x="276"/>
        <item x="40"/>
        <item x="179"/>
        <item x="782"/>
        <item x="783"/>
        <item x="784"/>
        <item x="392"/>
        <item x="277"/>
        <item x="785"/>
        <item x="134"/>
        <item x="786"/>
        <item x="141"/>
        <item x="289"/>
        <item x="218"/>
        <item x="35"/>
        <item x="787"/>
        <item x="231"/>
        <item x="224"/>
        <item x="788"/>
        <item x="789"/>
        <item x="142"/>
        <item x="243"/>
        <item x="790"/>
        <item x="234"/>
        <item x="791"/>
        <item x="48"/>
        <item x="792"/>
        <item x="793"/>
        <item x="794"/>
        <item x="393"/>
        <item x="795"/>
        <item x="54"/>
        <item x="796"/>
        <item x="240"/>
        <item x="797"/>
        <item x="394"/>
        <item x="91"/>
        <item x="798"/>
        <item x="799"/>
        <item x="800"/>
        <item x="801"/>
        <item x="802"/>
        <item x="803"/>
        <item x="804"/>
        <item x="805"/>
        <item t="default"/>
      </items>
    </pivotField>
    <pivotField compact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axis="axisRow" name="词根一级分类" compact="0" sortType="descending" showAll="0">
      <items count="7">
        <item x="3"/>
        <item x="0"/>
        <item x="2"/>
        <item x="4"/>
        <item x="1"/>
        <item x="5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1"/>
        <item x="33"/>
        <item x="34"/>
        <item x="36"/>
        <item x="35"/>
        <item x="37"/>
        <item x="38"/>
        <item x="39"/>
        <item x="40"/>
        <item x="41"/>
        <item x="42"/>
        <item x="44"/>
        <item x="43"/>
        <item x="45"/>
        <item x="46"/>
        <item x="47"/>
        <item x="48"/>
        <item x="49"/>
        <item x="52"/>
        <item x="53"/>
        <item x="51"/>
        <item x="54"/>
        <item x="50"/>
        <item x="55"/>
        <item x="56"/>
        <item x="58"/>
        <item x="60"/>
        <item x="59"/>
        <item x="57"/>
        <item x="61"/>
        <item x="64"/>
        <item x="62"/>
        <item x="63"/>
        <item x="65"/>
        <item x="70"/>
        <item x="68"/>
        <item x="67"/>
        <item x="69"/>
        <item x="66"/>
        <item x="71"/>
        <item t="default"/>
      </items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83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335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84"/>
        <item x="86"/>
        <item x="82"/>
        <item x="95"/>
        <item x="93"/>
        <item x="88"/>
        <item x="91"/>
        <item x="92"/>
        <item x="90"/>
        <item x="89"/>
        <item x="96"/>
        <item x="101"/>
        <item x="99"/>
        <item x="100"/>
        <item x="98"/>
        <item x="97"/>
        <item x="108"/>
        <item x="109"/>
        <item x="102"/>
        <item x="103"/>
        <item x="106"/>
        <item x="110"/>
        <item x="107"/>
        <item x="105"/>
        <item x="104"/>
        <item x="117"/>
        <item x="113"/>
        <item x="121"/>
        <item x="115"/>
        <item x="114"/>
        <item x="125"/>
        <item x="119"/>
        <item x="112"/>
        <item x="126"/>
        <item x="122"/>
        <item x="127"/>
        <item x="128"/>
        <item x="129"/>
        <item x="116"/>
        <item x="124"/>
        <item x="132"/>
        <item x="133"/>
        <item x="135"/>
        <item x="140"/>
        <item x="141"/>
        <item x="142"/>
        <item x="143"/>
        <item x="139"/>
        <item x="136"/>
        <item x="144"/>
        <item x="145"/>
        <item x="137"/>
        <item x="138"/>
        <item x="146"/>
        <item x="134"/>
        <item x="147"/>
        <item x="164"/>
        <item x="153"/>
        <item x="156"/>
        <item x="165"/>
        <item x="166"/>
        <item x="157"/>
        <item x="158"/>
        <item x="167"/>
        <item x="149"/>
        <item x="159"/>
        <item x="155"/>
        <item x="150"/>
        <item x="168"/>
        <item x="152"/>
        <item x="154"/>
        <item x="160"/>
        <item x="161"/>
        <item x="162"/>
        <item x="151"/>
        <item x="170"/>
        <item x="172"/>
        <item x="173"/>
        <item x="174"/>
        <item x="185"/>
        <item x="206"/>
        <item x="179"/>
        <item x="208"/>
        <item x="209"/>
        <item x="184"/>
        <item x="186"/>
        <item x="194"/>
        <item x="202"/>
        <item x="193"/>
        <item x="198"/>
        <item x="203"/>
        <item x="210"/>
        <item x="195"/>
        <item x="187"/>
        <item x="192"/>
        <item x="196"/>
        <item x="211"/>
        <item x="189"/>
        <item x="180"/>
        <item x="199"/>
        <item x="190"/>
        <item x="212"/>
        <item x="213"/>
        <item x="178"/>
        <item x="214"/>
        <item x="215"/>
        <item x="204"/>
        <item x="205"/>
        <item x="216"/>
        <item x="217"/>
        <item x="188"/>
        <item x="181"/>
        <item x="200"/>
        <item x="191"/>
        <item x="197"/>
        <item x="243"/>
        <item x="244"/>
        <item x="222"/>
        <item x="227"/>
        <item x="237"/>
        <item x="238"/>
        <item x="239"/>
        <item x="245"/>
        <item x="246"/>
        <item x="231"/>
        <item x="247"/>
        <item x="248"/>
        <item x="249"/>
        <item x="250"/>
        <item x="235"/>
        <item x="230"/>
        <item x="224"/>
        <item x="251"/>
        <item x="252"/>
        <item x="253"/>
        <item x="254"/>
        <item x="233"/>
        <item x="234"/>
        <item x="255"/>
        <item x="221"/>
        <item x="223"/>
        <item x="256"/>
        <item x="241"/>
        <item x="236"/>
        <item x="258"/>
        <item x="225"/>
        <item x="259"/>
        <item x="260"/>
        <item x="242"/>
        <item x="261"/>
        <item x="262"/>
        <item x="263"/>
        <item x="264"/>
        <item x="226"/>
        <item x="299"/>
        <item x="274"/>
        <item x="281"/>
        <item x="300"/>
        <item x="301"/>
        <item x="302"/>
        <item x="288"/>
        <item x="282"/>
        <item x="303"/>
        <item x="289"/>
        <item x="304"/>
        <item x="305"/>
        <item x="306"/>
        <item x="279"/>
        <item x="307"/>
        <item x="270"/>
        <item x="308"/>
        <item x="309"/>
        <item x="291"/>
        <item x="292"/>
        <item x="310"/>
        <item x="277"/>
        <item x="283"/>
        <item x="311"/>
        <item x="312"/>
        <item x="313"/>
        <item x="272"/>
        <item x="314"/>
        <item x="293"/>
        <item x="315"/>
        <item x="316"/>
        <item x="317"/>
        <item x="284"/>
        <item x="318"/>
        <item x="294"/>
        <item x="295"/>
        <item x="319"/>
        <item x="320"/>
        <item x="285"/>
        <item x="321"/>
        <item x="322"/>
        <item x="87"/>
        <item x="323"/>
        <item x="287"/>
        <item x="275"/>
        <item x="325"/>
        <item x="326"/>
        <item x="328"/>
        <item x="329"/>
        <item x="330"/>
        <item x="276"/>
        <item x="331"/>
        <item x="296"/>
        <item x="297"/>
        <item x="271"/>
        <item x="332"/>
        <item x="33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8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7"/>
        <item x="68"/>
        <item x="81"/>
        <item x="83"/>
        <item x="94"/>
        <item x="111"/>
        <item x="118"/>
        <item x="120"/>
        <item x="123"/>
        <item x="130"/>
        <item x="131"/>
        <item x="148"/>
        <item x="163"/>
        <item x="169"/>
        <item x="171"/>
        <item x="175"/>
        <item x="176"/>
        <item x="177"/>
        <item x="182"/>
        <item x="183"/>
        <item x="201"/>
        <item x="207"/>
        <item x="218"/>
        <item x="219"/>
        <item x="220"/>
        <item x="228"/>
        <item x="229"/>
        <item x="232"/>
        <item x="240"/>
        <item x="257"/>
        <item x="265"/>
        <item x="266"/>
        <item x="267"/>
        <item x="268"/>
        <item x="269"/>
        <item x="273"/>
        <item x="278"/>
        <item x="280"/>
        <item x="286"/>
        <item x="290"/>
        <item x="298"/>
        <item x="324"/>
        <item x="327"/>
        <item t="default"/>
      </items>
    </pivotField>
    <pivotField compact="0" showAll="0">
      <items count="212">
        <item x="8"/>
        <item x="15"/>
        <item x="16"/>
        <item x="18"/>
        <item x="2"/>
        <item x="23"/>
        <item x="24"/>
        <item x="25"/>
        <item x="29"/>
        <item x="30"/>
        <item x="31"/>
        <item x="34"/>
        <item x="35"/>
        <item x="37"/>
        <item x="39"/>
        <item x="42"/>
        <item x="43"/>
        <item x="44"/>
        <item x="45"/>
        <item x="46"/>
        <item x="49"/>
        <item x="50"/>
        <item x="52"/>
        <item x="51"/>
        <item x="53"/>
        <item x="56"/>
        <item x="60"/>
        <item x="57"/>
        <item x="64"/>
        <item x="66"/>
        <item x="62"/>
        <item x="67"/>
        <item x="63"/>
        <item x="65"/>
        <item x="69"/>
        <item x="68"/>
        <item x="73"/>
        <item x="71"/>
        <item x="70"/>
        <item x="72"/>
        <item x="78"/>
        <item x="77"/>
        <item x="79"/>
        <item x="75"/>
        <item x="85"/>
        <item x="80"/>
        <item x="83"/>
        <item x="84"/>
        <item x="82"/>
        <item x="81"/>
        <item x="90"/>
        <item x="204"/>
        <item x="89"/>
        <item x="88"/>
        <item x="87"/>
        <item x="97"/>
        <item x="91"/>
        <item x="92"/>
        <item x="95"/>
        <item x="96"/>
        <item x="94"/>
        <item x="93"/>
        <item x="101"/>
        <item x="98"/>
        <item x="105"/>
        <item x="99"/>
        <item x="103"/>
        <item x="106"/>
        <item x="100"/>
        <item x="108"/>
        <item x="111"/>
        <item x="112"/>
        <item x="114"/>
        <item x="118"/>
        <item x="115"/>
        <item x="116"/>
        <item x="117"/>
        <item x="113"/>
        <item x="124"/>
        <item x="126"/>
        <item x="127"/>
        <item x="120"/>
        <item x="125"/>
        <item x="121"/>
        <item x="123"/>
        <item x="128"/>
        <item x="129"/>
        <item x="130"/>
        <item x="122"/>
        <item x="140"/>
        <item x="134"/>
        <item x="139"/>
        <item x="141"/>
        <item x="148"/>
        <item x="155"/>
        <item x="147"/>
        <item x="151"/>
        <item x="156"/>
        <item x="149"/>
        <item x="142"/>
        <item x="146"/>
        <item x="143"/>
        <item x="135"/>
        <item x="152"/>
        <item x="144"/>
        <item x="133"/>
        <item x="157"/>
        <item x="158"/>
        <item x="136"/>
        <item x="153"/>
        <item x="145"/>
        <item x="150"/>
        <item x="163"/>
        <item x="167"/>
        <item x="175"/>
        <item x="176"/>
        <item x="177"/>
        <item x="173"/>
        <item x="165"/>
        <item x="181"/>
        <item x="171"/>
        <item x="172"/>
        <item x="162"/>
        <item x="164"/>
        <item x="179"/>
        <item x="174"/>
        <item x="166"/>
        <item x="180"/>
        <item x="182"/>
        <item x="190"/>
        <item x="196"/>
        <item x="202"/>
        <item x="197"/>
        <item x="203"/>
        <item x="194"/>
        <item x="187"/>
        <item x="205"/>
        <item x="198"/>
        <item x="189"/>
        <item x="206"/>
        <item x="207"/>
        <item x="199"/>
        <item x="201"/>
        <item x="191"/>
        <item x="192"/>
        <item x="208"/>
        <item x="209"/>
        <item x="188"/>
        <item x="210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7"/>
        <item x="19"/>
        <item x="20"/>
        <item x="21"/>
        <item x="22"/>
        <item x="26"/>
        <item x="27"/>
        <item x="28"/>
        <item x="32"/>
        <item x="33"/>
        <item x="36"/>
        <item x="38"/>
        <item x="40"/>
        <item x="41"/>
        <item x="47"/>
        <item x="48"/>
        <item x="54"/>
        <item x="55"/>
        <item x="58"/>
        <item x="59"/>
        <item x="61"/>
        <item x="74"/>
        <item x="76"/>
        <item x="86"/>
        <item x="102"/>
        <item x="104"/>
        <item x="107"/>
        <item x="109"/>
        <item x="110"/>
        <item x="119"/>
        <item x="131"/>
        <item x="132"/>
        <item x="137"/>
        <item x="138"/>
        <item x="154"/>
        <item x="159"/>
        <item x="160"/>
        <item x="161"/>
        <item x="168"/>
        <item x="169"/>
        <item x="170"/>
        <item x="178"/>
        <item x="183"/>
        <item x="184"/>
        <item x="185"/>
        <item x="186"/>
        <item x="193"/>
        <item x="195"/>
        <item x="200"/>
        <item t="default"/>
      </items>
    </pivotField>
    <pivotField compact="0" showAll="0">
      <items count="195">
        <item x="8"/>
        <item x="15"/>
        <item x="16"/>
        <item x="18"/>
        <item x="2"/>
        <item x="23"/>
        <item x="24"/>
        <item x="25"/>
        <item x="29"/>
        <item x="30"/>
        <item x="31"/>
        <item x="34"/>
        <item x="35"/>
        <item x="37"/>
        <item x="39"/>
        <item x="42"/>
        <item x="43"/>
        <item x="44"/>
        <item x="45"/>
        <item x="46"/>
        <item x="49"/>
        <item x="50"/>
        <item x="52"/>
        <item x="51"/>
        <item x="53"/>
        <item x="56"/>
        <item x="60"/>
        <item x="57"/>
        <item x="64"/>
        <item x="66"/>
        <item x="62"/>
        <item x="67"/>
        <item x="63"/>
        <item x="65"/>
        <item x="69"/>
        <item x="68"/>
        <item x="73"/>
        <item x="71"/>
        <item x="70"/>
        <item x="72"/>
        <item x="78"/>
        <item x="77"/>
        <item x="79"/>
        <item x="75"/>
        <item x="85"/>
        <item x="80"/>
        <item x="83"/>
        <item x="84"/>
        <item x="82"/>
        <item x="81"/>
        <item x="90"/>
        <item x="89"/>
        <item x="88"/>
        <item x="87"/>
        <item x="97"/>
        <item x="91"/>
        <item x="92"/>
        <item x="95"/>
        <item x="96"/>
        <item x="94"/>
        <item x="93"/>
        <item x="101"/>
        <item x="98"/>
        <item x="105"/>
        <item x="99"/>
        <item x="103"/>
        <item x="106"/>
        <item x="100"/>
        <item x="108"/>
        <item x="111"/>
        <item x="112"/>
        <item x="114"/>
        <item x="118"/>
        <item x="115"/>
        <item x="116"/>
        <item x="117"/>
        <item x="113"/>
        <item x="124"/>
        <item x="126"/>
        <item x="127"/>
        <item x="120"/>
        <item x="125"/>
        <item x="121"/>
        <item x="123"/>
        <item x="128"/>
        <item x="129"/>
        <item x="130"/>
        <item x="122"/>
        <item x="140"/>
        <item x="134"/>
        <item x="139"/>
        <item x="141"/>
        <item x="148"/>
        <item x="155"/>
        <item x="147"/>
        <item x="151"/>
        <item x="156"/>
        <item x="149"/>
        <item x="142"/>
        <item x="146"/>
        <item x="143"/>
        <item x="135"/>
        <item x="152"/>
        <item x="144"/>
        <item x="133"/>
        <item x="157"/>
        <item x="158"/>
        <item x="136"/>
        <item x="153"/>
        <item x="145"/>
        <item x="150"/>
        <item x="163"/>
        <item x="167"/>
        <item x="175"/>
        <item x="176"/>
        <item x="177"/>
        <item x="173"/>
        <item x="165"/>
        <item x="181"/>
        <item x="171"/>
        <item x="172"/>
        <item x="162"/>
        <item x="164"/>
        <item x="179"/>
        <item x="174"/>
        <item x="166"/>
        <item x="180"/>
        <item x="182"/>
        <item x="188"/>
        <item x="189"/>
        <item x="191"/>
        <item x="190"/>
        <item x="192"/>
        <item x="183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7"/>
        <item x="19"/>
        <item x="20"/>
        <item x="21"/>
        <item x="22"/>
        <item x="26"/>
        <item x="27"/>
        <item x="28"/>
        <item x="32"/>
        <item x="33"/>
        <item x="36"/>
        <item x="38"/>
        <item x="40"/>
        <item x="41"/>
        <item x="47"/>
        <item x="48"/>
        <item x="54"/>
        <item x="55"/>
        <item x="58"/>
        <item x="59"/>
        <item x="61"/>
        <item x="74"/>
        <item x="76"/>
        <item x="86"/>
        <item x="102"/>
        <item x="104"/>
        <item x="107"/>
        <item x="109"/>
        <item x="110"/>
        <item x="119"/>
        <item x="131"/>
        <item x="132"/>
        <item x="137"/>
        <item x="138"/>
        <item x="154"/>
        <item x="159"/>
        <item x="160"/>
        <item x="161"/>
        <item x="168"/>
        <item x="169"/>
        <item x="170"/>
        <item x="178"/>
        <item x="184"/>
        <item x="185"/>
        <item x="186"/>
        <item x="187"/>
        <item x="193"/>
        <item t="default"/>
      </items>
    </pivotField>
    <pivotField compact="0" numFmtId="43" showAll="0">
      <items count="190">
        <item x="6"/>
        <item x="2"/>
        <item x="9"/>
        <item x="11"/>
        <item x="13"/>
        <item x="14"/>
        <item x="15"/>
        <item x="17"/>
        <item x="21"/>
        <item x="22"/>
        <item x="23"/>
        <item x="24"/>
        <item x="25"/>
        <item x="26"/>
        <item x="28"/>
        <item x="31"/>
        <item x="29"/>
        <item x="30"/>
        <item x="32"/>
        <item x="33"/>
        <item x="34"/>
        <item x="35"/>
        <item x="37"/>
        <item x="36"/>
        <item x="38"/>
        <item x="39"/>
        <item x="41"/>
        <item x="42"/>
        <item x="43"/>
        <item x="44"/>
        <item x="45"/>
        <item x="46"/>
        <item x="47"/>
        <item x="48"/>
        <item x="49"/>
        <item x="51"/>
        <item x="50"/>
        <item x="52"/>
        <item x="55"/>
        <item x="58"/>
        <item x="57"/>
        <item x="56"/>
        <item x="62"/>
        <item x="64"/>
        <item x="60"/>
        <item x="65"/>
        <item x="61"/>
        <item x="63"/>
        <item x="67"/>
        <item x="66"/>
        <item x="71"/>
        <item x="69"/>
        <item x="68"/>
        <item x="70"/>
        <item x="76"/>
        <item x="75"/>
        <item x="77"/>
        <item x="74"/>
        <item x="73"/>
        <item x="83"/>
        <item x="78"/>
        <item x="81"/>
        <item x="82"/>
        <item x="80"/>
        <item x="79"/>
        <item x="87"/>
        <item x="86"/>
        <item x="85"/>
        <item x="84"/>
        <item x="94"/>
        <item x="88"/>
        <item x="89"/>
        <item x="92"/>
        <item x="93"/>
        <item x="91"/>
        <item x="90"/>
        <item x="98"/>
        <item x="95"/>
        <item x="102"/>
        <item x="96"/>
        <item x="100"/>
        <item x="101"/>
        <item x="103"/>
        <item x="97"/>
        <item x="104"/>
        <item x="105"/>
        <item x="108"/>
        <item x="109"/>
        <item x="111"/>
        <item x="107"/>
        <item x="115"/>
        <item x="112"/>
        <item x="113"/>
        <item x="114"/>
        <item x="110"/>
        <item x="121"/>
        <item x="122"/>
        <item x="123"/>
        <item x="117"/>
        <item x="118"/>
        <item x="120"/>
        <item x="124"/>
        <item x="119"/>
        <item x="116"/>
        <item x="133"/>
        <item x="127"/>
        <item x="132"/>
        <item x="134"/>
        <item x="139"/>
        <item x="125"/>
        <item x="145"/>
        <item x="142"/>
        <item x="146"/>
        <item x="140"/>
        <item x="135"/>
        <item x="138"/>
        <item x="136"/>
        <item x="128"/>
        <item x="143"/>
        <item x="126"/>
        <item x="147"/>
        <item x="148"/>
        <item x="129"/>
        <item x="144"/>
        <item x="137"/>
        <item x="141"/>
        <item x="152"/>
        <item x="156"/>
        <item x="162"/>
        <item x="163"/>
        <item x="164"/>
        <item x="161"/>
        <item x="157"/>
        <item x="154"/>
        <item x="167"/>
        <item x="160"/>
        <item x="165"/>
        <item x="151"/>
        <item x="153"/>
        <item x="158"/>
        <item x="155"/>
        <item x="166"/>
        <item x="168"/>
        <item x="175"/>
        <item x="183"/>
        <item x="178"/>
        <item x="177"/>
        <item x="172"/>
        <item x="184"/>
        <item x="179"/>
        <item x="174"/>
        <item x="185"/>
        <item x="180"/>
        <item x="181"/>
        <item x="182"/>
        <item x="176"/>
        <item x="186"/>
        <item x="187"/>
        <item x="173"/>
        <item x="188"/>
        <item x="0"/>
        <item x="1"/>
        <item x="3"/>
        <item x="4"/>
        <item x="5"/>
        <item x="7"/>
        <item x="8"/>
        <item x="10"/>
        <item x="12"/>
        <item x="16"/>
        <item x="18"/>
        <item x="19"/>
        <item x="20"/>
        <item x="27"/>
        <item x="40"/>
        <item x="53"/>
        <item x="54"/>
        <item x="59"/>
        <item x="72"/>
        <item x="99"/>
        <item x="106"/>
        <item x="130"/>
        <item x="131"/>
        <item x="149"/>
        <item x="150"/>
        <item x="159"/>
        <item x="169"/>
        <item x="170"/>
        <item x="171"/>
        <item t="default"/>
      </items>
    </pivotField>
    <pivotField compact="0" numFmtId="43" showAll="0">
      <items count="332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84"/>
        <item x="86"/>
        <item x="82"/>
        <item x="94"/>
        <item x="92"/>
        <item x="90"/>
        <item x="91"/>
        <item x="89"/>
        <item x="88"/>
        <item x="95"/>
        <item x="100"/>
        <item x="98"/>
        <item x="99"/>
        <item x="97"/>
        <item x="96"/>
        <item x="107"/>
        <item x="108"/>
        <item x="101"/>
        <item x="102"/>
        <item x="105"/>
        <item x="109"/>
        <item x="106"/>
        <item x="104"/>
        <item x="103"/>
        <item x="116"/>
        <item x="112"/>
        <item x="120"/>
        <item x="114"/>
        <item x="113"/>
        <item x="124"/>
        <item x="118"/>
        <item x="111"/>
        <item x="125"/>
        <item x="121"/>
        <item x="126"/>
        <item x="127"/>
        <item x="128"/>
        <item x="115"/>
        <item x="123"/>
        <item x="131"/>
        <item x="132"/>
        <item x="134"/>
        <item x="139"/>
        <item x="140"/>
        <item x="141"/>
        <item x="142"/>
        <item x="138"/>
        <item x="135"/>
        <item x="143"/>
        <item x="144"/>
        <item x="136"/>
        <item x="137"/>
        <item x="145"/>
        <item x="133"/>
        <item x="146"/>
        <item x="163"/>
        <item x="152"/>
        <item x="155"/>
        <item x="164"/>
        <item x="165"/>
        <item x="156"/>
        <item x="157"/>
        <item x="166"/>
        <item x="148"/>
        <item x="158"/>
        <item x="154"/>
        <item x="149"/>
        <item x="167"/>
        <item x="151"/>
        <item x="153"/>
        <item x="159"/>
        <item x="160"/>
        <item x="161"/>
        <item x="150"/>
        <item x="169"/>
        <item x="171"/>
        <item x="172"/>
        <item x="173"/>
        <item x="184"/>
        <item x="205"/>
        <item x="178"/>
        <item x="207"/>
        <item x="208"/>
        <item x="183"/>
        <item x="185"/>
        <item x="193"/>
        <item x="201"/>
        <item x="192"/>
        <item x="197"/>
        <item x="202"/>
        <item x="209"/>
        <item x="194"/>
        <item x="186"/>
        <item x="191"/>
        <item x="195"/>
        <item x="210"/>
        <item x="188"/>
        <item x="179"/>
        <item x="198"/>
        <item x="189"/>
        <item x="211"/>
        <item x="212"/>
        <item x="177"/>
        <item x="213"/>
        <item x="214"/>
        <item x="203"/>
        <item x="204"/>
        <item x="215"/>
        <item x="216"/>
        <item x="187"/>
        <item x="180"/>
        <item x="199"/>
        <item x="190"/>
        <item x="196"/>
        <item x="241"/>
        <item x="242"/>
        <item x="221"/>
        <item x="226"/>
        <item x="235"/>
        <item x="236"/>
        <item x="237"/>
        <item x="243"/>
        <item x="244"/>
        <item x="229"/>
        <item x="245"/>
        <item x="246"/>
        <item x="247"/>
        <item x="248"/>
        <item x="233"/>
        <item x="223"/>
        <item x="249"/>
        <item x="250"/>
        <item x="251"/>
        <item x="252"/>
        <item x="231"/>
        <item x="232"/>
        <item x="253"/>
        <item x="220"/>
        <item x="222"/>
        <item x="254"/>
        <item x="239"/>
        <item x="234"/>
        <item x="256"/>
        <item x="224"/>
        <item x="257"/>
        <item x="258"/>
        <item x="240"/>
        <item x="259"/>
        <item x="260"/>
        <item x="261"/>
        <item x="225"/>
        <item x="296"/>
        <item x="271"/>
        <item x="278"/>
        <item x="297"/>
        <item x="298"/>
        <item x="299"/>
        <item x="285"/>
        <item x="279"/>
        <item x="300"/>
        <item x="286"/>
        <item x="301"/>
        <item x="302"/>
        <item x="303"/>
        <item x="276"/>
        <item x="304"/>
        <item x="267"/>
        <item x="305"/>
        <item x="306"/>
        <item x="288"/>
        <item x="289"/>
        <item x="307"/>
        <item x="274"/>
        <item x="280"/>
        <item x="308"/>
        <item x="309"/>
        <item x="310"/>
        <item x="269"/>
        <item x="311"/>
        <item x="290"/>
        <item x="312"/>
        <item x="313"/>
        <item x="314"/>
        <item x="281"/>
        <item x="315"/>
        <item x="291"/>
        <item x="292"/>
        <item x="316"/>
        <item x="317"/>
        <item x="282"/>
        <item x="318"/>
        <item x="319"/>
        <item x="87"/>
        <item x="320"/>
        <item x="284"/>
        <item x="272"/>
        <item x="322"/>
        <item x="323"/>
        <item x="325"/>
        <item x="326"/>
        <item x="327"/>
        <item x="273"/>
        <item x="328"/>
        <item x="293"/>
        <item x="294"/>
        <item x="268"/>
        <item x="329"/>
        <item x="330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8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7"/>
        <item x="68"/>
        <item x="81"/>
        <item x="83"/>
        <item x="93"/>
        <item x="110"/>
        <item x="117"/>
        <item x="119"/>
        <item x="122"/>
        <item x="129"/>
        <item x="130"/>
        <item x="147"/>
        <item x="162"/>
        <item x="168"/>
        <item x="170"/>
        <item x="174"/>
        <item x="175"/>
        <item x="176"/>
        <item x="181"/>
        <item x="182"/>
        <item x="200"/>
        <item x="206"/>
        <item x="217"/>
        <item x="218"/>
        <item x="219"/>
        <item x="227"/>
        <item x="228"/>
        <item x="230"/>
        <item x="238"/>
        <item x="255"/>
        <item x="262"/>
        <item x="263"/>
        <item x="264"/>
        <item x="265"/>
        <item x="266"/>
        <item x="270"/>
        <item x="275"/>
        <item x="277"/>
        <item x="283"/>
        <item x="287"/>
        <item x="295"/>
        <item x="321"/>
        <item x="324"/>
        <item t="default"/>
      </items>
    </pivotField>
    <pivotField compact="0" numFmtId="43" showAll="0">
      <items count="285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170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281"/>
        <item x="84"/>
        <item x="86"/>
        <item x="82"/>
        <item x="93"/>
        <item x="92"/>
        <item x="90"/>
        <item x="91"/>
        <item x="89"/>
        <item x="88"/>
        <item x="94"/>
        <item x="99"/>
        <item x="112"/>
        <item x="97"/>
        <item x="98"/>
        <item x="96"/>
        <item x="95"/>
        <item x="106"/>
        <item x="107"/>
        <item x="100"/>
        <item x="101"/>
        <item x="104"/>
        <item x="108"/>
        <item x="105"/>
        <item x="103"/>
        <item x="102"/>
        <item x="114"/>
        <item x="111"/>
        <item x="118"/>
        <item x="121"/>
        <item x="116"/>
        <item x="110"/>
        <item x="122"/>
        <item x="119"/>
        <item x="123"/>
        <item x="124"/>
        <item x="125"/>
        <item x="113"/>
        <item x="128"/>
        <item x="129"/>
        <item x="135"/>
        <item x="136"/>
        <item x="137"/>
        <item x="134"/>
        <item x="131"/>
        <item x="138"/>
        <item x="139"/>
        <item x="132"/>
        <item x="133"/>
        <item x="140"/>
        <item x="130"/>
        <item x="141"/>
        <item x="155"/>
        <item x="147"/>
        <item x="149"/>
        <item x="156"/>
        <item x="157"/>
        <item x="150"/>
        <item x="151"/>
        <item x="158"/>
        <item x="143"/>
        <item x="152"/>
        <item x="120"/>
        <item x="144"/>
        <item x="159"/>
        <item x="146"/>
        <item x="148"/>
        <item x="87"/>
        <item x="153"/>
        <item x="145"/>
        <item x="160"/>
        <item x="162"/>
        <item x="163"/>
        <item x="173"/>
        <item x="192"/>
        <item x="168"/>
        <item x="193"/>
        <item x="174"/>
        <item x="182"/>
        <item x="181"/>
        <item x="186"/>
        <item x="67"/>
        <item x="194"/>
        <item x="183"/>
        <item x="175"/>
        <item x="180"/>
        <item x="184"/>
        <item x="195"/>
        <item x="177"/>
        <item x="169"/>
        <item x="187"/>
        <item x="178"/>
        <item x="196"/>
        <item x="167"/>
        <item x="197"/>
        <item x="198"/>
        <item x="190"/>
        <item x="191"/>
        <item x="199"/>
        <item x="200"/>
        <item x="176"/>
        <item x="188"/>
        <item x="179"/>
        <item x="185"/>
        <item x="213"/>
        <item x="205"/>
        <item x="209"/>
        <item x="218"/>
        <item x="219"/>
        <item x="222"/>
        <item x="208"/>
        <item x="223"/>
        <item x="224"/>
        <item x="225"/>
        <item x="226"/>
        <item x="217"/>
        <item x="212"/>
        <item x="207"/>
        <item x="227"/>
        <item x="161"/>
        <item x="228"/>
        <item x="215"/>
        <item x="216"/>
        <item x="204"/>
        <item x="206"/>
        <item x="229"/>
        <item x="220"/>
        <item x="230"/>
        <item x="221"/>
        <item x="231"/>
        <item x="232"/>
        <item x="28"/>
        <item x="261"/>
        <item x="242"/>
        <item x="249"/>
        <item x="262"/>
        <item x="253"/>
        <item x="263"/>
        <item x="255"/>
        <item x="250"/>
        <item x="264"/>
        <item x="265"/>
        <item x="266"/>
        <item x="267"/>
        <item x="247"/>
        <item x="268"/>
        <item x="238"/>
        <item x="269"/>
        <item x="270"/>
        <item x="257"/>
        <item x="271"/>
        <item x="245"/>
        <item x="251"/>
        <item x="272"/>
        <item x="273"/>
        <item x="240"/>
        <item x="274"/>
        <item x="260"/>
        <item x="275"/>
        <item x="252"/>
        <item x="276"/>
        <item x="258"/>
        <item x="243"/>
        <item x="278"/>
        <item x="280"/>
        <item x="244"/>
        <item x="259"/>
        <item x="239"/>
        <item x="282"/>
        <item x="28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8"/>
        <item x="81"/>
        <item x="83"/>
        <item x="109"/>
        <item x="115"/>
        <item x="117"/>
        <item x="126"/>
        <item x="127"/>
        <item x="142"/>
        <item x="154"/>
        <item x="164"/>
        <item x="165"/>
        <item x="166"/>
        <item x="171"/>
        <item x="172"/>
        <item x="189"/>
        <item x="201"/>
        <item x="202"/>
        <item x="203"/>
        <item x="210"/>
        <item x="211"/>
        <item x="214"/>
        <item x="233"/>
        <item x="234"/>
        <item x="235"/>
        <item x="236"/>
        <item x="237"/>
        <item x="241"/>
        <item x="246"/>
        <item x="248"/>
        <item x="254"/>
        <item x="256"/>
        <item x="277"/>
        <item x="279"/>
        <item t="default"/>
      </items>
    </pivotField>
    <pivotField dataField="1" dragToCol="0" dragToPage="0" dragToRow="0" compact="0" numFmtId="43" showAll="0"/>
    <pivotField dataField="1" dragToCol="0" dragToPage="0" dragToRow="0" compact="0" numFmtId="43" showAll="0"/>
    <pivotField dataField="1" dragToCol="0" dragToPage="0" dragToRow="0" compact="0" numFmtId="43" showAll="0"/>
  </pivotFields>
  <rowFields count="1">
    <field x="2"/>
  </rowFields>
  <rowItems count="7">
    <i>
      <x v="5"/>
    </i>
    <i>
      <x v="1"/>
    </i>
    <i>
      <x v="2"/>
    </i>
    <i>
      <x v="3"/>
    </i>
    <i>
      <x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词根 " fld="0" subtotal="count" baseField="0" baseItem="0"/>
    <dataField name="流量占比 " fld="6" showDataAs="percentOfCol" baseField="0" baseItem="0" numFmtId="10"/>
    <dataField name="转化率  " fld="13" baseField="0" baseItem="0" numFmtId="10"/>
    <dataField name="竞价  " fld="14" baseField="0" baseItem="0" numFmtId="43"/>
    <dataField name="转化成本  " fld="15" baseField="0" baseItem="0" numFmtId="43"/>
  </dataFields>
  <formats count="6">
    <format dxfId="10">
      <pivotArea type="all" dataOnly="0" outline="0" fieldPosition="0"/>
    </format>
    <format dxfId="11">
      <pivotArea type="all" dataOnly="0" outline="0" fieldPosition="0"/>
    </format>
    <format dxfId="12">
      <pivotArea dataOnly="0" labelOnly="1" fieldPosition="0">
        <references count="1">
          <reference field="4294967294" count="1">
            <x v="4"/>
          </reference>
        </references>
      </pivotArea>
    </format>
    <format dxfId="13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4">
      <pivotArea type="all" dataOnly="0" outline="0" fieldPosition="0"/>
    </format>
    <format dxfId="15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13" cacheId="1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X53:AC75" firstHeaderRow="0" firstDataRow="1" firstDataCol="1"/>
  <pivotFields count="16">
    <pivotField dataField="1" compact="0" showAll="0">
      <items count="807">
        <item x="403"/>
        <item x="445"/>
        <item x="409"/>
        <item x="439"/>
        <item x="765"/>
        <item x="438"/>
        <item x="249"/>
        <item x="97"/>
        <item x="440"/>
        <item x="78"/>
        <item x="197"/>
        <item x="441"/>
        <item x="442"/>
        <item x="95"/>
        <item x="443"/>
        <item x="444"/>
        <item x="308"/>
        <item x="143"/>
        <item x="244"/>
        <item x="309"/>
        <item x="446"/>
        <item x="250"/>
        <item x="447"/>
        <item x="251"/>
        <item x="448"/>
        <item x="449"/>
        <item x="450"/>
        <item x="310"/>
        <item x="452"/>
        <item x="453"/>
        <item x="454"/>
        <item x="156"/>
        <item x="157"/>
        <item x="228"/>
        <item x="106"/>
        <item x="311"/>
        <item x="90"/>
        <item x="455"/>
        <item x="456"/>
        <item x="457"/>
        <item x="458"/>
        <item x="252"/>
        <item x="459"/>
        <item x="460"/>
        <item x="461"/>
        <item x="462"/>
        <item x="463"/>
        <item x="464"/>
        <item x="465"/>
        <item x="451"/>
        <item x="466"/>
        <item x="253"/>
        <item x="123"/>
        <item x="467"/>
        <item x="312"/>
        <item x="80"/>
        <item x="313"/>
        <item x="468"/>
        <item x="469"/>
        <item x="470"/>
        <item x="164"/>
        <item x="314"/>
        <item x="471"/>
        <item x="315"/>
        <item x="472"/>
        <item x="405"/>
        <item x="222"/>
        <item x="198"/>
        <item x="254"/>
        <item x="135"/>
        <item x="199"/>
        <item x="200"/>
        <item x="316"/>
        <item x="473"/>
        <item x="474"/>
        <item x="124"/>
        <item x="475"/>
        <item x="476"/>
        <item x="477"/>
        <item x="478"/>
        <item x="317"/>
        <item x="255"/>
        <item x="479"/>
        <item x="480"/>
        <item x="30"/>
        <item x="481"/>
        <item x="227"/>
        <item x="482"/>
        <item x="483"/>
        <item x="284"/>
        <item x="290"/>
        <item x="229"/>
        <item x="300"/>
        <item x="484"/>
        <item x="485"/>
        <item x="318"/>
        <item x="301"/>
        <item x="486"/>
        <item x="487"/>
        <item x="488"/>
        <item x="489"/>
        <item x="490"/>
        <item x="237"/>
        <item x="491"/>
        <item x="131"/>
        <item x="492"/>
        <item x="493"/>
        <item x="494"/>
        <item x="82"/>
        <item x="495"/>
        <item x="496"/>
        <item x="497"/>
        <item x="319"/>
        <item x="498"/>
        <item x="410"/>
        <item x="320"/>
        <item x="499"/>
        <item x="186"/>
        <item x="321"/>
        <item x="256"/>
        <item x="500"/>
        <item x="257"/>
        <item x="220"/>
        <item x="201"/>
        <item x="501"/>
        <item x="258"/>
        <item x="189"/>
        <item x="219"/>
        <item x="399"/>
        <item x="36"/>
        <item x="322"/>
        <item x="402"/>
        <item x="502"/>
        <item x="12"/>
        <item x="503"/>
        <item x="504"/>
        <item x="505"/>
        <item x="506"/>
        <item x="507"/>
        <item x="159"/>
        <item x="323"/>
        <item x="98"/>
        <item x="418"/>
        <item x="115"/>
        <item x="508"/>
        <item x="509"/>
        <item x="324"/>
        <item x="245"/>
        <item x="510"/>
        <item x="511"/>
        <item x="325"/>
        <item x="512"/>
        <item x="58"/>
        <item x="202"/>
        <item x="326"/>
        <item x="19"/>
        <item x="513"/>
        <item x="514"/>
        <item x="515"/>
        <item x="516"/>
        <item x="427"/>
        <item x="302"/>
        <item x="517"/>
        <item x="2"/>
        <item x="518"/>
        <item x="519"/>
        <item x="83"/>
        <item x="520"/>
        <item x="521"/>
        <item x="522"/>
        <item x="523"/>
        <item x="62"/>
        <item x="113"/>
        <item x="165"/>
        <item x="203"/>
        <item x="524"/>
        <item x="281"/>
        <item x="525"/>
        <item x="204"/>
        <item x="4"/>
        <item x="205"/>
        <item x="42"/>
        <item x="526"/>
        <item x="116"/>
        <item x="527"/>
        <item x="303"/>
        <item x="528"/>
        <item x="529"/>
        <item x="327"/>
        <item x="190"/>
        <item x="328"/>
        <item x="181"/>
        <item x="530"/>
        <item x="531"/>
        <item x="26"/>
        <item x="532"/>
        <item x="533"/>
        <item x="86"/>
        <item x="329"/>
        <item x="330"/>
        <item x="534"/>
        <item x="535"/>
        <item x="536"/>
        <item x="537"/>
        <item x="110"/>
        <item x="139"/>
        <item x="538"/>
        <item x="259"/>
        <item x="331"/>
        <item x="539"/>
        <item x="540"/>
        <item x="154"/>
        <item x="10"/>
        <item x="166"/>
        <item x="155"/>
        <item x="541"/>
        <item x="53"/>
        <item x="167"/>
        <item x="144"/>
        <item x="542"/>
        <item x="72"/>
        <item x="294"/>
        <item x="332"/>
        <item x="543"/>
        <item x="333"/>
        <item x="29"/>
        <item x="168"/>
        <item x="84"/>
        <item x="145"/>
        <item x="544"/>
        <item x="545"/>
        <item x="546"/>
        <item x="65"/>
        <item x="547"/>
        <item x="3"/>
        <item x="551"/>
        <item x="548"/>
        <item x="549"/>
        <item x="34"/>
        <item x="550"/>
        <item x="15"/>
        <item x="552"/>
        <item x="334"/>
        <item x="553"/>
        <item x="554"/>
        <item x="133"/>
        <item x="279"/>
        <item x="555"/>
        <item x="556"/>
        <item x="557"/>
        <item x="335"/>
        <item x="558"/>
        <item x="236"/>
        <item x="559"/>
        <item x="336"/>
        <item x="191"/>
        <item x="169"/>
        <item x="560"/>
        <item x="561"/>
        <item x="562"/>
        <item x="32"/>
        <item x="282"/>
        <item x="337"/>
        <item x="563"/>
        <item x="338"/>
        <item x="564"/>
        <item x="565"/>
        <item x="339"/>
        <item x="566"/>
        <item x="206"/>
        <item x="55"/>
        <item x="567"/>
        <item x="568"/>
        <item x="569"/>
        <item x="31"/>
        <item x="340"/>
        <item x="111"/>
        <item x="28"/>
        <item x="570"/>
        <item x="571"/>
        <item x="572"/>
        <item x="125"/>
        <item x="428"/>
        <item x="341"/>
        <item x="241"/>
        <item x="342"/>
        <item x="573"/>
        <item x="419"/>
        <item x="574"/>
        <item x="575"/>
        <item x="576"/>
        <item x="577"/>
        <item x="578"/>
        <item x="579"/>
        <item x="182"/>
        <item x="298"/>
        <item x="580"/>
        <item x="581"/>
        <item x="260"/>
        <item x="401"/>
        <item x="582"/>
        <item x="261"/>
        <item x="583"/>
        <item x="76"/>
        <item x="280"/>
        <item x="17"/>
        <item x="584"/>
        <item x="585"/>
        <item x="586"/>
        <item x="587"/>
        <item x="588"/>
        <item x="109"/>
        <item x="104"/>
        <item x="589"/>
        <item x="590"/>
        <item x="50"/>
        <item x="246"/>
        <item x="188"/>
        <item x="429"/>
        <item x="591"/>
        <item x="343"/>
        <item x="192"/>
        <item x="592"/>
        <item x="183"/>
        <item x="593"/>
        <item x="594"/>
        <item x="262"/>
        <item x="47"/>
        <item x="99"/>
        <item x="230"/>
        <item x="238"/>
        <item x="81"/>
        <item x="595"/>
        <item x="596"/>
        <item x="597"/>
        <item x="207"/>
        <item x="117"/>
        <item x="185"/>
        <item x="288"/>
        <item x="598"/>
        <item x="187"/>
        <item x="344"/>
        <item x="599"/>
        <item x="600"/>
        <item x="345"/>
        <item x="44"/>
        <item x="601"/>
        <item x="346"/>
        <item x="43"/>
        <item x="602"/>
        <item x="88"/>
        <item x="347"/>
        <item x="348"/>
        <item x="235"/>
        <item x="603"/>
        <item x="349"/>
        <item x="132"/>
        <item x="604"/>
        <item x="23"/>
        <item x="350"/>
        <item x="293"/>
        <item x="291"/>
        <item x="239"/>
        <item x="430"/>
        <item x="605"/>
        <item x="606"/>
        <item x="607"/>
        <item x="85"/>
        <item x="608"/>
        <item x="609"/>
        <item x="286"/>
        <item x="610"/>
        <item x="611"/>
        <item x="612"/>
        <item x="170"/>
        <item x="613"/>
        <item x="351"/>
        <item x="614"/>
        <item x="193"/>
        <item x="208"/>
        <item x="615"/>
        <item x="263"/>
        <item x="616"/>
        <item x="617"/>
        <item x="118"/>
        <item x="618"/>
        <item x="619"/>
        <item x="171"/>
        <item x="63"/>
        <item x="146"/>
        <item x="620"/>
        <item x="396"/>
        <item x="7"/>
        <item x="16"/>
        <item x="621"/>
        <item x="622"/>
        <item x="623"/>
        <item x="624"/>
        <item x="625"/>
        <item x="626"/>
        <item x="627"/>
        <item x="172"/>
        <item x="416"/>
        <item x="295"/>
        <item x="105"/>
        <item x="628"/>
        <item x="629"/>
        <item x="352"/>
        <item x="353"/>
        <item x="354"/>
        <item x="137"/>
        <item x="232"/>
        <item x="630"/>
        <item x="631"/>
        <item x="136"/>
        <item x="226"/>
        <item x="632"/>
        <item x="304"/>
        <item x="194"/>
        <item x="404"/>
        <item x="355"/>
        <item x="633"/>
        <item x="209"/>
        <item x="356"/>
        <item x="634"/>
        <item x="13"/>
        <item x="223"/>
        <item x="635"/>
        <item x="431"/>
        <item x="87"/>
        <item x="636"/>
        <item x="357"/>
        <item x="432"/>
        <item x="637"/>
        <item x="195"/>
        <item x="638"/>
        <item x="639"/>
        <item x="358"/>
        <item x="640"/>
        <item x="641"/>
        <item x="359"/>
        <item x="642"/>
        <item x="130"/>
        <item x="66"/>
        <item x="147"/>
        <item x="643"/>
        <item x="644"/>
        <item x="264"/>
        <item x="33"/>
        <item x="67"/>
        <item x="645"/>
        <item x="8"/>
        <item x="360"/>
        <item x="413"/>
        <item x="196"/>
        <item x="646"/>
        <item x="420"/>
        <item x="400"/>
        <item x="14"/>
        <item x="647"/>
        <item x="648"/>
        <item x="649"/>
        <item x="650"/>
        <item x="173"/>
        <item x="651"/>
        <item x="652"/>
        <item x="653"/>
        <item x="121"/>
        <item x="654"/>
        <item x="361"/>
        <item x="407"/>
        <item x="73"/>
        <item x="68"/>
        <item x="148"/>
        <item x="655"/>
        <item x="296"/>
        <item x="433"/>
        <item x="71"/>
        <item x="138"/>
        <item x="163"/>
        <item x="174"/>
        <item x="656"/>
        <item x="362"/>
        <item x="363"/>
        <item x="126"/>
        <item x="149"/>
        <item x="657"/>
        <item x="658"/>
        <item x="242"/>
        <item x="659"/>
        <item x="660"/>
        <item x="94"/>
        <item x="127"/>
        <item x="661"/>
        <item x="74"/>
        <item x="210"/>
        <item x="102"/>
        <item x="37"/>
        <item x="662"/>
        <item x="663"/>
        <item x="297"/>
        <item x="664"/>
        <item x="665"/>
        <item x="305"/>
        <item x="57"/>
        <item x="666"/>
        <item x="60"/>
        <item x="667"/>
        <item x="668"/>
        <item x="669"/>
        <item x="670"/>
        <item x="421"/>
        <item x="112"/>
        <item x="671"/>
        <item x="140"/>
        <item x="672"/>
        <item x="673"/>
        <item x="364"/>
        <item x="674"/>
        <item x="675"/>
        <item x="676"/>
        <item x="677"/>
        <item x="265"/>
        <item x="365"/>
        <item x="366"/>
        <item x="414"/>
        <item x="233"/>
        <item x="434"/>
        <item x="435"/>
        <item x="266"/>
        <item x="103"/>
        <item x="678"/>
        <item x="367"/>
        <item x="679"/>
        <item x="160"/>
        <item x="70"/>
        <item x="101"/>
        <item x="46"/>
        <item x="680"/>
        <item x="21"/>
        <item x="267"/>
        <item x="114"/>
        <item x="681"/>
        <item x="11"/>
        <item x="682"/>
        <item x="150"/>
        <item x="18"/>
        <item x="408"/>
        <item x="39"/>
        <item x="683"/>
        <item x="27"/>
        <item x="684"/>
        <item x="77"/>
        <item x="221"/>
        <item x="685"/>
        <item x="184"/>
        <item x="686"/>
        <item x="687"/>
        <item x="688"/>
        <item x="9"/>
        <item x="151"/>
        <item x="175"/>
        <item x="368"/>
        <item x="689"/>
        <item x="690"/>
        <item x="369"/>
        <item x="691"/>
        <item x="692"/>
        <item x="693"/>
        <item x="694"/>
        <item x="422"/>
        <item x="89"/>
        <item x="211"/>
        <item x="41"/>
        <item x="79"/>
        <item x="128"/>
        <item x="423"/>
        <item x="695"/>
        <item x="696"/>
        <item x="278"/>
        <item x="398"/>
        <item x="697"/>
        <item x="698"/>
        <item x="1"/>
        <item x="699"/>
        <item x="700"/>
        <item x="38"/>
        <item x="52"/>
        <item x="701"/>
        <item x="212"/>
        <item x="702"/>
        <item x="703"/>
        <item x="704"/>
        <item x="705"/>
        <item x="176"/>
        <item x="395"/>
        <item x="706"/>
        <item x="0"/>
        <item x="370"/>
        <item x="56"/>
        <item x="707"/>
        <item x="424"/>
        <item x="22"/>
        <item x="708"/>
        <item x="268"/>
        <item x="161"/>
        <item x="709"/>
        <item x="710"/>
        <item x="711"/>
        <item x="283"/>
        <item x="712"/>
        <item x="285"/>
        <item x="371"/>
        <item x="713"/>
        <item x="213"/>
        <item x="714"/>
        <item x="306"/>
        <item x="715"/>
        <item x="225"/>
        <item x="716"/>
        <item x="24"/>
        <item x="717"/>
        <item x="718"/>
        <item x="425"/>
        <item x="269"/>
        <item x="719"/>
        <item x="720"/>
        <item x="372"/>
        <item x="721"/>
        <item x="411"/>
        <item x="722"/>
        <item x="723"/>
        <item x="373"/>
        <item x="724"/>
        <item x="725"/>
        <item x="726"/>
        <item x="108"/>
        <item x="374"/>
        <item x="727"/>
        <item x="728"/>
        <item x="415"/>
        <item x="299"/>
        <item x="426"/>
        <item x="270"/>
        <item x="271"/>
        <item x="272"/>
        <item x="729"/>
        <item x="417"/>
        <item x="64"/>
        <item x="730"/>
        <item x="96"/>
        <item x="731"/>
        <item x="732"/>
        <item x="375"/>
        <item x="214"/>
        <item x="733"/>
        <item x="69"/>
        <item x="734"/>
        <item x="273"/>
        <item x="376"/>
        <item x="377"/>
        <item x="735"/>
        <item x="736"/>
        <item x="737"/>
        <item x="738"/>
        <item x="162"/>
        <item x="247"/>
        <item x="739"/>
        <item x="740"/>
        <item x="378"/>
        <item x="292"/>
        <item x="379"/>
        <item x="45"/>
        <item x="741"/>
        <item x="742"/>
        <item x="743"/>
        <item x="744"/>
        <item x="180"/>
        <item x="745"/>
        <item x="274"/>
        <item x="746"/>
        <item x="747"/>
        <item x="248"/>
        <item x="748"/>
        <item x="749"/>
        <item x="750"/>
        <item x="215"/>
        <item x="751"/>
        <item x="49"/>
        <item x="122"/>
        <item x="752"/>
        <item x="753"/>
        <item x="754"/>
        <item x="755"/>
        <item x="5"/>
        <item x="380"/>
        <item x="100"/>
        <item x="152"/>
        <item x="51"/>
        <item x="120"/>
        <item x="107"/>
        <item x="756"/>
        <item x="757"/>
        <item x="758"/>
        <item x="153"/>
        <item x="397"/>
        <item x="6"/>
        <item x="760"/>
        <item x="759"/>
        <item x="93"/>
        <item x="177"/>
        <item x="761"/>
        <item x="762"/>
        <item x="287"/>
        <item x="763"/>
        <item x="764"/>
        <item x="412"/>
        <item x="381"/>
        <item x="92"/>
        <item x="25"/>
        <item x="436"/>
        <item x="382"/>
        <item x="307"/>
        <item x="767"/>
        <item x="766"/>
        <item x="768"/>
        <item x="769"/>
        <item x="383"/>
        <item x="384"/>
        <item x="770"/>
        <item x="437"/>
        <item x="771"/>
        <item x="385"/>
        <item x="772"/>
        <item x="773"/>
        <item x="774"/>
        <item x="406"/>
        <item x="216"/>
        <item x="775"/>
        <item x="158"/>
        <item x="386"/>
        <item x="776"/>
        <item x="777"/>
        <item x="778"/>
        <item x="779"/>
        <item x="387"/>
        <item x="780"/>
        <item x="781"/>
        <item x="59"/>
        <item x="178"/>
        <item x="388"/>
        <item x="75"/>
        <item x="389"/>
        <item x="119"/>
        <item x="390"/>
        <item x="275"/>
        <item x="391"/>
        <item x="61"/>
        <item x="217"/>
        <item x="20"/>
        <item x="129"/>
        <item x="276"/>
        <item x="40"/>
        <item x="179"/>
        <item x="782"/>
        <item x="783"/>
        <item x="784"/>
        <item x="392"/>
        <item x="277"/>
        <item x="785"/>
        <item x="134"/>
        <item x="786"/>
        <item x="141"/>
        <item x="289"/>
        <item x="218"/>
        <item x="35"/>
        <item x="787"/>
        <item x="231"/>
        <item x="224"/>
        <item x="788"/>
        <item x="789"/>
        <item x="142"/>
        <item x="243"/>
        <item x="790"/>
        <item x="234"/>
        <item x="791"/>
        <item x="48"/>
        <item x="792"/>
        <item x="793"/>
        <item x="794"/>
        <item x="393"/>
        <item x="795"/>
        <item x="54"/>
        <item x="796"/>
        <item x="240"/>
        <item x="797"/>
        <item x="394"/>
        <item x="91"/>
        <item x="798"/>
        <item x="799"/>
        <item x="800"/>
        <item x="801"/>
        <item x="802"/>
        <item x="803"/>
        <item x="804"/>
        <item x="805"/>
        <item t="default"/>
      </items>
    </pivotField>
    <pivotField compact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词根一级分类" compact="0" showAll="0">
      <items count="7">
        <item x="3"/>
        <item x="0"/>
        <item x="2"/>
        <item x="4"/>
        <item x="1"/>
        <item x="5"/>
        <item t="default"/>
      </items>
    </pivotField>
    <pivotField name="词根二级分类"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1"/>
        <item x="33"/>
        <item x="34"/>
        <item x="36"/>
        <item x="35"/>
        <item x="37"/>
        <item x="38"/>
        <item x="39"/>
        <item x="40"/>
        <item x="41"/>
        <item x="42"/>
        <item x="44"/>
        <item x="43"/>
        <item x="45"/>
        <item x="46"/>
        <item x="47"/>
        <item x="48"/>
        <item x="49"/>
        <item x="52"/>
        <item x="53"/>
        <item x="51"/>
        <item x="54"/>
        <item x="50"/>
        <item x="55"/>
        <item x="56"/>
        <item x="58"/>
        <item x="60"/>
        <item x="59"/>
        <item x="57"/>
        <item x="61"/>
        <item x="64"/>
        <item x="62"/>
        <item x="63"/>
        <item x="65"/>
        <item x="70"/>
        <item x="68"/>
        <item x="67"/>
        <item x="69"/>
        <item x="66"/>
        <item x="71"/>
        <item t="default"/>
      </items>
    </pivotField>
    <pivotField axis="axisRow" name="词根用户搜索意图标签" compact="0" sortType="descending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dataField="1" compact="0" numFmtId="9" showAll="0">
      <items count="83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335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84"/>
        <item x="86"/>
        <item x="82"/>
        <item x="95"/>
        <item x="93"/>
        <item x="88"/>
        <item x="91"/>
        <item x="92"/>
        <item x="90"/>
        <item x="89"/>
        <item x="96"/>
        <item x="101"/>
        <item x="99"/>
        <item x="100"/>
        <item x="98"/>
        <item x="97"/>
        <item x="108"/>
        <item x="109"/>
        <item x="102"/>
        <item x="103"/>
        <item x="106"/>
        <item x="110"/>
        <item x="107"/>
        <item x="105"/>
        <item x="104"/>
        <item x="117"/>
        <item x="113"/>
        <item x="121"/>
        <item x="115"/>
        <item x="114"/>
        <item x="125"/>
        <item x="119"/>
        <item x="112"/>
        <item x="126"/>
        <item x="122"/>
        <item x="127"/>
        <item x="128"/>
        <item x="129"/>
        <item x="116"/>
        <item x="124"/>
        <item x="132"/>
        <item x="133"/>
        <item x="135"/>
        <item x="140"/>
        <item x="141"/>
        <item x="142"/>
        <item x="143"/>
        <item x="139"/>
        <item x="136"/>
        <item x="144"/>
        <item x="145"/>
        <item x="137"/>
        <item x="138"/>
        <item x="146"/>
        <item x="134"/>
        <item x="147"/>
        <item x="164"/>
        <item x="153"/>
        <item x="156"/>
        <item x="165"/>
        <item x="166"/>
        <item x="157"/>
        <item x="158"/>
        <item x="167"/>
        <item x="149"/>
        <item x="159"/>
        <item x="155"/>
        <item x="150"/>
        <item x="168"/>
        <item x="152"/>
        <item x="154"/>
        <item x="160"/>
        <item x="161"/>
        <item x="162"/>
        <item x="151"/>
        <item x="170"/>
        <item x="172"/>
        <item x="173"/>
        <item x="174"/>
        <item x="185"/>
        <item x="206"/>
        <item x="179"/>
        <item x="208"/>
        <item x="209"/>
        <item x="184"/>
        <item x="186"/>
        <item x="194"/>
        <item x="202"/>
        <item x="193"/>
        <item x="198"/>
        <item x="203"/>
        <item x="210"/>
        <item x="195"/>
        <item x="187"/>
        <item x="192"/>
        <item x="196"/>
        <item x="211"/>
        <item x="189"/>
        <item x="180"/>
        <item x="199"/>
        <item x="190"/>
        <item x="212"/>
        <item x="213"/>
        <item x="178"/>
        <item x="214"/>
        <item x="215"/>
        <item x="204"/>
        <item x="205"/>
        <item x="216"/>
        <item x="217"/>
        <item x="188"/>
        <item x="181"/>
        <item x="200"/>
        <item x="191"/>
        <item x="197"/>
        <item x="243"/>
        <item x="244"/>
        <item x="222"/>
        <item x="227"/>
        <item x="237"/>
        <item x="238"/>
        <item x="239"/>
        <item x="245"/>
        <item x="246"/>
        <item x="231"/>
        <item x="247"/>
        <item x="248"/>
        <item x="249"/>
        <item x="250"/>
        <item x="235"/>
        <item x="230"/>
        <item x="224"/>
        <item x="251"/>
        <item x="252"/>
        <item x="253"/>
        <item x="254"/>
        <item x="233"/>
        <item x="234"/>
        <item x="255"/>
        <item x="221"/>
        <item x="223"/>
        <item x="256"/>
        <item x="241"/>
        <item x="236"/>
        <item x="258"/>
        <item x="225"/>
        <item x="259"/>
        <item x="260"/>
        <item x="242"/>
        <item x="261"/>
        <item x="262"/>
        <item x="263"/>
        <item x="264"/>
        <item x="226"/>
        <item x="299"/>
        <item x="274"/>
        <item x="281"/>
        <item x="300"/>
        <item x="301"/>
        <item x="302"/>
        <item x="288"/>
        <item x="282"/>
        <item x="303"/>
        <item x="289"/>
        <item x="304"/>
        <item x="305"/>
        <item x="306"/>
        <item x="279"/>
        <item x="307"/>
        <item x="270"/>
        <item x="308"/>
        <item x="309"/>
        <item x="291"/>
        <item x="292"/>
        <item x="310"/>
        <item x="277"/>
        <item x="283"/>
        <item x="311"/>
        <item x="312"/>
        <item x="313"/>
        <item x="272"/>
        <item x="314"/>
        <item x="293"/>
        <item x="315"/>
        <item x="316"/>
        <item x="317"/>
        <item x="284"/>
        <item x="318"/>
        <item x="294"/>
        <item x="295"/>
        <item x="319"/>
        <item x="320"/>
        <item x="285"/>
        <item x="321"/>
        <item x="322"/>
        <item x="87"/>
        <item x="323"/>
        <item x="287"/>
        <item x="275"/>
        <item x="325"/>
        <item x="326"/>
        <item x="328"/>
        <item x="329"/>
        <item x="330"/>
        <item x="276"/>
        <item x="331"/>
        <item x="296"/>
        <item x="297"/>
        <item x="271"/>
        <item x="332"/>
        <item x="33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8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7"/>
        <item x="68"/>
        <item x="81"/>
        <item x="83"/>
        <item x="94"/>
        <item x="111"/>
        <item x="118"/>
        <item x="120"/>
        <item x="123"/>
        <item x="130"/>
        <item x="131"/>
        <item x="148"/>
        <item x="163"/>
        <item x="169"/>
        <item x="171"/>
        <item x="175"/>
        <item x="176"/>
        <item x="177"/>
        <item x="182"/>
        <item x="183"/>
        <item x="201"/>
        <item x="207"/>
        <item x="218"/>
        <item x="219"/>
        <item x="220"/>
        <item x="228"/>
        <item x="229"/>
        <item x="232"/>
        <item x="240"/>
        <item x="257"/>
        <item x="265"/>
        <item x="266"/>
        <item x="267"/>
        <item x="268"/>
        <item x="269"/>
        <item x="273"/>
        <item x="278"/>
        <item x="280"/>
        <item x="286"/>
        <item x="290"/>
        <item x="298"/>
        <item x="324"/>
        <item x="327"/>
        <item t="default"/>
      </items>
    </pivotField>
    <pivotField compact="0" showAll="0">
      <items count="212">
        <item x="8"/>
        <item x="15"/>
        <item x="16"/>
        <item x="18"/>
        <item x="2"/>
        <item x="23"/>
        <item x="24"/>
        <item x="25"/>
        <item x="29"/>
        <item x="30"/>
        <item x="31"/>
        <item x="34"/>
        <item x="35"/>
        <item x="37"/>
        <item x="39"/>
        <item x="42"/>
        <item x="43"/>
        <item x="44"/>
        <item x="45"/>
        <item x="46"/>
        <item x="49"/>
        <item x="50"/>
        <item x="52"/>
        <item x="51"/>
        <item x="53"/>
        <item x="56"/>
        <item x="60"/>
        <item x="57"/>
        <item x="64"/>
        <item x="66"/>
        <item x="62"/>
        <item x="67"/>
        <item x="63"/>
        <item x="65"/>
        <item x="69"/>
        <item x="68"/>
        <item x="73"/>
        <item x="71"/>
        <item x="70"/>
        <item x="72"/>
        <item x="78"/>
        <item x="77"/>
        <item x="79"/>
        <item x="75"/>
        <item x="85"/>
        <item x="80"/>
        <item x="83"/>
        <item x="84"/>
        <item x="82"/>
        <item x="81"/>
        <item x="90"/>
        <item x="204"/>
        <item x="89"/>
        <item x="88"/>
        <item x="87"/>
        <item x="97"/>
        <item x="91"/>
        <item x="92"/>
        <item x="95"/>
        <item x="96"/>
        <item x="94"/>
        <item x="93"/>
        <item x="101"/>
        <item x="98"/>
        <item x="105"/>
        <item x="99"/>
        <item x="103"/>
        <item x="106"/>
        <item x="100"/>
        <item x="108"/>
        <item x="111"/>
        <item x="112"/>
        <item x="114"/>
        <item x="118"/>
        <item x="115"/>
        <item x="116"/>
        <item x="117"/>
        <item x="113"/>
        <item x="124"/>
        <item x="126"/>
        <item x="127"/>
        <item x="120"/>
        <item x="125"/>
        <item x="121"/>
        <item x="123"/>
        <item x="128"/>
        <item x="129"/>
        <item x="130"/>
        <item x="122"/>
        <item x="140"/>
        <item x="134"/>
        <item x="139"/>
        <item x="141"/>
        <item x="148"/>
        <item x="155"/>
        <item x="147"/>
        <item x="151"/>
        <item x="156"/>
        <item x="149"/>
        <item x="142"/>
        <item x="146"/>
        <item x="143"/>
        <item x="135"/>
        <item x="152"/>
        <item x="144"/>
        <item x="133"/>
        <item x="157"/>
        <item x="158"/>
        <item x="136"/>
        <item x="153"/>
        <item x="145"/>
        <item x="150"/>
        <item x="163"/>
        <item x="167"/>
        <item x="175"/>
        <item x="176"/>
        <item x="177"/>
        <item x="173"/>
        <item x="165"/>
        <item x="181"/>
        <item x="171"/>
        <item x="172"/>
        <item x="162"/>
        <item x="164"/>
        <item x="179"/>
        <item x="174"/>
        <item x="166"/>
        <item x="180"/>
        <item x="182"/>
        <item x="190"/>
        <item x="196"/>
        <item x="202"/>
        <item x="197"/>
        <item x="203"/>
        <item x="194"/>
        <item x="187"/>
        <item x="205"/>
        <item x="198"/>
        <item x="189"/>
        <item x="206"/>
        <item x="207"/>
        <item x="199"/>
        <item x="201"/>
        <item x="191"/>
        <item x="192"/>
        <item x="208"/>
        <item x="209"/>
        <item x="188"/>
        <item x="210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7"/>
        <item x="19"/>
        <item x="20"/>
        <item x="21"/>
        <item x="22"/>
        <item x="26"/>
        <item x="27"/>
        <item x="28"/>
        <item x="32"/>
        <item x="33"/>
        <item x="36"/>
        <item x="38"/>
        <item x="40"/>
        <item x="41"/>
        <item x="47"/>
        <item x="48"/>
        <item x="54"/>
        <item x="55"/>
        <item x="58"/>
        <item x="59"/>
        <item x="61"/>
        <item x="74"/>
        <item x="76"/>
        <item x="86"/>
        <item x="102"/>
        <item x="104"/>
        <item x="107"/>
        <item x="109"/>
        <item x="110"/>
        <item x="119"/>
        <item x="131"/>
        <item x="132"/>
        <item x="137"/>
        <item x="138"/>
        <item x="154"/>
        <item x="159"/>
        <item x="160"/>
        <item x="161"/>
        <item x="168"/>
        <item x="169"/>
        <item x="170"/>
        <item x="178"/>
        <item x="183"/>
        <item x="184"/>
        <item x="185"/>
        <item x="186"/>
        <item x="193"/>
        <item x="195"/>
        <item x="200"/>
        <item t="default"/>
      </items>
    </pivotField>
    <pivotField compact="0" showAll="0">
      <items count="195">
        <item x="8"/>
        <item x="15"/>
        <item x="16"/>
        <item x="18"/>
        <item x="2"/>
        <item x="23"/>
        <item x="24"/>
        <item x="25"/>
        <item x="29"/>
        <item x="30"/>
        <item x="31"/>
        <item x="34"/>
        <item x="35"/>
        <item x="37"/>
        <item x="39"/>
        <item x="42"/>
        <item x="43"/>
        <item x="44"/>
        <item x="45"/>
        <item x="46"/>
        <item x="49"/>
        <item x="50"/>
        <item x="52"/>
        <item x="51"/>
        <item x="53"/>
        <item x="56"/>
        <item x="60"/>
        <item x="57"/>
        <item x="64"/>
        <item x="66"/>
        <item x="62"/>
        <item x="67"/>
        <item x="63"/>
        <item x="65"/>
        <item x="69"/>
        <item x="68"/>
        <item x="73"/>
        <item x="71"/>
        <item x="70"/>
        <item x="72"/>
        <item x="78"/>
        <item x="77"/>
        <item x="79"/>
        <item x="75"/>
        <item x="85"/>
        <item x="80"/>
        <item x="83"/>
        <item x="84"/>
        <item x="82"/>
        <item x="81"/>
        <item x="90"/>
        <item x="89"/>
        <item x="88"/>
        <item x="87"/>
        <item x="97"/>
        <item x="91"/>
        <item x="92"/>
        <item x="95"/>
        <item x="96"/>
        <item x="94"/>
        <item x="93"/>
        <item x="101"/>
        <item x="98"/>
        <item x="105"/>
        <item x="99"/>
        <item x="103"/>
        <item x="106"/>
        <item x="100"/>
        <item x="108"/>
        <item x="111"/>
        <item x="112"/>
        <item x="114"/>
        <item x="118"/>
        <item x="115"/>
        <item x="116"/>
        <item x="117"/>
        <item x="113"/>
        <item x="124"/>
        <item x="126"/>
        <item x="127"/>
        <item x="120"/>
        <item x="125"/>
        <item x="121"/>
        <item x="123"/>
        <item x="128"/>
        <item x="129"/>
        <item x="130"/>
        <item x="122"/>
        <item x="140"/>
        <item x="134"/>
        <item x="139"/>
        <item x="141"/>
        <item x="148"/>
        <item x="155"/>
        <item x="147"/>
        <item x="151"/>
        <item x="156"/>
        <item x="149"/>
        <item x="142"/>
        <item x="146"/>
        <item x="143"/>
        <item x="135"/>
        <item x="152"/>
        <item x="144"/>
        <item x="133"/>
        <item x="157"/>
        <item x="158"/>
        <item x="136"/>
        <item x="153"/>
        <item x="145"/>
        <item x="150"/>
        <item x="163"/>
        <item x="167"/>
        <item x="175"/>
        <item x="176"/>
        <item x="177"/>
        <item x="173"/>
        <item x="165"/>
        <item x="181"/>
        <item x="171"/>
        <item x="172"/>
        <item x="162"/>
        <item x="164"/>
        <item x="179"/>
        <item x="174"/>
        <item x="166"/>
        <item x="180"/>
        <item x="182"/>
        <item x="188"/>
        <item x="189"/>
        <item x="191"/>
        <item x="190"/>
        <item x="192"/>
        <item x="183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7"/>
        <item x="19"/>
        <item x="20"/>
        <item x="21"/>
        <item x="22"/>
        <item x="26"/>
        <item x="27"/>
        <item x="28"/>
        <item x="32"/>
        <item x="33"/>
        <item x="36"/>
        <item x="38"/>
        <item x="40"/>
        <item x="41"/>
        <item x="47"/>
        <item x="48"/>
        <item x="54"/>
        <item x="55"/>
        <item x="58"/>
        <item x="59"/>
        <item x="61"/>
        <item x="74"/>
        <item x="76"/>
        <item x="86"/>
        <item x="102"/>
        <item x="104"/>
        <item x="107"/>
        <item x="109"/>
        <item x="110"/>
        <item x="119"/>
        <item x="131"/>
        <item x="132"/>
        <item x="137"/>
        <item x="138"/>
        <item x="154"/>
        <item x="159"/>
        <item x="160"/>
        <item x="161"/>
        <item x="168"/>
        <item x="169"/>
        <item x="170"/>
        <item x="178"/>
        <item x="184"/>
        <item x="185"/>
        <item x="186"/>
        <item x="187"/>
        <item x="193"/>
        <item t="default"/>
      </items>
    </pivotField>
    <pivotField compact="0" numFmtId="43" showAll="0">
      <items count="190">
        <item x="6"/>
        <item x="2"/>
        <item x="9"/>
        <item x="11"/>
        <item x="13"/>
        <item x="14"/>
        <item x="15"/>
        <item x="17"/>
        <item x="21"/>
        <item x="22"/>
        <item x="23"/>
        <item x="24"/>
        <item x="25"/>
        <item x="26"/>
        <item x="28"/>
        <item x="31"/>
        <item x="29"/>
        <item x="30"/>
        <item x="32"/>
        <item x="33"/>
        <item x="34"/>
        <item x="35"/>
        <item x="37"/>
        <item x="36"/>
        <item x="38"/>
        <item x="39"/>
        <item x="41"/>
        <item x="42"/>
        <item x="43"/>
        <item x="44"/>
        <item x="45"/>
        <item x="46"/>
        <item x="47"/>
        <item x="48"/>
        <item x="49"/>
        <item x="51"/>
        <item x="50"/>
        <item x="52"/>
        <item x="55"/>
        <item x="58"/>
        <item x="57"/>
        <item x="56"/>
        <item x="62"/>
        <item x="64"/>
        <item x="60"/>
        <item x="65"/>
        <item x="61"/>
        <item x="63"/>
        <item x="67"/>
        <item x="66"/>
        <item x="71"/>
        <item x="69"/>
        <item x="68"/>
        <item x="70"/>
        <item x="76"/>
        <item x="75"/>
        <item x="77"/>
        <item x="74"/>
        <item x="73"/>
        <item x="83"/>
        <item x="78"/>
        <item x="81"/>
        <item x="82"/>
        <item x="80"/>
        <item x="79"/>
        <item x="87"/>
        <item x="86"/>
        <item x="85"/>
        <item x="84"/>
        <item x="94"/>
        <item x="88"/>
        <item x="89"/>
        <item x="92"/>
        <item x="93"/>
        <item x="91"/>
        <item x="90"/>
        <item x="98"/>
        <item x="95"/>
        <item x="102"/>
        <item x="96"/>
        <item x="100"/>
        <item x="101"/>
        <item x="103"/>
        <item x="97"/>
        <item x="104"/>
        <item x="105"/>
        <item x="108"/>
        <item x="109"/>
        <item x="111"/>
        <item x="107"/>
        <item x="115"/>
        <item x="112"/>
        <item x="113"/>
        <item x="114"/>
        <item x="110"/>
        <item x="121"/>
        <item x="122"/>
        <item x="123"/>
        <item x="117"/>
        <item x="118"/>
        <item x="120"/>
        <item x="124"/>
        <item x="119"/>
        <item x="116"/>
        <item x="133"/>
        <item x="127"/>
        <item x="132"/>
        <item x="134"/>
        <item x="139"/>
        <item x="125"/>
        <item x="145"/>
        <item x="142"/>
        <item x="146"/>
        <item x="140"/>
        <item x="135"/>
        <item x="138"/>
        <item x="136"/>
        <item x="128"/>
        <item x="143"/>
        <item x="126"/>
        <item x="147"/>
        <item x="148"/>
        <item x="129"/>
        <item x="144"/>
        <item x="137"/>
        <item x="141"/>
        <item x="152"/>
        <item x="156"/>
        <item x="162"/>
        <item x="163"/>
        <item x="164"/>
        <item x="161"/>
        <item x="157"/>
        <item x="154"/>
        <item x="167"/>
        <item x="160"/>
        <item x="165"/>
        <item x="151"/>
        <item x="153"/>
        <item x="158"/>
        <item x="155"/>
        <item x="166"/>
        <item x="168"/>
        <item x="175"/>
        <item x="183"/>
        <item x="178"/>
        <item x="177"/>
        <item x="172"/>
        <item x="184"/>
        <item x="179"/>
        <item x="174"/>
        <item x="185"/>
        <item x="180"/>
        <item x="181"/>
        <item x="182"/>
        <item x="176"/>
        <item x="186"/>
        <item x="187"/>
        <item x="173"/>
        <item x="188"/>
        <item x="0"/>
        <item x="1"/>
        <item x="3"/>
        <item x="4"/>
        <item x="5"/>
        <item x="7"/>
        <item x="8"/>
        <item x="10"/>
        <item x="12"/>
        <item x="16"/>
        <item x="18"/>
        <item x="19"/>
        <item x="20"/>
        <item x="27"/>
        <item x="40"/>
        <item x="53"/>
        <item x="54"/>
        <item x="59"/>
        <item x="72"/>
        <item x="99"/>
        <item x="106"/>
        <item x="130"/>
        <item x="131"/>
        <item x="149"/>
        <item x="150"/>
        <item x="159"/>
        <item x="169"/>
        <item x="170"/>
        <item x="171"/>
        <item t="default"/>
      </items>
    </pivotField>
    <pivotField compact="0" numFmtId="43" showAll="0">
      <items count="332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84"/>
        <item x="86"/>
        <item x="82"/>
        <item x="94"/>
        <item x="92"/>
        <item x="90"/>
        <item x="91"/>
        <item x="89"/>
        <item x="88"/>
        <item x="95"/>
        <item x="100"/>
        <item x="98"/>
        <item x="99"/>
        <item x="97"/>
        <item x="96"/>
        <item x="107"/>
        <item x="108"/>
        <item x="101"/>
        <item x="102"/>
        <item x="105"/>
        <item x="109"/>
        <item x="106"/>
        <item x="104"/>
        <item x="103"/>
        <item x="116"/>
        <item x="112"/>
        <item x="120"/>
        <item x="114"/>
        <item x="113"/>
        <item x="124"/>
        <item x="118"/>
        <item x="111"/>
        <item x="125"/>
        <item x="121"/>
        <item x="126"/>
        <item x="127"/>
        <item x="128"/>
        <item x="115"/>
        <item x="123"/>
        <item x="131"/>
        <item x="132"/>
        <item x="134"/>
        <item x="139"/>
        <item x="140"/>
        <item x="141"/>
        <item x="142"/>
        <item x="138"/>
        <item x="135"/>
        <item x="143"/>
        <item x="144"/>
        <item x="136"/>
        <item x="137"/>
        <item x="145"/>
        <item x="133"/>
        <item x="146"/>
        <item x="163"/>
        <item x="152"/>
        <item x="155"/>
        <item x="164"/>
        <item x="165"/>
        <item x="156"/>
        <item x="157"/>
        <item x="166"/>
        <item x="148"/>
        <item x="158"/>
        <item x="154"/>
        <item x="149"/>
        <item x="167"/>
        <item x="151"/>
        <item x="153"/>
        <item x="159"/>
        <item x="160"/>
        <item x="161"/>
        <item x="150"/>
        <item x="169"/>
        <item x="171"/>
        <item x="172"/>
        <item x="173"/>
        <item x="184"/>
        <item x="205"/>
        <item x="178"/>
        <item x="207"/>
        <item x="208"/>
        <item x="183"/>
        <item x="185"/>
        <item x="193"/>
        <item x="201"/>
        <item x="192"/>
        <item x="197"/>
        <item x="202"/>
        <item x="209"/>
        <item x="194"/>
        <item x="186"/>
        <item x="191"/>
        <item x="195"/>
        <item x="210"/>
        <item x="188"/>
        <item x="179"/>
        <item x="198"/>
        <item x="189"/>
        <item x="211"/>
        <item x="212"/>
        <item x="177"/>
        <item x="213"/>
        <item x="214"/>
        <item x="203"/>
        <item x="204"/>
        <item x="215"/>
        <item x="216"/>
        <item x="187"/>
        <item x="180"/>
        <item x="199"/>
        <item x="190"/>
        <item x="196"/>
        <item x="241"/>
        <item x="242"/>
        <item x="221"/>
        <item x="226"/>
        <item x="235"/>
        <item x="236"/>
        <item x="237"/>
        <item x="243"/>
        <item x="244"/>
        <item x="229"/>
        <item x="245"/>
        <item x="246"/>
        <item x="247"/>
        <item x="248"/>
        <item x="233"/>
        <item x="223"/>
        <item x="249"/>
        <item x="250"/>
        <item x="251"/>
        <item x="252"/>
        <item x="231"/>
        <item x="232"/>
        <item x="253"/>
        <item x="220"/>
        <item x="222"/>
        <item x="254"/>
        <item x="239"/>
        <item x="234"/>
        <item x="256"/>
        <item x="224"/>
        <item x="257"/>
        <item x="258"/>
        <item x="240"/>
        <item x="259"/>
        <item x="260"/>
        <item x="261"/>
        <item x="225"/>
        <item x="296"/>
        <item x="271"/>
        <item x="278"/>
        <item x="297"/>
        <item x="298"/>
        <item x="299"/>
        <item x="285"/>
        <item x="279"/>
        <item x="300"/>
        <item x="286"/>
        <item x="301"/>
        <item x="302"/>
        <item x="303"/>
        <item x="276"/>
        <item x="304"/>
        <item x="267"/>
        <item x="305"/>
        <item x="306"/>
        <item x="288"/>
        <item x="289"/>
        <item x="307"/>
        <item x="274"/>
        <item x="280"/>
        <item x="308"/>
        <item x="309"/>
        <item x="310"/>
        <item x="269"/>
        <item x="311"/>
        <item x="290"/>
        <item x="312"/>
        <item x="313"/>
        <item x="314"/>
        <item x="281"/>
        <item x="315"/>
        <item x="291"/>
        <item x="292"/>
        <item x="316"/>
        <item x="317"/>
        <item x="282"/>
        <item x="318"/>
        <item x="319"/>
        <item x="87"/>
        <item x="320"/>
        <item x="284"/>
        <item x="272"/>
        <item x="322"/>
        <item x="323"/>
        <item x="325"/>
        <item x="326"/>
        <item x="327"/>
        <item x="273"/>
        <item x="328"/>
        <item x="293"/>
        <item x="294"/>
        <item x="268"/>
        <item x="329"/>
        <item x="330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8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7"/>
        <item x="68"/>
        <item x="81"/>
        <item x="83"/>
        <item x="93"/>
        <item x="110"/>
        <item x="117"/>
        <item x="119"/>
        <item x="122"/>
        <item x="129"/>
        <item x="130"/>
        <item x="147"/>
        <item x="162"/>
        <item x="168"/>
        <item x="170"/>
        <item x="174"/>
        <item x="175"/>
        <item x="176"/>
        <item x="181"/>
        <item x="182"/>
        <item x="200"/>
        <item x="206"/>
        <item x="217"/>
        <item x="218"/>
        <item x="219"/>
        <item x="227"/>
        <item x="228"/>
        <item x="230"/>
        <item x="238"/>
        <item x="255"/>
        <item x="262"/>
        <item x="263"/>
        <item x="264"/>
        <item x="265"/>
        <item x="266"/>
        <item x="270"/>
        <item x="275"/>
        <item x="277"/>
        <item x="283"/>
        <item x="287"/>
        <item x="295"/>
        <item x="321"/>
        <item x="324"/>
        <item t="default"/>
      </items>
    </pivotField>
    <pivotField compact="0" numFmtId="43" showAll="0">
      <items count="285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170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281"/>
        <item x="84"/>
        <item x="86"/>
        <item x="82"/>
        <item x="93"/>
        <item x="92"/>
        <item x="90"/>
        <item x="91"/>
        <item x="89"/>
        <item x="88"/>
        <item x="94"/>
        <item x="99"/>
        <item x="112"/>
        <item x="97"/>
        <item x="98"/>
        <item x="96"/>
        <item x="95"/>
        <item x="106"/>
        <item x="107"/>
        <item x="100"/>
        <item x="101"/>
        <item x="104"/>
        <item x="108"/>
        <item x="105"/>
        <item x="103"/>
        <item x="102"/>
        <item x="114"/>
        <item x="111"/>
        <item x="118"/>
        <item x="121"/>
        <item x="116"/>
        <item x="110"/>
        <item x="122"/>
        <item x="119"/>
        <item x="123"/>
        <item x="124"/>
        <item x="125"/>
        <item x="113"/>
        <item x="128"/>
        <item x="129"/>
        <item x="135"/>
        <item x="136"/>
        <item x="137"/>
        <item x="134"/>
        <item x="131"/>
        <item x="138"/>
        <item x="139"/>
        <item x="132"/>
        <item x="133"/>
        <item x="140"/>
        <item x="130"/>
        <item x="141"/>
        <item x="155"/>
        <item x="147"/>
        <item x="149"/>
        <item x="156"/>
        <item x="157"/>
        <item x="150"/>
        <item x="151"/>
        <item x="158"/>
        <item x="143"/>
        <item x="152"/>
        <item x="120"/>
        <item x="144"/>
        <item x="159"/>
        <item x="146"/>
        <item x="148"/>
        <item x="87"/>
        <item x="153"/>
        <item x="145"/>
        <item x="160"/>
        <item x="162"/>
        <item x="163"/>
        <item x="173"/>
        <item x="192"/>
        <item x="168"/>
        <item x="193"/>
        <item x="174"/>
        <item x="182"/>
        <item x="181"/>
        <item x="186"/>
        <item x="67"/>
        <item x="194"/>
        <item x="183"/>
        <item x="175"/>
        <item x="180"/>
        <item x="184"/>
        <item x="195"/>
        <item x="177"/>
        <item x="169"/>
        <item x="187"/>
        <item x="178"/>
        <item x="196"/>
        <item x="167"/>
        <item x="197"/>
        <item x="198"/>
        <item x="190"/>
        <item x="191"/>
        <item x="199"/>
        <item x="200"/>
        <item x="176"/>
        <item x="188"/>
        <item x="179"/>
        <item x="185"/>
        <item x="213"/>
        <item x="205"/>
        <item x="209"/>
        <item x="218"/>
        <item x="219"/>
        <item x="222"/>
        <item x="208"/>
        <item x="223"/>
        <item x="224"/>
        <item x="225"/>
        <item x="226"/>
        <item x="217"/>
        <item x="212"/>
        <item x="207"/>
        <item x="227"/>
        <item x="161"/>
        <item x="228"/>
        <item x="215"/>
        <item x="216"/>
        <item x="204"/>
        <item x="206"/>
        <item x="229"/>
        <item x="220"/>
        <item x="230"/>
        <item x="221"/>
        <item x="231"/>
        <item x="232"/>
        <item x="28"/>
        <item x="261"/>
        <item x="242"/>
        <item x="249"/>
        <item x="262"/>
        <item x="253"/>
        <item x="263"/>
        <item x="255"/>
        <item x="250"/>
        <item x="264"/>
        <item x="265"/>
        <item x="266"/>
        <item x="267"/>
        <item x="247"/>
        <item x="268"/>
        <item x="238"/>
        <item x="269"/>
        <item x="270"/>
        <item x="257"/>
        <item x="271"/>
        <item x="245"/>
        <item x="251"/>
        <item x="272"/>
        <item x="273"/>
        <item x="240"/>
        <item x="274"/>
        <item x="260"/>
        <item x="275"/>
        <item x="252"/>
        <item x="276"/>
        <item x="258"/>
        <item x="243"/>
        <item x="278"/>
        <item x="280"/>
        <item x="244"/>
        <item x="259"/>
        <item x="239"/>
        <item x="282"/>
        <item x="28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8"/>
        <item x="81"/>
        <item x="83"/>
        <item x="109"/>
        <item x="115"/>
        <item x="117"/>
        <item x="126"/>
        <item x="127"/>
        <item x="142"/>
        <item x="154"/>
        <item x="164"/>
        <item x="165"/>
        <item x="166"/>
        <item x="171"/>
        <item x="172"/>
        <item x="189"/>
        <item x="201"/>
        <item x="202"/>
        <item x="203"/>
        <item x="210"/>
        <item x="211"/>
        <item x="214"/>
        <item x="233"/>
        <item x="234"/>
        <item x="235"/>
        <item x="236"/>
        <item x="237"/>
        <item x="241"/>
        <item x="246"/>
        <item x="248"/>
        <item x="254"/>
        <item x="256"/>
        <item x="277"/>
        <item x="279"/>
        <item t="default"/>
      </items>
    </pivotField>
    <pivotField dataField="1" dragToCol="0" dragToPage="0" dragToRow="0" compact="0" numFmtId="43" showAll="0"/>
    <pivotField dataField="1" dragToCol="0" dragToPage="0" dragToRow="0" compact="0" numFmtId="43" showAll="0"/>
    <pivotField dataField="1" dragToCol="0" dragToPage="0" dragToRow="0" compact="0" numFmtId="43" showAll="0"/>
  </pivotFields>
  <rowFields count="1">
    <field x="4"/>
  </rowFields>
  <rowItems count="22">
    <i>
      <x v="8"/>
    </i>
    <i>
      <x/>
    </i>
    <i>
      <x v="7"/>
    </i>
    <i>
      <x v="6"/>
    </i>
    <i>
      <x v="5"/>
    </i>
    <i>
      <x v="1"/>
    </i>
    <i>
      <x v="16"/>
    </i>
    <i>
      <x v="12"/>
    </i>
    <i>
      <x v="9"/>
    </i>
    <i>
      <x v="4"/>
    </i>
    <i>
      <x v="10"/>
    </i>
    <i>
      <x v="13"/>
    </i>
    <i>
      <x v="15"/>
    </i>
    <i>
      <x v="19"/>
    </i>
    <i>
      <x v="11"/>
    </i>
    <i>
      <x v="17"/>
    </i>
    <i>
      <x v="14"/>
    </i>
    <i>
      <x v="3"/>
    </i>
    <i>
      <x v="20"/>
    </i>
    <i>
      <x v="18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词根 " fld="0" subtotal="count" baseField="0" baseItem="0"/>
    <dataField name="流量占比 " fld="6" showDataAs="percentOfCol" baseField="0" baseItem="0" numFmtId="10"/>
    <dataField name="转化率  " fld="13" baseField="0" baseItem="0" numFmtId="10"/>
    <dataField name="竞价  " fld="14" baseField="0" baseItem="0" numFmtId="43"/>
    <dataField name="转化成本  " fld="15" baseField="0" baseItem="0" numFmtId="43"/>
  </dataFields>
  <formats count="27">
    <format dxfId="16">
      <pivotArea type="all" dataOnly="0" outline="0" fieldPosition="0"/>
    </format>
    <format dxfId="17">
      <pivotArea type="all" dataOnly="0" outline="0" fieldPosition="0"/>
    </format>
    <format dxfId="18">
      <pivotArea field="4" type="button" dataOnly="0" labelOnly="1" outline="0" fieldPosition="0"/>
    </format>
    <format dxfId="19">
      <pivotArea dataOnly="0" labelOnly="1" fieldPosition="0">
        <references count="1">
          <reference field="4" count="1">
            <x v="8"/>
          </reference>
        </references>
      </pivotArea>
    </format>
    <format dxfId="20">
      <pivotArea dataOnly="0" labelOnly="1" fieldPosition="0">
        <references count="1">
          <reference field="4" count="1">
            <x v="0"/>
          </reference>
        </references>
      </pivotArea>
    </format>
    <format dxfId="21">
      <pivotArea dataOnly="0" labelOnly="1" fieldPosition="0">
        <references count="1">
          <reference field="4" count="1">
            <x v="7"/>
          </reference>
        </references>
      </pivotArea>
    </format>
    <format dxfId="22">
      <pivotArea dataOnly="0" labelOnly="1" fieldPosition="0">
        <references count="1">
          <reference field="4" count="1">
            <x v="5"/>
          </reference>
        </references>
      </pivotArea>
    </format>
    <format dxfId="23">
      <pivotArea dataOnly="0" labelOnly="1" fieldPosition="0">
        <references count="1">
          <reference field="4" count="1">
            <x v="6"/>
          </reference>
        </references>
      </pivotArea>
    </format>
    <format dxfId="24">
      <pivotArea dataOnly="0" labelOnly="1" fieldPosition="0">
        <references count="1">
          <reference field="4" count="1">
            <x v="1"/>
          </reference>
        </references>
      </pivotArea>
    </format>
    <format dxfId="25">
      <pivotArea dataOnly="0" labelOnly="1" fieldPosition="0">
        <references count="1">
          <reference field="4" count="1">
            <x v="2"/>
          </reference>
        </references>
      </pivotArea>
    </format>
    <format dxfId="26">
      <pivotArea dataOnly="0" labelOnly="1" fieldPosition="0">
        <references count="1">
          <reference field="4" count="1">
            <x v="16"/>
          </reference>
        </references>
      </pivotArea>
    </format>
    <format dxfId="27">
      <pivotArea dataOnly="0" labelOnly="1" fieldPosition="0">
        <references count="1">
          <reference field="4" count="1">
            <x v="12"/>
          </reference>
        </references>
      </pivotArea>
    </format>
    <format dxfId="28">
      <pivotArea dataOnly="0" labelOnly="1" fieldPosition="0">
        <references count="1">
          <reference field="4" count="1">
            <x v="9"/>
          </reference>
        </references>
      </pivotArea>
    </format>
    <format dxfId="29">
      <pivotArea dataOnly="0" labelOnly="1" fieldPosition="0">
        <references count="1">
          <reference field="4" count="1">
            <x v="4"/>
          </reference>
        </references>
      </pivotArea>
    </format>
    <format dxfId="30">
      <pivotArea dataOnly="0" labelOnly="1" fieldPosition="0">
        <references count="1">
          <reference field="4" count="1">
            <x v="10"/>
          </reference>
        </references>
      </pivotArea>
    </format>
    <format dxfId="31">
      <pivotArea dataOnly="0" labelOnly="1" fieldPosition="0">
        <references count="1">
          <reference field="4" count="1">
            <x v="13"/>
          </reference>
        </references>
      </pivotArea>
    </format>
    <format dxfId="32">
      <pivotArea dataOnly="0" labelOnly="1" fieldPosition="0">
        <references count="1">
          <reference field="4" count="1">
            <x v="15"/>
          </reference>
        </references>
      </pivotArea>
    </format>
    <format dxfId="33">
      <pivotArea dataOnly="0" labelOnly="1" fieldPosition="0">
        <references count="1">
          <reference field="4" count="1">
            <x v="14"/>
          </reference>
        </references>
      </pivotArea>
    </format>
    <format dxfId="34">
      <pivotArea dataOnly="0" labelOnly="1" fieldPosition="0">
        <references count="1">
          <reference field="4" count="1">
            <x v="11"/>
          </reference>
        </references>
      </pivotArea>
    </format>
    <format dxfId="35">
      <pivotArea dataOnly="0" labelOnly="1" fieldPosition="0">
        <references count="1">
          <reference field="4" count="1">
            <x v="19"/>
          </reference>
        </references>
      </pivotArea>
    </format>
    <format dxfId="36">
      <pivotArea dataOnly="0" labelOnly="1" fieldPosition="0">
        <references count="1">
          <reference field="4" count="1">
            <x v="17"/>
          </reference>
        </references>
      </pivotArea>
    </format>
    <format dxfId="37">
      <pivotArea dataOnly="0" labelOnly="1" fieldPosition="0">
        <references count="1">
          <reference field="4" count="1">
            <x v="3"/>
          </reference>
        </references>
      </pivotArea>
    </format>
    <format dxfId="38">
      <pivotArea dataOnly="0" labelOnly="1" fieldPosition="0">
        <references count="1">
          <reference field="4" count="1">
            <x v="20"/>
          </reference>
        </references>
      </pivotArea>
    </format>
    <format dxfId="39">
      <pivotArea dataOnly="0" labelOnly="1" fieldPosition="0">
        <references count="1">
          <reference field="4" count="1">
            <x v="18"/>
          </reference>
        </references>
      </pivotArea>
    </format>
    <format dxfId="40">
      <pivotArea dataOnly="0" labelOnly="1" grandRow="1" fieldPosition="0"/>
    </format>
    <format dxfId="41">
      <pivotArea type="all" dataOnly="0" outline="0" fieldPosition="0"/>
    </format>
    <format dxfId="42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12" cacheId="1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Q63:V136" firstHeaderRow="0" firstDataRow="1" firstDataCol="1"/>
  <pivotFields count="16">
    <pivotField dataField="1" compact="0" showAll="0">
      <items count="807">
        <item x="403"/>
        <item x="445"/>
        <item x="409"/>
        <item x="439"/>
        <item x="765"/>
        <item x="438"/>
        <item x="249"/>
        <item x="97"/>
        <item x="440"/>
        <item x="78"/>
        <item x="197"/>
        <item x="441"/>
        <item x="442"/>
        <item x="95"/>
        <item x="443"/>
        <item x="444"/>
        <item x="308"/>
        <item x="143"/>
        <item x="244"/>
        <item x="309"/>
        <item x="446"/>
        <item x="250"/>
        <item x="447"/>
        <item x="251"/>
        <item x="448"/>
        <item x="449"/>
        <item x="450"/>
        <item x="310"/>
        <item x="452"/>
        <item x="453"/>
        <item x="454"/>
        <item x="156"/>
        <item x="157"/>
        <item x="228"/>
        <item x="106"/>
        <item x="311"/>
        <item x="90"/>
        <item x="455"/>
        <item x="456"/>
        <item x="457"/>
        <item x="458"/>
        <item x="252"/>
        <item x="459"/>
        <item x="460"/>
        <item x="461"/>
        <item x="462"/>
        <item x="463"/>
        <item x="464"/>
        <item x="465"/>
        <item x="451"/>
        <item x="466"/>
        <item x="253"/>
        <item x="123"/>
        <item x="467"/>
        <item x="312"/>
        <item x="80"/>
        <item x="313"/>
        <item x="468"/>
        <item x="469"/>
        <item x="470"/>
        <item x="164"/>
        <item x="314"/>
        <item x="471"/>
        <item x="315"/>
        <item x="472"/>
        <item x="405"/>
        <item x="222"/>
        <item x="198"/>
        <item x="254"/>
        <item x="135"/>
        <item x="199"/>
        <item x="200"/>
        <item x="316"/>
        <item x="473"/>
        <item x="474"/>
        <item x="124"/>
        <item x="475"/>
        <item x="476"/>
        <item x="477"/>
        <item x="478"/>
        <item x="317"/>
        <item x="255"/>
        <item x="479"/>
        <item x="480"/>
        <item x="30"/>
        <item x="481"/>
        <item x="227"/>
        <item x="482"/>
        <item x="483"/>
        <item x="284"/>
        <item x="290"/>
        <item x="229"/>
        <item x="300"/>
        <item x="484"/>
        <item x="485"/>
        <item x="318"/>
        <item x="301"/>
        <item x="486"/>
        <item x="487"/>
        <item x="488"/>
        <item x="489"/>
        <item x="490"/>
        <item x="237"/>
        <item x="491"/>
        <item x="131"/>
        <item x="492"/>
        <item x="493"/>
        <item x="494"/>
        <item x="82"/>
        <item x="495"/>
        <item x="496"/>
        <item x="497"/>
        <item x="319"/>
        <item x="498"/>
        <item x="410"/>
        <item x="320"/>
        <item x="499"/>
        <item x="186"/>
        <item x="321"/>
        <item x="256"/>
        <item x="500"/>
        <item x="257"/>
        <item x="220"/>
        <item x="201"/>
        <item x="501"/>
        <item x="258"/>
        <item x="189"/>
        <item x="219"/>
        <item x="399"/>
        <item x="36"/>
        <item x="322"/>
        <item x="402"/>
        <item x="502"/>
        <item x="12"/>
        <item x="503"/>
        <item x="504"/>
        <item x="505"/>
        <item x="506"/>
        <item x="507"/>
        <item x="159"/>
        <item x="323"/>
        <item x="98"/>
        <item x="418"/>
        <item x="115"/>
        <item x="508"/>
        <item x="509"/>
        <item x="324"/>
        <item x="245"/>
        <item x="510"/>
        <item x="511"/>
        <item x="325"/>
        <item x="512"/>
        <item x="58"/>
        <item x="202"/>
        <item x="326"/>
        <item x="19"/>
        <item x="513"/>
        <item x="514"/>
        <item x="515"/>
        <item x="516"/>
        <item x="427"/>
        <item x="302"/>
        <item x="517"/>
        <item x="2"/>
        <item x="518"/>
        <item x="519"/>
        <item x="83"/>
        <item x="520"/>
        <item x="521"/>
        <item x="522"/>
        <item x="523"/>
        <item x="62"/>
        <item x="113"/>
        <item x="165"/>
        <item x="203"/>
        <item x="524"/>
        <item x="281"/>
        <item x="525"/>
        <item x="204"/>
        <item x="4"/>
        <item x="205"/>
        <item x="42"/>
        <item x="526"/>
        <item x="116"/>
        <item x="527"/>
        <item x="303"/>
        <item x="528"/>
        <item x="529"/>
        <item x="327"/>
        <item x="190"/>
        <item x="328"/>
        <item x="181"/>
        <item x="530"/>
        <item x="531"/>
        <item x="26"/>
        <item x="532"/>
        <item x="533"/>
        <item x="86"/>
        <item x="329"/>
        <item x="330"/>
        <item x="534"/>
        <item x="535"/>
        <item x="536"/>
        <item x="537"/>
        <item x="110"/>
        <item x="139"/>
        <item x="538"/>
        <item x="259"/>
        <item x="331"/>
        <item x="539"/>
        <item x="540"/>
        <item x="154"/>
        <item x="10"/>
        <item x="166"/>
        <item x="155"/>
        <item x="541"/>
        <item x="53"/>
        <item x="167"/>
        <item x="144"/>
        <item x="542"/>
        <item x="72"/>
        <item x="294"/>
        <item x="332"/>
        <item x="543"/>
        <item x="333"/>
        <item x="29"/>
        <item x="168"/>
        <item x="84"/>
        <item x="145"/>
        <item x="544"/>
        <item x="545"/>
        <item x="546"/>
        <item x="65"/>
        <item x="547"/>
        <item x="3"/>
        <item x="551"/>
        <item x="548"/>
        <item x="549"/>
        <item x="34"/>
        <item x="550"/>
        <item x="15"/>
        <item x="552"/>
        <item x="334"/>
        <item x="553"/>
        <item x="554"/>
        <item x="133"/>
        <item x="279"/>
        <item x="555"/>
        <item x="556"/>
        <item x="557"/>
        <item x="335"/>
        <item x="558"/>
        <item x="236"/>
        <item x="559"/>
        <item x="336"/>
        <item x="191"/>
        <item x="169"/>
        <item x="560"/>
        <item x="561"/>
        <item x="562"/>
        <item x="32"/>
        <item x="282"/>
        <item x="337"/>
        <item x="563"/>
        <item x="338"/>
        <item x="564"/>
        <item x="565"/>
        <item x="339"/>
        <item x="566"/>
        <item x="206"/>
        <item x="55"/>
        <item x="567"/>
        <item x="568"/>
        <item x="569"/>
        <item x="31"/>
        <item x="340"/>
        <item x="111"/>
        <item x="28"/>
        <item x="570"/>
        <item x="571"/>
        <item x="572"/>
        <item x="125"/>
        <item x="428"/>
        <item x="341"/>
        <item x="241"/>
        <item x="342"/>
        <item x="573"/>
        <item x="419"/>
        <item x="574"/>
        <item x="575"/>
        <item x="576"/>
        <item x="577"/>
        <item x="578"/>
        <item x="579"/>
        <item x="182"/>
        <item x="298"/>
        <item x="580"/>
        <item x="581"/>
        <item x="260"/>
        <item x="401"/>
        <item x="582"/>
        <item x="261"/>
        <item x="583"/>
        <item x="76"/>
        <item x="280"/>
        <item x="17"/>
        <item x="584"/>
        <item x="585"/>
        <item x="586"/>
        <item x="587"/>
        <item x="588"/>
        <item x="109"/>
        <item x="104"/>
        <item x="589"/>
        <item x="590"/>
        <item x="50"/>
        <item x="246"/>
        <item x="188"/>
        <item x="429"/>
        <item x="591"/>
        <item x="343"/>
        <item x="192"/>
        <item x="592"/>
        <item x="183"/>
        <item x="593"/>
        <item x="594"/>
        <item x="262"/>
        <item x="47"/>
        <item x="99"/>
        <item x="230"/>
        <item x="238"/>
        <item x="81"/>
        <item x="595"/>
        <item x="596"/>
        <item x="597"/>
        <item x="207"/>
        <item x="117"/>
        <item x="185"/>
        <item x="288"/>
        <item x="598"/>
        <item x="187"/>
        <item x="344"/>
        <item x="599"/>
        <item x="600"/>
        <item x="345"/>
        <item x="44"/>
        <item x="601"/>
        <item x="346"/>
        <item x="43"/>
        <item x="602"/>
        <item x="88"/>
        <item x="347"/>
        <item x="348"/>
        <item x="235"/>
        <item x="603"/>
        <item x="349"/>
        <item x="132"/>
        <item x="604"/>
        <item x="23"/>
        <item x="350"/>
        <item x="293"/>
        <item x="291"/>
        <item x="239"/>
        <item x="430"/>
        <item x="605"/>
        <item x="606"/>
        <item x="607"/>
        <item x="85"/>
        <item x="608"/>
        <item x="609"/>
        <item x="286"/>
        <item x="610"/>
        <item x="611"/>
        <item x="612"/>
        <item x="170"/>
        <item x="613"/>
        <item x="351"/>
        <item x="614"/>
        <item x="193"/>
        <item x="208"/>
        <item x="615"/>
        <item x="263"/>
        <item x="616"/>
        <item x="617"/>
        <item x="118"/>
        <item x="618"/>
        <item x="619"/>
        <item x="171"/>
        <item x="63"/>
        <item x="146"/>
        <item x="620"/>
        <item x="396"/>
        <item x="7"/>
        <item x="16"/>
        <item x="621"/>
        <item x="622"/>
        <item x="623"/>
        <item x="624"/>
        <item x="625"/>
        <item x="626"/>
        <item x="627"/>
        <item x="172"/>
        <item x="416"/>
        <item x="295"/>
        <item x="105"/>
        <item x="628"/>
        <item x="629"/>
        <item x="352"/>
        <item x="353"/>
        <item x="354"/>
        <item x="137"/>
        <item x="232"/>
        <item x="630"/>
        <item x="631"/>
        <item x="136"/>
        <item x="226"/>
        <item x="632"/>
        <item x="304"/>
        <item x="194"/>
        <item x="404"/>
        <item x="355"/>
        <item x="633"/>
        <item x="209"/>
        <item x="356"/>
        <item x="634"/>
        <item x="13"/>
        <item x="223"/>
        <item x="635"/>
        <item x="431"/>
        <item x="87"/>
        <item x="636"/>
        <item x="357"/>
        <item x="432"/>
        <item x="637"/>
        <item x="195"/>
        <item x="638"/>
        <item x="639"/>
        <item x="358"/>
        <item x="640"/>
        <item x="641"/>
        <item x="359"/>
        <item x="642"/>
        <item x="130"/>
        <item x="66"/>
        <item x="147"/>
        <item x="643"/>
        <item x="644"/>
        <item x="264"/>
        <item x="33"/>
        <item x="67"/>
        <item x="645"/>
        <item x="8"/>
        <item x="360"/>
        <item x="413"/>
        <item x="196"/>
        <item x="646"/>
        <item x="420"/>
        <item x="400"/>
        <item x="14"/>
        <item x="647"/>
        <item x="648"/>
        <item x="649"/>
        <item x="650"/>
        <item x="173"/>
        <item x="651"/>
        <item x="652"/>
        <item x="653"/>
        <item x="121"/>
        <item x="654"/>
        <item x="361"/>
        <item x="407"/>
        <item x="73"/>
        <item x="68"/>
        <item x="148"/>
        <item x="655"/>
        <item x="296"/>
        <item x="433"/>
        <item x="71"/>
        <item x="138"/>
        <item x="163"/>
        <item x="174"/>
        <item x="656"/>
        <item x="362"/>
        <item x="363"/>
        <item x="126"/>
        <item x="149"/>
        <item x="657"/>
        <item x="658"/>
        <item x="242"/>
        <item x="659"/>
        <item x="660"/>
        <item x="94"/>
        <item x="127"/>
        <item x="661"/>
        <item x="74"/>
        <item x="210"/>
        <item x="102"/>
        <item x="37"/>
        <item x="662"/>
        <item x="663"/>
        <item x="297"/>
        <item x="664"/>
        <item x="665"/>
        <item x="305"/>
        <item x="57"/>
        <item x="666"/>
        <item x="60"/>
        <item x="667"/>
        <item x="668"/>
        <item x="669"/>
        <item x="670"/>
        <item x="421"/>
        <item x="112"/>
        <item x="671"/>
        <item x="140"/>
        <item x="672"/>
        <item x="673"/>
        <item x="364"/>
        <item x="674"/>
        <item x="675"/>
        <item x="676"/>
        <item x="677"/>
        <item x="265"/>
        <item x="365"/>
        <item x="366"/>
        <item x="414"/>
        <item x="233"/>
        <item x="434"/>
        <item x="435"/>
        <item x="266"/>
        <item x="103"/>
        <item x="678"/>
        <item x="367"/>
        <item x="679"/>
        <item x="160"/>
        <item x="70"/>
        <item x="101"/>
        <item x="46"/>
        <item x="680"/>
        <item x="21"/>
        <item x="267"/>
        <item x="114"/>
        <item x="681"/>
        <item x="11"/>
        <item x="682"/>
        <item x="150"/>
        <item x="18"/>
        <item x="408"/>
        <item x="39"/>
        <item x="683"/>
        <item x="27"/>
        <item x="684"/>
        <item x="77"/>
        <item x="221"/>
        <item x="685"/>
        <item x="184"/>
        <item x="686"/>
        <item x="687"/>
        <item x="688"/>
        <item x="9"/>
        <item x="151"/>
        <item x="175"/>
        <item x="368"/>
        <item x="689"/>
        <item x="690"/>
        <item x="369"/>
        <item x="691"/>
        <item x="692"/>
        <item x="693"/>
        <item x="694"/>
        <item x="422"/>
        <item x="89"/>
        <item x="211"/>
        <item x="41"/>
        <item x="79"/>
        <item x="128"/>
        <item x="423"/>
        <item x="695"/>
        <item x="696"/>
        <item x="278"/>
        <item x="398"/>
        <item x="697"/>
        <item x="698"/>
        <item x="1"/>
        <item x="699"/>
        <item x="700"/>
        <item x="38"/>
        <item x="52"/>
        <item x="701"/>
        <item x="212"/>
        <item x="702"/>
        <item x="703"/>
        <item x="704"/>
        <item x="705"/>
        <item x="176"/>
        <item x="395"/>
        <item x="706"/>
        <item x="0"/>
        <item x="370"/>
        <item x="56"/>
        <item x="707"/>
        <item x="424"/>
        <item x="22"/>
        <item x="708"/>
        <item x="268"/>
        <item x="161"/>
        <item x="709"/>
        <item x="710"/>
        <item x="711"/>
        <item x="283"/>
        <item x="712"/>
        <item x="285"/>
        <item x="371"/>
        <item x="713"/>
        <item x="213"/>
        <item x="714"/>
        <item x="306"/>
        <item x="715"/>
        <item x="225"/>
        <item x="716"/>
        <item x="24"/>
        <item x="717"/>
        <item x="718"/>
        <item x="425"/>
        <item x="269"/>
        <item x="719"/>
        <item x="720"/>
        <item x="372"/>
        <item x="721"/>
        <item x="411"/>
        <item x="722"/>
        <item x="723"/>
        <item x="373"/>
        <item x="724"/>
        <item x="725"/>
        <item x="726"/>
        <item x="108"/>
        <item x="374"/>
        <item x="727"/>
        <item x="728"/>
        <item x="415"/>
        <item x="299"/>
        <item x="426"/>
        <item x="270"/>
        <item x="271"/>
        <item x="272"/>
        <item x="729"/>
        <item x="417"/>
        <item x="64"/>
        <item x="730"/>
        <item x="96"/>
        <item x="731"/>
        <item x="732"/>
        <item x="375"/>
        <item x="214"/>
        <item x="733"/>
        <item x="69"/>
        <item x="734"/>
        <item x="273"/>
        <item x="376"/>
        <item x="377"/>
        <item x="735"/>
        <item x="736"/>
        <item x="737"/>
        <item x="738"/>
        <item x="162"/>
        <item x="247"/>
        <item x="739"/>
        <item x="740"/>
        <item x="378"/>
        <item x="292"/>
        <item x="379"/>
        <item x="45"/>
        <item x="741"/>
        <item x="742"/>
        <item x="743"/>
        <item x="744"/>
        <item x="180"/>
        <item x="745"/>
        <item x="274"/>
        <item x="746"/>
        <item x="747"/>
        <item x="248"/>
        <item x="748"/>
        <item x="749"/>
        <item x="750"/>
        <item x="215"/>
        <item x="751"/>
        <item x="49"/>
        <item x="122"/>
        <item x="752"/>
        <item x="753"/>
        <item x="754"/>
        <item x="755"/>
        <item x="5"/>
        <item x="380"/>
        <item x="100"/>
        <item x="152"/>
        <item x="51"/>
        <item x="120"/>
        <item x="107"/>
        <item x="756"/>
        <item x="757"/>
        <item x="758"/>
        <item x="153"/>
        <item x="397"/>
        <item x="6"/>
        <item x="760"/>
        <item x="759"/>
        <item x="93"/>
        <item x="177"/>
        <item x="761"/>
        <item x="762"/>
        <item x="287"/>
        <item x="763"/>
        <item x="764"/>
        <item x="412"/>
        <item x="381"/>
        <item x="92"/>
        <item x="25"/>
        <item x="436"/>
        <item x="382"/>
        <item x="307"/>
        <item x="767"/>
        <item x="766"/>
        <item x="768"/>
        <item x="769"/>
        <item x="383"/>
        <item x="384"/>
        <item x="770"/>
        <item x="437"/>
        <item x="771"/>
        <item x="385"/>
        <item x="772"/>
        <item x="773"/>
        <item x="774"/>
        <item x="406"/>
        <item x="216"/>
        <item x="775"/>
        <item x="158"/>
        <item x="386"/>
        <item x="776"/>
        <item x="777"/>
        <item x="778"/>
        <item x="779"/>
        <item x="387"/>
        <item x="780"/>
        <item x="781"/>
        <item x="59"/>
        <item x="178"/>
        <item x="388"/>
        <item x="75"/>
        <item x="389"/>
        <item x="119"/>
        <item x="390"/>
        <item x="275"/>
        <item x="391"/>
        <item x="61"/>
        <item x="217"/>
        <item x="20"/>
        <item x="129"/>
        <item x="276"/>
        <item x="40"/>
        <item x="179"/>
        <item x="782"/>
        <item x="783"/>
        <item x="784"/>
        <item x="392"/>
        <item x="277"/>
        <item x="785"/>
        <item x="134"/>
        <item x="786"/>
        <item x="141"/>
        <item x="289"/>
        <item x="218"/>
        <item x="35"/>
        <item x="787"/>
        <item x="231"/>
        <item x="224"/>
        <item x="788"/>
        <item x="789"/>
        <item x="142"/>
        <item x="243"/>
        <item x="790"/>
        <item x="234"/>
        <item x="791"/>
        <item x="48"/>
        <item x="792"/>
        <item x="793"/>
        <item x="794"/>
        <item x="393"/>
        <item x="795"/>
        <item x="54"/>
        <item x="796"/>
        <item x="240"/>
        <item x="797"/>
        <item x="394"/>
        <item x="91"/>
        <item x="798"/>
        <item x="799"/>
        <item x="800"/>
        <item x="801"/>
        <item x="802"/>
        <item x="803"/>
        <item x="804"/>
        <item x="805"/>
        <item t="default"/>
      </items>
    </pivotField>
    <pivotField compact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词根一级分类" compact="0" showAll="0">
      <items count="7">
        <item x="3"/>
        <item x="0"/>
        <item x="2"/>
        <item x="4"/>
        <item x="1"/>
        <item x="5"/>
        <item t="default"/>
      </items>
    </pivotField>
    <pivotField axis="axisRow" name="词根二级分类" compact="0" sortType="descending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1"/>
        <item x="33"/>
        <item x="34"/>
        <item x="36"/>
        <item x="35"/>
        <item x="37"/>
        <item x="38"/>
        <item x="39"/>
        <item x="40"/>
        <item x="41"/>
        <item x="42"/>
        <item x="44"/>
        <item x="43"/>
        <item x="45"/>
        <item x="46"/>
        <item x="47"/>
        <item x="48"/>
        <item x="49"/>
        <item x="52"/>
        <item x="53"/>
        <item x="51"/>
        <item x="54"/>
        <item x="50"/>
        <item x="55"/>
        <item x="56"/>
        <item x="58"/>
        <item x="60"/>
        <item x="59"/>
        <item x="57"/>
        <item x="61"/>
        <item x="64"/>
        <item x="62"/>
        <item x="63"/>
        <item x="65"/>
        <item x="70"/>
        <item x="68"/>
        <item x="67"/>
        <item x="69"/>
        <item x="66"/>
        <item x="71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83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335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84"/>
        <item x="86"/>
        <item x="82"/>
        <item x="95"/>
        <item x="93"/>
        <item x="88"/>
        <item x="91"/>
        <item x="92"/>
        <item x="90"/>
        <item x="89"/>
        <item x="96"/>
        <item x="101"/>
        <item x="99"/>
        <item x="100"/>
        <item x="98"/>
        <item x="97"/>
        <item x="108"/>
        <item x="109"/>
        <item x="102"/>
        <item x="103"/>
        <item x="106"/>
        <item x="110"/>
        <item x="107"/>
        <item x="105"/>
        <item x="104"/>
        <item x="117"/>
        <item x="113"/>
        <item x="121"/>
        <item x="115"/>
        <item x="114"/>
        <item x="125"/>
        <item x="119"/>
        <item x="112"/>
        <item x="126"/>
        <item x="122"/>
        <item x="127"/>
        <item x="128"/>
        <item x="129"/>
        <item x="116"/>
        <item x="124"/>
        <item x="132"/>
        <item x="133"/>
        <item x="135"/>
        <item x="140"/>
        <item x="141"/>
        <item x="142"/>
        <item x="143"/>
        <item x="139"/>
        <item x="136"/>
        <item x="144"/>
        <item x="145"/>
        <item x="137"/>
        <item x="138"/>
        <item x="146"/>
        <item x="134"/>
        <item x="147"/>
        <item x="164"/>
        <item x="153"/>
        <item x="156"/>
        <item x="165"/>
        <item x="166"/>
        <item x="157"/>
        <item x="158"/>
        <item x="167"/>
        <item x="149"/>
        <item x="159"/>
        <item x="155"/>
        <item x="150"/>
        <item x="168"/>
        <item x="152"/>
        <item x="154"/>
        <item x="160"/>
        <item x="161"/>
        <item x="162"/>
        <item x="151"/>
        <item x="170"/>
        <item x="172"/>
        <item x="173"/>
        <item x="174"/>
        <item x="185"/>
        <item x="206"/>
        <item x="179"/>
        <item x="208"/>
        <item x="209"/>
        <item x="184"/>
        <item x="186"/>
        <item x="194"/>
        <item x="202"/>
        <item x="193"/>
        <item x="198"/>
        <item x="203"/>
        <item x="210"/>
        <item x="195"/>
        <item x="187"/>
        <item x="192"/>
        <item x="196"/>
        <item x="211"/>
        <item x="189"/>
        <item x="180"/>
        <item x="199"/>
        <item x="190"/>
        <item x="212"/>
        <item x="213"/>
        <item x="178"/>
        <item x="214"/>
        <item x="215"/>
        <item x="204"/>
        <item x="205"/>
        <item x="216"/>
        <item x="217"/>
        <item x="188"/>
        <item x="181"/>
        <item x="200"/>
        <item x="191"/>
        <item x="197"/>
        <item x="243"/>
        <item x="244"/>
        <item x="222"/>
        <item x="227"/>
        <item x="237"/>
        <item x="238"/>
        <item x="239"/>
        <item x="245"/>
        <item x="246"/>
        <item x="231"/>
        <item x="247"/>
        <item x="248"/>
        <item x="249"/>
        <item x="250"/>
        <item x="235"/>
        <item x="230"/>
        <item x="224"/>
        <item x="251"/>
        <item x="252"/>
        <item x="253"/>
        <item x="254"/>
        <item x="233"/>
        <item x="234"/>
        <item x="255"/>
        <item x="221"/>
        <item x="223"/>
        <item x="256"/>
        <item x="241"/>
        <item x="236"/>
        <item x="258"/>
        <item x="225"/>
        <item x="259"/>
        <item x="260"/>
        <item x="242"/>
        <item x="261"/>
        <item x="262"/>
        <item x="263"/>
        <item x="264"/>
        <item x="226"/>
        <item x="299"/>
        <item x="274"/>
        <item x="281"/>
        <item x="300"/>
        <item x="301"/>
        <item x="302"/>
        <item x="288"/>
        <item x="282"/>
        <item x="303"/>
        <item x="289"/>
        <item x="304"/>
        <item x="305"/>
        <item x="306"/>
        <item x="279"/>
        <item x="307"/>
        <item x="270"/>
        <item x="308"/>
        <item x="309"/>
        <item x="291"/>
        <item x="292"/>
        <item x="310"/>
        <item x="277"/>
        <item x="283"/>
        <item x="311"/>
        <item x="312"/>
        <item x="313"/>
        <item x="272"/>
        <item x="314"/>
        <item x="293"/>
        <item x="315"/>
        <item x="316"/>
        <item x="317"/>
        <item x="284"/>
        <item x="318"/>
        <item x="294"/>
        <item x="295"/>
        <item x="319"/>
        <item x="320"/>
        <item x="285"/>
        <item x="321"/>
        <item x="322"/>
        <item x="87"/>
        <item x="323"/>
        <item x="287"/>
        <item x="275"/>
        <item x="325"/>
        <item x="326"/>
        <item x="328"/>
        <item x="329"/>
        <item x="330"/>
        <item x="276"/>
        <item x="331"/>
        <item x="296"/>
        <item x="297"/>
        <item x="271"/>
        <item x="332"/>
        <item x="33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8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7"/>
        <item x="68"/>
        <item x="81"/>
        <item x="83"/>
        <item x="94"/>
        <item x="111"/>
        <item x="118"/>
        <item x="120"/>
        <item x="123"/>
        <item x="130"/>
        <item x="131"/>
        <item x="148"/>
        <item x="163"/>
        <item x="169"/>
        <item x="171"/>
        <item x="175"/>
        <item x="176"/>
        <item x="177"/>
        <item x="182"/>
        <item x="183"/>
        <item x="201"/>
        <item x="207"/>
        <item x="218"/>
        <item x="219"/>
        <item x="220"/>
        <item x="228"/>
        <item x="229"/>
        <item x="232"/>
        <item x="240"/>
        <item x="257"/>
        <item x="265"/>
        <item x="266"/>
        <item x="267"/>
        <item x="268"/>
        <item x="269"/>
        <item x="273"/>
        <item x="278"/>
        <item x="280"/>
        <item x="286"/>
        <item x="290"/>
        <item x="298"/>
        <item x="324"/>
        <item x="327"/>
        <item t="default"/>
      </items>
    </pivotField>
    <pivotField compact="0" showAll="0">
      <items count="212">
        <item x="8"/>
        <item x="15"/>
        <item x="16"/>
        <item x="18"/>
        <item x="2"/>
        <item x="23"/>
        <item x="24"/>
        <item x="25"/>
        <item x="29"/>
        <item x="30"/>
        <item x="31"/>
        <item x="34"/>
        <item x="35"/>
        <item x="37"/>
        <item x="39"/>
        <item x="42"/>
        <item x="43"/>
        <item x="44"/>
        <item x="45"/>
        <item x="46"/>
        <item x="49"/>
        <item x="50"/>
        <item x="52"/>
        <item x="51"/>
        <item x="53"/>
        <item x="56"/>
        <item x="60"/>
        <item x="57"/>
        <item x="64"/>
        <item x="66"/>
        <item x="62"/>
        <item x="67"/>
        <item x="63"/>
        <item x="65"/>
        <item x="69"/>
        <item x="68"/>
        <item x="73"/>
        <item x="71"/>
        <item x="70"/>
        <item x="72"/>
        <item x="78"/>
        <item x="77"/>
        <item x="79"/>
        <item x="75"/>
        <item x="85"/>
        <item x="80"/>
        <item x="83"/>
        <item x="84"/>
        <item x="82"/>
        <item x="81"/>
        <item x="90"/>
        <item x="204"/>
        <item x="89"/>
        <item x="88"/>
        <item x="87"/>
        <item x="97"/>
        <item x="91"/>
        <item x="92"/>
        <item x="95"/>
        <item x="96"/>
        <item x="94"/>
        <item x="93"/>
        <item x="101"/>
        <item x="98"/>
        <item x="105"/>
        <item x="99"/>
        <item x="103"/>
        <item x="106"/>
        <item x="100"/>
        <item x="108"/>
        <item x="111"/>
        <item x="112"/>
        <item x="114"/>
        <item x="118"/>
        <item x="115"/>
        <item x="116"/>
        <item x="117"/>
        <item x="113"/>
        <item x="124"/>
        <item x="126"/>
        <item x="127"/>
        <item x="120"/>
        <item x="125"/>
        <item x="121"/>
        <item x="123"/>
        <item x="128"/>
        <item x="129"/>
        <item x="130"/>
        <item x="122"/>
        <item x="140"/>
        <item x="134"/>
        <item x="139"/>
        <item x="141"/>
        <item x="148"/>
        <item x="155"/>
        <item x="147"/>
        <item x="151"/>
        <item x="156"/>
        <item x="149"/>
        <item x="142"/>
        <item x="146"/>
        <item x="143"/>
        <item x="135"/>
        <item x="152"/>
        <item x="144"/>
        <item x="133"/>
        <item x="157"/>
        <item x="158"/>
        <item x="136"/>
        <item x="153"/>
        <item x="145"/>
        <item x="150"/>
        <item x="163"/>
        <item x="167"/>
        <item x="175"/>
        <item x="176"/>
        <item x="177"/>
        <item x="173"/>
        <item x="165"/>
        <item x="181"/>
        <item x="171"/>
        <item x="172"/>
        <item x="162"/>
        <item x="164"/>
        <item x="179"/>
        <item x="174"/>
        <item x="166"/>
        <item x="180"/>
        <item x="182"/>
        <item x="190"/>
        <item x="196"/>
        <item x="202"/>
        <item x="197"/>
        <item x="203"/>
        <item x="194"/>
        <item x="187"/>
        <item x="205"/>
        <item x="198"/>
        <item x="189"/>
        <item x="206"/>
        <item x="207"/>
        <item x="199"/>
        <item x="201"/>
        <item x="191"/>
        <item x="192"/>
        <item x="208"/>
        <item x="209"/>
        <item x="188"/>
        <item x="210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7"/>
        <item x="19"/>
        <item x="20"/>
        <item x="21"/>
        <item x="22"/>
        <item x="26"/>
        <item x="27"/>
        <item x="28"/>
        <item x="32"/>
        <item x="33"/>
        <item x="36"/>
        <item x="38"/>
        <item x="40"/>
        <item x="41"/>
        <item x="47"/>
        <item x="48"/>
        <item x="54"/>
        <item x="55"/>
        <item x="58"/>
        <item x="59"/>
        <item x="61"/>
        <item x="74"/>
        <item x="76"/>
        <item x="86"/>
        <item x="102"/>
        <item x="104"/>
        <item x="107"/>
        <item x="109"/>
        <item x="110"/>
        <item x="119"/>
        <item x="131"/>
        <item x="132"/>
        <item x="137"/>
        <item x="138"/>
        <item x="154"/>
        <item x="159"/>
        <item x="160"/>
        <item x="161"/>
        <item x="168"/>
        <item x="169"/>
        <item x="170"/>
        <item x="178"/>
        <item x="183"/>
        <item x="184"/>
        <item x="185"/>
        <item x="186"/>
        <item x="193"/>
        <item x="195"/>
        <item x="200"/>
        <item t="default"/>
      </items>
    </pivotField>
    <pivotField compact="0" showAll="0">
      <items count="195">
        <item x="8"/>
        <item x="15"/>
        <item x="16"/>
        <item x="18"/>
        <item x="2"/>
        <item x="23"/>
        <item x="24"/>
        <item x="25"/>
        <item x="29"/>
        <item x="30"/>
        <item x="31"/>
        <item x="34"/>
        <item x="35"/>
        <item x="37"/>
        <item x="39"/>
        <item x="42"/>
        <item x="43"/>
        <item x="44"/>
        <item x="45"/>
        <item x="46"/>
        <item x="49"/>
        <item x="50"/>
        <item x="52"/>
        <item x="51"/>
        <item x="53"/>
        <item x="56"/>
        <item x="60"/>
        <item x="57"/>
        <item x="64"/>
        <item x="66"/>
        <item x="62"/>
        <item x="67"/>
        <item x="63"/>
        <item x="65"/>
        <item x="69"/>
        <item x="68"/>
        <item x="73"/>
        <item x="71"/>
        <item x="70"/>
        <item x="72"/>
        <item x="78"/>
        <item x="77"/>
        <item x="79"/>
        <item x="75"/>
        <item x="85"/>
        <item x="80"/>
        <item x="83"/>
        <item x="84"/>
        <item x="82"/>
        <item x="81"/>
        <item x="90"/>
        <item x="89"/>
        <item x="88"/>
        <item x="87"/>
        <item x="97"/>
        <item x="91"/>
        <item x="92"/>
        <item x="95"/>
        <item x="96"/>
        <item x="94"/>
        <item x="93"/>
        <item x="101"/>
        <item x="98"/>
        <item x="105"/>
        <item x="99"/>
        <item x="103"/>
        <item x="106"/>
        <item x="100"/>
        <item x="108"/>
        <item x="111"/>
        <item x="112"/>
        <item x="114"/>
        <item x="118"/>
        <item x="115"/>
        <item x="116"/>
        <item x="117"/>
        <item x="113"/>
        <item x="124"/>
        <item x="126"/>
        <item x="127"/>
        <item x="120"/>
        <item x="125"/>
        <item x="121"/>
        <item x="123"/>
        <item x="128"/>
        <item x="129"/>
        <item x="130"/>
        <item x="122"/>
        <item x="140"/>
        <item x="134"/>
        <item x="139"/>
        <item x="141"/>
        <item x="148"/>
        <item x="155"/>
        <item x="147"/>
        <item x="151"/>
        <item x="156"/>
        <item x="149"/>
        <item x="142"/>
        <item x="146"/>
        <item x="143"/>
        <item x="135"/>
        <item x="152"/>
        <item x="144"/>
        <item x="133"/>
        <item x="157"/>
        <item x="158"/>
        <item x="136"/>
        <item x="153"/>
        <item x="145"/>
        <item x="150"/>
        <item x="163"/>
        <item x="167"/>
        <item x="175"/>
        <item x="176"/>
        <item x="177"/>
        <item x="173"/>
        <item x="165"/>
        <item x="181"/>
        <item x="171"/>
        <item x="172"/>
        <item x="162"/>
        <item x="164"/>
        <item x="179"/>
        <item x="174"/>
        <item x="166"/>
        <item x="180"/>
        <item x="182"/>
        <item x="188"/>
        <item x="189"/>
        <item x="191"/>
        <item x="190"/>
        <item x="192"/>
        <item x="183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7"/>
        <item x="19"/>
        <item x="20"/>
        <item x="21"/>
        <item x="22"/>
        <item x="26"/>
        <item x="27"/>
        <item x="28"/>
        <item x="32"/>
        <item x="33"/>
        <item x="36"/>
        <item x="38"/>
        <item x="40"/>
        <item x="41"/>
        <item x="47"/>
        <item x="48"/>
        <item x="54"/>
        <item x="55"/>
        <item x="58"/>
        <item x="59"/>
        <item x="61"/>
        <item x="74"/>
        <item x="76"/>
        <item x="86"/>
        <item x="102"/>
        <item x="104"/>
        <item x="107"/>
        <item x="109"/>
        <item x="110"/>
        <item x="119"/>
        <item x="131"/>
        <item x="132"/>
        <item x="137"/>
        <item x="138"/>
        <item x="154"/>
        <item x="159"/>
        <item x="160"/>
        <item x="161"/>
        <item x="168"/>
        <item x="169"/>
        <item x="170"/>
        <item x="178"/>
        <item x="184"/>
        <item x="185"/>
        <item x="186"/>
        <item x="187"/>
        <item x="193"/>
        <item t="default"/>
      </items>
    </pivotField>
    <pivotField compact="0" numFmtId="43" showAll="0">
      <items count="190">
        <item x="6"/>
        <item x="2"/>
        <item x="9"/>
        <item x="11"/>
        <item x="13"/>
        <item x="14"/>
        <item x="15"/>
        <item x="17"/>
        <item x="21"/>
        <item x="22"/>
        <item x="23"/>
        <item x="24"/>
        <item x="25"/>
        <item x="26"/>
        <item x="28"/>
        <item x="31"/>
        <item x="29"/>
        <item x="30"/>
        <item x="32"/>
        <item x="33"/>
        <item x="34"/>
        <item x="35"/>
        <item x="37"/>
        <item x="36"/>
        <item x="38"/>
        <item x="39"/>
        <item x="41"/>
        <item x="42"/>
        <item x="43"/>
        <item x="44"/>
        <item x="45"/>
        <item x="46"/>
        <item x="47"/>
        <item x="48"/>
        <item x="49"/>
        <item x="51"/>
        <item x="50"/>
        <item x="52"/>
        <item x="55"/>
        <item x="58"/>
        <item x="57"/>
        <item x="56"/>
        <item x="62"/>
        <item x="64"/>
        <item x="60"/>
        <item x="65"/>
        <item x="61"/>
        <item x="63"/>
        <item x="67"/>
        <item x="66"/>
        <item x="71"/>
        <item x="69"/>
        <item x="68"/>
        <item x="70"/>
        <item x="76"/>
        <item x="75"/>
        <item x="77"/>
        <item x="74"/>
        <item x="73"/>
        <item x="83"/>
        <item x="78"/>
        <item x="81"/>
        <item x="82"/>
        <item x="80"/>
        <item x="79"/>
        <item x="87"/>
        <item x="86"/>
        <item x="85"/>
        <item x="84"/>
        <item x="94"/>
        <item x="88"/>
        <item x="89"/>
        <item x="92"/>
        <item x="93"/>
        <item x="91"/>
        <item x="90"/>
        <item x="98"/>
        <item x="95"/>
        <item x="102"/>
        <item x="96"/>
        <item x="100"/>
        <item x="101"/>
        <item x="103"/>
        <item x="97"/>
        <item x="104"/>
        <item x="105"/>
        <item x="108"/>
        <item x="109"/>
        <item x="111"/>
        <item x="107"/>
        <item x="115"/>
        <item x="112"/>
        <item x="113"/>
        <item x="114"/>
        <item x="110"/>
        <item x="121"/>
        <item x="122"/>
        <item x="123"/>
        <item x="117"/>
        <item x="118"/>
        <item x="120"/>
        <item x="124"/>
        <item x="119"/>
        <item x="116"/>
        <item x="133"/>
        <item x="127"/>
        <item x="132"/>
        <item x="134"/>
        <item x="139"/>
        <item x="125"/>
        <item x="145"/>
        <item x="142"/>
        <item x="146"/>
        <item x="140"/>
        <item x="135"/>
        <item x="138"/>
        <item x="136"/>
        <item x="128"/>
        <item x="143"/>
        <item x="126"/>
        <item x="147"/>
        <item x="148"/>
        <item x="129"/>
        <item x="144"/>
        <item x="137"/>
        <item x="141"/>
        <item x="152"/>
        <item x="156"/>
        <item x="162"/>
        <item x="163"/>
        <item x="164"/>
        <item x="161"/>
        <item x="157"/>
        <item x="154"/>
        <item x="167"/>
        <item x="160"/>
        <item x="165"/>
        <item x="151"/>
        <item x="153"/>
        <item x="158"/>
        <item x="155"/>
        <item x="166"/>
        <item x="168"/>
        <item x="175"/>
        <item x="183"/>
        <item x="178"/>
        <item x="177"/>
        <item x="172"/>
        <item x="184"/>
        <item x="179"/>
        <item x="174"/>
        <item x="185"/>
        <item x="180"/>
        <item x="181"/>
        <item x="182"/>
        <item x="176"/>
        <item x="186"/>
        <item x="187"/>
        <item x="173"/>
        <item x="188"/>
        <item x="0"/>
        <item x="1"/>
        <item x="3"/>
        <item x="4"/>
        <item x="5"/>
        <item x="7"/>
        <item x="8"/>
        <item x="10"/>
        <item x="12"/>
        <item x="16"/>
        <item x="18"/>
        <item x="19"/>
        <item x="20"/>
        <item x="27"/>
        <item x="40"/>
        <item x="53"/>
        <item x="54"/>
        <item x="59"/>
        <item x="72"/>
        <item x="99"/>
        <item x="106"/>
        <item x="130"/>
        <item x="131"/>
        <item x="149"/>
        <item x="150"/>
        <item x="159"/>
        <item x="169"/>
        <item x="170"/>
        <item x="171"/>
        <item t="default"/>
      </items>
    </pivotField>
    <pivotField compact="0" numFmtId="43" showAll="0">
      <items count="332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84"/>
        <item x="86"/>
        <item x="82"/>
        <item x="94"/>
        <item x="92"/>
        <item x="90"/>
        <item x="91"/>
        <item x="89"/>
        <item x="88"/>
        <item x="95"/>
        <item x="100"/>
        <item x="98"/>
        <item x="99"/>
        <item x="97"/>
        <item x="96"/>
        <item x="107"/>
        <item x="108"/>
        <item x="101"/>
        <item x="102"/>
        <item x="105"/>
        <item x="109"/>
        <item x="106"/>
        <item x="104"/>
        <item x="103"/>
        <item x="116"/>
        <item x="112"/>
        <item x="120"/>
        <item x="114"/>
        <item x="113"/>
        <item x="124"/>
        <item x="118"/>
        <item x="111"/>
        <item x="125"/>
        <item x="121"/>
        <item x="126"/>
        <item x="127"/>
        <item x="128"/>
        <item x="115"/>
        <item x="123"/>
        <item x="131"/>
        <item x="132"/>
        <item x="134"/>
        <item x="139"/>
        <item x="140"/>
        <item x="141"/>
        <item x="142"/>
        <item x="138"/>
        <item x="135"/>
        <item x="143"/>
        <item x="144"/>
        <item x="136"/>
        <item x="137"/>
        <item x="145"/>
        <item x="133"/>
        <item x="146"/>
        <item x="163"/>
        <item x="152"/>
        <item x="155"/>
        <item x="164"/>
        <item x="165"/>
        <item x="156"/>
        <item x="157"/>
        <item x="166"/>
        <item x="148"/>
        <item x="158"/>
        <item x="154"/>
        <item x="149"/>
        <item x="167"/>
        <item x="151"/>
        <item x="153"/>
        <item x="159"/>
        <item x="160"/>
        <item x="161"/>
        <item x="150"/>
        <item x="169"/>
        <item x="171"/>
        <item x="172"/>
        <item x="173"/>
        <item x="184"/>
        <item x="205"/>
        <item x="178"/>
        <item x="207"/>
        <item x="208"/>
        <item x="183"/>
        <item x="185"/>
        <item x="193"/>
        <item x="201"/>
        <item x="192"/>
        <item x="197"/>
        <item x="202"/>
        <item x="209"/>
        <item x="194"/>
        <item x="186"/>
        <item x="191"/>
        <item x="195"/>
        <item x="210"/>
        <item x="188"/>
        <item x="179"/>
        <item x="198"/>
        <item x="189"/>
        <item x="211"/>
        <item x="212"/>
        <item x="177"/>
        <item x="213"/>
        <item x="214"/>
        <item x="203"/>
        <item x="204"/>
        <item x="215"/>
        <item x="216"/>
        <item x="187"/>
        <item x="180"/>
        <item x="199"/>
        <item x="190"/>
        <item x="196"/>
        <item x="241"/>
        <item x="242"/>
        <item x="221"/>
        <item x="226"/>
        <item x="235"/>
        <item x="236"/>
        <item x="237"/>
        <item x="243"/>
        <item x="244"/>
        <item x="229"/>
        <item x="245"/>
        <item x="246"/>
        <item x="247"/>
        <item x="248"/>
        <item x="233"/>
        <item x="223"/>
        <item x="249"/>
        <item x="250"/>
        <item x="251"/>
        <item x="252"/>
        <item x="231"/>
        <item x="232"/>
        <item x="253"/>
        <item x="220"/>
        <item x="222"/>
        <item x="254"/>
        <item x="239"/>
        <item x="234"/>
        <item x="256"/>
        <item x="224"/>
        <item x="257"/>
        <item x="258"/>
        <item x="240"/>
        <item x="259"/>
        <item x="260"/>
        <item x="261"/>
        <item x="225"/>
        <item x="296"/>
        <item x="271"/>
        <item x="278"/>
        <item x="297"/>
        <item x="298"/>
        <item x="299"/>
        <item x="285"/>
        <item x="279"/>
        <item x="300"/>
        <item x="286"/>
        <item x="301"/>
        <item x="302"/>
        <item x="303"/>
        <item x="276"/>
        <item x="304"/>
        <item x="267"/>
        <item x="305"/>
        <item x="306"/>
        <item x="288"/>
        <item x="289"/>
        <item x="307"/>
        <item x="274"/>
        <item x="280"/>
        <item x="308"/>
        <item x="309"/>
        <item x="310"/>
        <item x="269"/>
        <item x="311"/>
        <item x="290"/>
        <item x="312"/>
        <item x="313"/>
        <item x="314"/>
        <item x="281"/>
        <item x="315"/>
        <item x="291"/>
        <item x="292"/>
        <item x="316"/>
        <item x="317"/>
        <item x="282"/>
        <item x="318"/>
        <item x="319"/>
        <item x="87"/>
        <item x="320"/>
        <item x="284"/>
        <item x="272"/>
        <item x="322"/>
        <item x="323"/>
        <item x="325"/>
        <item x="326"/>
        <item x="327"/>
        <item x="273"/>
        <item x="328"/>
        <item x="293"/>
        <item x="294"/>
        <item x="268"/>
        <item x="329"/>
        <item x="330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8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7"/>
        <item x="68"/>
        <item x="81"/>
        <item x="83"/>
        <item x="93"/>
        <item x="110"/>
        <item x="117"/>
        <item x="119"/>
        <item x="122"/>
        <item x="129"/>
        <item x="130"/>
        <item x="147"/>
        <item x="162"/>
        <item x="168"/>
        <item x="170"/>
        <item x="174"/>
        <item x="175"/>
        <item x="176"/>
        <item x="181"/>
        <item x="182"/>
        <item x="200"/>
        <item x="206"/>
        <item x="217"/>
        <item x="218"/>
        <item x="219"/>
        <item x="227"/>
        <item x="228"/>
        <item x="230"/>
        <item x="238"/>
        <item x="255"/>
        <item x="262"/>
        <item x="263"/>
        <item x="264"/>
        <item x="265"/>
        <item x="266"/>
        <item x="270"/>
        <item x="275"/>
        <item x="277"/>
        <item x="283"/>
        <item x="287"/>
        <item x="295"/>
        <item x="321"/>
        <item x="324"/>
        <item t="default"/>
      </items>
    </pivotField>
    <pivotField compact="0" numFmtId="43" showAll="0">
      <items count="285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170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281"/>
        <item x="84"/>
        <item x="86"/>
        <item x="82"/>
        <item x="93"/>
        <item x="92"/>
        <item x="90"/>
        <item x="91"/>
        <item x="89"/>
        <item x="88"/>
        <item x="94"/>
        <item x="99"/>
        <item x="112"/>
        <item x="97"/>
        <item x="98"/>
        <item x="96"/>
        <item x="95"/>
        <item x="106"/>
        <item x="107"/>
        <item x="100"/>
        <item x="101"/>
        <item x="104"/>
        <item x="108"/>
        <item x="105"/>
        <item x="103"/>
        <item x="102"/>
        <item x="114"/>
        <item x="111"/>
        <item x="118"/>
        <item x="121"/>
        <item x="116"/>
        <item x="110"/>
        <item x="122"/>
        <item x="119"/>
        <item x="123"/>
        <item x="124"/>
        <item x="125"/>
        <item x="113"/>
        <item x="128"/>
        <item x="129"/>
        <item x="135"/>
        <item x="136"/>
        <item x="137"/>
        <item x="134"/>
        <item x="131"/>
        <item x="138"/>
        <item x="139"/>
        <item x="132"/>
        <item x="133"/>
        <item x="140"/>
        <item x="130"/>
        <item x="141"/>
        <item x="155"/>
        <item x="147"/>
        <item x="149"/>
        <item x="156"/>
        <item x="157"/>
        <item x="150"/>
        <item x="151"/>
        <item x="158"/>
        <item x="143"/>
        <item x="152"/>
        <item x="120"/>
        <item x="144"/>
        <item x="159"/>
        <item x="146"/>
        <item x="148"/>
        <item x="87"/>
        <item x="153"/>
        <item x="145"/>
        <item x="160"/>
        <item x="162"/>
        <item x="163"/>
        <item x="173"/>
        <item x="192"/>
        <item x="168"/>
        <item x="193"/>
        <item x="174"/>
        <item x="182"/>
        <item x="181"/>
        <item x="186"/>
        <item x="67"/>
        <item x="194"/>
        <item x="183"/>
        <item x="175"/>
        <item x="180"/>
        <item x="184"/>
        <item x="195"/>
        <item x="177"/>
        <item x="169"/>
        <item x="187"/>
        <item x="178"/>
        <item x="196"/>
        <item x="167"/>
        <item x="197"/>
        <item x="198"/>
        <item x="190"/>
        <item x="191"/>
        <item x="199"/>
        <item x="200"/>
        <item x="176"/>
        <item x="188"/>
        <item x="179"/>
        <item x="185"/>
        <item x="213"/>
        <item x="205"/>
        <item x="209"/>
        <item x="218"/>
        <item x="219"/>
        <item x="222"/>
        <item x="208"/>
        <item x="223"/>
        <item x="224"/>
        <item x="225"/>
        <item x="226"/>
        <item x="217"/>
        <item x="212"/>
        <item x="207"/>
        <item x="227"/>
        <item x="161"/>
        <item x="228"/>
        <item x="215"/>
        <item x="216"/>
        <item x="204"/>
        <item x="206"/>
        <item x="229"/>
        <item x="220"/>
        <item x="230"/>
        <item x="221"/>
        <item x="231"/>
        <item x="232"/>
        <item x="28"/>
        <item x="261"/>
        <item x="242"/>
        <item x="249"/>
        <item x="262"/>
        <item x="253"/>
        <item x="263"/>
        <item x="255"/>
        <item x="250"/>
        <item x="264"/>
        <item x="265"/>
        <item x="266"/>
        <item x="267"/>
        <item x="247"/>
        <item x="268"/>
        <item x="238"/>
        <item x="269"/>
        <item x="270"/>
        <item x="257"/>
        <item x="271"/>
        <item x="245"/>
        <item x="251"/>
        <item x="272"/>
        <item x="273"/>
        <item x="240"/>
        <item x="274"/>
        <item x="260"/>
        <item x="275"/>
        <item x="252"/>
        <item x="276"/>
        <item x="258"/>
        <item x="243"/>
        <item x="278"/>
        <item x="280"/>
        <item x="244"/>
        <item x="259"/>
        <item x="239"/>
        <item x="282"/>
        <item x="28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8"/>
        <item x="81"/>
        <item x="83"/>
        <item x="109"/>
        <item x="115"/>
        <item x="117"/>
        <item x="126"/>
        <item x="127"/>
        <item x="142"/>
        <item x="154"/>
        <item x="164"/>
        <item x="165"/>
        <item x="166"/>
        <item x="171"/>
        <item x="172"/>
        <item x="189"/>
        <item x="201"/>
        <item x="202"/>
        <item x="203"/>
        <item x="210"/>
        <item x="211"/>
        <item x="214"/>
        <item x="233"/>
        <item x="234"/>
        <item x="235"/>
        <item x="236"/>
        <item x="237"/>
        <item x="241"/>
        <item x="246"/>
        <item x="248"/>
        <item x="254"/>
        <item x="256"/>
        <item x="277"/>
        <item x="279"/>
        <item t="default"/>
      </items>
    </pivotField>
    <pivotField dataField="1" dragToCol="0" dragToPage="0" dragToRow="0" compact="0" numFmtId="43" showAll="0"/>
    <pivotField dataField="1" dragToCol="0" dragToPage="0" dragToRow="0" compact="0" numFmtId="43" showAll="0"/>
    <pivotField dataField="1" dragToCol="0" dragToPage="0" dragToRow="0" compact="0" numFmtId="43" showAll="0"/>
  </pivotFields>
  <rowFields count="1">
    <field x="3"/>
  </rowFields>
  <rowItems count="73">
    <i>
      <x v="11"/>
    </i>
    <i>
      <x v="7"/>
    </i>
    <i>
      <x/>
    </i>
    <i>
      <x v="6"/>
    </i>
    <i>
      <x v="5"/>
    </i>
    <i>
      <x v="1"/>
    </i>
    <i>
      <x v="24"/>
    </i>
    <i>
      <x v="14"/>
    </i>
    <i>
      <x v="9"/>
    </i>
    <i>
      <x v="4"/>
    </i>
    <i>
      <x v="12"/>
    </i>
    <i>
      <x v="22"/>
    </i>
    <i>
      <x v="18"/>
    </i>
    <i>
      <x v="45"/>
    </i>
    <i>
      <x v="42"/>
    </i>
    <i>
      <x v="15"/>
    </i>
    <i>
      <x v="20"/>
    </i>
    <i>
      <x v="10"/>
    </i>
    <i>
      <x v="39"/>
    </i>
    <i>
      <x v="36"/>
    </i>
    <i>
      <x v="21"/>
    </i>
    <i>
      <x v="38"/>
    </i>
    <i>
      <x v="25"/>
    </i>
    <i>
      <x v="13"/>
    </i>
    <i>
      <x v="29"/>
    </i>
    <i>
      <x v="26"/>
    </i>
    <i>
      <x v="17"/>
    </i>
    <i>
      <x v="3"/>
    </i>
    <i>
      <x v="70"/>
    </i>
    <i>
      <x v="54"/>
    </i>
    <i>
      <x v="56"/>
    </i>
    <i>
      <x v="27"/>
    </i>
    <i>
      <x v="59"/>
    </i>
    <i>
      <x v="40"/>
    </i>
    <i>
      <x v="30"/>
    </i>
    <i>
      <x v="68"/>
    </i>
    <i>
      <x v="52"/>
    </i>
    <i>
      <x v="61"/>
    </i>
    <i>
      <x v="34"/>
    </i>
    <i>
      <x v="60"/>
    </i>
    <i>
      <x v="57"/>
    </i>
    <i>
      <x v="47"/>
    </i>
    <i>
      <x v="35"/>
    </i>
    <i>
      <x v="23"/>
    </i>
    <i>
      <x v="32"/>
    </i>
    <i>
      <x v="63"/>
    </i>
    <i>
      <x v="50"/>
    </i>
    <i>
      <x v="46"/>
    </i>
    <i>
      <x v="64"/>
    </i>
    <i>
      <x v="44"/>
    </i>
    <i>
      <x v="69"/>
    </i>
    <i>
      <x v="67"/>
    </i>
    <i>
      <x v="65"/>
    </i>
    <i>
      <x v="62"/>
    </i>
    <i>
      <x v="51"/>
    </i>
    <i>
      <x v="16"/>
    </i>
    <i>
      <x v="71"/>
    </i>
    <i>
      <x v="66"/>
    </i>
    <i>
      <x v="58"/>
    </i>
    <i>
      <x v="55"/>
    </i>
    <i>
      <x v="53"/>
    </i>
    <i>
      <x v="49"/>
    </i>
    <i>
      <x v="48"/>
    </i>
    <i>
      <x v="43"/>
    </i>
    <i>
      <x v="41"/>
    </i>
    <i>
      <x v="37"/>
    </i>
    <i>
      <x v="33"/>
    </i>
    <i>
      <x v="31"/>
    </i>
    <i>
      <x v="28"/>
    </i>
    <i>
      <x v="19"/>
    </i>
    <i>
      <x v="8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词根 " fld="0" subtotal="count" baseField="0" baseItem="0"/>
    <dataField name="流量占比 " fld="6" showDataAs="percentOfCol" baseField="0" baseItem="0" numFmtId="10"/>
    <dataField name="转化率  " fld="13" baseField="0" baseItem="0" numFmtId="10"/>
    <dataField name="竞价  " fld="14" baseField="0" baseItem="0" numFmtId="43"/>
    <dataField name="转化成本  " fld="15" baseField="0" baseItem="0" numFmtId="43"/>
  </dataFields>
  <formats count="6">
    <format dxfId="43">
      <pivotArea type="all" dataOnly="0" outline="0" fieldPosition="0"/>
    </format>
    <format dxfId="44">
      <pivotArea type="all" dataOnly="0" outline="0" fieldPosition="0"/>
    </format>
    <format dxfId="45">
      <pivotArea dataOnly="0" labelOnly="1" fieldPosition="0">
        <references count="1">
          <reference field="4294967294" count="1">
            <x v="4"/>
          </reference>
        </references>
      </pivotArea>
    </format>
    <format dxfId="46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47">
      <pivotArea type="all" dataOnly="0" outline="0" fieldPosition="0"/>
    </format>
    <format dxfId="48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4:F7" firstHeaderRow="0" firstDataRow="1" firstDataCol="1"/>
  <pivotFields count="50"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axis="axisRow" compact="0" showAll="0">
      <items count="4">
        <item x="1"/>
        <item m="1" x="2"/>
        <item x="0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/>
    <pivotField compact="0" showAll="0">
      <items count="25">
        <item m="1" x="15"/>
        <item m="1" x="16"/>
        <item m="1" x="17"/>
        <item x="1"/>
        <item m="1" x="18"/>
        <item m="1" x="19"/>
        <item m="1" x="20"/>
        <item m="1" x="21"/>
        <item m="1" x="22"/>
        <item m="1" x="23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x="0"/>
        <item x="2"/>
        <item t="default"/>
      </items>
    </pivotField>
    <pivotField compact="0" showAll="0"/>
    <pivotField compact="0" showAll="0"/>
    <pivotField compact="0" showAll="0"/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308">
        <item x="107"/>
        <item x="131"/>
        <item x="295"/>
        <item x="159"/>
        <item x="293"/>
        <item x="132"/>
        <item x="114"/>
        <item x="164"/>
        <item x="288"/>
        <item x="19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/>
    <pivotField compact="0" showAll="0"/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62">
        <item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3">
        <item x="1"/>
        <item x="0"/>
        <item t="default"/>
      </items>
    </pivotField>
    <pivotField dataField="1" compact="0" numFmtId="9" showAll="0">
      <items count="62">
        <item x="22"/>
        <item x="32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6"/>
        <item x="35"/>
        <item x="7"/>
        <item x="14"/>
        <item x="25"/>
        <item x="27"/>
        <item x="29"/>
        <item x="30"/>
        <item x="31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3"/>
        <item x="24"/>
        <item x="28"/>
        <item x="33"/>
        <item x="34"/>
        <item x="38"/>
        <item t="default"/>
      </items>
    </pivotField>
    <pivotField compact="0" showAll="0">
      <items count="15">
        <item x="2"/>
        <item x="3"/>
        <item x="4"/>
        <item x="1"/>
        <item x="12"/>
        <item x="13"/>
        <item x="9"/>
        <item x="7"/>
        <item x="5"/>
        <item x="6"/>
        <item x="11"/>
        <item x="10"/>
        <item x="0"/>
        <item x="8"/>
        <item t="default"/>
      </items>
    </pivotField>
    <pivotField compact="0" numFmtId="177" showAll="0">
      <items count="314">
        <item x="310"/>
        <item x="191"/>
        <item x="252"/>
        <item x="253"/>
        <item x="291"/>
        <item x="2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t="default"/>
      </items>
    </pivotField>
    <pivotField compact="0" numFmtId="177" showAll="0">
      <items count="17">
        <item x="4"/>
        <item x="3"/>
        <item x="2"/>
        <item x="5"/>
        <item x="12"/>
        <item x="15"/>
        <item x="1"/>
        <item x="7"/>
        <item x="9"/>
        <item x="10"/>
        <item x="14"/>
        <item x="6"/>
        <item x="13"/>
        <item x="8"/>
        <item x="11"/>
        <item x="0"/>
        <item t="default"/>
      </items>
    </pivotField>
    <pivotField compact="0" showAll="0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5">
        <item x="94"/>
        <item x="148"/>
        <item x="18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compact="0" showAll="0">
      <items count="289">
        <item x="63"/>
        <item x="94"/>
        <item x="208"/>
        <item x="70"/>
        <item x="218"/>
        <item x="278"/>
        <item x="182"/>
        <item x="179"/>
        <item x="273"/>
        <item x="215"/>
        <item x="91"/>
        <item x="220"/>
        <item x="274"/>
        <item x="228"/>
        <item x="140"/>
        <item x="164"/>
        <item x="40"/>
        <item x="190"/>
        <item x="250"/>
        <item x="279"/>
        <item x="134"/>
        <item x="187"/>
        <item x="198"/>
        <item x="175"/>
        <item x="240"/>
        <item x="54"/>
        <item x="133"/>
        <item x="55"/>
        <item x="116"/>
        <item x="42"/>
        <item x="149"/>
        <item x="85"/>
        <item x="99"/>
        <item x="263"/>
        <item x="89"/>
        <item x="105"/>
        <item x="152"/>
        <item x="283"/>
        <item x="277"/>
        <item x="206"/>
        <item x="102"/>
        <item x="236"/>
        <item x="281"/>
        <item x="233"/>
        <item x="98"/>
        <item x="159"/>
        <item x="213"/>
        <item x="127"/>
        <item x="147"/>
        <item x="168"/>
        <item x="107"/>
        <item x="172"/>
        <item x="211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39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90"/>
        <item x="92"/>
        <item x="93"/>
        <item x="95"/>
        <item x="96"/>
        <item x="97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5"/>
        <item x="136"/>
        <item x="137"/>
        <item x="138"/>
        <item x="139"/>
        <item x="141"/>
        <item x="142"/>
        <item x="143"/>
        <item x="144"/>
        <item x="145"/>
        <item x="146"/>
        <item x="148"/>
        <item x="150"/>
        <item x="151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4"/>
        <item x="176"/>
        <item x="177"/>
        <item x="178"/>
        <item x="180"/>
        <item x="181"/>
        <item x="183"/>
        <item x="184"/>
        <item x="185"/>
        <item x="186"/>
        <item x="188"/>
        <item x="189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4"/>
        <item x="205"/>
        <item x="207"/>
        <item x="209"/>
        <item x="210"/>
        <item x="212"/>
        <item x="214"/>
        <item x="216"/>
        <item x="217"/>
        <item x="219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4"/>
        <item x="235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80"/>
        <item x="282"/>
        <item x="284"/>
        <item x="285"/>
        <item x="286"/>
        <item x="287"/>
        <item t="default"/>
      </items>
    </pivotField>
    <pivotField compact="0" showAll="0">
      <items count="259">
        <item x="118"/>
        <item x="107"/>
        <item x="242"/>
        <item x="95"/>
        <item x="231"/>
        <item x="87"/>
        <item x="144"/>
        <item x="47"/>
        <item x="159"/>
        <item x="55"/>
        <item x="120"/>
        <item x="89"/>
        <item x="156"/>
        <item x="29"/>
        <item x="90"/>
        <item x="218"/>
        <item x="204"/>
        <item x="127"/>
        <item x="234"/>
        <item x="31"/>
        <item x="184"/>
        <item x="22"/>
        <item x="248"/>
        <item x="60"/>
        <item x="42"/>
        <item x="100"/>
        <item x="168"/>
        <item x="92"/>
        <item x="70"/>
        <item x="192"/>
        <item x="209"/>
        <item x="17"/>
        <item x="66"/>
        <item x="152"/>
        <item x="48"/>
        <item x="230"/>
        <item x="14"/>
        <item x="250"/>
        <item x="241"/>
        <item x="51"/>
        <item x="63"/>
        <item x="151"/>
        <item x="12"/>
        <item x="64"/>
        <item x="176"/>
        <item x="106"/>
        <item x="99"/>
        <item x="129"/>
        <item x="44"/>
        <item x="214"/>
        <item x="196"/>
        <item x="161"/>
        <item x="2"/>
        <item x="206"/>
        <item x="213"/>
        <item x="16"/>
        <item x="38"/>
        <item x="86"/>
        <item x="83"/>
        <item x="174"/>
        <item x="0"/>
        <item x="1"/>
        <item x="3"/>
        <item x="4"/>
        <item x="5"/>
        <item x="6"/>
        <item x="7"/>
        <item x="8"/>
        <item x="9"/>
        <item x="10"/>
        <item x="11"/>
        <item x="13"/>
        <item x="15"/>
        <item x="18"/>
        <item x="19"/>
        <item x="20"/>
        <item x="21"/>
        <item x="23"/>
        <item x="24"/>
        <item x="25"/>
        <item x="26"/>
        <item x="27"/>
        <item x="28"/>
        <item x="30"/>
        <item x="32"/>
        <item x="33"/>
        <item x="34"/>
        <item x="35"/>
        <item x="36"/>
        <item x="37"/>
        <item x="39"/>
        <item x="40"/>
        <item x="41"/>
        <item x="43"/>
        <item x="45"/>
        <item x="46"/>
        <item x="49"/>
        <item x="50"/>
        <item x="52"/>
        <item x="53"/>
        <item x="54"/>
        <item x="56"/>
        <item x="57"/>
        <item x="58"/>
        <item x="59"/>
        <item x="61"/>
        <item x="62"/>
        <item x="65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8"/>
        <item x="91"/>
        <item x="93"/>
        <item x="94"/>
        <item x="96"/>
        <item x="97"/>
        <item x="98"/>
        <item x="101"/>
        <item x="102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1"/>
        <item x="122"/>
        <item x="123"/>
        <item x="124"/>
        <item x="125"/>
        <item x="126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0"/>
        <item x="153"/>
        <item x="154"/>
        <item x="155"/>
        <item x="157"/>
        <item x="158"/>
        <item x="160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5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1"/>
        <item x="193"/>
        <item x="194"/>
        <item x="195"/>
        <item x="197"/>
        <item x="198"/>
        <item x="199"/>
        <item x="200"/>
        <item x="201"/>
        <item x="202"/>
        <item x="203"/>
        <item x="205"/>
        <item x="207"/>
        <item x="208"/>
        <item x="210"/>
        <item x="211"/>
        <item x="212"/>
        <item x="215"/>
        <item x="216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2"/>
        <item x="233"/>
        <item x="235"/>
        <item x="236"/>
        <item x="237"/>
        <item x="238"/>
        <item x="239"/>
        <item x="240"/>
        <item x="243"/>
        <item x="244"/>
        <item x="245"/>
        <item x="246"/>
        <item x="247"/>
        <item x="249"/>
        <item x="251"/>
        <item x="252"/>
        <item x="253"/>
        <item x="254"/>
        <item x="255"/>
        <item x="256"/>
        <item x="257"/>
        <item t="default"/>
      </items>
    </pivotField>
    <pivotField compact="0" showAll="0"/>
    <pivotField compact="0" showAll="0"/>
    <pivotField compact="0" showAll="0"/>
    <pivotField compact="0" showAll="0">
      <items count="49">
        <item x="8"/>
        <item x="41"/>
        <item x="15"/>
        <item x="42"/>
        <item x="40"/>
        <item x="24"/>
        <item x="16"/>
        <item x="28"/>
        <item x="12"/>
        <item x="17"/>
        <item x="9"/>
        <item x="14"/>
        <item x="18"/>
        <item x="34"/>
        <item x="25"/>
        <item x="43"/>
        <item x="3"/>
        <item x="11"/>
        <item x="27"/>
        <item x="47"/>
        <item x="44"/>
        <item x="4"/>
        <item x="22"/>
        <item x="38"/>
        <item x="10"/>
        <item x="5"/>
        <item x="29"/>
        <item x="37"/>
        <item x="0"/>
        <item x="1"/>
        <item x="2"/>
        <item x="6"/>
        <item x="7"/>
        <item x="13"/>
        <item x="19"/>
        <item x="20"/>
        <item x="21"/>
        <item x="23"/>
        <item x="26"/>
        <item x="30"/>
        <item x="31"/>
        <item x="32"/>
        <item x="33"/>
        <item x="35"/>
        <item x="36"/>
        <item x="39"/>
        <item x="45"/>
        <item x="46"/>
        <item t="default"/>
      </items>
    </pivotField>
    <pivotField compact="0" numFmtId="177" showAll="0">
      <items count="308">
        <item x="164"/>
        <item x="19"/>
        <item x="107"/>
        <item x="131"/>
        <item x="295"/>
        <item x="159"/>
        <item x="293"/>
        <item x="132"/>
        <item x="114"/>
        <item x="288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/>
    <pivotField compact="0" numFmtId="177" showAll="0">
      <items count="178">
        <item x="153"/>
        <item x="64"/>
        <item x="111"/>
        <item x="165"/>
        <item x="45"/>
        <item x="118"/>
        <item x="38"/>
        <item x="140"/>
        <item x="58"/>
        <item x="99"/>
        <item x="119"/>
        <item x="128"/>
        <item x="79"/>
        <item x="107"/>
        <item x="87"/>
        <item x="100"/>
        <item x="80"/>
        <item x="105"/>
        <item x="76"/>
        <item x="154"/>
        <item x="30"/>
        <item x="33"/>
        <item x="98"/>
        <item x="95"/>
        <item x="44"/>
        <item x="46"/>
        <item x="152"/>
        <item x="123"/>
        <item x="48"/>
        <item x="61"/>
        <item x="162"/>
        <item x="78"/>
        <item x="101"/>
        <item x="71"/>
        <item x="29"/>
        <item x="52"/>
        <item x="86"/>
        <item x="133"/>
        <item x="158"/>
        <item x="163"/>
        <item x="82"/>
        <item x="74"/>
        <item x="84"/>
        <item x="49"/>
        <item x="149"/>
        <item x="60"/>
        <item x="21"/>
        <item x="69"/>
        <item x="47"/>
        <item x="120"/>
        <item x="83"/>
        <item x="164"/>
        <item x="90"/>
        <item x="171"/>
        <item x="57"/>
        <item x="142"/>
        <item x="104"/>
        <item x="115"/>
        <item x="137"/>
        <item x="126"/>
        <item x="50"/>
        <item x="146"/>
        <item x="156"/>
        <item x="136"/>
        <item x="160"/>
        <item x="73"/>
        <item x="22"/>
        <item x="55"/>
        <item x="15"/>
        <item x="159"/>
        <item x="173"/>
        <item x="94"/>
        <item x="172"/>
        <item x="27"/>
        <item x="161"/>
        <item x="25"/>
        <item x="175"/>
        <item x="53"/>
        <item x="112"/>
        <item x="121"/>
        <item x="148"/>
        <item x="3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3"/>
        <item x="24"/>
        <item x="26"/>
        <item x="28"/>
        <item x="31"/>
        <item x="32"/>
        <item x="34"/>
        <item x="35"/>
        <item x="36"/>
        <item x="37"/>
        <item x="39"/>
        <item x="40"/>
        <item x="41"/>
        <item x="42"/>
        <item x="43"/>
        <item x="51"/>
        <item x="54"/>
        <item x="56"/>
        <item x="59"/>
        <item x="62"/>
        <item x="63"/>
        <item x="65"/>
        <item x="66"/>
        <item x="67"/>
        <item x="68"/>
        <item x="70"/>
        <item x="72"/>
        <item x="75"/>
        <item x="77"/>
        <item x="81"/>
        <item x="85"/>
        <item x="88"/>
        <item x="89"/>
        <item x="91"/>
        <item x="92"/>
        <item x="93"/>
        <item x="96"/>
        <item x="97"/>
        <item x="102"/>
        <item x="103"/>
        <item x="106"/>
        <item x="108"/>
        <item x="109"/>
        <item x="110"/>
        <item x="113"/>
        <item x="114"/>
        <item x="116"/>
        <item x="117"/>
        <item x="122"/>
        <item x="124"/>
        <item x="125"/>
        <item x="127"/>
        <item x="129"/>
        <item x="130"/>
        <item x="131"/>
        <item x="132"/>
        <item x="134"/>
        <item x="135"/>
        <item x="138"/>
        <item x="139"/>
        <item x="141"/>
        <item x="143"/>
        <item x="144"/>
        <item x="145"/>
        <item x="147"/>
        <item x="150"/>
        <item x="151"/>
        <item x="155"/>
        <item x="157"/>
        <item x="166"/>
        <item x="167"/>
        <item x="168"/>
        <item x="169"/>
        <item x="170"/>
        <item x="174"/>
        <item x="176"/>
        <item t="default"/>
      </items>
    </pivotField>
    <pivotField compact="0" showAll="0">
      <items count="307">
        <item x="132"/>
        <item x="94"/>
        <item x="134"/>
        <item x="45"/>
        <item x="147"/>
        <item x="110"/>
        <item x="169"/>
        <item x="224"/>
        <item x="254"/>
        <item x="302"/>
        <item x="246"/>
        <item x="236"/>
        <item x="123"/>
        <item x="4"/>
        <item x="34"/>
        <item x="42"/>
        <item x="22"/>
        <item x="62"/>
        <item x="86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4"/>
        <item x="305"/>
        <item t="default"/>
      </items>
    </pivotField>
    <pivotField compact="0" showAll="0">
      <items count="268">
        <item x="104"/>
        <item x="227"/>
        <item x="93"/>
        <item x="194"/>
        <item x="171"/>
        <item x="164"/>
        <item x="80"/>
        <item x="97"/>
        <item x="190"/>
        <item x="157"/>
        <item x="266"/>
        <item x="155"/>
        <item x="98"/>
        <item x="165"/>
        <item x="152"/>
        <item x="205"/>
        <item x="265"/>
        <item x="145"/>
        <item x="181"/>
        <item x="112"/>
        <item x="110"/>
        <item x="54"/>
        <item x="180"/>
        <item x="216"/>
        <item x="156"/>
        <item x="107"/>
        <item x="27"/>
        <item x="34"/>
        <item x="184"/>
        <item x="177"/>
        <item x="30"/>
        <item x="191"/>
        <item x="253"/>
        <item x="220"/>
        <item x="1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9"/>
        <item x="100"/>
        <item x="101"/>
        <item x="102"/>
        <item x="103"/>
        <item x="105"/>
        <item x="106"/>
        <item x="108"/>
        <item x="109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3"/>
        <item x="154"/>
        <item x="158"/>
        <item x="159"/>
        <item x="160"/>
        <item x="161"/>
        <item x="162"/>
        <item x="163"/>
        <item x="166"/>
        <item x="167"/>
        <item x="168"/>
        <item x="169"/>
        <item x="170"/>
        <item x="172"/>
        <item x="173"/>
        <item x="174"/>
        <item x="175"/>
        <item x="178"/>
        <item x="179"/>
        <item x="182"/>
        <item x="183"/>
        <item x="185"/>
        <item x="186"/>
        <item x="187"/>
        <item x="188"/>
        <item x="189"/>
        <item x="192"/>
        <item x="193"/>
        <item x="195"/>
        <item x="196"/>
        <item x="197"/>
        <item x="198"/>
        <item x="199"/>
        <item x="200"/>
        <item x="201"/>
        <item x="202"/>
        <item x="203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compact="0" showAll="0">
      <items count="175">
        <item x="18"/>
        <item x="54"/>
        <item x="7"/>
        <item x="136"/>
        <item x="95"/>
        <item x="159"/>
        <item x="55"/>
        <item x="30"/>
        <item x="15"/>
        <item x="26"/>
        <item x="4"/>
        <item x="27"/>
        <item x="100"/>
        <item x="117"/>
        <item x="161"/>
        <item x="171"/>
        <item x="166"/>
        <item x="42"/>
        <item x="124"/>
        <item x="31"/>
        <item x="53"/>
        <item x="99"/>
        <item x="129"/>
        <item x="142"/>
        <item x="114"/>
        <item x="74"/>
        <item x="65"/>
        <item x="68"/>
        <item x="29"/>
        <item x="90"/>
        <item x="73"/>
        <item x="157"/>
        <item x="40"/>
        <item x="153"/>
        <item x="75"/>
        <item x="87"/>
        <item x="22"/>
        <item x="150"/>
        <item x="44"/>
        <item x="94"/>
        <item x="38"/>
        <item x="79"/>
        <item x="72"/>
        <item x="32"/>
        <item x="69"/>
        <item x="109"/>
        <item x="82"/>
        <item x="89"/>
        <item x="92"/>
        <item x="21"/>
        <item x="49"/>
        <item x="61"/>
        <item x="63"/>
        <item x="81"/>
        <item x="34"/>
        <item x="122"/>
        <item x="10"/>
        <item x="152"/>
        <item x="51"/>
        <item x="111"/>
        <item x="173"/>
        <item x="96"/>
        <item x="16"/>
        <item x="43"/>
        <item x="71"/>
        <item x="5"/>
        <item x="41"/>
        <item x="39"/>
        <item x="13"/>
        <item x="66"/>
        <item x="9"/>
        <item x="6"/>
        <item x="14"/>
        <item x="106"/>
        <item x="85"/>
        <item x="47"/>
        <item x="133"/>
        <item x="130"/>
        <item x="170"/>
        <item x="70"/>
        <item x="147"/>
        <item x="64"/>
        <item x="172"/>
        <item x="33"/>
        <item x="2"/>
        <item x="110"/>
        <item x="156"/>
        <item x="158"/>
        <item x="137"/>
        <item x="36"/>
        <item x="52"/>
        <item x="167"/>
        <item x="48"/>
        <item x="139"/>
        <item x="105"/>
        <item x="148"/>
        <item x="91"/>
        <item x="0"/>
        <item x="1"/>
        <item x="3"/>
        <item x="8"/>
        <item x="11"/>
        <item x="12"/>
        <item x="17"/>
        <item x="19"/>
        <item x="20"/>
        <item x="23"/>
        <item x="24"/>
        <item x="25"/>
        <item x="28"/>
        <item x="35"/>
        <item x="37"/>
        <item x="45"/>
        <item x="46"/>
        <item x="50"/>
        <item x="56"/>
        <item x="57"/>
        <item x="58"/>
        <item x="59"/>
        <item x="60"/>
        <item x="62"/>
        <item x="67"/>
        <item x="76"/>
        <item x="77"/>
        <item x="78"/>
        <item x="80"/>
        <item x="83"/>
        <item x="84"/>
        <item x="86"/>
        <item x="88"/>
        <item x="93"/>
        <item x="97"/>
        <item x="98"/>
        <item x="101"/>
        <item x="102"/>
        <item x="103"/>
        <item x="104"/>
        <item x="107"/>
        <item x="108"/>
        <item x="112"/>
        <item x="113"/>
        <item x="115"/>
        <item x="116"/>
        <item x="118"/>
        <item x="119"/>
        <item x="120"/>
        <item x="121"/>
        <item x="123"/>
        <item x="125"/>
        <item x="126"/>
        <item x="127"/>
        <item x="128"/>
        <item x="131"/>
        <item x="132"/>
        <item x="134"/>
        <item x="135"/>
        <item x="138"/>
        <item x="140"/>
        <item x="141"/>
        <item x="143"/>
        <item x="144"/>
        <item x="145"/>
        <item x="146"/>
        <item x="149"/>
        <item x="151"/>
        <item x="154"/>
        <item x="155"/>
        <item x="160"/>
        <item x="162"/>
        <item x="163"/>
        <item x="164"/>
        <item x="165"/>
        <item x="168"/>
        <item x="169"/>
        <item t="default"/>
      </items>
    </pivotField>
    <pivotField compact="0" showAll="0">
      <items count="239">
        <item x="116"/>
        <item x="17"/>
        <item x="21"/>
        <item x="89"/>
        <item x="61"/>
        <item x="30"/>
        <item x="50"/>
        <item x="185"/>
        <item x="91"/>
        <item x="135"/>
        <item x="109"/>
        <item x="110"/>
        <item x="107"/>
        <item x="7"/>
        <item x="136"/>
        <item x="123"/>
        <item x="52"/>
        <item x="67"/>
        <item x="90"/>
        <item x="79"/>
        <item x="24"/>
        <item x="138"/>
        <item x="118"/>
        <item x="51"/>
        <item x="48"/>
        <item x="223"/>
        <item x="6"/>
        <item x="176"/>
        <item x="103"/>
        <item x="171"/>
        <item x="231"/>
        <item x="86"/>
        <item x="38"/>
        <item x="179"/>
        <item x="211"/>
        <item x="226"/>
        <item x="0"/>
        <item x="1"/>
        <item x="2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2"/>
        <item x="23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9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7"/>
        <item x="88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8"/>
        <item x="111"/>
        <item x="112"/>
        <item x="113"/>
        <item x="114"/>
        <item x="115"/>
        <item x="117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5"/>
        <item x="177"/>
        <item x="178"/>
        <item x="180"/>
        <item x="181"/>
        <item x="182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7"/>
        <item x="228"/>
        <item x="229"/>
        <item x="230"/>
        <item x="232"/>
        <item x="233"/>
        <item x="234"/>
        <item x="235"/>
        <item x="236"/>
        <item x="237"/>
        <item t="default"/>
      </items>
    </pivotField>
    <pivotField compact="0" showAll="0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compact="0" showAll="0">
      <items count="304">
        <item x="12"/>
        <item x="131"/>
        <item x="24"/>
        <item x="225"/>
        <item x="189"/>
        <item x="267"/>
        <item x="38"/>
        <item x="214"/>
        <item x="114"/>
        <item x="296"/>
        <item x="89"/>
        <item x="299"/>
        <item x="242"/>
        <item x="1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300"/>
        <item x="301"/>
        <item x="302"/>
        <item t="default"/>
      </items>
    </pivotField>
    <pivotField compact="0" showAll="0">
      <items count="242">
        <item x="38"/>
        <item x="230"/>
        <item x="163"/>
        <item x="126"/>
        <item x="127"/>
        <item x="132"/>
        <item x="229"/>
        <item x="167"/>
        <item x="178"/>
        <item x="138"/>
        <item x="237"/>
        <item x="173"/>
        <item x="175"/>
        <item x="165"/>
        <item x="179"/>
        <item x="105"/>
        <item x="160"/>
        <item x="107"/>
        <item x="195"/>
        <item x="82"/>
        <item x="130"/>
        <item x="89"/>
        <item x="142"/>
        <item x="238"/>
        <item x="183"/>
        <item x="124"/>
        <item x="145"/>
        <item x="93"/>
        <item x="7"/>
        <item x="194"/>
        <item x="97"/>
        <item x="191"/>
        <item x="146"/>
        <item x="30"/>
        <item x="151"/>
        <item x="197"/>
        <item x="156"/>
        <item x="209"/>
        <item x="36"/>
        <item x="176"/>
        <item x="169"/>
        <item x="102"/>
        <item x="121"/>
        <item x="57"/>
        <item x="233"/>
        <item x="201"/>
        <item x="180"/>
        <item x="213"/>
        <item x="44"/>
        <item x="115"/>
        <item x="20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90"/>
        <item x="91"/>
        <item x="92"/>
        <item x="94"/>
        <item x="95"/>
        <item x="96"/>
        <item x="98"/>
        <item x="99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2"/>
        <item x="123"/>
        <item x="125"/>
        <item x="128"/>
        <item x="129"/>
        <item x="131"/>
        <item x="133"/>
        <item x="134"/>
        <item x="135"/>
        <item x="136"/>
        <item x="137"/>
        <item x="139"/>
        <item x="140"/>
        <item x="141"/>
        <item x="143"/>
        <item x="144"/>
        <item x="147"/>
        <item x="148"/>
        <item x="149"/>
        <item x="150"/>
        <item x="152"/>
        <item x="153"/>
        <item x="154"/>
        <item x="155"/>
        <item x="157"/>
        <item x="158"/>
        <item x="159"/>
        <item x="161"/>
        <item x="162"/>
        <item x="164"/>
        <item x="166"/>
        <item x="168"/>
        <item x="170"/>
        <item x="171"/>
        <item x="172"/>
        <item x="174"/>
        <item x="177"/>
        <item x="181"/>
        <item x="182"/>
        <item x="184"/>
        <item x="185"/>
        <item x="186"/>
        <item x="187"/>
        <item x="188"/>
        <item x="189"/>
        <item x="190"/>
        <item x="192"/>
        <item x="193"/>
        <item x="196"/>
        <item x="198"/>
        <item x="199"/>
        <item x="200"/>
        <item x="202"/>
        <item x="203"/>
        <item x="204"/>
        <item x="205"/>
        <item x="206"/>
        <item x="207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1"/>
        <item x="232"/>
        <item x="234"/>
        <item x="235"/>
        <item x="236"/>
        <item x="239"/>
        <item x="240"/>
        <item t="default"/>
      </items>
    </pivotField>
    <pivotField compact="0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compact="0" showAll="0">
      <items count="286">
        <item x="55"/>
        <item x="71"/>
        <item x="127"/>
        <item x="88"/>
        <item x="203"/>
        <item x="94"/>
        <item x="67"/>
        <item x="225"/>
        <item x="65"/>
        <item x="220"/>
        <item x="171"/>
        <item x="133"/>
        <item x="106"/>
        <item x="175"/>
        <item x="238"/>
        <item x="46"/>
        <item x="183"/>
        <item x="230"/>
        <item x="239"/>
        <item x="222"/>
        <item x="78"/>
        <item x="3"/>
        <item x="5"/>
        <item x="139"/>
        <item x="119"/>
        <item x="20"/>
        <item x="219"/>
        <item x="69"/>
        <item x="45"/>
        <item x="205"/>
        <item x="246"/>
        <item x="160"/>
        <item x="74"/>
        <item x="51"/>
        <item x="188"/>
        <item x="93"/>
        <item x="122"/>
        <item x="232"/>
        <item x="114"/>
        <item x="0"/>
        <item x="1"/>
        <item x="2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6"/>
        <item x="68"/>
        <item x="70"/>
        <item x="72"/>
        <item x="73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20"/>
        <item x="121"/>
        <item x="123"/>
        <item x="124"/>
        <item x="125"/>
        <item x="126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1"/>
        <item x="223"/>
        <item x="224"/>
        <item x="226"/>
        <item x="227"/>
        <item x="228"/>
        <item x="229"/>
        <item x="231"/>
        <item x="233"/>
        <item x="234"/>
        <item x="235"/>
        <item x="236"/>
        <item x="237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compact="0" showAll="0">
      <items count="207">
        <item x="175"/>
        <item x="106"/>
        <item x="186"/>
        <item x="2"/>
        <item x="134"/>
        <item x="119"/>
        <item x="160"/>
        <item x="151"/>
        <item x="190"/>
        <item x="183"/>
        <item x="20"/>
        <item x="96"/>
        <item x="49"/>
        <item x="157"/>
        <item x="37"/>
        <item x="93"/>
        <item x="31"/>
        <item x="159"/>
        <item x="204"/>
        <item x="118"/>
        <item x="91"/>
        <item x="173"/>
        <item x="126"/>
        <item x="185"/>
        <item x="130"/>
        <item x="133"/>
        <item x="121"/>
        <item x="87"/>
        <item x="166"/>
        <item x="142"/>
        <item x="100"/>
        <item x="137"/>
        <item x="178"/>
        <item x="182"/>
        <item x="131"/>
        <item x="89"/>
        <item x="192"/>
        <item x="80"/>
        <item x="47"/>
        <item x="148"/>
        <item x="65"/>
        <item x="123"/>
        <item x="167"/>
        <item x="92"/>
        <item x="158"/>
        <item x="128"/>
        <item x="71"/>
        <item x="52"/>
        <item x="81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8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2"/>
        <item x="83"/>
        <item x="84"/>
        <item x="85"/>
        <item x="86"/>
        <item x="88"/>
        <item x="90"/>
        <item x="94"/>
        <item x="95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20"/>
        <item x="122"/>
        <item x="124"/>
        <item x="125"/>
        <item x="127"/>
        <item x="129"/>
        <item x="132"/>
        <item x="135"/>
        <item x="136"/>
        <item x="138"/>
        <item x="139"/>
        <item x="140"/>
        <item x="141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61"/>
        <item x="162"/>
        <item x="163"/>
        <item x="164"/>
        <item x="165"/>
        <item x="168"/>
        <item x="169"/>
        <item x="170"/>
        <item x="171"/>
        <item x="172"/>
        <item x="174"/>
        <item x="176"/>
        <item x="177"/>
        <item x="179"/>
        <item x="180"/>
        <item x="181"/>
        <item x="184"/>
        <item x="187"/>
        <item x="188"/>
        <item x="189"/>
        <item x="191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5"/>
        <item t="default"/>
      </items>
    </pivotField>
    <pivotField compact="0" showAll="0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1">
        <item x="212"/>
        <item x="77"/>
        <item x="108"/>
        <item x="111"/>
        <item x="177"/>
        <item x="68"/>
        <item x="48"/>
        <item x="193"/>
        <item x="13"/>
        <item x="98"/>
        <item x="191"/>
        <item x="220"/>
        <item x="137"/>
        <item x="194"/>
        <item x="4"/>
        <item x="185"/>
        <item x="69"/>
        <item x="235"/>
        <item x="20"/>
        <item x="217"/>
        <item x="150"/>
        <item x="115"/>
        <item x="6"/>
        <item x="42"/>
        <item x="113"/>
        <item x="195"/>
        <item x="203"/>
        <item x="153"/>
        <item x="35"/>
        <item x="128"/>
        <item x="175"/>
        <item x="143"/>
        <item x="107"/>
        <item x="218"/>
        <item x="91"/>
        <item x="236"/>
        <item x="47"/>
        <item x="26"/>
        <item x="166"/>
        <item x="211"/>
        <item x="10"/>
        <item x="58"/>
        <item x="200"/>
        <item x="12"/>
        <item x="24"/>
        <item x="226"/>
        <item x="181"/>
        <item x="239"/>
        <item x="122"/>
        <item x="174"/>
        <item x="227"/>
        <item x="44"/>
        <item x="119"/>
        <item x="54"/>
        <item x="160"/>
        <item x="169"/>
        <item x="139"/>
        <item x="5"/>
        <item x="60"/>
        <item x="146"/>
        <item x="180"/>
        <item x="100"/>
        <item x="0"/>
        <item x="1"/>
        <item x="2"/>
        <item x="3"/>
        <item x="7"/>
        <item x="8"/>
        <item x="9"/>
        <item x="11"/>
        <item x="14"/>
        <item x="15"/>
        <item x="16"/>
        <item x="17"/>
        <item x="18"/>
        <item x="19"/>
        <item x="21"/>
        <item x="22"/>
        <item x="23"/>
        <item x="25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3"/>
        <item x="45"/>
        <item x="46"/>
        <item x="49"/>
        <item x="50"/>
        <item x="51"/>
        <item x="52"/>
        <item x="53"/>
        <item x="55"/>
        <item x="56"/>
        <item x="57"/>
        <item x="59"/>
        <item x="61"/>
        <item x="62"/>
        <item x="63"/>
        <item x="64"/>
        <item x="65"/>
        <item x="66"/>
        <item x="67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9"/>
        <item x="101"/>
        <item x="102"/>
        <item x="103"/>
        <item x="104"/>
        <item x="105"/>
        <item x="106"/>
        <item x="109"/>
        <item x="110"/>
        <item x="112"/>
        <item x="114"/>
        <item x="116"/>
        <item x="117"/>
        <item x="118"/>
        <item x="120"/>
        <item x="121"/>
        <item x="123"/>
        <item x="124"/>
        <item x="125"/>
        <item x="126"/>
        <item x="127"/>
        <item x="129"/>
        <item x="130"/>
        <item x="131"/>
        <item x="132"/>
        <item x="133"/>
        <item x="134"/>
        <item x="135"/>
        <item x="136"/>
        <item x="138"/>
        <item x="140"/>
        <item x="141"/>
        <item x="142"/>
        <item x="144"/>
        <item x="145"/>
        <item x="147"/>
        <item x="148"/>
        <item x="149"/>
        <item x="151"/>
        <item x="152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7"/>
        <item x="168"/>
        <item x="170"/>
        <item x="171"/>
        <item x="172"/>
        <item x="173"/>
        <item x="176"/>
        <item x="178"/>
        <item x="179"/>
        <item x="182"/>
        <item x="183"/>
        <item x="184"/>
        <item x="186"/>
        <item x="187"/>
        <item x="188"/>
        <item x="189"/>
        <item x="190"/>
        <item x="192"/>
        <item x="196"/>
        <item x="197"/>
        <item x="198"/>
        <item x="199"/>
        <item x="201"/>
        <item x="202"/>
        <item x="204"/>
        <item x="205"/>
        <item x="206"/>
        <item x="207"/>
        <item x="208"/>
        <item x="209"/>
        <item x="210"/>
        <item x="213"/>
        <item x="214"/>
        <item x="215"/>
        <item x="216"/>
        <item x="219"/>
        <item x="221"/>
        <item x="222"/>
        <item x="223"/>
        <item x="224"/>
        <item x="225"/>
        <item x="228"/>
        <item x="229"/>
        <item x="230"/>
        <item x="231"/>
        <item x="232"/>
        <item x="233"/>
        <item x="234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compact="0" showAll="0">
      <items count="190">
        <item x="14"/>
        <item x="126"/>
        <item x="31"/>
        <item x="112"/>
        <item x="81"/>
        <item x="155"/>
        <item x="59"/>
        <item x="152"/>
        <item x="100"/>
        <item x="108"/>
        <item x="110"/>
        <item x="83"/>
        <item x="129"/>
        <item x="185"/>
        <item x="37"/>
        <item x="122"/>
        <item x="99"/>
        <item x="97"/>
        <item x="159"/>
        <item x="62"/>
        <item x="113"/>
        <item x="144"/>
        <item x="163"/>
        <item x="143"/>
        <item x="77"/>
        <item x="19"/>
        <item x="86"/>
        <item x="25"/>
        <item x="149"/>
        <item x="131"/>
        <item x="119"/>
        <item x="148"/>
        <item x="118"/>
        <item x="175"/>
        <item x="71"/>
        <item x="80"/>
        <item x="166"/>
        <item x="184"/>
        <item x="127"/>
        <item x="3"/>
        <item x="171"/>
        <item x="102"/>
        <item x="85"/>
        <item x="132"/>
        <item x="147"/>
        <item x="136"/>
        <item x="168"/>
        <item x="124"/>
        <item x="164"/>
        <item x="34"/>
        <item x="140"/>
        <item x="50"/>
        <item x="167"/>
        <item x="79"/>
        <item x="66"/>
        <item x="133"/>
        <item x="51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20"/>
        <item x="21"/>
        <item x="22"/>
        <item x="23"/>
        <item x="24"/>
        <item x="26"/>
        <item x="27"/>
        <item x="28"/>
        <item x="29"/>
        <item x="30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60"/>
        <item x="61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8"/>
        <item x="82"/>
        <item x="84"/>
        <item x="87"/>
        <item x="88"/>
        <item x="89"/>
        <item x="90"/>
        <item x="91"/>
        <item x="92"/>
        <item x="93"/>
        <item x="94"/>
        <item x="95"/>
        <item x="96"/>
        <item x="98"/>
        <item x="101"/>
        <item x="103"/>
        <item x="104"/>
        <item x="105"/>
        <item x="106"/>
        <item x="107"/>
        <item x="109"/>
        <item x="111"/>
        <item x="114"/>
        <item x="115"/>
        <item x="116"/>
        <item x="117"/>
        <item x="120"/>
        <item x="121"/>
        <item x="123"/>
        <item x="125"/>
        <item x="128"/>
        <item x="130"/>
        <item x="134"/>
        <item x="135"/>
        <item x="137"/>
        <item x="138"/>
        <item x="139"/>
        <item x="141"/>
        <item x="142"/>
        <item x="145"/>
        <item x="146"/>
        <item x="150"/>
        <item x="151"/>
        <item x="153"/>
        <item x="154"/>
        <item x="156"/>
        <item x="157"/>
        <item x="158"/>
        <item x="160"/>
        <item x="161"/>
        <item x="162"/>
        <item x="165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3"/>
        <item x="186"/>
        <item x="187"/>
        <item x="188"/>
        <item t="default"/>
      </items>
    </pivotField>
    <pivotField compact="0" showAll="0">
      <items count="316">
        <item x="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compact="0" showAll="0"/>
    <pivotField compact="0" showAll="0"/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1"/>
  </rowFields>
  <rowItems count="3">
    <i>
      <x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80"/>
    <dataField name="转化率 " fld="47" baseField="0" baseItem="0" numFmtId="180"/>
    <dataField name="竞价 " fld="48" baseField="0" baseItem="0" numFmtId="182"/>
    <dataField name="转化成本 " fld="49" baseField="0" baseItem="0"/>
  </dataFields>
  <formats count="5">
    <format dxfId="49">
      <pivotArea type="all" dataOnly="0" outline="0" fieldPosition="0"/>
    </format>
    <format dxfId="50">
      <pivotArea type="all" dataOnly="0" outline="0" fieldPosition="0"/>
    </format>
    <format dxfId="51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52">
      <pivotArea dataOnly="0" labelOnly="1" fieldPosition="0">
        <references count="1">
          <reference field="4294967294" count="1">
            <x v="4"/>
          </reference>
        </references>
      </pivotArea>
    </format>
    <format dxfId="53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25:F29" firstHeaderRow="0" firstDataRow="1" firstDataCol="1"/>
  <pivotFields count="50"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4">
        <item x="1"/>
        <item m="1" x="2"/>
        <item x="0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25">
        <item m="1" x="15"/>
        <item m="1" x="16"/>
        <item m="1" x="17"/>
        <item x="1"/>
        <item m="1" x="18"/>
        <item m="1" x="19"/>
        <item m="1" x="20"/>
        <item m="1" x="21"/>
        <item m="1" x="22"/>
        <item m="1" x="23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x="0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44"/>
        <item x="27"/>
        <item x="28"/>
        <item x="29"/>
        <item x="30"/>
        <item x="31"/>
        <item x="32"/>
        <item x="33"/>
        <item x="34"/>
        <item x="35"/>
        <item m="1" x="45"/>
        <item x="36"/>
        <item x="37"/>
        <item x="38"/>
        <item m="1" x="46"/>
        <item x="39"/>
        <item x="40"/>
        <item x="41"/>
        <item x="42"/>
        <item x="43"/>
        <item m="1" x="47"/>
        <item t="default"/>
      </items>
    </pivotField>
    <pivotField compact="0" showAll="0"/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308">
        <item x="107"/>
        <item x="131"/>
        <item x="295"/>
        <item x="159"/>
        <item x="293"/>
        <item x="132"/>
        <item x="114"/>
        <item x="164"/>
        <item x="288"/>
        <item x="19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>
      <items count="281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62">
        <item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3">
        <item x="1"/>
        <item x="0"/>
        <item t="default"/>
      </items>
    </pivotField>
    <pivotField dataField="1" compact="0" numFmtId="9" showAll="0">
      <items count="62">
        <item x="22"/>
        <item x="32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6"/>
        <item x="35"/>
        <item x="7"/>
        <item x="14"/>
        <item x="25"/>
        <item x="27"/>
        <item x="29"/>
        <item x="30"/>
        <item x="31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3"/>
        <item x="24"/>
        <item x="28"/>
        <item x="33"/>
        <item x="34"/>
        <item x="38"/>
        <item t="default"/>
      </items>
    </pivotField>
    <pivotField compact="0" showAll="0">
      <items count="15">
        <item x="2"/>
        <item x="3"/>
        <item x="4"/>
        <item x="1"/>
        <item x="12"/>
        <item x="13"/>
        <item x="9"/>
        <item x="7"/>
        <item x="5"/>
        <item x="6"/>
        <item x="11"/>
        <item x="10"/>
        <item x="0"/>
        <item x="8"/>
        <item t="default"/>
      </items>
    </pivotField>
    <pivotField compact="0" numFmtId="177" showAll="0">
      <items count="314">
        <item x="310"/>
        <item x="191"/>
        <item x="252"/>
        <item x="253"/>
        <item x="291"/>
        <item x="2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t="default"/>
      </items>
    </pivotField>
    <pivotField compact="0" numFmtId="177" showAll="0">
      <items count="17">
        <item x="4"/>
        <item x="3"/>
        <item x="2"/>
        <item x="5"/>
        <item x="12"/>
        <item x="15"/>
        <item x="1"/>
        <item x="7"/>
        <item x="9"/>
        <item x="10"/>
        <item x="14"/>
        <item x="6"/>
        <item x="13"/>
        <item x="8"/>
        <item x="11"/>
        <item x="0"/>
        <item t="default"/>
      </items>
    </pivotField>
    <pivotField compact="0" showAll="0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5">
        <item x="94"/>
        <item x="148"/>
        <item x="18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compact="0" showAll="0">
      <items count="289">
        <item x="63"/>
        <item x="94"/>
        <item x="208"/>
        <item x="70"/>
        <item x="218"/>
        <item x="278"/>
        <item x="182"/>
        <item x="179"/>
        <item x="273"/>
        <item x="215"/>
        <item x="91"/>
        <item x="220"/>
        <item x="274"/>
        <item x="228"/>
        <item x="140"/>
        <item x="164"/>
        <item x="40"/>
        <item x="190"/>
        <item x="250"/>
        <item x="279"/>
        <item x="134"/>
        <item x="187"/>
        <item x="198"/>
        <item x="175"/>
        <item x="240"/>
        <item x="54"/>
        <item x="133"/>
        <item x="55"/>
        <item x="116"/>
        <item x="42"/>
        <item x="149"/>
        <item x="85"/>
        <item x="99"/>
        <item x="263"/>
        <item x="89"/>
        <item x="105"/>
        <item x="152"/>
        <item x="283"/>
        <item x="277"/>
        <item x="206"/>
        <item x="102"/>
        <item x="236"/>
        <item x="281"/>
        <item x="233"/>
        <item x="98"/>
        <item x="159"/>
        <item x="213"/>
        <item x="127"/>
        <item x="147"/>
        <item x="168"/>
        <item x="107"/>
        <item x="172"/>
        <item x="211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39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90"/>
        <item x="92"/>
        <item x="93"/>
        <item x="95"/>
        <item x="96"/>
        <item x="97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5"/>
        <item x="136"/>
        <item x="137"/>
        <item x="138"/>
        <item x="139"/>
        <item x="141"/>
        <item x="142"/>
        <item x="143"/>
        <item x="144"/>
        <item x="145"/>
        <item x="146"/>
        <item x="148"/>
        <item x="150"/>
        <item x="151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4"/>
        <item x="176"/>
        <item x="177"/>
        <item x="178"/>
        <item x="180"/>
        <item x="181"/>
        <item x="183"/>
        <item x="184"/>
        <item x="185"/>
        <item x="186"/>
        <item x="188"/>
        <item x="189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4"/>
        <item x="205"/>
        <item x="207"/>
        <item x="209"/>
        <item x="210"/>
        <item x="212"/>
        <item x="214"/>
        <item x="216"/>
        <item x="217"/>
        <item x="219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4"/>
        <item x="235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80"/>
        <item x="282"/>
        <item x="284"/>
        <item x="285"/>
        <item x="286"/>
        <item x="287"/>
        <item t="default"/>
      </items>
    </pivotField>
    <pivotField compact="0" showAll="0">
      <items count="259">
        <item x="118"/>
        <item x="107"/>
        <item x="242"/>
        <item x="95"/>
        <item x="231"/>
        <item x="87"/>
        <item x="144"/>
        <item x="47"/>
        <item x="159"/>
        <item x="55"/>
        <item x="120"/>
        <item x="89"/>
        <item x="156"/>
        <item x="29"/>
        <item x="90"/>
        <item x="218"/>
        <item x="204"/>
        <item x="127"/>
        <item x="234"/>
        <item x="31"/>
        <item x="184"/>
        <item x="22"/>
        <item x="248"/>
        <item x="60"/>
        <item x="42"/>
        <item x="100"/>
        <item x="168"/>
        <item x="92"/>
        <item x="70"/>
        <item x="192"/>
        <item x="209"/>
        <item x="17"/>
        <item x="66"/>
        <item x="152"/>
        <item x="48"/>
        <item x="230"/>
        <item x="14"/>
        <item x="250"/>
        <item x="241"/>
        <item x="51"/>
        <item x="63"/>
        <item x="151"/>
        <item x="12"/>
        <item x="64"/>
        <item x="176"/>
        <item x="106"/>
        <item x="99"/>
        <item x="129"/>
        <item x="44"/>
        <item x="214"/>
        <item x="196"/>
        <item x="161"/>
        <item x="2"/>
        <item x="206"/>
        <item x="213"/>
        <item x="16"/>
        <item x="38"/>
        <item x="86"/>
        <item x="83"/>
        <item x="174"/>
        <item x="0"/>
        <item x="1"/>
        <item x="3"/>
        <item x="4"/>
        <item x="5"/>
        <item x="6"/>
        <item x="7"/>
        <item x="8"/>
        <item x="9"/>
        <item x="10"/>
        <item x="11"/>
        <item x="13"/>
        <item x="15"/>
        <item x="18"/>
        <item x="19"/>
        <item x="20"/>
        <item x="21"/>
        <item x="23"/>
        <item x="24"/>
        <item x="25"/>
        <item x="26"/>
        <item x="27"/>
        <item x="28"/>
        <item x="30"/>
        <item x="32"/>
        <item x="33"/>
        <item x="34"/>
        <item x="35"/>
        <item x="36"/>
        <item x="37"/>
        <item x="39"/>
        <item x="40"/>
        <item x="41"/>
        <item x="43"/>
        <item x="45"/>
        <item x="46"/>
        <item x="49"/>
        <item x="50"/>
        <item x="52"/>
        <item x="53"/>
        <item x="54"/>
        <item x="56"/>
        <item x="57"/>
        <item x="58"/>
        <item x="59"/>
        <item x="61"/>
        <item x="62"/>
        <item x="65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8"/>
        <item x="91"/>
        <item x="93"/>
        <item x="94"/>
        <item x="96"/>
        <item x="97"/>
        <item x="98"/>
        <item x="101"/>
        <item x="102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1"/>
        <item x="122"/>
        <item x="123"/>
        <item x="124"/>
        <item x="125"/>
        <item x="126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0"/>
        <item x="153"/>
        <item x="154"/>
        <item x="155"/>
        <item x="157"/>
        <item x="158"/>
        <item x="160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5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1"/>
        <item x="193"/>
        <item x="194"/>
        <item x="195"/>
        <item x="197"/>
        <item x="198"/>
        <item x="199"/>
        <item x="200"/>
        <item x="201"/>
        <item x="202"/>
        <item x="203"/>
        <item x="205"/>
        <item x="207"/>
        <item x="208"/>
        <item x="210"/>
        <item x="211"/>
        <item x="212"/>
        <item x="215"/>
        <item x="216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2"/>
        <item x="233"/>
        <item x="235"/>
        <item x="236"/>
        <item x="237"/>
        <item x="238"/>
        <item x="239"/>
        <item x="240"/>
        <item x="243"/>
        <item x="244"/>
        <item x="245"/>
        <item x="246"/>
        <item x="247"/>
        <item x="249"/>
        <item x="251"/>
        <item x="252"/>
        <item x="253"/>
        <item x="254"/>
        <item x="255"/>
        <item x="256"/>
        <item x="257"/>
        <item t="default"/>
      </items>
    </pivotField>
    <pivotField compact="0" showAll="0"/>
    <pivotField compact="0" showAll="0"/>
    <pivotField compact="0" showAll="0">
      <items count="94">
        <item x="73"/>
        <item x="78"/>
        <item x="20"/>
        <item x="39"/>
        <item x="90"/>
        <item x="68"/>
        <item x="70"/>
        <item x="48"/>
        <item x="74"/>
        <item x="76"/>
        <item x="46"/>
        <item x="22"/>
        <item x="38"/>
        <item x="54"/>
        <item x="27"/>
        <item x="56"/>
        <item x="67"/>
        <item x="43"/>
        <item x="44"/>
        <item x="84"/>
        <item x="51"/>
        <item x="81"/>
        <item x="64"/>
        <item x="31"/>
        <item x="52"/>
        <item x="86"/>
        <item x="36"/>
        <item x="7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3"/>
        <item x="24"/>
        <item x="25"/>
        <item x="26"/>
        <item x="28"/>
        <item x="29"/>
        <item x="30"/>
        <item x="32"/>
        <item x="33"/>
        <item x="34"/>
        <item x="35"/>
        <item x="37"/>
        <item x="40"/>
        <item x="41"/>
        <item x="42"/>
        <item x="45"/>
        <item x="47"/>
        <item x="49"/>
        <item x="50"/>
        <item x="53"/>
        <item x="55"/>
        <item x="57"/>
        <item x="58"/>
        <item x="59"/>
        <item x="60"/>
        <item x="61"/>
        <item x="62"/>
        <item x="63"/>
        <item x="65"/>
        <item x="66"/>
        <item x="69"/>
        <item x="71"/>
        <item x="75"/>
        <item x="77"/>
        <item x="79"/>
        <item x="80"/>
        <item x="82"/>
        <item x="83"/>
        <item x="85"/>
        <item x="87"/>
        <item x="88"/>
        <item x="89"/>
        <item x="91"/>
        <item x="92"/>
        <item t="default"/>
      </items>
    </pivotField>
    <pivotField compact="0" showAll="0">
      <items count="49">
        <item x="8"/>
        <item x="41"/>
        <item x="15"/>
        <item x="42"/>
        <item x="40"/>
        <item x="24"/>
        <item x="16"/>
        <item x="28"/>
        <item x="12"/>
        <item x="17"/>
        <item x="9"/>
        <item x="14"/>
        <item x="18"/>
        <item x="34"/>
        <item x="25"/>
        <item x="43"/>
        <item x="3"/>
        <item x="11"/>
        <item x="27"/>
        <item x="47"/>
        <item x="44"/>
        <item x="4"/>
        <item x="22"/>
        <item x="38"/>
        <item x="10"/>
        <item x="5"/>
        <item x="29"/>
        <item x="37"/>
        <item x="0"/>
        <item x="1"/>
        <item x="2"/>
        <item x="6"/>
        <item x="7"/>
        <item x="13"/>
        <item x="19"/>
        <item x="20"/>
        <item x="21"/>
        <item x="23"/>
        <item x="26"/>
        <item x="30"/>
        <item x="31"/>
        <item x="32"/>
        <item x="33"/>
        <item x="35"/>
        <item x="36"/>
        <item x="39"/>
        <item x="45"/>
        <item x="46"/>
        <item t="default"/>
      </items>
    </pivotField>
    <pivotField compact="0" numFmtId="177" showAll="0">
      <items count="308">
        <item x="164"/>
        <item x="19"/>
        <item x="107"/>
        <item x="131"/>
        <item x="295"/>
        <item x="159"/>
        <item x="293"/>
        <item x="132"/>
        <item x="114"/>
        <item x="288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/>
    <pivotField compact="0" numFmtId="177" showAll="0">
      <items count="178">
        <item x="153"/>
        <item x="64"/>
        <item x="111"/>
        <item x="165"/>
        <item x="45"/>
        <item x="118"/>
        <item x="38"/>
        <item x="140"/>
        <item x="58"/>
        <item x="99"/>
        <item x="119"/>
        <item x="128"/>
        <item x="79"/>
        <item x="107"/>
        <item x="87"/>
        <item x="100"/>
        <item x="80"/>
        <item x="105"/>
        <item x="76"/>
        <item x="154"/>
        <item x="30"/>
        <item x="33"/>
        <item x="98"/>
        <item x="95"/>
        <item x="44"/>
        <item x="46"/>
        <item x="152"/>
        <item x="123"/>
        <item x="48"/>
        <item x="61"/>
        <item x="162"/>
        <item x="78"/>
        <item x="101"/>
        <item x="71"/>
        <item x="29"/>
        <item x="52"/>
        <item x="86"/>
        <item x="133"/>
        <item x="158"/>
        <item x="163"/>
        <item x="82"/>
        <item x="74"/>
        <item x="84"/>
        <item x="49"/>
        <item x="149"/>
        <item x="60"/>
        <item x="21"/>
        <item x="69"/>
        <item x="47"/>
        <item x="120"/>
        <item x="83"/>
        <item x="164"/>
        <item x="90"/>
        <item x="171"/>
        <item x="57"/>
        <item x="142"/>
        <item x="104"/>
        <item x="115"/>
        <item x="137"/>
        <item x="126"/>
        <item x="50"/>
        <item x="146"/>
        <item x="156"/>
        <item x="136"/>
        <item x="160"/>
        <item x="73"/>
        <item x="22"/>
        <item x="55"/>
        <item x="15"/>
        <item x="159"/>
        <item x="173"/>
        <item x="94"/>
        <item x="172"/>
        <item x="27"/>
        <item x="161"/>
        <item x="25"/>
        <item x="175"/>
        <item x="53"/>
        <item x="112"/>
        <item x="121"/>
        <item x="148"/>
        <item x="3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3"/>
        <item x="24"/>
        <item x="26"/>
        <item x="28"/>
        <item x="31"/>
        <item x="32"/>
        <item x="34"/>
        <item x="35"/>
        <item x="36"/>
        <item x="37"/>
        <item x="39"/>
        <item x="40"/>
        <item x="41"/>
        <item x="42"/>
        <item x="43"/>
        <item x="51"/>
        <item x="54"/>
        <item x="56"/>
        <item x="59"/>
        <item x="62"/>
        <item x="63"/>
        <item x="65"/>
        <item x="66"/>
        <item x="67"/>
        <item x="68"/>
        <item x="70"/>
        <item x="72"/>
        <item x="75"/>
        <item x="77"/>
        <item x="81"/>
        <item x="85"/>
        <item x="88"/>
        <item x="89"/>
        <item x="91"/>
        <item x="92"/>
        <item x="93"/>
        <item x="96"/>
        <item x="97"/>
        <item x="102"/>
        <item x="103"/>
        <item x="106"/>
        <item x="108"/>
        <item x="109"/>
        <item x="110"/>
        <item x="113"/>
        <item x="114"/>
        <item x="116"/>
        <item x="117"/>
        <item x="122"/>
        <item x="124"/>
        <item x="125"/>
        <item x="127"/>
        <item x="129"/>
        <item x="130"/>
        <item x="131"/>
        <item x="132"/>
        <item x="134"/>
        <item x="135"/>
        <item x="138"/>
        <item x="139"/>
        <item x="141"/>
        <item x="143"/>
        <item x="144"/>
        <item x="145"/>
        <item x="147"/>
        <item x="150"/>
        <item x="151"/>
        <item x="155"/>
        <item x="157"/>
        <item x="166"/>
        <item x="167"/>
        <item x="168"/>
        <item x="169"/>
        <item x="170"/>
        <item x="174"/>
        <item x="176"/>
        <item t="default"/>
      </items>
    </pivotField>
    <pivotField compact="0" showAll="0">
      <items count="307">
        <item x="132"/>
        <item x="94"/>
        <item x="134"/>
        <item x="45"/>
        <item x="147"/>
        <item x="110"/>
        <item x="169"/>
        <item x="224"/>
        <item x="254"/>
        <item x="302"/>
        <item x="246"/>
        <item x="236"/>
        <item x="123"/>
        <item x="4"/>
        <item x="34"/>
        <item x="42"/>
        <item x="22"/>
        <item x="62"/>
        <item x="86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4"/>
        <item x="305"/>
        <item t="default"/>
      </items>
    </pivotField>
    <pivotField compact="0" showAll="0">
      <items count="268">
        <item x="104"/>
        <item x="227"/>
        <item x="93"/>
        <item x="194"/>
        <item x="171"/>
        <item x="164"/>
        <item x="80"/>
        <item x="97"/>
        <item x="190"/>
        <item x="157"/>
        <item x="266"/>
        <item x="155"/>
        <item x="98"/>
        <item x="165"/>
        <item x="152"/>
        <item x="205"/>
        <item x="265"/>
        <item x="145"/>
        <item x="181"/>
        <item x="112"/>
        <item x="110"/>
        <item x="54"/>
        <item x="180"/>
        <item x="216"/>
        <item x="156"/>
        <item x="107"/>
        <item x="27"/>
        <item x="34"/>
        <item x="184"/>
        <item x="177"/>
        <item x="30"/>
        <item x="191"/>
        <item x="253"/>
        <item x="220"/>
        <item x="1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9"/>
        <item x="100"/>
        <item x="101"/>
        <item x="102"/>
        <item x="103"/>
        <item x="105"/>
        <item x="106"/>
        <item x="108"/>
        <item x="109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3"/>
        <item x="154"/>
        <item x="158"/>
        <item x="159"/>
        <item x="160"/>
        <item x="161"/>
        <item x="162"/>
        <item x="163"/>
        <item x="166"/>
        <item x="167"/>
        <item x="168"/>
        <item x="169"/>
        <item x="170"/>
        <item x="172"/>
        <item x="173"/>
        <item x="174"/>
        <item x="175"/>
        <item x="178"/>
        <item x="179"/>
        <item x="182"/>
        <item x="183"/>
        <item x="185"/>
        <item x="186"/>
        <item x="187"/>
        <item x="188"/>
        <item x="189"/>
        <item x="192"/>
        <item x="193"/>
        <item x="195"/>
        <item x="196"/>
        <item x="197"/>
        <item x="198"/>
        <item x="199"/>
        <item x="200"/>
        <item x="201"/>
        <item x="202"/>
        <item x="203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compact="0" showAll="0">
      <items count="175">
        <item x="18"/>
        <item x="54"/>
        <item x="7"/>
        <item x="136"/>
        <item x="95"/>
        <item x="159"/>
        <item x="55"/>
        <item x="30"/>
        <item x="15"/>
        <item x="26"/>
        <item x="4"/>
        <item x="27"/>
        <item x="100"/>
        <item x="117"/>
        <item x="161"/>
        <item x="171"/>
        <item x="166"/>
        <item x="42"/>
        <item x="124"/>
        <item x="31"/>
        <item x="53"/>
        <item x="99"/>
        <item x="129"/>
        <item x="142"/>
        <item x="114"/>
        <item x="74"/>
        <item x="65"/>
        <item x="68"/>
        <item x="29"/>
        <item x="90"/>
        <item x="73"/>
        <item x="157"/>
        <item x="40"/>
        <item x="153"/>
        <item x="75"/>
        <item x="87"/>
        <item x="22"/>
        <item x="150"/>
        <item x="44"/>
        <item x="94"/>
        <item x="38"/>
        <item x="79"/>
        <item x="72"/>
        <item x="32"/>
        <item x="69"/>
        <item x="109"/>
        <item x="82"/>
        <item x="89"/>
        <item x="92"/>
        <item x="21"/>
        <item x="49"/>
        <item x="61"/>
        <item x="63"/>
        <item x="81"/>
        <item x="34"/>
        <item x="122"/>
        <item x="10"/>
        <item x="152"/>
        <item x="51"/>
        <item x="111"/>
        <item x="173"/>
        <item x="96"/>
        <item x="16"/>
        <item x="43"/>
        <item x="71"/>
        <item x="5"/>
        <item x="41"/>
        <item x="39"/>
        <item x="13"/>
        <item x="66"/>
        <item x="9"/>
        <item x="6"/>
        <item x="14"/>
        <item x="106"/>
        <item x="85"/>
        <item x="47"/>
        <item x="133"/>
        <item x="130"/>
        <item x="170"/>
        <item x="70"/>
        <item x="147"/>
        <item x="64"/>
        <item x="172"/>
        <item x="33"/>
        <item x="2"/>
        <item x="110"/>
        <item x="156"/>
        <item x="158"/>
        <item x="137"/>
        <item x="36"/>
        <item x="52"/>
        <item x="167"/>
        <item x="48"/>
        <item x="139"/>
        <item x="105"/>
        <item x="148"/>
        <item x="91"/>
        <item x="0"/>
        <item x="1"/>
        <item x="3"/>
        <item x="8"/>
        <item x="11"/>
        <item x="12"/>
        <item x="17"/>
        <item x="19"/>
        <item x="20"/>
        <item x="23"/>
        <item x="24"/>
        <item x="25"/>
        <item x="28"/>
        <item x="35"/>
        <item x="37"/>
        <item x="45"/>
        <item x="46"/>
        <item x="50"/>
        <item x="56"/>
        <item x="57"/>
        <item x="58"/>
        <item x="59"/>
        <item x="60"/>
        <item x="62"/>
        <item x="67"/>
        <item x="76"/>
        <item x="77"/>
        <item x="78"/>
        <item x="80"/>
        <item x="83"/>
        <item x="84"/>
        <item x="86"/>
        <item x="88"/>
        <item x="93"/>
        <item x="97"/>
        <item x="98"/>
        <item x="101"/>
        <item x="102"/>
        <item x="103"/>
        <item x="104"/>
        <item x="107"/>
        <item x="108"/>
        <item x="112"/>
        <item x="113"/>
        <item x="115"/>
        <item x="116"/>
        <item x="118"/>
        <item x="119"/>
        <item x="120"/>
        <item x="121"/>
        <item x="123"/>
        <item x="125"/>
        <item x="126"/>
        <item x="127"/>
        <item x="128"/>
        <item x="131"/>
        <item x="132"/>
        <item x="134"/>
        <item x="135"/>
        <item x="138"/>
        <item x="140"/>
        <item x="141"/>
        <item x="143"/>
        <item x="144"/>
        <item x="145"/>
        <item x="146"/>
        <item x="149"/>
        <item x="151"/>
        <item x="154"/>
        <item x="155"/>
        <item x="160"/>
        <item x="162"/>
        <item x="163"/>
        <item x="164"/>
        <item x="165"/>
        <item x="168"/>
        <item x="169"/>
        <item t="default"/>
      </items>
    </pivotField>
    <pivotField compact="0" showAll="0">
      <items count="239">
        <item x="116"/>
        <item x="17"/>
        <item x="21"/>
        <item x="89"/>
        <item x="61"/>
        <item x="30"/>
        <item x="50"/>
        <item x="185"/>
        <item x="91"/>
        <item x="135"/>
        <item x="109"/>
        <item x="110"/>
        <item x="107"/>
        <item x="7"/>
        <item x="136"/>
        <item x="123"/>
        <item x="52"/>
        <item x="67"/>
        <item x="90"/>
        <item x="79"/>
        <item x="24"/>
        <item x="138"/>
        <item x="118"/>
        <item x="51"/>
        <item x="48"/>
        <item x="223"/>
        <item x="6"/>
        <item x="176"/>
        <item x="103"/>
        <item x="171"/>
        <item x="231"/>
        <item x="86"/>
        <item x="38"/>
        <item x="179"/>
        <item x="211"/>
        <item x="226"/>
        <item x="0"/>
        <item x="1"/>
        <item x="2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2"/>
        <item x="23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9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7"/>
        <item x="88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8"/>
        <item x="111"/>
        <item x="112"/>
        <item x="113"/>
        <item x="114"/>
        <item x="115"/>
        <item x="117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5"/>
        <item x="177"/>
        <item x="178"/>
        <item x="180"/>
        <item x="181"/>
        <item x="182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7"/>
        <item x="228"/>
        <item x="229"/>
        <item x="230"/>
        <item x="232"/>
        <item x="233"/>
        <item x="234"/>
        <item x="235"/>
        <item x="236"/>
        <item x="237"/>
        <item t="default"/>
      </items>
    </pivotField>
    <pivotField compact="0" showAll="0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compact="0" showAll="0">
      <items count="304">
        <item x="12"/>
        <item x="131"/>
        <item x="24"/>
        <item x="225"/>
        <item x="189"/>
        <item x="267"/>
        <item x="38"/>
        <item x="214"/>
        <item x="114"/>
        <item x="296"/>
        <item x="89"/>
        <item x="299"/>
        <item x="242"/>
        <item x="1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300"/>
        <item x="301"/>
        <item x="302"/>
        <item t="default"/>
      </items>
    </pivotField>
    <pivotField compact="0" showAll="0">
      <items count="242">
        <item x="38"/>
        <item x="230"/>
        <item x="163"/>
        <item x="126"/>
        <item x="127"/>
        <item x="132"/>
        <item x="229"/>
        <item x="167"/>
        <item x="178"/>
        <item x="138"/>
        <item x="237"/>
        <item x="173"/>
        <item x="175"/>
        <item x="165"/>
        <item x="179"/>
        <item x="105"/>
        <item x="160"/>
        <item x="107"/>
        <item x="195"/>
        <item x="82"/>
        <item x="130"/>
        <item x="89"/>
        <item x="142"/>
        <item x="238"/>
        <item x="183"/>
        <item x="124"/>
        <item x="145"/>
        <item x="93"/>
        <item x="7"/>
        <item x="194"/>
        <item x="97"/>
        <item x="191"/>
        <item x="146"/>
        <item x="30"/>
        <item x="151"/>
        <item x="197"/>
        <item x="156"/>
        <item x="209"/>
        <item x="36"/>
        <item x="176"/>
        <item x="169"/>
        <item x="102"/>
        <item x="121"/>
        <item x="57"/>
        <item x="233"/>
        <item x="201"/>
        <item x="180"/>
        <item x="213"/>
        <item x="44"/>
        <item x="115"/>
        <item x="20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90"/>
        <item x="91"/>
        <item x="92"/>
        <item x="94"/>
        <item x="95"/>
        <item x="96"/>
        <item x="98"/>
        <item x="99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2"/>
        <item x="123"/>
        <item x="125"/>
        <item x="128"/>
        <item x="129"/>
        <item x="131"/>
        <item x="133"/>
        <item x="134"/>
        <item x="135"/>
        <item x="136"/>
        <item x="137"/>
        <item x="139"/>
        <item x="140"/>
        <item x="141"/>
        <item x="143"/>
        <item x="144"/>
        <item x="147"/>
        <item x="148"/>
        <item x="149"/>
        <item x="150"/>
        <item x="152"/>
        <item x="153"/>
        <item x="154"/>
        <item x="155"/>
        <item x="157"/>
        <item x="158"/>
        <item x="159"/>
        <item x="161"/>
        <item x="162"/>
        <item x="164"/>
        <item x="166"/>
        <item x="168"/>
        <item x="170"/>
        <item x="171"/>
        <item x="172"/>
        <item x="174"/>
        <item x="177"/>
        <item x="181"/>
        <item x="182"/>
        <item x="184"/>
        <item x="185"/>
        <item x="186"/>
        <item x="187"/>
        <item x="188"/>
        <item x="189"/>
        <item x="190"/>
        <item x="192"/>
        <item x="193"/>
        <item x="196"/>
        <item x="198"/>
        <item x="199"/>
        <item x="200"/>
        <item x="202"/>
        <item x="203"/>
        <item x="204"/>
        <item x="205"/>
        <item x="206"/>
        <item x="207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1"/>
        <item x="232"/>
        <item x="234"/>
        <item x="235"/>
        <item x="236"/>
        <item x="239"/>
        <item x="240"/>
        <item t="default"/>
      </items>
    </pivotField>
    <pivotField compact="0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compact="0" showAll="0">
      <items count="286">
        <item x="55"/>
        <item x="71"/>
        <item x="127"/>
        <item x="88"/>
        <item x="203"/>
        <item x="94"/>
        <item x="67"/>
        <item x="225"/>
        <item x="65"/>
        <item x="220"/>
        <item x="171"/>
        <item x="133"/>
        <item x="106"/>
        <item x="175"/>
        <item x="238"/>
        <item x="46"/>
        <item x="183"/>
        <item x="230"/>
        <item x="239"/>
        <item x="222"/>
        <item x="78"/>
        <item x="3"/>
        <item x="5"/>
        <item x="139"/>
        <item x="119"/>
        <item x="20"/>
        <item x="219"/>
        <item x="69"/>
        <item x="45"/>
        <item x="205"/>
        <item x="246"/>
        <item x="160"/>
        <item x="74"/>
        <item x="51"/>
        <item x="188"/>
        <item x="93"/>
        <item x="122"/>
        <item x="232"/>
        <item x="114"/>
        <item x="0"/>
        <item x="1"/>
        <item x="2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6"/>
        <item x="68"/>
        <item x="70"/>
        <item x="72"/>
        <item x="73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20"/>
        <item x="121"/>
        <item x="123"/>
        <item x="124"/>
        <item x="125"/>
        <item x="126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1"/>
        <item x="223"/>
        <item x="224"/>
        <item x="226"/>
        <item x="227"/>
        <item x="228"/>
        <item x="229"/>
        <item x="231"/>
        <item x="233"/>
        <item x="234"/>
        <item x="235"/>
        <item x="236"/>
        <item x="237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compact="0" showAll="0">
      <items count="207">
        <item x="175"/>
        <item x="106"/>
        <item x="186"/>
        <item x="2"/>
        <item x="134"/>
        <item x="119"/>
        <item x="160"/>
        <item x="151"/>
        <item x="190"/>
        <item x="183"/>
        <item x="20"/>
        <item x="96"/>
        <item x="49"/>
        <item x="157"/>
        <item x="37"/>
        <item x="93"/>
        <item x="31"/>
        <item x="159"/>
        <item x="204"/>
        <item x="118"/>
        <item x="91"/>
        <item x="173"/>
        <item x="126"/>
        <item x="185"/>
        <item x="130"/>
        <item x="133"/>
        <item x="121"/>
        <item x="87"/>
        <item x="166"/>
        <item x="142"/>
        <item x="100"/>
        <item x="137"/>
        <item x="178"/>
        <item x="182"/>
        <item x="131"/>
        <item x="89"/>
        <item x="192"/>
        <item x="80"/>
        <item x="47"/>
        <item x="148"/>
        <item x="65"/>
        <item x="123"/>
        <item x="167"/>
        <item x="92"/>
        <item x="158"/>
        <item x="128"/>
        <item x="71"/>
        <item x="52"/>
        <item x="81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8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2"/>
        <item x="83"/>
        <item x="84"/>
        <item x="85"/>
        <item x="86"/>
        <item x="88"/>
        <item x="90"/>
        <item x="94"/>
        <item x="95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20"/>
        <item x="122"/>
        <item x="124"/>
        <item x="125"/>
        <item x="127"/>
        <item x="129"/>
        <item x="132"/>
        <item x="135"/>
        <item x="136"/>
        <item x="138"/>
        <item x="139"/>
        <item x="140"/>
        <item x="141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61"/>
        <item x="162"/>
        <item x="163"/>
        <item x="164"/>
        <item x="165"/>
        <item x="168"/>
        <item x="169"/>
        <item x="170"/>
        <item x="171"/>
        <item x="172"/>
        <item x="174"/>
        <item x="176"/>
        <item x="177"/>
        <item x="179"/>
        <item x="180"/>
        <item x="181"/>
        <item x="184"/>
        <item x="187"/>
        <item x="188"/>
        <item x="189"/>
        <item x="191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5"/>
        <item t="default"/>
      </items>
    </pivotField>
    <pivotField compact="0" showAll="0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1">
        <item x="212"/>
        <item x="77"/>
        <item x="108"/>
        <item x="111"/>
        <item x="177"/>
        <item x="68"/>
        <item x="48"/>
        <item x="193"/>
        <item x="13"/>
        <item x="98"/>
        <item x="191"/>
        <item x="220"/>
        <item x="137"/>
        <item x="194"/>
        <item x="4"/>
        <item x="185"/>
        <item x="69"/>
        <item x="235"/>
        <item x="20"/>
        <item x="217"/>
        <item x="150"/>
        <item x="115"/>
        <item x="6"/>
        <item x="42"/>
        <item x="113"/>
        <item x="195"/>
        <item x="203"/>
        <item x="153"/>
        <item x="35"/>
        <item x="128"/>
        <item x="175"/>
        <item x="143"/>
        <item x="107"/>
        <item x="218"/>
        <item x="91"/>
        <item x="236"/>
        <item x="47"/>
        <item x="26"/>
        <item x="166"/>
        <item x="211"/>
        <item x="10"/>
        <item x="58"/>
        <item x="200"/>
        <item x="12"/>
        <item x="24"/>
        <item x="226"/>
        <item x="181"/>
        <item x="239"/>
        <item x="122"/>
        <item x="174"/>
        <item x="227"/>
        <item x="44"/>
        <item x="119"/>
        <item x="54"/>
        <item x="160"/>
        <item x="169"/>
        <item x="139"/>
        <item x="5"/>
        <item x="60"/>
        <item x="146"/>
        <item x="180"/>
        <item x="100"/>
        <item x="0"/>
        <item x="1"/>
        <item x="2"/>
        <item x="3"/>
        <item x="7"/>
        <item x="8"/>
        <item x="9"/>
        <item x="11"/>
        <item x="14"/>
        <item x="15"/>
        <item x="16"/>
        <item x="17"/>
        <item x="18"/>
        <item x="19"/>
        <item x="21"/>
        <item x="22"/>
        <item x="23"/>
        <item x="25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3"/>
        <item x="45"/>
        <item x="46"/>
        <item x="49"/>
        <item x="50"/>
        <item x="51"/>
        <item x="52"/>
        <item x="53"/>
        <item x="55"/>
        <item x="56"/>
        <item x="57"/>
        <item x="59"/>
        <item x="61"/>
        <item x="62"/>
        <item x="63"/>
        <item x="64"/>
        <item x="65"/>
        <item x="66"/>
        <item x="67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9"/>
        <item x="101"/>
        <item x="102"/>
        <item x="103"/>
        <item x="104"/>
        <item x="105"/>
        <item x="106"/>
        <item x="109"/>
        <item x="110"/>
        <item x="112"/>
        <item x="114"/>
        <item x="116"/>
        <item x="117"/>
        <item x="118"/>
        <item x="120"/>
        <item x="121"/>
        <item x="123"/>
        <item x="124"/>
        <item x="125"/>
        <item x="126"/>
        <item x="127"/>
        <item x="129"/>
        <item x="130"/>
        <item x="131"/>
        <item x="132"/>
        <item x="133"/>
        <item x="134"/>
        <item x="135"/>
        <item x="136"/>
        <item x="138"/>
        <item x="140"/>
        <item x="141"/>
        <item x="142"/>
        <item x="144"/>
        <item x="145"/>
        <item x="147"/>
        <item x="148"/>
        <item x="149"/>
        <item x="151"/>
        <item x="152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7"/>
        <item x="168"/>
        <item x="170"/>
        <item x="171"/>
        <item x="172"/>
        <item x="173"/>
        <item x="176"/>
        <item x="178"/>
        <item x="179"/>
        <item x="182"/>
        <item x="183"/>
        <item x="184"/>
        <item x="186"/>
        <item x="187"/>
        <item x="188"/>
        <item x="189"/>
        <item x="190"/>
        <item x="192"/>
        <item x="196"/>
        <item x="197"/>
        <item x="198"/>
        <item x="199"/>
        <item x="201"/>
        <item x="202"/>
        <item x="204"/>
        <item x="205"/>
        <item x="206"/>
        <item x="207"/>
        <item x="208"/>
        <item x="209"/>
        <item x="210"/>
        <item x="213"/>
        <item x="214"/>
        <item x="215"/>
        <item x="216"/>
        <item x="219"/>
        <item x="221"/>
        <item x="222"/>
        <item x="223"/>
        <item x="224"/>
        <item x="225"/>
        <item x="228"/>
        <item x="229"/>
        <item x="230"/>
        <item x="231"/>
        <item x="232"/>
        <item x="233"/>
        <item x="234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compact="0" showAll="0">
      <items count="190">
        <item x="14"/>
        <item x="126"/>
        <item x="31"/>
        <item x="112"/>
        <item x="81"/>
        <item x="155"/>
        <item x="59"/>
        <item x="152"/>
        <item x="100"/>
        <item x="108"/>
        <item x="110"/>
        <item x="83"/>
        <item x="129"/>
        <item x="185"/>
        <item x="37"/>
        <item x="122"/>
        <item x="99"/>
        <item x="97"/>
        <item x="159"/>
        <item x="62"/>
        <item x="113"/>
        <item x="144"/>
        <item x="163"/>
        <item x="143"/>
        <item x="77"/>
        <item x="19"/>
        <item x="86"/>
        <item x="25"/>
        <item x="149"/>
        <item x="131"/>
        <item x="119"/>
        <item x="148"/>
        <item x="118"/>
        <item x="175"/>
        <item x="71"/>
        <item x="80"/>
        <item x="166"/>
        <item x="184"/>
        <item x="127"/>
        <item x="3"/>
        <item x="171"/>
        <item x="102"/>
        <item x="85"/>
        <item x="132"/>
        <item x="147"/>
        <item x="136"/>
        <item x="168"/>
        <item x="124"/>
        <item x="164"/>
        <item x="34"/>
        <item x="140"/>
        <item x="50"/>
        <item x="167"/>
        <item x="79"/>
        <item x="66"/>
        <item x="133"/>
        <item x="51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20"/>
        <item x="21"/>
        <item x="22"/>
        <item x="23"/>
        <item x="24"/>
        <item x="26"/>
        <item x="27"/>
        <item x="28"/>
        <item x="29"/>
        <item x="30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60"/>
        <item x="61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8"/>
        <item x="82"/>
        <item x="84"/>
        <item x="87"/>
        <item x="88"/>
        <item x="89"/>
        <item x="90"/>
        <item x="91"/>
        <item x="92"/>
        <item x="93"/>
        <item x="94"/>
        <item x="95"/>
        <item x="96"/>
        <item x="98"/>
        <item x="101"/>
        <item x="103"/>
        <item x="104"/>
        <item x="105"/>
        <item x="106"/>
        <item x="107"/>
        <item x="109"/>
        <item x="111"/>
        <item x="114"/>
        <item x="115"/>
        <item x="116"/>
        <item x="117"/>
        <item x="120"/>
        <item x="121"/>
        <item x="123"/>
        <item x="125"/>
        <item x="128"/>
        <item x="130"/>
        <item x="134"/>
        <item x="135"/>
        <item x="137"/>
        <item x="138"/>
        <item x="139"/>
        <item x="141"/>
        <item x="142"/>
        <item x="145"/>
        <item x="146"/>
        <item x="150"/>
        <item x="151"/>
        <item x="153"/>
        <item x="154"/>
        <item x="156"/>
        <item x="157"/>
        <item x="158"/>
        <item x="160"/>
        <item x="161"/>
        <item x="162"/>
        <item x="165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3"/>
        <item x="186"/>
        <item x="187"/>
        <item x="188"/>
        <item t="default"/>
      </items>
    </pivotField>
    <pivotField compact="0" showAll="0">
      <items count="316">
        <item x="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compact="0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90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11"/>
        <item x="130"/>
        <item x="96"/>
        <item x="97"/>
        <item x="184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8"/>
        <item x="185"/>
        <item x="186"/>
        <item x="187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0" showAll="0">
      <items count="3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4"/>
  </rowFields>
  <rowItems count="4">
    <i>
      <x v="3"/>
    </i>
    <i>
      <x v="22"/>
    </i>
    <i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80"/>
    <dataField name="转化率 " fld="47" baseField="0" baseItem="0" numFmtId="180"/>
    <dataField name="竞价 " fld="48" baseField="0" baseItem="0" numFmtId="182"/>
    <dataField name="转化成本 " fld="49" baseField="0" baseItem="0"/>
  </dataFields>
  <formats count="5">
    <format dxfId="54">
      <pivotArea type="all" dataOnly="0" outline="0" fieldPosition="0"/>
    </format>
    <format dxfId="55">
      <pivotArea type="all" dataOnly="0" outline="0" fieldPosition="0"/>
    </format>
    <format dxfId="5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57">
      <pivotArea dataOnly="0" labelOnly="1" fieldPosition="0">
        <references count="1">
          <reference field="4294967294" count="1">
            <x v="4"/>
          </reference>
        </references>
      </pivotArea>
    </format>
    <format dxfId="58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19:F22" firstHeaderRow="0" firstDataRow="1" firstDataCol="1"/>
  <pivotFields count="50"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4">
        <item x="1"/>
        <item m="1" x="2"/>
        <item x="0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25">
        <item m="1" x="15"/>
        <item m="1" x="16"/>
        <item m="1" x="17"/>
        <item x="1"/>
        <item m="1" x="18"/>
        <item m="1" x="19"/>
        <item m="1" x="20"/>
        <item m="1" x="21"/>
        <item m="1" x="22"/>
        <item m="1" x="23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x="0"/>
        <item x="2"/>
        <item t="default"/>
      </items>
    </pivotField>
    <pivotField compact="0" showAll="0">
      <items count="7">
        <item x="0"/>
        <item x="3"/>
        <item x="2"/>
        <item x="5"/>
        <item x="1"/>
        <item x="4"/>
        <item t="default"/>
      </items>
    </pivotField>
    <pivotField compact="0" showAll="0">
      <items count="49">
        <item x="0"/>
        <item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44"/>
        <item x="27"/>
        <item x="28"/>
        <item x="29"/>
        <item x="30"/>
        <item x="31"/>
        <item x="32"/>
        <item x="33"/>
        <item x="34"/>
        <item x="35"/>
        <item m="1" x="45"/>
        <item x="36"/>
        <item x="37"/>
        <item x="38"/>
        <item m="1" x="46"/>
        <item x="39"/>
        <item x="41"/>
        <item x="42"/>
        <item x="43"/>
        <item m="1" x="47"/>
        <item t="default"/>
      </items>
    </pivotField>
    <pivotField compact="0" showAll="0"/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308">
        <item x="107"/>
        <item x="131"/>
        <item x="295"/>
        <item x="159"/>
        <item x="293"/>
        <item x="132"/>
        <item x="114"/>
        <item x="164"/>
        <item x="288"/>
        <item x="19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>
      <items count="281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62">
        <item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3">
        <item x="1"/>
        <item x="0"/>
        <item t="default"/>
      </items>
    </pivotField>
    <pivotField dataField="1" compact="0" numFmtId="9" showAll="0">
      <items count="62">
        <item x="22"/>
        <item x="32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6"/>
        <item x="35"/>
        <item x="7"/>
        <item x="14"/>
        <item x="25"/>
        <item x="27"/>
        <item x="29"/>
        <item x="30"/>
        <item x="31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3"/>
        <item x="24"/>
        <item x="28"/>
        <item x="33"/>
        <item x="34"/>
        <item x="38"/>
        <item t="default"/>
      </items>
    </pivotField>
    <pivotField compact="0" showAll="0">
      <items count="15">
        <item x="2"/>
        <item x="3"/>
        <item x="4"/>
        <item x="1"/>
        <item x="12"/>
        <item x="13"/>
        <item x="9"/>
        <item x="7"/>
        <item x="5"/>
        <item x="6"/>
        <item x="11"/>
        <item x="10"/>
        <item x="0"/>
        <item x="8"/>
        <item t="default"/>
      </items>
    </pivotField>
    <pivotField compact="0" numFmtId="177" showAll="0">
      <items count="314">
        <item x="310"/>
        <item x="191"/>
        <item x="252"/>
        <item x="253"/>
        <item x="291"/>
        <item x="2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t="default"/>
      </items>
    </pivotField>
    <pivotField compact="0" numFmtId="177" showAll="0">
      <items count="17">
        <item x="4"/>
        <item x="3"/>
        <item x="2"/>
        <item x="5"/>
        <item x="12"/>
        <item x="15"/>
        <item x="1"/>
        <item x="7"/>
        <item x="9"/>
        <item x="10"/>
        <item x="14"/>
        <item x="6"/>
        <item x="13"/>
        <item x="8"/>
        <item x="11"/>
        <item x="0"/>
        <item t="default"/>
      </items>
    </pivotField>
    <pivotField compact="0" showAll="0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5">
        <item x="94"/>
        <item x="148"/>
        <item x="18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compact="0" showAll="0">
      <items count="289">
        <item x="63"/>
        <item x="94"/>
        <item x="208"/>
        <item x="70"/>
        <item x="218"/>
        <item x="278"/>
        <item x="182"/>
        <item x="179"/>
        <item x="273"/>
        <item x="215"/>
        <item x="91"/>
        <item x="220"/>
        <item x="274"/>
        <item x="228"/>
        <item x="140"/>
        <item x="164"/>
        <item x="40"/>
        <item x="190"/>
        <item x="250"/>
        <item x="279"/>
        <item x="134"/>
        <item x="187"/>
        <item x="198"/>
        <item x="175"/>
        <item x="240"/>
        <item x="54"/>
        <item x="133"/>
        <item x="55"/>
        <item x="116"/>
        <item x="42"/>
        <item x="149"/>
        <item x="85"/>
        <item x="99"/>
        <item x="263"/>
        <item x="89"/>
        <item x="105"/>
        <item x="152"/>
        <item x="283"/>
        <item x="277"/>
        <item x="206"/>
        <item x="102"/>
        <item x="236"/>
        <item x="281"/>
        <item x="233"/>
        <item x="98"/>
        <item x="159"/>
        <item x="213"/>
        <item x="127"/>
        <item x="147"/>
        <item x="168"/>
        <item x="107"/>
        <item x="172"/>
        <item x="211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39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90"/>
        <item x="92"/>
        <item x="93"/>
        <item x="95"/>
        <item x="96"/>
        <item x="97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5"/>
        <item x="136"/>
        <item x="137"/>
        <item x="138"/>
        <item x="139"/>
        <item x="141"/>
        <item x="142"/>
        <item x="143"/>
        <item x="144"/>
        <item x="145"/>
        <item x="146"/>
        <item x="148"/>
        <item x="150"/>
        <item x="151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4"/>
        <item x="176"/>
        <item x="177"/>
        <item x="178"/>
        <item x="180"/>
        <item x="181"/>
        <item x="183"/>
        <item x="184"/>
        <item x="185"/>
        <item x="186"/>
        <item x="188"/>
        <item x="189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4"/>
        <item x="205"/>
        <item x="207"/>
        <item x="209"/>
        <item x="210"/>
        <item x="212"/>
        <item x="214"/>
        <item x="216"/>
        <item x="217"/>
        <item x="219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4"/>
        <item x="235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80"/>
        <item x="282"/>
        <item x="284"/>
        <item x="285"/>
        <item x="286"/>
        <item x="287"/>
        <item t="default"/>
      </items>
    </pivotField>
    <pivotField compact="0" showAll="0">
      <items count="259">
        <item x="118"/>
        <item x="107"/>
        <item x="242"/>
        <item x="95"/>
        <item x="231"/>
        <item x="87"/>
        <item x="144"/>
        <item x="47"/>
        <item x="159"/>
        <item x="55"/>
        <item x="120"/>
        <item x="89"/>
        <item x="156"/>
        <item x="29"/>
        <item x="90"/>
        <item x="218"/>
        <item x="204"/>
        <item x="127"/>
        <item x="234"/>
        <item x="31"/>
        <item x="184"/>
        <item x="22"/>
        <item x="248"/>
        <item x="60"/>
        <item x="42"/>
        <item x="100"/>
        <item x="168"/>
        <item x="92"/>
        <item x="70"/>
        <item x="192"/>
        <item x="209"/>
        <item x="17"/>
        <item x="66"/>
        <item x="152"/>
        <item x="48"/>
        <item x="230"/>
        <item x="14"/>
        <item x="250"/>
        <item x="241"/>
        <item x="51"/>
        <item x="63"/>
        <item x="151"/>
        <item x="12"/>
        <item x="64"/>
        <item x="176"/>
        <item x="106"/>
        <item x="99"/>
        <item x="129"/>
        <item x="44"/>
        <item x="214"/>
        <item x="196"/>
        <item x="161"/>
        <item x="2"/>
        <item x="206"/>
        <item x="213"/>
        <item x="16"/>
        <item x="38"/>
        <item x="86"/>
        <item x="83"/>
        <item x="174"/>
        <item x="0"/>
        <item x="1"/>
        <item x="3"/>
        <item x="4"/>
        <item x="5"/>
        <item x="6"/>
        <item x="7"/>
        <item x="8"/>
        <item x="9"/>
        <item x="10"/>
        <item x="11"/>
        <item x="13"/>
        <item x="15"/>
        <item x="18"/>
        <item x="19"/>
        <item x="20"/>
        <item x="21"/>
        <item x="23"/>
        <item x="24"/>
        <item x="25"/>
        <item x="26"/>
        <item x="27"/>
        <item x="28"/>
        <item x="30"/>
        <item x="32"/>
        <item x="33"/>
        <item x="34"/>
        <item x="35"/>
        <item x="36"/>
        <item x="37"/>
        <item x="39"/>
        <item x="40"/>
        <item x="41"/>
        <item x="43"/>
        <item x="45"/>
        <item x="46"/>
        <item x="49"/>
        <item x="50"/>
        <item x="52"/>
        <item x="53"/>
        <item x="54"/>
        <item x="56"/>
        <item x="57"/>
        <item x="58"/>
        <item x="59"/>
        <item x="61"/>
        <item x="62"/>
        <item x="65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8"/>
        <item x="91"/>
        <item x="93"/>
        <item x="94"/>
        <item x="96"/>
        <item x="97"/>
        <item x="98"/>
        <item x="101"/>
        <item x="102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1"/>
        <item x="122"/>
        <item x="123"/>
        <item x="124"/>
        <item x="125"/>
        <item x="126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0"/>
        <item x="153"/>
        <item x="154"/>
        <item x="155"/>
        <item x="157"/>
        <item x="158"/>
        <item x="160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5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1"/>
        <item x="193"/>
        <item x="194"/>
        <item x="195"/>
        <item x="197"/>
        <item x="198"/>
        <item x="199"/>
        <item x="200"/>
        <item x="201"/>
        <item x="202"/>
        <item x="203"/>
        <item x="205"/>
        <item x="207"/>
        <item x="208"/>
        <item x="210"/>
        <item x="211"/>
        <item x="212"/>
        <item x="215"/>
        <item x="216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2"/>
        <item x="233"/>
        <item x="235"/>
        <item x="236"/>
        <item x="237"/>
        <item x="238"/>
        <item x="239"/>
        <item x="240"/>
        <item x="243"/>
        <item x="244"/>
        <item x="245"/>
        <item x="246"/>
        <item x="247"/>
        <item x="249"/>
        <item x="251"/>
        <item x="252"/>
        <item x="253"/>
        <item x="254"/>
        <item x="255"/>
        <item x="256"/>
        <item x="257"/>
        <item t="default"/>
      </items>
    </pivotField>
    <pivotField compact="0" showAll="0"/>
    <pivotField compact="0" showAll="0"/>
    <pivotField compact="0" showAll="0">
      <items count="94">
        <item x="64"/>
        <item x="20"/>
        <item x="56"/>
        <item x="43"/>
        <item x="48"/>
        <item x="86"/>
        <item x="39"/>
        <item x="73"/>
        <item x="76"/>
        <item x="70"/>
        <item x="44"/>
        <item x="90"/>
        <item x="38"/>
        <item x="36"/>
        <item x="51"/>
        <item x="31"/>
        <item x="46"/>
        <item x="81"/>
        <item x="52"/>
        <item x="74"/>
        <item x="72"/>
        <item x="22"/>
        <item x="84"/>
        <item x="67"/>
        <item x="78"/>
        <item x="68"/>
        <item x="54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3"/>
        <item x="24"/>
        <item x="25"/>
        <item x="26"/>
        <item x="28"/>
        <item x="29"/>
        <item x="30"/>
        <item x="32"/>
        <item x="33"/>
        <item x="34"/>
        <item x="35"/>
        <item x="37"/>
        <item x="40"/>
        <item x="41"/>
        <item x="42"/>
        <item x="45"/>
        <item x="47"/>
        <item x="49"/>
        <item x="50"/>
        <item x="53"/>
        <item x="55"/>
        <item x="57"/>
        <item x="58"/>
        <item x="59"/>
        <item x="60"/>
        <item x="61"/>
        <item x="62"/>
        <item x="63"/>
        <item x="65"/>
        <item x="66"/>
        <item x="69"/>
        <item x="71"/>
        <item x="75"/>
        <item x="77"/>
        <item x="79"/>
        <item x="80"/>
        <item x="82"/>
        <item x="83"/>
        <item x="85"/>
        <item x="87"/>
        <item x="88"/>
        <item x="89"/>
        <item x="91"/>
        <item x="92"/>
        <item t="default"/>
      </items>
    </pivotField>
    <pivotField compact="0" showAll="0">
      <items count="49">
        <item x="8"/>
        <item x="41"/>
        <item x="15"/>
        <item x="42"/>
        <item x="40"/>
        <item x="24"/>
        <item x="16"/>
        <item x="28"/>
        <item x="12"/>
        <item x="17"/>
        <item x="9"/>
        <item x="14"/>
        <item x="18"/>
        <item x="34"/>
        <item x="25"/>
        <item x="43"/>
        <item x="3"/>
        <item x="11"/>
        <item x="27"/>
        <item x="47"/>
        <item x="44"/>
        <item x="4"/>
        <item x="22"/>
        <item x="38"/>
        <item x="10"/>
        <item x="5"/>
        <item x="29"/>
        <item x="37"/>
        <item x="0"/>
        <item x="1"/>
        <item x="2"/>
        <item x="6"/>
        <item x="7"/>
        <item x="13"/>
        <item x="19"/>
        <item x="20"/>
        <item x="21"/>
        <item x="23"/>
        <item x="26"/>
        <item x="30"/>
        <item x="31"/>
        <item x="32"/>
        <item x="33"/>
        <item x="35"/>
        <item x="36"/>
        <item x="39"/>
        <item x="45"/>
        <item x="46"/>
        <item t="default"/>
      </items>
    </pivotField>
    <pivotField compact="0" numFmtId="177" showAll="0">
      <items count="308">
        <item x="164"/>
        <item x="19"/>
        <item x="107"/>
        <item x="131"/>
        <item x="295"/>
        <item x="159"/>
        <item x="293"/>
        <item x="132"/>
        <item x="114"/>
        <item x="288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/>
    <pivotField compact="0" numFmtId="177" showAll="0">
      <items count="178">
        <item x="153"/>
        <item x="64"/>
        <item x="111"/>
        <item x="165"/>
        <item x="45"/>
        <item x="118"/>
        <item x="38"/>
        <item x="140"/>
        <item x="58"/>
        <item x="99"/>
        <item x="119"/>
        <item x="128"/>
        <item x="79"/>
        <item x="107"/>
        <item x="87"/>
        <item x="100"/>
        <item x="80"/>
        <item x="105"/>
        <item x="76"/>
        <item x="154"/>
        <item x="30"/>
        <item x="33"/>
        <item x="98"/>
        <item x="95"/>
        <item x="44"/>
        <item x="46"/>
        <item x="152"/>
        <item x="123"/>
        <item x="48"/>
        <item x="61"/>
        <item x="162"/>
        <item x="78"/>
        <item x="101"/>
        <item x="71"/>
        <item x="29"/>
        <item x="52"/>
        <item x="86"/>
        <item x="133"/>
        <item x="158"/>
        <item x="163"/>
        <item x="82"/>
        <item x="74"/>
        <item x="84"/>
        <item x="49"/>
        <item x="149"/>
        <item x="60"/>
        <item x="21"/>
        <item x="69"/>
        <item x="47"/>
        <item x="120"/>
        <item x="83"/>
        <item x="164"/>
        <item x="90"/>
        <item x="171"/>
        <item x="57"/>
        <item x="142"/>
        <item x="104"/>
        <item x="115"/>
        <item x="137"/>
        <item x="126"/>
        <item x="50"/>
        <item x="146"/>
        <item x="156"/>
        <item x="136"/>
        <item x="160"/>
        <item x="73"/>
        <item x="22"/>
        <item x="55"/>
        <item x="15"/>
        <item x="159"/>
        <item x="173"/>
        <item x="94"/>
        <item x="172"/>
        <item x="27"/>
        <item x="161"/>
        <item x="25"/>
        <item x="175"/>
        <item x="53"/>
        <item x="112"/>
        <item x="121"/>
        <item x="148"/>
        <item x="3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3"/>
        <item x="24"/>
        <item x="26"/>
        <item x="28"/>
        <item x="31"/>
        <item x="32"/>
        <item x="34"/>
        <item x="35"/>
        <item x="36"/>
        <item x="37"/>
        <item x="39"/>
        <item x="40"/>
        <item x="41"/>
        <item x="42"/>
        <item x="43"/>
        <item x="51"/>
        <item x="54"/>
        <item x="56"/>
        <item x="59"/>
        <item x="62"/>
        <item x="63"/>
        <item x="65"/>
        <item x="66"/>
        <item x="67"/>
        <item x="68"/>
        <item x="70"/>
        <item x="72"/>
        <item x="75"/>
        <item x="77"/>
        <item x="81"/>
        <item x="85"/>
        <item x="88"/>
        <item x="89"/>
        <item x="91"/>
        <item x="92"/>
        <item x="93"/>
        <item x="96"/>
        <item x="97"/>
        <item x="102"/>
        <item x="103"/>
        <item x="106"/>
        <item x="108"/>
        <item x="109"/>
        <item x="110"/>
        <item x="113"/>
        <item x="114"/>
        <item x="116"/>
        <item x="117"/>
        <item x="122"/>
        <item x="124"/>
        <item x="125"/>
        <item x="127"/>
        <item x="129"/>
        <item x="130"/>
        <item x="131"/>
        <item x="132"/>
        <item x="134"/>
        <item x="135"/>
        <item x="138"/>
        <item x="139"/>
        <item x="141"/>
        <item x="143"/>
        <item x="144"/>
        <item x="145"/>
        <item x="147"/>
        <item x="150"/>
        <item x="151"/>
        <item x="155"/>
        <item x="157"/>
        <item x="166"/>
        <item x="167"/>
        <item x="168"/>
        <item x="169"/>
        <item x="170"/>
        <item x="174"/>
        <item x="176"/>
        <item t="default"/>
      </items>
    </pivotField>
    <pivotField compact="0" showAll="0">
      <items count="307">
        <item x="132"/>
        <item x="94"/>
        <item x="134"/>
        <item x="45"/>
        <item x="147"/>
        <item x="110"/>
        <item x="169"/>
        <item x="224"/>
        <item x="254"/>
        <item x="302"/>
        <item x="246"/>
        <item x="236"/>
        <item x="123"/>
        <item x="4"/>
        <item x="34"/>
        <item x="42"/>
        <item x="22"/>
        <item x="62"/>
        <item x="86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4"/>
        <item x="305"/>
        <item t="default"/>
      </items>
    </pivotField>
    <pivotField compact="0" showAll="0">
      <items count="268">
        <item x="104"/>
        <item x="227"/>
        <item x="93"/>
        <item x="194"/>
        <item x="171"/>
        <item x="164"/>
        <item x="80"/>
        <item x="97"/>
        <item x="190"/>
        <item x="157"/>
        <item x="266"/>
        <item x="155"/>
        <item x="98"/>
        <item x="165"/>
        <item x="152"/>
        <item x="205"/>
        <item x="265"/>
        <item x="145"/>
        <item x="181"/>
        <item x="112"/>
        <item x="110"/>
        <item x="54"/>
        <item x="180"/>
        <item x="216"/>
        <item x="156"/>
        <item x="107"/>
        <item x="27"/>
        <item x="34"/>
        <item x="184"/>
        <item x="177"/>
        <item x="30"/>
        <item x="191"/>
        <item x="253"/>
        <item x="220"/>
        <item x="1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9"/>
        <item x="100"/>
        <item x="101"/>
        <item x="102"/>
        <item x="103"/>
        <item x="105"/>
        <item x="106"/>
        <item x="108"/>
        <item x="109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3"/>
        <item x="154"/>
        <item x="158"/>
        <item x="159"/>
        <item x="160"/>
        <item x="161"/>
        <item x="162"/>
        <item x="163"/>
        <item x="166"/>
        <item x="167"/>
        <item x="168"/>
        <item x="169"/>
        <item x="170"/>
        <item x="172"/>
        <item x="173"/>
        <item x="174"/>
        <item x="175"/>
        <item x="178"/>
        <item x="179"/>
        <item x="182"/>
        <item x="183"/>
        <item x="185"/>
        <item x="186"/>
        <item x="187"/>
        <item x="188"/>
        <item x="189"/>
        <item x="192"/>
        <item x="193"/>
        <item x="195"/>
        <item x="196"/>
        <item x="197"/>
        <item x="198"/>
        <item x="199"/>
        <item x="200"/>
        <item x="201"/>
        <item x="202"/>
        <item x="203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compact="0" showAll="0">
      <items count="175">
        <item x="18"/>
        <item x="54"/>
        <item x="7"/>
        <item x="136"/>
        <item x="95"/>
        <item x="159"/>
        <item x="55"/>
        <item x="30"/>
        <item x="15"/>
        <item x="26"/>
        <item x="4"/>
        <item x="27"/>
        <item x="100"/>
        <item x="117"/>
        <item x="161"/>
        <item x="171"/>
        <item x="166"/>
        <item x="42"/>
        <item x="124"/>
        <item x="31"/>
        <item x="53"/>
        <item x="99"/>
        <item x="129"/>
        <item x="142"/>
        <item x="114"/>
        <item x="74"/>
        <item x="65"/>
        <item x="68"/>
        <item x="29"/>
        <item x="90"/>
        <item x="73"/>
        <item x="157"/>
        <item x="40"/>
        <item x="153"/>
        <item x="75"/>
        <item x="87"/>
        <item x="22"/>
        <item x="150"/>
        <item x="44"/>
        <item x="94"/>
        <item x="38"/>
        <item x="79"/>
        <item x="72"/>
        <item x="32"/>
        <item x="69"/>
        <item x="109"/>
        <item x="82"/>
        <item x="89"/>
        <item x="92"/>
        <item x="21"/>
        <item x="49"/>
        <item x="61"/>
        <item x="63"/>
        <item x="81"/>
        <item x="34"/>
        <item x="122"/>
        <item x="10"/>
        <item x="152"/>
        <item x="51"/>
        <item x="111"/>
        <item x="173"/>
        <item x="96"/>
        <item x="16"/>
        <item x="43"/>
        <item x="71"/>
        <item x="5"/>
        <item x="41"/>
        <item x="39"/>
        <item x="13"/>
        <item x="66"/>
        <item x="9"/>
        <item x="6"/>
        <item x="14"/>
        <item x="106"/>
        <item x="85"/>
        <item x="47"/>
        <item x="133"/>
        <item x="130"/>
        <item x="170"/>
        <item x="70"/>
        <item x="147"/>
        <item x="64"/>
        <item x="172"/>
        <item x="33"/>
        <item x="2"/>
        <item x="110"/>
        <item x="156"/>
        <item x="158"/>
        <item x="137"/>
        <item x="36"/>
        <item x="52"/>
        <item x="167"/>
        <item x="48"/>
        <item x="139"/>
        <item x="105"/>
        <item x="148"/>
        <item x="91"/>
        <item x="0"/>
        <item x="1"/>
        <item x="3"/>
        <item x="8"/>
        <item x="11"/>
        <item x="12"/>
        <item x="17"/>
        <item x="19"/>
        <item x="20"/>
        <item x="23"/>
        <item x="24"/>
        <item x="25"/>
        <item x="28"/>
        <item x="35"/>
        <item x="37"/>
        <item x="45"/>
        <item x="46"/>
        <item x="50"/>
        <item x="56"/>
        <item x="57"/>
        <item x="58"/>
        <item x="59"/>
        <item x="60"/>
        <item x="62"/>
        <item x="67"/>
        <item x="76"/>
        <item x="77"/>
        <item x="78"/>
        <item x="80"/>
        <item x="83"/>
        <item x="84"/>
        <item x="86"/>
        <item x="88"/>
        <item x="93"/>
        <item x="97"/>
        <item x="98"/>
        <item x="101"/>
        <item x="102"/>
        <item x="103"/>
        <item x="104"/>
        <item x="107"/>
        <item x="108"/>
        <item x="112"/>
        <item x="113"/>
        <item x="115"/>
        <item x="116"/>
        <item x="118"/>
        <item x="119"/>
        <item x="120"/>
        <item x="121"/>
        <item x="123"/>
        <item x="125"/>
        <item x="126"/>
        <item x="127"/>
        <item x="128"/>
        <item x="131"/>
        <item x="132"/>
        <item x="134"/>
        <item x="135"/>
        <item x="138"/>
        <item x="140"/>
        <item x="141"/>
        <item x="143"/>
        <item x="144"/>
        <item x="145"/>
        <item x="146"/>
        <item x="149"/>
        <item x="151"/>
        <item x="154"/>
        <item x="155"/>
        <item x="160"/>
        <item x="162"/>
        <item x="163"/>
        <item x="164"/>
        <item x="165"/>
        <item x="168"/>
        <item x="169"/>
        <item t="default"/>
      </items>
    </pivotField>
    <pivotField compact="0" showAll="0">
      <items count="239">
        <item x="116"/>
        <item x="17"/>
        <item x="21"/>
        <item x="89"/>
        <item x="61"/>
        <item x="30"/>
        <item x="50"/>
        <item x="185"/>
        <item x="91"/>
        <item x="135"/>
        <item x="109"/>
        <item x="110"/>
        <item x="107"/>
        <item x="7"/>
        <item x="136"/>
        <item x="123"/>
        <item x="52"/>
        <item x="67"/>
        <item x="90"/>
        <item x="79"/>
        <item x="24"/>
        <item x="138"/>
        <item x="118"/>
        <item x="51"/>
        <item x="48"/>
        <item x="223"/>
        <item x="6"/>
        <item x="176"/>
        <item x="103"/>
        <item x="171"/>
        <item x="231"/>
        <item x="86"/>
        <item x="38"/>
        <item x="179"/>
        <item x="211"/>
        <item x="226"/>
        <item x="0"/>
        <item x="1"/>
        <item x="2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2"/>
        <item x="23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9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7"/>
        <item x="88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8"/>
        <item x="111"/>
        <item x="112"/>
        <item x="113"/>
        <item x="114"/>
        <item x="115"/>
        <item x="117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5"/>
        <item x="177"/>
        <item x="178"/>
        <item x="180"/>
        <item x="181"/>
        <item x="182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7"/>
        <item x="228"/>
        <item x="229"/>
        <item x="230"/>
        <item x="232"/>
        <item x="233"/>
        <item x="234"/>
        <item x="235"/>
        <item x="236"/>
        <item x="237"/>
        <item t="default"/>
      </items>
    </pivotField>
    <pivotField compact="0" showAll="0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compact="0" showAll="0">
      <items count="304">
        <item x="12"/>
        <item x="131"/>
        <item x="24"/>
        <item x="225"/>
        <item x="189"/>
        <item x="267"/>
        <item x="38"/>
        <item x="214"/>
        <item x="114"/>
        <item x="296"/>
        <item x="89"/>
        <item x="299"/>
        <item x="242"/>
        <item x="1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300"/>
        <item x="301"/>
        <item x="302"/>
        <item t="default"/>
      </items>
    </pivotField>
    <pivotField compact="0" showAll="0">
      <items count="242">
        <item x="38"/>
        <item x="230"/>
        <item x="163"/>
        <item x="126"/>
        <item x="127"/>
        <item x="132"/>
        <item x="229"/>
        <item x="167"/>
        <item x="178"/>
        <item x="138"/>
        <item x="237"/>
        <item x="173"/>
        <item x="175"/>
        <item x="165"/>
        <item x="179"/>
        <item x="105"/>
        <item x="160"/>
        <item x="107"/>
        <item x="195"/>
        <item x="82"/>
        <item x="130"/>
        <item x="89"/>
        <item x="142"/>
        <item x="238"/>
        <item x="183"/>
        <item x="124"/>
        <item x="145"/>
        <item x="93"/>
        <item x="7"/>
        <item x="194"/>
        <item x="97"/>
        <item x="191"/>
        <item x="146"/>
        <item x="30"/>
        <item x="151"/>
        <item x="197"/>
        <item x="156"/>
        <item x="209"/>
        <item x="36"/>
        <item x="176"/>
        <item x="169"/>
        <item x="102"/>
        <item x="121"/>
        <item x="57"/>
        <item x="233"/>
        <item x="201"/>
        <item x="180"/>
        <item x="213"/>
        <item x="44"/>
        <item x="115"/>
        <item x="20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90"/>
        <item x="91"/>
        <item x="92"/>
        <item x="94"/>
        <item x="95"/>
        <item x="96"/>
        <item x="98"/>
        <item x="99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2"/>
        <item x="123"/>
        <item x="125"/>
        <item x="128"/>
        <item x="129"/>
        <item x="131"/>
        <item x="133"/>
        <item x="134"/>
        <item x="135"/>
        <item x="136"/>
        <item x="137"/>
        <item x="139"/>
        <item x="140"/>
        <item x="141"/>
        <item x="143"/>
        <item x="144"/>
        <item x="147"/>
        <item x="148"/>
        <item x="149"/>
        <item x="150"/>
        <item x="152"/>
        <item x="153"/>
        <item x="154"/>
        <item x="155"/>
        <item x="157"/>
        <item x="158"/>
        <item x="159"/>
        <item x="161"/>
        <item x="162"/>
        <item x="164"/>
        <item x="166"/>
        <item x="168"/>
        <item x="170"/>
        <item x="171"/>
        <item x="172"/>
        <item x="174"/>
        <item x="177"/>
        <item x="181"/>
        <item x="182"/>
        <item x="184"/>
        <item x="185"/>
        <item x="186"/>
        <item x="187"/>
        <item x="188"/>
        <item x="189"/>
        <item x="190"/>
        <item x="192"/>
        <item x="193"/>
        <item x="196"/>
        <item x="198"/>
        <item x="199"/>
        <item x="200"/>
        <item x="202"/>
        <item x="203"/>
        <item x="204"/>
        <item x="205"/>
        <item x="206"/>
        <item x="207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1"/>
        <item x="232"/>
        <item x="234"/>
        <item x="235"/>
        <item x="236"/>
        <item x="239"/>
        <item x="240"/>
        <item t="default"/>
      </items>
    </pivotField>
    <pivotField compact="0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compact="0" showAll="0">
      <items count="286">
        <item x="55"/>
        <item x="71"/>
        <item x="127"/>
        <item x="88"/>
        <item x="203"/>
        <item x="94"/>
        <item x="67"/>
        <item x="225"/>
        <item x="65"/>
        <item x="220"/>
        <item x="171"/>
        <item x="133"/>
        <item x="106"/>
        <item x="175"/>
        <item x="238"/>
        <item x="46"/>
        <item x="183"/>
        <item x="230"/>
        <item x="239"/>
        <item x="222"/>
        <item x="78"/>
        <item x="3"/>
        <item x="5"/>
        <item x="139"/>
        <item x="119"/>
        <item x="20"/>
        <item x="219"/>
        <item x="69"/>
        <item x="45"/>
        <item x="205"/>
        <item x="246"/>
        <item x="160"/>
        <item x="74"/>
        <item x="51"/>
        <item x="188"/>
        <item x="93"/>
        <item x="122"/>
        <item x="232"/>
        <item x="114"/>
        <item x="0"/>
        <item x="1"/>
        <item x="2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6"/>
        <item x="68"/>
        <item x="70"/>
        <item x="72"/>
        <item x="73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20"/>
        <item x="121"/>
        <item x="123"/>
        <item x="124"/>
        <item x="125"/>
        <item x="126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1"/>
        <item x="223"/>
        <item x="224"/>
        <item x="226"/>
        <item x="227"/>
        <item x="228"/>
        <item x="229"/>
        <item x="231"/>
        <item x="233"/>
        <item x="234"/>
        <item x="235"/>
        <item x="236"/>
        <item x="237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compact="0" showAll="0">
      <items count="207">
        <item x="175"/>
        <item x="106"/>
        <item x="186"/>
        <item x="2"/>
        <item x="134"/>
        <item x="119"/>
        <item x="160"/>
        <item x="151"/>
        <item x="190"/>
        <item x="183"/>
        <item x="20"/>
        <item x="96"/>
        <item x="49"/>
        <item x="157"/>
        <item x="37"/>
        <item x="93"/>
        <item x="31"/>
        <item x="159"/>
        <item x="204"/>
        <item x="118"/>
        <item x="91"/>
        <item x="173"/>
        <item x="126"/>
        <item x="185"/>
        <item x="130"/>
        <item x="133"/>
        <item x="121"/>
        <item x="87"/>
        <item x="166"/>
        <item x="142"/>
        <item x="100"/>
        <item x="137"/>
        <item x="178"/>
        <item x="182"/>
        <item x="131"/>
        <item x="89"/>
        <item x="192"/>
        <item x="80"/>
        <item x="47"/>
        <item x="148"/>
        <item x="65"/>
        <item x="123"/>
        <item x="167"/>
        <item x="92"/>
        <item x="158"/>
        <item x="128"/>
        <item x="71"/>
        <item x="52"/>
        <item x="81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8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2"/>
        <item x="83"/>
        <item x="84"/>
        <item x="85"/>
        <item x="86"/>
        <item x="88"/>
        <item x="90"/>
        <item x="94"/>
        <item x="95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20"/>
        <item x="122"/>
        <item x="124"/>
        <item x="125"/>
        <item x="127"/>
        <item x="129"/>
        <item x="132"/>
        <item x="135"/>
        <item x="136"/>
        <item x="138"/>
        <item x="139"/>
        <item x="140"/>
        <item x="141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61"/>
        <item x="162"/>
        <item x="163"/>
        <item x="164"/>
        <item x="165"/>
        <item x="168"/>
        <item x="169"/>
        <item x="170"/>
        <item x="171"/>
        <item x="172"/>
        <item x="174"/>
        <item x="176"/>
        <item x="177"/>
        <item x="179"/>
        <item x="180"/>
        <item x="181"/>
        <item x="184"/>
        <item x="187"/>
        <item x="188"/>
        <item x="189"/>
        <item x="191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5"/>
        <item t="default"/>
      </items>
    </pivotField>
    <pivotField compact="0" showAll="0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1">
        <item x="212"/>
        <item x="77"/>
        <item x="108"/>
        <item x="111"/>
        <item x="177"/>
        <item x="68"/>
        <item x="48"/>
        <item x="193"/>
        <item x="13"/>
        <item x="98"/>
        <item x="191"/>
        <item x="220"/>
        <item x="137"/>
        <item x="194"/>
        <item x="4"/>
        <item x="185"/>
        <item x="69"/>
        <item x="235"/>
        <item x="20"/>
        <item x="217"/>
        <item x="150"/>
        <item x="115"/>
        <item x="6"/>
        <item x="42"/>
        <item x="113"/>
        <item x="195"/>
        <item x="203"/>
        <item x="153"/>
        <item x="35"/>
        <item x="128"/>
        <item x="175"/>
        <item x="143"/>
        <item x="107"/>
        <item x="218"/>
        <item x="91"/>
        <item x="236"/>
        <item x="47"/>
        <item x="26"/>
        <item x="166"/>
        <item x="211"/>
        <item x="10"/>
        <item x="58"/>
        <item x="200"/>
        <item x="12"/>
        <item x="24"/>
        <item x="226"/>
        <item x="181"/>
        <item x="239"/>
        <item x="122"/>
        <item x="174"/>
        <item x="227"/>
        <item x="44"/>
        <item x="119"/>
        <item x="54"/>
        <item x="160"/>
        <item x="169"/>
        <item x="139"/>
        <item x="5"/>
        <item x="60"/>
        <item x="146"/>
        <item x="180"/>
        <item x="100"/>
        <item x="0"/>
        <item x="1"/>
        <item x="2"/>
        <item x="3"/>
        <item x="7"/>
        <item x="8"/>
        <item x="9"/>
        <item x="11"/>
        <item x="14"/>
        <item x="15"/>
        <item x="16"/>
        <item x="17"/>
        <item x="18"/>
        <item x="19"/>
        <item x="21"/>
        <item x="22"/>
        <item x="23"/>
        <item x="25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3"/>
        <item x="45"/>
        <item x="46"/>
        <item x="49"/>
        <item x="50"/>
        <item x="51"/>
        <item x="52"/>
        <item x="53"/>
        <item x="55"/>
        <item x="56"/>
        <item x="57"/>
        <item x="59"/>
        <item x="61"/>
        <item x="62"/>
        <item x="63"/>
        <item x="64"/>
        <item x="65"/>
        <item x="66"/>
        <item x="67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9"/>
        <item x="101"/>
        <item x="102"/>
        <item x="103"/>
        <item x="104"/>
        <item x="105"/>
        <item x="106"/>
        <item x="109"/>
        <item x="110"/>
        <item x="112"/>
        <item x="114"/>
        <item x="116"/>
        <item x="117"/>
        <item x="118"/>
        <item x="120"/>
        <item x="121"/>
        <item x="123"/>
        <item x="124"/>
        <item x="125"/>
        <item x="126"/>
        <item x="127"/>
        <item x="129"/>
        <item x="130"/>
        <item x="131"/>
        <item x="132"/>
        <item x="133"/>
        <item x="134"/>
        <item x="135"/>
        <item x="136"/>
        <item x="138"/>
        <item x="140"/>
        <item x="141"/>
        <item x="142"/>
        <item x="144"/>
        <item x="145"/>
        <item x="147"/>
        <item x="148"/>
        <item x="149"/>
        <item x="151"/>
        <item x="152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7"/>
        <item x="168"/>
        <item x="170"/>
        <item x="171"/>
        <item x="172"/>
        <item x="173"/>
        <item x="176"/>
        <item x="178"/>
        <item x="179"/>
        <item x="182"/>
        <item x="183"/>
        <item x="184"/>
        <item x="186"/>
        <item x="187"/>
        <item x="188"/>
        <item x="189"/>
        <item x="190"/>
        <item x="192"/>
        <item x="196"/>
        <item x="197"/>
        <item x="198"/>
        <item x="199"/>
        <item x="201"/>
        <item x="202"/>
        <item x="204"/>
        <item x="205"/>
        <item x="206"/>
        <item x="207"/>
        <item x="208"/>
        <item x="209"/>
        <item x="210"/>
        <item x="213"/>
        <item x="214"/>
        <item x="215"/>
        <item x="216"/>
        <item x="219"/>
        <item x="221"/>
        <item x="222"/>
        <item x="223"/>
        <item x="224"/>
        <item x="225"/>
        <item x="228"/>
        <item x="229"/>
        <item x="230"/>
        <item x="231"/>
        <item x="232"/>
        <item x="233"/>
        <item x="234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compact="0" showAll="0">
      <items count="190">
        <item x="14"/>
        <item x="126"/>
        <item x="31"/>
        <item x="112"/>
        <item x="81"/>
        <item x="155"/>
        <item x="59"/>
        <item x="152"/>
        <item x="100"/>
        <item x="108"/>
        <item x="110"/>
        <item x="83"/>
        <item x="129"/>
        <item x="185"/>
        <item x="37"/>
        <item x="122"/>
        <item x="99"/>
        <item x="97"/>
        <item x="159"/>
        <item x="62"/>
        <item x="113"/>
        <item x="144"/>
        <item x="163"/>
        <item x="143"/>
        <item x="77"/>
        <item x="19"/>
        <item x="86"/>
        <item x="25"/>
        <item x="149"/>
        <item x="131"/>
        <item x="119"/>
        <item x="148"/>
        <item x="118"/>
        <item x="175"/>
        <item x="71"/>
        <item x="80"/>
        <item x="166"/>
        <item x="184"/>
        <item x="127"/>
        <item x="3"/>
        <item x="171"/>
        <item x="102"/>
        <item x="85"/>
        <item x="132"/>
        <item x="147"/>
        <item x="136"/>
        <item x="168"/>
        <item x="124"/>
        <item x="164"/>
        <item x="34"/>
        <item x="140"/>
        <item x="50"/>
        <item x="167"/>
        <item x="79"/>
        <item x="66"/>
        <item x="133"/>
        <item x="51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20"/>
        <item x="21"/>
        <item x="22"/>
        <item x="23"/>
        <item x="24"/>
        <item x="26"/>
        <item x="27"/>
        <item x="28"/>
        <item x="29"/>
        <item x="30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60"/>
        <item x="61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8"/>
        <item x="82"/>
        <item x="84"/>
        <item x="87"/>
        <item x="88"/>
        <item x="89"/>
        <item x="90"/>
        <item x="91"/>
        <item x="92"/>
        <item x="93"/>
        <item x="94"/>
        <item x="95"/>
        <item x="96"/>
        <item x="98"/>
        <item x="101"/>
        <item x="103"/>
        <item x="104"/>
        <item x="105"/>
        <item x="106"/>
        <item x="107"/>
        <item x="109"/>
        <item x="111"/>
        <item x="114"/>
        <item x="115"/>
        <item x="116"/>
        <item x="117"/>
        <item x="120"/>
        <item x="121"/>
        <item x="123"/>
        <item x="125"/>
        <item x="128"/>
        <item x="130"/>
        <item x="134"/>
        <item x="135"/>
        <item x="137"/>
        <item x="138"/>
        <item x="139"/>
        <item x="141"/>
        <item x="142"/>
        <item x="145"/>
        <item x="146"/>
        <item x="150"/>
        <item x="151"/>
        <item x="153"/>
        <item x="154"/>
        <item x="156"/>
        <item x="157"/>
        <item x="158"/>
        <item x="160"/>
        <item x="161"/>
        <item x="162"/>
        <item x="165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3"/>
        <item x="186"/>
        <item x="187"/>
        <item x="188"/>
        <item t="default"/>
      </items>
    </pivotField>
    <pivotField compact="0" showAll="0">
      <items count="316">
        <item x="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compact="0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90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11"/>
        <item x="130"/>
        <item x="96"/>
        <item x="97"/>
        <item x="184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8"/>
        <item x="185"/>
        <item x="186"/>
        <item x="187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0" showAll="0">
      <items count="3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80"/>
    <dataField name="转化率 " fld="47" baseField="0" baseItem="0" numFmtId="180"/>
    <dataField name="竞价 " fld="48" baseField="0" baseItem="0" numFmtId="182"/>
    <dataField name="转化成本 " fld="49" baseField="0" baseItem="0"/>
  </dataFields>
  <formats count="5">
    <format dxfId="59">
      <pivotArea type="all" dataOnly="0" outline="0" fieldPosition="0"/>
    </format>
    <format dxfId="60">
      <pivotArea type="all" dataOnly="0" outline="0" fieldPosition="0"/>
    </format>
    <format dxfId="61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2">
      <pivotArea dataOnly="0" labelOnly="1" fieldPosition="0">
        <references count="1">
          <reference field="4294967294" count="1">
            <x v="4"/>
          </reference>
        </references>
      </pivotArea>
    </format>
    <format dxfId="63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53:F60" firstHeaderRow="0" firstDataRow="1" firstDataCol="1"/>
  <pivotFields count="50"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4">
        <item x="1"/>
        <item m="1" x="2"/>
        <item x="0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5">
        <item m="1" x="15"/>
        <item m="1" x="16"/>
        <item m="1" x="17"/>
        <item x="1"/>
        <item m="1" x="18"/>
        <item m="1" x="19"/>
        <item m="1" x="20"/>
        <item m="1" x="21"/>
        <item m="1" x="22"/>
        <item m="1" x="23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x="0"/>
        <item x="2"/>
        <item t="default"/>
      </items>
    </pivotField>
    <pivotField axis="axisRow" compact="0" showAll="0">
      <items count="7">
        <item x="0"/>
        <item x="3"/>
        <item x="2"/>
        <item x="5"/>
        <item x="1"/>
        <item x="4"/>
        <item t="default"/>
      </items>
    </pivotField>
    <pivotField compact="0" showAll="0">
      <items count="49">
        <item x="0"/>
        <item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44"/>
        <item x="27"/>
        <item x="28"/>
        <item x="29"/>
        <item x="30"/>
        <item x="31"/>
        <item x="32"/>
        <item x="33"/>
        <item x="34"/>
        <item x="35"/>
        <item m="1" x="45"/>
        <item x="36"/>
        <item x="37"/>
        <item x="38"/>
        <item m="1" x="46"/>
        <item x="39"/>
        <item x="41"/>
        <item x="42"/>
        <item x="43"/>
        <item m="1" x="47"/>
        <item t="default"/>
      </items>
    </pivotField>
    <pivotField compact="0" showAll="0"/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308">
        <item x="107"/>
        <item x="131"/>
        <item x="295"/>
        <item x="159"/>
        <item x="293"/>
        <item x="132"/>
        <item x="114"/>
        <item x="164"/>
        <item x="288"/>
        <item x="19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>
      <items count="281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62">
        <item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3">
        <item x="1"/>
        <item x="0"/>
        <item t="default"/>
      </items>
    </pivotField>
    <pivotField dataField="1" compact="0" numFmtId="9" showAll="0">
      <items count="62">
        <item x="22"/>
        <item x="32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6"/>
        <item x="35"/>
        <item x="7"/>
        <item x="14"/>
        <item x="25"/>
        <item x="27"/>
        <item x="29"/>
        <item x="30"/>
        <item x="31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3"/>
        <item x="24"/>
        <item x="28"/>
        <item x="33"/>
        <item x="34"/>
        <item x="38"/>
        <item t="default"/>
      </items>
    </pivotField>
    <pivotField compact="0" showAll="0">
      <items count="15">
        <item x="2"/>
        <item x="3"/>
        <item x="4"/>
        <item x="1"/>
        <item x="12"/>
        <item x="13"/>
        <item x="9"/>
        <item x="7"/>
        <item x="5"/>
        <item x="6"/>
        <item x="11"/>
        <item x="10"/>
        <item x="0"/>
        <item x="8"/>
        <item t="default"/>
      </items>
    </pivotField>
    <pivotField compact="0" numFmtId="177" showAll="0">
      <items count="314">
        <item x="310"/>
        <item x="191"/>
        <item x="252"/>
        <item x="253"/>
        <item x="291"/>
        <item x="2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t="default"/>
      </items>
    </pivotField>
    <pivotField compact="0" numFmtId="177" showAll="0">
      <items count="17">
        <item x="4"/>
        <item x="3"/>
        <item x="2"/>
        <item x="5"/>
        <item x="12"/>
        <item x="15"/>
        <item x="1"/>
        <item x="7"/>
        <item x="9"/>
        <item x="10"/>
        <item x="14"/>
        <item x="6"/>
        <item x="13"/>
        <item x="8"/>
        <item x="11"/>
        <item x="0"/>
        <item t="default"/>
      </items>
    </pivotField>
    <pivotField compact="0" showAll="0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5">
        <item x="94"/>
        <item x="148"/>
        <item x="18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compact="0" showAll="0">
      <items count="289">
        <item x="63"/>
        <item x="94"/>
        <item x="208"/>
        <item x="70"/>
        <item x="218"/>
        <item x="278"/>
        <item x="182"/>
        <item x="179"/>
        <item x="273"/>
        <item x="215"/>
        <item x="91"/>
        <item x="220"/>
        <item x="274"/>
        <item x="228"/>
        <item x="140"/>
        <item x="164"/>
        <item x="40"/>
        <item x="190"/>
        <item x="250"/>
        <item x="279"/>
        <item x="134"/>
        <item x="187"/>
        <item x="198"/>
        <item x="175"/>
        <item x="240"/>
        <item x="54"/>
        <item x="133"/>
        <item x="55"/>
        <item x="116"/>
        <item x="42"/>
        <item x="149"/>
        <item x="85"/>
        <item x="99"/>
        <item x="263"/>
        <item x="89"/>
        <item x="105"/>
        <item x="152"/>
        <item x="283"/>
        <item x="277"/>
        <item x="206"/>
        <item x="102"/>
        <item x="236"/>
        <item x="281"/>
        <item x="233"/>
        <item x="98"/>
        <item x="159"/>
        <item x="213"/>
        <item x="127"/>
        <item x="147"/>
        <item x="168"/>
        <item x="107"/>
        <item x="172"/>
        <item x="211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39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90"/>
        <item x="92"/>
        <item x="93"/>
        <item x="95"/>
        <item x="96"/>
        <item x="97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5"/>
        <item x="136"/>
        <item x="137"/>
        <item x="138"/>
        <item x="139"/>
        <item x="141"/>
        <item x="142"/>
        <item x="143"/>
        <item x="144"/>
        <item x="145"/>
        <item x="146"/>
        <item x="148"/>
        <item x="150"/>
        <item x="151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4"/>
        <item x="176"/>
        <item x="177"/>
        <item x="178"/>
        <item x="180"/>
        <item x="181"/>
        <item x="183"/>
        <item x="184"/>
        <item x="185"/>
        <item x="186"/>
        <item x="188"/>
        <item x="189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4"/>
        <item x="205"/>
        <item x="207"/>
        <item x="209"/>
        <item x="210"/>
        <item x="212"/>
        <item x="214"/>
        <item x="216"/>
        <item x="217"/>
        <item x="219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4"/>
        <item x="235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80"/>
        <item x="282"/>
        <item x="284"/>
        <item x="285"/>
        <item x="286"/>
        <item x="287"/>
        <item t="default"/>
      </items>
    </pivotField>
    <pivotField compact="0" showAll="0">
      <items count="259">
        <item x="118"/>
        <item x="107"/>
        <item x="242"/>
        <item x="95"/>
        <item x="231"/>
        <item x="87"/>
        <item x="144"/>
        <item x="47"/>
        <item x="159"/>
        <item x="55"/>
        <item x="120"/>
        <item x="89"/>
        <item x="156"/>
        <item x="29"/>
        <item x="90"/>
        <item x="218"/>
        <item x="204"/>
        <item x="127"/>
        <item x="234"/>
        <item x="31"/>
        <item x="184"/>
        <item x="22"/>
        <item x="248"/>
        <item x="60"/>
        <item x="42"/>
        <item x="100"/>
        <item x="168"/>
        <item x="92"/>
        <item x="70"/>
        <item x="192"/>
        <item x="209"/>
        <item x="17"/>
        <item x="66"/>
        <item x="152"/>
        <item x="48"/>
        <item x="230"/>
        <item x="14"/>
        <item x="250"/>
        <item x="241"/>
        <item x="51"/>
        <item x="63"/>
        <item x="151"/>
        <item x="12"/>
        <item x="64"/>
        <item x="176"/>
        <item x="106"/>
        <item x="99"/>
        <item x="129"/>
        <item x="44"/>
        <item x="214"/>
        <item x="196"/>
        <item x="161"/>
        <item x="2"/>
        <item x="206"/>
        <item x="213"/>
        <item x="16"/>
        <item x="38"/>
        <item x="86"/>
        <item x="83"/>
        <item x="174"/>
        <item x="0"/>
        <item x="1"/>
        <item x="3"/>
        <item x="4"/>
        <item x="5"/>
        <item x="6"/>
        <item x="7"/>
        <item x="8"/>
        <item x="9"/>
        <item x="10"/>
        <item x="11"/>
        <item x="13"/>
        <item x="15"/>
        <item x="18"/>
        <item x="19"/>
        <item x="20"/>
        <item x="21"/>
        <item x="23"/>
        <item x="24"/>
        <item x="25"/>
        <item x="26"/>
        <item x="27"/>
        <item x="28"/>
        <item x="30"/>
        <item x="32"/>
        <item x="33"/>
        <item x="34"/>
        <item x="35"/>
        <item x="36"/>
        <item x="37"/>
        <item x="39"/>
        <item x="40"/>
        <item x="41"/>
        <item x="43"/>
        <item x="45"/>
        <item x="46"/>
        <item x="49"/>
        <item x="50"/>
        <item x="52"/>
        <item x="53"/>
        <item x="54"/>
        <item x="56"/>
        <item x="57"/>
        <item x="58"/>
        <item x="59"/>
        <item x="61"/>
        <item x="62"/>
        <item x="65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8"/>
        <item x="91"/>
        <item x="93"/>
        <item x="94"/>
        <item x="96"/>
        <item x="97"/>
        <item x="98"/>
        <item x="101"/>
        <item x="102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1"/>
        <item x="122"/>
        <item x="123"/>
        <item x="124"/>
        <item x="125"/>
        <item x="126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0"/>
        <item x="153"/>
        <item x="154"/>
        <item x="155"/>
        <item x="157"/>
        <item x="158"/>
        <item x="160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5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1"/>
        <item x="193"/>
        <item x="194"/>
        <item x="195"/>
        <item x="197"/>
        <item x="198"/>
        <item x="199"/>
        <item x="200"/>
        <item x="201"/>
        <item x="202"/>
        <item x="203"/>
        <item x="205"/>
        <item x="207"/>
        <item x="208"/>
        <item x="210"/>
        <item x="211"/>
        <item x="212"/>
        <item x="215"/>
        <item x="216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2"/>
        <item x="233"/>
        <item x="235"/>
        <item x="236"/>
        <item x="237"/>
        <item x="238"/>
        <item x="239"/>
        <item x="240"/>
        <item x="243"/>
        <item x="244"/>
        <item x="245"/>
        <item x="246"/>
        <item x="247"/>
        <item x="249"/>
        <item x="251"/>
        <item x="252"/>
        <item x="253"/>
        <item x="254"/>
        <item x="255"/>
        <item x="256"/>
        <item x="257"/>
        <item t="default"/>
      </items>
    </pivotField>
    <pivotField compact="0" showAll="0"/>
    <pivotField compact="0" showAll="0"/>
    <pivotField compact="0" showAll="0">
      <items count="94">
        <item x="64"/>
        <item x="20"/>
        <item x="56"/>
        <item x="43"/>
        <item x="48"/>
        <item x="86"/>
        <item x="39"/>
        <item x="73"/>
        <item x="76"/>
        <item x="70"/>
        <item x="44"/>
        <item x="90"/>
        <item x="38"/>
        <item x="36"/>
        <item x="51"/>
        <item x="31"/>
        <item x="46"/>
        <item x="81"/>
        <item x="52"/>
        <item x="74"/>
        <item x="72"/>
        <item x="22"/>
        <item x="84"/>
        <item x="67"/>
        <item x="78"/>
        <item x="68"/>
        <item x="54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3"/>
        <item x="24"/>
        <item x="25"/>
        <item x="26"/>
        <item x="28"/>
        <item x="29"/>
        <item x="30"/>
        <item x="32"/>
        <item x="33"/>
        <item x="34"/>
        <item x="35"/>
        <item x="37"/>
        <item x="40"/>
        <item x="41"/>
        <item x="42"/>
        <item x="45"/>
        <item x="47"/>
        <item x="49"/>
        <item x="50"/>
        <item x="53"/>
        <item x="55"/>
        <item x="57"/>
        <item x="58"/>
        <item x="59"/>
        <item x="60"/>
        <item x="61"/>
        <item x="62"/>
        <item x="63"/>
        <item x="65"/>
        <item x="66"/>
        <item x="69"/>
        <item x="71"/>
        <item x="75"/>
        <item x="77"/>
        <item x="79"/>
        <item x="80"/>
        <item x="82"/>
        <item x="83"/>
        <item x="85"/>
        <item x="87"/>
        <item x="88"/>
        <item x="89"/>
        <item x="91"/>
        <item x="92"/>
        <item t="default"/>
      </items>
    </pivotField>
    <pivotField compact="0" showAll="0">
      <items count="49">
        <item x="8"/>
        <item x="41"/>
        <item x="15"/>
        <item x="42"/>
        <item x="40"/>
        <item x="24"/>
        <item x="16"/>
        <item x="28"/>
        <item x="12"/>
        <item x="17"/>
        <item x="9"/>
        <item x="14"/>
        <item x="18"/>
        <item x="34"/>
        <item x="25"/>
        <item x="43"/>
        <item x="3"/>
        <item x="11"/>
        <item x="27"/>
        <item x="47"/>
        <item x="44"/>
        <item x="4"/>
        <item x="22"/>
        <item x="38"/>
        <item x="10"/>
        <item x="5"/>
        <item x="29"/>
        <item x="37"/>
        <item x="0"/>
        <item x="1"/>
        <item x="2"/>
        <item x="6"/>
        <item x="7"/>
        <item x="13"/>
        <item x="19"/>
        <item x="20"/>
        <item x="21"/>
        <item x="23"/>
        <item x="26"/>
        <item x="30"/>
        <item x="31"/>
        <item x="32"/>
        <item x="33"/>
        <item x="35"/>
        <item x="36"/>
        <item x="39"/>
        <item x="45"/>
        <item x="46"/>
        <item t="default"/>
      </items>
    </pivotField>
    <pivotField compact="0" numFmtId="177" showAll="0">
      <items count="308">
        <item x="164"/>
        <item x="19"/>
        <item x="107"/>
        <item x="131"/>
        <item x="295"/>
        <item x="159"/>
        <item x="293"/>
        <item x="132"/>
        <item x="114"/>
        <item x="288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/>
    <pivotField compact="0" numFmtId="177" showAll="0">
      <items count="178">
        <item x="153"/>
        <item x="64"/>
        <item x="111"/>
        <item x="165"/>
        <item x="45"/>
        <item x="118"/>
        <item x="38"/>
        <item x="140"/>
        <item x="58"/>
        <item x="99"/>
        <item x="119"/>
        <item x="128"/>
        <item x="79"/>
        <item x="107"/>
        <item x="87"/>
        <item x="100"/>
        <item x="80"/>
        <item x="105"/>
        <item x="76"/>
        <item x="154"/>
        <item x="30"/>
        <item x="33"/>
        <item x="98"/>
        <item x="95"/>
        <item x="44"/>
        <item x="46"/>
        <item x="152"/>
        <item x="123"/>
        <item x="48"/>
        <item x="61"/>
        <item x="162"/>
        <item x="78"/>
        <item x="101"/>
        <item x="71"/>
        <item x="29"/>
        <item x="52"/>
        <item x="86"/>
        <item x="133"/>
        <item x="158"/>
        <item x="163"/>
        <item x="82"/>
        <item x="74"/>
        <item x="84"/>
        <item x="49"/>
        <item x="149"/>
        <item x="60"/>
        <item x="21"/>
        <item x="69"/>
        <item x="47"/>
        <item x="120"/>
        <item x="83"/>
        <item x="164"/>
        <item x="90"/>
        <item x="171"/>
        <item x="57"/>
        <item x="142"/>
        <item x="104"/>
        <item x="115"/>
        <item x="137"/>
        <item x="126"/>
        <item x="50"/>
        <item x="146"/>
        <item x="156"/>
        <item x="136"/>
        <item x="160"/>
        <item x="73"/>
        <item x="22"/>
        <item x="55"/>
        <item x="15"/>
        <item x="159"/>
        <item x="173"/>
        <item x="94"/>
        <item x="172"/>
        <item x="27"/>
        <item x="161"/>
        <item x="25"/>
        <item x="175"/>
        <item x="53"/>
        <item x="112"/>
        <item x="121"/>
        <item x="148"/>
        <item x="3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3"/>
        <item x="24"/>
        <item x="26"/>
        <item x="28"/>
        <item x="31"/>
        <item x="32"/>
        <item x="34"/>
        <item x="35"/>
        <item x="36"/>
        <item x="37"/>
        <item x="39"/>
        <item x="40"/>
        <item x="41"/>
        <item x="42"/>
        <item x="43"/>
        <item x="51"/>
        <item x="54"/>
        <item x="56"/>
        <item x="59"/>
        <item x="62"/>
        <item x="63"/>
        <item x="65"/>
        <item x="66"/>
        <item x="67"/>
        <item x="68"/>
        <item x="70"/>
        <item x="72"/>
        <item x="75"/>
        <item x="77"/>
        <item x="81"/>
        <item x="85"/>
        <item x="88"/>
        <item x="89"/>
        <item x="91"/>
        <item x="92"/>
        <item x="93"/>
        <item x="96"/>
        <item x="97"/>
        <item x="102"/>
        <item x="103"/>
        <item x="106"/>
        <item x="108"/>
        <item x="109"/>
        <item x="110"/>
        <item x="113"/>
        <item x="114"/>
        <item x="116"/>
        <item x="117"/>
        <item x="122"/>
        <item x="124"/>
        <item x="125"/>
        <item x="127"/>
        <item x="129"/>
        <item x="130"/>
        <item x="131"/>
        <item x="132"/>
        <item x="134"/>
        <item x="135"/>
        <item x="138"/>
        <item x="139"/>
        <item x="141"/>
        <item x="143"/>
        <item x="144"/>
        <item x="145"/>
        <item x="147"/>
        <item x="150"/>
        <item x="151"/>
        <item x="155"/>
        <item x="157"/>
        <item x="166"/>
        <item x="167"/>
        <item x="168"/>
        <item x="169"/>
        <item x="170"/>
        <item x="174"/>
        <item x="176"/>
        <item t="default"/>
      </items>
    </pivotField>
    <pivotField compact="0" showAll="0">
      <items count="307">
        <item x="132"/>
        <item x="94"/>
        <item x="134"/>
        <item x="45"/>
        <item x="147"/>
        <item x="110"/>
        <item x="169"/>
        <item x="224"/>
        <item x="254"/>
        <item x="302"/>
        <item x="246"/>
        <item x="236"/>
        <item x="123"/>
        <item x="4"/>
        <item x="34"/>
        <item x="42"/>
        <item x="22"/>
        <item x="62"/>
        <item x="86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4"/>
        <item x="305"/>
        <item t="default"/>
      </items>
    </pivotField>
    <pivotField compact="0" showAll="0">
      <items count="268">
        <item x="104"/>
        <item x="227"/>
        <item x="93"/>
        <item x="194"/>
        <item x="171"/>
        <item x="164"/>
        <item x="80"/>
        <item x="97"/>
        <item x="190"/>
        <item x="157"/>
        <item x="266"/>
        <item x="155"/>
        <item x="98"/>
        <item x="165"/>
        <item x="152"/>
        <item x="205"/>
        <item x="265"/>
        <item x="145"/>
        <item x="181"/>
        <item x="112"/>
        <item x="110"/>
        <item x="54"/>
        <item x="180"/>
        <item x="216"/>
        <item x="156"/>
        <item x="107"/>
        <item x="27"/>
        <item x="34"/>
        <item x="184"/>
        <item x="177"/>
        <item x="30"/>
        <item x="191"/>
        <item x="253"/>
        <item x="220"/>
        <item x="1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9"/>
        <item x="100"/>
        <item x="101"/>
        <item x="102"/>
        <item x="103"/>
        <item x="105"/>
        <item x="106"/>
        <item x="108"/>
        <item x="109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3"/>
        <item x="154"/>
        <item x="158"/>
        <item x="159"/>
        <item x="160"/>
        <item x="161"/>
        <item x="162"/>
        <item x="163"/>
        <item x="166"/>
        <item x="167"/>
        <item x="168"/>
        <item x="169"/>
        <item x="170"/>
        <item x="172"/>
        <item x="173"/>
        <item x="174"/>
        <item x="175"/>
        <item x="178"/>
        <item x="179"/>
        <item x="182"/>
        <item x="183"/>
        <item x="185"/>
        <item x="186"/>
        <item x="187"/>
        <item x="188"/>
        <item x="189"/>
        <item x="192"/>
        <item x="193"/>
        <item x="195"/>
        <item x="196"/>
        <item x="197"/>
        <item x="198"/>
        <item x="199"/>
        <item x="200"/>
        <item x="201"/>
        <item x="202"/>
        <item x="203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compact="0" showAll="0">
      <items count="175">
        <item x="18"/>
        <item x="54"/>
        <item x="7"/>
        <item x="136"/>
        <item x="95"/>
        <item x="159"/>
        <item x="55"/>
        <item x="30"/>
        <item x="15"/>
        <item x="26"/>
        <item x="4"/>
        <item x="27"/>
        <item x="100"/>
        <item x="117"/>
        <item x="161"/>
        <item x="171"/>
        <item x="166"/>
        <item x="42"/>
        <item x="124"/>
        <item x="31"/>
        <item x="53"/>
        <item x="99"/>
        <item x="129"/>
        <item x="142"/>
        <item x="114"/>
        <item x="74"/>
        <item x="65"/>
        <item x="68"/>
        <item x="29"/>
        <item x="90"/>
        <item x="73"/>
        <item x="157"/>
        <item x="40"/>
        <item x="153"/>
        <item x="75"/>
        <item x="87"/>
        <item x="22"/>
        <item x="150"/>
        <item x="44"/>
        <item x="94"/>
        <item x="38"/>
        <item x="79"/>
        <item x="72"/>
        <item x="32"/>
        <item x="69"/>
        <item x="109"/>
        <item x="82"/>
        <item x="89"/>
        <item x="92"/>
        <item x="21"/>
        <item x="49"/>
        <item x="61"/>
        <item x="63"/>
        <item x="81"/>
        <item x="34"/>
        <item x="122"/>
        <item x="10"/>
        <item x="152"/>
        <item x="51"/>
        <item x="111"/>
        <item x="173"/>
        <item x="96"/>
        <item x="16"/>
        <item x="43"/>
        <item x="71"/>
        <item x="5"/>
        <item x="41"/>
        <item x="39"/>
        <item x="13"/>
        <item x="66"/>
        <item x="9"/>
        <item x="6"/>
        <item x="14"/>
        <item x="106"/>
        <item x="85"/>
        <item x="47"/>
        <item x="133"/>
        <item x="130"/>
        <item x="170"/>
        <item x="70"/>
        <item x="147"/>
        <item x="64"/>
        <item x="172"/>
        <item x="33"/>
        <item x="2"/>
        <item x="110"/>
        <item x="156"/>
        <item x="158"/>
        <item x="137"/>
        <item x="36"/>
        <item x="52"/>
        <item x="167"/>
        <item x="48"/>
        <item x="139"/>
        <item x="105"/>
        <item x="148"/>
        <item x="91"/>
        <item x="0"/>
        <item x="1"/>
        <item x="3"/>
        <item x="8"/>
        <item x="11"/>
        <item x="12"/>
        <item x="17"/>
        <item x="19"/>
        <item x="20"/>
        <item x="23"/>
        <item x="24"/>
        <item x="25"/>
        <item x="28"/>
        <item x="35"/>
        <item x="37"/>
        <item x="45"/>
        <item x="46"/>
        <item x="50"/>
        <item x="56"/>
        <item x="57"/>
        <item x="58"/>
        <item x="59"/>
        <item x="60"/>
        <item x="62"/>
        <item x="67"/>
        <item x="76"/>
        <item x="77"/>
        <item x="78"/>
        <item x="80"/>
        <item x="83"/>
        <item x="84"/>
        <item x="86"/>
        <item x="88"/>
        <item x="93"/>
        <item x="97"/>
        <item x="98"/>
        <item x="101"/>
        <item x="102"/>
        <item x="103"/>
        <item x="104"/>
        <item x="107"/>
        <item x="108"/>
        <item x="112"/>
        <item x="113"/>
        <item x="115"/>
        <item x="116"/>
        <item x="118"/>
        <item x="119"/>
        <item x="120"/>
        <item x="121"/>
        <item x="123"/>
        <item x="125"/>
        <item x="126"/>
        <item x="127"/>
        <item x="128"/>
        <item x="131"/>
        <item x="132"/>
        <item x="134"/>
        <item x="135"/>
        <item x="138"/>
        <item x="140"/>
        <item x="141"/>
        <item x="143"/>
        <item x="144"/>
        <item x="145"/>
        <item x="146"/>
        <item x="149"/>
        <item x="151"/>
        <item x="154"/>
        <item x="155"/>
        <item x="160"/>
        <item x="162"/>
        <item x="163"/>
        <item x="164"/>
        <item x="165"/>
        <item x="168"/>
        <item x="169"/>
        <item t="default"/>
      </items>
    </pivotField>
    <pivotField compact="0" showAll="0">
      <items count="239">
        <item x="116"/>
        <item x="17"/>
        <item x="21"/>
        <item x="89"/>
        <item x="61"/>
        <item x="30"/>
        <item x="50"/>
        <item x="185"/>
        <item x="91"/>
        <item x="135"/>
        <item x="109"/>
        <item x="110"/>
        <item x="107"/>
        <item x="7"/>
        <item x="136"/>
        <item x="123"/>
        <item x="52"/>
        <item x="67"/>
        <item x="90"/>
        <item x="79"/>
        <item x="24"/>
        <item x="138"/>
        <item x="118"/>
        <item x="51"/>
        <item x="48"/>
        <item x="223"/>
        <item x="6"/>
        <item x="176"/>
        <item x="103"/>
        <item x="171"/>
        <item x="231"/>
        <item x="86"/>
        <item x="38"/>
        <item x="179"/>
        <item x="211"/>
        <item x="226"/>
        <item x="0"/>
        <item x="1"/>
        <item x="2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2"/>
        <item x="23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9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7"/>
        <item x="88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8"/>
        <item x="111"/>
        <item x="112"/>
        <item x="113"/>
        <item x="114"/>
        <item x="115"/>
        <item x="117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5"/>
        <item x="177"/>
        <item x="178"/>
        <item x="180"/>
        <item x="181"/>
        <item x="182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7"/>
        <item x="228"/>
        <item x="229"/>
        <item x="230"/>
        <item x="232"/>
        <item x="233"/>
        <item x="234"/>
        <item x="235"/>
        <item x="236"/>
        <item x="237"/>
        <item t="default"/>
      </items>
    </pivotField>
    <pivotField compact="0" showAll="0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compact="0" showAll="0">
      <items count="304">
        <item x="12"/>
        <item x="131"/>
        <item x="24"/>
        <item x="225"/>
        <item x="189"/>
        <item x="267"/>
        <item x="38"/>
        <item x="214"/>
        <item x="114"/>
        <item x="296"/>
        <item x="89"/>
        <item x="299"/>
        <item x="242"/>
        <item x="1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300"/>
        <item x="301"/>
        <item x="302"/>
        <item t="default"/>
      </items>
    </pivotField>
    <pivotField compact="0" showAll="0">
      <items count="242">
        <item x="38"/>
        <item x="230"/>
        <item x="163"/>
        <item x="126"/>
        <item x="127"/>
        <item x="132"/>
        <item x="229"/>
        <item x="167"/>
        <item x="178"/>
        <item x="138"/>
        <item x="237"/>
        <item x="173"/>
        <item x="175"/>
        <item x="165"/>
        <item x="179"/>
        <item x="105"/>
        <item x="160"/>
        <item x="107"/>
        <item x="195"/>
        <item x="82"/>
        <item x="130"/>
        <item x="89"/>
        <item x="142"/>
        <item x="238"/>
        <item x="183"/>
        <item x="124"/>
        <item x="145"/>
        <item x="93"/>
        <item x="7"/>
        <item x="194"/>
        <item x="97"/>
        <item x="191"/>
        <item x="146"/>
        <item x="30"/>
        <item x="151"/>
        <item x="197"/>
        <item x="156"/>
        <item x="209"/>
        <item x="36"/>
        <item x="176"/>
        <item x="169"/>
        <item x="102"/>
        <item x="121"/>
        <item x="57"/>
        <item x="233"/>
        <item x="201"/>
        <item x="180"/>
        <item x="213"/>
        <item x="44"/>
        <item x="115"/>
        <item x="20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90"/>
        <item x="91"/>
        <item x="92"/>
        <item x="94"/>
        <item x="95"/>
        <item x="96"/>
        <item x="98"/>
        <item x="99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2"/>
        <item x="123"/>
        <item x="125"/>
        <item x="128"/>
        <item x="129"/>
        <item x="131"/>
        <item x="133"/>
        <item x="134"/>
        <item x="135"/>
        <item x="136"/>
        <item x="137"/>
        <item x="139"/>
        <item x="140"/>
        <item x="141"/>
        <item x="143"/>
        <item x="144"/>
        <item x="147"/>
        <item x="148"/>
        <item x="149"/>
        <item x="150"/>
        <item x="152"/>
        <item x="153"/>
        <item x="154"/>
        <item x="155"/>
        <item x="157"/>
        <item x="158"/>
        <item x="159"/>
        <item x="161"/>
        <item x="162"/>
        <item x="164"/>
        <item x="166"/>
        <item x="168"/>
        <item x="170"/>
        <item x="171"/>
        <item x="172"/>
        <item x="174"/>
        <item x="177"/>
        <item x="181"/>
        <item x="182"/>
        <item x="184"/>
        <item x="185"/>
        <item x="186"/>
        <item x="187"/>
        <item x="188"/>
        <item x="189"/>
        <item x="190"/>
        <item x="192"/>
        <item x="193"/>
        <item x="196"/>
        <item x="198"/>
        <item x="199"/>
        <item x="200"/>
        <item x="202"/>
        <item x="203"/>
        <item x="204"/>
        <item x="205"/>
        <item x="206"/>
        <item x="207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1"/>
        <item x="232"/>
        <item x="234"/>
        <item x="235"/>
        <item x="236"/>
        <item x="239"/>
        <item x="240"/>
        <item t="default"/>
      </items>
    </pivotField>
    <pivotField compact="0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compact="0" showAll="0">
      <items count="286">
        <item x="55"/>
        <item x="71"/>
        <item x="127"/>
        <item x="88"/>
        <item x="203"/>
        <item x="94"/>
        <item x="67"/>
        <item x="225"/>
        <item x="65"/>
        <item x="220"/>
        <item x="171"/>
        <item x="133"/>
        <item x="106"/>
        <item x="175"/>
        <item x="238"/>
        <item x="46"/>
        <item x="183"/>
        <item x="230"/>
        <item x="239"/>
        <item x="222"/>
        <item x="78"/>
        <item x="3"/>
        <item x="5"/>
        <item x="139"/>
        <item x="119"/>
        <item x="20"/>
        <item x="219"/>
        <item x="69"/>
        <item x="45"/>
        <item x="205"/>
        <item x="246"/>
        <item x="160"/>
        <item x="74"/>
        <item x="51"/>
        <item x="188"/>
        <item x="93"/>
        <item x="122"/>
        <item x="232"/>
        <item x="114"/>
        <item x="0"/>
        <item x="1"/>
        <item x="2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6"/>
        <item x="68"/>
        <item x="70"/>
        <item x="72"/>
        <item x="73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20"/>
        <item x="121"/>
        <item x="123"/>
        <item x="124"/>
        <item x="125"/>
        <item x="126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1"/>
        <item x="223"/>
        <item x="224"/>
        <item x="226"/>
        <item x="227"/>
        <item x="228"/>
        <item x="229"/>
        <item x="231"/>
        <item x="233"/>
        <item x="234"/>
        <item x="235"/>
        <item x="236"/>
        <item x="237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compact="0" showAll="0">
      <items count="207">
        <item x="175"/>
        <item x="106"/>
        <item x="186"/>
        <item x="2"/>
        <item x="134"/>
        <item x="119"/>
        <item x="160"/>
        <item x="151"/>
        <item x="190"/>
        <item x="183"/>
        <item x="20"/>
        <item x="96"/>
        <item x="49"/>
        <item x="157"/>
        <item x="37"/>
        <item x="93"/>
        <item x="31"/>
        <item x="159"/>
        <item x="204"/>
        <item x="118"/>
        <item x="91"/>
        <item x="173"/>
        <item x="126"/>
        <item x="185"/>
        <item x="130"/>
        <item x="133"/>
        <item x="121"/>
        <item x="87"/>
        <item x="166"/>
        <item x="142"/>
        <item x="100"/>
        <item x="137"/>
        <item x="178"/>
        <item x="182"/>
        <item x="131"/>
        <item x="89"/>
        <item x="192"/>
        <item x="80"/>
        <item x="47"/>
        <item x="148"/>
        <item x="65"/>
        <item x="123"/>
        <item x="167"/>
        <item x="92"/>
        <item x="158"/>
        <item x="128"/>
        <item x="71"/>
        <item x="52"/>
        <item x="81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8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2"/>
        <item x="83"/>
        <item x="84"/>
        <item x="85"/>
        <item x="86"/>
        <item x="88"/>
        <item x="90"/>
        <item x="94"/>
        <item x="95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20"/>
        <item x="122"/>
        <item x="124"/>
        <item x="125"/>
        <item x="127"/>
        <item x="129"/>
        <item x="132"/>
        <item x="135"/>
        <item x="136"/>
        <item x="138"/>
        <item x="139"/>
        <item x="140"/>
        <item x="141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61"/>
        <item x="162"/>
        <item x="163"/>
        <item x="164"/>
        <item x="165"/>
        <item x="168"/>
        <item x="169"/>
        <item x="170"/>
        <item x="171"/>
        <item x="172"/>
        <item x="174"/>
        <item x="176"/>
        <item x="177"/>
        <item x="179"/>
        <item x="180"/>
        <item x="181"/>
        <item x="184"/>
        <item x="187"/>
        <item x="188"/>
        <item x="189"/>
        <item x="191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5"/>
        <item t="default"/>
      </items>
    </pivotField>
    <pivotField compact="0" showAll="0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1">
        <item x="212"/>
        <item x="77"/>
        <item x="108"/>
        <item x="111"/>
        <item x="177"/>
        <item x="68"/>
        <item x="48"/>
        <item x="193"/>
        <item x="13"/>
        <item x="98"/>
        <item x="191"/>
        <item x="220"/>
        <item x="137"/>
        <item x="194"/>
        <item x="4"/>
        <item x="185"/>
        <item x="69"/>
        <item x="235"/>
        <item x="20"/>
        <item x="217"/>
        <item x="150"/>
        <item x="115"/>
        <item x="6"/>
        <item x="42"/>
        <item x="113"/>
        <item x="195"/>
        <item x="203"/>
        <item x="153"/>
        <item x="35"/>
        <item x="128"/>
        <item x="175"/>
        <item x="143"/>
        <item x="107"/>
        <item x="218"/>
        <item x="91"/>
        <item x="236"/>
        <item x="47"/>
        <item x="26"/>
        <item x="166"/>
        <item x="211"/>
        <item x="10"/>
        <item x="58"/>
        <item x="200"/>
        <item x="12"/>
        <item x="24"/>
        <item x="226"/>
        <item x="181"/>
        <item x="239"/>
        <item x="122"/>
        <item x="174"/>
        <item x="227"/>
        <item x="44"/>
        <item x="119"/>
        <item x="54"/>
        <item x="160"/>
        <item x="169"/>
        <item x="139"/>
        <item x="5"/>
        <item x="60"/>
        <item x="146"/>
        <item x="180"/>
        <item x="100"/>
        <item x="0"/>
        <item x="1"/>
        <item x="2"/>
        <item x="3"/>
        <item x="7"/>
        <item x="8"/>
        <item x="9"/>
        <item x="11"/>
        <item x="14"/>
        <item x="15"/>
        <item x="16"/>
        <item x="17"/>
        <item x="18"/>
        <item x="19"/>
        <item x="21"/>
        <item x="22"/>
        <item x="23"/>
        <item x="25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3"/>
        <item x="45"/>
        <item x="46"/>
        <item x="49"/>
        <item x="50"/>
        <item x="51"/>
        <item x="52"/>
        <item x="53"/>
        <item x="55"/>
        <item x="56"/>
        <item x="57"/>
        <item x="59"/>
        <item x="61"/>
        <item x="62"/>
        <item x="63"/>
        <item x="64"/>
        <item x="65"/>
        <item x="66"/>
        <item x="67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9"/>
        <item x="101"/>
        <item x="102"/>
        <item x="103"/>
        <item x="104"/>
        <item x="105"/>
        <item x="106"/>
        <item x="109"/>
        <item x="110"/>
        <item x="112"/>
        <item x="114"/>
        <item x="116"/>
        <item x="117"/>
        <item x="118"/>
        <item x="120"/>
        <item x="121"/>
        <item x="123"/>
        <item x="124"/>
        <item x="125"/>
        <item x="126"/>
        <item x="127"/>
        <item x="129"/>
        <item x="130"/>
        <item x="131"/>
        <item x="132"/>
        <item x="133"/>
        <item x="134"/>
        <item x="135"/>
        <item x="136"/>
        <item x="138"/>
        <item x="140"/>
        <item x="141"/>
        <item x="142"/>
        <item x="144"/>
        <item x="145"/>
        <item x="147"/>
        <item x="148"/>
        <item x="149"/>
        <item x="151"/>
        <item x="152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7"/>
        <item x="168"/>
        <item x="170"/>
        <item x="171"/>
        <item x="172"/>
        <item x="173"/>
        <item x="176"/>
        <item x="178"/>
        <item x="179"/>
        <item x="182"/>
        <item x="183"/>
        <item x="184"/>
        <item x="186"/>
        <item x="187"/>
        <item x="188"/>
        <item x="189"/>
        <item x="190"/>
        <item x="192"/>
        <item x="196"/>
        <item x="197"/>
        <item x="198"/>
        <item x="199"/>
        <item x="201"/>
        <item x="202"/>
        <item x="204"/>
        <item x="205"/>
        <item x="206"/>
        <item x="207"/>
        <item x="208"/>
        <item x="209"/>
        <item x="210"/>
        <item x="213"/>
        <item x="214"/>
        <item x="215"/>
        <item x="216"/>
        <item x="219"/>
        <item x="221"/>
        <item x="222"/>
        <item x="223"/>
        <item x="224"/>
        <item x="225"/>
        <item x="228"/>
        <item x="229"/>
        <item x="230"/>
        <item x="231"/>
        <item x="232"/>
        <item x="233"/>
        <item x="234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compact="0" showAll="0">
      <items count="190">
        <item x="14"/>
        <item x="126"/>
        <item x="31"/>
        <item x="112"/>
        <item x="81"/>
        <item x="155"/>
        <item x="59"/>
        <item x="152"/>
        <item x="100"/>
        <item x="108"/>
        <item x="110"/>
        <item x="83"/>
        <item x="129"/>
        <item x="185"/>
        <item x="37"/>
        <item x="122"/>
        <item x="99"/>
        <item x="97"/>
        <item x="159"/>
        <item x="62"/>
        <item x="113"/>
        <item x="144"/>
        <item x="163"/>
        <item x="143"/>
        <item x="77"/>
        <item x="19"/>
        <item x="86"/>
        <item x="25"/>
        <item x="149"/>
        <item x="131"/>
        <item x="119"/>
        <item x="148"/>
        <item x="118"/>
        <item x="175"/>
        <item x="71"/>
        <item x="80"/>
        <item x="166"/>
        <item x="184"/>
        <item x="127"/>
        <item x="3"/>
        <item x="171"/>
        <item x="102"/>
        <item x="85"/>
        <item x="132"/>
        <item x="147"/>
        <item x="136"/>
        <item x="168"/>
        <item x="124"/>
        <item x="164"/>
        <item x="34"/>
        <item x="140"/>
        <item x="50"/>
        <item x="167"/>
        <item x="79"/>
        <item x="66"/>
        <item x="133"/>
        <item x="51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20"/>
        <item x="21"/>
        <item x="22"/>
        <item x="23"/>
        <item x="24"/>
        <item x="26"/>
        <item x="27"/>
        <item x="28"/>
        <item x="29"/>
        <item x="30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60"/>
        <item x="61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8"/>
        <item x="82"/>
        <item x="84"/>
        <item x="87"/>
        <item x="88"/>
        <item x="89"/>
        <item x="90"/>
        <item x="91"/>
        <item x="92"/>
        <item x="93"/>
        <item x="94"/>
        <item x="95"/>
        <item x="96"/>
        <item x="98"/>
        <item x="101"/>
        <item x="103"/>
        <item x="104"/>
        <item x="105"/>
        <item x="106"/>
        <item x="107"/>
        <item x="109"/>
        <item x="111"/>
        <item x="114"/>
        <item x="115"/>
        <item x="116"/>
        <item x="117"/>
        <item x="120"/>
        <item x="121"/>
        <item x="123"/>
        <item x="125"/>
        <item x="128"/>
        <item x="130"/>
        <item x="134"/>
        <item x="135"/>
        <item x="137"/>
        <item x="138"/>
        <item x="139"/>
        <item x="141"/>
        <item x="142"/>
        <item x="145"/>
        <item x="146"/>
        <item x="150"/>
        <item x="151"/>
        <item x="153"/>
        <item x="154"/>
        <item x="156"/>
        <item x="157"/>
        <item x="158"/>
        <item x="160"/>
        <item x="161"/>
        <item x="162"/>
        <item x="165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3"/>
        <item x="186"/>
        <item x="187"/>
        <item x="188"/>
        <item t="default"/>
      </items>
    </pivotField>
    <pivotField compact="0" showAll="0">
      <items count="316">
        <item x="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compact="0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90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11"/>
        <item x="130"/>
        <item x="96"/>
        <item x="97"/>
        <item x="184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8"/>
        <item x="185"/>
        <item x="186"/>
        <item x="187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0" showAll="0">
      <items count="3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80"/>
    <dataField name="转化率 " fld="47" baseField="0" baseItem="0" numFmtId="180"/>
    <dataField name="竞价 " fld="48" baseField="0" baseItem="0" numFmtId="182"/>
    <dataField name="转化成本 " fld="49" baseField="0" baseItem="0"/>
  </dataFields>
  <formats count="5">
    <format dxfId="64">
      <pivotArea type="all" dataOnly="0" outline="0" fieldPosition="0"/>
    </format>
    <format dxfId="65">
      <pivotArea type="all" dataOnly="0" outline="0" fieldPosition="0"/>
    </format>
    <format dxfId="6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7">
      <pivotArea dataOnly="0" labelOnly="1" fieldPosition="0">
        <references count="1">
          <reference field="4294967294" count="1">
            <x v="4"/>
          </reference>
        </references>
      </pivotArea>
    </format>
    <format dxfId="68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63:F108" firstHeaderRow="0" firstDataRow="1" firstDataCol="1"/>
  <pivotFields count="50"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4">
        <item x="1"/>
        <item m="1" x="2"/>
        <item x="0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5">
        <item m="1" x="15"/>
        <item m="1" x="16"/>
        <item m="1" x="17"/>
        <item x="1"/>
        <item m="1" x="18"/>
        <item m="1" x="19"/>
        <item m="1" x="20"/>
        <item m="1" x="21"/>
        <item m="1" x="22"/>
        <item m="1" x="23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x="0"/>
        <item x="2"/>
        <item t="default"/>
      </items>
    </pivotField>
    <pivotField compact="0" showAll="0">
      <items count="7">
        <item x="0"/>
        <item x="3"/>
        <item x="2"/>
        <item x="5"/>
        <item x="1"/>
        <item x="4"/>
        <item t="default"/>
      </items>
    </pivotField>
    <pivotField axis="axisRow" compact="0" showAll="0">
      <items count="49">
        <item x="0"/>
        <item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44"/>
        <item x="27"/>
        <item x="28"/>
        <item x="29"/>
        <item x="30"/>
        <item x="31"/>
        <item x="32"/>
        <item x="33"/>
        <item x="34"/>
        <item x="35"/>
        <item m="1" x="45"/>
        <item x="36"/>
        <item x="37"/>
        <item x="38"/>
        <item m="1" x="46"/>
        <item x="39"/>
        <item x="41"/>
        <item x="42"/>
        <item x="43"/>
        <item m="1" x="47"/>
        <item t="default"/>
      </items>
    </pivotField>
    <pivotField compact="0" showAll="0"/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308">
        <item x="107"/>
        <item x="131"/>
        <item x="295"/>
        <item x="159"/>
        <item x="293"/>
        <item x="132"/>
        <item x="114"/>
        <item x="164"/>
        <item x="288"/>
        <item x="19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>
      <items count="281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62">
        <item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3">
        <item x="1"/>
        <item x="0"/>
        <item t="default"/>
      </items>
    </pivotField>
    <pivotField dataField="1" compact="0" numFmtId="9" showAll="0">
      <items count="62">
        <item x="22"/>
        <item x="32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6"/>
        <item x="35"/>
        <item x="7"/>
        <item x="14"/>
        <item x="25"/>
        <item x="27"/>
        <item x="29"/>
        <item x="30"/>
        <item x="31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3"/>
        <item x="24"/>
        <item x="28"/>
        <item x="33"/>
        <item x="34"/>
        <item x="38"/>
        <item t="default"/>
      </items>
    </pivotField>
    <pivotField compact="0" showAll="0">
      <items count="15">
        <item x="2"/>
        <item x="3"/>
        <item x="4"/>
        <item x="1"/>
        <item x="12"/>
        <item x="13"/>
        <item x="9"/>
        <item x="7"/>
        <item x="5"/>
        <item x="6"/>
        <item x="11"/>
        <item x="10"/>
        <item x="0"/>
        <item x="8"/>
        <item t="default"/>
      </items>
    </pivotField>
    <pivotField compact="0" numFmtId="177" showAll="0">
      <items count="314">
        <item x="310"/>
        <item x="191"/>
        <item x="252"/>
        <item x="253"/>
        <item x="291"/>
        <item x="2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t="default"/>
      </items>
    </pivotField>
    <pivotField compact="0" numFmtId="177" showAll="0">
      <items count="17">
        <item x="4"/>
        <item x="3"/>
        <item x="2"/>
        <item x="5"/>
        <item x="12"/>
        <item x="15"/>
        <item x="1"/>
        <item x="7"/>
        <item x="9"/>
        <item x="10"/>
        <item x="14"/>
        <item x="6"/>
        <item x="13"/>
        <item x="8"/>
        <item x="11"/>
        <item x="0"/>
        <item t="default"/>
      </items>
    </pivotField>
    <pivotField compact="0" showAll="0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5">
        <item x="94"/>
        <item x="148"/>
        <item x="18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compact="0" showAll="0">
      <items count="289">
        <item x="63"/>
        <item x="94"/>
        <item x="208"/>
        <item x="70"/>
        <item x="218"/>
        <item x="278"/>
        <item x="182"/>
        <item x="179"/>
        <item x="273"/>
        <item x="215"/>
        <item x="91"/>
        <item x="220"/>
        <item x="274"/>
        <item x="228"/>
        <item x="140"/>
        <item x="164"/>
        <item x="40"/>
        <item x="190"/>
        <item x="250"/>
        <item x="279"/>
        <item x="134"/>
        <item x="187"/>
        <item x="198"/>
        <item x="175"/>
        <item x="240"/>
        <item x="54"/>
        <item x="133"/>
        <item x="55"/>
        <item x="116"/>
        <item x="42"/>
        <item x="149"/>
        <item x="85"/>
        <item x="99"/>
        <item x="263"/>
        <item x="89"/>
        <item x="105"/>
        <item x="152"/>
        <item x="283"/>
        <item x="277"/>
        <item x="206"/>
        <item x="102"/>
        <item x="236"/>
        <item x="281"/>
        <item x="233"/>
        <item x="98"/>
        <item x="159"/>
        <item x="213"/>
        <item x="127"/>
        <item x="147"/>
        <item x="168"/>
        <item x="107"/>
        <item x="172"/>
        <item x="211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39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90"/>
        <item x="92"/>
        <item x="93"/>
        <item x="95"/>
        <item x="96"/>
        <item x="97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5"/>
        <item x="136"/>
        <item x="137"/>
        <item x="138"/>
        <item x="139"/>
        <item x="141"/>
        <item x="142"/>
        <item x="143"/>
        <item x="144"/>
        <item x="145"/>
        <item x="146"/>
        <item x="148"/>
        <item x="150"/>
        <item x="151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4"/>
        <item x="176"/>
        <item x="177"/>
        <item x="178"/>
        <item x="180"/>
        <item x="181"/>
        <item x="183"/>
        <item x="184"/>
        <item x="185"/>
        <item x="186"/>
        <item x="188"/>
        <item x="189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4"/>
        <item x="205"/>
        <item x="207"/>
        <item x="209"/>
        <item x="210"/>
        <item x="212"/>
        <item x="214"/>
        <item x="216"/>
        <item x="217"/>
        <item x="219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4"/>
        <item x="235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80"/>
        <item x="282"/>
        <item x="284"/>
        <item x="285"/>
        <item x="286"/>
        <item x="287"/>
        <item t="default"/>
      </items>
    </pivotField>
    <pivotField compact="0" showAll="0">
      <items count="259">
        <item x="118"/>
        <item x="107"/>
        <item x="242"/>
        <item x="95"/>
        <item x="231"/>
        <item x="87"/>
        <item x="144"/>
        <item x="47"/>
        <item x="159"/>
        <item x="55"/>
        <item x="120"/>
        <item x="89"/>
        <item x="156"/>
        <item x="29"/>
        <item x="90"/>
        <item x="218"/>
        <item x="204"/>
        <item x="127"/>
        <item x="234"/>
        <item x="31"/>
        <item x="184"/>
        <item x="22"/>
        <item x="248"/>
        <item x="60"/>
        <item x="42"/>
        <item x="100"/>
        <item x="168"/>
        <item x="92"/>
        <item x="70"/>
        <item x="192"/>
        <item x="209"/>
        <item x="17"/>
        <item x="66"/>
        <item x="152"/>
        <item x="48"/>
        <item x="230"/>
        <item x="14"/>
        <item x="250"/>
        <item x="241"/>
        <item x="51"/>
        <item x="63"/>
        <item x="151"/>
        <item x="12"/>
        <item x="64"/>
        <item x="176"/>
        <item x="106"/>
        <item x="99"/>
        <item x="129"/>
        <item x="44"/>
        <item x="214"/>
        <item x="196"/>
        <item x="161"/>
        <item x="2"/>
        <item x="206"/>
        <item x="213"/>
        <item x="16"/>
        <item x="38"/>
        <item x="86"/>
        <item x="83"/>
        <item x="174"/>
        <item x="0"/>
        <item x="1"/>
        <item x="3"/>
        <item x="4"/>
        <item x="5"/>
        <item x="6"/>
        <item x="7"/>
        <item x="8"/>
        <item x="9"/>
        <item x="10"/>
        <item x="11"/>
        <item x="13"/>
        <item x="15"/>
        <item x="18"/>
        <item x="19"/>
        <item x="20"/>
        <item x="21"/>
        <item x="23"/>
        <item x="24"/>
        <item x="25"/>
        <item x="26"/>
        <item x="27"/>
        <item x="28"/>
        <item x="30"/>
        <item x="32"/>
        <item x="33"/>
        <item x="34"/>
        <item x="35"/>
        <item x="36"/>
        <item x="37"/>
        <item x="39"/>
        <item x="40"/>
        <item x="41"/>
        <item x="43"/>
        <item x="45"/>
        <item x="46"/>
        <item x="49"/>
        <item x="50"/>
        <item x="52"/>
        <item x="53"/>
        <item x="54"/>
        <item x="56"/>
        <item x="57"/>
        <item x="58"/>
        <item x="59"/>
        <item x="61"/>
        <item x="62"/>
        <item x="65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8"/>
        <item x="91"/>
        <item x="93"/>
        <item x="94"/>
        <item x="96"/>
        <item x="97"/>
        <item x="98"/>
        <item x="101"/>
        <item x="102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1"/>
        <item x="122"/>
        <item x="123"/>
        <item x="124"/>
        <item x="125"/>
        <item x="126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0"/>
        <item x="153"/>
        <item x="154"/>
        <item x="155"/>
        <item x="157"/>
        <item x="158"/>
        <item x="160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5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1"/>
        <item x="193"/>
        <item x="194"/>
        <item x="195"/>
        <item x="197"/>
        <item x="198"/>
        <item x="199"/>
        <item x="200"/>
        <item x="201"/>
        <item x="202"/>
        <item x="203"/>
        <item x="205"/>
        <item x="207"/>
        <item x="208"/>
        <item x="210"/>
        <item x="211"/>
        <item x="212"/>
        <item x="215"/>
        <item x="216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2"/>
        <item x="233"/>
        <item x="235"/>
        <item x="236"/>
        <item x="237"/>
        <item x="238"/>
        <item x="239"/>
        <item x="240"/>
        <item x="243"/>
        <item x="244"/>
        <item x="245"/>
        <item x="246"/>
        <item x="247"/>
        <item x="249"/>
        <item x="251"/>
        <item x="252"/>
        <item x="253"/>
        <item x="254"/>
        <item x="255"/>
        <item x="256"/>
        <item x="257"/>
        <item t="default"/>
      </items>
    </pivotField>
    <pivotField compact="0" showAll="0"/>
    <pivotField compact="0" showAll="0"/>
    <pivotField compact="0" showAll="0">
      <items count="94">
        <item x="64"/>
        <item x="20"/>
        <item x="56"/>
        <item x="43"/>
        <item x="48"/>
        <item x="86"/>
        <item x="39"/>
        <item x="73"/>
        <item x="76"/>
        <item x="70"/>
        <item x="44"/>
        <item x="90"/>
        <item x="38"/>
        <item x="36"/>
        <item x="51"/>
        <item x="31"/>
        <item x="46"/>
        <item x="81"/>
        <item x="52"/>
        <item x="74"/>
        <item x="72"/>
        <item x="22"/>
        <item x="84"/>
        <item x="67"/>
        <item x="78"/>
        <item x="68"/>
        <item x="54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3"/>
        <item x="24"/>
        <item x="25"/>
        <item x="26"/>
        <item x="28"/>
        <item x="29"/>
        <item x="30"/>
        <item x="32"/>
        <item x="33"/>
        <item x="34"/>
        <item x="35"/>
        <item x="37"/>
        <item x="40"/>
        <item x="41"/>
        <item x="42"/>
        <item x="45"/>
        <item x="47"/>
        <item x="49"/>
        <item x="50"/>
        <item x="53"/>
        <item x="55"/>
        <item x="57"/>
        <item x="58"/>
        <item x="59"/>
        <item x="60"/>
        <item x="61"/>
        <item x="62"/>
        <item x="63"/>
        <item x="65"/>
        <item x="66"/>
        <item x="69"/>
        <item x="71"/>
        <item x="75"/>
        <item x="77"/>
        <item x="79"/>
        <item x="80"/>
        <item x="82"/>
        <item x="83"/>
        <item x="85"/>
        <item x="87"/>
        <item x="88"/>
        <item x="89"/>
        <item x="91"/>
        <item x="92"/>
        <item t="default"/>
      </items>
    </pivotField>
    <pivotField compact="0" showAll="0">
      <items count="49">
        <item x="8"/>
        <item x="41"/>
        <item x="15"/>
        <item x="42"/>
        <item x="40"/>
        <item x="24"/>
        <item x="16"/>
        <item x="28"/>
        <item x="12"/>
        <item x="17"/>
        <item x="9"/>
        <item x="14"/>
        <item x="18"/>
        <item x="34"/>
        <item x="25"/>
        <item x="43"/>
        <item x="3"/>
        <item x="11"/>
        <item x="27"/>
        <item x="47"/>
        <item x="44"/>
        <item x="4"/>
        <item x="22"/>
        <item x="38"/>
        <item x="10"/>
        <item x="5"/>
        <item x="29"/>
        <item x="37"/>
        <item x="0"/>
        <item x="1"/>
        <item x="2"/>
        <item x="6"/>
        <item x="7"/>
        <item x="13"/>
        <item x="19"/>
        <item x="20"/>
        <item x="21"/>
        <item x="23"/>
        <item x="26"/>
        <item x="30"/>
        <item x="31"/>
        <item x="32"/>
        <item x="33"/>
        <item x="35"/>
        <item x="36"/>
        <item x="39"/>
        <item x="45"/>
        <item x="46"/>
        <item t="default"/>
      </items>
    </pivotField>
    <pivotField compact="0" numFmtId="177" showAll="0">
      <items count="308">
        <item x="164"/>
        <item x="19"/>
        <item x="107"/>
        <item x="131"/>
        <item x="295"/>
        <item x="159"/>
        <item x="293"/>
        <item x="132"/>
        <item x="114"/>
        <item x="288"/>
        <item x="47"/>
        <item x="84"/>
        <item x="305"/>
        <item x="97"/>
        <item x="291"/>
        <item x="39"/>
        <item x="2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9"/>
        <item x="290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6"/>
        <item t="default"/>
      </items>
    </pivotField>
    <pivotField compact="0" showAll="0"/>
    <pivotField compact="0" numFmtId="177" showAll="0">
      <items count="178">
        <item x="153"/>
        <item x="64"/>
        <item x="111"/>
        <item x="165"/>
        <item x="45"/>
        <item x="118"/>
        <item x="38"/>
        <item x="140"/>
        <item x="58"/>
        <item x="99"/>
        <item x="119"/>
        <item x="128"/>
        <item x="79"/>
        <item x="107"/>
        <item x="87"/>
        <item x="100"/>
        <item x="80"/>
        <item x="105"/>
        <item x="76"/>
        <item x="154"/>
        <item x="30"/>
        <item x="33"/>
        <item x="98"/>
        <item x="95"/>
        <item x="44"/>
        <item x="46"/>
        <item x="152"/>
        <item x="123"/>
        <item x="48"/>
        <item x="61"/>
        <item x="162"/>
        <item x="78"/>
        <item x="101"/>
        <item x="71"/>
        <item x="29"/>
        <item x="52"/>
        <item x="86"/>
        <item x="133"/>
        <item x="158"/>
        <item x="163"/>
        <item x="82"/>
        <item x="74"/>
        <item x="84"/>
        <item x="49"/>
        <item x="149"/>
        <item x="60"/>
        <item x="21"/>
        <item x="69"/>
        <item x="47"/>
        <item x="120"/>
        <item x="83"/>
        <item x="164"/>
        <item x="90"/>
        <item x="171"/>
        <item x="57"/>
        <item x="142"/>
        <item x="104"/>
        <item x="115"/>
        <item x="137"/>
        <item x="126"/>
        <item x="50"/>
        <item x="146"/>
        <item x="156"/>
        <item x="136"/>
        <item x="160"/>
        <item x="73"/>
        <item x="22"/>
        <item x="55"/>
        <item x="15"/>
        <item x="159"/>
        <item x="173"/>
        <item x="94"/>
        <item x="172"/>
        <item x="27"/>
        <item x="161"/>
        <item x="25"/>
        <item x="175"/>
        <item x="53"/>
        <item x="112"/>
        <item x="121"/>
        <item x="148"/>
        <item x="3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3"/>
        <item x="24"/>
        <item x="26"/>
        <item x="28"/>
        <item x="31"/>
        <item x="32"/>
        <item x="34"/>
        <item x="35"/>
        <item x="36"/>
        <item x="37"/>
        <item x="39"/>
        <item x="40"/>
        <item x="41"/>
        <item x="42"/>
        <item x="43"/>
        <item x="51"/>
        <item x="54"/>
        <item x="56"/>
        <item x="59"/>
        <item x="62"/>
        <item x="63"/>
        <item x="65"/>
        <item x="66"/>
        <item x="67"/>
        <item x="68"/>
        <item x="70"/>
        <item x="72"/>
        <item x="75"/>
        <item x="77"/>
        <item x="81"/>
        <item x="85"/>
        <item x="88"/>
        <item x="89"/>
        <item x="91"/>
        <item x="92"/>
        <item x="93"/>
        <item x="96"/>
        <item x="97"/>
        <item x="102"/>
        <item x="103"/>
        <item x="106"/>
        <item x="108"/>
        <item x="109"/>
        <item x="110"/>
        <item x="113"/>
        <item x="114"/>
        <item x="116"/>
        <item x="117"/>
        <item x="122"/>
        <item x="124"/>
        <item x="125"/>
        <item x="127"/>
        <item x="129"/>
        <item x="130"/>
        <item x="131"/>
        <item x="132"/>
        <item x="134"/>
        <item x="135"/>
        <item x="138"/>
        <item x="139"/>
        <item x="141"/>
        <item x="143"/>
        <item x="144"/>
        <item x="145"/>
        <item x="147"/>
        <item x="150"/>
        <item x="151"/>
        <item x="155"/>
        <item x="157"/>
        <item x="166"/>
        <item x="167"/>
        <item x="168"/>
        <item x="169"/>
        <item x="170"/>
        <item x="174"/>
        <item x="176"/>
        <item t="default"/>
      </items>
    </pivotField>
    <pivotField compact="0" showAll="0">
      <items count="307">
        <item x="132"/>
        <item x="94"/>
        <item x="134"/>
        <item x="45"/>
        <item x="147"/>
        <item x="110"/>
        <item x="169"/>
        <item x="224"/>
        <item x="254"/>
        <item x="302"/>
        <item x="246"/>
        <item x="236"/>
        <item x="123"/>
        <item x="4"/>
        <item x="34"/>
        <item x="42"/>
        <item x="22"/>
        <item x="62"/>
        <item x="86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4"/>
        <item x="305"/>
        <item t="default"/>
      </items>
    </pivotField>
    <pivotField compact="0" showAll="0">
      <items count="268">
        <item x="104"/>
        <item x="227"/>
        <item x="93"/>
        <item x="194"/>
        <item x="171"/>
        <item x="164"/>
        <item x="80"/>
        <item x="97"/>
        <item x="190"/>
        <item x="157"/>
        <item x="266"/>
        <item x="155"/>
        <item x="98"/>
        <item x="165"/>
        <item x="152"/>
        <item x="205"/>
        <item x="265"/>
        <item x="145"/>
        <item x="181"/>
        <item x="112"/>
        <item x="110"/>
        <item x="54"/>
        <item x="180"/>
        <item x="216"/>
        <item x="156"/>
        <item x="107"/>
        <item x="27"/>
        <item x="34"/>
        <item x="184"/>
        <item x="177"/>
        <item x="30"/>
        <item x="191"/>
        <item x="253"/>
        <item x="220"/>
        <item x="1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9"/>
        <item x="100"/>
        <item x="101"/>
        <item x="102"/>
        <item x="103"/>
        <item x="105"/>
        <item x="106"/>
        <item x="108"/>
        <item x="109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3"/>
        <item x="154"/>
        <item x="158"/>
        <item x="159"/>
        <item x="160"/>
        <item x="161"/>
        <item x="162"/>
        <item x="163"/>
        <item x="166"/>
        <item x="167"/>
        <item x="168"/>
        <item x="169"/>
        <item x="170"/>
        <item x="172"/>
        <item x="173"/>
        <item x="174"/>
        <item x="175"/>
        <item x="178"/>
        <item x="179"/>
        <item x="182"/>
        <item x="183"/>
        <item x="185"/>
        <item x="186"/>
        <item x="187"/>
        <item x="188"/>
        <item x="189"/>
        <item x="192"/>
        <item x="193"/>
        <item x="195"/>
        <item x="196"/>
        <item x="197"/>
        <item x="198"/>
        <item x="199"/>
        <item x="200"/>
        <item x="201"/>
        <item x="202"/>
        <item x="203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compact="0" showAll="0">
      <items count="175">
        <item x="18"/>
        <item x="54"/>
        <item x="7"/>
        <item x="136"/>
        <item x="95"/>
        <item x="159"/>
        <item x="55"/>
        <item x="30"/>
        <item x="15"/>
        <item x="26"/>
        <item x="4"/>
        <item x="27"/>
        <item x="100"/>
        <item x="117"/>
        <item x="161"/>
        <item x="171"/>
        <item x="166"/>
        <item x="42"/>
        <item x="124"/>
        <item x="31"/>
        <item x="53"/>
        <item x="99"/>
        <item x="129"/>
        <item x="142"/>
        <item x="114"/>
        <item x="74"/>
        <item x="65"/>
        <item x="68"/>
        <item x="29"/>
        <item x="90"/>
        <item x="73"/>
        <item x="157"/>
        <item x="40"/>
        <item x="153"/>
        <item x="75"/>
        <item x="87"/>
        <item x="22"/>
        <item x="150"/>
        <item x="44"/>
        <item x="94"/>
        <item x="38"/>
        <item x="79"/>
        <item x="72"/>
        <item x="32"/>
        <item x="69"/>
        <item x="109"/>
        <item x="82"/>
        <item x="89"/>
        <item x="92"/>
        <item x="21"/>
        <item x="49"/>
        <item x="61"/>
        <item x="63"/>
        <item x="81"/>
        <item x="34"/>
        <item x="122"/>
        <item x="10"/>
        <item x="152"/>
        <item x="51"/>
        <item x="111"/>
        <item x="173"/>
        <item x="96"/>
        <item x="16"/>
        <item x="43"/>
        <item x="71"/>
        <item x="5"/>
        <item x="41"/>
        <item x="39"/>
        <item x="13"/>
        <item x="66"/>
        <item x="9"/>
        <item x="6"/>
        <item x="14"/>
        <item x="106"/>
        <item x="85"/>
        <item x="47"/>
        <item x="133"/>
        <item x="130"/>
        <item x="170"/>
        <item x="70"/>
        <item x="147"/>
        <item x="64"/>
        <item x="172"/>
        <item x="33"/>
        <item x="2"/>
        <item x="110"/>
        <item x="156"/>
        <item x="158"/>
        <item x="137"/>
        <item x="36"/>
        <item x="52"/>
        <item x="167"/>
        <item x="48"/>
        <item x="139"/>
        <item x="105"/>
        <item x="148"/>
        <item x="91"/>
        <item x="0"/>
        <item x="1"/>
        <item x="3"/>
        <item x="8"/>
        <item x="11"/>
        <item x="12"/>
        <item x="17"/>
        <item x="19"/>
        <item x="20"/>
        <item x="23"/>
        <item x="24"/>
        <item x="25"/>
        <item x="28"/>
        <item x="35"/>
        <item x="37"/>
        <item x="45"/>
        <item x="46"/>
        <item x="50"/>
        <item x="56"/>
        <item x="57"/>
        <item x="58"/>
        <item x="59"/>
        <item x="60"/>
        <item x="62"/>
        <item x="67"/>
        <item x="76"/>
        <item x="77"/>
        <item x="78"/>
        <item x="80"/>
        <item x="83"/>
        <item x="84"/>
        <item x="86"/>
        <item x="88"/>
        <item x="93"/>
        <item x="97"/>
        <item x="98"/>
        <item x="101"/>
        <item x="102"/>
        <item x="103"/>
        <item x="104"/>
        <item x="107"/>
        <item x="108"/>
        <item x="112"/>
        <item x="113"/>
        <item x="115"/>
        <item x="116"/>
        <item x="118"/>
        <item x="119"/>
        <item x="120"/>
        <item x="121"/>
        <item x="123"/>
        <item x="125"/>
        <item x="126"/>
        <item x="127"/>
        <item x="128"/>
        <item x="131"/>
        <item x="132"/>
        <item x="134"/>
        <item x="135"/>
        <item x="138"/>
        <item x="140"/>
        <item x="141"/>
        <item x="143"/>
        <item x="144"/>
        <item x="145"/>
        <item x="146"/>
        <item x="149"/>
        <item x="151"/>
        <item x="154"/>
        <item x="155"/>
        <item x="160"/>
        <item x="162"/>
        <item x="163"/>
        <item x="164"/>
        <item x="165"/>
        <item x="168"/>
        <item x="169"/>
        <item t="default"/>
      </items>
    </pivotField>
    <pivotField compact="0" showAll="0">
      <items count="239">
        <item x="116"/>
        <item x="17"/>
        <item x="21"/>
        <item x="89"/>
        <item x="61"/>
        <item x="30"/>
        <item x="50"/>
        <item x="185"/>
        <item x="91"/>
        <item x="135"/>
        <item x="109"/>
        <item x="110"/>
        <item x="107"/>
        <item x="7"/>
        <item x="136"/>
        <item x="123"/>
        <item x="52"/>
        <item x="67"/>
        <item x="90"/>
        <item x="79"/>
        <item x="24"/>
        <item x="138"/>
        <item x="118"/>
        <item x="51"/>
        <item x="48"/>
        <item x="223"/>
        <item x="6"/>
        <item x="176"/>
        <item x="103"/>
        <item x="171"/>
        <item x="231"/>
        <item x="86"/>
        <item x="38"/>
        <item x="179"/>
        <item x="211"/>
        <item x="226"/>
        <item x="0"/>
        <item x="1"/>
        <item x="2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2"/>
        <item x="23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9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7"/>
        <item x="88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8"/>
        <item x="111"/>
        <item x="112"/>
        <item x="113"/>
        <item x="114"/>
        <item x="115"/>
        <item x="117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5"/>
        <item x="177"/>
        <item x="178"/>
        <item x="180"/>
        <item x="181"/>
        <item x="182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7"/>
        <item x="228"/>
        <item x="229"/>
        <item x="230"/>
        <item x="232"/>
        <item x="233"/>
        <item x="234"/>
        <item x="235"/>
        <item x="236"/>
        <item x="237"/>
        <item t="default"/>
      </items>
    </pivotField>
    <pivotField compact="0" showAll="0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compact="0" showAll="0">
      <items count="304">
        <item x="12"/>
        <item x="131"/>
        <item x="24"/>
        <item x="225"/>
        <item x="189"/>
        <item x="267"/>
        <item x="38"/>
        <item x="214"/>
        <item x="114"/>
        <item x="296"/>
        <item x="89"/>
        <item x="299"/>
        <item x="242"/>
        <item x="1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300"/>
        <item x="301"/>
        <item x="302"/>
        <item t="default"/>
      </items>
    </pivotField>
    <pivotField compact="0" showAll="0">
      <items count="242">
        <item x="38"/>
        <item x="230"/>
        <item x="163"/>
        <item x="126"/>
        <item x="127"/>
        <item x="132"/>
        <item x="229"/>
        <item x="167"/>
        <item x="178"/>
        <item x="138"/>
        <item x="237"/>
        <item x="173"/>
        <item x="175"/>
        <item x="165"/>
        <item x="179"/>
        <item x="105"/>
        <item x="160"/>
        <item x="107"/>
        <item x="195"/>
        <item x="82"/>
        <item x="130"/>
        <item x="89"/>
        <item x="142"/>
        <item x="238"/>
        <item x="183"/>
        <item x="124"/>
        <item x="145"/>
        <item x="93"/>
        <item x="7"/>
        <item x="194"/>
        <item x="97"/>
        <item x="191"/>
        <item x="146"/>
        <item x="30"/>
        <item x="151"/>
        <item x="197"/>
        <item x="156"/>
        <item x="209"/>
        <item x="36"/>
        <item x="176"/>
        <item x="169"/>
        <item x="102"/>
        <item x="121"/>
        <item x="57"/>
        <item x="233"/>
        <item x="201"/>
        <item x="180"/>
        <item x="213"/>
        <item x="44"/>
        <item x="115"/>
        <item x="20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90"/>
        <item x="91"/>
        <item x="92"/>
        <item x="94"/>
        <item x="95"/>
        <item x="96"/>
        <item x="98"/>
        <item x="99"/>
        <item x="100"/>
        <item x="101"/>
        <item x="103"/>
        <item x="104"/>
        <item x="106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2"/>
        <item x="123"/>
        <item x="125"/>
        <item x="128"/>
        <item x="129"/>
        <item x="131"/>
        <item x="133"/>
        <item x="134"/>
        <item x="135"/>
        <item x="136"/>
        <item x="137"/>
        <item x="139"/>
        <item x="140"/>
        <item x="141"/>
        <item x="143"/>
        <item x="144"/>
        <item x="147"/>
        <item x="148"/>
        <item x="149"/>
        <item x="150"/>
        <item x="152"/>
        <item x="153"/>
        <item x="154"/>
        <item x="155"/>
        <item x="157"/>
        <item x="158"/>
        <item x="159"/>
        <item x="161"/>
        <item x="162"/>
        <item x="164"/>
        <item x="166"/>
        <item x="168"/>
        <item x="170"/>
        <item x="171"/>
        <item x="172"/>
        <item x="174"/>
        <item x="177"/>
        <item x="181"/>
        <item x="182"/>
        <item x="184"/>
        <item x="185"/>
        <item x="186"/>
        <item x="187"/>
        <item x="188"/>
        <item x="189"/>
        <item x="190"/>
        <item x="192"/>
        <item x="193"/>
        <item x="196"/>
        <item x="198"/>
        <item x="199"/>
        <item x="200"/>
        <item x="202"/>
        <item x="203"/>
        <item x="204"/>
        <item x="205"/>
        <item x="206"/>
        <item x="207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1"/>
        <item x="232"/>
        <item x="234"/>
        <item x="235"/>
        <item x="236"/>
        <item x="239"/>
        <item x="240"/>
        <item t="default"/>
      </items>
    </pivotField>
    <pivotField compact="0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compact="0" showAll="0">
      <items count="286">
        <item x="55"/>
        <item x="71"/>
        <item x="127"/>
        <item x="88"/>
        <item x="203"/>
        <item x="94"/>
        <item x="67"/>
        <item x="225"/>
        <item x="65"/>
        <item x="220"/>
        <item x="171"/>
        <item x="133"/>
        <item x="106"/>
        <item x="175"/>
        <item x="238"/>
        <item x="46"/>
        <item x="183"/>
        <item x="230"/>
        <item x="239"/>
        <item x="222"/>
        <item x="78"/>
        <item x="3"/>
        <item x="5"/>
        <item x="139"/>
        <item x="119"/>
        <item x="20"/>
        <item x="219"/>
        <item x="69"/>
        <item x="45"/>
        <item x="205"/>
        <item x="246"/>
        <item x="160"/>
        <item x="74"/>
        <item x="51"/>
        <item x="188"/>
        <item x="93"/>
        <item x="122"/>
        <item x="232"/>
        <item x="114"/>
        <item x="0"/>
        <item x="1"/>
        <item x="2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6"/>
        <item x="68"/>
        <item x="70"/>
        <item x="72"/>
        <item x="73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20"/>
        <item x="121"/>
        <item x="123"/>
        <item x="124"/>
        <item x="125"/>
        <item x="126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1"/>
        <item x="223"/>
        <item x="224"/>
        <item x="226"/>
        <item x="227"/>
        <item x="228"/>
        <item x="229"/>
        <item x="231"/>
        <item x="233"/>
        <item x="234"/>
        <item x="235"/>
        <item x="236"/>
        <item x="237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compact="0" showAll="0">
      <items count="207">
        <item x="175"/>
        <item x="106"/>
        <item x="186"/>
        <item x="2"/>
        <item x="134"/>
        <item x="119"/>
        <item x="160"/>
        <item x="151"/>
        <item x="190"/>
        <item x="183"/>
        <item x="20"/>
        <item x="96"/>
        <item x="49"/>
        <item x="157"/>
        <item x="37"/>
        <item x="93"/>
        <item x="31"/>
        <item x="159"/>
        <item x="204"/>
        <item x="118"/>
        <item x="91"/>
        <item x="173"/>
        <item x="126"/>
        <item x="185"/>
        <item x="130"/>
        <item x="133"/>
        <item x="121"/>
        <item x="87"/>
        <item x="166"/>
        <item x="142"/>
        <item x="100"/>
        <item x="137"/>
        <item x="178"/>
        <item x="182"/>
        <item x="131"/>
        <item x="89"/>
        <item x="192"/>
        <item x="80"/>
        <item x="47"/>
        <item x="148"/>
        <item x="65"/>
        <item x="123"/>
        <item x="167"/>
        <item x="92"/>
        <item x="158"/>
        <item x="128"/>
        <item x="71"/>
        <item x="52"/>
        <item x="81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8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2"/>
        <item x="83"/>
        <item x="84"/>
        <item x="85"/>
        <item x="86"/>
        <item x="88"/>
        <item x="90"/>
        <item x="94"/>
        <item x="95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20"/>
        <item x="122"/>
        <item x="124"/>
        <item x="125"/>
        <item x="127"/>
        <item x="129"/>
        <item x="132"/>
        <item x="135"/>
        <item x="136"/>
        <item x="138"/>
        <item x="139"/>
        <item x="140"/>
        <item x="141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61"/>
        <item x="162"/>
        <item x="163"/>
        <item x="164"/>
        <item x="165"/>
        <item x="168"/>
        <item x="169"/>
        <item x="170"/>
        <item x="171"/>
        <item x="172"/>
        <item x="174"/>
        <item x="176"/>
        <item x="177"/>
        <item x="179"/>
        <item x="180"/>
        <item x="181"/>
        <item x="184"/>
        <item x="187"/>
        <item x="188"/>
        <item x="189"/>
        <item x="191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5"/>
        <item t="default"/>
      </items>
    </pivotField>
    <pivotField compact="0" showAll="0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1">
        <item x="212"/>
        <item x="77"/>
        <item x="108"/>
        <item x="111"/>
        <item x="177"/>
        <item x="68"/>
        <item x="48"/>
        <item x="193"/>
        <item x="13"/>
        <item x="98"/>
        <item x="191"/>
        <item x="220"/>
        <item x="137"/>
        <item x="194"/>
        <item x="4"/>
        <item x="185"/>
        <item x="69"/>
        <item x="235"/>
        <item x="20"/>
        <item x="217"/>
        <item x="150"/>
        <item x="115"/>
        <item x="6"/>
        <item x="42"/>
        <item x="113"/>
        <item x="195"/>
        <item x="203"/>
        <item x="153"/>
        <item x="35"/>
        <item x="128"/>
        <item x="175"/>
        <item x="143"/>
        <item x="107"/>
        <item x="218"/>
        <item x="91"/>
        <item x="236"/>
        <item x="47"/>
        <item x="26"/>
        <item x="166"/>
        <item x="211"/>
        <item x="10"/>
        <item x="58"/>
        <item x="200"/>
        <item x="12"/>
        <item x="24"/>
        <item x="226"/>
        <item x="181"/>
        <item x="239"/>
        <item x="122"/>
        <item x="174"/>
        <item x="227"/>
        <item x="44"/>
        <item x="119"/>
        <item x="54"/>
        <item x="160"/>
        <item x="169"/>
        <item x="139"/>
        <item x="5"/>
        <item x="60"/>
        <item x="146"/>
        <item x="180"/>
        <item x="100"/>
        <item x="0"/>
        <item x="1"/>
        <item x="2"/>
        <item x="3"/>
        <item x="7"/>
        <item x="8"/>
        <item x="9"/>
        <item x="11"/>
        <item x="14"/>
        <item x="15"/>
        <item x="16"/>
        <item x="17"/>
        <item x="18"/>
        <item x="19"/>
        <item x="21"/>
        <item x="22"/>
        <item x="23"/>
        <item x="25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3"/>
        <item x="45"/>
        <item x="46"/>
        <item x="49"/>
        <item x="50"/>
        <item x="51"/>
        <item x="52"/>
        <item x="53"/>
        <item x="55"/>
        <item x="56"/>
        <item x="57"/>
        <item x="59"/>
        <item x="61"/>
        <item x="62"/>
        <item x="63"/>
        <item x="64"/>
        <item x="65"/>
        <item x="66"/>
        <item x="67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9"/>
        <item x="101"/>
        <item x="102"/>
        <item x="103"/>
        <item x="104"/>
        <item x="105"/>
        <item x="106"/>
        <item x="109"/>
        <item x="110"/>
        <item x="112"/>
        <item x="114"/>
        <item x="116"/>
        <item x="117"/>
        <item x="118"/>
        <item x="120"/>
        <item x="121"/>
        <item x="123"/>
        <item x="124"/>
        <item x="125"/>
        <item x="126"/>
        <item x="127"/>
        <item x="129"/>
        <item x="130"/>
        <item x="131"/>
        <item x="132"/>
        <item x="133"/>
        <item x="134"/>
        <item x="135"/>
        <item x="136"/>
        <item x="138"/>
        <item x="140"/>
        <item x="141"/>
        <item x="142"/>
        <item x="144"/>
        <item x="145"/>
        <item x="147"/>
        <item x="148"/>
        <item x="149"/>
        <item x="151"/>
        <item x="152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7"/>
        <item x="168"/>
        <item x="170"/>
        <item x="171"/>
        <item x="172"/>
        <item x="173"/>
        <item x="176"/>
        <item x="178"/>
        <item x="179"/>
        <item x="182"/>
        <item x="183"/>
        <item x="184"/>
        <item x="186"/>
        <item x="187"/>
        <item x="188"/>
        <item x="189"/>
        <item x="190"/>
        <item x="192"/>
        <item x="196"/>
        <item x="197"/>
        <item x="198"/>
        <item x="199"/>
        <item x="201"/>
        <item x="202"/>
        <item x="204"/>
        <item x="205"/>
        <item x="206"/>
        <item x="207"/>
        <item x="208"/>
        <item x="209"/>
        <item x="210"/>
        <item x="213"/>
        <item x="214"/>
        <item x="215"/>
        <item x="216"/>
        <item x="219"/>
        <item x="221"/>
        <item x="222"/>
        <item x="223"/>
        <item x="224"/>
        <item x="225"/>
        <item x="228"/>
        <item x="229"/>
        <item x="230"/>
        <item x="231"/>
        <item x="232"/>
        <item x="233"/>
        <item x="234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compact="0" showAll="0">
      <items count="190">
        <item x="14"/>
        <item x="126"/>
        <item x="31"/>
        <item x="112"/>
        <item x="81"/>
        <item x="155"/>
        <item x="59"/>
        <item x="152"/>
        <item x="100"/>
        <item x="108"/>
        <item x="110"/>
        <item x="83"/>
        <item x="129"/>
        <item x="185"/>
        <item x="37"/>
        <item x="122"/>
        <item x="99"/>
        <item x="97"/>
        <item x="159"/>
        <item x="62"/>
        <item x="113"/>
        <item x="144"/>
        <item x="163"/>
        <item x="143"/>
        <item x="77"/>
        <item x="19"/>
        <item x="86"/>
        <item x="25"/>
        <item x="149"/>
        <item x="131"/>
        <item x="119"/>
        <item x="148"/>
        <item x="118"/>
        <item x="175"/>
        <item x="71"/>
        <item x="80"/>
        <item x="166"/>
        <item x="184"/>
        <item x="127"/>
        <item x="3"/>
        <item x="171"/>
        <item x="102"/>
        <item x="85"/>
        <item x="132"/>
        <item x="147"/>
        <item x="136"/>
        <item x="168"/>
        <item x="124"/>
        <item x="164"/>
        <item x="34"/>
        <item x="140"/>
        <item x="50"/>
        <item x="167"/>
        <item x="79"/>
        <item x="66"/>
        <item x="133"/>
        <item x="51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20"/>
        <item x="21"/>
        <item x="22"/>
        <item x="23"/>
        <item x="24"/>
        <item x="26"/>
        <item x="27"/>
        <item x="28"/>
        <item x="29"/>
        <item x="30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60"/>
        <item x="61"/>
        <item x="63"/>
        <item x="64"/>
        <item x="65"/>
        <item x="67"/>
        <item x="68"/>
        <item x="69"/>
        <item x="70"/>
        <item x="72"/>
        <item x="73"/>
        <item x="74"/>
        <item x="75"/>
        <item x="76"/>
        <item x="78"/>
        <item x="82"/>
        <item x="84"/>
        <item x="87"/>
        <item x="88"/>
        <item x="89"/>
        <item x="90"/>
        <item x="91"/>
        <item x="92"/>
        <item x="93"/>
        <item x="94"/>
        <item x="95"/>
        <item x="96"/>
        <item x="98"/>
        <item x="101"/>
        <item x="103"/>
        <item x="104"/>
        <item x="105"/>
        <item x="106"/>
        <item x="107"/>
        <item x="109"/>
        <item x="111"/>
        <item x="114"/>
        <item x="115"/>
        <item x="116"/>
        <item x="117"/>
        <item x="120"/>
        <item x="121"/>
        <item x="123"/>
        <item x="125"/>
        <item x="128"/>
        <item x="130"/>
        <item x="134"/>
        <item x="135"/>
        <item x="137"/>
        <item x="138"/>
        <item x="139"/>
        <item x="141"/>
        <item x="142"/>
        <item x="145"/>
        <item x="146"/>
        <item x="150"/>
        <item x="151"/>
        <item x="153"/>
        <item x="154"/>
        <item x="156"/>
        <item x="157"/>
        <item x="158"/>
        <item x="160"/>
        <item x="161"/>
        <item x="162"/>
        <item x="165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3"/>
        <item x="186"/>
        <item x="187"/>
        <item x="188"/>
        <item t="default"/>
      </items>
    </pivotField>
    <pivotField compact="0" showAll="0">
      <items count="316">
        <item x="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compact="0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90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11"/>
        <item x="130"/>
        <item x="96"/>
        <item x="97"/>
        <item x="184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8"/>
        <item x="185"/>
        <item x="186"/>
        <item x="187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0" showAll="0">
      <items count="3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6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80"/>
    <dataField name="转化率 " fld="47" baseField="0" baseItem="0" numFmtId="180"/>
    <dataField name="竞价 " fld="48" baseField="0" baseItem="0" numFmtId="182"/>
    <dataField name="转化成本 " fld="49" baseField="0" baseItem="0"/>
  </dataFields>
  <formats count="5">
    <format dxfId="69">
      <pivotArea type="all" dataOnly="0" outline="0" fieldPosition="0"/>
    </format>
    <format dxfId="70">
      <pivotArea type="all" dataOnly="0" outline="0" fieldPosition="0"/>
    </format>
    <format dxfId="71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72">
      <pivotArea dataOnly="0" labelOnly="1" fieldPosition="0">
        <references count="1">
          <reference field="4294967294" count="1">
            <x v="4"/>
          </reference>
        </references>
      </pivotArea>
    </format>
    <format dxfId="73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hyperlink" Target="https://chatgpt.com/g/g-RZEovC1BF-vikiguan-jian-ci-fen-xi-zhuan-jia/c/67362093-f224-8010-952b-e4f602764b30" TargetMode="Externa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sif.com/" TargetMode="External"/><Relationship Id="rId4" Type="http://schemas.openxmlformats.org/officeDocument/2006/relationships/hyperlink" Target="https://crushtrk.com/?a=15428&amp;c=528&amp;p=r&amp;s4=KJFLH10&amp;s5=PURL-040511" TargetMode="External"/><Relationship Id="rId3" Type="http://schemas.openxmlformats.org/officeDocument/2006/relationships/hyperlink" Target="https://apps.voc.ai/account?/#/cnRegisterOfficial?lang=cn&amp;coupon_code=fl6688" TargetMode="External"/><Relationship Id="rId2" Type="http://schemas.openxmlformats.org/officeDocument/2006/relationships/hyperlink" Target="https://erp.lingxing.com/register?invite=qdpharaoh" TargetMode="External"/><Relationship Id="rId1" Type="http://schemas.openxmlformats.org/officeDocument/2006/relationships/hyperlink" Target="https://www.sellersprite.com/cn/pr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6"/>
  </sheetPr>
  <dimension ref="A1:AC137"/>
  <sheetViews>
    <sheetView zoomScale="85" zoomScaleNormal="85" workbookViewId="0">
      <selection activeCell="I1" sqref="I1"/>
    </sheetView>
  </sheetViews>
  <sheetFormatPr defaultColWidth="8.88888888888889" defaultRowHeight="14.4"/>
  <cols>
    <col min="1" max="1" width="25.7777777777778" customWidth="1"/>
    <col min="2" max="2" width="16.8888888888889" customWidth="1"/>
    <col min="3" max="4" width="10.7777777777778"/>
    <col min="5" max="5" width="8.33333333333333" customWidth="1"/>
    <col min="6" max="6" width="11" customWidth="1"/>
    <col min="7" max="7" width="12.8888888888889"/>
    <col min="8" max="8" width="36.2222222222222" customWidth="1"/>
    <col min="11" max="15" width="8.88888888888889" customWidth="1"/>
    <col min="17" max="17" width="18.1574074074074" customWidth="1"/>
    <col min="18" max="23" width="10.8518518518519" customWidth="1"/>
    <col min="24" max="24" width="16.1944444444444" customWidth="1"/>
    <col min="25" max="29" width="10.8518518518519" customWidth="1"/>
  </cols>
  <sheetData>
    <row r="1" customFormat="1" spans="1:9">
      <c r="A1" s="107" t="s">
        <v>0</v>
      </c>
      <c r="B1" s="107" t="s">
        <v>1</v>
      </c>
      <c r="C1" s="107" t="s">
        <v>2</v>
      </c>
      <c r="D1" s="107" t="s">
        <v>3</v>
      </c>
      <c r="E1" s="107"/>
      <c r="H1" t="s">
        <v>4</v>
      </c>
      <c r="I1" s="115" t="s">
        <v>5</v>
      </c>
    </row>
    <row r="2" customFormat="1" spans="1:9">
      <c r="A2" s="108" t="s">
        <v>6</v>
      </c>
      <c r="B2" s="109">
        <v>20000</v>
      </c>
      <c r="C2" s="109">
        <v>100000</v>
      </c>
      <c r="D2" s="109"/>
      <c r="E2" s="108"/>
      <c r="I2" s="116"/>
    </row>
    <row r="4" customFormat="1" spans="1:6">
      <c r="A4" s="110" t="s">
        <v>7</v>
      </c>
      <c r="B4" s="110" t="s">
        <v>8</v>
      </c>
      <c r="C4" s="110" t="s">
        <v>9</v>
      </c>
      <c r="D4" s="110" t="s">
        <v>10</v>
      </c>
      <c r="E4" s="110" t="s">
        <v>11</v>
      </c>
      <c r="F4" s="111" t="s">
        <v>12</v>
      </c>
    </row>
    <row r="5" customFormat="1" spans="1:6">
      <c r="A5" s="110" t="s">
        <v>1</v>
      </c>
      <c r="B5" s="110">
        <v>311</v>
      </c>
      <c r="C5" s="112">
        <v>0.638999999999996</v>
      </c>
      <c r="D5" s="112">
        <v>0.0463506772664145</v>
      </c>
      <c r="E5" s="113">
        <v>0.69737999330606</v>
      </c>
      <c r="F5" s="111">
        <v>15.04573469979</v>
      </c>
    </row>
    <row r="6" customFormat="1" spans="1:6">
      <c r="A6" s="110" t="s">
        <v>2</v>
      </c>
      <c r="B6" s="110">
        <v>5</v>
      </c>
      <c r="C6" s="112">
        <v>0.3374</v>
      </c>
      <c r="D6" s="112">
        <v>0.0620126738249295</v>
      </c>
      <c r="E6" s="113">
        <v>0.934552470481012</v>
      </c>
      <c r="F6" s="111">
        <v>15.0703463153256</v>
      </c>
    </row>
    <row r="7" customFormat="1" spans="1:6">
      <c r="A7" s="110" t="s">
        <v>13</v>
      </c>
      <c r="B7" s="110">
        <v>316</v>
      </c>
      <c r="C7" s="112">
        <v>0.976399999999996</v>
      </c>
      <c r="D7" s="112">
        <v>0.0507366733100115</v>
      </c>
      <c r="E7" s="113">
        <v>0.763797933231726</v>
      </c>
      <c r="F7" s="111">
        <v>15.054158725874</v>
      </c>
    </row>
    <row r="8" customFormat="1"/>
    <row r="11" spans="1:6">
      <c r="A11" s="110" t="s">
        <v>14</v>
      </c>
      <c r="B11" s="110" t="s">
        <v>8</v>
      </c>
      <c r="C11" s="110" t="s">
        <v>9</v>
      </c>
      <c r="D11" s="110" t="s">
        <v>10</v>
      </c>
      <c r="E11" s="110" t="s">
        <v>11</v>
      </c>
      <c r="F11" s="111" t="s">
        <v>12</v>
      </c>
    </row>
    <row r="12" customFormat="1" spans="1:6">
      <c r="A12" s="110">
        <v>1</v>
      </c>
      <c r="B12" s="110">
        <v>60</v>
      </c>
      <c r="C12" s="112">
        <v>0.3484</v>
      </c>
      <c r="D12" s="112">
        <v>0.0724903629771431</v>
      </c>
      <c r="E12" s="113">
        <v>1.03286163537519</v>
      </c>
      <c r="F12" s="111">
        <v>14.2482613268312</v>
      </c>
    </row>
    <row r="13" customFormat="1" spans="1:6">
      <c r="A13" s="110" t="s">
        <v>15</v>
      </c>
      <c r="B13" s="110">
        <v>172</v>
      </c>
      <c r="C13" s="112">
        <v>0.1487</v>
      </c>
      <c r="D13" s="112">
        <v>0.0402445139349317</v>
      </c>
      <c r="E13" s="113">
        <v>0.765940098374585</v>
      </c>
      <c r="F13" s="111">
        <v>19.0321617404294</v>
      </c>
    </row>
    <row r="14" customFormat="1" spans="1:6">
      <c r="A14" s="110">
        <v>3</v>
      </c>
      <c r="B14" s="110">
        <v>43</v>
      </c>
      <c r="C14" s="112">
        <v>0.1151</v>
      </c>
      <c r="D14" s="112">
        <v>0.0288839085860329</v>
      </c>
      <c r="E14" s="113">
        <v>0.528043330020831</v>
      </c>
      <c r="F14" s="111">
        <v>18.2815746161228</v>
      </c>
    </row>
    <row r="15" customFormat="1" spans="1:6">
      <c r="A15" s="110">
        <v>2</v>
      </c>
      <c r="B15" s="110">
        <v>38</v>
      </c>
      <c r="C15" s="112">
        <v>0.3462</v>
      </c>
      <c r="D15" s="112">
        <v>0.0755534595063804</v>
      </c>
      <c r="E15" s="113">
        <v>0.680697305152864</v>
      </c>
      <c r="F15" s="111">
        <v>9.00947897819794</v>
      </c>
    </row>
    <row r="16" customFormat="1" spans="1:6">
      <c r="A16" s="110">
        <v>0</v>
      </c>
      <c r="B16" s="110">
        <v>3</v>
      </c>
      <c r="C16" s="112">
        <v>0.018</v>
      </c>
      <c r="D16" s="112">
        <v>0.0128786341859267</v>
      </c>
      <c r="E16" s="113">
        <v>0.522128102290402</v>
      </c>
      <c r="F16" s="111">
        <v>40.5421952943552</v>
      </c>
    </row>
    <row r="17" spans="1:6">
      <c r="A17" s="110" t="s">
        <v>13</v>
      </c>
      <c r="B17" s="110">
        <v>316</v>
      </c>
      <c r="C17" s="112">
        <v>0.976400000000001</v>
      </c>
      <c r="D17" s="112">
        <v>0.0507366733100115</v>
      </c>
      <c r="E17" s="113">
        <v>0.763797933231725</v>
      </c>
      <c r="F17" s="111">
        <v>15.0541587258739</v>
      </c>
    </row>
    <row r="19" spans="1:6">
      <c r="A19" s="110" t="s">
        <v>16</v>
      </c>
      <c r="B19" s="110" t="s">
        <v>8</v>
      </c>
      <c r="C19" s="110" t="s">
        <v>9</v>
      </c>
      <c r="D19" s="110" t="s">
        <v>10</v>
      </c>
      <c r="E19" s="110" t="s">
        <v>11</v>
      </c>
      <c r="F19" s="111" t="s">
        <v>12</v>
      </c>
    </row>
    <row r="20" customFormat="1" spans="1:6">
      <c r="A20" s="110" t="s">
        <v>17</v>
      </c>
      <c r="B20" s="110">
        <v>262</v>
      </c>
      <c r="C20" s="112">
        <v>0.636599999999997</v>
      </c>
      <c r="D20" s="112">
        <v>0.0428574941844989</v>
      </c>
      <c r="E20" s="113">
        <v>0.69869536485036</v>
      </c>
      <c r="F20" s="111">
        <v>16.3027582023932</v>
      </c>
    </row>
    <row r="21" customFormat="1" spans="1:8">
      <c r="A21" s="110" t="s">
        <v>18</v>
      </c>
      <c r="B21" s="110">
        <v>54</v>
      </c>
      <c r="C21" s="112">
        <v>0.3398</v>
      </c>
      <c r="D21" s="112">
        <v>0.115177109661428</v>
      </c>
      <c r="E21" s="113">
        <v>1.29624399737933</v>
      </c>
      <c r="F21" s="111">
        <v>11.2543542826326</v>
      </c>
      <c r="H21" s="114"/>
    </row>
    <row r="22" customFormat="1" spans="1:8">
      <c r="A22" s="110" t="s">
        <v>13</v>
      </c>
      <c r="B22" s="110">
        <v>316</v>
      </c>
      <c r="C22" s="112">
        <v>0.976399999999998</v>
      </c>
      <c r="D22" s="112">
        <v>0.0507366733100115</v>
      </c>
      <c r="E22" s="113">
        <v>0.763797933231726</v>
      </c>
      <c r="F22" s="111">
        <v>15.054158725874</v>
      </c>
      <c r="H22" s="114"/>
    </row>
    <row r="23" customFormat="1" spans="8:8">
      <c r="H23" s="114"/>
    </row>
    <row r="24" customFormat="1" spans="8:13">
      <c r="H24" s="114"/>
      <c r="M24" t="s">
        <v>19</v>
      </c>
    </row>
    <row r="25" customFormat="1" spans="1:8">
      <c r="A25" s="110" t="s">
        <v>20</v>
      </c>
      <c r="B25" s="110" t="s">
        <v>8</v>
      </c>
      <c r="C25" s="110" t="s">
        <v>9</v>
      </c>
      <c r="D25" s="110" t="s">
        <v>10</v>
      </c>
      <c r="E25" s="110" t="s">
        <v>11</v>
      </c>
      <c r="F25" s="111" t="s">
        <v>12</v>
      </c>
      <c r="H25" s="114"/>
    </row>
    <row r="26" customFormat="1" spans="1:13">
      <c r="A26" s="110" t="s">
        <v>15</v>
      </c>
      <c r="B26" s="110">
        <v>262</v>
      </c>
      <c r="C26" s="112">
        <v>0.636599999999997</v>
      </c>
      <c r="D26" s="112">
        <v>0.0428574941844989</v>
      </c>
      <c r="E26" s="113">
        <v>0.69869536485036</v>
      </c>
      <c r="F26" s="111">
        <v>16.3027582023932</v>
      </c>
      <c r="H26" s="114"/>
      <c r="M26" t="s">
        <v>21</v>
      </c>
    </row>
    <row r="27" customFormat="1" spans="1:6">
      <c r="A27" s="110" t="s">
        <v>22</v>
      </c>
      <c r="B27" s="110">
        <v>48</v>
      </c>
      <c r="C27" s="112">
        <v>0.2833</v>
      </c>
      <c r="D27" s="112">
        <v>0.114035418043141</v>
      </c>
      <c r="E27" s="113">
        <v>1.3681681278692</v>
      </c>
      <c r="F27" s="111">
        <v>11.9977472906848</v>
      </c>
    </row>
    <row r="28" customFormat="1" spans="1:6">
      <c r="A28" s="110" t="s">
        <v>23</v>
      </c>
      <c r="B28" s="110">
        <v>6</v>
      </c>
      <c r="C28" s="112">
        <v>0.0565</v>
      </c>
      <c r="D28" s="112">
        <v>0.122431776900404</v>
      </c>
      <c r="E28" s="113">
        <v>0.839215475141667</v>
      </c>
      <c r="F28" s="111">
        <v>6.8545560342913</v>
      </c>
    </row>
    <row r="29" customFormat="1" spans="1:6">
      <c r="A29" s="110" t="s">
        <v>13</v>
      </c>
      <c r="B29" s="110">
        <v>316</v>
      </c>
      <c r="C29" s="112">
        <v>0.976399999999998</v>
      </c>
      <c r="D29" s="112">
        <v>0.0507366733100115</v>
      </c>
      <c r="E29" s="113">
        <v>0.763797933231725</v>
      </c>
      <c r="F29" s="111">
        <v>15.0541587258739</v>
      </c>
    </row>
    <row r="30" customFormat="1"/>
    <row r="31" customFormat="1"/>
    <row r="53" spans="1:29">
      <c r="A53" s="110" t="s">
        <v>24</v>
      </c>
      <c r="B53" s="110" t="s">
        <v>8</v>
      </c>
      <c r="C53" s="110" t="s">
        <v>9</v>
      </c>
      <c r="D53" s="110" t="s">
        <v>10</v>
      </c>
      <c r="E53" s="110" t="s">
        <v>11</v>
      </c>
      <c r="F53" s="111" t="s">
        <v>12</v>
      </c>
      <c r="H53" s="110" t="s">
        <v>25</v>
      </c>
      <c r="I53" s="110" t="s">
        <v>8</v>
      </c>
      <c r="J53" s="110" t="s">
        <v>9</v>
      </c>
      <c r="K53" s="110" t="s">
        <v>10</v>
      </c>
      <c r="L53" s="110" t="s">
        <v>11</v>
      </c>
      <c r="M53" s="111" t="s">
        <v>12</v>
      </c>
      <c r="Q53" s="110" t="s">
        <v>26</v>
      </c>
      <c r="R53" s="110" t="s">
        <v>27</v>
      </c>
      <c r="S53" s="110" t="s">
        <v>9</v>
      </c>
      <c r="T53" s="110" t="s">
        <v>28</v>
      </c>
      <c r="U53" s="110" t="s">
        <v>29</v>
      </c>
      <c r="V53" s="110" t="s">
        <v>30</v>
      </c>
      <c r="W53" s="117"/>
      <c r="X53" s="110" t="s">
        <v>31</v>
      </c>
      <c r="Y53" s="110" t="s">
        <v>27</v>
      </c>
      <c r="Z53" s="110" t="s">
        <v>9</v>
      </c>
      <c r="AA53" s="110" t="s">
        <v>28</v>
      </c>
      <c r="AB53" s="110" t="s">
        <v>29</v>
      </c>
      <c r="AC53" s="110" t="s">
        <v>30</v>
      </c>
    </row>
    <row r="54" spans="1:29">
      <c r="A54" s="110" t="s">
        <v>32</v>
      </c>
      <c r="B54" s="110">
        <v>11</v>
      </c>
      <c r="C54" s="112">
        <v>0.3688</v>
      </c>
      <c r="D54" s="112">
        <v>0.0624319322370196</v>
      </c>
      <c r="E54" s="113">
        <v>0.740152467553043</v>
      </c>
      <c r="F54" s="111">
        <v>11.8553509563518</v>
      </c>
      <c r="H54" s="110" t="s">
        <v>33</v>
      </c>
      <c r="I54" s="110">
        <v>1</v>
      </c>
      <c r="J54" s="112">
        <v>0.14</v>
      </c>
      <c r="K54" s="112">
        <v>0.113997924036689</v>
      </c>
      <c r="L54" s="113">
        <v>1.78650200182176</v>
      </c>
      <c r="M54" s="111">
        <v>15.6713555700084</v>
      </c>
      <c r="Q54" s="110" t="s">
        <v>15</v>
      </c>
      <c r="R54" s="110">
        <v>704</v>
      </c>
      <c r="S54" s="118">
        <v>0.470281847831378</v>
      </c>
      <c r="T54" s="118">
        <v>0.0203506678743934</v>
      </c>
      <c r="U54" s="119">
        <v>0.874604209301215</v>
      </c>
      <c r="V54" s="119">
        <v>42.9766833550314</v>
      </c>
      <c r="W54" s="120"/>
      <c r="X54" s="110" t="s">
        <v>15</v>
      </c>
      <c r="Y54" s="110">
        <v>758</v>
      </c>
      <c r="Z54" s="118">
        <v>0.602200262863262</v>
      </c>
      <c r="AA54" s="118">
        <v>0.0232018458667329</v>
      </c>
      <c r="AB54" s="119">
        <v>0.862634719615492</v>
      </c>
      <c r="AC54" s="119">
        <v>37.1795728913254</v>
      </c>
    </row>
    <row r="55" spans="1:29">
      <c r="A55" s="110" t="s">
        <v>34</v>
      </c>
      <c r="B55" s="110">
        <v>15</v>
      </c>
      <c r="C55" s="112">
        <v>0.0983</v>
      </c>
      <c r="D55" s="112">
        <v>0.0385223390841368</v>
      </c>
      <c r="E55" s="113">
        <v>1.04442856768699</v>
      </c>
      <c r="F55" s="111">
        <v>27.1122832236602</v>
      </c>
      <c r="H55" s="110" t="s">
        <v>15</v>
      </c>
      <c r="I55" s="110">
        <v>228</v>
      </c>
      <c r="J55" s="112">
        <v>0.1387</v>
      </c>
      <c r="K55" s="112">
        <v>0.0446554717917192</v>
      </c>
      <c r="L55" s="113">
        <v>0.667774484744556</v>
      </c>
      <c r="M55" s="111">
        <v>14.9539229561647</v>
      </c>
      <c r="Q55" s="110" t="s">
        <v>35</v>
      </c>
      <c r="R55" s="110">
        <v>21</v>
      </c>
      <c r="S55" s="118">
        <v>0.172467507180061</v>
      </c>
      <c r="T55" s="118">
        <v>0.0186033389925415</v>
      </c>
      <c r="U55" s="119">
        <v>1.21187902354007</v>
      </c>
      <c r="V55" s="119">
        <v>65.1430920022442</v>
      </c>
      <c r="W55" s="120"/>
      <c r="X55" s="110" t="s">
        <v>36</v>
      </c>
      <c r="Y55" s="110">
        <v>6</v>
      </c>
      <c r="Z55" s="118">
        <v>0.0764493988219832</v>
      </c>
      <c r="AA55" s="118">
        <v>0.0154683854493995</v>
      </c>
      <c r="AB55" s="119">
        <v>1.27800453391142</v>
      </c>
      <c r="AC55" s="119">
        <v>82.6204220273703</v>
      </c>
    </row>
    <row r="56" spans="1:29">
      <c r="A56" s="110" t="s">
        <v>35</v>
      </c>
      <c r="B56" s="110">
        <v>28</v>
      </c>
      <c r="C56" s="112">
        <v>0.1307</v>
      </c>
      <c r="D56" s="112">
        <v>0.0375756582093427</v>
      </c>
      <c r="E56" s="113">
        <v>0.832577533060379</v>
      </c>
      <c r="F56" s="111">
        <v>22.1573639088874</v>
      </c>
      <c r="H56" s="110" t="s">
        <v>37</v>
      </c>
      <c r="I56" s="110">
        <v>1</v>
      </c>
      <c r="J56" s="112">
        <v>0.1141</v>
      </c>
      <c r="K56" s="112">
        <v>0.0872994748141853</v>
      </c>
      <c r="L56" s="113">
        <v>0.233784877837213</v>
      </c>
      <c r="M56" s="111">
        <v>2.67796431003529</v>
      </c>
      <c r="Q56" s="110" t="s">
        <v>32</v>
      </c>
      <c r="R56" s="110">
        <v>27</v>
      </c>
      <c r="S56" s="118">
        <v>0.165725551282675</v>
      </c>
      <c r="T56" s="118">
        <v>0.0160242578192063</v>
      </c>
      <c r="U56" s="119">
        <v>1.08593671838683</v>
      </c>
      <c r="V56" s="119">
        <v>67.768300450412</v>
      </c>
      <c r="W56" s="120"/>
      <c r="X56" s="110" t="s">
        <v>38</v>
      </c>
      <c r="Y56" s="110">
        <v>3</v>
      </c>
      <c r="Z56" s="118">
        <v>0.0730662512778075</v>
      </c>
      <c r="AA56" s="118">
        <v>0.0110707361423875</v>
      </c>
      <c r="AB56" s="119">
        <v>1.0251732517672</v>
      </c>
      <c r="AC56" s="119">
        <v>92.6020852255731</v>
      </c>
    </row>
    <row r="57" spans="1:29">
      <c r="A57" s="110" t="s">
        <v>15</v>
      </c>
      <c r="B57" s="110">
        <v>228</v>
      </c>
      <c r="C57" s="112">
        <v>0.1387</v>
      </c>
      <c r="D57" s="112">
        <v>0.0446554717917192</v>
      </c>
      <c r="E57" s="113">
        <v>0.667774484744556</v>
      </c>
      <c r="F57" s="111">
        <v>14.9539229561647</v>
      </c>
      <c r="H57" s="110" t="s">
        <v>39</v>
      </c>
      <c r="I57" s="110">
        <v>7</v>
      </c>
      <c r="J57" s="112">
        <v>0.1002</v>
      </c>
      <c r="K57" s="112">
        <v>0.0201211689066967</v>
      </c>
      <c r="L57" s="113">
        <v>0.813720027497098</v>
      </c>
      <c r="M57" s="111">
        <v>40.4409918365269</v>
      </c>
      <c r="Q57" s="110" t="s">
        <v>40</v>
      </c>
      <c r="R57" s="110">
        <v>15</v>
      </c>
      <c r="S57" s="118">
        <v>0.0946794528549872</v>
      </c>
      <c r="T57" s="118">
        <v>0.0277353581439332</v>
      </c>
      <c r="U57" s="119">
        <v>1.52545788461011</v>
      </c>
      <c r="V57" s="119">
        <v>55.0004754470346</v>
      </c>
      <c r="W57" s="120"/>
      <c r="X57" s="110" t="s">
        <v>41</v>
      </c>
      <c r="Y57" s="110">
        <v>2</v>
      </c>
      <c r="Z57" s="118">
        <v>0.0549822323905952</v>
      </c>
      <c r="AA57" s="118">
        <v>0.0113246334754225</v>
      </c>
      <c r="AB57" s="119">
        <v>2.21929045309817</v>
      </c>
      <c r="AC57" s="119">
        <v>195.970179336455</v>
      </c>
    </row>
    <row r="58" spans="1:29">
      <c r="A58" s="110" t="s">
        <v>40</v>
      </c>
      <c r="B58" s="110">
        <v>30</v>
      </c>
      <c r="C58" s="112">
        <v>0.2237</v>
      </c>
      <c r="D58" s="112">
        <v>0.0717240919806207</v>
      </c>
      <c r="E58" s="113">
        <v>0.703736694209807</v>
      </c>
      <c r="F58" s="111">
        <v>9.81171981096603</v>
      </c>
      <c r="H58" s="110" t="s">
        <v>42</v>
      </c>
      <c r="I58" s="110">
        <v>4</v>
      </c>
      <c r="J58" s="112">
        <v>0.0767</v>
      </c>
      <c r="K58" s="112">
        <v>0.120237762563458</v>
      </c>
      <c r="L58" s="113">
        <v>1.29597521074938</v>
      </c>
      <c r="M58" s="111">
        <v>10.778437515131</v>
      </c>
      <c r="Q58" s="110" t="s">
        <v>34</v>
      </c>
      <c r="R58" s="110">
        <v>17</v>
      </c>
      <c r="S58" s="118">
        <v>0.0515017280825586</v>
      </c>
      <c r="T58" s="118">
        <v>0.0344426363593652</v>
      </c>
      <c r="U58" s="119">
        <v>0.407079950312126</v>
      </c>
      <c r="V58" s="119">
        <v>11.8190705863733</v>
      </c>
      <c r="W58" s="120"/>
      <c r="X58" s="110" t="s">
        <v>43</v>
      </c>
      <c r="Y58" s="110">
        <v>1</v>
      </c>
      <c r="Z58" s="118">
        <v>0.0456846614418537</v>
      </c>
      <c r="AA58" s="118">
        <v>0.0126580031155508</v>
      </c>
      <c r="AB58" s="119">
        <v>1.05856238279274</v>
      </c>
      <c r="AC58" s="119">
        <v>83.6279129598461</v>
      </c>
    </row>
    <row r="59" spans="1:29">
      <c r="A59" s="110" t="s">
        <v>44</v>
      </c>
      <c r="B59" s="110">
        <v>4</v>
      </c>
      <c r="C59" s="112">
        <v>0.0162</v>
      </c>
      <c r="D59" s="112">
        <v>0.181574400287234</v>
      </c>
      <c r="E59" s="113">
        <v>0.752482552790431</v>
      </c>
      <c r="F59" s="111">
        <v>4.1442105913613</v>
      </c>
      <c r="H59" s="110" t="s">
        <v>45</v>
      </c>
      <c r="I59" s="110">
        <v>7</v>
      </c>
      <c r="J59" s="112">
        <v>0.051</v>
      </c>
      <c r="K59" s="112">
        <v>0.0508380588563986</v>
      </c>
      <c r="L59" s="113">
        <v>0.507393380939127</v>
      </c>
      <c r="M59" s="111">
        <v>9.98058132731528</v>
      </c>
      <c r="Q59" s="110" t="s">
        <v>44</v>
      </c>
      <c r="R59" s="110">
        <v>22</v>
      </c>
      <c r="S59" s="118">
        <v>0.0453439127683397</v>
      </c>
      <c r="T59" s="118">
        <v>0.0221136607716649</v>
      </c>
      <c r="U59" s="119">
        <v>1.31634701198026</v>
      </c>
      <c r="V59" s="119">
        <v>59.5264178813372</v>
      </c>
      <c r="W59" s="120"/>
      <c r="X59" s="110" t="s">
        <v>46</v>
      </c>
      <c r="Y59" s="110">
        <v>3</v>
      </c>
      <c r="Z59" s="118">
        <v>0.0388210095896412</v>
      </c>
      <c r="AA59" s="118">
        <v>0.0198765625930923</v>
      </c>
      <c r="AB59" s="119">
        <v>1.39609766251324</v>
      </c>
      <c r="AC59" s="119">
        <v>70.2383853332077</v>
      </c>
    </row>
    <row r="60" spans="1:29">
      <c r="A60" s="110" t="s">
        <v>13</v>
      </c>
      <c r="B60" s="110">
        <v>316</v>
      </c>
      <c r="C60" s="112">
        <v>0.9764</v>
      </c>
      <c r="D60" s="112">
        <v>0.0507366733100115</v>
      </c>
      <c r="E60" s="113">
        <v>0.763797933231725</v>
      </c>
      <c r="F60" s="111">
        <v>15.0541587258739</v>
      </c>
      <c r="H60" s="110" t="s">
        <v>47</v>
      </c>
      <c r="I60" s="110">
        <v>3</v>
      </c>
      <c r="J60" s="112">
        <v>0.0493</v>
      </c>
      <c r="K60" s="112">
        <v>0.0973252845315072</v>
      </c>
      <c r="L60" s="113">
        <v>0.91161276275918</v>
      </c>
      <c r="M60" s="111">
        <v>9.36665910762442</v>
      </c>
      <c r="Q60" s="110" t="s">
        <v>13</v>
      </c>
      <c r="R60" s="110">
        <v>806</v>
      </c>
      <c r="S60" s="118">
        <v>1</v>
      </c>
      <c r="T60" s="118">
        <v>0.0226387832191509</v>
      </c>
      <c r="U60" s="119">
        <v>0.907517734924893</v>
      </c>
      <c r="V60" s="119">
        <v>40.0868600639805</v>
      </c>
      <c r="W60" s="120"/>
      <c r="X60" s="110" t="s">
        <v>48</v>
      </c>
      <c r="Y60" s="110">
        <v>2</v>
      </c>
      <c r="Z60" s="118">
        <v>0.0267487708708563</v>
      </c>
      <c r="AA60" s="118">
        <v>0.0228584414934933</v>
      </c>
      <c r="AB60" s="119">
        <v>1.19287420418959</v>
      </c>
      <c r="AC60" s="119">
        <v>52.1852815087651</v>
      </c>
    </row>
    <row r="61" spans="8:29">
      <c r="H61" s="110" t="s">
        <v>49</v>
      </c>
      <c r="I61" s="110">
        <v>6</v>
      </c>
      <c r="J61" s="112">
        <v>0.047</v>
      </c>
      <c r="K61" s="112">
        <v>0.142342242622769</v>
      </c>
      <c r="L61" s="113">
        <v>0.924659614872414</v>
      </c>
      <c r="M61" s="111">
        <v>6.49603095915045</v>
      </c>
      <c r="W61" s="117"/>
      <c r="X61" s="110" t="s">
        <v>50</v>
      </c>
      <c r="Y61" s="110">
        <v>2</v>
      </c>
      <c r="Z61" s="118">
        <v>0.0223190381151731</v>
      </c>
      <c r="AA61" s="118">
        <v>0.00963315660144493</v>
      </c>
      <c r="AB61" s="119">
        <v>1.17947046290982</v>
      </c>
      <c r="AC61" s="119">
        <v>122.438626476072</v>
      </c>
    </row>
    <row r="62" spans="8:29">
      <c r="H62" s="110" t="s">
        <v>51</v>
      </c>
      <c r="I62" s="110">
        <v>2</v>
      </c>
      <c r="J62" s="112">
        <v>0.0284</v>
      </c>
      <c r="K62" s="112">
        <v>0.0718195226840581</v>
      </c>
      <c r="L62" s="113">
        <v>1.08412684591189</v>
      </c>
      <c r="M62" s="111">
        <v>15.0951552641346</v>
      </c>
      <c r="W62" s="117"/>
      <c r="X62" s="110" t="s">
        <v>52</v>
      </c>
      <c r="Y62" s="110">
        <v>2</v>
      </c>
      <c r="Z62" s="118">
        <v>0.0185951418974833</v>
      </c>
      <c r="AA62" s="118">
        <v>0.0067511936622536</v>
      </c>
      <c r="AB62" s="119">
        <v>0.776955814491104</v>
      </c>
      <c r="AC62" s="119">
        <v>115.084213749506</v>
      </c>
    </row>
    <row r="63" spans="1:29">
      <c r="A63" s="110" t="s">
        <v>53</v>
      </c>
      <c r="B63" s="110" t="s">
        <v>8</v>
      </c>
      <c r="C63" s="110" t="s">
        <v>9</v>
      </c>
      <c r="D63" s="110" t="s">
        <v>10</v>
      </c>
      <c r="E63" s="110" t="s">
        <v>11</v>
      </c>
      <c r="F63" s="111" t="s">
        <v>12</v>
      </c>
      <c r="H63" s="110" t="s">
        <v>54</v>
      </c>
      <c r="I63" s="110">
        <v>3</v>
      </c>
      <c r="J63" s="112">
        <v>0.0266</v>
      </c>
      <c r="K63" s="112">
        <v>0.0250442027756921</v>
      </c>
      <c r="L63" s="113">
        <v>0.328552615064834</v>
      </c>
      <c r="M63" s="111">
        <v>13.1189089150695</v>
      </c>
      <c r="Q63" s="110" t="s">
        <v>55</v>
      </c>
      <c r="R63" s="110" t="s">
        <v>27</v>
      </c>
      <c r="S63" s="110" t="s">
        <v>9</v>
      </c>
      <c r="T63" s="110" t="s">
        <v>28</v>
      </c>
      <c r="U63" s="110" t="s">
        <v>29</v>
      </c>
      <c r="V63" s="110" t="s">
        <v>30</v>
      </c>
      <c r="W63" s="117"/>
      <c r="X63" s="110" t="s">
        <v>56</v>
      </c>
      <c r="Y63" s="110">
        <v>4</v>
      </c>
      <c r="Z63" s="118">
        <v>0.0130458063573967</v>
      </c>
      <c r="AA63" s="118">
        <v>0.0254089342316232</v>
      </c>
      <c r="AB63" s="119">
        <v>0.794880098803029</v>
      </c>
      <c r="AC63" s="119">
        <v>31.2834883807816</v>
      </c>
    </row>
    <row r="64" spans="1:29">
      <c r="A64" s="110" t="s">
        <v>15</v>
      </c>
      <c r="B64" s="110">
        <v>269</v>
      </c>
      <c r="C64" s="112">
        <v>0.731199999999996</v>
      </c>
      <c r="D64" s="112">
        <v>0.0563573273632888</v>
      </c>
      <c r="E64" s="113">
        <v>0.697780961639608</v>
      </c>
      <c r="F64" s="111">
        <v>12.3813706981098</v>
      </c>
      <c r="H64" s="110" t="s">
        <v>57</v>
      </c>
      <c r="I64" s="110">
        <v>3</v>
      </c>
      <c r="J64" s="112">
        <v>0.0262</v>
      </c>
      <c r="K64" s="112">
        <v>0.0434839665899863</v>
      </c>
      <c r="L64" s="113">
        <v>1.37155297123713</v>
      </c>
      <c r="M64" s="111">
        <v>31.54157908752</v>
      </c>
      <c r="Q64" s="110" t="s">
        <v>15</v>
      </c>
      <c r="R64" s="110">
        <v>720</v>
      </c>
      <c r="S64" s="118">
        <v>0.576011293384608</v>
      </c>
      <c r="T64" s="118">
        <v>0.0207820476475822</v>
      </c>
      <c r="U64" s="119">
        <v>0.930957550600694</v>
      </c>
      <c r="V64" s="119">
        <v>44.7962379062778</v>
      </c>
      <c r="W64" s="117"/>
      <c r="X64" s="110" t="s">
        <v>58</v>
      </c>
      <c r="Y64" s="110">
        <v>3</v>
      </c>
      <c r="Z64" s="118">
        <v>0.0119262035729932</v>
      </c>
      <c r="AA64" s="118">
        <v>0.0429396231604068</v>
      </c>
      <c r="AB64" s="119">
        <v>0.26914630351416</v>
      </c>
      <c r="AC64" s="119">
        <v>6.26801736262863</v>
      </c>
    </row>
    <row r="65" spans="1:29">
      <c r="A65" s="110" t="s">
        <v>43</v>
      </c>
      <c r="B65" s="110">
        <v>1</v>
      </c>
      <c r="C65" s="112">
        <v>0.0018</v>
      </c>
      <c r="D65" s="112">
        <v>0.0301960219083309</v>
      </c>
      <c r="E65" s="113">
        <v>0.0893225713462093</v>
      </c>
      <c r="F65" s="111">
        <v>2.9580906921241</v>
      </c>
      <c r="H65" s="110" t="s">
        <v>59</v>
      </c>
      <c r="I65" s="110">
        <v>1</v>
      </c>
      <c r="J65" s="112">
        <v>0.022</v>
      </c>
      <c r="K65" s="112">
        <v>0.153596244423373</v>
      </c>
      <c r="L65" s="113">
        <v>0.831512023752157</v>
      </c>
      <c r="M65" s="111">
        <v>5.41362210302601</v>
      </c>
      <c r="Q65" s="110" t="s">
        <v>38</v>
      </c>
      <c r="R65" s="110">
        <v>3</v>
      </c>
      <c r="S65" s="118">
        <v>0.0730662512778075</v>
      </c>
      <c r="T65" s="118">
        <v>0.0110707361423875</v>
      </c>
      <c r="U65" s="119">
        <v>1.0251732517672</v>
      </c>
      <c r="V65" s="119">
        <v>92.6020852255731</v>
      </c>
      <c r="W65" s="117"/>
      <c r="X65" s="110" t="s">
        <v>60</v>
      </c>
      <c r="Y65" s="110">
        <v>2</v>
      </c>
      <c r="Z65" s="118">
        <v>0.00547631796719076</v>
      </c>
      <c r="AA65" s="118">
        <v>0.0157554919410044</v>
      </c>
      <c r="AB65" s="119">
        <v>1.0311327556164</v>
      </c>
      <c r="AC65" s="119">
        <v>65.4459257430631</v>
      </c>
    </row>
    <row r="66" spans="1:29">
      <c r="A66" s="110" t="s">
        <v>61</v>
      </c>
      <c r="B66" s="110">
        <v>1</v>
      </c>
      <c r="C66" s="112">
        <v>0.022</v>
      </c>
      <c r="D66" s="112">
        <v>0.153596244423373</v>
      </c>
      <c r="E66" s="113">
        <v>0.831512023752157</v>
      </c>
      <c r="F66" s="111">
        <v>5.41362210302601</v>
      </c>
      <c r="H66" s="110" t="s">
        <v>62</v>
      </c>
      <c r="I66" s="110">
        <v>1</v>
      </c>
      <c r="J66" s="112">
        <v>0.0168</v>
      </c>
      <c r="K66" s="112">
        <v>0.115886911595867</v>
      </c>
      <c r="L66" s="113">
        <v>0.90997947761194</v>
      </c>
      <c r="M66" s="111">
        <v>7.85230588235294</v>
      </c>
      <c r="Q66" s="110" t="s">
        <v>63</v>
      </c>
      <c r="R66" s="110">
        <v>1</v>
      </c>
      <c r="S66" s="118">
        <v>0.0672005062551721</v>
      </c>
      <c r="T66" s="118">
        <v>0.0153334069450187</v>
      </c>
      <c r="U66" s="119">
        <v>1.40120180248777</v>
      </c>
      <c r="V66" s="119">
        <v>91.382287544581</v>
      </c>
      <c r="W66" s="117"/>
      <c r="X66" s="110" t="s">
        <v>64</v>
      </c>
      <c r="Y66" s="110">
        <v>1</v>
      </c>
      <c r="Z66" s="118">
        <v>0.00301805967969625</v>
      </c>
      <c r="AA66" s="118">
        <v>0.0195250141218656</v>
      </c>
      <c r="AB66" s="119">
        <v>1.07029736964904</v>
      </c>
      <c r="AC66" s="119">
        <v>54.8167270440252</v>
      </c>
    </row>
    <row r="67" spans="1:29">
      <c r="A67" s="110" t="s">
        <v>65</v>
      </c>
      <c r="B67" s="110">
        <v>1</v>
      </c>
      <c r="C67" s="112">
        <v>0.0206</v>
      </c>
      <c r="D67" s="112">
        <v>0.062696882787155</v>
      </c>
      <c r="E67" s="113">
        <v>1.17451854812168</v>
      </c>
      <c r="F67" s="111">
        <v>18.7332845894263</v>
      </c>
      <c r="H67" s="110" t="s">
        <v>66</v>
      </c>
      <c r="I67" s="110">
        <v>3</v>
      </c>
      <c r="J67" s="112">
        <v>0.0122</v>
      </c>
      <c r="K67" s="112">
        <v>0.00487346883565867</v>
      </c>
      <c r="L67" s="113">
        <v>0.453903270594881</v>
      </c>
      <c r="M67" s="111">
        <v>93.1376163265306</v>
      </c>
      <c r="Q67" s="110" t="s">
        <v>41</v>
      </c>
      <c r="R67" s="110">
        <v>2</v>
      </c>
      <c r="S67" s="118">
        <v>0.0549822323905952</v>
      </c>
      <c r="T67" s="118">
        <v>0.0113246334754225</v>
      </c>
      <c r="U67" s="119">
        <v>2.21929045309817</v>
      </c>
      <c r="V67" s="119">
        <v>195.970179336455</v>
      </c>
      <c r="W67" s="117"/>
      <c r="X67" s="110" t="s">
        <v>67</v>
      </c>
      <c r="Y67" s="110">
        <v>2</v>
      </c>
      <c r="Z67" s="118">
        <v>0.00197147446818868</v>
      </c>
      <c r="AA67" s="118">
        <v>0.0123854916675117</v>
      </c>
      <c r="AB67" s="119">
        <v>0.910322076868472</v>
      </c>
      <c r="AC67" s="119">
        <v>73.4990665938865</v>
      </c>
    </row>
    <row r="68" spans="1:29">
      <c r="A68" s="110" t="s">
        <v>68</v>
      </c>
      <c r="B68" s="110">
        <v>1</v>
      </c>
      <c r="C68" s="112">
        <v>0.017</v>
      </c>
      <c r="D68" s="112">
        <v>0.15359286207446</v>
      </c>
      <c r="E68" s="113">
        <v>0.869332766831306</v>
      </c>
      <c r="F68" s="111">
        <v>5.65998155832181</v>
      </c>
      <c r="H68" s="110" t="s">
        <v>69</v>
      </c>
      <c r="I68" s="110">
        <v>1</v>
      </c>
      <c r="J68" s="112">
        <v>0.0086</v>
      </c>
      <c r="K68" s="112">
        <v>0.139188983566646</v>
      </c>
      <c r="L68" s="113">
        <v>0.949052419354839</v>
      </c>
      <c r="M68" s="111">
        <v>6.81844493030883</v>
      </c>
      <c r="Q68" s="110" t="s">
        <v>43</v>
      </c>
      <c r="R68" s="110">
        <v>1</v>
      </c>
      <c r="S68" s="118">
        <v>0.0456846614418537</v>
      </c>
      <c r="T68" s="118">
        <v>0.0126580031155508</v>
      </c>
      <c r="U68" s="119">
        <v>1.05856238279274</v>
      </c>
      <c r="V68" s="119">
        <v>83.6279129598461</v>
      </c>
      <c r="W68" s="117"/>
      <c r="X68" s="110" t="s">
        <v>70</v>
      </c>
      <c r="Y68" s="110">
        <v>2</v>
      </c>
      <c r="Z68" s="118">
        <v>0.00172808255853575</v>
      </c>
      <c r="AA68" s="118">
        <v>0.0256450739449017</v>
      </c>
      <c r="AB68" s="119">
        <v>1.32797071886096</v>
      </c>
      <c r="AC68" s="119">
        <v>51.7826823862587</v>
      </c>
    </row>
    <row r="69" spans="1:29">
      <c r="A69" s="110" t="s">
        <v>71</v>
      </c>
      <c r="B69" s="110">
        <v>1</v>
      </c>
      <c r="C69" s="112">
        <v>0.0168</v>
      </c>
      <c r="D69" s="112">
        <v>0.115886911595867</v>
      </c>
      <c r="E69" s="113">
        <v>0.90997947761194</v>
      </c>
      <c r="F69" s="111">
        <v>7.85230588235294</v>
      </c>
      <c r="H69" s="110" t="s">
        <v>72</v>
      </c>
      <c r="I69" s="110">
        <v>1</v>
      </c>
      <c r="J69" s="112">
        <v>0.0065</v>
      </c>
      <c r="K69" s="112">
        <v>0.0455951716792616</v>
      </c>
      <c r="L69" s="113">
        <v>0.968039255464827</v>
      </c>
      <c r="M69" s="111">
        <v>21.2311790878754</v>
      </c>
      <c r="Q69" s="110" t="s">
        <v>73</v>
      </c>
      <c r="R69" s="110">
        <v>1</v>
      </c>
      <c r="S69" s="118">
        <v>0.0379204595239255</v>
      </c>
      <c r="T69" s="118">
        <v>0.0203578410804781</v>
      </c>
      <c r="U69" s="119">
        <v>1.45683779684078</v>
      </c>
      <c r="V69" s="119">
        <v>71.5615074841011</v>
      </c>
      <c r="W69" s="117"/>
      <c r="X69" s="110" t="s">
        <v>74</v>
      </c>
      <c r="Y69" s="110">
        <v>3</v>
      </c>
      <c r="Z69" s="118">
        <v>0.001582047412744</v>
      </c>
      <c r="AA69" s="118">
        <v>0.0143943109367337</v>
      </c>
      <c r="AB69" s="119">
        <v>0.529743455738107</v>
      </c>
      <c r="AC69" s="119">
        <v>36.8022795996593</v>
      </c>
    </row>
    <row r="70" spans="1:29">
      <c r="A70" s="110" t="s">
        <v>75</v>
      </c>
      <c r="B70" s="110">
        <v>2</v>
      </c>
      <c r="C70" s="112">
        <v>0.0186</v>
      </c>
      <c r="D70" s="112">
        <v>0.0733700504058564</v>
      </c>
      <c r="E70" s="113">
        <v>0.644617973052782</v>
      </c>
      <c r="F70" s="111">
        <v>8.7858461250468</v>
      </c>
      <c r="H70" s="110" t="s">
        <v>76</v>
      </c>
      <c r="I70" s="110">
        <v>1</v>
      </c>
      <c r="J70" s="112">
        <v>0.0065</v>
      </c>
      <c r="K70" s="112">
        <v>0.0291782510246783</v>
      </c>
      <c r="L70" s="113">
        <v>4.59571784803233</v>
      </c>
      <c r="M70" s="111">
        <v>157.504911591356</v>
      </c>
      <c r="Q70" s="110" t="s">
        <v>48</v>
      </c>
      <c r="R70" s="110">
        <v>1</v>
      </c>
      <c r="S70" s="118">
        <v>0.026724431679891</v>
      </c>
      <c r="T70" s="118">
        <v>0.0230119179454728</v>
      </c>
      <c r="U70" s="119">
        <v>1.21090586273269</v>
      </c>
      <c r="V70" s="119">
        <v>52.6208143798339</v>
      </c>
      <c r="W70" s="117"/>
      <c r="X70" s="110" t="s">
        <v>77</v>
      </c>
      <c r="Y70" s="110">
        <v>2</v>
      </c>
      <c r="Z70" s="118">
        <v>0.00143601226695225</v>
      </c>
      <c r="AA70" s="118">
        <v>0.0190082559018822</v>
      </c>
      <c r="AB70" s="119">
        <v>0.770520836570434</v>
      </c>
      <c r="AC70" s="119">
        <v>40.5361144414169</v>
      </c>
    </row>
    <row r="71" spans="1:29">
      <c r="A71" s="110" t="s">
        <v>78</v>
      </c>
      <c r="B71" s="110">
        <v>1</v>
      </c>
      <c r="C71" s="112">
        <v>0.0161</v>
      </c>
      <c r="D71" s="112">
        <v>0.0885979428274766</v>
      </c>
      <c r="E71" s="113">
        <v>0.950517537882475</v>
      </c>
      <c r="F71" s="111">
        <v>10.7284380150156</v>
      </c>
      <c r="H71" s="110" t="s">
        <v>79</v>
      </c>
      <c r="I71" s="110">
        <v>1</v>
      </c>
      <c r="J71" s="112">
        <v>0.0055</v>
      </c>
      <c r="K71" s="112">
        <v>0.0174986421431535</v>
      </c>
      <c r="L71" s="113">
        <v>0.505716256835671</v>
      </c>
      <c r="M71" s="111">
        <v>28.9003142471564</v>
      </c>
      <c r="Q71" s="110" t="s">
        <v>80</v>
      </c>
      <c r="R71" s="110">
        <v>2</v>
      </c>
      <c r="S71" s="118">
        <v>0.0223190381151731</v>
      </c>
      <c r="T71" s="118">
        <v>0.00963315660144493</v>
      </c>
      <c r="U71" s="119">
        <v>1.17947046290982</v>
      </c>
      <c r="V71" s="119">
        <v>122.438626476072</v>
      </c>
      <c r="W71" s="117"/>
      <c r="X71" s="110" t="s">
        <v>81</v>
      </c>
      <c r="Y71" s="110">
        <v>3</v>
      </c>
      <c r="Z71" s="118">
        <v>0.000876210874750522</v>
      </c>
      <c r="AA71" s="118">
        <v>0.0260531952151816</v>
      </c>
      <c r="AB71" s="119">
        <v>1.35766435532212</v>
      </c>
      <c r="AC71" s="119">
        <v>52.1112417923691</v>
      </c>
    </row>
    <row r="72" spans="1:29">
      <c r="A72" s="110" t="s">
        <v>50</v>
      </c>
      <c r="B72" s="110">
        <v>1</v>
      </c>
      <c r="C72" s="112">
        <v>0.0086</v>
      </c>
      <c r="D72" s="112">
        <v>0.139188983566646</v>
      </c>
      <c r="E72" s="113">
        <v>0.949052419354839</v>
      </c>
      <c r="F72" s="111">
        <v>6.81844493030883</v>
      </c>
      <c r="H72" s="110" t="s">
        <v>82</v>
      </c>
      <c r="I72" s="110">
        <v>2</v>
      </c>
      <c r="J72" s="112">
        <v>0.0052</v>
      </c>
      <c r="K72" s="112">
        <v>0.0145500976192774</v>
      </c>
      <c r="L72" s="113">
        <v>1.26839904385073</v>
      </c>
      <c r="M72" s="111">
        <v>87.1746071428572</v>
      </c>
      <c r="Q72" s="110" t="s">
        <v>83</v>
      </c>
      <c r="R72" s="110">
        <v>1</v>
      </c>
      <c r="S72" s="118">
        <v>0.0165019714744682</v>
      </c>
      <c r="T72" s="118">
        <v>0.00646925101029598</v>
      </c>
      <c r="U72" s="119">
        <v>0.7929279421665</v>
      </c>
      <c r="V72" s="119">
        <v>122.568739550303</v>
      </c>
      <c r="W72" s="117"/>
      <c r="X72" s="110" t="s">
        <v>84</v>
      </c>
      <c r="Y72" s="110">
        <v>1</v>
      </c>
      <c r="Z72" s="118">
        <v>7.30175728958769e-5</v>
      </c>
      <c r="AA72" s="118">
        <v>0.01846406346167</v>
      </c>
      <c r="AB72" s="119">
        <v>0.020655523099618</v>
      </c>
      <c r="AC72" s="119">
        <v>1.11868783068783</v>
      </c>
    </row>
    <row r="73" spans="1:29">
      <c r="A73" s="110" t="s">
        <v>85</v>
      </c>
      <c r="B73" s="110">
        <v>1</v>
      </c>
      <c r="C73" s="112">
        <v>0.0078</v>
      </c>
      <c r="D73" s="112">
        <v>0.100072806698216</v>
      </c>
      <c r="E73" s="113">
        <v>0.804179104477612</v>
      </c>
      <c r="F73" s="111">
        <v>8.03594034194252</v>
      </c>
      <c r="H73" s="110" t="s">
        <v>86</v>
      </c>
      <c r="I73" s="110">
        <v>1</v>
      </c>
      <c r="J73" s="112">
        <v>0.004</v>
      </c>
      <c r="K73" s="112">
        <v>0.054160125588697</v>
      </c>
      <c r="L73" s="113">
        <v>0.997278911564626</v>
      </c>
      <c r="M73" s="111">
        <v>18.4135265700483</v>
      </c>
      <c r="Q73" s="110" t="s">
        <v>56</v>
      </c>
      <c r="R73" s="110">
        <v>2</v>
      </c>
      <c r="S73" s="118">
        <v>0.0127293968748479</v>
      </c>
      <c r="T73" s="118">
        <v>0.0263549071554442</v>
      </c>
      <c r="U73" s="119">
        <v>0.821907349244976</v>
      </c>
      <c r="V73" s="119">
        <v>31.1861219771056</v>
      </c>
      <c r="W73" s="117"/>
      <c r="X73" s="110" t="s">
        <v>87</v>
      </c>
      <c r="Y73" s="110">
        <v>1</v>
      </c>
      <c r="Z73" s="118">
        <v>0</v>
      </c>
      <c r="AA73" s="118">
        <v>0.0324662113064962</v>
      </c>
      <c r="AB73" s="119">
        <v>0</v>
      </c>
      <c r="AC73" s="119">
        <v>0</v>
      </c>
    </row>
    <row r="74" spans="1:29">
      <c r="A74" s="110" t="s">
        <v>88</v>
      </c>
      <c r="B74" s="110">
        <v>1</v>
      </c>
      <c r="C74" s="112">
        <v>0.0078</v>
      </c>
      <c r="D74" s="112">
        <v>0.0248988842720128</v>
      </c>
      <c r="E74" s="113">
        <v>0.194857148121873</v>
      </c>
      <c r="F74" s="111">
        <v>7.82593894542091</v>
      </c>
      <c r="H74" s="110" t="s">
        <v>89</v>
      </c>
      <c r="I74" s="110">
        <v>1</v>
      </c>
      <c r="J74" s="112">
        <v>0.0037</v>
      </c>
      <c r="K74" s="112">
        <v>0.186666666666667</v>
      </c>
      <c r="L74" s="113">
        <v>0.858071919191919</v>
      </c>
      <c r="M74" s="111">
        <v>4.59681385281385</v>
      </c>
      <c r="Q74" s="110" t="s">
        <v>58</v>
      </c>
      <c r="R74" s="110">
        <v>2</v>
      </c>
      <c r="S74" s="118">
        <v>0.0118288468091321</v>
      </c>
      <c r="T74" s="118">
        <v>0.0433091439064793</v>
      </c>
      <c r="U74" s="119">
        <v>0.270228732864196</v>
      </c>
      <c r="V74" s="119">
        <v>6.23953069697524</v>
      </c>
      <c r="W74" s="117"/>
      <c r="X74" s="110" t="s">
        <v>90</v>
      </c>
      <c r="Y74" s="110">
        <v>3</v>
      </c>
      <c r="Z74" s="118">
        <v>0</v>
      </c>
      <c r="AA74" s="118" t="e">
        <v>#DIV/0!</v>
      </c>
      <c r="AB74" s="119" t="e">
        <v>#DIV/0!</v>
      </c>
      <c r="AC74" s="119" t="e">
        <v>#DIV/0!</v>
      </c>
    </row>
    <row r="75" spans="1:29">
      <c r="A75" s="110" t="s">
        <v>91</v>
      </c>
      <c r="B75" s="110">
        <v>2</v>
      </c>
      <c r="C75" s="112">
        <v>0.0088</v>
      </c>
      <c r="D75" s="112">
        <v>0.0074385510996119</v>
      </c>
      <c r="E75" s="113">
        <v>0.197224871386022</v>
      </c>
      <c r="F75" s="111">
        <v>26.5138827098079</v>
      </c>
      <c r="H75" s="110" t="s">
        <v>92</v>
      </c>
      <c r="I75" s="110">
        <v>1</v>
      </c>
      <c r="J75" s="112">
        <v>0.0034</v>
      </c>
      <c r="K75" s="112">
        <v>0.0330469777880969</v>
      </c>
      <c r="L75" s="113">
        <v>0.845321569537962</v>
      </c>
      <c r="M75" s="111">
        <v>25.5793911007026</v>
      </c>
      <c r="Q75" s="110" t="s">
        <v>93</v>
      </c>
      <c r="R75" s="110">
        <v>2</v>
      </c>
      <c r="S75" s="118">
        <v>0.0086160736017135</v>
      </c>
      <c r="T75" s="118">
        <v>0.0468623057260051</v>
      </c>
      <c r="U75" s="119">
        <v>0.275651084152922</v>
      </c>
      <c r="V75" s="119">
        <v>5.8821494137442</v>
      </c>
      <c r="W75" s="117"/>
      <c r="X75" s="110" t="s">
        <v>13</v>
      </c>
      <c r="Y75" s="110">
        <v>806</v>
      </c>
      <c r="Z75" s="118">
        <v>1</v>
      </c>
      <c r="AA75" s="118">
        <v>0.0226387832191509</v>
      </c>
      <c r="AB75" s="119">
        <v>0.907517734924893</v>
      </c>
      <c r="AC75" s="119">
        <v>40.0868600639805</v>
      </c>
    </row>
    <row r="76" spans="1:23">
      <c r="A76" s="110" t="s">
        <v>94</v>
      </c>
      <c r="B76" s="110">
        <v>1</v>
      </c>
      <c r="C76" s="112">
        <v>0.0065</v>
      </c>
      <c r="D76" s="112">
        <v>0.0291782510246783</v>
      </c>
      <c r="E76" s="113">
        <v>4.59571784803233</v>
      </c>
      <c r="F76" s="111">
        <v>157.504911591356</v>
      </c>
      <c r="H76" s="110" t="s">
        <v>95</v>
      </c>
      <c r="I76" s="110">
        <v>1</v>
      </c>
      <c r="J76" s="112">
        <v>0.0033</v>
      </c>
      <c r="K76" s="112">
        <v>0.227494398312904</v>
      </c>
      <c r="L76" s="113">
        <v>0</v>
      </c>
      <c r="M76" s="111">
        <v>0</v>
      </c>
      <c r="Q76" s="110" t="s">
        <v>36</v>
      </c>
      <c r="R76" s="110">
        <v>1</v>
      </c>
      <c r="S76" s="118">
        <v>0.00506255172078079</v>
      </c>
      <c r="T76" s="118">
        <v>0.018030684371414</v>
      </c>
      <c r="U76" s="119">
        <v>0.986633185793773</v>
      </c>
      <c r="V76" s="119">
        <v>54.7196748315328</v>
      </c>
      <c r="W76" s="117"/>
    </row>
    <row r="77" spans="1:23">
      <c r="A77" s="110" t="s">
        <v>96</v>
      </c>
      <c r="B77" s="110">
        <v>1</v>
      </c>
      <c r="C77" s="112">
        <v>0.0065</v>
      </c>
      <c r="D77" s="112">
        <v>0.0455951716792616</v>
      </c>
      <c r="E77" s="113">
        <v>0.968039255464827</v>
      </c>
      <c r="F77" s="111">
        <v>21.2311790878754</v>
      </c>
      <c r="H77" s="110" t="s">
        <v>97</v>
      </c>
      <c r="I77" s="110">
        <v>1</v>
      </c>
      <c r="J77" s="112">
        <v>0.0032</v>
      </c>
      <c r="K77" s="112">
        <v>0.0929033673357464</v>
      </c>
      <c r="L77" s="113">
        <v>0.718910825929582</v>
      </c>
      <c r="M77" s="111">
        <v>7.73826446280992</v>
      </c>
      <c r="Q77" s="110" t="s">
        <v>98</v>
      </c>
      <c r="R77" s="110">
        <v>1</v>
      </c>
      <c r="S77" s="118">
        <v>0.00491651657498906</v>
      </c>
      <c r="T77" s="118">
        <v>0.0140842130233662</v>
      </c>
      <c r="U77" s="119">
        <v>0.551777459376112</v>
      </c>
      <c r="V77" s="119">
        <v>39.1770174493027</v>
      </c>
      <c r="W77" s="117"/>
    </row>
    <row r="78" spans="1:23">
      <c r="A78" s="110" t="s">
        <v>99</v>
      </c>
      <c r="B78" s="110">
        <v>1</v>
      </c>
      <c r="C78" s="112">
        <v>0.0049</v>
      </c>
      <c r="D78" s="112">
        <v>0.0290859602481327</v>
      </c>
      <c r="E78" s="113">
        <v>3.24411048866945</v>
      </c>
      <c r="F78" s="111">
        <v>111.53527203482</v>
      </c>
      <c r="H78" s="110" t="s">
        <v>100</v>
      </c>
      <c r="I78" s="110">
        <v>1</v>
      </c>
      <c r="J78" s="112">
        <v>0.0031</v>
      </c>
      <c r="K78" s="112">
        <v>0.153597624869019</v>
      </c>
      <c r="L78" s="113">
        <v>0.851959483059728</v>
      </c>
      <c r="M78" s="111">
        <v>5.54669698692439</v>
      </c>
      <c r="Q78" s="110" t="s">
        <v>101</v>
      </c>
      <c r="R78" s="110">
        <v>1</v>
      </c>
      <c r="S78" s="118">
        <v>0.00369955702672443</v>
      </c>
      <c r="T78" s="118">
        <v>0.0199613764560988</v>
      </c>
      <c r="U78" s="119">
        <v>1.35908620339969</v>
      </c>
      <c r="V78" s="119">
        <v>68.0857959063466</v>
      </c>
      <c r="W78" s="117"/>
    </row>
    <row r="79" spans="1:23">
      <c r="A79" s="110" t="s">
        <v>102</v>
      </c>
      <c r="B79" s="110">
        <v>1</v>
      </c>
      <c r="C79" s="112">
        <v>0.0043</v>
      </c>
      <c r="D79" s="112">
        <v>0.00539435457838672</v>
      </c>
      <c r="E79" s="113">
        <v>0.726226462465478</v>
      </c>
      <c r="F79" s="111">
        <v>134.627127659574</v>
      </c>
      <c r="H79" s="110" t="s">
        <v>103</v>
      </c>
      <c r="I79" s="110">
        <v>1</v>
      </c>
      <c r="J79" s="112">
        <v>0.0031</v>
      </c>
      <c r="K79" s="112">
        <v>0.00429889485957619</v>
      </c>
      <c r="L79" s="113">
        <v>0.569571124404339</v>
      </c>
      <c r="M79" s="111">
        <v>132.492452830189</v>
      </c>
      <c r="Q79" s="110" t="s">
        <v>60</v>
      </c>
      <c r="R79" s="110">
        <v>1</v>
      </c>
      <c r="S79" s="118">
        <v>0.00350484349900209</v>
      </c>
      <c r="T79" s="118">
        <v>0.0199975566895022</v>
      </c>
      <c r="U79" s="119">
        <v>1.3398652420287</v>
      </c>
      <c r="V79" s="119">
        <v>67.0014473684211</v>
      </c>
      <c r="W79" s="117"/>
    </row>
    <row r="80" spans="1:23">
      <c r="A80" s="110" t="s">
        <v>104</v>
      </c>
      <c r="B80" s="110">
        <v>1</v>
      </c>
      <c r="C80" s="112">
        <v>0.004</v>
      </c>
      <c r="D80" s="112">
        <v>0.054160125588697</v>
      </c>
      <c r="E80" s="113">
        <v>0.997278911564626</v>
      </c>
      <c r="F80" s="111">
        <v>18.4135265700483</v>
      </c>
      <c r="H80" s="110" t="s">
        <v>105</v>
      </c>
      <c r="I80" s="110">
        <v>1</v>
      </c>
      <c r="J80" s="112">
        <v>0.0029</v>
      </c>
      <c r="K80" s="112">
        <v>0.0101979302722797</v>
      </c>
      <c r="L80" s="113">
        <v>4.83723500452125</v>
      </c>
      <c r="M80" s="111">
        <v>474.334975369458</v>
      </c>
      <c r="Q80" s="110" t="s">
        <v>64</v>
      </c>
      <c r="R80" s="110">
        <v>1</v>
      </c>
      <c r="S80" s="118">
        <v>0.00301805967969625</v>
      </c>
      <c r="T80" s="118">
        <v>0.0195250141218656</v>
      </c>
      <c r="U80" s="119">
        <v>1.07029736964904</v>
      </c>
      <c r="V80" s="119">
        <v>54.8167270440252</v>
      </c>
      <c r="W80" s="117"/>
    </row>
    <row r="81" spans="1:23">
      <c r="A81" s="110" t="s">
        <v>106</v>
      </c>
      <c r="B81" s="110">
        <v>1</v>
      </c>
      <c r="C81" s="112">
        <v>0.0037</v>
      </c>
      <c r="D81" s="112">
        <v>0.186666666666667</v>
      </c>
      <c r="E81" s="113">
        <v>0.858071919191919</v>
      </c>
      <c r="F81" s="111">
        <v>4.59681385281385</v>
      </c>
      <c r="H81" s="110" t="s">
        <v>107</v>
      </c>
      <c r="I81" s="110">
        <v>1</v>
      </c>
      <c r="J81" s="112">
        <v>0.0029</v>
      </c>
      <c r="K81" s="112">
        <v>0.162393162393162</v>
      </c>
      <c r="L81" s="113">
        <v>0.752847145788322</v>
      </c>
      <c r="M81" s="111">
        <v>4.63595347669651</v>
      </c>
      <c r="Q81" s="110" t="s">
        <v>108</v>
      </c>
      <c r="R81" s="110">
        <v>1</v>
      </c>
      <c r="S81" s="118">
        <v>0.0022392055688069</v>
      </c>
      <c r="T81" s="118">
        <v>0.0415348481112856</v>
      </c>
      <c r="U81" s="119">
        <v>1.2170945070916</v>
      </c>
      <c r="V81" s="119">
        <v>29.3029723819045</v>
      </c>
      <c r="W81" s="117"/>
    </row>
    <row r="82" spans="1:23">
      <c r="A82" s="110" t="s">
        <v>109</v>
      </c>
      <c r="B82" s="110">
        <v>1</v>
      </c>
      <c r="C82" s="112">
        <v>0.0036</v>
      </c>
      <c r="D82" s="112">
        <v>0.0978748877581562</v>
      </c>
      <c r="E82" s="113">
        <v>0.844588446572882</v>
      </c>
      <c r="F82" s="111">
        <v>8.62926605504587</v>
      </c>
      <c r="H82" s="110" t="s">
        <v>110</v>
      </c>
      <c r="I82" s="110">
        <v>1</v>
      </c>
      <c r="J82" s="112">
        <v>0.0029</v>
      </c>
      <c r="K82" s="112">
        <v>0.230697190426639</v>
      </c>
      <c r="L82" s="113">
        <v>0.884835587929241</v>
      </c>
      <c r="M82" s="111">
        <v>3.8354848894903</v>
      </c>
      <c r="Q82" s="110" t="s">
        <v>111</v>
      </c>
      <c r="R82" s="110">
        <v>1</v>
      </c>
      <c r="S82" s="118">
        <v>0.00209317042301514</v>
      </c>
      <c r="T82" s="118">
        <v>0.018966737438075</v>
      </c>
      <c r="U82" s="119">
        <v>1.05534139038598</v>
      </c>
      <c r="V82" s="119">
        <v>55.6416934557979</v>
      </c>
      <c r="W82" s="117"/>
    </row>
    <row r="83" spans="1:23">
      <c r="A83" s="110" t="s">
        <v>112</v>
      </c>
      <c r="B83" s="110">
        <v>3</v>
      </c>
      <c r="C83" s="112">
        <v>0.0069</v>
      </c>
      <c r="D83" s="112">
        <v>0.0202953377709359</v>
      </c>
      <c r="E83" s="113">
        <v>0.990528000494338</v>
      </c>
      <c r="F83" s="111">
        <v>48.8056918132612</v>
      </c>
      <c r="H83" s="110" t="s">
        <v>113</v>
      </c>
      <c r="I83" s="110">
        <v>1</v>
      </c>
      <c r="J83" s="112">
        <v>0.0028</v>
      </c>
      <c r="K83" s="112">
        <v>0.0402870234287196</v>
      </c>
      <c r="L83" s="113">
        <v>0.962946312786375</v>
      </c>
      <c r="M83" s="111">
        <v>23.9021459227468</v>
      </c>
      <c r="Q83" s="110" t="s">
        <v>52</v>
      </c>
      <c r="R83" s="110">
        <v>1</v>
      </c>
      <c r="S83" s="118">
        <v>0.00209317042301514</v>
      </c>
      <c r="T83" s="118">
        <v>0.0125402052381682</v>
      </c>
      <c r="U83" s="119">
        <v>0.449006739163731</v>
      </c>
      <c r="V83" s="119">
        <v>35.8053740458015</v>
      </c>
      <c r="W83" s="117"/>
    </row>
    <row r="84" spans="1:23">
      <c r="A84" s="110" t="s">
        <v>114</v>
      </c>
      <c r="B84" s="110">
        <v>1</v>
      </c>
      <c r="C84" s="112">
        <v>0.0034</v>
      </c>
      <c r="D84" s="112">
        <v>0.0330469777880969</v>
      </c>
      <c r="E84" s="113">
        <v>0.845321569537962</v>
      </c>
      <c r="F84" s="111">
        <v>25.5793911007026</v>
      </c>
      <c r="H84" s="110" t="s">
        <v>115</v>
      </c>
      <c r="I84" s="110">
        <v>1</v>
      </c>
      <c r="J84" s="112">
        <v>0.0028</v>
      </c>
      <c r="K84" s="112">
        <v>0.206296379581741</v>
      </c>
      <c r="L84" s="113">
        <v>0.597368338205532</v>
      </c>
      <c r="M84" s="111">
        <v>2.89568018312623</v>
      </c>
      <c r="Q84" s="110" t="s">
        <v>116</v>
      </c>
      <c r="R84" s="110">
        <v>1</v>
      </c>
      <c r="S84" s="118">
        <v>0.00197147446818868</v>
      </c>
      <c r="T84" s="118">
        <v>0.0115695735361847</v>
      </c>
      <c r="U84" s="119">
        <v>0.726486534104432</v>
      </c>
      <c r="V84" s="119">
        <v>62.7928533262089</v>
      </c>
      <c r="W84" s="117"/>
    </row>
    <row r="85" spans="1:23">
      <c r="A85" s="110" t="s">
        <v>117</v>
      </c>
      <c r="B85" s="110">
        <v>1</v>
      </c>
      <c r="C85" s="112">
        <v>0.0034</v>
      </c>
      <c r="D85" s="112">
        <v>0.0019931590726743</v>
      </c>
      <c r="E85" s="113">
        <v>0.742125332545078</v>
      </c>
      <c r="F85" s="111">
        <v>372.336228813559</v>
      </c>
      <c r="H85" s="110" t="s">
        <v>118</v>
      </c>
      <c r="I85" s="110">
        <v>1</v>
      </c>
      <c r="J85" s="112">
        <v>0.0028</v>
      </c>
      <c r="K85" s="112">
        <v>0.223693578242916</v>
      </c>
      <c r="L85" s="113">
        <v>0</v>
      </c>
      <c r="M85" s="111">
        <v>0</v>
      </c>
      <c r="Q85" s="110" t="s">
        <v>119</v>
      </c>
      <c r="R85" s="110">
        <v>2</v>
      </c>
      <c r="S85" s="118">
        <v>0.00197147446818868</v>
      </c>
      <c r="T85" s="118">
        <v>0.0123854916675117</v>
      </c>
      <c r="U85" s="119">
        <v>0.910322076868472</v>
      </c>
      <c r="V85" s="119">
        <v>73.4990665938865</v>
      </c>
      <c r="W85" s="117"/>
    </row>
    <row r="86" spans="1:23">
      <c r="A86" s="110" t="s">
        <v>120</v>
      </c>
      <c r="B86" s="110">
        <v>1</v>
      </c>
      <c r="C86" s="112">
        <v>0.0031</v>
      </c>
      <c r="D86" s="112">
        <v>0.153597624869019</v>
      </c>
      <c r="E86" s="113">
        <v>0.851959483059728</v>
      </c>
      <c r="F86" s="111">
        <v>5.54669698692439</v>
      </c>
      <c r="H86" s="110" t="s">
        <v>121</v>
      </c>
      <c r="I86" s="110">
        <v>1</v>
      </c>
      <c r="J86" s="112">
        <v>0.0028</v>
      </c>
      <c r="K86" s="112">
        <v>0.0206958608278344</v>
      </c>
      <c r="L86" s="113">
        <v>4.97075584883023</v>
      </c>
      <c r="M86" s="111">
        <v>240.18115942029</v>
      </c>
      <c r="Q86" s="110" t="s">
        <v>122</v>
      </c>
      <c r="R86" s="110">
        <v>1</v>
      </c>
      <c r="S86" s="118">
        <v>0.00182543932239692</v>
      </c>
      <c r="T86" s="118">
        <v>0.00676411221735877</v>
      </c>
      <c r="U86" s="119">
        <v>1.1262909645522</v>
      </c>
      <c r="V86" s="119">
        <v>166.509798826488</v>
      </c>
      <c r="W86" s="117"/>
    </row>
    <row r="87" spans="1:23">
      <c r="A87" s="110" t="s">
        <v>123</v>
      </c>
      <c r="B87" s="110">
        <v>1</v>
      </c>
      <c r="C87" s="112">
        <v>0.0031</v>
      </c>
      <c r="D87" s="112">
        <v>0.00429889485957619</v>
      </c>
      <c r="E87" s="113">
        <v>0.569571124404339</v>
      </c>
      <c r="F87" s="111">
        <v>132.492452830189</v>
      </c>
      <c r="H87" s="110" t="s">
        <v>124</v>
      </c>
      <c r="I87" s="110">
        <v>1</v>
      </c>
      <c r="J87" s="112">
        <v>0.0028</v>
      </c>
      <c r="K87" s="112">
        <v>0.0016961473225103</v>
      </c>
      <c r="L87" s="113">
        <v>0.653039603693832</v>
      </c>
      <c r="M87" s="111">
        <v>385.013492063492</v>
      </c>
      <c r="Q87" s="110" t="s">
        <v>70</v>
      </c>
      <c r="R87" s="110">
        <v>2</v>
      </c>
      <c r="S87" s="118">
        <v>0.00172808255853575</v>
      </c>
      <c r="T87" s="118">
        <v>0.0256450739449017</v>
      </c>
      <c r="U87" s="119">
        <v>1.32797071886096</v>
      </c>
      <c r="V87" s="119">
        <v>51.7826823862587</v>
      </c>
      <c r="W87" s="117"/>
    </row>
    <row r="88" spans="1:23">
      <c r="A88" s="110" t="s">
        <v>125</v>
      </c>
      <c r="B88" s="110">
        <v>1</v>
      </c>
      <c r="C88" s="112">
        <v>0.0029</v>
      </c>
      <c r="D88" s="112">
        <v>0.0101979302722797</v>
      </c>
      <c r="E88" s="113">
        <v>4.83723500452125</v>
      </c>
      <c r="F88" s="111">
        <v>474.334975369458</v>
      </c>
      <c r="H88" s="110" t="s">
        <v>126</v>
      </c>
      <c r="I88" s="110">
        <v>1</v>
      </c>
      <c r="J88" s="112">
        <v>0.0024</v>
      </c>
      <c r="K88" s="112">
        <v>0.0356947989087389</v>
      </c>
      <c r="L88" s="113">
        <v>0.630794684502332</v>
      </c>
      <c r="M88" s="111">
        <v>17.6718934911243</v>
      </c>
      <c r="Q88" s="110" t="s">
        <v>127</v>
      </c>
      <c r="R88" s="110">
        <v>1</v>
      </c>
      <c r="S88" s="118">
        <v>0.00160638660370929</v>
      </c>
      <c r="T88" s="118">
        <v>0.0290438564385213</v>
      </c>
      <c r="U88" s="119">
        <v>1.85545008289018</v>
      </c>
      <c r="V88" s="119">
        <v>63.8844255003706</v>
      </c>
      <c r="W88" s="117"/>
    </row>
    <row r="89" spans="1:23">
      <c r="A89" s="110" t="s">
        <v>128</v>
      </c>
      <c r="B89" s="110">
        <v>1</v>
      </c>
      <c r="C89" s="112">
        <v>0.0029</v>
      </c>
      <c r="D89" s="112">
        <v>0.162393162393162</v>
      </c>
      <c r="E89" s="113">
        <v>0.752847145788322</v>
      </c>
      <c r="F89" s="111">
        <v>4.63595347669651</v>
      </c>
      <c r="H89" s="110" t="s">
        <v>129</v>
      </c>
      <c r="I89" s="110">
        <v>1</v>
      </c>
      <c r="J89" s="112">
        <v>0.0024</v>
      </c>
      <c r="K89" s="112">
        <v>0.0655098821564443</v>
      </c>
      <c r="L89" s="113">
        <v>4.93736661408555</v>
      </c>
      <c r="M89" s="111">
        <v>75.3682719546742</v>
      </c>
      <c r="Q89" s="110" t="s">
        <v>130</v>
      </c>
      <c r="R89" s="110">
        <v>1</v>
      </c>
      <c r="S89" s="118">
        <v>0.00155770822177871</v>
      </c>
      <c r="T89" s="118">
        <v>0.0116624182249238</v>
      </c>
      <c r="U89" s="119">
        <v>0.870754714879053</v>
      </c>
      <c r="V89" s="119">
        <v>74.6633072220099</v>
      </c>
      <c r="W89" s="117"/>
    </row>
    <row r="90" spans="1:23">
      <c r="A90" s="110" t="s">
        <v>131</v>
      </c>
      <c r="B90" s="110">
        <v>1</v>
      </c>
      <c r="C90" s="112">
        <v>0.0029</v>
      </c>
      <c r="D90" s="112">
        <v>0.230697190426639</v>
      </c>
      <c r="E90" s="113">
        <v>0.884835587929241</v>
      </c>
      <c r="F90" s="111">
        <v>3.8354848894903</v>
      </c>
      <c r="H90" s="110" t="s">
        <v>132</v>
      </c>
      <c r="I90" s="110">
        <v>1</v>
      </c>
      <c r="J90" s="112">
        <v>0.0024</v>
      </c>
      <c r="K90" s="112">
        <v>0.245526721175495</v>
      </c>
      <c r="L90" s="113">
        <v>0.785993601137576</v>
      </c>
      <c r="M90" s="111">
        <v>3.20125482625483</v>
      </c>
      <c r="Q90" s="110" t="s">
        <v>77</v>
      </c>
      <c r="R90" s="110">
        <v>1</v>
      </c>
      <c r="S90" s="118">
        <v>0.00131431631212579</v>
      </c>
      <c r="T90" s="118">
        <v>0.0177758740697114</v>
      </c>
      <c r="U90" s="119">
        <v>0.85906087701451</v>
      </c>
      <c r="V90" s="119">
        <v>48.3273493975904</v>
      </c>
      <c r="W90" s="117"/>
    </row>
    <row r="91" spans="1:23">
      <c r="A91" s="110" t="s">
        <v>133</v>
      </c>
      <c r="B91" s="110">
        <v>1</v>
      </c>
      <c r="C91" s="112">
        <v>0.0028</v>
      </c>
      <c r="D91" s="112">
        <v>0.0402870234287196</v>
      </c>
      <c r="E91" s="113">
        <v>0.962946312786375</v>
      </c>
      <c r="F91" s="111">
        <v>23.9021459227468</v>
      </c>
      <c r="H91" s="110" t="s">
        <v>134</v>
      </c>
      <c r="I91" s="110">
        <v>1</v>
      </c>
      <c r="J91" s="112">
        <v>0.0023</v>
      </c>
      <c r="K91" s="112">
        <v>0.0929885456438737</v>
      </c>
      <c r="L91" s="113">
        <v>0</v>
      </c>
      <c r="M91" s="111">
        <v>0</v>
      </c>
      <c r="Q91" s="110" t="s">
        <v>81</v>
      </c>
      <c r="R91" s="110">
        <v>3</v>
      </c>
      <c r="S91" s="118">
        <v>0.000876210874750522</v>
      </c>
      <c r="T91" s="118">
        <v>0.0260531952151816</v>
      </c>
      <c r="U91" s="119">
        <v>1.35766435532212</v>
      </c>
      <c r="V91" s="119">
        <v>52.1112417923691</v>
      </c>
      <c r="W91" s="117"/>
    </row>
    <row r="92" spans="1:23">
      <c r="A92" s="110" t="s">
        <v>135</v>
      </c>
      <c r="B92" s="110">
        <v>1</v>
      </c>
      <c r="C92" s="112">
        <v>0.0028</v>
      </c>
      <c r="D92" s="112">
        <v>0.206296379581741</v>
      </c>
      <c r="E92" s="113">
        <v>0.597368338205532</v>
      </c>
      <c r="F92" s="111">
        <v>2.89568018312623</v>
      </c>
      <c r="H92" s="110" t="s">
        <v>136</v>
      </c>
      <c r="I92" s="110">
        <v>1</v>
      </c>
      <c r="J92" s="112">
        <v>0.0023</v>
      </c>
      <c r="K92" s="112">
        <v>0.0446978355838864</v>
      </c>
      <c r="L92" s="113">
        <v>0.264202427796325</v>
      </c>
      <c r="M92" s="111">
        <v>5.91085506367495</v>
      </c>
      <c r="Q92" s="110" t="s">
        <v>137</v>
      </c>
      <c r="R92" s="110">
        <v>1</v>
      </c>
      <c r="S92" s="118">
        <v>0.000705836537993477</v>
      </c>
      <c r="T92" s="118">
        <v>0.0100423972805268</v>
      </c>
      <c r="U92" s="119">
        <v>0.163820601921328</v>
      </c>
      <c r="V92" s="119">
        <v>16.3128979411114</v>
      </c>
      <c r="W92" s="117"/>
    </row>
    <row r="93" spans="1:23">
      <c r="A93" s="110" t="s">
        <v>138</v>
      </c>
      <c r="B93" s="110">
        <v>1</v>
      </c>
      <c r="C93" s="112">
        <v>0.0028</v>
      </c>
      <c r="D93" s="112">
        <v>0.223693578242916</v>
      </c>
      <c r="E93" s="113">
        <v>0</v>
      </c>
      <c r="F93" s="111">
        <v>0</v>
      </c>
      <c r="H93" s="110" t="s">
        <v>139</v>
      </c>
      <c r="I93" s="110">
        <v>1</v>
      </c>
      <c r="J93" s="112">
        <v>0.0023</v>
      </c>
      <c r="K93" s="112">
        <v>0.0119983261190809</v>
      </c>
      <c r="L93" s="113">
        <v>1.65724711974787</v>
      </c>
      <c r="M93" s="111">
        <v>138.12319346049</v>
      </c>
      <c r="Q93" s="110" t="s">
        <v>140</v>
      </c>
      <c r="R93" s="110">
        <v>1</v>
      </c>
      <c r="S93" s="118">
        <v>0.000657158156062892</v>
      </c>
      <c r="T93" s="118">
        <v>0.0131574468085106</v>
      </c>
      <c r="U93" s="119">
        <v>0.668739063829787</v>
      </c>
      <c r="V93" s="119">
        <v>50.8258990944373</v>
      </c>
      <c r="W93" s="117"/>
    </row>
    <row r="94" spans="1:23">
      <c r="A94" s="110" t="s">
        <v>141</v>
      </c>
      <c r="B94" s="110">
        <v>1</v>
      </c>
      <c r="C94" s="112">
        <v>0.0024</v>
      </c>
      <c r="D94" s="112">
        <v>0.0356947989087389</v>
      </c>
      <c r="E94" s="113">
        <v>0.630794684502332</v>
      </c>
      <c r="F94" s="111">
        <v>17.6718934911243</v>
      </c>
      <c r="H94" s="110" t="s">
        <v>142</v>
      </c>
      <c r="I94" s="110">
        <v>1</v>
      </c>
      <c r="J94" s="112">
        <v>0.0022</v>
      </c>
      <c r="K94" s="112">
        <v>0.102566539923954</v>
      </c>
      <c r="L94" s="113">
        <v>0.495769961977186</v>
      </c>
      <c r="M94" s="111">
        <v>4.83364226135311</v>
      </c>
      <c r="Q94" s="110" t="s">
        <v>143</v>
      </c>
      <c r="R94" s="110">
        <v>1</v>
      </c>
      <c r="S94" s="118">
        <v>0.000608479774132308</v>
      </c>
      <c r="T94" s="118">
        <v>0.0125645400757861</v>
      </c>
      <c r="U94" s="119">
        <v>0.79750149577858</v>
      </c>
      <c r="V94" s="119">
        <v>63.4723985890653</v>
      </c>
      <c r="W94" s="117"/>
    </row>
    <row r="95" spans="1:23">
      <c r="A95" s="110" t="s">
        <v>144</v>
      </c>
      <c r="B95" s="110">
        <v>1</v>
      </c>
      <c r="C95" s="112">
        <v>0.0024</v>
      </c>
      <c r="D95" s="112">
        <v>0.245526721175495</v>
      </c>
      <c r="E95" s="113">
        <v>0.785993601137576</v>
      </c>
      <c r="F95" s="111">
        <v>3.20125482625483</v>
      </c>
      <c r="H95" s="110" t="s">
        <v>145</v>
      </c>
      <c r="I95" s="110">
        <v>1</v>
      </c>
      <c r="J95" s="112">
        <v>0.0022</v>
      </c>
      <c r="K95" s="112">
        <v>0.0730928444707274</v>
      </c>
      <c r="L95" s="113">
        <v>1.53024837374335</v>
      </c>
      <c r="M95" s="111">
        <v>20.9356796116505</v>
      </c>
      <c r="Q95" s="110" t="s">
        <v>146</v>
      </c>
      <c r="R95" s="110">
        <v>1</v>
      </c>
      <c r="S95" s="118">
        <v>0.000559801392201723</v>
      </c>
      <c r="T95" s="118">
        <v>0.00779234130043691</v>
      </c>
      <c r="U95" s="119">
        <v>0.738223284502699</v>
      </c>
      <c r="V95" s="119">
        <v>94.7370316622691</v>
      </c>
      <c r="W95" s="117"/>
    </row>
    <row r="96" spans="1:23">
      <c r="A96" s="110" t="s">
        <v>147</v>
      </c>
      <c r="B96" s="110">
        <v>1</v>
      </c>
      <c r="C96" s="112">
        <v>0.0023</v>
      </c>
      <c r="D96" s="112">
        <v>0.0119983261190809</v>
      </c>
      <c r="E96" s="113">
        <v>1.65724711974787</v>
      </c>
      <c r="F96" s="111">
        <v>138.12319346049</v>
      </c>
      <c r="H96" s="110" t="s">
        <v>148</v>
      </c>
      <c r="I96" s="110">
        <v>1</v>
      </c>
      <c r="J96" s="112">
        <v>0.002</v>
      </c>
      <c r="K96" s="112">
        <v>0.0229995062390656</v>
      </c>
      <c r="L96" s="113">
        <v>0.123586533127701</v>
      </c>
      <c r="M96" s="111">
        <v>5.37344288364697</v>
      </c>
      <c r="Q96" s="110" t="s">
        <v>149</v>
      </c>
      <c r="R96" s="110">
        <v>2</v>
      </c>
      <c r="S96" s="118">
        <v>0.000535462201236431</v>
      </c>
      <c r="T96" s="118">
        <v>0.0463488984342525</v>
      </c>
      <c r="U96" s="119">
        <v>1.32018497990855</v>
      </c>
      <c r="V96" s="119">
        <v>28.4836322869955</v>
      </c>
      <c r="W96" s="117"/>
    </row>
    <row r="97" spans="1:23">
      <c r="A97" s="110" t="s">
        <v>150</v>
      </c>
      <c r="B97" s="110">
        <v>1</v>
      </c>
      <c r="C97" s="112">
        <v>0.0023</v>
      </c>
      <c r="D97" s="112">
        <v>0.0929885456438737</v>
      </c>
      <c r="E97" s="113">
        <v>0</v>
      </c>
      <c r="F97" s="111">
        <v>0</v>
      </c>
      <c r="H97" s="110" t="s">
        <v>151</v>
      </c>
      <c r="I97" s="110">
        <v>1</v>
      </c>
      <c r="J97" s="112">
        <v>0.0019</v>
      </c>
      <c r="K97" s="112">
        <v>0.00309665655406574</v>
      </c>
      <c r="L97" s="113">
        <v>0.169444645299212</v>
      </c>
      <c r="M97" s="111">
        <v>54.718578680203</v>
      </c>
      <c r="Q97" s="110" t="s">
        <v>152</v>
      </c>
      <c r="R97" s="110">
        <v>1</v>
      </c>
      <c r="S97" s="118">
        <v>0.000535462201236431</v>
      </c>
      <c r="T97" s="118">
        <v>0.0401171120662804</v>
      </c>
      <c r="U97" s="119">
        <v>1.27564691957889</v>
      </c>
      <c r="V97" s="119">
        <v>31.7980745341615</v>
      </c>
      <c r="W97" s="117"/>
    </row>
    <row r="98" spans="1:23">
      <c r="A98" s="110" t="s">
        <v>153</v>
      </c>
      <c r="B98" s="110">
        <v>1</v>
      </c>
      <c r="C98" s="112">
        <v>0.0023</v>
      </c>
      <c r="D98" s="112">
        <v>0.0446978355838864</v>
      </c>
      <c r="E98" s="113">
        <v>0.264202427796325</v>
      </c>
      <c r="F98" s="111">
        <v>5.91085506367495</v>
      </c>
      <c r="H98" s="110" t="s">
        <v>154</v>
      </c>
      <c r="I98" s="110">
        <v>1</v>
      </c>
      <c r="J98" s="112">
        <v>0.0019</v>
      </c>
      <c r="K98" s="112">
        <v>0.126284808693684</v>
      </c>
      <c r="L98" s="113">
        <v>0.666865745981435</v>
      </c>
      <c r="M98" s="111">
        <v>5.28064897812836</v>
      </c>
      <c r="Q98" s="110" t="s">
        <v>155</v>
      </c>
      <c r="R98" s="110">
        <v>1</v>
      </c>
      <c r="S98" s="118">
        <v>0.000365087864479385</v>
      </c>
      <c r="T98" s="118">
        <v>0.00692131513377015</v>
      </c>
      <c r="U98" s="119">
        <v>0.121319160717132</v>
      </c>
      <c r="V98" s="119">
        <v>17.5283393939394</v>
      </c>
      <c r="W98" s="117"/>
    </row>
    <row r="99" spans="1:23">
      <c r="A99" s="110" t="s">
        <v>130</v>
      </c>
      <c r="B99" s="110">
        <v>1</v>
      </c>
      <c r="C99" s="112">
        <v>0.0022</v>
      </c>
      <c r="D99" s="112">
        <v>0.102566539923954</v>
      </c>
      <c r="E99" s="113">
        <v>0.495769961977186</v>
      </c>
      <c r="F99" s="111">
        <v>4.83364226135311</v>
      </c>
      <c r="H99" s="110" t="s">
        <v>156</v>
      </c>
      <c r="I99" s="110">
        <v>1</v>
      </c>
      <c r="J99" s="112">
        <v>0.0019</v>
      </c>
      <c r="K99" s="112">
        <v>0.0405940247276803</v>
      </c>
      <c r="L99" s="113">
        <v>0.244488809498792</v>
      </c>
      <c r="M99" s="111">
        <v>6.02277825711821</v>
      </c>
      <c r="Q99" s="110" t="s">
        <v>157</v>
      </c>
      <c r="R99" s="110">
        <v>1</v>
      </c>
      <c r="S99" s="118">
        <v>0.000316409482548801</v>
      </c>
      <c r="T99" s="118">
        <v>0.00727941857235441</v>
      </c>
      <c r="U99" s="119">
        <v>0.281808860290714</v>
      </c>
      <c r="V99" s="119">
        <v>38.7131001589825</v>
      </c>
      <c r="W99" s="117"/>
    </row>
    <row r="100" spans="1:23">
      <c r="A100" s="110" t="s">
        <v>158</v>
      </c>
      <c r="B100" s="110">
        <v>1</v>
      </c>
      <c r="C100" s="112">
        <v>0.0022</v>
      </c>
      <c r="D100" s="112">
        <v>0.0730928444707274</v>
      </c>
      <c r="E100" s="113">
        <v>1.53024837374335</v>
      </c>
      <c r="F100" s="111">
        <v>20.9356796116505</v>
      </c>
      <c r="H100" s="110" t="s">
        <v>159</v>
      </c>
      <c r="I100" s="110">
        <v>1</v>
      </c>
      <c r="J100" s="112">
        <v>0.0018</v>
      </c>
      <c r="K100" s="112">
        <v>0.0301960219083309</v>
      </c>
      <c r="L100" s="113">
        <v>0.0893225713462093</v>
      </c>
      <c r="M100" s="111">
        <v>2.9580906921241</v>
      </c>
      <c r="Q100" s="110" t="s">
        <v>160</v>
      </c>
      <c r="R100" s="110">
        <v>1</v>
      </c>
      <c r="S100" s="118">
        <v>0.000316409482548801</v>
      </c>
      <c r="T100" s="118">
        <v>0.00733090242645234</v>
      </c>
      <c r="U100" s="119">
        <v>0.278375365113304</v>
      </c>
      <c r="V100" s="119">
        <v>37.9728645833333</v>
      </c>
      <c r="W100" s="117"/>
    </row>
    <row r="101" spans="1:23">
      <c r="A101" s="110" t="s">
        <v>161</v>
      </c>
      <c r="B101" s="110">
        <v>1</v>
      </c>
      <c r="C101" s="112">
        <v>0.0019</v>
      </c>
      <c r="D101" s="112">
        <v>0.0405940247276803</v>
      </c>
      <c r="E101" s="113">
        <v>0.244488809498792</v>
      </c>
      <c r="F101" s="111">
        <v>6.02277825711821</v>
      </c>
      <c r="H101" s="110" t="s">
        <v>162</v>
      </c>
      <c r="I101" s="110">
        <v>1</v>
      </c>
      <c r="J101" s="112">
        <v>0.0018</v>
      </c>
      <c r="K101" s="112">
        <v>0.0877634346517095</v>
      </c>
      <c r="L101" s="113">
        <v>0.926550913515074</v>
      </c>
      <c r="M101" s="111">
        <v>10.5573684210526</v>
      </c>
      <c r="Q101" s="110" t="s">
        <v>163</v>
      </c>
      <c r="R101" s="110">
        <v>1</v>
      </c>
      <c r="S101" s="118">
        <v>0.000292070291583507</v>
      </c>
      <c r="T101" s="118">
        <v>0.0630752142177087</v>
      </c>
      <c r="U101" s="119">
        <v>0.18566301703163</v>
      </c>
      <c r="V101" s="119">
        <v>2.9435178197065</v>
      </c>
      <c r="W101" s="117"/>
    </row>
    <row r="102" spans="1:23">
      <c r="A102" s="110" t="s">
        <v>164</v>
      </c>
      <c r="B102" s="110">
        <v>1</v>
      </c>
      <c r="C102" s="112">
        <v>0.0019</v>
      </c>
      <c r="D102" s="112">
        <v>0.126284808693684</v>
      </c>
      <c r="E102" s="113">
        <v>0.666865745981435</v>
      </c>
      <c r="F102" s="111">
        <v>5.28064897812836</v>
      </c>
      <c r="H102" s="110" t="s">
        <v>165</v>
      </c>
      <c r="I102" s="110">
        <v>1</v>
      </c>
      <c r="J102" s="112">
        <v>0.0018</v>
      </c>
      <c r="K102" s="112">
        <v>0.249322493224932</v>
      </c>
      <c r="L102" s="113">
        <v>0.892148664343786</v>
      </c>
      <c r="M102" s="111">
        <v>3.57829192546584</v>
      </c>
      <c r="Q102" s="110" t="s">
        <v>166</v>
      </c>
      <c r="R102" s="110">
        <v>1</v>
      </c>
      <c r="S102" s="118">
        <v>0.000292070291583507</v>
      </c>
      <c r="T102" s="118">
        <v>0.0223968565815324</v>
      </c>
      <c r="U102" s="119">
        <v>1.74765766208251</v>
      </c>
      <c r="V102" s="119">
        <v>78.0313815789474</v>
      </c>
      <c r="W102" s="117"/>
    </row>
    <row r="103" spans="1:23">
      <c r="A103" s="110" t="s">
        <v>167</v>
      </c>
      <c r="B103" s="110">
        <v>1</v>
      </c>
      <c r="C103" s="112">
        <v>0.0019</v>
      </c>
      <c r="D103" s="112">
        <v>0.00309665655406574</v>
      </c>
      <c r="E103" s="113">
        <v>0.169444645299212</v>
      </c>
      <c r="F103" s="111">
        <v>54.718578680203</v>
      </c>
      <c r="H103" s="110" t="s">
        <v>168</v>
      </c>
      <c r="I103" s="110">
        <v>1</v>
      </c>
      <c r="J103" s="112">
        <v>0.0018</v>
      </c>
      <c r="K103" s="112">
        <v>0.249960698003459</v>
      </c>
      <c r="L103" s="113">
        <v>0.660330136770948</v>
      </c>
      <c r="M103" s="111">
        <v>2.6417358490566</v>
      </c>
      <c r="Q103" s="110" t="s">
        <v>169</v>
      </c>
      <c r="R103" s="110">
        <v>1</v>
      </c>
      <c r="S103" s="118">
        <v>0.000267731100618215</v>
      </c>
      <c r="T103" s="118">
        <v>0.0217061611374408</v>
      </c>
      <c r="U103" s="119">
        <v>1.86961327014218</v>
      </c>
      <c r="V103" s="119">
        <v>86.1328384279476</v>
      </c>
      <c r="W103" s="117"/>
    </row>
    <row r="104" spans="1:23">
      <c r="A104" s="110" t="s">
        <v>170</v>
      </c>
      <c r="B104" s="110">
        <v>1</v>
      </c>
      <c r="C104" s="112">
        <v>0.0018</v>
      </c>
      <c r="D104" s="112">
        <v>0.249322493224932</v>
      </c>
      <c r="E104" s="113">
        <v>0.892148664343786</v>
      </c>
      <c r="F104" s="111">
        <v>3.57829192546584</v>
      </c>
      <c r="H104" s="110" t="s">
        <v>171</v>
      </c>
      <c r="I104" s="110">
        <v>1</v>
      </c>
      <c r="J104" s="112">
        <v>0.0017</v>
      </c>
      <c r="K104" s="112">
        <v>0.0818932216484365</v>
      </c>
      <c r="L104" s="113">
        <v>0.308744764770463</v>
      </c>
      <c r="M104" s="111">
        <v>3.77008937437935</v>
      </c>
      <c r="Q104" s="110" t="s">
        <v>172</v>
      </c>
      <c r="R104" s="110">
        <v>1</v>
      </c>
      <c r="S104" s="118">
        <v>0.000243391909652924</v>
      </c>
      <c r="T104" s="118">
        <v>0.0174496644295302</v>
      </c>
      <c r="U104" s="119">
        <v>1.13140364333653</v>
      </c>
      <c r="V104" s="119">
        <v>64.8381318681319</v>
      </c>
      <c r="W104" s="117"/>
    </row>
    <row r="105" spans="1:23">
      <c r="A105" s="110" t="s">
        <v>173</v>
      </c>
      <c r="B105" s="110">
        <v>1</v>
      </c>
      <c r="C105" s="112">
        <v>0.0018</v>
      </c>
      <c r="D105" s="112">
        <v>0.249960698003459</v>
      </c>
      <c r="E105" s="113">
        <v>0.660330136770948</v>
      </c>
      <c r="F105" s="111">
        <v>2.6417358490566</v>
      </c>
      <c r="H105" s="110" t="s">
        <v>174</v>
      </c>
      <c r="I105" s="110">
        <v>1</v>
      </c>
      <c r="J105" s="112">
        <v>0.0017</v>
      </c>
      <c r="K105" s="112">
        <v>0.230046269519954</v>
      </c>
      <c r="L105" s="113">
        <v>0.837978600347021</v>
      </c>
      <c r="M105" s="111">
        <v>3.64265241986172</v>
      </c>
      <c r="Q105" s="110" t="s">
        <v>175</v>
      </c>
      <c r="R105" s="110">
        <v>1</v>
      </c>
      <c r="S105" s="118">
        <v>0.000243391909652924</v>
      </c>
      <c r="T105" s="118">
        <v>0.0422250807706115</v>
      </c>
      <c r="U105" s="119">
        <v>0.279917584061266</v>
      </c>
      <c r="V105" s="119">
        <v>6.62917817924194</v>
      </c>
      <c r="W105" s="117"/>
    </row>
    <row r="106" spans="1:23">
      <c r="A106" s="110" t="s">
        <v>176</v>
      </c>
      <c r="B106" s="110">
        <v>1</v>
      </c>
      <c r="C106" s="112">
        <v>0.0017</v>
      </c>
      <c r="D106" s="112">
        <v>0.230046269519954</v>
      </c>
      <c r="E106" s="113">
        <v>0.837978600347021</v>
      </c>
      <c r="F106" s="111">
        <v>3.64265241986172</v>
      </c>
      <c r="H106" s="110" t="s">
        <v>177</v>
      </c>
      <c r="I106" s="110">
        <v>1</v>
      </c>
      <c r="J106" s="112">
        <v>0.0017</v>
      </c>
      <c r="K106" s="112">
        <v>0.146486792690347</v>
      </c>
      <c r="L106" s="113">
        <v>0.34819650462623</v>
      </c>
      <c r="M106" s="111">
        <v>2.37698224004583</v>
      </c>
      <c r="Q106" s="110" t="s">
        <v>178</v>
      </c>
      <c r="R106" s="110">
        <v>1</v>
      </c>
      <c r="S106" s="118">
        <v>0.00021905271868763</v>
      </c>
      <c r="T106" s="118">
        <v>0.0390787326704779</v>
      </c>
      <c r="U106" s="119">
        <v>2.27012114524517</v>
      </c>
      <c r="V106" s="119">
        <v>58.0909612496245</v>
      </c>
      <c r="W106" s="117"/>
    </row>
    <row r="107" spans="1:23">
      <c r="A107" s="110" t="s">
        <v>179</v>
      </c>
      <c r="B107" s="110">
        <v>1</v>
      </c>
      <c r="C107" s="112">
        <v>0.0017</v>
      </c>
      <c r="D107" s="112">
        <v>0.0818932216484365</v>
      </c>
      <c r="E107" s="113">
        <v>0.308744764770463</v>
      </c>
      <c r="F107" s="111">
        <v>3.77008937437935</v>
      </c>
      <c r="H107" s="110" t="s">
        <v>180</v>
      </c>
      <c r="I107" s="110">
        <v>1</v>
      </c>
      <c r="J107" s="112">
        <v>0.0017</v>
      </c>
      <c r="K107" s="112">
        <v>0.182980599647266</v>
      </c>
      <c r="L107" s="113">
        <v>0.880313051146385</v>
      </c>
      <c r="M107" s="111">
        <v>4.81096385542169</v>
      </c>
      <c r="Q107" s="110" t="s">
        <v>181</v>
      </c>
      <c r="R107" s="110">
        <v>1</v>
      </c>
      <c r="S107" s="118">
        <v>0.000146035145791754</v>
      </c>
      <c r="T107" s="118">
        <v>0.0220566073923884</v>
      </c>
      <c r="U107" s="119">
        <v>1.91300572649807</v>
      </c>
      <c r="V107" s="119">
        <v>86.7316397515528</v>
      </c>
      <c r="W107" s="117"/>
    </row>
    <row r="108" spans="1:23">
      <c r="A108" s="110" t="s">
        <v>13</v>
      </c>
      <c r="B108" s="110">
        <v>316</v>
      </c>
      <c r="C108" s="112">
        <v>0.976399999999996</v>
      </c>
      <c r="D108" s="112">
        <v>0.0507366733100115</v>
      </c>
      <c r="E108" s="113">
        <v>0.763797933231726</v>
      </c>
      <c r="F108" s="111">
        <v>15.054158725874</v>
      </c>
      <c r="H108" s="110" t="s">
        <v>182</v>
      </c>
      <c r="I108" s="110">
        <v>1</v>
      </c>
      <c r="J108" s="112">
        <v>0.0017</v>
      </c>
      <c r="K108" s="112">
        <v>0.0378663828393647</v>
      </c>
      <c r="L108" s="113">
        <v>1.38331709513673</v>
      </c>
      <c r="M108" s="111">
        <v>36.5315351351351</v>
      </c>
      <c r="Q108" s="110" t="s">
        <v>183</v>
      </c>
      <c r="R108" s="110">
        <v>1</v>
      </c>
      <c r="S108" s="118">
        <v>0.000121695954826461</v>
      </c>
      <c r="T108" s="118">
        <v>0.0232259837830409</v>
      </c>
      <c r="U108" s="119">
        <v>0.467499656420358</v>
      </c>
      <c r="V108" s="119">
        <v>20.1283037475345</v>
      </c>
      <c r="W108" s="117"/>
    </row>
    <row r="109" spans="8:23">
      <c r="H109" s="110" t="s">
        <v>184</v>
      </c>
      <c r="I109" s="110">
        <v>1</v>
      </c>
      <c r="J109" s="112">
        <v>0.0017</v>
      </c>
      <c r="K109" s="112">
        <v>0.0835759547867786</v>
      </c>
      <c r="L109" s="113">
        <v>1.40772906319575</v>
      </c>
      <c r="M109" s="111">
        <v>16.8437090163934</v>
      </c>
      <c r="Q109" s="110" t="s">
        <v>185</v>
      </c>
      <c r="R109" s="110">
        <v>1</v>
      </c>
      <c r="S109" s="118">
        <v>9.73567638611693e-5</v>
      </c>
      <c r="T109" s="118">
        <v>0.0242510699001427</v>
      </c>
      <c r="U109" s="119">
        <v>0.722596291012839</v>
      </c>
      <c r="V109" s="119">
        <v>29.7964705882353</v>
      </c>
      <c r="W109" s="117"/>
    </row>
    <row r="110" spans="8:23">
      <c r="H110" s="110" t="s">
        <v>186</v>
      </c>
      <c r="I110" s="110">
        <v>1</v>
      </c>
      <c r="J110" s="112">
        <v>0.0016</v>
      </c>
      <c r="K110" s="112">
        <v>0.0550631872640735</v>
      </c>
      <c r="L110" s="113">
        <v>0.426668307894305</v>
      </c>
      <c r="M110" s="111">
        <v>7.74870342771982</v>
      </c>
      <c r="Q110" s="110" t="s">
        <v>187</v>
      </c>
      <c r="R110" s="110">
        <v>1</v>
      </c>
      <c r="S110" s="118">
        <v>9.73567638611693e-5</v>
      </c>
      <c r="T110" s="118">
        <v>0.00419014593266869</v>
      </c>
      <c r="U110" s="119">
        <v>0.155638274815778</v>
      </c>
      <c r="V110" s="119">
        <v>37.1438793103448</v>
      </c>
      <c r="W110" s="117"/>
    </row>
    <row r="111" spans="8:23">
      <c r="H111" s="110" t="s">
        <v>188</v>
      </c>
      <c r="I111" s="110">
        <v>1</v>
      </c>
      <c r="J111" s="112">
        <v>0.0016</v>
      </c>
      <c r="K111" s="112">
        <v>0.0261696704897142</v>
      </c>
      <c r="L111" s="113">
        <v>2.59294647733479</v>
      </c>
      <c r="M111" s="111">
        <v>99.0821217391304</v>
      </c>
      <c r="Q111" s="110" t="s">
        <v>84</v>
      </c>
      <c r="R111" s="110">
        <v>1</v>
      </c>
      <c r="S111" s="118">
        <v>7.30175728958769e-5</v>
      </c>
      <c r="T111" s="118">
        <v>0.01846406346167</v>
      </c>
      <c r="U111" s="119">
        <v>0.020655523099618</v>
      </c>
      <c r="V111" s="119">
        <v>1.11868783068783</v>
      </c>
      <c r="W111" s="117"/>
    </row>
    <row r="112" spans="8:23">
      <c r="H112" s="110" t="s">
        <v>189</v>
      </c>
      <c r="I112" s="110">
        <v>1</v>
      </c>
      <c r="J112" s="112">
        <v>0.0016</v>
      </c>
      <c r="K112" s="112">
        <v>0.0811683320522675</v>
      </c>
      <c r="L112" s="113">
        <v>0.608968485780169</v>
      </c>
      <c r="M112" s="111">
        <v>7.50253787878788</v>
      </c>
      <c r="Q112" s="110" t="s">
        <v>190</v>
      </c>
      <c r="R112" s="110">
        <v>1</v>
      </c>
      <c r="S112" s="118">
        <v>4.86783819305846e-5</v>
      </c>
      <c r="T112" s="118">
        <v>0.0154444507074009</v>
      </c>
      <c r="U112" s="119">
        <v>0.191962121639141</v>
      </c>
      <c r="V112" s="119">
        <v>12.429197080292</v>
      </c>
      <c r="W112" s="117"/>
    </row>
    <row r="113" spans="8:23">
      <c r="H113" s="110" t="s">
        <v>13</v>
      </c>
      <c r="I113" s="110">
        <v>316</v>
      </c>
      <c r="J113" s="112">
        <v>0.9764</v>
      </c>
      <c r="K113" s="112">
        <v>0.0507366733100115</v>
      </c>
      <c r="L113" s="113">
        <v>0.763797933231725</v>
      </c>
      <c r="M113" s="111">
        <v>15.0541587258739</v>
      </c>
      <c r="Q113" s="110" t="s">
        <v>191</v>
      </c>
      <c r="R113" s="110">
        <v>1</v>
      </c>
      <c r="S113" s="118">
        <v>4.86783819305846e-5</v>
      </c>
      <c r="T113" s="118">
        <v>0.0165491047205643</v>
      </c>
      <c r="U113" s="119">
        <v>0.078166033640803</v>
      </c>
      <c r="V113" s="119">
        <v>4.72327868852459</v>
      </c>
      <c r="W113" s="117"/>
    </row>
    <row r="114" spans="17:23">
      <c r="Q114" s="110" t="s">
        <v>192</v>
      </c>
      <c r="R114" s="110">
        <v>1</v>
      </c>
      <c r="S114" s="118">
        <v>2.43391909652924e-5</v>
      </c>
      <c r="T114" s="118">
        <v>0.0149634872989561</v>
      </c>
      <c r="U114" s="119">
        <v>0.297847318668518</v>
      </c>
      <c r="V114" s="119">
        <v>19.9049401197605</v>
      </c>
      <c r="W114" s="117"/>
    </row>
    <row r="115" spans="17:23">
      <c r="Q115" s="110" t="s">
        <v>193</v>
      </c>
      <c r="R115" s="110">
        <v>1</v>
      </c>
      <c r="S115" s="118">
        <v>2.43391909652924e-5</v>
      </c>
      <c r="T115" s="118">
        <v>0.019141429460879</v>
      </c>
      <c r="U115" s="119">
        <v>0.756169479078529</v>
      </c>
      <c r="V115" s="119">
        <v>39.5043369474562</v>
      </c>
      <c r="W115" s="117"/>
    </row>
    <row r="116" spans="17:23">
      <c r="Q116" s="110" t="s">
        <v>194</v>
      </c>
      <c r="R116" s="110">
        <v>1</v>
      </c>
      <c r="S116" s="118">
        <v>2.43391909652924e-5</v>
      </c>
      <c r="T116" s="118">
        <v>0.0123890002864509</v>
      </c>
      <c r="U116" s="119">
        <v>1.47194213692352</v>
      </c>
      <c r="V116" s="119">
        <v>118.810404624277</v>
      </c>
      <c r="W116" s="117"/>
    </row>
    <row r="117" spans="17:23">
      <c r="Q117" s="110" t="s">
        <v>195</v>
      </c>
      <c r="R117" s="110">
        <v>1</v>
      </c>
      <c r="S117" s="118">
        <v>2.43391909652924e-5</v>
      </c>
      <c r="T117" s="118">
        <v>0.00172215843857635</v>
      </c>
      <c r="U117" s="119">
        <v>2.16</v>
      </c>
      <c r="V117" s="119">
        <v>1254.24</v>
      </c>
      <c r="W117" s="117"/>
    </row>
    <row r="118" spans="17:23">
      <c r="Q118" s="110" t="s">
        <v>196</v>
      </c>
      <c r="R118" s="110">
        <v>1</v>
      </c>
      <c r="S118" s="118">
        <v>2.43391909652924e-5</v>
      </c>
      <c r="T118" s="118">
        <v>0.0210304942166141</v>
      </c>
      <c r="U118" s="119">
        <v>1.40736067297581</v>
      </c>
      <c r="V118" s="119">
        <v>66.92</v>
      </c>
      <c r="W118" s="117"/>
    </row>
    <row r="119" spans="17:23">
      <c r="Q119" s="110" t="s">
        <v>197</v>
      </c>
      <c r="R119" s="110">
        <v>1</v>
      </c>
      <c r="S119" s="118">
        <v>2.43391909652924e-5</v>
      </c>
      <c r="T119" s="118">
        <v>0.0551529594864063</v>
      </c>
      <c r="U119" s="119">
        <v>0.0654771168717475</v>
      </c>
      <c r="V119" s="119">
        <v>1.18719135802469</v>
      </c>
      <c r="W119" s="117"/>
    </row>
    <row r="120" spans="17:23">
      <c r="Q120" s="110" t="s">
        <v>198</v>
      </c>
      <c r="R120" s="110">
        <v>1</v>
      </c>
      <c r="S120" s="118">
        <v>0</v>
      </c>
      <c r="T120" s="118">
        <v>0.00657081882511513</v>
      </c>
      <c r="U120" s="119">
        <v>0</v>
      </c>
      <c r="V120" s="119">
        <v>0</v>
      </c>
      <c r="W120" s="117"/>
    </row>
    <row r="121" spans="17:23">
      <c r="Q121" s="110" t="s">
        <v>199</v>
      </c>
      <c r="R121" s="110">
        <v>1</v>
      </c>
      <c r="S121" s="118">
        <v>0</v>
      </c>
      <c r="T121" s="118" t="e">
        <v>#DIV/0!</v>
      </c>
      <c r="U121" s="119" t="e">
        <v>#DIV/0!</v>
      </c>
      <c r="V121" s="119" t="e">
        <v>#DIV/0!</v>
      </c>
      <c r="W121" s="117"/>
    </row>
    <row r="122" spans="17:23">
      <c r="Q122" s="110" t="s">
        <v>200</v>
      </c>
      <c r="R122" s="110">
        <v>1</v>
      </c>
      <c r="S122" s="118">
        <v>0</v>
      </c>
      <c r="T122" s="118" t="e">
        <v>#DIV/0!</v>
      </c>
      <c r="U122" s="119" t="e">
        <v>#DIV/0!</v>
      </c>
      <c r="V122" s="119" t="e">
        <v>#DIV/0!</v>
      </c>
      <c r="W122" s="117"/>
    </row>
    <row r="123" spans="17:23">
      <c r="Q123" s="110" t="s">
        <v>201</v>
      </c>
      <c r="R123" s="110">
        <v>1</v>
      </c>
      <c r="S123" s="118">
        <v>0</v>
      </c>
      <c r="T123" s="118" t="e">
        <v>#DIV/0!</v>
      </c>
      <c r="U123" s="119" t="e">
        <v>#DIV/0!</v>
      </c>
      <c r="V123" s="119" t="e">
        <v>#DIV/0!</v>
      </c>
      <c r="W123" s="117"/>
    </row>
    <row r="124" spans="17:23">
      <c r="Q124" s="110" t="s">
        <v>202</v>
      </c>
      <c r="R124" s="110">
        <v>1</v>
      </c>
      <c r="S124" s="118">
        <v>0</v>
      </c>
      <c r="T124" s="118">
        <v>0.0351213282247765</v>
      </c>
      <c r="U124" s="119">
        <v>0</v>
      </c>
      <c r="V124" s="119">
        <v>0</v>
      </c>
      <c r="W124" s="117"/>
    </row>
    <row r="125" spans="17:23">
      <c r="Q125" s="110" t="s">
        <v>203</v>
      </c>
      <c r="R125" s="110">
        <v>1</v>
      </c>
      <c r="S125" s="118">
        <v>0</v>
      </c>
      <c r="T125" s="118">
        <v>0.0714048488874128</v>
      </c>
      <c r="U125" s="119">
        <v>0</v>
      </c>
      <c r="V125" s="119">
        <v>0</v>
      </c>
      <c r="W125" s="117"/>
    </row>
    <row r="126" spans="17:23">
      <c r="Q126" s="110" t="s">
        <v>204</v>
      </c>
      <c r="R126" s="110">
        <v>1</v>
      </c>
      <c r="S126" s="118">
        <v>0</v>
      </c>
      <c r="T126" s="118" t="e">
        <v>#DIV/0!</v>
      </c>
      <c r="U126" s="119" t="e">
        <v>#DIV/0!</v>
      </c>
      <c r="V126" s="119" t="e">
        <v>#DIV/0!</v>
      </c>
      <c r="W126" s="117"/>
    </row>
    <row r="127" spans="17:23">
      <c r="Q127" s="110" t="s">
        <v>205</v>
      </c>
      <c r="R127" s="110">
        <v>1</v>
      </c>
      <c r="S127" s="118">
        <v>0</v>
      </c>
      <c r="T127" s="118">
        <v>0.00910722705202121</v>
      </c>
      <c r="U127" s="119">
        <v>0</v>
      </c>
      <c r="V127" s="119">
        <v>0</v>
      </c>
      <c r="W127" s="117"/>
    </row>
    <row r="128" spans="17:23">
      <c r="Q128" s="110" t="s">
        <v>206</v>
      </c>
      <c r="R128" s="110">
        <v>1</v>
      </c>
      <c r="S128" s="118">
        <v>0</v>
      </c>
      <c r="T128" s="118" t="e">
        <v>#DIV/0!</v>
      </c>
      <c r="U128" s="119" t="e">
        <v>#DIV/0!</v>
      </c>
      <c r="V128" s="119" t="e">
        <v>#DIV/0!</v>
      </c>
      <c r="W128" s="117"/>
    </row>
    <row r="129" spans="17:23">
      <c r="Q129" s="110" t="s">
        <v>87</v>
      </c>
      <c r="R129" s="110">
        <v>1</v>
      </c>
      <c r="S129" s="118">
        <v>0</v>
      </c>
      <c r="T129" s="118">
        <v>0.0324662113064962</v>
      </c>
      <c r="U129" s="119">
        <v>0</v>
      </c>
      <c r="V129" s="119">
        <v>0</v>
      </c>
      <c r="W129" s="117"/>
    </row>
    <row r="130" spans="17:23">
      <c r="Q130" s="110" t="s">
        <v>207</v>
      </c>
      <c r="R130" s="110">
        <v>1</v>
      </c>
      <c r="S130" s="118">
        <v>0</v>
      </c>
      <c r="T130" s="118" t="e">
        <v>#DIV/0!</v>
      </c>
      <c r="U130" s="119" t="e">
        <v>#DIV/0!</v>
      </c>
      <c r="V130" s="119" t="e">
        <v>#DIV/0!</v>
      </c>
      <c r="W130" s="117"/>
    </row>
    <row r="131" spans="17:23">
      <c r="Q131" s="110" t="s">
        <v>208</v>
      </c>
      <c r="R131" s="110">
        <v>1</v>
      </c>
      <c r="S131" s="118">
        <v>0</v>
      </c>
      <c r="T131" s="118" t="e">
        <v>#DIV/0!</v>
      </c>
      <c r="U131" s="119" t="e">
        <v>#DIV/0!</v>
      </c>
      <c r="V131" s="119" t="e">
        <v>#DIV/0!</v>
      </c>
      <c r="W131" s="117"/>
    </row>
    <row r="132" spans="17:23">
      <c r="Q132" s="110" t="s">
        <v>209</v>
      </c>
      <c r="R132" s="110">
        <v>1</v>
      </c>
      <c r="S132" s="118">
        <v>0</v>
      </c>
      <c r="T132" s="118">
        <v>0.0965867828612927</v>
      </c>
      <c r="U132" s="119">
        <v>0</v>
      </c>
      <c r="V132" s="119">
        <v>0</v>
      </c>
      <c r="W132" s="117"/>
    </row>
    <row r="133" spans="17:23">
      <c r="Q133" s="110" t="s">
        <v>210</v>
      </c>
      <c r="R133" s="110">
        <v>1</v>
      </c>
      <c r="S133" s="118">
        <v>0</v>
      </c>
      <c r="T133" s="118" t="e">
        <v>#DIV/0!</v>
      </c>
      <c r="U133" s="119" t="e">
        <v>#DIV/0!</v>
      </c>
      <c r="V133" s="119" t="e">
        <v>#DIV/0!</v>
      </c>
      <c r="W133" s="117"/>
    </row>
    <row r="134" spans="17:23">
      <c r="Q134" s="110" t="s">
        <v>211</v>
      </c>
      <c r="R134" s="110">
        <v>3</v>
      </c>
      <c r="S134" s="118">
        <v>0</v>
      </c>
      <c r="T134" s="118">
        <v>0.055768995686569</v>
      </c>
      <c r="U134" s="119">
        <v>0</v>
      </c>
      <c r="V134" s="119">
        <v>0</v>
      </c>
      <c r="W134" s="117"/>
    </row>
    <row r="135" spans="17:23">
      <c r="Q135" s="110" t="s">
        <v>90</v>
      </c>
      <c r="R135" s="110">
        <v>2</v>
      </c>
      <c r="S135" s="118">
        <v>0</v>
      </c>
      <c r="T135" s="118" t="e">
        <v>#DIV/0!</v>
      </c>
      <c r="U135" s="119" t="e">
        <v>#DIV/0!</v>
      </c>
      <c r="V135" s="119" t="e">
        <v>#DIV/0!</v>
      </c>
      <c r="W135" s="117"/>
    </row>
    <row r="136" spans="17:23">
      <c r="Q136" s="110" t="s">
        <v>13</v>
      </c>
      <c r="R136" s="110">
        <v>806</v>
      </c>
      <c r="S136" s="118">
        <v>1</v>
      </c>
      <c r="T136" s="118">
        <v>0.0226387832191509</v>
      </c>
      <c r="U136" s="119">
        <v>0.907517734924893</v>
      </c>
      <c r="V136" s="119">
        <v>40.0868600639805</v>
      </c>
      <c r="W136" s="117"/>
    </row>
    <row r="137" spans="23:23">
      <c r="W137" s="117"/>
    </row>
  </sheetData>
  <hyperlinks>
    <hyperlink ref="I1" r:id="rId11" display="https://chatgpt.com/g/g-RZEovC1BF-vikiguan-jian-ci-fen-xi-zhuan-jia/c/67362093-f224-8010-952b-e4f602764b30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6"/>
  </sheetPr>
  <dimension ref="A1:F5145"/>
  <sheetViews>
    <sheetView workbookViewId="0">
      <pane ySplit="1" topLeftCell="A53" activePane="bottomLeft" state="frozen"/>
      <selection/>
      <selection pane="bottomLeft" activeCell="F21" sqref="F21"/>
    </sheetView>
  </sheetViews>
  <sheetFormatPr defaultColWidth="8.88888888888889" defaultRowHeight="14.4" outlineLevelCol="5"/>
  <cols>
    <col min="1" max="1" width="13.8888888888889" style="95" customWidth="1"/>
    <col min="2" max="2" width="9.88888888888889" style="96" customWidth="1"/>
    <col min="3" max="3" width="11" style="96" customWidth="1"/>
    <col min="4" max="4" width="11.7777777777778" style="96" customWidth="1"/>
    <col min="5" max="5" width="9.88888888888889" style="96" customWidth="1"/>
    <col min="6" max="6" width="9.12962962962963" style="95" customWidth="1"/>
    <col min="7" max="16373" width="8.88888888888889" style="2"/>
  </cols>
  <sheetData>
    <row r="1" spans="1:6">
      <c r="A1" s="97" t="s">
        <v>212</v>
      </c>
      <c r="B1" s="98" t="s">
        <v>213</v>
      </c>
      <c r="C1" s="98" t="s">
        <v>24</v>
      </c>
      <c r="D1" s="98" t="s">
        <v>53</v>
      </c>
      <c r="E1" s="98" t="s">
        <v>25</v>
      </c>
      <c r="F1" s="97" t="s">
        <v>214</v>
      </c>
    </row>
    <row r="2" spans="1:6">
      <c r="A2" s="99" t="s">
        <v>215</v>
      </c>
      <c r="B2" s="100">
        <v>1523</v>
      </c>
      <c r="C2" s="100" t="s">
        <v>35</v>
      </c>
      <c r="D2" s="100" t="s">
        <v>63</v>
      </c>
      <c r="E2" s="100" t="s">
        <v>36</v>
      </c>
      <c r="F2" s="101"/>
    </row>
    <row r="3" spans="1:6">
      <c r="A3" s="99" t="s">
        <v>216</v>
      </c>
      <c r="B3" s="100">
        <v>640</v>
      </c>
      <c r="C3" s="100" t="s">
        <v>44</v>
      </c>
      <c r="D3" s="100" t="s">
        <v>73</v>
      </c>
      <c r="E3" s="100" t="s">
        <v>46</v>
      </c>
      <c r="F3" s="101"/>
    </row>
    <row r="4" spans="1:6">
      <c r="A4" s="99" t="s">
        <v>217</v>
      </c>
      <c r="B4" s="100">
        <v>502</v>
      </c>
      <c r="C4" s="100" t="s">
        <v>32</v>
      </c>
      <c r="D4" s="100" t="s">
        <v>90</v>
      </c>
      <c r="E4" s="100" t="s">
        <v>90</v>
      </c>
      <c r="F4" s="101"/>
    </row>
    <row r="5" spans="1:6">
      <c r="A5" s="99" t="s">
        <v>218</v>
      </c>
      <c r="B5" s="100">
        <v>451</v>
      </c>
      <c r="C5" s="100" t="s">
        <v>35</v>
      </c>
      <c r="D5" s="100" t="s">
        <v>81</v>
      </c>
      <c r="E5" s="100" t="s">
        <v>81</v>
      </c>
      <c r="F5" s="101"/>
    </row>
    <row r="6" spans="1:6">
      <c r="A6" s="99" t="s">
        <v>219</v>
      </c>
      <c r="B6" s="100">
        <v>316</v>
      </c>
      <c r="C6" s="100" t="s">
        <v>32</v>
      </c>
      <c r="D6" s="100" t="s">
        <v>56</v>
      </c>
      <c r="E6" s="100" t="s">
        <v>56</v>
      </c>
      <c r="F6" s="101"/>
    </row>
    <row r="7" spans="1:6">
      <c r="A7" s="99" t="s">
        <v>220</v>
      </c>
      <c r="B7" s="100">
        <v>309</v>
      </c>
      <c r="C7" s="100" t="s">
        <v>35</v>
      </c>
      <c r="D7" s="100" t="s">
        <v>43</v>
      </c>
      <c r="E7" s="100" t="s">
        <v>43</v>
      </c>
      <c r="F7" s="101"/>
    </row>
    <row r="8" spans="1:6">
      <c r="A8" s="99" t="s">
        <v>221</v>
      </c>
      <c r="B8" s="100">
        <v>308</v>
      </c>
      <c r="C8" s="100" t="s">
        <v>32</v>
      </c>
      <c r="D8" s="100" t="s">
        <v>41</v>
      </c>
      <c r="E8" s="100" t="s">
        <v>41</v>
      </c>
      <c r="F8" s="101" t="s">
        <v>222</v>
      </c>
    </row>
    <row r="9" spans="1:6">
      <c r="A9" s="99" t="s">
        <v>223</v>
      </c>
      <c r="B9" s="100">
        <v>306</v>
      </c>
      <c r="C9" s="100" t="s">
        <v>32</v>
      </c>
      <c r="D9" s="100" t="s">
        <v>38</v>
      </c>
      <c r="E9" s="100" t="s">
        <v>38</v>
      </c>
      <c r="F9" s="99" t="s">
        <v>222</v>
      </c>
    </row>
    <row r="10" spans="1:6">
      <c r="A10" s="99" t="s">
        <v>224</v>
      </c>
      <c r="B10" s="100">
        <v>297</v>
      </c>
      <c r="C10" s="100" t="s">
        <v>32</v>
      </c>
      <c r="D10" s="100" t="s">
        <v>211</v>
      </c>
      <c r="E10" s="100"/>
      <c r="F10" s="101"/>
    </row>
    <row r="11" spans="1:6">
      <c r="A11" s="99" t="s">
        <v>225</v>
      </c>
      <c r="B11" s="100">
        <v>263</v>
      </c>
      <c r="C11" s="100" t="s">
        <v>32</v>
      </c>
      <c r="D11" s="100" t="s">
        <v>211</v>
      </c>
      <c r="E11" s="100"/>
      <c r="F11" s="101"/>
    </row>
    <row r="12" spans="1:6">
      <c r="A12" s="99" t="s">
        <v>226</v>
      </c>
      <c r="B12" s="100">
        <v>211</v>
      </c>
      <c r="C12" s="100" t="s">
        <v>34</v>
      </c>
      <c r="D12" s="100" t="s">
        <v>83</v>
      </c>
      <c r="E12" s="100" t="s">
        <v>52</v>
      </c>
      <c r="F12" s="99"/>
    </row>
    <row r="13" spans="1:6">
      <c r="A13" s="99" t="s">
        <v>227</v>
      </c>
      <c r="B13" s="100">
        <v>210</v>
      </c>
      <c r="C13" s="100" t="s">
        <v>44</v>
      </c>
      <c r="D13" s="100" t="s">
        <v>108</v>
      </c>
      <c r="E13" s="100"/>
      <c r="F13" s="101"/>
    </row>
    <row r="14" spans="1:6">
      <c r="A14" s="99" t="s">
        <v>228</v>
      </c>
      <c r="B14" s="100">
        <v>185</v>
      </c>
      <c r="C14" s="100" t="s">
        <v>40</v>
      </c>
      <c r="D14" s="100"/>
      <c r="E14" s="100"/>
      <c r="F14" s="99"/>
    </row>
    <row r="15" spans="1:6">
      <c r="A15" s="99" t="s">
        <v>229</v>
      </c>
      <c r="B15" s="100">
        <v>172</v>
      </c>
      <c r="C15" s="100" t="s">
        <v>34</v>
      </c>
      <c r="D15" s="100" t="s">
        <v>58</v>
      </c>
      <c r="E15" s="100" t="s">
        <v>58</v>
      </c>
      <c r="F15" s="101"/>
    </row>
    <row r="16" spans="1:6">
      <c r="A16" s="99" t="s">
        <v>230</v>
      </c>
      <c r="B16" s="100">
        <v>151</v>
      </c>
      <c r="C16" s="100" t="s">
        <v>40</v>
      </c>
      <c r="D16" s="100"/>
      <c r="E16" s="100"/>
      <c r="F16" s="101"/>
    </row>
    <row r="17" spans="1:6">
      <c r="A17" s="99" t="s">
        <v>231</v>
      </c>
      <c r="B17" s="100">
        <v>134</v>
      </c>
      <c r="C17" s="100" t="s">
        <v>35</v>
      </c>
      <c r="D17" s="100" t="s">
        <v>70</v>
      </c>
      <c r="E17" s="100" t="s">
        <v>70</v>
      </c>
      <c r="F17" s="99" t="s">
        <v>222</v>
      </c>
    </row>
    <row r="18" spans="1:6">
      <c r="A18" s="99" t="s">
        <v>232</v>
      </c>
      <c r="B18" s="100">
        <v>133</v>
      </c>
      <c r="C18" s="100" t="s">
        <v>32</v>
      </c>
      <c r="D18" s="100" t="s">
        <v>38</v>
      </c>
      <c r="E18" s="100" t="s">
        <v>38</v>
      </c>
      <c r="F18" s="99"/>
    </row>
    <row r="19" spans="1:6">
      <c r="A19" s="99" t="s">
        <v>233</v>
      </c>
      <c r="B19" s="100">
        <v>127</v>
      </c>
      <c r="C19" s="100" t="s">
        <v>40</v>
      </c>
      <c r="D19" s="100"/>
      <c r="E19" s="100"/>
      <c r="F19" s="101"/>
    </row>
    <row r="20" ht="28.8" spans="1:6">
      <c r="A20" s="99" t="s">
        <v>234</v>
      </c>
      <c r="B20" s="100">
        <v>122</v>
      </c>
      <c r="C20" s="100" t="s">
        <v>35</v>
      </c>
      <c r="D20" s="100" t="s">
        <v>80</v>
      </c>
      <c r="E20" s="100" t="s">
        <v>50</v>
      </c>
      <c r="F20" s="101"/>
    </row>
    <row r="21" spans="1:6">
      <c r="A21" s="99" t="s">
        <v>235</v>
      </c>
      <c r="B21" s="100">
        <v>118</v>
      </c>
      <c r="C21" s="100" t="s">
        <v>35</v>
      </c>
      <c r="D21" s="100" t="s">
        <v>60</v>
      </c>
      <c r="E21" s="100" t="s">
        <v>60</v>
      </c>
      <c r="F21" s="99"/>
    </row>
    <row r="22" spans="1:6">
      <c r="A22" s="99" t="s">
        <v>236</v>
      </c>
      <c r="B22" s="100">
        <v>116</v>
      </c>
      <c r="C22" s="100" t="s">
        <v>35</v>
      </c>
      <c r="D22" s="100" t="s">
        <v>197</v>
      </c>
      <c r="E22" s="100"/>
      <c r="F22" s="101" t="s">
        <v>222</v>
      </c>
    </row>
    <row r="23" spans="1:6">
      <c r="A23" s="99" t="s">
        <v>237</v>
      </c>
      <c r="B23" s="100">
        <v>107</v>
      </c>
      <c r="C23" s="100" t="s">
        <v>35</v>
      </c>
      <c r="D23" s="100" t="s">
        <v>77</v>
      </c>
      <c r="E23" s="100" t="s">
        <v>77</v>
      </c>
      <c r="F23" s="99" t="s">
        <v>222</v>
      </c>
    </row>
    <row r="24" spans="1:6">
      <c r="A24" s="99" t="s">
        <v>238</v>
      </c>
      <c r="B24" s="100">
        <v>104</v>
      </c>
      <c r="C24" s="100" t="s">
        <v>35</v>
      </c>
      <c r="D24" s="100" t="s">
        <v>36</v>
      </c>
      <c r="E24" s="100" t="s">
        <v>36</v>
      </c>
      <c r="F24" s="99"/>
    </row>
    <row r="25" spans="1:6">
      <c r="A25" s="99" t="s">
        <v>239</v>
      </c>
      <c r="B25" s="100">
        <v>102</v>
      </c>
      <c r="C25" s="100" t="s">
        <v>44</v>
      </c>
      <c r="D25" s="100" t="s">
        <v>210</v>
      </c>
      <c r="E25" s="100"/>
      <c r="F25" s="99"/>
    </row>
    <row r="26" spans="1:6">
      <c r="A26" s="99" t="s">
        <v>240</v>
      </c>
      <c r="B26" s="100">
        <v>101</v>
      </c>
      <c r="C26" s="100" t="s">
        <v>32</v>
      </c>
      <c r="D26" s="100" t="s">
        <v>64</v>
      </c>
      <c r="E26" s="100" t="s">
        <v>64</v>
      </c>
      <c r="F26" s="99"/>
    </row>
    <row r="27" spans="1:6">
      <c r="A27" s="99" t="s">
        <v>241</v>
      </c>
      <c r="B27" s="100">
        <v>94</v>
      </c>
      <c r="C27" s="100" t="s">
        <v>35</v>
      </c>
      <c r="D27" s="100" t="s">
        <v>116</v>
      </c>
      <c r="E27" s="100" t="s">
        <v>60</v>
      </c>
      <c r="F27" s="99" t="s">
        <v>222</v>
      </c>
    </row>
    <row r="28" spans="1:6">
      <c r="A28" s="99" t="s">
        <v>242</v>
      </c>
      <c r="B28" s="100">
        <v>85</v>
      </c>
      <c r="C28" s="100" t="s">
        <v>40</v>
      </c>
      <c r="D28" s="100"/>
      <c r="E28" s="100"/>
      <c r="F28" s="101"/>
    </row>
    <row r="29" spans="1:6">
      <c r="A29" s="99" t="s">
        <v>243</v>
      </c>
      <c r="B29" s="100">
        <v>84</v>
      </c>
      <c r="C29" s="100" t="s">
        <v>34</v>
      </c>
      <c r="D29" s="100" t="s">
        <v>93</v>
      </c>
      <c r="E29" s="100"/>
      <c r="F29" s="101"/>
    </row>
    <row r="30" spans="1:6">
      <c r="A30" s="99" t="s">
        <v>244</v>
      </c>
      <c r="B30" s="100">
        <v>80</v>
      </c>
      <c r="C30" s="100" t="s">
        <v>40</v>
      </c>
      <c r="D30" s="100"/>
      <c r="E30" s="100"/>
      <c r="F30" s="101"/>
    </row>
    <row r="31" spans="1:6">
      <c r="A31" s="99" t="s">
        <v>245</v>
      </c>
      <c r="B31" s="100">
        <v>74</v>
      </c>
      <c r="C31" s="100" t="s">
        <v>32</v>
      </c>
      <c r="D31" s="100" t="s">
        <v>181</v>
      </c>
      <c r="E31" s="100"/>
      <c r="F31" s="101"/>
    </row>
    <row r="32" spans="1:6">
      <c r="A32" s="99" t="s">
        <v>246</v>
      </c>
      <c r="B32" s="100">
        <v>71</v>
      </c>
      <c r="C32" s="100" t="s">
        <v>35</v>
      </c>
      <c r="D32" s="100" t="s">
        <v>48</v>
      </c>
      <c r="E32" s="100" t="s">
        <v>48</v>
      </c>
      <c r="F32" s="101"/>
    </row>
    <row r="33" spans="1:6">
      <c r="A33" s="99" t="s">
        <v>247</v>
      </c>
      <c r="B33" s="100">
        <v>69</v>
      </c>
      <c r="C33" s="100" t="s">
        <v>40</v>
      </c>
      <c r="D33" s="100"/>
      <c r="E33" s="100"/>
      <c r="F33" s="101"/>
    </row>
    <row r="34" spans="1:6">
      <c r="A34" s="99" t="s">
        <v>248</v>
      </c>
      <c r="B34" s="100">
        <v>68</v>
      </c>
      <c r="C34" s="100" t="s">
        <v>34</v>
      </c>
      <c r="D34" s="100" t="s">
        <v>122</v>
      </c>
      <c r="E34" s="100"/>
      <c r="F34" s="101"/>
    </row>
    <row r="35" spans="1:6">
      <c r="A35" s="99" t="s">
        <v>249</v>
      </c>
      <c r="B35" s="100">
        <v>67</v>
      </c>
      <c r="C35" s="100" t="s">
        <v>35</v>
      </c>
      <c r="D35" s="100" t="s">
        <v>130</v>
      </c>
      <c r="E35" s="100" t="s">
        <v>36</v>
      </c>
      <c r="F35" s="99"/>
    </row>
    <row r="36" spans="1:6">
      <c r="A36" s="99" t="s">
        <v>250</v>
      </c>
      <c r="B36" s="100">
        <v>67</v>
      </c>
      <c r="C36" s="100" t="s">
        <v>32</v>
      </c>
      <c r="D36" s="100" t="s">
        <v>81</v>
      </c>
      <c r="E36" s="100" t="s">
        <v>81</v>
      </c>
      <c r="F36" s="101" t="s">
        <v>222</v>
      </c>
    </row>
    <row r="37" spans="1:6">
      <c r="A37" s="99" t="s">
        <v>251</v>
      </c>
      <c r="B37" s="100">
        <v>65</v>
      </c>
      <c r="C37" s="100" t="s">
        <v>35</v>
      </c>
      <c r="D37" s="100" t="s">
        <v>146</v>
      </c>
      <c r="E37" s="100"/>
      <c r="F37" s="99"/>
    </row>
    <row r="38" spans="1:6">
      <c r="A38" s="99" t="s">
        <v>252</v>
      </c>
      <c r="B38" s="100">
        <v>63</v>
      </c>
      <c r="C38" s="100" t="s">
        <v>32</v>
      </c>
      <c r="D38" s="100" t="s">
        <v>209</v>
      </c>
      <c r="E38" s="100"/>
      <c r="F38" s="99" t="s">
        <v>222</v>
      </c>
    </row>
    <row r="39" spans="1:6">
      <c r="A39" s="99" t="s">
        <v>253</v>
      </c>
      <c r="B39" s="100">
        <v>58</v>
      </c>
      <c r="C39" s="100" t="s">
        <v>44</v>
      </c>
      <c r="D39" s="100" t="s">
        <v>127</v>
      </c>
      <c r="E39" s="100"/>
      <c r="F39" s="99"/>
    </row>
    <row r="40" spans="1:6">
      <c r="A40" s="99" t="s">
        <v>254</v>
      </c>
      <c r="B40" s="100">
        <v>49</v>
      </c>
      <c r="C40" s="100" t="s">
        <v>32</v>
      </c>
      <c r="D40" s="100" t="s">
        <v>155</v>
      </c>
      <c r="E40" s="100" t="s">
        <v>46</v>
      </c>
      <c r="F40" s="99"/>
    </row>
    <row r="41" ht="28.8" spans="1:6">
      <c r="A41" s="99" t="s">
        <v>255</v>
      </c>
      <c r="B41" s="100">
        <v>48</v>
      </c>
      <c r="C41" s="100" t="s">
        <v>32</v>
      </c>
      <c r="D41" s="100" t="s">
        <v>80</v>
      </c>
      <c r="E41" s="100" t="s">
        <v>50</v>
      </c>
      <c r="F41" s="99"/>
    </row>
    <row r="42" spans="1:6">
      <c r="A42" s="99" t="s">
        <v>256</v>
      </c>
      <c r="B42" s="100">
        <v>48</v>
      </c>
      <c r="C42" s="100" t="s">
        <v>34</v>
      </c>
      <c r="D42" s="100" t="s">
        <v>93</v>
      </c>
      <c r="E42" s="100"/>
      <c r="F42" s="99"/>
    </row>
    <row r="43" spans="1:6">
      <c r="A43" s="99" t="s">
        <v>257</v>
      </c>
      <c r="B43" s="100">
        <v>47</v>
      </c>
      <c r="C43" s="100" t="s">
        <v>35</v>
      </c>
      <c r="D43" s="100" t="s">
        <v>183</v>
      </c>
      <c r="E43" s="100" t="s">
        <v>77</v>
      </c>
      <c r="F43" s="99"/>
    </row>
    <row r="44" spans="1:6">
      <c r="A44" s="99" t="s">
        <v>258</v>
      </c>
      <c r="B44" s="100">
        <v>46</v>
      </c>
      <c r="C44" s="100" t="s">
        <v>44</v>
      </c>
      <c r="D44" s="100" t="s">
        <v>208</v>
      </c>
      <c r="E44" s="100"/>
      <c r="F44" s="99"/>
    </row>
    <row r="45" spans="1:6">
      <c r="A45" s="99" t="s">
        <v>259</v>
      </c>
      <c r="B45" s="100">
        <v>45</v>
      </c>
      <c r="C45" s="100" t="s">
        <v>44</v>
      </c>
      <c r="D45" s="100" t="s">
        <v>207</v>
      </c>
      <c r="E45" s="100"/>
      <c r="F45" s="99"/>
    </row>
    <row r="46" ht="28.8" spans="1:6">
      <c r="A46" s="99" t="s">
        <v>260</v>
      </c>
      <c r="B46" s="100">
        <v>45</v>
      </c>
      <c r="C46" s="100" t="s">
        <v>32</v>
      </c>
      <c r="D46" s="100" t="s">
        <v>166</v>
      </c>
      <c r="E46" s="100"/>
      <c r="F46" s="99"/>
    </row>
    <row r="47" spans="1:6">
      <c r="A47" s="99" t="s">
        <v>261</v>
      </c>
      <c r="B47" s="100">
        <v>45</v>
      </c>
      <c r="C47" s="100" t="s">
        <v>40</v>
      </c>
      <c r="D47" s="100"/>
      <c r="E47" s="100"/>
      <c r="F47" s="99"/>
    </row>
    <row r="48" spans="1:6">
      <c r="A48" s="99" t="s">
        <v>262</v>
      </c>
      <c r="B48" s="100">
        <v>44</v>
      </c>
      <c r="C48" s="100" t="s">
        <v>34</v>
      </c>
      <c r="D48" s="100" t="s">
        <v>52</v>
      </c>
      <c r="E48" s="100" t="s">
        <v>52</v>
      </c>
      <c r="F48" s="99"/>
    </row>
    <row r="49" spans="1:6">
      <c r="A49" s="99" t="s">
        <v>263</v>
      </c>
      <c r="B49" s="100">
        <v>43</v>
      </c>
      <c r="C49" s="100" t="s">
        <v>34</v>
      </c>
      <c r="D49" s="100" t="s">
        <v>178</v>
      </c>
      <c r="E49" s="100" t="s">
        <v>74</v>
      </c>
      <c r="F49" s="99"/>
    </row>
    <row r="50" spans="1:6">
      <c r="A50" s="99" t="s">
        <v>264</v>
      </c>
      <c r="B50" s="100">
        <v>43</v>
      </c>
      <c r="C50" s="100" t="s">
        <v>44</v>
      </c>
      <c r="D50" s="100" t="s">
        <v>87</v>
      </c>
      <c r="E50" s="100" t="s">
        <v>87</v>
      </c>
      <c r="F50" s="99"/>
    </row>
    <row r="51" spans="1:6">
      <c r="A51" s="99" t="s">
        <v>265</v>
      </c>
      <c r="B51" s="100">
        <v>42</v>
      </c>
      <c r="C51" s="100" t="s">
        <v>44</v>
      </c>
      <c r="D51" s="100" t="s">
        <v>119</v>
      </c>
      <c r="E51" s="100" t="s">
        <v>67</v>
      </c>
      <c r="F51" s="99"/>
    </row>
    <row r="52" spans="1:6">
      <c r="A52" s="99" t="s">
        <v>266</v>
      </c>
      <c r="B52" s="100">
        <v>42</v>
      </c>
      <c r="C52" s="100" t="s">
        <v>35</v>
      </c>
      <c r="D52" s="100" t="s">
        <v>111</v>
      </c>
      <c r="E52" s="100" t="s">
        <v>36</v>
      </c>
      <c r="F52" s="99"/>
    </row>
    <row r="53" spans="1:6">
      <c r="A53" s="99" t="s">
        <v>267</v>
      </c>
      <c r="B53" s="100">
        <v>40</v>
      </c>
      <c r="C53" s="100" t="s">
        <v>40</v>
      </c>
      <c r="D53" s="100"/>
      <c r="E53" s="100"/>
      <c r="F53" s="99"/>
    </row>
    <row r="54" spans="1:6">
      <c r="A54" s="99" t="s">
        <v>268</v>
      </c>
      <c r="B54" s="100">
        <v>39</v>
      </c>
      <c r="C54" s="100" t="s">
        <v>32</v>
      </c>
      <c r="D54" s="100" t="s">
        <v>152</v>
      </c>
      <c r="E54" s="100" t="s">
        <v>46</v>
      </c>
      <c r="F54" s="99"/>
    </row>
    <row r="55" spans="1:6">
      <c r="A55" s="99" t="s">
        <v>269</v>
      </c>
      <c r="B55" s="100">
        <v>39</v>
      </c>
      <c r="C55" s="100" t="s">
        <v>35</v>
      </c>
      <c r="D55" s="100" t="s">
        <v>81</v>
      </c>
      <c r="E55" s="100" t="s">
        <v>81</v>
      </c>
      <c r="F55" s="99"/>
    </row>
    <row r="56" spans="1:6">
      <c r="A56" s="99" t="s">
        <v>270</v>
      </c>
      <c r="B56" s="100">
        <v>38</v>
      </c>
      <c r="C56" s="100" t="s">
        <v>40</v>
      </c>
      <c r="D56" s="100"/>
      <c r="E56" s="100"/>
      <c r="F56" s="99"/>
    </row>
    <row r="57" spans="1:6">
      <c r="A57" s="99" t="s">
        <v>271</v>
      </c>
      <c r="B57" s="100">
        <v>38</v>
      </c>
      <c r="C57" s="100" t="s">
        <v>32</v>
      </c>
      <c r="D57" s="100"/>
      <c r="E57" s="100"/>
      <c r="F57" s="99"/>
    </row>
    <row r="58" spans="1:6">
      <c r="A58" s="99" t="s">
        <v>272</v>
      </c>
      <c r="B58" s="100">
        <v>38</v>
      </c>
      <c r="C58" s="100" t="s">
        <v>32</v>
      </c>
      <c r="D58" s="100" t="s">
        <v>206</v>
      </c>
      <c r="E58" s="100" t="s">
        <v>90</v>
      </c>
      <c r="F58" s="99"/>
    </row>
    <row r="59" spans="1:6">
      <c r="A59" s="99" t="s">
        <v>273</v>
      </c>
      <c r="B59" s="100">
        <v>37</v>
      </c>
      <c r="C59" s="100" t="s">
        <v>44</v>
      </c>
      <c r="D59" s="100" t="s">
        <v>119</v>
      </c>
      <c r="E59" s="100" t="s">
        <v>67</v>
      </c>
      <c r="F59" s="99" t="s">
        <v>222</v>
      </c>
    </row>
    <row r="60" spans="1:6">
      <c r="A60" s="99" t="s">
        <v>274</v>
      </c>
      <c r="B60" s="100">
        <v>37</v>
      </c>
      <c r="C60" s="100" t="s">
        <v>34</v>
      </c>
      <c r="D60" s="100" t="s">
        <v>101</v>
      </c>
      <c r="E60" s="100"/>
      <c r="F60" s="99"/>
    </row>
    <row r="61" spans="1:6">
      <c r="A61" s="99" t="s">
        <v>275</v>
      </c>
      <c r="B61" s="100">
        <v>36</v>
      </c>
      <c r="C61" s="100" t="s">
        <v>34</v>
      </c>
      <c r="D61" s="100" t="s">
        <v>191</v>
      </c>
      <c r="E61" s="100"/>
      <c r="F61" s="99"/>
    </row>
    <row r="62" spans="1:6">
      <c r="A62" s="99" t="s">
        <v>276</v>
      </c>
      <c r="B62" s="100">
        <v>35</v>
      </c>
      <c r="C62" s="100" t="s">
        <v>34</v>
      </c>
      <c r="D62" s="100" t="s">
        <v>205</v>
      </c>
      <c r="E62" s="100"/>
      <c r="F62" s="99"/>
    </row>
    <row r="63" spans="1:6">
      <c r="A63" s="99" t="s">
        <v>277</v>
      </c>
      <c r="B63" s="100">
        <v>34</v>
      </c>
      <c r="C63" s="100" t="s">
        <v>34</v>
      </c>
      <c r="D63" s="100" t="s">
        <v>98</v>
      </c>
      <c r="E63" s="100"/>
      <c r="F63" s="99"/>
    </row>
    <row r="64" spans="1:6">
      <c r="A64" s="99" t="s">
        <v>278</v>
      </c>
      <c r="B64" s="100">
        <v>34</v>
      </c>
      <c r="C64" s="100" t="s">
        <v>32</v>
      </c>
      <c r="D64" s="100" t="s">
        <v>56</v>
      </c>
      <c r="E64" s="100" t="s">
        <v>56</v>
      </c>
      <c r="F64" s="99"/>
    </row>
    <row r="65" spans="1:6">
      <c r="A65" s="99" t="s">
        <v>279</v>
      </c>
      <c r="B65" s="100">
        <v>33</v>
      </c>
      <c r="C65" s="100" t="s">
        <v>32</v>
      </c>
      <c r="D65" s="100" t="s">
        <v>38</v>
      </c>
      <c r="E65" s="100" t="s">
        <v>38</v>
      </c>
      <c r="F65" s="99"/>
    </row>
    <row r="66" spans="1:6">
      <c r="A66" s="99" t="s">
        <v>280</v>
      </c>
      <c r="B66" s="100">
        <v>33</v>
      </c>
      <c r="C66" s="100" t="s">
        <v>35</v>
      </c>
      <c r="D66" s="100" t="s">
        <v>84</v>
      </c>
      <c r="E66" s="100" t="s">
        <v>84</v>
      </c>
      <c r="F66" s="99" t="s">
        <v>222</v>
      </c>
    </row>
    <row r="67" spans="1:6">
      <c r="A67" s="99" t="s">
        <v>281</v>
      </c>
      <c r="B67" s="100">
        <v>33</v>
      </c>
      <c r="C67" s="100" t="s">
        <v>35</v>
      </c>
      <c r="D67" s="100" t="s">
        <v>70</v>
      </c>
      <c r="E67" s="100" t="s">
        <v>70</v>
      </c>
      <c r="F67" s="99"/>
    </row>
    <row r="68" spans="1:6">
      <c r="A68" s="99" t="s">
        <v>282</v>
      </c>
      <c r="B68" s="100">
        <v>32</v>
      </c>
      <c r="C68" s="100" t="s">
        <v>34</v>
      </c>
      <c r="D68" s="100" t="s">
        <v>175</v>
      </c>
      <c r="E68" s="100"/>
      <c r="F68" s="99"/>
    </row>
    <row r="69" spans="1:6">
      <c r="A69" s="99" t="s">
        <v>283</v>
      </c>
      <c r="B69" s="100">
        <v>32</v>
      </c>
      <c r="C69" s="100" t="s">
        <v>32</v>
      </c>
      <c r="D69" s="100" t="s">
        <v>204</v>
      </c>
      <c r="E69" s="100"/>
      <c r="F69" s="99"/>
    </row>
    <row r="70" spans="1:6">
      <c r="A70" s="99" t="s">
        <v>284</v>
      </c>
      <c r="B70" s="100">
        <v>31</v>
      </c>
      <c r="C70" s="100" t="s">
        <v>44</v>
      </c>
      <c r="D70" s="100" t="s">
        <v>203</v>
      </c>
      <c r="E70" s="100"/>
      <c r="F70" s="99"/>
    </row>
    <row r="71" spans="1:6">
      <c r="A71" s="99" t="s">
        <v>285</v>
      </c>
      <c r="B71" s="100">
        <v>31</v>
      </c>
      <c r="C71" s="100" t="s">
        <v>40</v>
      </c>
      <c r="D71" s="100"/>
      <c r="E71" s="100"/>
      <c r="F71" s="99"/>
    </row>
    <row r="72" spans="1:6">
      <c r="A72" s="99" t="s">
        <v>286</v>
      </c>
      <c r="B72" s="100">
        <v>31</v>
      </c>
      <c r="C72" s="100" t="s">
        <v>34</v>
      </c>
      <c r="D72" s="100" t="s">
        <v>140</v>
      </c>
      <c r="E72" s="100" t="s">
        <v>74</v>
      </c>
      <c r="F72" s="99"/>
    </row>
    <row r="73" spans="1:6">
      <c r="A73" s="99" t="s">
        <v>287</v>
      </c>
      <c r="B73" s="100">
        <v>29</v>
      </c>
      <c r="C73" s="100" t="s">
        <v>44</v>
      </c>
      <c r="D73" s="100" t="s">
        <v>160</v>
      </c>
      <c r="E73" s="100" t="s">
        <v>56</v>
      </c>
      <c r="F73" s="99"/>
    </row>
    <row r="74" spans="1:6">
      <c r="A74" s="99" t="s">
        <v>288</v>
      </c>
      <c r="B74" s="100">
        <v>29</v>
      </c>
      <c r="C74" s="100" t="s">
        <v>34</v>
      </c>
      <c r="D74" s="100" t="s">
        <v>187</v>
      </c>
      <c r="E74" s="100" t="s">
        <v>58</v>
      </c>
      <c r="F74" s="99"/>
    </row>
    <row r="75" spans="1:6">
      <c r="A75" s="99" t="s">
        <v>289</v>
      </c>
      <c r="B75" s="100">
        <v>29</v>
      </c>
      <c r="C75" s="100" t="s">
        <v>32</v>
      </c>
      <c r="D75" s="100" t="s">
        <v>196</v>
      </c>
      <c r="E75" s="100"/>
      <c r="F75" s="99"/>
    </row>
    <row r="76" spans="1:6">
      <c r="A76" s="99" t="s">
        <v>290</v>
      </c>
      <c r="B76" s="100">
        <v>29</v>
      </c>
      <c r="C76" s="100" t="s">
        <v>44</v>
      </c>
      <c r="D76" s="100" t="s">
        <v>202</v>
      </c>
      <c r="E76" s="100"/>
      <c r="F76" s="99"/>
    </row>
    <row r="77" spans="1:6">
      <c r="A77" s="99" t="s">
        <v>291</v>
      </c>
      <c r="B77" s="100">
        <v>29</v>
      </c>
      <c r="C77" s="100" t="s">
        <v>44</v>
      </c>
      <c r="D77" s="100" t="s">
        <v>201</v>
      </c>
      <c r="E77" s="100"/>
      <c r="F77" s="99"/>
    </row>
    <row r="78" spans="1:6">
      <c r="A78" s="99" t="s">
        <v>292</v>
      </c>
      <c r="B78" s="100">
        <v>26</v>
      </c>
      <c r="C78" s="100" t="s">
        <v>40</v>
      </c>
      <c r="D78" s="100"/>
      <c r="E78" s="100"/>
      <c r="F78" s="99"/>
    </row>
    <row r="79" spans="1:6">
      <c r="A79" s="99" t="s">
        <v>293</v>
      </c>
      <c r="B79" s="100">
        <v>26</v>
      </c>
      <c r="C79" s="100" t="s">
        <v>40</v>
      </c>
      <c r="D79" s="100"/>
      <c r="E79" s="100"/>
      <c r="F79" s="99"/>
    </row>
    <row r="80" spans="1:6">
      <c r="A80" s="99" t="s">
        <v>294</v>
      </c>
      <c r="B80" s="100">
        <v>26</v>
      </c>
      <c r="C80" s="100" t="s">
        <v>44</v>
      </c>
      <c r="D80" s="100" t="s">
        <v>143</v>
      </c>
      <c r="E80" s="100"/>
      <c r="F80" s="99"/>
    </row>
    <row r="81" spans="1:6">
      <c r="A81" s="99" t="s">
        <v>295</v>
      </c>
      <c r="B81" s="100">
        <v>26</v>
      </c>
      <c r="C81" s="100" t="s">
        <v>44</v>
      </c>
      <c r="D81" s="100" t="s">
        <v>169</v>
      </c>
      <c r="E81" s="100"/>
      <c r="F81" s="99"/>
    </row>
    <row r="82" spans="1:6">
      <c r="A82" s="99" t="s">
        <v>296</v>
      </c>
      <c r="B82" s="100">
        <v>25</v>
      </c>
      <c r="C82" s="100" t="s">
        <v>44</v>
      </c>
      <c r="D82" s="100" t="s">
        <v>172</v>
      </c>
      <c r="E82" s="100"/>
      <c r="F82" s="99"/>
    </row>
    <row r="83" spans="1:6">
      <c r="A83" s="99" t="s">
        <v>297</v>
      </c>
      <c r="B83" s="100">
        <v>25</v>
      </c>
      <c r="C83" s="100" t="s">
        <v>35</v>
      </c>
      <c r="D83" s="100" t="s">
        <v>149</v>
      </c>
      <c r="E83" s="100" t="s">
        <v>36</v>
      </c>
      <c r="F83" s="99"/>
    </row>
    <row r="84" spans="1:6">
      <c r="A84" s="99" t="s">
        <v>298</v>
      </c>
      <c r="B84" s="100">
        <v>24</v>
      </c>
      <c r="C84" s="100" t="s">
        <v>35</v>
      </c>
      <c r="D84" s="100" t="s">
        <v>200</v>
      </c>
      <c r="E84" s="100"/>
      <c r="F84" s="99"/>
    </row>
    <row r="85" spans="1:6">
      <c r="A85" s="99" t="s">
        <v>299</v>
      </c>
      <c r="B85" s="100">
        <v>24</v>
      </c>
      <c r="C85" s="100" t="s">
        <v>32</v>
      </c>
      <c r="D85" s="100" t="s">
        <v>90</v>
      </c>
      <c r="E85" s="100" t="s">
        <v>90</v>
      </c>
      <c r="F85" s="99"/>
    </row>
    <row r="86" spans="1:6">
      <c r="A86" s="99" t="s">
        <v>300</v>
      </c>
      <c r="B86" s="100">
        <v>23</v>
      </c>
      <c r="C86" s="100" t="s">
        <v>32</v>
      </c>
      <c r="D86" s="100" t="s">
        <v>211</v>
      </c>
      <c r="E86" s="100"/>
      <c r="F86" s="99"/>
    </row>
    <row r="87" spans="1:6">
      <c r="A87" s="99" t="s">
        <v>301</v>
      </c>
      <c r="B87" s="100">
        <v>23</v>
      </c>
      <c r="C87" s="100" t="s">
        <v>40</v>
      </c>
      <c r="D87" s="100"/>
      <c r="E87" s="100"/>
      <c r="F87" s="99"/>
    </row>
    <row r="88" spans="1:6">
      <c r="A88" s="99" t="s">
        <v>302</v>
      </c>
      <c r="B88" s="100">
        <v>23</v>
      </c>
      <c r="C88" s="100" t="s">
        <v>32</v>
      </c>
      <c r="D88" s="100" t="s">
        <v>163</v>
      </c>
      <c r="E88" s="100"/>
      <c r="F88" s="99"/>
    </row>
    <row r="89" spans="1:6">
      <c r="A89" s="99" t="s">
        <v>303</v>
      </c>
      <c r="B89" s="100">
        <v>23</v>
      </c>
      <c r="C89" s="100" t="s">
        <v>34</v>
      </c>
      <c r="D89" s="100" t="s">
        <v>58</v>
      </c>
      <c r="E89" s="100" t="s">
        <v>58</v>
      </c>
      <c r="F89" s="99"/>
    </row>
    <row r="90" spans="1:6">
      <c r="A90" s="99" t="s">
        <v>304</v>
      </c>
      <c r="B90" s="100">
        <v>22</v>
      </c>
      <c r="C90" s="100" t="s">
        <v>44</v>
      </c>
      <c r="D90" s="100" t="s">
        <v>185</v>
      </c>
      <c r="E90" s="100"/>
      <c r="F90" s="99"/>
    </row>
    <row r="91" spans="1:6">
      <c r="A91" s="99" t="s">
        <v>305</v>
      </c>
      <c r="B91" s="100">
        <v>22</v>
      </c>
      <c r="C91" s="100" t="s">
        <v>34</v>
      </c>
      <c r="D91" s="100" t="s">
        <v>190</v>
      </c>
      <c r="E91" s="100"/>
      <c r="F91" s="99"/>
    </row>
    <row r="92" spans="1:6">
      <c r="A92" s="99" t="s">
        <v>306</v>
      </c>
      <c r="B92" s="100">
        <v>22</v>
      </c>
      <c r="C92" s="100" t="s">
        <v>44</v>
      </c>
      <c r="D92" s="100" t="s">
        <v>195</v>
      </c>
      <c r="E92" s="100"/>
      <c r="F92" s="99"/>
    </row>
    <row r="93" spans="1:6">
      <c r="A93" s="99" t="s">
        <v>307</v>
      </c>
      <c r="B93" s="100">
        <v>21</v>
      </c>
      <c r="C93" s="100" t="s">
        <v>44</v>
      </c>
      <c r="D93" s="100" t="s">
        <v>194</v>
      </c>
      <c r="E93" s="100"/>
      <c r="F93" s="99"/>
    </row>
    <row r="94" spans="1:6">
      <c r="A94" s="99" t="s">
        <v>308</v>
      </c>
      <c r="B94" s="100">
        <v>20</v>
      </c>
      <c r="C94" s="100" t="s">
        <v>34</v>
      </c>
      <c r="D94" s="100" t="s">
        <v>137</v>
      </c>
      <c r="E94" s="100" t="s">
        <v>74</v>
      </c>
      <c r="F94" s="99"/>
    </row>
    <row r="95" spans="1:6">
      <c r="A95" s="99" t="s">
        <v>309</v>
      </c>
      <c r="B95" s="100">
        <v>20</v>
      </c>
      <c r="C95" s="100" t="s">
        <v>32</v>
      </c>
      <c r="D95" s="100" t="s">
        <v>41</v>
      </c>
      <c r="E95" s="100" t="s">
        <v>41</v>
      </c>
      <c r="F95" s="99"/>
    </row>
    <row r="96" spans="1:6">
      <c r="A96" s="99" t="s">
        <v>310</v>
      </c>
      <c r="B96" s="100">
        <v>20</v>
      </c>
      <c r="C96" s="100" t="s">
        <v>32</v>
      </c>
      <c r="D96" s="100" t="s">
        <v>157</v>
      </c>
      <c r="E96" s="100"/>
      <c r="F96" s="99"/>
    </row>
    <row r="97" spans="1:6">
      <c r="A97" s="99" t="s">
        <v>311</v>
      </c>
      <c r="B97" s="100">
        <v>20</v>
      </c>
      <c r="C97" s="100" t="s">
        <v>44</v>
      </c>
      <c r="D97" s="100" t="s">
        <v>193</v>
      </c>
      <c r="E97" s="100" t="s">
        <v>48</v>
      </c>
      <c r="F97" s="99"/>
    </row>
    <row r="98" spans="1:6">
      <c r="A98" s="99" t="s">
        <v>312</v>
      </c>
      <c r="B98" s="100">
        <v>20</v>
      </c>
      <c r="C98" s="100" t="s">
        <v>32</v>
      </c>
      <c r="D98" s="100" t="s">
        <v>192</v>
      </c>
      <c r="E98" s="100"/>
      <c r="F98" s="99"/>
    </row>
    <row r="99" spans="1:6">
      <c r="A99" s="99" t="s">
        <v>313</v>
      </c>
      <c r="B99" s="100">
        <v>20</v>
      </c>
      <c r="C99" s="100" t="s">
        <v>44</v>
      </c>
      <c r="D99" s="100" t="s">
        <v>199</v>
      </c>
      <c r="E99" s="100" t="s">
        <v>56</v>
      </c>
      <c r="F99" s="99"/>
    </row>
    <row r="100" spans="1:6">
      <c r="A100" s="99" t="s">
        <v>314</v>
      </c>
      <c r="B100" s="100">
        <v>19</v>
      </c>
      <c r="C100" s="100" t="s">
        <v>40</v>
      </c>
      <c r="D100" s="100"/>
      <c r="E100" s="100"/>
      <c r="F100" s="99"/>
    </row>
    <row r="101" spans="1:6">
      <c r="A101" s="99" t="s">
        <v>315</v>
      </c>
      <c r="B101" s="100">
        <v>19</v>
      </c>
      <c r="C101" s="100" t="s">
        <v>35</v>
      </c>
      <c r="D101" s="100" t="s">
        <v>149</v>
      </c>
      <c r="E101" s="100" t="s">
        <v>36</v>
      </c>
      <c r="F101" s="102"/>
    </row>
    <row r="102" spans="1:6">
      <c r="A102" s="99" t="s">
        <v>316</v>
      </c>
      <c r="B102" s="100">
        <v>19</v>
      </c>
      <c r="C102" s="100"/>
      <c r="D102" s="100"/>
      <c r="E102" s="100"/>
      <c r="F102" s="102"/>
    </row>
    <row r="103" spans="1:6">
      <c r="A103" s="99" t="s">
        <v>317</v>
      </c>
      <c r="B103" s="100">
        <v>19</v>
      </c>
      <c r="C103" s="100"/>
      <c r="D103" s="100"/>
      <c r="E103" s="100"/>
      <c r="F103" s="102"/>
    </row>
    <row r="104" spans="1:6">
      <c r="A104" s="99" t="s">
        <v>318</v>
      </c>
      <c r="B104" s="100">
        <v>19</v>
      </c>
      <c r="C104" s="100"/>
      <c r="D104" s="100"/>
      <c r="E104" s="100"/>
      <c r="F104" s="102"/>
    </row>
    <row r="105" spans="1:6">
      <c r="A105" s="99" t="s">
        <v>319</v>
      </c>
      <c r="B105" s="100">
        <v>19</v>
      </c>
      <c r="C105" s="100"/>
      <c r="D105" s="100"/>
      <c r="E105" s="100"/>
      <c r="F105" s="102"/>
    </row>
    <row r="106" spans="1:6">
      <c r="A106" s="99" t="s">
        <v>320</v>
      </c>
      <c r="B106" s="100">
        <v>18</v>
      </c>
      <c r="C106" s="100" t="s">
        <v>40</v>
      </c>
      <c r="D106" s="100"/>
      <c r="E106" s="100"/>
      <c r="F106" s="102"/>
    </row>
    <row r="107" spans="1:6">
      <c r="A107" s="99" t="s">
        <v>321</v>
      </c>
      <c r="B107" s="100">
        <v>18</v>
      </c>
      <c r="C107" s="100"/>
      <c r="D107" s="100"/>
      <c r="E107" s="100"/>
      <c r="F107" s="102"/>
    </row>
    <row r="108" spans="1:6">
      <c r="A108" s="99" t="s">
        <v>322</v>
      </c>
      <c r="B108" s="100">
        <v>18</v>
      </c>
      <c r="C108" s="100" t="s">
        <v>44</v>
      </c>
      <c r="D108" s="100" t="s">
        <v>198</v>
      </c>
      <c r="E108" s="100"/>
      <c r="F108" s="102"/>
    </row>
    <row r="109" spans="1:6">
      <c r="A109" s="99" t="s">
        <v>323</v>
      </c>
      <c r="B109" s="100">
        <v>18</v>
      </c>
      <c r="C109" s="100"/>
      <c r="D109" s="100"/>
      <c r="E109" s="100"/>
      <c r="F109" s="102"/>
    </row>
    <row r="110" spans="1:6">
      <c r="A110" s="99" t="s">
        <v>324</v>
      </c>
      <c r="B110" s="100">
        <v>17</v>
      </c>
      <c r="C110" s="100"/>
      <c r="D110" s="100"/>
      <c r="E110" s="100"/>
      <c r="F110" s="102"/>
    </row>
    <row r="111" spans="1:6">
      <c r="A111" s="99" t="s">
        <v>325</v>
      </c>
      <c r="B111" s="100">
        <v>17</v>
      </c>
      <c r="C111" s="100"/>
      <c r="D111" s="100"/>
      <c r="E111" s="100"/>
      <c r="F111" s="102"/>
    </row>
    <row r="112" spans="1:6">
      <c r="A112" s="99" t="s">
        <v>326</v>
      </c>
      <c r="B112" s="100">
        <v>17</v>
      </c>
      <c r="C112" s="100"/>
      <c r="D112" s="100"/>
      <c r="E112" s="100"/>
      <c r="F112" s="102"/>
    </row>
    <row r="113" spans="1:6">
      <c r="A113" s="99" t="s">
        <v>327</v>
      </c>
      <c r="B113" s="100">
        <v>17</v>
      </c>
      <c r="C113" s="100"/>
      <c r="D113" s="100"/>
      <c r="E113" s="100"/>
      <c r="F113" s="102"/>
    </row>
    <row r="114" spans="1:6">
      <c r="A114" s="99" t="s">
        <v>328</v>
      </c>
      <c r="B114" s="100">
        <v>16</v>
      </c>
      <c r="C114" s="100"/>
      <c r="D114" s="100"/>
      <c r="E114" s="100"/>
      <c r="F114" s="102" t="s">
        <v>329</v>
      </c>
    </row>
    <row r="115" spans="1:6">
      <c r="A115" s="99" t="s">
        <v>330</v>
      </c>
      <c r="B115" s="100">
        <v>16</v>
      </c>
      <c r="C115" s="100"/>
      <c r="D115" s="100"/>
      <c r="E115" s="100"/>
      <c r="F115" s="102"/>
    </row>
    <row r="116" spans="1:6">
      <c r="A116" s="99" t="s">
        <v>331</v>
      </c>
      <c r="B116" s="100">
        <v>16</v>
      </c>
      <c r="C116" s="100"/>
      <c r="D116" s="100"/>
      <c r="E116" s="100"/>
      <c r="F116" s="102"/>
    </row>
    <row r="117" spans="1:6">
      <c r="A117" s="99" t="s">
        <v>332</v>
      </c>
      <c r="B117" s="100">
        <v>16</v>
      </c>
      <c r="C117" s="100"/>
      <c r="D117" s="100"/>
      <c r="E117" s="100"/>
      <c r="F117" s="102"/>
    </row>
    <row r="118" spans="1:6">
      <c r="A118" s="99" t="s">
        <v>333</v>
      </c>
      <c r="B118" s="100">
        <v>16</v>
      </c>
      <c r="C118" s="100"/>
      <c r="D118" s="100"/>
      <c r="E118" s="100"/>
      <c r="F118" s="102"/>
    </row>
    <row r="119" spans="1:6">
      <c r="A119" s="99" t="s">
        <v>334</v>
      </c>
      <c r="B119" s="100">
        <v>16</v>
      </c>
      <c r="C119" s="100"/>
      <c r="D119" s="100"/>
      <c r="E119" s="100"/>
      <c r="F119" s="102"/>
    </row>
    <row r="120" spans="1:6">
      <c r="A120" s="99" t="s">
        <v>335</v>
      </c>
      <c r="B120" s="100">
        <v>15</v>
      </c>
      <c r="C120" s="100"/>
      <c r="D120" s="100"/>
      <c r="E120" s="100"/>
      <c r="F120" s="102"/>
    </row>
    <row r="121" spans="1:6">
      <c r="A121" s="99" t="s">
        <v>336</v>
      </c>
      <c r="B121" s="100">
        <v>15</v>
      </c>
      <c r="C121" s="100"/>
      <c r="D121" s="100"/>
      <c r="E121" s="100"/>
      <c r="F121" s="102"/>
    </row>
    <row r="122" spans="1:6">
      <c r="A122" s="99" t="s">
        <v>337</v>
      </c>
      <c r="B122" s="100">
        <v>15</v>
      </c>
      <c r="C122" s="100"/>
      <c r="D122" s="100"/>
      <c r="E122" s="100"/>
      <c r="F122" s="102"/>
    </row>
    <row r="123" spans="1:6">
      <c r="A123" s="99" t="s">
        <v>338</v>
      </c>
      <c r="B123" s="100">
        <v>15</v>
      </c>
      <c r="C123" s="100"/>
      <c r="D123" s="100"/>
      <c r="E123" s="100"/>
      <c r="F123" s="102"/>
    </row>
    <row r="124" spans="1:6">
      <c r="A124" s="99" t="s">
        <v>339</v>
      </c>
      <c r="B124" s="100">
        <v>15</v>
      </c>
      <c r="C124" s="100"/>
      <c r="D124" s="100"/>
      <c r="E124" s="100"/>
      <c r="F124" s="102"/>
    </row>
    <row r="125" spans="1:6">
      <c r="A125" s="99" t="s">
        <v>340</v>
      </c>
      <c r="B125" s="100">
        <v>14</v>
      </c>
      <c r="C125" s="100"/>
      <c r="D125" s="100"/>
      <c r="E125" s="100"/>
      <c r="F125" s="102"/>
    </row>
    <row r="126" spans="1:6">
      <c r="A126" s="99" t="s">
        <v>341</v>
      </c>
      <c r="B126" s="100">
        <v>14</v>
      </c>
      <c r="C126" s="100"/>
      <c r="D126" s="100"/>
      <c r="E126" s="100"/>
      <c r="F126" s="102"/>
    </row>
    <row r="127" spans="1:6">
      <c r="A127" s="99" t="s">
        <v>342</v>
      </c>
      <c r="B127" s="100">
        <v>14</v>
      </c>
      <c r="C127" s="100"/>
      <c r="D127" s="100"/>
      <c r="E127" s="100"/>
      <c r="F127" s="102"/>
    </row>
    <row r="128" spans="1:6">
      <c r="A128" s="99" t="s">
        <v>343</v>
      </c>
      <c r="B128" s="100">
        <v>14</v>
      </c>
      <c r="C128" s="100"/>
      <c r="D128" s="100"/>
      <c r="E128" s="100"/>
      <c r="F128" s="102"/>
    </row>
    <row r="129" spans="1:6">
      <c r="A129" s="99" t="s">
        <v>344</v>
      </c>
      <c r="B129" s="100">
        <v>14</v>
      </c>
      <c r="C129" s="100"/>
      <c r="D129" s="100"/>
      <c r="E129" s="100"/>
      <c r="F129" s="102"/>
    </row>
    <row r="130" spans="1:6">
      <c r="A130" s="99" t="s">
        <v>345</v>
      </c>
      <c r="B130" s="100">
        <v>14</v>
      </c>
      <c r="C130" s="100"/>
      <c r="D130" s="100"/>
      <c r="E130" s="100"/>
      <c r="F130" s="102"/>
    </row>
    <row r="131" spans="1:6">
      <c r="A131" s="99" t="s">
        <v>346</v>
      </c>
      <c r="B131" s="100">
        <v>14</v>
      </c>
      <c r="C131" s="100"/>
      <c r="D131" s="100"/>
      <c r="E131" s="100"/>
      <c r="F131" s="102"/>
    </row>
    <row r="132" spans="1:6">
      <c r="A132" s="99" t="s">
        <v>347</v>
      </c>
      <c r="B132" s="100">
        <v>14</v>
      </c>
      <c r="C132" s="100"/>
      <c r="D132" s="100"/>
      <c r="E132" s="100"/>
      <c r="F132" s="102"/>
    </row>
    <row r="133" spans="1:6">
      <c r="A133" s="99" t="s">
        <v>348</v>
      </c>
      <c r="B133" s="100">
        <v>14</v>
      </c>
      <c r="C133" s="100"/>
      <c r="D133" s="100"/>
      <c r="E133" s="100"/>
      <c r="F133" s="102"/>
    </row>
    <row r="134" spans="1:6">
      <c r="A134" s="99" t="s">
        <v>349</v>
      </c>
      <c r="B134" s="100">
        <v>14</v>
      </c>
      <c r="C134" s="100"/>
      <c r="D134" s="100"/>
      <c r="E134" s="100"/>
      <c r="F134" s="102"/>
    </row>
    <row r="135" spans="1:6">
      <c r="A135" s="99" t="s">
        <v>350</v>
      </c>
      <c r="B135" s="100">
        <v>13</v>
      </c>
      <c r="C135" s="100"/>
      <c r="D135" s="100"/>
      <c r="E135" s="100"/>
      <c r="F135" s="102"/>
    </row>
    <row r="136" spans="1:6">
      <c r="A136" s="99" t="s">
        <v>351</v>
      </c>
      <c r="B136" s="100">
        <v>13</v>
      </c>
      <c r="C136" s="100"/>
      <c r="D136" s="100"/>
      <c r="E136" s="100"/>
      <c r="F136" s="102" t="s">
        <v>329</v>
      </c>
    </row>
    <row r="137" spans="1:6">
      <c r="A137" s="99" t="s">
        <v>352</v>
      </c>
      <c r="B137" s="100">
        <v>13</v>
      </c>
      <c r="C137" s="100"/>
      <c r="D137" s="100"/>
      <c r="E137" s="100"/>
      <c r="F137" s="102"/>
    </row>
    <row r="138" spans="1:6">
      <c r="A138" s="99" t="s">
        <v>353</v>
      </c>
      <c r="B138" s="100">
        <v>13</v>
      </c>
      <c r="C138" s="100"/>
      <c r="D138" s="100"/>
      <c r="E138" s="100"/>
      <c r="F138" s="102"/>
    </row>
    <row r="139" spans="1:6">
      <c r="A139" s="99" t="s">
        <v>354</v>
      </c>
      <c r="B139" s="100">
        <v>13</v>
      </c>
      <c r="C139" s="100"/>
      <c r="D139" s="100"/>
      <c r="E139" s="100"/>
      <c r="F139" s="102"/>
    </row>
    <row r="140" spans="1:6">
      <c r="A140" s="99" t="s">
        <v>355</v>
      </c>
      <c r="B140" s="100">
        <v>13</v>
      </c>
      <c r="C140" s="100"/>
      <c r="D140" s="100"/>
      <c r="E140" s="100"/>
      <c r="F140" s="102"/>
    </row>
    <row r="141" spans="1:6">
      <c r="A141" s="99" t="s">
        <v>356</v>
      </c>
      <c r="B141" s="100">
        <v>13</v>
      </c>
      <c r="C141" s="100"/>
      <c r="D141" s="100"/>
      <c r="E141" s="100"/>
      <c r="F141" s="102"/>
    </row>
    <row r="142" spans="1:6">
      <c r="A142" s="99" t="s">
        <v>357</v>
      </c>
      <c r="B142" s="100">
        <v>13</v>
      </c>
      <c r="C142" s="100"/>
      <c r="D142" s="100"/>
      <c r="E142" s="100"/>
      <c r="F142" s="102"/>
    </row>
    <row r="143" spans="1:6">
      <c r="A143" s="99" t="s">
        <v>358</v>
      </c>
      <c r="B143" s="100">
        <v>12</v>
      </c>
      <c r="C143" s="100"/>
      <c r="D143" s="100"/>
      <c r="E143" s="100"/>
      <c r="F143" s="102"/>
    </row>
    <row r="144" spans="1:6">
      <c r="A144" s="99" t="s">
        <v>359</v>
      </c>
      <c r="B144" s="100">
        <v>12</v>
      </c>
      <c r="C144" s="100"/>
      <c r="D144" s="100"/>
      <c r="E144" s="100"/>
      <c r="F144" s="102"/>
    </row>
    <row r="145" spans="1:6">
      <c r="A145" s="99" t="s">
        <v>360</v>
      </c>
      <c r="B145" s="100">
        <v>12</v>
      </c>
      <c r="C145" s="100"/>
      <c r="D145" s="100"/>
      <c r="E145" s="100"/>
      <c r="F145" s="102"/>
    </row>
    <row r="146" spans="1:6">
      <c r="A146" s="99" t="s">
        <v>361</v>
      </c>
      <c r="B146" s="100">
        <v>12</v>
      </c>
      <c r="C146" s="100"/>
      <c r="D146" s="100"/>
      <c r="E146" s="100"/>
      <c r="F146" s="102"/>
    </row>
    <row r="147" spans="1:6">
      <c r="A147" s="99" t="s">
        <v>362</v>
      </c>
      <c r="B147" s="100">
        <v>12</v>
      </c>
      <c r="C147" s="100"/>
      <c r="D147" s="100"/>
      <c r="E147" s="100"/>
      <c r="F147" s="102"/>
    </row>
    <row r="148" spans="1:6">
      <c r="A148" s="99" t="s">
        <v>363</v>
      </c>
      <c r="B148" s="100">
        <v>11</v>
      </c>
      <c r="C148" s="100"/>
      <c r="D148" s="100"/>
      <c r="E148" s="100"/>
      <c r="F148" s="102"/>
    </row>
    <row r="149" spans="1:6">
      <c r="A149" s="99" t="s">
        <v>364</v>
      </c>
      <c r="B149" s="100">
        <v>11</v>
      </c>
      <c r="C149" s="100"/>
      <c r="D149" s="100"/>
      <c r="E149" s="100"/>
      <c r="F149" s="102"/>
    </row>
    <row r="150" spans="1:6">
      <c r="A150" s="99" t="s">
        <v>365</v>
      </c>
      <c r="B150" s="100">
        <v>11</v>
      </c>
      <c r="C150" s="100"/>
      <c r="D150" s="100"/>
      <c r="E150" s="100"/>
      <c r="F150" s="102" t="s">
        <v>329</v>
      </c>
    </row>
    <row r="151" spans="1:6">
      <c r="A151" s="99" t="s">
        <v>366</v>
      </c>
      <c r="B151" s="100">
        <v>11</v>
      </c>
      <c r="C151" s="100"/>
      <c r="D151" s="100"/>
      <c r="E151" s="100"/>
      <c r="F151" s="102"/>
    </row>
    <row r="152" spans="1:6">
      <c r="A152" s="99" t="s">
        <v>367</v>
      </c>
      <c r="B152" s="100">
        <v>11</v>
      </c>
      <c r="C152" s="100"/>
      <c r="D152" s="100"/>
      <c r="E152" s="100"/>
      <c r="F152" s="102"/>
    </row>
    <row r="153" spans="1:6">
      <c r="A153" s="99" t="s">
        <v>368</v>
      </c>
      <c r="B153" s="100">
        <v>11</v>
      </c>
      <c r="C153" s="100"/>
      <c r="D153" s="100"/>
      <c r="E153" s="100"/>
      <c r="F153" s="102"/>
    </row>
    <row r="154" spans="1:6">
      <c r="A154" s="99" t="s">
        <v>369</v>
      </c>
      <c r="B154" s="100">
        <v>11</v>
      </c>
      <c r="C154" s="100"/>
      <c r="D154" s="100"/>
      <c r="E154" s="100"/>
      <c r="F154" s="102"/>
    </row>
    <row r="155" spans="1:6">
      <c r="A155" s="99" t="s">
        <v>370</v>
      </c>
      <c r="B155" s="100">
        <v>11</v>
      </c>
      <c r="C155" s="100"/>
      <c r="D155" s="100"/>
      <c r="E155" s="100"/>
      <c r="F155" s="102"/>
    </row>
    <row r="156" spans="1:6">
      <c r="A156" s="99" t="s">
        <v>371</v>
      </c>
      <c r="B156" s="100">
        <v>11</v>
      </c>
      <c r="C156" s="100"/>
      <c r="D156" s="100"/>
      <c r="E156" s="100"/>
      <c r="F156" s="102"/>
    </row>
    <row r="157" spans="1:6">
      <c r="A157" s="99" t="s">
        <v>372</v>
      </c>
      <c r="B157" s="100">
        <v>11</v>
      </c>
      <c r="C157" s="100"/>
      <c r="D157" s="100"/>
      <c r="E157" s="100"/>
      <c r="F157" s="102"/>
    </row>
    <row r="158" spans="1:6">
      <c r="A158" s="99" t="s">
        <v>373</v>
      </c>
      <c r="B158" s="100">
        <v>11</v>
      </c>
      <c r="C158" s="100"/>
      <c r="D158" s="100"/>
      <c r="E158" s="100"/>
      <c r="F158" s="102"/>
    </row>
    <row r="159" spans="1:6">
      <c r="A159" s="99" t="s">
        <v>374</v>
      </c>
      <c r="B159" s="100">
        <v>11</v>
      </c>
      <c r="C159" s="100"/>
      <c r="D159" s="100"/>
      <c r="E159" s="100"/>
      <c r="F159" s="102"/>
    </row>
    <row r="160" spans="1:6">
      <c r="A160" s="99" t="s">
        <v>375</v>
      </c>
      <c r="B160" s="100">
        <v>11</v>
      </c>
      <c r="C160" s="100"/>
      <c r="D160" s="100"/>
      <c r="E160" s="100"/>
      <c r="F160" s="102"/>
    </row>
    <row r="161" spans="1:6">
      <c r="A161" s="99" t="s">
        <v>376</v>
      </c>
      <c r="B161" s="100">
        <v>11</v>
      </c>
      <c r="C161" s="100"/>
      <c r="D161" s="100"/>
      <c r="E161" s="100"/>
      <c r="F161" s="102" t="s">
        <v>329</v>
      </c>
    </row>
    <row r="162" spans="1:6">
      <c r="A162" s="99" t="s">
        <v>377</v>
      </c>
      <c r="B162" s="100">
        <v>10</v>
      </c>
      <c r="C162" s="100"/>
      <c r="D162" s="100"/>
      <c r="E162" s="100"/>
      <c r="F162" s="102"/>
    </row>
    <row r="163" spans="1:6">
      <c r="A163" s="99" t="s">
        <v>378</v>
      </c>
      <c r="B163" s="100">
        <v>10</v>
      </c>
      <c r="C163" s="100"/>
      <c r="D163" s="100"/>
      <c r="E163" s="100"/>
      <c r="F163" s="102"/>
    </row>
    <row r="164" spans="1:6">
      <c r="A164" s="99" t="s">
        <v>379</v>
      </c>
      <c r="B164" s="100">
        <v>10</v>
      </c>
      <c r="C164" s="100"/>
      <c r="D164" s="100"/>
      <c r="E164" s="100"/>
      <c r="F164" s="102"/>
    </row>
    <row r="165" spans="1:6">
      <c r="A165" s="99" t="s">
        <v>380</v>
      </c>
      <c r="B165" s="100">
        <v>10</v>
      </c>
      <c r="C165" s="100"/>
      <c r="D165" s="100"/>
      <c r="E165" s="100"/>
      <c r="F165" s="102"/>
    </row>
    <row r="166" spans="1:6">
      <c r="A166" s="99" t="s">
        <v>381</v>
      </c>
      <c r="B166" s="100">
        <v>10</v>
      </c>
      <c r="C166" s="100"/>
      <c r="D166" s="100"/>
      <c r="E166" s="100"/>
      <c r="F166" s="102" t="s">
        <v>329</v>
      </c>
    </row>
    <row r="167" spans="1:6">
      <c r="A167" s="99" t="s">
        <v>382</v>
      </c>
      <c r="B167" s="100">
        <v>10</v>
      </c>
      <c r="C167" s="100"/>
      <c r="D167" s="100"/>
      <c r="E167" s="100"/>
      <c r="F167" s="102"/>
    </row>
    <row r="168" spans="1:6">
      <c r="A168" s="99" t="s">
        <v>383</v>
      </c>
      <c r="B168" s="100">
        <v>10</v>
      </c>
      <c r="C168" s="100"/>
      <c r="D168" s="100"/>
      <c r="E168" s="100"/>
      <c r="F168" s="102"/>
    </row>
    <row r="169" spans="1:6">
      <c r="A169" s="99" t="s">
        <v>384</v>
      </c>
      <c r="B169" s="100">
        <v>10</v>
      </c>
      <c r="C169" s="100"/>
      <c r="D169" s="100"/>
      <c r="E169" s="100"/>
      <c r="F169" s="102"/>
    </row>
    <row r="170" spans="1:6">
      <c r="A170" s="99" t="s">
        <v>385</v>
      </c>
      <c r="B170" s="100">
        <v>10</v>
      </c>
      <c r="C170" s="100"/>
      <c r="D170" s="100"/>
      <c r="E170" s="100"/>
      <c r="F170" s="102"/>
    </row>
    <row r="171" spans="1:6">
      <c r="A171" s="99" t="s">
        <v>386</v>
      </c>
      <c r="B171" s="100">
        <v>10</v>
      </c>
      <c r="C171" s="100"/>
      <c r="D171" s="100"/>
      <c r="E171" s="100"/>
      <c r="F171" s="102"/>
    </row>
    <row r="172" spans="1:6">
      <c r="A172" s="99" t="s">
        <v>387</v>
      </c>
      <c r="B172" s="100">
        <v>10</v>
      </c>
      <c r="C172" s="100"/>
      <c r="D172" s="100"/>
      <c r="E172" s="100"/>
      <c r="F172" s="102"/>
    </row>
    <row r="173" spans="1:6">
      <c r="A173" s="99" t="s">
        <v>388</v>
      </c>
      <c r="B173" s="100">
        <v>10</v>
      </c>
      <c r="C173" s="100"/>
      <c r="D173" s="100"/>
      <c r="E173" s="100"/>
      <c r="F173" s="102"/>
    </row>
    <row r="174" spans="1:6">
      <c r="A174" s="99" t="s">
        <v>389</v>
      </c>
      <c r="B174" s="100">
        <v>10</v>
      </c>
      <c r="C174" s="100"/>
      <c r="D174" s="100"/>
      <c r="E174" s="100"/>
      <c r="F174" s="102"/>
    </row>
    <row r="175" spans="1:6">
      <c r="A175" s="99" t="s">
        <v>390</v>
      </c>
      <c r="B175" s="100">
        <v>10</v>
      </c>
      <c r="C175" s="100"/>
      <c r="D175" s="100"/>
      <c r="E175" s="100"/>
      <c r="F175" s="102"/>
    </row>
    <row r="176" spans="1:6">
      <c r="A176" s="99" t="s">
        <v>391</v>
      </c>
      <c r="B176" s="100">
        <v>9</v>
      </c>
      <c r="C176" s="100"/>
      <c r="D176" s="100"/>
      <c r="E176" s="100"/>
      <c r="F176" s="102"/>
    </row>
    <row r="177" spans="1:6">
      <c r="A177" s="99" t="s">
        <v>392</v>
      </c>
      <c r="B177" s="100">
        <v>9</v>
      </c>
      <c r="C177" s="100"/>
      <c r="D177" s="100"/>
      <c r="E177" s="100"/>
      <c r="F177" s="102"/>
    </row>
    <row r="178" spans="1:6">
      <c r="A178" s="99" t="s">
        <v>393</v>
      </c>
      <c r="B178" s="100">
        <v>9</v>
      </c>
      <c r="C178" s="100"/>
      <c r="D178" s="100"/>
      <c r="E178" s="100"/>
      <c r="F178" s="102"/>
    </row>
    <row r="179" spans="1:6">
      <c r="A179" s="99" t="s">
        <v>394</v>
      </c>
      <c r="B179" s="100">
        <v>9</v>
      </c>
      <c r="C179" s="100"/>
      <c r="D179" s="100"/>
      <c r="E179" s="100"/>
      <c r="F179" s="102"/>
    </row>
    <row r="180" spans="1:6">
      <c r="A180" s="99" t="s">
        <v>395</v>
      </c>
      <c r="B180" s="100">
        <v>9</v>
      </c>
      <c r="C180" s="100"/>
      <c r="D180" s="100"/>
      <c r="E180" s="100"/>
      <c r="F180" s="102"/>
    </row>
    <row r="181" spans="1:6">
      <c r="A181" s="99" t="s">
        <v>396</v>
      </c>
      <c r="B181" s="100">
        <v>9</v>
      </c>
      <c r="C181" s="100"/>
      <c r="D181" s="100"/>
      <c r="E181" s="100"/>
      <c r="F181" s="102"/>
    </row>
    <row r="182" spans="1:6">
      <c r="A182" s="99" t="s">
        <v>397</v>
      </c>
      <c r="B182" s="100">
        <v>9</v>
      </c>
      <c r="C182" s="100"/>
      <c r="D182" s="100"/>
      <c r="E182" s="100"/>
      <c r="F182" s="99"/>
    </row>
    <row r="183" spans="1:6">
      <c r="A183" s="99" t="s">
        <v>398</v>
      </c>
      <c r="B183" s="100">
        <v>9</v>
      </c>
      <c r="C183" s="100"/>
      <c r="D183" s="100"/>
      <c r="E183" s="100"/>
      <c r="F183" s="102"/>
    </row>
    <row r="184" spans="1:6">
      <c r="A184" s="99" t="s">
        <v>399</v>
      </c>
      <c r="B184" s="100">
        <v>9</v>
      </c>
      <c r="C184" s="100"/>
      <c r="D184" s="100"/>
      <c r="E184" s="100"/>
      <c r="F184" s="102"/>
    </row>
    <row r="185" spans="1:6">
      <c r="A185" s="99" t="s">
        <v>400</v>
      </c>
      <c r="B185" s="100">
        <v>9</v>
      </c>
      <c r="C185" s="100"/>
      <c r="D185" s="100"/>
      <c r="E185" s="100"/>
      <c r="F185" s="99"/>
    </row>
    <row r="186" spans="1:6">
      <c r="A186" s="99" t="s">
        <v>401</v>
      </c>
      <c r="B186" s="100">
        <v>9</v>
      </c>
      <c r="C186" s="100"/>
      <c r="D186" s="100"/>
      <c r="E186" s="100"/>
      <c r="F186" s="99"/>
    </row>
    <row r="187" spans="1:6">
      <c r="A187" s="99" t="s">
        <v>402</v>
      </c>
      <c r="B187" s="100">
        <v>9</v>
      </c>
      <c r="C187" s="100"/>
      <c r="D187" s="100"/>
      <c r="E187" s="100"/>
      <c r="F187" s="99"/>
    </row>
    <row r="188" spans="1:6">
      <c r="A188" s="99" t="s">
        <v>403</v>
      </c>
      <c r="B188" s="100">
        <v>9</v>
      </c>
      <c r="C188" s="100"/>
      <c r="D188" s="100"/>
      <c r="E188" s="100"/>
      <c r="F188" s="102"/>
    </row>
    <row r="189" spans="1:6">
      <c r="A189" s="99" t="s">
        <v>404</v>
      </c>
      <c r="B189" s="100">
        <v>9</v>
      </c>
      <c r="C189" s="100"/>
      <c r="D189" s="100"/>
      <c r="E189" s="100"/>
      <c r="F189" s="99"/>
    </row>
    <row r="190" spans="1:6">
      <c r="A190" s="99" t="s">
        <v>405</v>
      </c>
      <c r="B190" s="100">
        <v>8</v>
      </c>
      <c r="C190" s="100"/>
      <c r="D190" s="100"/>
      <c r="E190" s="100"/>
      <c r="F190" s="102"/>
    </row>
    <row r="191" spans="1:6">
      <c r="A191" s="99" t="s">
        <v>406</v>
      </c>
      <c r="B191" s="100">
        <v>8</v>
      </c>
      <c r="C191" s="100"/>
      <c r="D191" s="100"/>
      <c r="E191" s="100"/>
      <c r="F191" s="102"/>
    </row>
    <row r="192" spans="1:6">
      <c r="A192" s="99" t="s">
        <v>407</v>
      </c>
      <c r="B192" s="100">
        <v>8</v>
      </c>
      <c r="C192" s="100"/>
      <c r="D192" s="100"/>
      <c r="E192" s="100"/>
      <c r="F192" s="102"/>
    </row>
    <row r="193" spans="1:6">
      <c r="A193" s="99" t="s">
        <v>408</v>
      </c>
      <c r="B193" s="100">
        <v>8</v>
      </c>
      <c r="C193" s="100"/>
      <c r="D193" s="100"/>
      <c r="E193" s="100"/>
      <c r="F193" s="102"/>
    </row>
    <row r="194" spans="1:6">
      <c r="A194" s="99" t="s">
        <v>409</v>
      </c>
      <c r="B194" s="100">
        <v>8</v>
      </c>
      <c r="C194" s="100"/>
      <c r="D194" s="100"/>
      <c r="E194" s="100"/>
      <c r="F194" s="102"/>
    </row>
    <row r="195" spans="1:6">
      <c r="A195" s="99" t="s">
        <v>410</v>
      </c>
      <c r="B195" s="100">
        <v>8</v>
      </c>
      <c r="C195" s="100"/>
      <c r="D195" s="100"/>
      <c r="E195" s="100"/>
      <c r="F195" s="99"/>
    </row>
    <row r="196" spans="1:6">
      <c r="A196" s="99" t="s">
        <v>411</v>
      </c>
      <c r="B196" s="100">
        <v>8</v>
      </c>
      <c r="C196" s="100"/>
      <c r="D196" s="100"/>
      <c r="E196" s="100"/>
      <c r="F196" s="99"/>
    </row>
    <row r="197" spans="1:6">
      <c r="A197" s="99" t="s">
        <v>412</v>
      </c>
      <c r="B197" s="100">
        <v>8</v>
      </c>
      <c r="C197" s="100"/>
      <c r="D197" s="100"/>
      <c r="E197" s="100"/>
      <c r="F197" s="99"/>
    </row>
    <row r="198" spans="1:6">
      <c r="A198" s="99" t="s">
        <v>413</v>
      </c>
      <c r="B198" s="100">
        <v>8</v>
      </c>
      <c r="C198" s="100"/>
      <c r="D198" s="100"/>
      <c r="E198" s="100"/>
      <c r="F198" s="99"/>
    </row>
    <row r="199" spans="1:6">
      <c r="A199" s="99" t="s">
        <v>414</v>
      </c>
      <c r="B199" s="100">
        <v>8</v>
      </c>
      <c r="C199" s="100"/>
      <c r="D199" s="100"/>
      <c r="E199" s="100"/>
      <c r="F199" s="102"/>
    </row>
    <row r="200" spans="1:6">
      <c r="A200" s="99" t="s">
        <v>415</v>
      </c>
      <c r="B200" s="100">
        <v>8</v>
      </c>
      <c r="C200" s="100"/>
      <c r="D200" s="100"/>
      <c r="E200" s="100"/>
      <c r="F200" s="102"/>
    </row>
    <row r="201" spans="1:6">
      <c r="A201" s="99" t="s">
        <v>416</v>
      </c>
      <c r="B201" s="100">
        <v>8</v>
      </c>
      <c r="C201" s="100"/>
      <c r="D201" s="100"/>
      <c r="E201" s="100"/>
      <c r="F201" s="102"/>
    </row>
    <row r="202" spans="1:6">
      <c r="A202" s="99" t="s">
        <v>417</v>
      </c>
      <c r="B202" s="100">
        <v>8</v>
      </c>
      <c r="C202" s="100"/>
      <c r="D202" s="100"/>
      <c r="E202" s="100"/>
      <c r="F202" s="102"/>
    </row>
    <row r="203" spans="1:6">
      <c r="A203" s="99" t="s">
        <v>418</v>
      </c>
      <c r="B203" s="100">
        <v>8</v>
      </c>
      <c r="C203" s="100"/>
      <c r="D203" s="100"/>
      <c r="E203" s="100"/>
      <c r="F203" s="102"/>
    </row>
    <row r="204" spans="1:6">
      <c r="A204" s="99" t="s">
        <v>419</v>
      </c>
      <c r="B204" s="100">
        <v>8</v>
      </c>
      <c r="C204" s="100"/>
      <c r="D204" s="100"/>
      <c r="E204" s="100"/>
      <c r="F204" s="102"/>
    </row>
    <row r="205" spans="1:6">
      <c r="A205" s="99" t="s">
        <v>420</v>
      </c>
      <c r="B205" s="100">
        <v>8</v>
      </c>
      <c r="C205" s="100"/>
      <c r="D205" s="100"/>
      <c r="E205" s="100"/>
      <c r="F205" s="102"/>
    </row>
    <row r="206" spans="1:6">
      <c r="A206" s="99" t="s">
        <v>421</v>
      </c>
      <c r="B206" s="100">
        <v>8</v>
      </c>
      <c r="C206" s="100"/>
      <c r="D206" s="100"/>
      <c r="E206" s="100"/>
      <c r="F206" s="102"/>
    </row>
    <row r="207" spans="1:6">
      <c r="A207" s="99" t="s">
        <v>422</v>
      </c>
      <c r="B207" s="100">
        <v>8</v>
      </c>
      <c r="C207" s="100"/>
      <c r="D207" s="100"/>
      <c r="E207" s="100"/>
      <c r="F207" s="102"/>
    </row>
    <row r="208" spans="1:6">
      <c r="A208" s="99" t="s">
        <v>423</v>
      </c>
      <c r="B208" s="100">
        <v>8</v>
      </c>
      <c r="C208" s="100"/>
      <c r="D208" s="100"/>
      <c r="E208" s="100"/>
      <c r="F208" s="102" t="s">
        <v>329</v>
      </c>
    </row>
    <row r="209" spans="1:6">
      <c r="A209" s="99" t="s">
        <v>424</v>
      </c>
      <c r="B209" s="100">
        <v>8</v>
      </c>
      <c r="C209" s="100"/>
      <c r="D209" s="100"/>
      <c r="E209" s="100"/>
      <c r="F209" s="99"/>
    </row>
    <row r="210" spans="1:6">
      <c r="A210" s="99" t="s">
        <v>425</v>
      </c>
      <c r="B210" s="100">
        <v>8</v>
      </c>
      <c r="C210" s="100"/>
      <c r="D210" s="100"/>
      <c r="E210" s="100"/>
      <c r="F210" s="99"/>
    </row>
    <row r="211" spans="1:6">
      <c r="A211" s="99" t="s">
        <v>426</v>
      </c>
      <c r="B211" s="100">
        <v>8</v>
      </c>
      <c r="C211" s="100"/>
      <c r="D211" s="100"/>
      <c r="E211" s="100"/>
      <c r="F211" s="99"/>
    </row>
    <row r="212" spans="1:6">
      <c r="A212" s="99" t="s">
        <v>427</v>
      </c>
      <c r="B212" s="100">
        <v>8</v>
      </c>
      <c r="C212" s="100"/>
      <c r="D212" s="100"/>
      <c r="E212" s="100"/>
      <c r="F212" s="99"/>
    </row>
    <row r="213" spans="1:6">
      <c r="A213" s="99" t="s">
        <v>428</v>
      </c>
      <c r="B213" s="100">
        <v>8</v>
      </c>
      <c r="C213" s="100"/>
      <c r="D213" s="100"/>
      <c r="E213" s="100"/>
      <c r="F213" s="99"/>
    </row>
    <row r="214" spans="1:6">
      <c r="A214" s="99" t="s">
        <v>429</v>
      </c>
      <c r="B214" s="100">
        <v>7</v>
      </c>
      <c r="C214" s="100"/>
      <c r="D214" s="100"/>
      <c r="E214" s="100"/>
      <c r="F214" s="99"/>
    </row>
    <row r="215" spans="1:6">
      <c r="A215" s="99" t="s">
        <v>430</v>
      </c>
      <c r="B215" s="100">
        <v>7</v>
      </c>
      <c r="C215" s="100"/>
      <c r="D215" s="100"/>
      <c r="E215" s="100"/>
      <c r="F215" s="99"/>
    </row>
    <row r="216" spans="1:6">
      <c r="A216" s="99" t="s">
        <v>431</v>
      </c>
      <c r="B216" s="100">
        <v>7</v>
      </c>
      <c r="C216" s="100"/>
      <c r="D216" s="100"/>
      <c r="E216" s="100"/>
      <c r="F216" s="99"/>
    </row>
    <row r="217" spans="1:5">
      <c r="A217" s="99" t="s">
        <v>432</v>
      </c>
      <c r="B217" s="100">
        <v>7</v>
      </c>
      <c r="C217" s="100"/>
      <c r="D217" s="100"/>
      <c r="E217" s="100"/>
    </row>
    <row r="218" spans="1:5">
      <c r="A218" s="99" t="s">
        <v>433</v>
      </c>
      <c r="B218" s="100">
        <v>7</v>
      </c>
      <c r="C218" s="100"/>
      <c r="D218" s="100"/>
      <c r="E218" s="100"/>
    </row>
    <row r="219" spans="1:5">
      <c r="A219" s="99" t="s">
        <v>434</v>
      </c>
      <c r="B219" s="100">
        <v>7</v>
      </c>
      <c r="C219" s="100"/>
      <c r="D219" s="100"/>
      <c r="E219" s="100"/>
    </row>
    <row r="220" spans="1:5">
      <c r="A220" s="99" t="s">
        <v>435</v>
      </c>
      <c r="B220" s="100">
        <v>7</v>
      </c>
      <c r="C220" s="100"/>
      <c r="D220" s="100"/>
      <c r="E220" s="100"/>
    </row>
    <row r="221" spans="1:5">
      <c r="A221" s="99" t="s">
        <v>436</v>
      </c>
      <c r="B221" s="100">
        <v>7</v>
      </c>
      <c r="C221" s="100"/>
      <c r="D221" s="100"/>
      <c r="E221" s="100"/>
    </row>
    <row r="222" spans="1:5">
      <c r="A222" s="99" t="s">
        <v>437</v>
      </c>
      <c r="B222" s="100">
        <v>7</v>
      </c>
      <c r="C222" s="100"/>
      <c r="D222" s="100"/>
      <c r="E222" s="100"/>
    </row>
    <row r="223" spans="1:5">
      <c r="A223" s="99" t="s">
        <v>438</v>
      </c>
      <c r="B223" s="100">
        <v>7</v>
      </c>
      <c r="C223" s="100"/>
      <c r="D223" s="100"/>
      <c r="E223" s="100"/>
    </row>
    <row r="224" spans="1:5">
      <c r="A224" s="99" t="s">
        <v>439</v>
      </c>
      <c r="B224" s="100">
        <v>7</v>
      </c>
      <c r="C224" s="100"/>
      <c r="D224" s="100"/>
      <c r="E224" s="100"/>
    </row>
    <row r="225" spans="1:5">
      <c r="A225" s="99" t="s">
        <v>440</v>
      </c>
      <c r="B225" s="100">
        <v>7</v>
      </c>
      <c r="C225" s="100"/>
      <c r="D225" s="100"/>
      <c r="E225" s="100"/>
    </row>
    <row r="226" spans="1:5">
      <c r="A226" s="99" t="s">
        <v>441</v>
      </c>
      <c r="B226" s="100">
        <v>7</v>
      </c>
      <c r="C226" s="100"/>
      <c r="D226" s="100"/>
      <c r="E226" s="100"/>
    </row>
    <row r="227" spans="1:5">
      <c r="A227" s="99" t="s">
        <v>442</v>
      </c>
      <c r="B227" s="100">
        <v>7</v>
      </c>
      <c r="C227" s="100"/>
      <c r="D227" s="100"/>
      <c r="E227" s="100"/>
    </row>
    <row r="228" spans="1:5">
      <c r="A228" s="99" t="s">
        <v>443</v>
      </c>
      <c r="B228" s="100">
        <v>7</v>
      </c>
      <c r="C228" s="100"/>
      <c r="D228" s="100"/>
      <c r="E228" s="100"/>
    </row>
    <row r="229" spans="1:5">
      <c r="A229" s="99" t="s">
        <v>444</v>
      </c>
      <c r="B229" s="100">
        <v>7</v>
      </c>
      <c r="C229" s="100"/>
      <c r="D229" s="100"/>
      <c r="E229" s="100"/>
    </row>
    <row r="230" spans="1:5">
      <c r="A230" s="99" t="s">
        <v>445</v>
      </c>
      <c r="B230" s="100">
        <v>7</v>
      </c>
      <c r="C230" s="100"/>
      <c r="D230" s="100"/>
      <c r="E230" s="100"/>
    </row>
    <row r="231" spans="1:5">
      <c r="A231" s="99" t="s">
        <v>446</v>
      </c>
      <c r="B231" s="100">
        <v>7</v>
      </c>
      <c r="C231" s="100"/>
      <c r="D231" s="100"/>
      <c r="E231" s="100"/>
    </row>
    <row r="232" spans="1:5">
      <c r="A232" s="99" t="s">
        <v>447</v>
      </c>
      <c r="B232" s="100">
        <v>7</v>
      </c>
      <c r="C232" s="100"/>
      <c r="D232" s="100"/>
      <c r="E232" s="100"/>
    </row>
    <row r="233" spans="1:5">
      <c r="A233" s="99" t="s">
        <v>448</v>
      </c>
      <c r="B233" s="100">
        <v>7</v>
      </c>
      <c r="C233" s="100"/>
      <c r="D233" s="100"/>
      <c r="E233" s="100"/>
    </row>
    <row r="234" spans="1:5">
      <c r="A234" s="99" t="s">
        <v>449</v>
      </c>
      <c r="B234" s="100">
        <v>7</v>
      </c>
      <c r="C234" s="100"/>
      <c r="D234" s="100"/>
      <c r="E234" s="100"/>
    </row>
    <row r="235" spans="1:5">
      <c r="A235" s="99" t="s">
        <v>450</v>
      </c>
      <c r="B235" s="100">
        <v>7</v>
      </c>
      <c r="C235" s="100"/>
      <c r="D235" s="100"/>
      <c r="E235" s="100"/>
    </row>
    <row r="236" spans="1:5">
      <c r="A236" s="99" t="s">
        <v>451</v>
      </c>
      <c r="B236" s="100">
        <v>7</v>
      </c>
      <c r="C236" s="100"/>
      <c r="D236" s="100"/>
      <c r="E236" s="100"/>
    </row>
    <row r="237" spans="1:5">
      <c r="A237" s="99" t="s">
        <v>452</v>
      </c>
      <c r="B237" s="100">
        <v>7</v>
      </c>
      <c r="C237" s="100"/>
      <c r="D237" s="100"/>
      <c r="E237" s="100"/>
    </row>
    <row r="238" spans="1:5">
      <c r="A238" s="99" t="s">
        <v>453</v>
      </c>
      <c r="B238" s="100">
        <v>7</v>
      </c>
      <c r="C238" s="100"/>
      <c r="D238" s="100"/>
      <c r="E238" s="100"/>
    </row>
    <row r="239" spans="1:5">
      <c r="A239" s="99" t="s">
        <v>454</v>
      </c>
      <c r="B239" s="100">
        <v>7</v>
      </c>
      <c r="C239" s="100"/>
      <c r="D239" s="100"/>
      <c r="E239" s="100"/>
    </row>
    <row r="240" spans="1:5">
      <c r="A240" s="99" t="s">
        <v>455</v>
      </c>
      <c r="B240" s="100">
        <v>7</v>
      </c>
      <c r="C240" s="100"/>
      <c r="D240" s="100"/>
      <c r="E240" s="100"/>
    </row>
    <row r="241" spans="1:5">
      <c r="A241" s="99" t="s">
        <v>456</v>
      </c>
      <c r="B241" s="100">
        <v>7</v>
      </c>
      <c r="C241" s="100"/>
      <c r="D241" s="100"/>
      <c r="E241" s="100"/>
    </row>
    <row r="242" spans="1:5">
      <c r="A242" s="121" t="s">
        <v>457</v>
      </c>
      <c r="B242" s="100">
        <v>6</v>
      </c>
      <c r="C242" s="100"/>
      <c r="D242" s="100"/>
      <c r="E242" s="100"/>
    </row>
    <row r="243" spans="1:5">
      <c r="A243" s="99" t="s">
        <v>458</v>
      </c>
      <c r="B243" s="100">
        <v>6</v>
      </c>
      <c r="C243" s="100"/>
      <c r="D243" s="100"/>
      <c r="E243" s="100"/>
    </row>
    <row r="244" spans="1:5">
      <c r="A244" s="99" t="s">
        <v>459</v>
      </c>
      <c r="B244" s="100">
        <v>6</v>
      </c>
      <c r="C244" s="100"/>
      <c r="D244" s="100"/>
      <c r="E244" s="100"/>
    </row>
    <row r="245" spans="1:5">
      <c r="A245" s="99" t="s">
        <v>460</v>
      </c>
      <c r="B245" s="100">
        <v>6</v>
      </c>
      <c r="C245" s="100"/>
      <c r="D245" s="100"/>
      <c r="E245" s="100"/>
    </row>
    <row r="246" spans="1:5">
      <c r="A246" s="99" t="s">
        <v>461</v>
      </c>
      <c r="B246" s="100">
        <v>6</v>
      </c>
      <c r="C246" s="100"/>
      <c r="D246" s="100"/>
      <c r="E246" s="100"/>
    </row>
    <row r="247" spans="1:5">
      <c r="A247" s="99" t="s">
        <v>462</v>
      </c>
      <c r="B247" s="100">
        <v>6</v>
      </c>
      <c r="C247" s="100"/>
      <c r="D247" s="100"/>
      <c r="E247" s="100"/>
    </row>
    <row r="248" spans="1:5">
      <c r="A248" s="99" t="s">
        <v>463</v>
      </c>
      <c r="B248" s="100">
        <v>6</v>
      </c>
      <c r="C248" s="100"/>
      <c r="D248" s="100"/>
      <c r="E248" s="100"/>
    </row>
    <row r="249" spans="1:5">
      <c r="A249" s="99" t="s">
        <v>464</v>
      </c>
      <c r="B249" s="100">
        <v>6</v>
      </c>
      <c r="C249" s="100"/>
      <c r="D249" s="100"/>
      <c r="E249" s="100"/>
    </row>
    <row r="250" spans="1:5">
      <c r="A250" s="99" t="s">
        <v>465</v>
      </c>
      <c r="B250" s="100">
        <v>6</v>
      </c>
      <c r="C250" s="100"/>
      <c r="D250" s="100"/>
      <c r="E250" s="100"/>
    </row>
    <row r="251" spans="1:5">
      <c r="A251" s="99" t="s">
        <v>466</v>
      </c>
      <c r="B251" s="100">
        <v>6</v>
      </c>
      <c r="C251" s="100"/>
      <c r="D251" s="100"/>
      <c r="E251" s="100"/>
    </row>
    <row r="252" spans="1:5">
      <c r="A252" s="99" t="s">
        <v>467</v>
      </c>
      <c r="B252" s="100">
        <v>6</v>
      </c>
      <c r="C252" s="100"/>
      <c r="D252" s="100"/>
      <c r="E252" s="100"/>
    </row>
    <row r="253" spans="1:5">
      <c r="A253" s="99" t="s">
        <v>468</v>
      </c>
      <c r="B253" s="100">
        <v>6</v>
      </c>
      <c r="C253" s="100"/>
      <c r="D253" s="100"/>
      <c r="E253" s="100"/>
    </row>
    <row r="254" spans="1:5">
      <c r="A254" s="99" t="s">
        <v>469</v>
      </c>
      <c r="B254" s="100">
        <v>6</v>
      </c>
      <c r="C254" s="100"/>
      <c r="D254" s="100"/>
      <c r="E254" s="100"/>
    </row>
    <row r="255" spans="1:5">
      <c r="A255" s="99" t="s">
        <v>470</v>
      </c>
      <c r="B255" s="100">
        <v>6</v>
      </c>
      <c r="C255" s="100"/>
      <c r="D255" s="100"/>
      <c r="E255" s="100"/>
    </row>
    <row r="256" spans="1:5">
      <c r="A256" s="99" t="s">
        <v>471</v>
      </c>
      <c r="B256" s="100">
        <v>6</v>
      </c>
      <c r="C256" s="100"/>
      <c r="D256" s="100"/>
      <c r="E256" s="100"/>
    </row>
    <row r="257" spans="1:5">
      <c r="A257" s="99" t="s">
        <v>472</v>
      </c>
      <c r="B257" s="100">
        <v>6</v>
      </c>
      <c r="C257" s="100"/>
      <c r="D257" s="100"/>
      <c r="E257" s="100"/>
    </row>
    <row r="258" spans="1:5">
      <c r="A258" s="99" t="s">
        <v>473</v>
      </c>
      <c r="B258" s="100">
        <v>6</v>
      </c>
      <c r="C258" s="100"/>
      <c r="D258" s="100"/>
      <c r="E258" s="100"/>
    </row>
    <row r="259" spans="1:5">
      <c r="A259" s="99" t="s">
        <v>474</v>
      </c>
      <c r="B259" s="100">
        <v>6</v>
      </c>
      <c r="C259" s="100"/>
      <c r="D259" s="100"/>
      <c r="E259" s="100"/>
    </row>
    <row r="260" spans="1:5">
      <c r="A260" s="99" t="s">
        <v>475</v>
      </c>
      <c r="B260" s="100">
        <v>6</v>
      </c>
      <c r="C260" s="100"/>
      <c r="D260" s="100"/>
      <c r="E260" s="100"/>
    </row>
    <row r="261" spans="1:5">
      <c r="A261" s="99" t="s">
        <v>476</v>
      </c>
      <c r="B261" s="100">
        <v>6</v>
      </c>
      <c r="C261" s="100"/>
      <c r="D261" s="100"/>
      <c r="E261" s="100"/>
    </row>
    <row r="262" spans="1:5">
      <c r="A262" s="99" t="s">
        <v>477</v>
      </c>
      <c r="B262" s="100">
        <v>6</v>
      </c>
      <c r="C262" s="100"/>
      <c r="D262" s="100"/>
      <c r="E262" s="100"/>
    </row>
    <row r="263" spans="1:5">
      <c r="A263" s="99" t="s">
        <v>478</v>
      </c>
      <c r="B263" s="100">
        <v>6</v>
      </c>
      <c r="C263" s="100"/>
      <c r="D263" s="100"/>
      <c r="E263" s="100"/>
    </row>
    <row r="264" spans="1:5">
      <c r="A264" s="99" t="s">
        <v>479</v>
      </c>
      <c r="B264" s="100">
        <v>6</v>
      </c>
      <c r="C264" s="100"/>
      <c r="D264" s="100"/>
      <c r="E264" s="100"/>
    </row>
    <row r="265" spans="1:5">
      <c r="A265" s="99" t="s">
        <v>480</v>
      </c>
      <c r="B265" s="100">
        <v>6</v>
      </c>
      <c r="C265" s="100"/>
      <c r="D265" s="100"/>
      <c r="E265" s="100"/>
    </row>
    <row r="266" spans="1:5">
      <c r="A266" s="99" t="s">
        <v>481</v>
      </c>
      <c r="B266" s="100">
        <v>6</v>
      </c>
      <c r="C266" s="100"/>
      <c r="D266" s="100"/>
      <c r="E266" s="100"/>
    </row>
    <row r="267" spans="1:5">
      <c r="A267" s="99" t="s">
        <v>482</v>
      </c>
      <c r="B267" s="100">
        <v>6</v>
      </c>
      <c r="C267" s="100"/>
      <c r="D267" s="100"/>
      <c r="E267" s="100"/>
    </row>
    <row r="268" spans="1:5">
      <c r="A268" s="99" t="s">
        <v>483</v>
      </c>
      <c r="B268" s="100">
        <v>6</v>
      </c>
      <c r="C268" s="100"/>
      <c r="D268" s="100"/>
      <c r="E268" s="100"/>
    </row>
    <row r="269" spans="1:5">
      <c r="A269" s="99" t="s">
        <v>484</v>
      </c>
      <c r="B269" s="100">
        <v>6</v>
      </c>
      <c r="C269" s="100"/>
      <c r="D269" s="100"/>
      <c r="E269" s="100"/>
    </row>
    <row r="270" spans="1:5">
      <c r="A270" s="99" t="s">
        <v>485</v>
      </c>
      <c r="B270" s="100">
        <v>6</v>
      </c>
      <c r="C270" s="100"/>
      <c r="D270" s="100"/>
      <c r="E270" s="100"/>
    </row>
    <row r="271" spans="1:5">
      <c r="A271" s="99" t="s">
        <v>486</v>
      </c>
      <c r="B271" s="100">
        <v>6</v>
      </c>
      <c r="C271" s="100"/>
      <c r="D271" s="100"/>
      <c r="E271" s="100"/>
    </row>
    <row r="272" spans="1:5">
      <c r="A272" s="99" t="s">
        <v>487</v>
      </c>
      <c r="B272" s="100">
        <v>6</v>
      </c>
      <c r="C272" s="100"/>
      <c r="D272" s="100"/>
      <c r="E272" s="100"/>
    </row>
    <row r="273" spans="1:5">
      <c r="A273" s="99"/>
      <c r="B273" s="100">
        <v>5</v>
      </c>
      <c r="C273" s="100"/>
      <c r="D273" s="100"/>
      <c r="E273" s="100"/>
    </row>
    <row r="274" spans="1:5">
      <c r="A274" s="99" t="s">
        <v>488</v>
      </c>
      <c r="B274" s="100">
        <v>5</v>
      </c>
      <c r="C274" s="100"/>
      <c r="D274" s="100"/>
      <c r="E274" s="100"/>
    </row>
    <row r="275" spans="1:5">
      <c r="A275" s="99" t="s">
        <v>489</v>
      </c>
      <c r="B275" s="100">
        <v>5</v>
      </c>
      <c r="C275" s="100"/>
      <c r="D275" s="100"/>
      <c r="E275" s="100"/>
    </row>
    <row r="276" spans="1:5">
      <c r="A276" s="99" t="s">
        <v>490</v>
      </c>
      <c r="B276" s="100">
        <v>5</v>
      </c>
      <c r="C276" s="100"/>
      <c r="D276" s="100"/>
      <c r="E276" s="100"/>
    </row>
    <row r="277" spans="1:5">
      <c r="A277" s="99" t="s">
        <v>491</v>
      </c>
      <c r="B277" s="100">
        <v>5</v>
      </c>
      <c r="C277" s="100"/>
      <c r="D277" s="100"/>
      <c r="E277" s="100"/>
    </row>
    <row r="278" spans="1:5">
      <c r="A278" s="99" t="s">
        <v>492</v>
      </c>
      <c r="B278" s="100">
        <v>5</v>
      </c>
      <c r="C278" s="100"/>
      <c r="D278" s="100"/>
      <c r="E278" s="100"/>
    </row>
    <row r="279" spans="1:5">
      <c r="A279" s="99" t="s">
        <v>493</v>
      </c>
      <c r="B279" s="100">
        <v>5</v>
      </c>
      <c r="C279" s="100"/>
      <c r="D279" s="100"/>
      <c r="E279" s="100"/>
    </row>
    <row r="280" spans="1:5">
      <c r="A280" s="99" t="s">
        <v>494</v>
      </c>
      <c r="B280" s="100">
        <v>5</v>
      </c>
      <c r="C280" s="100"/>
      <c r="D280" s="100"/>
      <c r="E280" s="100"/>
    </row>
    <row r="281" spans="1:5">
      <c r="A281" s="99" t="s">
        <v>495</v>
      </c>
      <c r="B281" s="100">
        <v>5</v>
      </c>
      <c r="C281" s="100"/>
      <c r="D281" s="100"/>
      <c r="E281" s="100"/>
    </row>
    <row r="282" spans="1:5">
      <c r="A282" s="99" t="s">
        <v>496</v>
      </c>
      <c r="B282" s="100">
        <v>5</v>
      </c>
      <c r="C282" s="100"/>
      <c r="D282" s="100"/>
      <c r="E282" s="100"/>
    </row>
    <row r="283" spans="1:5">
      <c r="A283" s="99" t="s">
        <v>497</v>
      </c>
      <c r="B283" s="100">
        <v>5</v>
      </c>
      <c r="C283" s="100"/>
      <c r="D283" s="100"/>
      <c r="E283" s="100"/>
    </row>
    <row r="284" spans="1:5">
      <c r="A284" s="99" t="s">
        <v>498</v>
      </c>
      <c r="B284" s="100">
        <v>5</v>
      </c>
      <c r="C284" s="100"/>
      <c r="D284" s="100"/>
      <c r="E284" s="100"/>
    </row>
    <row r="285" spans="1:5">
      <c r="A285" s="99" t="s">
        <v>499</v>
      </c>
      <c r="B285" s="100">
        <v>5</v>
      </c>
      <c r="C285" s="100"/>
      <c r="D285" s="100"/>
      <c r="E285" s="100"/>
    </row>
    <row r="286" spans="1:5">
      <c r="A286" s="99" t="s">
        <v>500</v>
      </c>
      <c r="B286" s="100">
        <v>5</v>
      </c>
      <c r="C286" s="100"/>
      <c r="D286" s="100"/>
      <c r="E286" s="100"/>
    </row>
    <row r="287" spans="1:5">
      <c r="A287" s="99" t="s">
        <v>501</v>
      </c>
      <c r="B287" s="100">
        <v>5</v>
      </c>
      <c r="C287" s="100"/>
      <c r="D287" s="100"/>
      <c r="E287" s="100"/>
    </row>
    <row r="288" spans="1:5">
      <c r="A288" s="99" t="s">
        <v>502</v>
      </c>
      <c r="B288" s="100">
        <v>5</v>
      </c>
      <c r="C288" s="100"/>
      <c r="D288" s="100"/>
      <c r="E288" s="100"/>
    </row>
    <row r="289" spans="1:5">
      <c r="A289" s="99" t="s">
        <v>503</v>
      </c>
      <c r="B289" s="100">
        <v>5</v>
      </c>
      <c r="C289" s="100"/>
      <c r="D289" s="100"/>
      <c r="E289" s="100"/>
    </row>
    <row r="290" spans="1:5">
      <c r="A290" s="99" t="s">
        <v>504</v>
      </c>
      <c r="B290" s="100">
        <v>5</v>
      </c>
      <c r="C290" s="100"/>
      <c r="D290" s="100"/>
      <c r="E290" s="100"/>
    </row>
    <row r="291" spans="1:5">
      <c r="A291" s="99" t="s">
        <v>505</v>
      </c>
      <c r="B291" s="100">
        <v>5</v>
      </c>
      <c r="C291" s="100"/>
      <c r="D291" s="100"/>
      <c r="E291" s="100"/>
    </row>
    <row r="292" spans="1:5">
      <c r="A292" s="99" t="s">
        <v>506</v>
      </c>
      <c r="B292" s="100">
        <v>5</v>
      </c>
      <c r="C292" s="100"/>
      <c r="D292" s="100"/>
      <c r="E292" s="100"/>
    </row>
    <row r="293" spans="1:5">
      <c r="A293" s="99" t="s">
        <v>507</v>
      </c>
      <c r="B293" s="100">
        <v>5</v>
      </c>
      <c r="C293" s="100"/>
      <c r="D293" s="100"/>
      <c r="E293" s="100"/>
    </row>
    <row r="294" spans="1:5">
      <c r="A294" s="99" t="s">
        <v>508</v>
      </c>
      <c r="B294" s="100">
        <v>5</v>
      </c>
      <c r="C294" s="100"/>
      <c r="D294" s="100"/>
      <c r="E294" s="100"/>
    </row>
    <row r="295" spans="1:5">
      <c r="A295" s="99" t="s">
        <v>509</v>
      </c>
      <c r="B295" s="100">
        <v>5</v>
      </c>
      <c r="C295" s="100"/>
      <c r="D295" s="100"/>
      <c r="E295" s="100"/>
    </row>
    <row r="296" spans="1:5">
      <c r="A296" s="99" t="s">
        <v>510</v>
      </c>
      <c r="B296" s="100">
        <v>5</v>
      </c>
      <c r="C296" s="100"/>
      <c r="D296" s="100"/>
      <c r="E296" s="100"/>
    </row>
    <row r="297" spans="1:5">
      <c r="A297" s="99" t="s">
        <v>511</v>
      </c>
      <c r="B297" s="100">
        <v>5</v>
      </c>
      <c r="C297" s="100"/>
      <c r="D297" s="100"/>
      <c r="E297" s="100"/>
    </row>
    <row r="298" spans="1:5">
      <c r="A298" s="99" t="s">
        <v>512</v>
      </c>
      <c r="B298" s="100">
        <v>5</v>
      </c>
      <c r="C298" s="100"/>
      <c r="D298" s="100"/>
      <c r="E298" s="100"/>
    </row>
    <row r="299" spans="1:5">
      <c r="A299" s="99" t="s">
        <v>513</v>
      </c>
      <c r="B299" s="100">
        <v>5</v>
      </c>
      <c r="C299" s="100"/>
      <c r="D299" s="100"/>
      <c r="E299" s="100"/>
    </row>
    <row r="300" spans="1:5">
      <c r="A300" s="99" t="s">
        <v>514</v>
      </c>
      <c r="B300" s="100">
        <v>5</v>
      </c>
      <c r="C300" s="100"/>
      <c r="D300" s="100"/>
      <c r="E300" s="100"/>
    </row>
    <row r="301" spans="1:5">
      <c r="A301" s="99" t="s">
        <v>515</v>
      </c>
      <c r="B301" s="100">
        <v>5</v>
      </c>
      <c r="C301" s="100"/>
      <c r="D301" s="100"/>
      <c r="E301" s="100"/>
    </row>
    <row r="302" spans="1:5">
      <c r="A302" s="99" t="s">
        <v>516</v>
      </c>
      <c r="B302" s="100">
        <v>5</v>
      </c>
      <c r="C302" s="100"/>
      <c r="D302" s="100"/>
      <c r="E302" s="100"/>
    </row>
    <row r="303" spans="1:5">
      <c r="A303" s="99" t="s">
        <v>517</v>
      </c>
      <c r="B303" s="100">
        <v>5</v>
      </c>
      <c r="C303" s="100"/>
      <c r="D303" s="100"/>
      <c r="E303" s="100"/>
    </row>
    <row r="304" spans="1:5">
      <c r="A304" s="99" t="s">
        <v>518</v>
      </c>
      <c r="B304" s="100">
        <v>5</v>
      </c>
      <c r="C304" s="100"/>
      <c r="D304" s="100"/>
      <c r="E304" s="100"/>
    </row>
    <row r="305" spans="1:5">
      <c r="A305" s="99" t="s">
        <v>519</v>
      </c>
      <c r="B305" s="100">
        <v>5</v>
      </c>
      <c r="C305" s="100"/>
      <c r="D305" s="100"/>
      <c r="E305" s="100"/>
    </row>
    <row r="306" spans="1:5">
      <c r="A306" s="99" t="s">
        <v>520</v>
      </c>
      <c r="B306" s="100">
        <v>5</v>
      </c>
      <c r="C306" s="100"/>
      <c r="D306" s="100"/>
      <c r="E306" s="100"/>
    </row>
    <row r="307" spans="1:5">
      <c r="A307" s="99" t="s">
        <v>521</v>
      </c>
      <c r="B307" s="100">
        <v>5</v>
      </c>
      <c r="C307" s="100"/>
      <c r="D307" s="100"/>
      <c r="E307" s="100"/>
    </row>
    <row r="308" spans="1:5">
      <c r="A308" s="99" t="s">
        <v>522</v>
      </c>
      <c r="B308" s="100">
        <v>5</v>
      </c>
      <c r="C308" s="100"/>
      <c r="D308" s="100"/>
      <c r="E308" s="100"/>
    </row>
    <row r="309" spans="1:5">
      <c r="A309" s="99" t="s">
        <v>523</v>
      </c>
      <c r="B309" s="100">
        <v>5</v>
      </c>
      <c r="C309" s="100"/>
      <c r="D309" s="100"/>
      <c r="E309" s="100"/>
    </row>
    <row r="310" spans="1:5">
      <c r="A310" s="99" t="s">
        <v>524</v>
      </c>
      <c r="B310" s="100">
        <v>5</v>
      </c>
      <c r="C310" s="100"/>
      <c r="D310" s="100"/>
      <c r="E310" s="100"/>
    </row>
    <row r="311" spans="1:5">
      <c r="A311" s="99" t="s">
        <v>525</v>
      </c>
      <c r="B311" s="100">
        <v>5</v>
      </c>
      <c r="C311" s="100"/>
      <c r="D311" s="100"/>
      <c r="E311" s="100"/>
    </row>
    <row r="312" spans="1:5">
      <c r="A312" s="99" t="s">
        <v>526</v>
      </c>
      <c r="B312" s="100">
        <v>5</v>
      </c>
      <c r="C312" s="100"/>
      <c r="D312" s="100"/>
      <c r="E312" s="100"/>
    </row>
    <row r="313" spans="1:5">
      <c r="A313" s="99" t="s">
        <v>527</v>
      </c>
      <c r="B313" s="100">
        <v>5</v>
      </c>
      <c r="C313" s="100"/>
      <c r="D313" s="100"/>
      <c r="E313" s="100"/>
    </row>
    <row r="314" spans="1:5">
      <c r="A314" s="99" t="s">
        <v>528</v>
      </c>
      <c r="B314" s="100">
        <v>5</v>
      </c>
      <c r="C314" s="100"/>
      <c r="D314" s="100"/>
      <c r="E314" s="100"/>
    </row>
    <row r="315" spans="1:5">
      <c r="A315" s="99" t="s">
        <v>529</v>
      </c>
      <c r="B315" s="100">
        <v>5</v>
      </c>
      <c r="C315" s="100"/>
      <c r="D315" s="100"/>
      <c r="E315" s="100"/>
    </row>
    <row r="316" spans="1:5">
      <c r="A316" s="99" t="s">
        <v>530</v>
      </c>
      <c r="B316" s="100">
        <v>5</v>
      </c>
      <c r="C316" s="100"/>
      <c r="D316" s="100"/>
      <c r="E316" s="100"/>
    </row>
    <row r="317" spans="1:5">
      <c r="A317" s="99" t="s">
        <v>531</v>
      </c>
      <c r="B317" s="100">
        <v>5</v>
      </c>
      <c r="C317" s="100"/>
      <c r="D317" s="100"/>
      <c r="E317" s="100"/>
    </row>
    <row r="318" spans="1:5">
      <c r="A318" s="99" t="s">
        <v>532</v>
      </c>
      <c r="B318" s="100">
        <v>5</v>
      </c>
      <c r="C318" s="100"/>
      <c r="D318" s="100"/>
      <c r="E318" s="100"/>
    </row>
    <row r="319" spans="1:5">
      <c r="A319" s="99" t="s">
        <v>533</v>
      </c>
      <c r="B319" s="100">
        <v>5</v>
      </c>
      <c r="C319" s="100"/>
      <c r="D319" s="100"/>
      <c r="E319" s="100"/>
    </row>
    <row r="320" spans="1:5">
      <c r="A320" s="99" t="s">
        <v>534</v>
      </c>
      <c r="B320" s="100">
        <v>5</v>
      </c>
      <c r="C320" s="100"/>
      <c r="D320" s="100"/>
      <c r="E320" s="100"/>
    </row>
    <row r="321" spans="1:5">
      <c r="A321" s="99" t="s">
        <v>535</v>
      </c>
      <c r="B321" s="100">
        <v>5</v>
      </c>
      <c r="C321" s="100"/>
      <c r="D321" s="100"/>
      <c r="E321" s="100"/>
    </row>
    <row r="322" spans="1:5">
      <c r="A322" s="99" t="s">
        <v>536</v>
      </c>
      <c r="B322" s="100">
        <v>5</v>
      </c>
      <c r="C322" s="100"/>
      <c r="D322" s="100"/>
      <c r="E322" s="100"/>
    </row>
    <row r="323" spans="1:5">
      <c r="A323" s="99" t="s">
        <v>537</v>
      </c>
      <c r="B323" s="100">
        <v>5</v>
      </c>
      <c r="C323" s="100"/>
      <c r="D323" s="100"/>
      <c r="E323" s="100"/>
    </row>
    <row r="324" spans="1:5">
      <c r="A324" s="99" t="s">
        <v>538</v>
      </c>
      <c r="B324" s="100">
        <v>5</v>
      </c>
      <c r="C324" s="100"/>
      <c r="D324" s="100"/>
      <c r="E324" s="100"/>
    </row>
    <row r="325" spans="1:5">
      <c r="A325" s="99" t="s">
        <v>539</v>
      </c>
      <c r="B325" s="100">
        <v>5</v>
      </c>
      <c r="C325" s="100"/>
      <c r="D325" s="100"/>
      <c r="E325" s="100"/>
    </row>
    <row r="326" spans="1:5">
      <c r="A326" s="99" t="s">
        <v>540</v>
      </c>
      <c r="B326" s="100">
        <v>5</v>
      </c>
      <c r="C326" s="100"/>
      <c r="D326" s="100"/>
      <c r="E326" s="100"/>
    </row>
    <row r="327" spans="1:5">
      <c r="A327" s="99">
        <v>2.5</v>
      </c>
      <c r="B327" s="100">
        <v>4</v>
      </c>
      <c r="C327" s="100"/>
      <c r="D327" s="100"/>
      <c r="E327" s="100"/>
    </row>
    <row r="328" spans="1:5">
      <c r="A328" s="99" t="s">
        <v>541</v>
      </c>
      <c r="B328" s="100">
        <v>4</v>
      </c>
      <c r="C328" s="100"/>
      <c r="D328" s="100"/>
      <c r="E328" s="100"/>
    </row>
    <row r="329" spans="1:5">
      <c r="A329" s="99" t="s">
        <v>542</v>
      </c>
      <c r="B329" s="100">
        <v>4</v>
      </c>
      <c r="C329" s="100"/>
      <c r="D329" s="100"/>
      <c r="E329" s="100"/>
    </row>
    <row r="330" spans="1:5">
      <c r="A330" s="99" t="s">
        <v>543</v>
      </c>
      <c r="B330" s="100">
        <v>4</v>
      </c>
      <c r="C330" s="100"/>
      <c r="D330" s="100"/>
      <c r="E330" s="100"/>
    </row>
    <row r="331" spans="1:5">
      <c r="A331" s="99" t="s">
        <v>544</v>
      </c>
      <c r="B331" s="100">
        <v>4</v>
      </c>
      <c r="C331" s="100"/>
      <c r="D331" s="100"/>
      <c r="E331" s="100"/>
    </row>
    <row r="332" spans="1:5">
      <c r="A332" s="99" t="s">
        <v>545</v>
      </c>
      <c r="B332" s="100">
        <v>4</v>
      </c>
      <c r="C332" s="100"/>
      <c r="D332" s="100"/>
      <c r="E332" s="100"/>
    </row>
    <row r="333" spans="1:5">
      <c r="A333" s="99" t="s">
        <v>546</v>
      </c>
      <c r="B333" s="100">
        <v>4</v>
      </c>
      <c r="C333" s="100"/>
      <c r="D333" s="100"/>
      <c r="E333" s="100"/>
    </row>
    <row r="334" spans="1:5">
      <c r="A334" s="99" t="s">
        <v>547</v>
      </c>
      <c r="B334" s="100">
        <v>4</v>
      </c>
      <c r="C334" s="100"/>
      <c r="D334" s="100"/>
      <c r="E334" s="100"/>
    </row>
    <row r="335" spans="1:5">
      <c r="A335" s="99" t="s">
        <v>548</v>
      </c>
      <c r="B335" s="100">
        <v>4</v>
      </c>
      <c r="C335" s="100"/>
      <c r="D335" s="100"/>
      <c r="E335" s="100"/>
    </row>
    <row r="336" spans="1:5">
      <c r="A336" s="99" t="s">
        <v>549</v>
      </c>
      <c r="B336" s="100">
        <v>4</v>
      </c>
      <c r="C336" s="100"/>
      <c r="D336" s="100"/>
      <c r="E336" s="100"/>
    </row>
    <row r="337" spans="1:5">
      <c r="A337" s="99" t="s">
        <v>550</v>
      </c>
      <c r="B337" s="100">
        <v>4</v>
      </c>
      <c r="C337" s="100"/>
      <c r="D337" s="100"/>
      <c r="E337" s="100"/>
    </row>
    <row r="338" spans="1:5">
      <c r="A338" s="99" t="s">
        <v>551</v>
      </c>
      <c r="B338" s="100">
        <v>4</v>
      </c>
      <c r="C338" s="100"/>
      <c r="D338" s="100"/>
      <c r="E338" s="100"/>
    </row>
    <row r="339" spans="1:5">
      <c r="A339" s="99" t="s">
        <v>552</v>
      </c>
      <c r="B339" s="100">
        <v>4</v>
      </c>
      <c r="C339" s="100"/>
      <c r="D339" s="100"/>
      <c r="E339" s="100"/>
    </row>
    <row r="340" spans="1:5">
      <c r="A340" s="99" t="s">
        <v>553</v>
      </c>
      <c r="B340" s="100">
        <v>4</v>
      </c>
      <c r="C340" s="100"/>
      <c r="D340" s="100"/>
      <c r="E340" s="100"/>
    </row>
    <row r="341" spans="1:5">
      <c r="A341" s="99" t="s">
        <v>554</v>
      </c>
      <c r="B341" s="100">
        <v>4</v>
      </c>
      <c r="C341" s="100"/>
      <c r="D341" s="100"/>
      <c r="E341" s="100"/>
    </row>
    <row r="342" spans="1:5">
      <c r="A342" s="99" t="s">
        <v>555</v>
      </c>
      <c r="B342" s="100">
        <v>4</v>
      </c>
      <c r="C342" s="100"/>
      <c r="D342" s="100"/>
      <c r="E342" s="100"/>
    </row>
    <row r="343" spans="1:5">
      <c r="A343" s="99" t="s">
        <v>556</v>
      </c>
      <c r="B343" s="100">
        <v>4</v>
      </c>
      <c r="C343" s="100"/>
      <c r="D343" s="100"/>
      <c r="E343" s="100"/>
    </row>
    <row r="344" spans="1:5">
      <c r="A344" s="99" t="s">
        <v>557</v>
      </c>
      <c r="B344" s="100">
        <v>4</v>
      </c>
      <c r="C344" s="100"/>
      <c r="D344" s="100"/>
      <c r="E344" s="100"/>
    </row>
    <row r="345" spans="1:5">
      <c r="A345" s="99" t="s">
        <v>558</v>
      </c>
      <c r="B345" s="100">
        <v>4</v>
      </c>
      <c r="C345" s="100"/>
      <c r="D345" s="100"/>
      <c r="E345" s="100"/>
    </row>
    <row r="346" spans="1:5">
      <c r="A346" s="99" t="s">
        <v>559</v>
      </c>
      <c r="B346" s="100">
        <v>4</v>
      </c>
      <c r="C346" s="100"/>
      <c r="D346" s="100"/>
      <c r="E346" s="100"/>
    </row>
    <row r="347" spans="1:5">
      <c r="A347" s="99" t="s">
        <v>560</v>
      </c>
      <c r="B347" s="100">
        <v>4</v>
      </c>
      <c r="C347" s="100"/>
      <c r="D347" s="100"/>
      <c r="E347" s="100"/>
    </row>
    <row r="348" spans="1:5">
      <c r="A348" s="99" t="s">
        <v>561</v>
      </c>
      <c r="B348" s="100">
        <v>4</v>
      </c>
      <c r="C348" s="100"/>
      <c r="D348" s="100"/>
      <c r="E348" s="100"/>
    </row>
    <row r="349" spans="1:5">
      <c r="A349" s="99" t="s">
        <v>562</v>
      </c>
      <c r="B349" s="100">
        <v>4</v>
      </c>
      <c r="C349" s="100"/>
      <c r="D349" s="100"/>
      <c r="E349" s="100"/>
    </row>
    <row r="350" spans="1:5">
      <c r="A350" s="99" t="s">
        <v>563</v>
      </c>
      <c r="B350" s="100">
        <v>4</v>
      </c>
      <c r="C350" s="100"/>
      <c r="D350" s="100"/>
      <c r="E350" s="100"/>
    </row>
    <row r="351" spans="1:5">
      <c r="A351" s="99" t="s">
        <v>564</v>
      </c>
      <c r="B351" s="100">
        <v>4</v>
      </c>
      <c r="C351" s="100"/>
      <c r="D351" s="100"/>
      <c r="E351" s="100"/>
    </row>
    <row r="352" spans="1:5">
      <c r="A352" s="99" t="s">
        <v>565</v>
      </c>
      <c r="B352" s="100">
        <v>4</v>
      </c>
      <c r="C352" s="100"/>
      <c r="D352" s="100"/>
      <c r="E352" s="100"/>
    </row>
    <row r="353" spans="1:5">
      <c r="A353" s="99" t="s">
        <v>566</v>
      </c>
      <c r="B353" s="100">
        <v>4</v>
      </c>
      <c r="C353" s="100"/>
      <c r="D353" s="100"/>
      <c r="E353" s="100"/>
    </row>
    <row r="354" spans="1:5">
      <c r="A354" s="99" t="s">
        <v>567</v>
      </c>
      <c r="B354" s="100">
        <v>4</v>
      </c>
      <c r="C354" s="100"/>
      <c r="D354" s="100"/>
      <c r="E354" s="100"/>
    </row>
    <row r="355" spans="1:5">
      <c r="A355" s="99" t="s">
        <v>568</v>
      </c>
      <c r="B355" s="100">
        <v>4</v>
      </c>
      <c r="C355" s="100"/>
      <c r="D355" s="100"/>
      <c r="E355" s="100"/>
    </row>
    <row r="356" spans="1:5">
      <c r="A356" s="99" t="s">
        <v>569</v>
      </c>
      <c r="B356" s="100">
        <v>4</v>
      </c>
      <c r="C356" s="100"/>
      <c r="D356" s="100"/>
      <c r="E356" s="100"/>
    </row>
    <row r="357" spans="1:5">
      <c r="A357" s="99" t="s">
        <v>570</v>
      </c>
      <c r="B357" s="100">
        <v>4</v>
      </c>
      <c r="C357" s="100"/>
      <c r="D357" s="100"/>
      <c r="E357" s="100"/>
    </row>
    <row r="358" spans="1:5">
      <c r="A358" s="99" t="s">
        <v>571</v>
      </c>
      <c r="B358" s="100">
        <v>4</v>
      </c>
      <c r="C358" s="100"/>
      <c r="D358" s="100"/>
      <c r="E358" s="100"/>
    </row>
    <row r="359" spans="1:5">
      <c r="A359" s="99" t="s">
        <v>572</v>
      </c>
      <c r="B359" s="100">
        <v>4</v>
      </c>
      <c r="C359" s="100"/>
      <c r="D359" s="100"/>
      <c r="E359" s="100"/>
    </row>
    <row r="360" spans="1:5">
      <c r="A360" s="99" t="s">
        <v>573</v>
      </c>
      <c r="B360" s="100">
        <v>4</v>
      </c>
      <c r="C360" s="100"/>
      <c r="D360" s="100"/>
      <c r="E360" s="100"/>
    </row>
    <row r="361" spans="1:5">
      <c r="A361" s="99" t="s">
        <v>574</v>
      </c>
      <c r="B361" s="100">
        <v>4</v>
      </c>
      <c r="C361" s="100"/>
      <c r="D361" s="100"/>
      <c r="E361" s="100"/>
    </row>
    <row r="362" ht="28.8" spans="1:5">
      <c r="A362" s="99" t="s">
        <v>575</v>
      </c>
      <c r="B362" s="100">
        <v>4</v>
      </c>
      <c r="C362" s="100"/>
      <c r="D362" s="100"/>
      <c r="E362" s="100"/>
    </row>
    <row r="363" spans="1:5">
      <c r="A363" s="99" t="s">
        <v>576</v>
      </c>
      <c r="B363" s="100">
        <v>4</v>
      </c>
      <c r="C363" s="100"/>
      <c r="D363" s="100"/>
      <c r="E363" s="100"/>
    </row>
    <row r="364" spans="1:5">
      <c r="A364" s="99" t="s">
        <v>577</v>
      </c>
      <c r="B364" s="100">
        <v>4</v>
      </c>
      <c r="C364" s="100"/>
      <c r="D364" s="100"/>
      <c r="E364" s="100"/>
    </row>
    <row r="365" spans="1:5">
      <c r="A365" s="99" t="s">
        <v>578</v>
      </c>
      <c r="B365" s="100">
        <v>4</v>
      </c>
      <c r="C365" s="100"/>
      <c r="D365" s="100"/>
      <c r="E365" s="100"/>
    </row>
    <row r="366" spans="1:5">
      <c r="A366" s="99" t="s">
        <v>579</v>
      </c>
      <c r="B366" s="100">
        <v>4</v>
      </c>
      <c r="C366" s="100"/>
      <c r="D366" s="100"/>
      <c r="E366" s="100"/>
    </row>
    <row r="367" spans="1:5">
      <c r="A367" s="99" t="s">
        <v>580</v>
      </c>
      <c r="B367" s="100">
        <v>4</v>
      </c>
      <c r="C367" s="100"/>
      <c r="D367" s="100"/>
      <c r="E367" s="100"/>
    </row>
    <row r="368" spans="1:5">
      <c r="A368" s="99" t="s">
        <v>581</v>
      </c>
      <c r="B368" s="100">
        <v>4</v>
      </c>
      <c r="C368" s="100"/>
      <c r="D368" s="100"/>
      <c r="E368" s="100"/>
    </row>
    <row r="369" spans="1:5">
      <c r="A369" s="99" t="s">
        <v>582</v>
      </c>
      <c r="B369" s="100">
        <v>4</v>
      </c>
      <c r="C369" s="100"/>
      <c r="D369" s="100"/>
      <c r="E369" s="100"/>
    </row>
    <row r="370" spans="1:5">
      <c r="A370" s="99" t="s">
        <v>583</v>
      </c>
      <c r="B370" s="100">
        <v>4</v>
      </c>
      <c r="C370" s="100"/>
      <c r="D370" s="100"/>
      <c r="E370" s="100"/>
    </row>
    <row r="371" spans="1:5">
      <c r="A371" s="99" t="s">
        <v>584</v>
      </c>
      <c r="B371" s="100">
        <v>4</v>
      </c>
      <c r="C371" s="100"/>
      <c r="D371" s="100"/>
      <c r="E371" s="100"/>
    </row>
    <row r="372" spans="1:5">
      <c r="A372" s="99" t="s">
        <v>585</v>
      </c>
      <c r="B372" s="100">
        <v>4</v>
      </c>
      <c r="C372" s="100"/>
      <c r="D372" s="100"/>
      <c r="E372" s="100"/>
    </row>
    <row r="373" spans="1:5">
      <c r="A373" s="99" t="s">
        <v>586</v>
      </c>
      <c r="B373" s="100">
        <v>4</v>
      </c>
      <c r="C373" s="100"/>
      <c r="D373" s="100"/>
      <c r="E373" s="100"/>
    </row>
    <row r="374" spans="1:5">
      <c r="A374" s="99" t="s">
        <v>587</v>
      </c>
      <c r="B374" s="100">
        <v>4</v>
      </c>
      <c r="C374" s="100"/>
      <c r="D374" s="100"/>
      <c r="E374" s="100"/>
    </row>
    <row r="375" spans="1:5">
      <c r="A375" s="99" t="s">
        <v>588</v>
      </c>
      <c r="B375" s="100">
        <v>4</v>
      </c>
      <c r="C375" s="100"/>
      <c r="D375" s="100"/>
      <c r="E375" s="100"/>
    </row>
    <row r="376" spans="1:5">
      <c r="A376" s="99" t="s">
        <v>589</v>
      </c>
      <c r="B376" s="100">
        <v>4</v>
      </c>
      <c r="C376" s="100"/>
      <c r="D376" s="100"/>
      <c r="E376" s="100"/>
    </row>
    <row r="377" spans="1:5">
      <c r="A377" s="99" t="s">
        <v>590</v>
      </c>
      <c r="B377" s="100">
        <v>4</v>
      </c>
      <c r="C377" s="100"/>
      <c r="D377" s="100"/>
      <c r="E377" s="100"/>
    </row>
    <row r="378" spans="1:5">
      <c r="A378" s="99" t="s">
        <v>591</v>
      </c>
      <c r="B378" s="100">
        <v>4</v>
      </c>
      <c r="C378" s="100"/>
      <c r="D378" s="100"/>
      <c r="E378" s="100"/>
    </row>
    <row r="379" spans="1:5">
      <c r="A379" s="99" t="s">
        <v>592</v>
      </c>
      <c r="B379" s="100">
        <v>4</v>
      </c>
      <c r="C379" s="100"/>
      <c r="D379" s="100"/>
      <c r="E379" s="100"/>
    </row>
    <row r="380" spans="1:5">
      <c r="A380" s="99" t="s">
        <v>593</v>
      </c>
      <c r="B380" s="100">
        <v>4</v>
      </c>
      <c r="C380" s="100"/>
      <c r="D380" s="100"/>
      <c r="E380" s="100"/>
    </row>
    <row r="381" spans="1:5">
      <c r="A381" s="99" t="s">
        <v>594</v>
      </c>
      <c r="B381" s="100">
        <v>4</v>
      </c>
      <c r="C381" s="100"/>
      <c r="D381" s="100"/>
      <c r="E381" s="100"/>
    </row>
    <row r="382" spans="1:5">
      <c r="A382" s="99" t="s">
        <v>595</v>
      </c>
      <c r="B382" s="100">
        <v>4</v>
      </c>
      <c r="C382" s="100"/>
      <c r="D382" s="100"/>
      <c r="E382" s="100"/>
    </row>
    <row r="383" spans="1:5">
      <c r="A383" s="99" t="s">
        <v>596</v>
      </c>
      <c r="B383" s="100">
        <v>4</v>
      </c>
      <c r="C383" s="100"/>
      <c r="D383" s="100"/>
      <c r="E383" s="100"/>
    </row>
    <row r="384" spans="1:5">
      <c r="A384" s="99" t="s">
        <v>597</v>
      </c>
      <c r="B384" s="100">
        <v>4</v>
      </c>
      <c r="C384" s="100"/>
      <c r="D384" s="100"/>
      <c r="E384" s="100"/>
    </row>
    <row r="385" spans="1:5">
      <c r="A385" s="99" t="s">
        <v>598</v>
      </c>
      <c r="B385" s="100">
        <v>4</v>
      </c>
      <c r="C385" s="100"/>
      <c r="D385" s="100"/>
      <c r="E385" s="100"/>
    </row>
    <row r="386" spans="1:5">
      <c r="A386" s="99" t="s">
        <v>599</v>
      </c>
      <c r="B386" s="100">
        <v>4</v>
      </c>
      <c r="C386" s="100"/>
      <c r="D386" s="100"/>
      <c r="E386" s="100"/>
    </row>
    <row r="387" spans="1:5">
      <c r="A387" s="99" t="s">
        <v>600</v>
      </c>
      <c r="B387" s="100">
        <v>4</v>
      </c>
      <c r="C387" s="100"/>
      <c r="D387" s="100"/>
      <c r="E387" s="100"/>
    </row>
    <row r="388" spans="1:5">
      <c r="A388" s="99" t="s">
        <v>601</v>
      </c>
      <c r="B388" s="100">
        <v>4</v>
      </c>
      <c r="C388" s="100"/>
      <c r="D388" s="100"/>
      <c r="E388" s="100"/>
    </row>
    <row r="389" spans="1:5">
      <c r="A389" s="99" t="s">
        <v>602</v>
      </c>
      <c r="B389" s="100">
        <v>4</v>
      </c>
      <c r="C389" s="100"/>
      <c r="D389" s="100"/>
      <c r="E389" s="100"/>
    </row>
    <row r="390" spans="1:5">
      <c r="A390" s="99" t="s">
        <v>603</v>
      </c>
      <c r="B390" s="100">
        <v>4</v>
      </c>
      <c r="C390" s="100"/>
      <c r="D390" s="100"/>
      <c r="E390" s="100"/>
    </row>
    <row r="391" spans="1:5">
      <c r="A391" s="99" t="s">
        <v>604</v>
      </c>
      <c r="B391" s="100">
        <v>4</v>
      </c>
      <c r="C391" s="100"/>
      <c r="D391" s="100"/>
      <c r="E391" s="100"/>
    </row>
    <row r="392" spans="1:5">
      <c r="A392" s="99" t="s">
        <v>605</v>
      </c>
      <c r="B392" s="100">
        <v>4</v>
      </c>
      <c r="C392" s="100"/>
      <c r="D392" s="100"/>
      <c r="E392" s="100"/>
    </row>
    <row r="393" spans="1:5">
      <c r="A393" s="99" t="s">
        <v>606</v>
      </c>
      <c r="B393" s="100">
        <v>4</v>
      </c>
      <c r="C393" s="100"/>
      <c r="D393" s="100"/>
      <c r="E393" s="100"/>
    </row>
    <row r="394" spans="1:5">
      <c r="A394" s="99" t="s">
        <v>607</v>
      </c>
      <c r="B394" s="100">
        <v>4</v>
      </c>
      <c r="C394" s="100"/>
      <c r="D394" s="100"/>
      <c r="E394" s="100"/>
    </row>
    <row r="395" spans="1:5">
      <c r="A395" s="99" t="s">
        <v>608</v>
      </c>
      <c r="B395" s="100">
        <v>4</v>
      </c>
      <c r="C395" s="100"/>
      <c r="D395" s="100"/>
      <c r="E395" s="100"/>
    </row>
    <row r="396" spans="1:5">
      <c r="A396" s="99" t="s">
        <v>609</v>
      </c>
      <c r="B396" s="100">
        <v>4</v>
      </c>
      <c r="C396" s="100"/>
      <c r="D396" s="100"/>
      <c r="E396" s="100"/>
    </row>
    <row r="397" spans="1:5">
      <c r="A397" s="99" t="s">
        <v>610</v>
      </c>
      <c r="B397" s="100">
        <v>4</v>
      </c>
      <c r="C397" s="100"/>
      <c r="D397" s="100"/>
      <c r="E397" s="100"/>
    </row>
    <row r="398" spans="1:5">
      <c r="A398" s="99" t="s">
        <v>611</v>
      </c>
      <c r="B398" s="100">
        <v>4</v>
      </c>
      <c r="C398" s="100"/>
      <c r="D398" s="100"/>
      <c r="E398" s="100"/>
    </row>
    <row r="399" spans="1:5">
      <c r="A399" s="99" t="s">
        <v>612</v>
      </c>
      <c r="B399" s="100">
        <v>4</v>
      </c>
      <c r="C399" s="100"/>
      <c r="D399" s="100"/>
      <c r="E399" s="100"/>
    </row>
    <row r="400" spans="1:5">
      <c r="A400" s="99" t="s">
        <v>613</v>
      </c>
      <c r="B400" s="100">
        <v>4</v>
      </c>
      <c r="C400" s="100"/>
      <c r="D400" s="100"/>
      <c r="E400" s="100"/>
    </row>
    <row r="401" spans="1:5">
      <c r="A401" s="99" t="s">
        <v>614</v>
      </c>
      <c r="B401" s="100">
        <v>4</v>
      </c>
      <c r="C401" s="100"/>
      <c r="D401" s="100"/>
      <c r="E401" s="100"/>
    </row>
    <row r="402" spans="1:5">
      <c r="A402" s="99" t="s">
        <v>615</v>
      </c>
      <c r="B402" s="100">
        <v>4</v>
      </c>
      <c r="C402" s="100"/>
      <c r="D402" s="100"/>
      <c r="E402" s="100"/>
    </row>
    <row r="403" spans="1:5">
      <c r="A403" s="99" t="s">
        <v>616</v>
      </c>
      <c r="B403" s="100">
        <v>3</v>
      </c>
      <c r="C403" s="100"/>
      <c r="D403" s="100"/>
      <c r="E403" s="100"/>
    </row>
    <row r="404" spans="1:5">
      <c r="A404" s="99" t="s">
        <v>617</v>
      </c>
      <c r="B404" s="100">
        <v>3</v>
      </c>
      <c r="C404" s="100"/>
      <c r="D404" s="100"/>
      <c r="E404" s="100"/>
    </row>
    <row r="405" spans="1:5">
      <c r="A405" s="99" t="s">
        <v>618</v>
      </c>
      <c r="B405" s="100">
        <v>3</v>
      </c>
      <c r="C405" s="100"/>
      <c r="D405" s="100"/>
      <c r="E405" s="100"/>
    </row>
    <row r="406" spans="1:5">
      <c r="A406" s="99" t="s">
        <v>619</v>
      </c>
      <c r="B406" s="100">
        <v>3</v>
      </c>
      <c r="C406" s="100"/>
      <c r="D406" s="100"/>
      <c r="E406" s="100"/>
    </row>
    <row r="407" spans="1:5">
      <c r="A407" s="99" t="s">
        <v>620</v>
      </c>
      <c r="B407" s="100">
        <v>3</v>
      </c>
      <c r="C407" s="100"/>
      <c r="D407" s="100"/>
      <c r="E407" s="100"/>
    </row>
    <row r="408" spans="1:5">
      <c r="A408" s="99" t="s">
        <v>621</v>
      </c>
      <c r="B408" s="100">
        <v>3</v>
      </c>
      <c r="C408" s="100"/>
      <c r="D408" s="100"/>
      <c r="E408" s="100"/>
    </row>
    <row r="409" spans="1:5">
      <c r="A409" s="99" t="s">
        <v>622</v>
      </c>
      <c r="B409" s="100">
        <v>3</v>
      </c>
      <c r="C409" s="100"/>
      <c r="D409" s="100"/>
      <c r="E409" s="100"/>
    </row>
    <row r="410" spans="1:5">
      <c r="A410" s="99" t="s">
        <v>623</v>
      </c>
      <c r="B410" s="100">
        <v>3</v>
      </c>
      <c r="C410" s="100"/>
      <c r="D410" s="100"/>
      <c r="E410" s="100"/>
    </row>
    <row r="411" spans="1:5">
      <c r="A411" s="103" t="s">
        <v>624</v>
      </c>
      <c r="B411" s="100">
        <v>3</v>
      </c>
      <c r="C411" s="100"/>
      <c r="D411" s="100"/>
      <c r="E411" s="100"/>
    </row>
    <row r="412" spans="1:5">
      <c r="A412" s="99" t="s">
        <v>625</v>
      </c>
      <c r="B412" s="100">
        <v>3</v>
      </c>
      <c r="C412" s="100"/>
      <c r="D412" s="100"/>
      <c r="E412" s="100"/>
    </row>
    <row r="413" spans="1:5">
      <c r="A413" s="99" t="s">
        <v>626</v>
      </c>
      <c r="B413" s="100">
        <v>3</v>
      </c>
      <c r="C413" s="100"/>
      <c r="D413" s="100"/>
      <c r="E413" s="100"/>
    </row>
    <row r="414" spans="1:5">
      <c r="A414" s="99" t="s">
        <v>627</v>
      </c>
      <c r="B414" s="100">
        <v>3</v>
      </c>
      <c r="C414" s="100"/>
      <c r="D414" s="100"/>
      <c r="E414" s="100"/>
    </row>
    <row r="415" spans="1:5">
      <c r="A415" s="99" t="s">
        <v>628</v>
      </c>
      <c r="B415" s="100">
        <v>3</v>
      </c>
      <c r="C415" s="100"/>
      <c r="D415" s="100"/>
      <c r="E415" s="100"/>
    </row>
    <row r="416" spans="1:5">
      <c r="A416" s="99" t="s">
        <v>629</v>
      </c>
      <c r="B416" s="100">
        <v>3</v>
      </c>
      <c r="C416" s="100"/>
      <c r="D416" s="100"/>
      <c r="E416" s="100"/>
    </row>
    <row r="417" spans="1:5">
      <c r="A417" s="99" t="s">
        <v>630</v>
      </c>
      <c r="B417" s="100">
        <v>3</v>
      </c>
      <c r="C417" s="100"/>
      <c r="D417" s="100"/>
      <c r="E417" s="100"/>
    </row>
    <row r="418" spans="1:5">
      <c r="A418" s="99" t="s">
        <v>631</v>
      </c>
      <c r="B418" s="100">
        <v>3</v>
      </c>
      <c r="C418" s="100"/>
      <c r="D418" s="100"/>
      <c r="E418" s="100"/>
    </row>
    <row r="419" spans="1:5">
      <c r="A419" s="99" t="s">
        <v>632</v>
      </c>
      <c r="B419" s="100">
        <v>3</v>
      </c>
      <c r="C419" s="100"/>
      <c r="D419" s="100"/>
      <c r="E419" s="100"/>
    </row>
    <row r="420" spans="1:5">
      <c r="A420" s="99" t="s">
        <v>633</v>
      </c>
      <c r="B420" s="100">
        <v>3</v>
      </c>
      <c r="C420" s="100"/>
      <c r="D420" s="100"/>
      <c r="E420" s="100"/>
    </row>
    <row r="421" spans="1:5">
      <c r="A421" s="99" t="s">
        <v>634</v>
      </c>
      <c r="B421" s="100">
        <v>3</v>
      </c>
      <c r="C421" s="100"/>
      <c r="D421" s="100"/>
      <c r="E421" s="100"/>
    </row>
    <row r="422" spans="1:5">
      <c r="A422" s="99" t="s">
        <v>635</v>
      </c>
      <c r="B422" s="100">
        <v>3</v>
      </c>
      <c r="C422" s="100"/>
      <c r="D422" s="100"/>
      <c r="E422" s="100"/>
    </row>
    <row r="423" spans="1:5">
      <c r="A423" s="99" t="s">
        <v>636</v>
      </c>
      <c r="B423" s="100">
        <v>3</v>
      </c>
      <c r="C423" s="100"/>
      <c r="D423" s="100"/>
      <c r="E423" s="100"/>
    </row>
    <row r="424" spans="1:5">
      <c r="A424" s="99" t="s">
        <v>637</v>
      </c>
      <c r="B424" s="100">
        <v>3</v>
      </c>
      <c r="C424" s="100"/>
      <c r="D424" s="100"/>
      <c r="E424" s="100"/>
    </row>
    <row r="425" spans="1:5">
      <c r="A425" s="99" t="s">
        <v>638</v>
      </c>
      <c r="B425" s="100">
        <v>3</v>
      </c>
      <c r="C425" s="100"/>
      <c r="D425" s="100"/>
      <c r="E425" s="100"/>
    </row>
    <row r="426" spans="1:5">
      <c r="A426" s="99" t="s">
        <v>639</v>
      </c>
      <c r="B426" s="100">
        <v>3</v>
      </c>
      <c r="C426" s="100"/>
      <c r="D426" s="100"/>
      <c r="E426" s="100"/>
    </row>
    <row r="427" spans="1:5">
      <c r="A427" s="99" t="s">
        <v>640</v>
      </c>
      <c r="B427" s="100">
        <v>3</v>
      </c>
      <c r="C427" s="100"/>
      <c r="D427" s="100"/>
      <c r="E427" s="100"/>
    </row>
    <row r="428" spans="1:5">
      <c r="A428" s="99" t="s">
        <v>641</v>
      </c>
      <c r="B428" s="100">
        <v>3</v>
      </c>
      <c r="C428" s="100"/>
      <c r="D428" s="100"/>
      <c r="E428" s="100"/>
    </row>
    <row r="429" spans="1:5">
      <c r="A429" s="99" t="s">
        <v>642</v>
      </c>
      <c r="B429" s="100">
        <v>3</v>
      </c>
      <c r="C429" s="100"/>
      <c r="D429" s="100"/>
      <c r="E429" s="100"/>
    </row>
    <row r="430" spans="1:5">
      <c r="A430" s="99" t="s">
        <v>643</v>
      </c>
      <c r="B430" s="100">
        <v>3</v>
      </c>
      <c r="C430" s="100"/>
      <c r="D430" s="100"/>
      <c r="E430" s="100"/>
    </row>
    <row r="431" spans="1:5">
      <c r="A431" s="99" t="s">
        <v>644</v>
      </c>
      <c r="B431" s="100">
        <v>3</v>
      </c>
      <c r="C431" s="100"/>
      <c r="D431" s="100"/>
      <c r="E431" s="100"/>
    </row>
    <row r="432" spans="1:5">
      <c r="A432" s="99" t="s">
        <v>645</v>
      </c>
      <c r="B432" s="100">
        <v>3</v>
      </c>
      <c r="C432" s="100"/>
      <c r="D432" s="100"/>
      <c r="E432" s="100"/>
    </row>
    <row r="433" spans="1:5">
      <c r="A433" s="99" t="s">
        <v>646</v>
      </c>
      <c r="B433" s="100">
        <v>3</v>
      </c>
      <c r="C433" s="100"/>
      <c r="D433" s="100"/>
      <c r="E433" s="100"/>
    </row>
    <row r="434" spans="1:5">
      <c r="A434" s="99" t="s">
        <v>647</v>
      </c>
      <c r="B434" s="100">
        <v>3</v>
      </c>
      <c r="C434" s="100"/>
      <c r="D434" s="100"/>
      <c r="E434" s="100"/>
    </row>
    <row r="435" spans="1:5">
      <c r="A435" s="99" t="s">
        <v>648</v>
      </c>
      <c r="B435" s="100">
        <v>3</v>
      </c>
      <c r="C435" s="100"/>
      <c r="D435" s="100"/>
      <c r="E435" s="100"/>
    </row>
    <row r="436" spans="1:5">
      <c r="A436" s="99" t="s">
        <v>649</v>
      </c>
      <c r="B436" s="100">
        <v>3</v>
      </c>
      <c r="C436" s="100"/>
      <c r="D436" s="100"/>
      <c r="E436" s="100"/>
    </row>
    <row r="437" spans="1:5">
      <c r="A437" s="99" t="s">
        <v>650</v>
      </c>
      <c r="B437" s="100">
        <v>3</v>
      </c>
      <c r="C437" s="100"/>
      <c r="D437" s="100"/>
      <c r="E437" s="100"/>
    </row>
    <row r="438" spans="1:5">
      <c r="A438" s="99" t="s">
        <v>651</v>
      </c>
      <c r="B438" s="100">
        <v>3</v>
      </c>
      <c r="C438" s="100"/>
      <c r="D438" s="100"/>
      <c r="E438" s="100"/>
    </row>
    <row r="439" spans="1:5">
      <c r="A439" s="99" t="s">
        <v>652</v>
      </c>
      <c r="B439" s="100">
        <v>3</v>
      </c>
      <c r="C439" s="100"/>
      <c r="D439" s="100"/>
      <c r="E439" s="100"/>
    </row>
    <row r="440" spans="1:5">
      <c r="A440" s="99" t="s">
        <v>653</v>
      </c>
      <c r="B440" s="100">
        <v>3</v>
      </c>
      <c r="C440" s="100"/>
      <c r="D440" s="100"/>
      <c r="E440" s="100"/>
    </row>
    <row r="441" spans="1:5">
      <c r="A441" s="103" t="s">
        <v>654</v>
      </c>
      <c r="B441" s="100">
        <v>3</v>
      </c>
      <c r="C441" s="100"/>
      <c r="D441" s="100"/>
      <c r="E441" s="100"/>
    </row>
    <row r="442" spans="1:5">
      <c r="A442" s="99" t="s">
        <v>655</v>
      </c>
      <c r="B442" s="100">
        <v>3</v>
      </c>
      <c r="C442" s="100"/>
      <c r="D442" s="100"/>
      <c r="E442" s="100"/>
    </row>
    <row r="443" spans="1:5">
      <c r="A443" s="99" t="s">
        <v>656</v>
      </c>
      <c r="B443" s="100">
        <v>3</v>
      </c>
      <c r="C443" s="100"/>
      <c r="D443" s="100"/>
      <c r="E443" s="100"/>
    </row>
    <row r="444" spans="1:5">
      <c r="A444" s="99" t="s">
        <v>657</v>
      </c>
      <c r="B444" s="100">
        <v>3</v>
      </c>
      <c r="C444" s="100"/>
      <c r="D444" s="100"/>
      <c r="E444" s="100"/>
    </row>
    <row r="445" spans="1:5">
      <c r="A445" s="99" t="s">
        <v>658</v>
      </c>
      <c r="B445" s="100">
        <v>3</v>
      </c>
      <c r="C445" s="100"/>
      <c r="D445" s="100"/>
      <c r="E445" s="100"/>
    </row>
    <row r="446" spans="1:5">
      <c r="A446" s="99" t="s">
        <v>659</v>
      </c>
      <c r="B446" s="100">
        <v>3</v>
      </c>
      <c r="C446" s="100"/>
      <c r="D446" s="100"/>
      <c r="E446" s="100"/>
    </row>
    <row r="447" spans="1:5">
      <c r="A447" s="99" t="s">
        <v>660</v>
      </c>
      <c r="B447" s="100">
        <v>3</v>
      </c>
      <c r="C447" s="100"/>
      <c r="D447" s="100"/>
      <c r="E447" s="100"/>
    </row>
    <row r="448" spans="1:5">
      <c r="A448" s="99" t="s">
        <v>661</v>
      </c>
      <c r="B448" s="100">
        <v>3</v>
      </c>
      <c r="C448" s="100"/>
      <c r="D448" s="100"/>
      <c r="E448" s="100"/>
    </row>
    <row r="449" spans="1:5">
      <c r="A449" s="99" t="s">
        <v>662</v>
      </c>
      <c r="B449" s="100">
        <v>3</v>
      </c>
      <c r="C449" s="100"/>
      <c r="D449" s="100"/>
      <c r="E449" s="100"/>
    </row>
    <row r="450" spans="1:5">
      <c r="A450" s="99" t="s">
        <v>663</v>
      </c>
      <c r="B450" s="100">
        <v>3</v>
      </c>
      <c r="C450" s="100"/>
      <c r="D450" s="100"/>
      <c r="E450" s="100"/>
    </row>
    <row r="451" spans="1:5">
      <c r="A451" s="99" t="s">
        <v>664</v>
      </c>
      <c r="B451" s="100">
        <v>3</v>
      </c>
      <c r="C451" s="100"/>
      <c r="D451" s="100"/>
      <c r="E451" s="100"/>
    </row>
    <row r="452" spans="1:5">
      <c r="A452" s="99" t="s">
        <v>665</v>
      </c>
      <c r="B452" s="100">
        <v>3</v>
      </c>
      <c r="C452" s="100"/>
      <c r="D452" s="100"/>
      <c r="E452" s="100"/>
    </row>
    <row r="453" spans="1:5">
      <c r="A453" s="99" t="s">
        <v>666</v>
      </c>
      <c r="B453" s="100">
        <v>3</v>
      </c>
      <c r="C453" s="100"/>
      <c r="D453" s="100"/>
      <c r="E453" s="100"/>
    </row>
    <row r="454" spans="1:5">
      <c r="A454" s="99" t="s">
        <v>667</v>
      </c>
      <c r="B454" s="100">
        <v>3</v>
      </c>
      <c r="C454" s="100"/>
      <c r="D454" s="100"/>
      <c r="E454" s="100"/>
    </row>
    <row r="455" spans="1:5">
      <c r="A455" s="99" t="s">
        <v>668</v>
      </c>
      <c r="B455" s="100">
        <v>3</v>
      </c>
      <c r="C455" s="100"/>
      <c r="D455" s="100"/>
      <c r="E455" s="100"/>
    </row>
    <row r="456" spans="1:5">
      <c r="A456" s="99" t="s">
        <v>669</v>
      </c>
      <c r="B456" s="100">
        <v>3</v>
      </c>
      <c r="C456" s="100"/>
      <c r="D456" s="100"/>
      <c r="E456" s="100"/>
    </row>
    <row r="457" spans="1:5">
      <c r="A457" s="99" t="s">
        <v>670</v>
      </c>
      <c r="B457" s="100">
        <v>3</v>
      </c>
      <c r="C457" s="100"/>
      <c r="D457" s="100"/>
      <c r="E457" s="100"/>
    </row>
    <row r="458" spans="1:5">
      <c r="A458" s="99" t="s">
        <v>671</v>
      </c>
      <c r="B458" s="100">
        <v>3</v>
      </c>
      <c r="C458" s="100"/>
      <c r="D458" s="100"/>
      <c r="E458" s="100"/>
    </row>
    <row r="459" spans="1:5">
      <c r="A459" s="99" t="s">
        <v>672</v>
      </c>
      <c r="B459" s="100">
        <v>3</v>
      </c>
      <c r="C459" s="100"/>
      <c r="D459" s="100"/>
      <c r="E459" s="100"/>
    </row>
    <row r="460" spans="1:5">
      <c r="A460" s="99" t="s">
        <v>673</v>
      </c>
      <c r="B460" s="100">
        <v>3</v>
      </c>
      <c r="C460" s="100"/>
      <c r="D460" s="100"/>
      <c r="E460" s="100"/>
    </row>
    <row r="461" spans="1:5">
      <c r="A461" s="99" t="s">
        <v>674</v>
      </c>
      <c r="B461" s="100">
        <v>3</v>
      </c>
      <c r="C461" s="100"/>
      <c r="D461" s="100"/>
      <c r="E461" s="100"/>
    </row>
    <row r="462" spans="1:5">
      <c r="A462" s="99" t="s">
        <v>675</v>
      </c>
      <c r="B462" s="100">
        <v>3</v>
      </c>
      <c r="C462" s="100"/>
      <c r="D462" s="100"/>
      <c r="E462" s="100"/>
    </row>
    <row r="463" spans="1:5">
      <c r="A463" s="99" t="s">
        <v>676</v>
      </c>
      <c r="B463" s="100">
        <v>3</v>
      </c>
      <c r="C463" s="100"/>
      <c r="D463" s="100"/>
      <c r="E463" s="100"/>
    </row>
    <row r="464" spans="1:5">
      <c r="A464" s="99" t="s">
        <v>677</v>
      </c>
      <c r="B464" s="100">
        <v>3</v>
      </c>
      <c r="C464" s="100"/>
      <c r="D464" s="100"/>
      <c r="E464" s="100"/>
    </row>
    <row r="465" spans="1:5">
      <c r="A465" s="99" t="s">
        <v>678</v>
      </c>
      <c r="B465" s="100">
        <v>3</v>
      </c>
      <c r="C465" s="100"/>
      <c r="D465" s="100"/>
      <c r="E465" s="100"/>
    </row>
    <row r="466" spans="1:5">
      <c r="A466" s="99" t="s">
        <v>679</v>
      </c>
      <c r="B466" s="100">
        <v>3</v>
      </c>
      <c r="C466" s="100"/>
      <c r="D466" s="100"/>
      <c r="E466" s="100"/>
    </row>
    <row r="467" spans="1:5">
      <c r="A467" s="99" t="s">
        <v>680</v>
      </c>
      <c r="B467" s="100">
        <v>3</v>
      </c>
      <c r="C467" s="100"/>
      <c r="D467" s="100"/>
      <c r="E467" s="100"/>
    </row>
    <row r="468" spans="1:5">
      <c r="A468" s="99" t="s">
        <v>681</v>
      </c>
      <c r="B468" s="100">
        <v>3</v>
      </c>
      <c r="C468" s="100"/>
      <c r="D468" s="100"/>
      <c r="E468" s="100"/>
    </row>
    <row r="469" spans="1:5">
      <c r="A469" s="99" t="s">
        <v>682</v>
      </c>
      <c r="B469" s="100">
        <v>3</v>
      </c>
      <c r="C469" s="100"/>
      <c r="D469" s="100"/>
      <c r="E469" s="100"/>
    </row>
    <row r="470" spans="1:5">
      <c r="A470" s="99" t="s">
        <v>683</v>
      </c>
      <c r="B470" s="100">
        <v>3</v>
      </c>
      <c r="C470" s="100"/>
      <c r="D470" s="100"/>
      <c r="E470" s="100"/>
    </row>
    <row r="471" spans="1:5">
      <c r="A471" s="99" t="s">
        <v>684</v>
      </c>
      <c r="B471" s="100">
        <v>3</v>
      </c>
      <c r="C471" s="100"/>
      <c r="D471" s="100"/>
      <c r="E471" s="100"/>
    </row>
    <row r="472" spans="1:5">
      <c r="A472" s="99" t="s">
        <v>685</v>
      </c>
      <c r="B472" s="100">
        <v>3</v>
      </c>
      <c r="C472" s="100"/>
      <c r="D472" s="100"/>
      <c r="E472" s="100"/>
    </row>
    <row r="473" spans="1:5">
      <c r="A473" s="99" t="s">
        <v>686</v>
      </c>
      <c r="B473" s="100">
        <v>3</v>
      </c>
      <c r="C473" s="100"/>
      <c r="D473" s="100"/>
      <c r="E473" s="100"/>
    </row>
    <row r="474" spans="1:5">
      <c r="A474" s="99" t="s">
        <v>687</v>
      </c>
      <c r="B474" s="100">
        <v>3</v>
      </c>
      <c r="C474" s="100"/>
      <c r="D474" s="100"/>
      <c r="E474" s="100"/>
    </row>
    <row r="475" spans="1:5">
      <c r="A475" s="99" t="s">
        <v>688</v>
      </c>
      <c r="B475" s="100">
        <v>3</v>
      </c>
      <c r="C475" s="100"/>
      <c r="D475" s="100"/>
      <c r="E475" s="100"/>
    </row>
    <row r="476" spans="1:5">
      <c r="A476" s="99" t="s">
        <v>689</v>
      </c>
      <c r="B476" s="100">
        <v>3</v>
      </c>
      <c r="C476" s="100"/>
      <c r="D476" s="100"/>
      <c r="E476" s="100"/>
    </row>
    <row r="477" spans="1:5">
      <c r="A477" s="99" t="s">
        <v>690</v>
      </c>
      <c r="B477" s="100">
        <v>3</v>
      </c>
      <c r="C477" s="100"/>
      <c r="D477" s="100"/>
      <c r="E477" s="100"/>
    </row>
    <row r="478" spans="1:5">
      <c r="A478" s="99" t="s">
        <v>691</v>
      </c>
      <c r="B478" s="100">
        <v>3</v>
      </c>
      <c r="C478" s="100"/>
      <c r="D478" s="100"/>
      <c r="E478" s="100"/>
    </row>
    <row r="479" spans="1:5">
      <c r="A479" s="99" t="s">
        <v>692</v>
      </c>
      <c r="B479" s="100">
        <v>3</v>
      </c>
      <c r="C479" s="100"/>
      <c r="D479" s="100"/>
      <c r="E479" s="100"/>
    </row>
    <row r="480" spans="1:5">
      <c r="A480" s="99" t="s">
        <v>693</v>
      </c>
      <c r="B480" s="100">
        <v>3</v>
      </c>
      <c r="C480" s="100"/>
      <c r="D480" s="100"/>
      <c r="E480" s="100"/>
    </row>
    <row r="481" spans="1:5">
      <c r="A481" s="99" t="s">
        <v>694</v>
      </c>
      <c r="B481" s="100">
        <v>3</v>
      </c>
      <c r="C481" s="100"/>
      <c r="D481" s="100"/>
      <c r="E481" s="100"/>
    </row>
    <row r="482" spans="1:5">
      <c r="A482" s="99" t="s">
        <v>695</v>
      </c>
      <c r="B482" s="100">
        <v>3</v>
      </c>
      <c r="C482" s="100"/>
      <c r="D482" s="100"/>
      <c r="E482" s="100"/>
    </row>
    <row r="483" spans="1:5">
      <c r="A483" s="99" t="s">
        <v>696</v>
      </c>
      <c r="B483" s="100">
        <v>3</v>
      </c>
      <c r="C483" s="100"/>
      <c r="D483" s="100"/>
      <c r="E483" s="100"/>
    </row>
    <row r="484" spans="1:5">
      <c r="A484" s="99" t="s">
        <v>697</v>
      </c>
      <c r="B484" s="100">
        <v>3</v>
      </c>
      <c r="C484" s="100"/>
      <c r="D484" s="100"/>
      <c r="E484" s="100"/>
    </row>
    <row r="485" spans="1:5">
      <c r="A485" s="99" t="s">
        <v>698</v>
      </c>
      <c r="B485" s="100">
        <v>3</v>
      </c>
      <c r="C485" s="100"/>
      <c r="D485" s="100"/>
      <c r="E485" s="100"/>
    </row>
    <row r="486" spans="1:5">
      <c r="A486" s="99" t="s">
        <v>699</v>
      </c>
      <c r="B486" s="100">
        <v>3</v>
      </c>
      <c r="C486" s="100"/>
      <c r="D486" s="100"/>
      <c r="E486" s="100"/>
    </row>
    <row r="487" spans="1:5">
      <c r="A487" s="99" t="s">
        <v>700</v>
      </c>
      <c r="B487" s="100">
        <v>3</v>
      </c>
      <c r="C487" s="100"/>
      <c r="D487" s="100"/>
      <c r="E487" s="100"/>
    </row>
    <row r="488" spans="1:5">
      <c r="A488" s="99" t="s">
        <v>701</v>
      </c>
      <c r="B488" s="100">
        <v>3</v>
      </c>
      <c r="C488" s="100"/>
      <c r="D488" s="100"/>
      <c r="E488" s="100"/>
    </row>
    <row r="489" spans="1:5">
      <c r="A489" s="99" t="s">
        <v>702</v>
      </c>
      <c r="B489" s="100">
        <v>3</v>
      </c>
      <c r="C489" s="100"/>
      <c r="D489" s="100"/>
      <c r="E489" s="100"/>
    </row>
    <row r="490" spans="1:5">
      <c r="A490" s="99" t="s">
        <v>703</v>
      </c>
      <c r="B490" s="100">
        <v>3</v>
      </c>
      <c r="C490" s="100"/>
      <c r="D490" s="100"/>
      <c r="E490" s="100"/>
    </row>
    <row r="491" spans="1:5">
      <c r="A491" s="99">
        <v>0.5</v>
      </c>
      <c r="B491" s="100">
        <v>2</v>
      </c>
      <c r="C491" s="100"/>
      <c r="D491" s="100"/>
      <c r="E491" s="100"/>
    </row>
    <row r="492" spans="1:5">
      <c r="A492" s="99" t="s">
        <v>704</v>
      </c>
      <c r="B492" s="100">
        <v>2</v>
      </c>
      <c r="C492" s="100"/>
      <c r="D492" s="100"/>
      <c r="E492" s="100"/>
    </row>
    <row r="493" spans="1:5">
      <c r="A493" s="99" t="s">
        <v>705</v>
      </c>
      <c r="B493" s="100">
        <v>2</v>
      </c>
      <c r="C493" s="100"/>
      <c r="D493" s="100"/>
      <c r="E493" s="100"/>
    </row>
    <row r="494" spans="1:5">
      <c r="A494" s="99" t="s">
        <v>706</v>
      </c>
      <c r="B494" s="100">
        <v>2</v>
      </c>
      <c r="C494" s="100"/>
      <c r="D494" s="100"/>
      <c r="E494" s="100"/>
    </row>
    <row r="495" spans="1:5">
      <c r="A495" s="99" t="s">
        <v>707</v>
      </c>
      <c r="B495" s="100">
        <v>2</v>
      </c>
      <c r="C495" s="100"/>
      <c r="D495" s="100"/>
      <c r="E495" s="100"/>
    </row>
    <row r="496" spans="1:5">
      <c r="A496" s="99" t="s">
        <v>708</v>
      </c>
      <c r="B496" s="100">
        <v>2</v>
      </c>
      <c r="C496" s="100"/>
      <c r="D496" s="100"/>
      <c r="E496" s="100"/>
    </row>
    <row r="497" spans="1:5">
      <c r="A497" s="99" t="s">
        <v>709</v>
      </c>
      <c r="B497" s="100">
        <v>2</v>
      </c>
      <c r="C497" s="100"/>
      <c r="D497" s="100"/>
      <c r="E497" s="100"/>
    </row>
    <row r="498" spans="1:5">
      <c r="A498" s="99" t="s">
        <v>710</v>
      </c>
      <c r="B498" s="100">
        <v>2</v>
      </c>
      <c r="C498" s="100"/>
      <c r="D498" s="100"/>
      <c r="E498" s="100"/>
    </row>
    <row r="499" spans="1:5">
      <c r="A499" s="99" t="s">
        <v>711</v>
      </c>
      <c r="B499" s="100">
        <v>2</v>
      </c>
      <c r="C499" s="100"/>
      <c r="D499" s="100"/>
      <c r="E499" s="100"/>
    </row>
    <row r="500" spans="1:5">
      <c r="A500" s="99" t="s">
        <v>712</v>
      </c>
      <c r="B500" s="100">
        <v>2</v>
      </c>
      <c r="C500" s="100"/>
      <c r="D500" s="100"/>
      <c r="E500" s="100"/>
    </row>
    <row r="501" spans="1:5">
      <c r="A501" s="99" t="s">
        <v>713</v>
      </c>
      <c r="B501" s="100">
        <v>2</v>
      </c>
      <c r="C501" s="100"/>
      <c r="D501" s="100"/>
      <c r="E501" s="100"/>
    </row>
    <row r="502" spans="1:5">
      <c r="A502" s="99" t="s">
        <v>714</v>
      </c>
      <c r="B502" s="100">
        <v>2</v>
      </c>
      <c r="C502" s="100"/>
      <c r="D502" s="100"/>
      <c r="E502" s="100"/>
    </row>
    <row r="503" spans="1:5">
      <c r="A503" s="99" t="s">
        <v>715</v>
      </c>
      <c r="B503" s="100">
        <v>2</v>
      </c>
      <c r="C503" s="100"/>
      <c r="D503" s="100"/>
      <c r="E503" s="100"/>
    </row>
    <row r="504" spans="1:5">
      <c r="A504" s="99" t="s">
        <v>716</v>
      </c>
      <c r="B504" s="100">
        <v>2</v>
      </c>
      <c r="C504" s="100"/>
      <c r="D504" s="100"/>
      <c r="E504" s="100"/>
    </row>
    <row r="505" spans="1:5">
      <c r="A505" s="99" t="s">
        <v>717</v>
      </c>
      <c r="B505" s="100">
        <v>2</v>
      </c>
      <c r="C505" s="100"/>
      <c r="D505" s="100"/>
      <c r="E505" s="100"/>
    </row>
    <row r="506" spans="1:5">
      <c r="A506" s="99" t="s">
        <v>718</v>
      </c>
      <c r="B506" s="100">
        <v>2</v>
      </c>
      <c r="C506" s="100"/>
      <c r="D506" s="100"/>
      <c r="E506" s="100"/>
    </row>
    <row r="507" spans="1:5">
      <c r="A507" s="99" t="s">
        <v>719</v>
      </c>
      <c r="B507" s="100">
        <v>2</v>
      </c>
      <c r="C507" s="100"/>
      <c r="D507" s="100"/>
      <c r="E507" s="100"/>
    </row>
    <row r="508" spans="1:5">
      <c r="A508" s="99" t="s">
        <v>720</v>
      </c>
      <c r="B508" s="100">
        <v>2</v>
      </c>
      <c r="C508" s="100"/>
      <c r="D508" s="100"/>
      <c r="E508" s="100"/>
    </row>
    <row r="509" spans="1:5">
      <c r="A509" s="99" t="s">
        <v>721</v>
      </c>
      <c r="B509" s="100">
        <v>2</v>
      </c>
      <c r="C509" s="100"/>
      <c r="D509" s="100"/>
      <c r="E509" s="100"/>
    </row>
    <row r="510" spans="1:5">
      <c r="A510" s="99" t="s">
        <v>722</v>
      </c>
      <c r="B510" s="100">
        <v>2</v>
      </c>
      <c r="C510" s="100"/>
      <c r="D510" s="100"/>
      <c r="E510" s="100"/>
    </row>
    <row r="511" spans="1:5">
      <c r="A511" s="99" t="s">
        <v>723</v>
      </c>
      <c r="B511" s="100">
        <v>2</v>
      </c>
      <c r="C511" s="100"/>
      <c r="D511" s="100"/>
      <c r="E511" s="100"/>
    </row>
    <row r="512" spans="1:5">
      <c r="A512" s="99" t="s">
        <v>724</v>
      </c>
      <c r="B512" s="100">
        <v>2</v>
      </c>
      <c r="C512" s="100"/>
      <c r="D512" s="100"/>
      <c r="E512" s="100"/>
    </row>
    <row r="513" spans="1:5">
      <c r="A513" s="99" t="s">
        <v>725</v>
      </c>
      <c r="B513" s="100">
        <v>2</v>
      </c>
      <c r="C513" s="100"/>
      <c r="D513" s="100"/>
      <c r="E513" s="100"/>
    </row>
    <row r="514" spans="1:5">
      <c r="A514" s="99" t="s">
        <v>726</v>
      </c>
      <c r="B514" s="100">
        <v>2</v>
      </c>
      <c r="C514" s="100"/>
      <c r="D514" s="100"/>
      <c r="E514" s="100"/>
    </row>
    <row r="515" spans="1:5">
      <c r="A515" s="99" t="s">
        <v>727</v>
      </c>
      <c r="B515" s="100">
        <v>2</v>
      </c>
      <c r="C515" s="100"/>
      <c r="D515" s="100"/>
      <c r="E515" s="100"/>
    </row>
    <row r="516" spans="1:5">
      <c r="A516" s="99" t="s">
        <v>728</v>
      </c>
      <c r="B516" s="100">
        <v>2</v>
      </c>
      <c r="C516" s="100"/>
      <c r="D516" s="100"/>
      <c r="E516" s="100"/>
    </row>
    <row r="517" spans="1:5">
      <c r="A517" s="99" t="s">
        <v>729</v>
      </c>
      <c r="B517" s="100">
        <v>2</v>
      </c>
      <c r="C517" s="100"/>
      <c r="D517" s="100"/>
      <c r="E517" s="100"/>
    </row>
    <row r="518" spans="1:5">
      <c r="A518" s="99" t="s">
        <v>730</v>
      </c>
      <c r="B518" s="100">
        <v>2</v>
      </c>
      <c r="C518" s="100"/>
      <c r="D518" s="100"/>
      <c r="E518" s="100"/>
    </row>
    <row r="519" spans="1:5">
      <c r="A519" s="99" t="s">
        <v>731</v>
      </c>
      <c r="B519" s="100">
        <v>2</v>
      </c>
      <c r="C519" s="100"/>
      <c r="D519" s="100"/>
      <c r="E519" s="100"/>
    </row>
    <row r="520" spans="1:5">
      <c r="A520" s="99" t="s">
        <v>732</v>
      </c>
      <c r="B520" s="100">
        <v>2</v>
      </c>
      <c r="C520" s="100"/>
      <c r="D520" s="100"/>
      <c r="E520" s="100"/>
    </row>
    <row r="521" spans="1:5">
      <c r="A521" s="99" t="s">
        <v>733</v>
      </c>
      <c r="B521" s="100">
        <v>2</v>
      </c>
      <c r="C521" s="100"/>
      <c r="D521" s="100"/>
      <c r="E521" s="100"/>
    </row>
    <row r="522" spans="1:5">
      <c r="A522" s="99" t="s">
        <v>734</v>
      </c>
      <c r="B522" s="100">
        <v>2</v>
      </c>
      <c r="C522" s="100"/>
      <c r="D522" s="100"/>
      <c r="E522" s="100"/>
    </row>
    <row r="523" spans="1:5">
      <c r="A523" s="99" t="s">
        <v>735</v>
      </c>
      <c r="B523" s="100">
        <v>2</v>
      </c>
      <c r="C523" s="100"/>
      <c r="D523" s="100"/>
      <c r="E523" s="100"/>
    </row>
    <row r="524" spans="1:5">
      <c r="A524" s="99" t="s">
        <v>736</v>
      </c>
      <c r="B524" s="100">
        <v>2</v>
      </c>
      <c r="C524" s="100"/>
      <c r="D524" s="100"/>
      <c r="E524" s="100"/>
    </row>
    <row r="525" spans="1:5">
      <c r="A525" s="99" t="s">
        <v>737</v>
      </c>
      <c r="B525" s="100">
        <v>2</v>
      </c>
      <c r="C525" s="100"/>
      <c r="D525" s="100"/>
      <c r="E525" s="100"/>
    </row>
    <row r="526" spans="1:5">
      <c r="A526" s="99" t="s">
        <v>738</v>
      </c>
      <c r="B526" s="100">
        <v>2</v>
      </c>
      <c r="C526" s="100"/>
      <c r="D526" s="100"/>
      <c r="E526" s="100"/>
    </row>
    <row r="527" spans="1:5">
      <c r="A527" s="99" t="s">
        <v>739</v>
      </c>
      <c r="B527" s="100">
        <v>2</v>
      </c>
      <c r="C527" s="100"/>
      <c r="D527" s="100"/>
      <c r="E527" s="100"/>
    </row>
    <row r="528" spans="1:5">
      <c r="A528" s="99" t="s">
        <v>740</v>
      </c>
      <c r="B528" s="100">
        <v>2</v>
      </c>
      <c r="C528" s="100"/>
      <c r="D528" s="100"/>
      <c r="E528" s="100"/>
    </row>
    <row r="529" spans="1:5">
      <c r="A529" s="99" t="s">
        <v>741</v>
      </c>
      <c r="B529" s="100">
        <v>2</v>
      </c>
      <c r="C529" s="100"/>
      <c r="D529" s="100"/>
      <c r="E529" s="100"/>
    </row>
    <row r="530" spans="1:5">
      <c r="A530" s="99" t="s">
        <v>742</v>
      </c>
      <c r="B530" s="100">
        <v>2</v>
      </c>
      <c r="C530" s="100"/>
      <c r="D530" s="100"/>
      <c r="E530" s="100"/>
    </row>
    <row r="531" spans="1:5">
      <c r="A531" s="99" t="s">
        <v>743</v>
      </c>
      <c r="B531" s="100">
        <v>2</v>
      </c>
      <c r="C531" s="100"/>
      <c r="D531" s="100"/>
      <c r="E531" s="100"/>
    </row>
    <row r="532" spans="1:5">
      <c r="A532" s="99" t="s">
        <v>744</v>
      </c>
      <c r="B532" s="100">
        <v>2</v>
      </c>
      <c r="C532" s="100"/>
      <c r="D532" s="100"/>
      <c r="E532" s="100"/>
    </row>
    <row r="533" spans="1:5">
      <c r="A533" s="99" t="s">
        <v>745</v>
      </c>
      <c r="B533" s="100">
        <v>2</v>
      </c>
      <c r="C533" s="100"/>
      <c r="D533" s="100"/>
      <c r="E533" s="100"/>
    </row>
    <row r="534" spans="1:5">
      <c r="A534" s="99" t="s">
        <v>746</v>
      </c>
      <c r="B534" s="100">
        <v>2</v>
      </c>
      <c r="C534" s="100"/>
      <c r="D534" s="100"/>
      <c r="E534" s="100"/>
    </row>
    <row r="535" spans="1:5">
      <c r="A535" s="99" t="s">
        <v>747</v>
      </c>
      <c r="B535" s="100">
        <v>2</v>
      </c>
      <c r="C535" s="100"/>
      <c r="D535" s="100"/>
      <c r="E535" s="100"/>
    </row>
    <row r="536" spans="1:5">
      <c r="A536" s="99" t="s">
        <v>748</v>
      </c>
      <c r="B536" s="100">
        <v>2</v>
      </c>
      <c r="C536" s="100"/>
      <c r="D536" s="100"/>
      <c r="E536" s="100"/>
    </row>
    <row r="537" spans="1:5">
      <c r="A537" s="99" t="s">
        <v>749</v>
      </c>
      <c r="B537" s="100">
        <v>2</v>
      </c>
      <c r="C537" s="100"/>
      <c r="D537" s="100"/>
      <c r="E537" s="100"/>
    </row>
    <row r="538" spans="1:5">
      <c r="A538" s="99" t="s">
        <v>750</v>
      </c>
      <c r="B538" s="100">
        <v>2</v>
      </c>
      <c r="C538" s="100"/>
      <c r="D538" s="100"/>
      <c r="E538" s="100"/>
    </row>
    <row r="539" spans="1:5">
      <c r="A539" s="99" t="s">
        <v>751</v>
      </c>
      <c r="B539" s="100">
        <v>2</v>
      </c>
      <c r="C539" s="100"/>
      <c r="D539" s="100"/>
      <c r="E539" s="100"/>
    </row>
    <row r="540" spans="1:5">
      <c r="A540" s="99" t="s">
        <v>752</v>
      </c>
      <c r="B540" s="100">
        <v>2</v>
      </c>
      <c r="C540" s="100"/>
      <c r="D540" s="100"/>
      <c r="E540" s="100"/>
    </row>
    <row r="541" spans="1:5">
      <c r="A541" s="99" t="s">
        <v>753</v>
      </c>
      <c r="B541" s="100">
        <v>2</v>
      </c>
      <c r="C541" s="100"/>
      <c r="D541" s="100"/>
      <c r="E541" s="100"/>
    </row>
    <row r="542" spans="1:5">
      <c r="A542" s="99" t="s">
        <v>754</v>
      </c>
      <c r="B542" s="100">
        <v>2</v>
      </c>
      <c r="C542" s="100"/>
      <c r="D542" s="100"/>
      <c r="E542" s="100"/>
    </row>
    <row r="543" spans="1:5">
      <c r="A543" s="99" t="s">
        <v>755</v>
      </c>
      <c r="B543" s="100">
        <v>2</v>
      </c>
      <c r="C543" s="100"/>
      <c r="D543" s="100"/>
      <c r="E543" s="100"/>
    </row>
    <row r="544" spans="1:5">
      <c r="A544" s="99" t="s">
        <v>756</v>
      </c>
      <c r="B544" s="100">
        <v>2</v>
      </c>
      <c r="C544" s="100"/>
      <c r="D544" s="100"/>
      <c r="E544" s="100"/>
    </row>
    <row r="545" spans="1:5">
      <c r="A545" s="99" t="s">
        <v>757</v>
      </c>
      <c r="B545" s="100">
        <v>2</v>
      </c>
      <c r="C545" s="100"/>
      <c r="D545" s="100"/>
      <c r="E545" s="100"/>
    </row>
    <row r="546" spans="1:5">
      <c r="A546" s="99" t="s">
        <v>758</v>
      </c>
      <c r="B546" s="100">
        <v>2</v>
      </c>
      <c r="C546" s="100"/>
      <c r="D546" s="100"/>
      <c r="E546" s="100"/>
    </row>
    <row r="547" spans="1:5">
      <c r="A547" s="99" t="s">
        <v>759</v>
      </c>
      <c r="B547" s="100">
        <v>2</v>
      </c>
      <c r="C547" s="100"/>
      <c r="D547" s="100"/>
      <c r="E547" s="100"/>
    </row>
    <row r="548" spans="1:5">
      <c r="A548" s="99" t="s">
        <v>760</v>
      </c>
      <c r="B548" s="100">
        <v>2</v>
      </c>
      <c r="C548" s="100"/>
      <c r="D548" s="100"/>
      <c r="E548" s="100"/>
    </row>
    <row r="549" spans="1:5">
      <c r="A549" s="99" t="s">
        <v>761</v>
      </c>
      <c r="B549" s="100">
        <v>2</v>
      </c>
      <c r="C549" s="100"/>
      <c r="D549" s="100"/>
      <c r="E549" s="100"/>
    </row>
    <row r="550" spans="1:5">
      <c r="A550" s="99" t="s">
        <v>762</v>
      </c>
      <c r="B550" s="100">
        <v>2</v>
      </c>
      <c r="C550" s="100"/>
      <c r="D550" s="100"/>
      <c r="E550" s="100"/>
    </row>
    <row r="551" spans="1:5">
      <c r="A551" s="99" t="s">
        <v>763</v>
      </c>
      <c r="B551" s="100">
        <v>2</v>
      </c>
      <c r="C551" s="100"/>
      <c r="D551" s="100"/>
      <c r="E551" s="100"/>
    </row>
    <row r="552" spans="1:5">
      <c r="A552" s="99" t="s">
        <v>764</v>
      </c>
      <c r="B552" s="100">
        <v>2</v>
      </c>
      <c r="C552" s="100"/>
      <c r="D552" s="100"/>
      <c r="E552" s="100"/>
    </row>
    <row r="553" spans="1:5">
      <c r="A553" s="99" t="s">
        <v>765</v>
      </c>
      <c r="B553" s="100">
        <v>2</v>
      </c>
      <c r="C553" s="100"/>
      <c r="D553" s="100"/>
      <c r="E553" s="100"/>
    </row>
    <row r="554" spans="1:5">
      <c r="A554" s="99" t="s">
        <v>766</v>
      </c>
      <c r="B554" s="100">
        <v>2</v>
      </c>
      <c r="C554" s="100"/>
      <c r="D554" s="100"/>
      <c r="E554" s="100"/>
    </row>
    <row r="555" spans="1:5">
      <c r="A555" s="99" t="s">
        <v>767</v>
      </c>
      <c r="B555" s="100">
        <v>2</v>
      </c>
      <c r="C555" s="100"/>
      <c r="D555" s="100"/>
      <c r="E555" s="100"/>
    </row>
    <row r="556" spans="1:5">
      <c r="A556" s="99" t="s">
        <v>768</v>
      </c>
      <c r="B556" s="100">
        <v>2</v>
      </c>
      <c r="C556" s="100"/>
      <c r="D556" s="100"/>
      <c r="E556" s="100"/>
    </row>
    <row r="557" spans="1:5">
      <c r="A557" s="99" t="s">
        <v>769</v>
      </c>
      <c r="B557" s="100">
        <v>2</v>
      </c>
      <c r="C557" s="100"/>
      <c r="D557" s="100"/>
      <c r="E557" s="100"/>
    </row>
    <row r="558" spans="1:5">
      <c r="A558" s="99" t="s">
        <v>770</v>
      </c>
      <c r="B558" s="100">
        <v>2</v>
      </c>
      <c r="C558" s="100"/>
      <c r="D558" s="100"/>
      <c r="E558" s="100"/>
    </row>
    <row r="559" spans="1:5">
      <c r="A559" s="99" t="s">
        <v>771</v>
      </c>
      <c r="B559" s="100">
        <v>2</v>
      </c>
      <c r="C559" s="100"/>
      <c r="D559" s="100"/>
      <c r="E559" s="100"/>
    </row>
    <row r="560" spans="1:5">
      <c r="A560" s="99" t="s">
        <v>772</v>
      </c>
      <c r="B560" s="100">
        <v>2</v>
      </c>
      <c r="C560" s="100"/>
      <c r="D560" s="100"/>
      <c r="E560" s="100"/>
    </row>
    <row r="561" spans="1:5">
      <c r="A561" s="99" t="s">
        <v>773</v>
      </c>
      <c r="B561" s="100">
        <v>2</v>
      </c>
      <c r="C561" s="100"/>
      <c r="D561" s="100"/>
      <c r="E561" s="100"/>
    </row>
    <row r="562" spans="1:5">
      <c r="A562" s="99" t="s">
        <v>774</v>
      </c>
      <c r="B562" s="100">
        <v>2</v>
      </c>
      <c r="C562" s="100"/>
      <c r="D562" s="100"/>
      <c r="E562" s="100"/>
    </row>
    <row r="563" spans="1:5">
      <c r="A563" s="99" t="s">
        <v>775</v>
      </c>
      <c r="B563" s="100">
        <v>2</v>
      </c>
      <c r="C563" s="100"/>
      <c r="D563" s="100"/>
      <c r="E563" s="100"/>
    </row>
    <row r="564" spans="1:5">
      <c r="A564" s="99" t="s">
        <v>776</v>
      </c>
      <c r="B564" s="100">
        <v>2</v>
      </c>
      <c r="C564" s="100"/>
      <c r="D564" s="100"/>
      <c r="E564" s="100"/>
    </row>
    <row r="565" spans="1:5">
      <c r="A565" s="99" t="s">
        <v>777</v>
      </c>
      <c r="B565" s="100">
        <v>2</v>
      </c>
      <c r="C565" s="100"/>
      <c r="D565" s="100"/>
      <c r="E565" s="100"/>
    </row>
    <row r="566" spans="1:5">
      <c r="A566" s="99" t="s">
        <v>778</v>
      </c>
      <c r="B566" s="100">
        <v>2</v>
      </c>
      <c r="C566" s="100"/>
      <c r="D566" s="100"/>
      <c r="E566" s="100"/>
    </row>
    <row r="567" spans="1:5">
      <c r="A567" s="99" t="s">
        <v>779</v>
      </c>
      <c r="B567" s="100">
        <v>2</v>
      </c>
      <c r="C567" s="100"/>
      <c r="D567" s="100"/>
      <c r="E567" s="100"/>
    </row>
    <row r="568" spans="1:5">
      <c r="A568" s="99" t="s">
        <v>780</v>
      </c>
      <c r="B568" s="100">
        <v>2</v>
      </c>
      <c r="C568" s="100"/>
      <c r="D568" s="100"/>
      <c r="E568" s="100"/>
    </row>
    <row r="569" spans="1:5">
      <c r="A569" s="99" t="s">
        <v>781</v>
      </c>
      <c r="B569" s="100">
        <v>2</v>
      </c>
      <c r="C569" s="100"/>
      <c r="D569" s="100"/>
      <c r="E569" s="100"/>
    </row>
    <row r="570" spans="1:5">
      <c r="A570" s="99" t="s">
        <v>782</v>
      </c>
      <c r="B570" s="100">
        <v>2</v>
      </c>
      <c r="C570" s="100"/>
      <c r="D570" s="100"/>
      <c r="E570" s="100"/>
    </row>
    <row r="571" spans="1:5">
      <c r="A571" s="99" t="s">
        <v>783</v>
      </c>
      <c r="B571" s="100">
        <v>2</v>
      </c>
      <c r="C571" s="100"/>
      <c r="D571" s="100"/>
      <c r="E571" s="100"/>
    </row>
    <row r="572" spans="1:5">
      <c r="A572" s="99" t="s">
        <v>784</v>
      </c>
      <c r="B572" s="100">
        <v>2</v>
      </c>
      <c r="C572" s="100"/>
      <c r="D572" s="100"/>
      <c r="E572" s="100"/>
    </row>
    <row r="573" spans="1:5">
      <c r="A573" s="99" t="s">
        <v>785</v>
      </c>
      <c r="B573" s="100">
        <v>2</v>
      </c>
      <c r="C573" s="100"/>
      <c r="D573" s="100"/>
      <c r="E573" s="100"/>
    </row>
    <row r="574" spans="1:5">
      <c r="A574" s="99" t="s">
        <v>786</v>
      </c>
      <c r="B574" s="100">
        <v>2</v>
      </c>
      <c r="C574" s="100"/>
      <c r="D574" s="100"/>
      <c r="E574" s="100"/>
    </row>
    <row r="575" spans="1:5">
      <c r="A575" s="99" t="s">
        <v>787</v>
      </c>
      <c r="B575" s="100">
        <v>2</v>
      </c>
      <c r="C575" s="100"/>
      <c r="D575" s="100"/>
      <c r="E575" s="100"/>
    </row>
    <row r="576" spans="1:5">
      <c r="A576" s="99" t="s">
        <v>788</v>
      </c>
      <c r="B576" s="100">
        <v>2</v>
      </c>
      <c r="C576" s="100"/>
      <c r="D576" s="100"/>
      <c r="E576" s="100"/>
    </row>
    <row r="577" spans="1:5">
      <c r="A577" s="99" t="s">
        <v>789</v>
      </c>
      <c r="B577" s="100">
        <v>2</v>
      </c>
      <c r="C577" s="100"/>
      <c r="D577" s="100"/>
      <c r="E577" s="100"/>
    </row>
    <row r="578" spans="1:5">
      <c r="A578" s="99" t="s">
        <v>790</v>
      </c>
      <c r="B578" s="100">
        <v>2</v>
      </c>
      <c r="C578" s="100"/>
      <c r="D578" s="100"/>
      <c r="E578" s="100"/>
    </row>
    <row r="579" spans="1:5">
      <c r="A579" s="99" t="s">
        <v>791</v>
      </c>
      <c r="B579" s="100">
        <v>2</v>
      </c>
      <c r="C579" s="100"/>
      <c r="D579" s="100"/>
      <c r="E579" s="100"/>
    </row>
    <row r="580" spans="1:5">
      <c r="A580" s="99" t="s">
        <v>792</v>
      </c>
      <c r="B580" s="100">
        <v>2</v>
      </c>
      <c r="C580" s="100"/>
      <c r="D580" s="100"/>
      <c r="E580" s="100"/>
    </row>
    <row r="581" spans="1:5">
      <c r="A581" s="99" t="s">
        <v>793</v>
      </c>
      <c r="B581" s="100">
        <v>2</v>
      </c>
      <c r="C581" s="100"/>
      <c r="D581" s="100"/>
      <c r="E581" s="100"/>
    </row>
    <row r="582" spans="1:5">
      <c r="A582" s="99" t="s">
        <v>794</v>
      </c>
      <c r="B582" s="100">
        <v>2</v>
      </c>
      <c r="C582" s="100"/>
      <c r="D582" s="100"/>
      <c r="E582" s="100"/>
    </row>
    <row r="583" spans="1:5">
      <c r="A583" s="99" t="s">
        <v>795</v>
      </c>
      <c r="B583" s="100">
        <v>2</v>
      </c>
      <c r="C583" s="100"/>
      <c r="D583" s="100"/>
      <c r="E583" s="100"/>
    </row>
    <row r="584" spans="1:5">
      <c r="A584" s="99" t="s">
        <v>796</v>
      </c>
      <c r="B584" s="100">
        <v>2</v>
      </c>
      <c r="C584" s="100"/>
      <c r="D584" s="100"/>
      <c r="E584" s="100"/>
    </row>
    <row r="585" spans="1:5">
      <c r="A585" s="99" t="s">
        <v>797</v>
      </c>
      <c r="B585" s="100">
        <v>2</v>
      </c>
      <c r="C585" s="100"/>
      <c r="D585" s="100"/>
      <c r="E585" s="100"/>
    </row>
    <row r="586" spans="1:5">
      <c r="A586" s="99" t="s">
        <v>798</v>
      </c>
      <c r="B586" s="100">
        <v>2</v>
      </c>
      <c r="C586" s="100"/>
      <c r="D586" s="100"/>
      <c r="E586" s="100"/>
    </row>
    <row r="587" spans="1:5">
      <c r="A587" s="99" t="s">
        <v>799</v>
      </c>
      <c r="B587" s="100">
        <v>2</v>
      </c>
      <c r="C587" s="100"/>
      <c r="D587" s="100"/>
      <c r="E587" s="100"/>
    </row>
    <row r="588" spans="1:5">
      <c r="A588" s="99" t="s">
        <v>800</v>
      </c>
      <c r="B588" s="100">
        <v>2</v>
      </c>
      <c r="C588" s="100"/>
      <c r="D588" s="100"/>
      <c r="E588" s="100"/>
    </row>
    <row r="589" spans="1:5">
      <c r="A589" s="99" t="s">
        <v>801</v>
      </c>
      <c r="B589" s="100">
        <v>2</v>
      </c>
      <c r="C589" s="100"/>
      <c r="D589" s="100"/>
      <c r="E589" s="100"/>
    </row>
    <row r="590" spans="1:5">
      <c r="A590" s="99" t="s">
        <v>802</v>
      </c>
      <c r="B590" s="100">
        <v>2</v>
      </c>
      <c r="C590" s="100"/>
      <c r="D590" s="100"/>
      <c r="E590" s="100"/>
    </row>
    <row r="591" spans="1:5">
      <c r="A591" s="99" t="s">
        <v>803</v>
      </c>
      <c r="B591" s="100">
        <v>2</v>
      </c>
      <c r="C591" s="100"/>
      <c r="D591" s="100"/>
      <c r="E591" s="100"/>
    </row>
    <row r="592" spans="1:5">
      <c r="A592" s="99" t="s">
        <v>804</v>
      </c>
      <c r="B592" s="100">
        <v>2</v>
      </c>
      <c r="C592" s="100"/>
      <c r="D592" s="100"/>
      <c r="E592" s="100"/>
    </row>
    <row r="593" spans="1:5">
      <c r="A593" s="99" t="s">
        <v>805</v>
      </c>
      <c r="B593" s="100">
        <v>2</v>
      </c>
      <c r="C593" s="100"/>
      <c r="D593" s="100"/>
      <c r="E593" s="100"/>
    </row>
    <row r="594" spans="1:5">
      <c r="A594" s="99" t="s">
        <v>806</v>
      </c>
      <c r="B594" s="100">
        <v>2</v>
      </c>
      <c r="C594" s="100"/>
      <c r="D594" s="100"/>
      <c r="E594" s="100"/>
    </row>
    <row r="595" spans="1:5">
      <c r="A595" s="99" t="s">
        <v>807</v>
      </c>
      <c r="B595" s="100">
        <v>2</v>
      </c>
      <c r="C595" s="100"/>
      <c r="D595" s="100"/>
      <c r="E595" s="100"/>
    </row>
    <row r="596" spans="1:5">
      <c r="A596" s="99" t="s">
        <v>808</v>
      </c>
      <c r="B596" s="100">
        <v>2</v>
      </c>
      <c r="C596" s="100"/>
      <c r="D596" s="100"/>
      <c r="E596" s="100"/>
    </row>
    <row r="597" spans="1:5">
      <c r="A597" s="99" t="s">
        <v>809</v>
      </c>
      <c r="B597" s="100">
        <v>2</v>
      </c>
      <c r="C597" s="100"/>
      <c r="D597" s="100"/>
      <c r="E597" s="100"/>
    </row>
    <row r="598" spans="1:5">
      <c r="A598" s="99" t="s">
        <v>810</v>
      </c>
      <c r="B598" s="100">
        <v>2</v>
      </c>
      <c r="C598" s="100"/>
      <c r="D598" s="100"/>
      <c r="E598" s="100"/>
    </row>
    <row r="599" spans="1:5">
      <c r="A599" s="99" t="s">
        <v>811</v>
      </c>
      <c r="B599" s="100">
        <v>2</v>
      </c>
      <c r="C599" s="100"/>
      <c r="D599" s="100"/>
      <c r="E599" s="100"/>
    </row>
    <row r="600" spans="1:5">
      <c r="A600" s="99" t="s">
        <v>812</v>
      </c>
      <c r="B600" s="100">
        <v>2</v>
      </c>
      <c r="C600" s="100"/>
      <c r="D600" s="100"/>
      <c r="E600" s="100"/>
    </row>
    <row r="601" spans="1:5">
      <c r="A601" s="99" t="s">
        <v>813</v>
      </c>
      <c r="B601" s="100">
        <v>2</v>
      </c>
      <c r="C601" s="100"/>
      <c r="D601" s="100"/>
      <c r="E601" s="100"/>
    </row>
    <row r="602" spans="1:5">
      <c r="A602" s="99" t="s">
        <v>814</v>
      </c>
      <c r="B602" s="100">
        <v>2</v>
      </c>
      <c r="C602" s="100"/>
      <c r="D602" s="100"/>
      <c r="E602" s="100"/>
    </row>
    <row r="603" spans="1:5">
      <c r="A603" s="99" t="s">
        <v>815</v>
      </c>
      <c r="B603" s="100">
        <v>2</v>
      </c>
      <c r="C603" s="100"/>
      <c r="D603" s="100"/>
      <c r="E603" s="100"/>
    </row>
    <row r="604" spans="1:5">
      <c r="A604" s="99" t="s">
        <v>816</v>
      </c>
      <c r="B604" s="100">
        <v>2</v>
      </c>
      <c r="C604" s="100"/>
      <c r="D604" s="100"/>
      <c r="E604" s="100"/>
    </row>
    <row r="605" spans="1:5">
      <c r="A605" s="99" t="s">
        <v>817</v>
      </c>
      <c r="B605" s="100">
        <v>2</v>
      </c>
      <c r="C605" s="100"/>
      <c r="D605" s="100"/>
      <c r="E605" s="100"/>
    </row>
    <row r="606" spans="1:5">
      <c r="A606" s="99" t="s">
        <v>818</v>
      </c>
      <c r="B606" s="100">
        <v>2</v>
      </c>
      <c r="C606" s="100"/>
      <c r="D606" s="100"/>
      <c r="E606" s="100"/>
    </row>
    <row r="607" spans="1:5">
      <c r="A607" s="99" t="s">
        <v>819</v>
      </c>
      <c r="B607" s="100">
        <v>2</v>
      </c>
      <c r="C607" s="100"/>
      <c r="D607" s="100"/>
      <c r="E607" s="100"/>
    </row>
    <row r="608" spans="1:5">
      <c r="A608" s="99" t="s">
        <v>820</v>
      </c>
      <c r="B608" s="100">
        <v>2</v>
      </c>
      <c r="C608" s="100"/>
      <c r="D608" s="100"/>
      <c r="E608" s="100"/>
    </row>
    <row r="609" spans="1:5">
      <c r="A609" s="99" t="s">
        <v>821</v>
      </c>
      <c r="B609" s="100">
        <v>2</v>
      </c>
      <c r="C609" s="100"/>
      <c r="D609" s="100"/>
      <c r="E609" s="100"/>
    </row>
    <row r="610" spans="1:5">
      <c r="A610" s="99" t="s">
        <v>822</v>
      </c>
      <c r="B610" s="100">
        <v>2</v>
      </c>
      <c r="C610" s="100"/>
      <c r="D610" s="100"/>
      <c r="E610" s="100"/>
    </row>
    <row r="611" spans="1:5">
      <c r="A611" s="99" t="s">
        <v>823</v>
      </c>
      <c r="B611" s="100">
        <v>2</v>
      </c>
      <c r="C611" s="100"/>
      <c r="D611" s="100"/>
      <c r="E611" s="100"/>
    </row>
    <row r="612" spans="1:5">
      <c r="A612" s="99" t="s">
        <v>824</v>
      </c>
      <c r="B612" s="100">
        <v>2</v>
      </c>
      <c r="C612" s="100"/>
      <c r="D612" s="100"/>
      <c r="E612" s="100"/>
    </row>
    <row r="613" spans="1:5">
      <c r="A613" s="99" t="s">
        <v>825</v>
      </c>
      <c r="B613" s="100">
        <v>2</v>
      </c>
      <c r="C613" s="100"/>
      <c r="D613" s="100"/>
      <c r="E613" s="100"/>
    </row>
    <row r="614" spans="1:5">
      <c r="A614" s="99" t="s">
        <v>826</v>
      </c>
      <c r="B614" s="100">
        <v>2</v>
      </c>
      <c r="C614" s="100"/>
      <c r="D614" s="100"/>
      <c r="E614" s="100"/>
    </row>
    <row r="615" spans="1:5">
      <c r="A615" s="99" t="s">
        <v>827</v>
      </c>
      <c r="B615" s="100">
        <v>2</v>
      </c>
      <c r="C615" s="100"/>
      <c r="D615" s="100"/>
      <c r="E615" s="100"/>
    </row>
    <row r="616" spans="1:5">
      <c r="A616" s="99" t="s">
        <v>828</v>
      </c>
      <c r="B616" s="100">
        <v>2</v>
      </c>
      <c r="C616" s="100"/>
      <c r="D616" s="100"/>
      <c r="E616" s="100"/>
    </row>
    <row r="617" spans="1:5">
      <c r="A617" s="99" t="s">
        <v>829</v>
      </c>
      <c r="B617" s="100">
        <v>2</v>
      </c>
      <c r="C617" s="100"/>
      <c r="D617" s="100"/>
      <c r="E617" s="100"/>
    </row>
    <row r="618" spans="1:5">
      <c r="A618" s="99" t="s">
        <v>830</v>
      </c>
      <c r="B618" s="100">
        <v>2</v>
      </c>
      <c r="C618" s="100"/>
      <c r="D618" s="100"/>
      <c r="E618" s="100"/>
    </row>
    <row r="619" spans="1:5">
      <c r="A619" s="99" t="s">
        <v>831</v>
      </c>
      <c r="B619" s="100">
        <v>2</v>
      </c>
      <c r="C619" s="100"/>
      <c r="D619" s="100"/>
      <c r="E619" s="100"/>
    </row>
    <row r="620" spans="1:5">
      <c r="A620" s="99" t="s">
        <v>832</v>
      </c>
      <c r="B620" s="100">
        <v>2</v>
      </c>
      <c r="C620" s="100"/>
      <c r="D620" s="100"/>
      <c r="E620" s="100"/>
    </row>
    <row r="621" spans="1:5">
      <c r="A621" s="99" t="s">
        <v>833</v>
      </c>
      <c r="B621" s="100">
        <v>2</v>
      </c>
      <c r="C621" s="100"/>
      <c r="D621" s="100"/>
      <c r="E621" s="100"/>
    </row>
    <row r="622" spans="1:5">
      <c r="A622" s="99" t="s">
        <v>834</v>
      </c>
      <c r="B622" s="100">
        <v>2</v>
      </c>
      <c r="C622" s="100"/>
      <c r="D622" s="100"/>
      <c r="E622" s="100"/>
    </row>
    <row r="623" spans="1:5">
      <c r="A623" s="99" t="s">
        <v>835</v>
      </c>
      <c r="B623" s="100">
        <v>2</v>
      </c>
      <c r="C623" s="100"/>
      <c r="D623" s="100"/>
      <c r="E623" s="100"/>
    </row>
    <row r="624" spans="1:5">
      <c r="A624" s="99" t="s">
        <v>836</v>
      </c>
      <c r="B624" s="100">
        <v>2</v>
      </c>
      <c r="C624" s="100"/>
      <c r="D624" s="100"/>
      <c r="E624" s="100"/>
    </row>
    <row r="625" spans="1:5">
      <c r="A625" s="99" t="s">
        <v>837</v>
      </c>
      <c r="B625" s="100">
        <v>2</v>
      </c>
      <c r="C625" s="100"/>
      <c r="D625" s="100"/>
      <c r="E625" s="100"/>
    </row>
    <row r="626" spans="1:5">
      <c r="A626" s="99" t="s">
        <v>838</v>
      </c>
      <c r="B626" s="100">
        <v>2</v>
      </c>
      <c r="C626" s="100"/>
      <c r="D626" s="100"/>
      <c r="E626" s="100"/>
    </row>
    <row r="627" spans="1:5">
      <c r="A627" s="99" t="s">
        <v>839</v>
      </c>
      <c r="B627" s="100">
        <v>2</v>
      </c>
      <c r="C627" s="100"/>
      <c r="D627" s="100"/>
      <c r="E627" s="100"/>
    </row>
    <row r="628" spans="1:5">
      <c r="A628" s="99" t="s">
        <v>840</v>
      </c>
      <c r="B628" s="100">
        <v>2</v>
      </c>
      <c r="C628" s="100"/>
      <c r="D628" s="100"/>
      <c r="E628" s="100"/>
    </row>
    <row r="629" spans="1:5">
      <c r="A629" s="99" t="s">
        <v>841</v>
      </c>
      <c r="B629" s="100">
        <v>2</v>
      </c>
      <c r="C629" s="100"/>
      <c r="D629" s="100"/>
      <c r="E629" s="100"/>
    </row>
    <row r="630" spans="1:5">
      <c r="A630" s="99" t="s">
        <v>842</v>
      </c>
      <c r="B630" s="100">
        <v>2</v>
      </c>
      <c r="C630" s="100"/>
      <c r="D630" s="100"/>
      <c r="E630" s="100"/>
    </row>
    <row r="631" spans="1:5">
      <c r="A631" s="99" t="s">
        <v>843</v>
      </c>
      <c r="B631" s="100">
        <v>2</v>
      </c>
      <c r="C631" s="100"/>
      <c r="D631" s="100"/>
      <c r="E631" s="100"/>
    </row>
    <row r="632" spans="1:5">
      <c r="A632" s="99" t="s">
        <v>844</v>
      </c>
      <c r="B632" s="100">
        <v>2</v>
      </c>
      <c r="C632" s="100"/>
      <c r="D632" s="100"/>
      <c r="E632" s="100"/>
    </row>
    <row r="633" spans="1:5">
      <c r="A633" s="99" t="s">
        <v>845</v>
      </c>
      <c r="B633" s="100">
        <v>2</v>
      </c>
      <c r="C633" s="100"/>
      <c r="D633" s="100"/>
      <c r="E633" s="100"/>
    </row>
    <row r="634" spans="1:5">
      <c r="A634" s="99" t="s">
        <v>846</v>
      </c>
      <c r="B634" s="100">
        <v>2</v>
      </c>
      <c r="C634" s="100"/>
      <c r="D634" s="100"/>
      <c r="E634" s="100"/>
    </row>
    <row r="635" spans="1:5">
      <c r="A635" s="99" t="s">
        <v>847</v>
      </c>
      <c r="B635" s="100">
        <v>2</v>
      </c>
      <c r="C635" s="100"/>
      <c r="D635" s="100"/>
      <c r="E635" s="100"/>
    </row>
    <row r="636" spans="1:5">
      <c r="A636" s="99" t="s">
        <v>848</v>
      </c>
      <c r="B636" s="100">
        <v>2</v>
      </c>
      <c r="C636" s="100"/>
      <c r="D636" s="100"/>
      <c r="E636" s="100"/>
    </row>
    <row r="637" spans="1:5">
      <c r="A637" s="99" t="s">
        <v>849</v>
      </c>
      <c r="B637" s="100">
        <v>2</v>
      </c>
      <c r="C637" s="100"/>
      <c r="D637" s="100"/>
      <c r="E637" s="100"/>
    </row>
    <row r="638" spans="1:5">
      <c r="A638" s="99" t="s">
        <v>850</v>
      </c>
      <c r="B638" s="100">
        <v>2</v>
      </c>
      <c r="C638" s="100"/>
      <c r="D638" s="100"/>
      <c r="E638" s="100"/>
    </row>
    <row r="639" spans="1:5">
      <c r="A639" s="99" t="s">
        <v>851</v>
      </c>
      <c r="B639" s="100">
        <v>2</v>
      </c>
      <c r="C639" s="100"/>
      <c r="D639" s="100"/>
      <c r="E639" s="100"/>
    </row>
    <row r="640" spans="1:5">
      <c r="A640" s="99" t="s">
        <v>852</v>
      </c>
      <c r="B640" s="100">
        <v>2</v>
      </c>
      <c r="C640" s="100"/>
      <c r="D640" s="100"/>
      <c r="E640" s="100"/>
    </row>
    <row r="641" spans="1:5">
      <c r="A641" s="99" t="s">
        <v>853</v>
      </c>
      <c r="B641" s="100">
        <v>2</v>
      </c>
      <c r="C641" s="100"/>
      <c r="D641" s="100"/>
      <c r="E641" s="100"/>
    </row>
    <row r="642" spans="1:5">
      <c r="A642" s="99" t="s">
        <v>854</v>
      </c>
      <c r="B642" s="100">
        <v>2</v>
      </c>
      <c r="C642" s="100"/>
      <c r="D642" s="100"/>
      <c r="E642" s="100"/>
    </row>
    <row r="643" spans="1:5">
      <c r="A643" s="99" t="s">
        <v>855</v>
      </c>
      <c r="B643" s="100">
        <v>2</v>
      </c>
      <c r="C643" s="100"/>
      <c r="D643" s="100"/>
      <c r="E643" s="100"/>
    </row>
    <row r="644" spans="1:5">
      <c r="A644" s="99" t="s">
        <v>856</v>
      </c>
      <c r="B644" s="100">
        <v>2</v>
      </c>
      <c r="C644" s="100"/>
      <c r="D644" s="100"/>
      <c r="E644" s="100"/>
    </row>
    <row r="645" spans="1:5">
      <c r="A645" s="99" t="s">
        <v>857</v>
      </c>
      <c r="B645" s="100">
        <v>2</v>
      </c>
      <c r="C645" s="100"/>
      <c r="D645" s="100"/>
      <c r="E645" s="100"/>
    </row>
    <row r="646" spans="1:5">
      <c r="A646" s="99" t="s">
        <v>858</v>
      </c>
      <c r="B646" s="100">
        <v>2</v>
      </c>
      <c r="C646" s="100"/>
      <c r="D646" s="100"/>
      <c r="E646" s="100"/>
    </row>
    <row r="647" spans="1:5">
      <c r="A647" s="99" t="s">
        <v>859</v>
      </c>
      <c r="B647" s="100">
        <v>2</v>
      </c>
      <c r="C647" s="100"/>
      <c r="D647" s="100"/>
      <c r="E647" s="100"/>
    </row>
    <row r="648" spans="1:5">
      <c r="A648" s="99" t="s">
        <v>860</v>
      </c>
      <c r="B648" s="100">
        <v>2</v>
      </c>
      <c r="C648" s="100"/>
      <c r="D648" s="100"/>
      <c r="E648" s="100"/>
    </row>
    <row r="649" spans="1:5">
      <c r="A649" s="99" t="s">
        <v>861</v>
      </c>
      <c r="B649" s="100">
        <v>2</v>
      </c>
      <c r="C649" s="100"/>
      <c r="D649" s="100"/>
      <c r="E649" s="100"/>
    </row>
    <row r="650" spans="1:5">
      <c r="A650" s="99" t="s">
        <v>862</v>
      </c>
      <c r="B650" s="100">
        <v>2</v>
      </c>
      <c r="C650" s="100"/>
      <c r="D650" s="100"/>
      <c r="E650" s="100"/>
    </row>
    <row r="651" spans="1:5">
      <c r="A651" s="99" t="s">
        <v>863</v>
      </c>
      <c r="B651" s="100">
        <v>2</v>
      </c>
      <c r="C651" s="100"/>
      <c r="D651" s="100"/>
      <c r="E651" s="100"/>
    </row>
    <row r="652" spans="1:5">
      <c r="A652" s="99" t="s">
        <v>457</v>
      </c>
      <c r="B652" s="100">
        <v>2</v>
      </c>
      <c r="C652" s="100"/>
      <c r="D652" s="100"/>
      <c r="E652" s="100"/>
    </row>
    <row r="653" spans="1:5">
      <c r="A653" s="99" t="s">
        <v>864</v>
      </c>
      <c r="B653" s="100">
        <v>2</v>
      </c>
      <c r="C653" s="100"/>
      <c r="D653" s="100"/>
      <c r="E653" s="100"/>
    </row>
    <row r="654" spans="1:5">
      <c r="A654" s="99" t="s">
        <v>865</v>
      </c>
      <c r="B654" s="100">
        <v>2</v>
      </c>
      <c r="C654" s="100"/>
      <c r="D654" s="100"/>
      <c r="E654" s="100"/>
    </row>
    <row r="655" spans="1:5">
      <c r="A655" s="99" t="s">
        <v>866</v>
      </c>
      <c r="B655" s="100">
        <v>2</v>
      </c>
      <c r="C655" s="100"/>
      <c r="D655" s="100"/>
      <c r="E655" s="100"/>
    </row>
    <row r="656" spans="1:5">
      <c r="A656" s="99" t="s">
        <v>867</v>
      </c>
      <c r="B656" s="100">
        <v>2</v>
      </c>
      <c r="C656" s="100"/>
      <c r="D656" s="100"/>
      <c r="E656" s="100"/>
    </row>
    <row r="657" spans="1:5">
      <c r="A657" s="99" t="s">
        <v>868</v>
      </c>
      <c r="B657" s="100">
        <v>2</v>
      </c>
      <c r="C657" s="100"/>
      <c r="D657" s="100"/>
      <c r="E657" s="100"/>
    </row>
    <row r="658" spans="1:5">
      <c r="A658" s="99" t="s">
        <v>869</v>
      </c>
      <c r="B658" s="100">
        <v>2</v>
      </c>
      <c r="C658" s="100"/>
      <c r="D658" s="100"/>
      <c r="E658" s="100"/>
    </row>
    <row r="659" spans="1:5">
      <c r="A659" s="99" t="s">
        <v>870</v>
      </c>
      <c r="B659" s="100">
        <v>2</v>
      </c>
      <c r="C659" s="100"/>
      <c r="D659" s="100"/>
      <c r="E659" s="100"/>
    </row>
    <row r="660" spans="1:5">
      <c r="A660" s="99" t="s">
        <v>871</v>
      </c>
      <c r="B660" s="100">
        <v>2</v>
      </c>
      <c r="C660" s="100"/>
      <c r="D660" s="100"/>
      <c r="E660" s="100"/>
    </row>
    <row r="661" spans="1:5">
      <c r="A661" s="99" t="s">
        <v>872</v>
      </c>
      <c r="B661" s="100">
        <v>2</v>
      </c>
      <c r="C661" s="100"/>
      <c r="D661" s="100"/>
      <c r="E661" s="100"/>
    </row>
    <row r="662" spans="1:5">
      <c r="A662" s="99" t="s">
        <v>873</v>
      </c>
      <c r="B662" s="100">
        <v>2</v>
      </c>
      <c r="C662" s="100"/>
      <c r="D662" s="100"/>
      <c r="E662" s="100"/>
    </row>
    <row r="663" spans="1:5">
      <c r="A663" s="99" t="s">
        <v>874</v>
      </c>
      <c r="B663" s="100">
        <v>2</v>
      </c>
      <c r="C663" s="100"/>
      <c r="D663" s="100"/>
      <c r="E663" s="100"/>
    </row>
    <row r="664" spans="1:5">
      <c r="A664" s="99" t="s">
        <v>875</v>
      </c>
      <c r="B664" s="100">
        <v>2</v>
      </c>
      <c r="C664" s="100"/>
      <c r="D664" s="100"/>
      <c r="E664" s="100"/>
    </row>
    <row r="665" spans="1:5">
      <c r="A665" s="99" t="s">
        <v>876</v>
      </c>
      <c r="B665" s="100">
        <v>2</v>
      </c>
      <c r="C665" s="100"/>
      <c r="D665" s="100"/>
      <c r="E665" s="100"/>
    </row>
    <row r="666" spans="1:5">
      <c r="A666" s="99" t="s">
        <v>877</v>
      </c>
      <c r="B666" s="100">
        <v>2</v>
      </c>
      <c r="C666" s="100"/>
      <c r="D666" s="100"/>
      <c r="E666" s="100"/>
    </row>
    <row r="667" spans="1:5">
      <c r="A667" s="99" t="s">
        <v>878</v>
      </c>
      <c r="B667" s="100">
        <v>2</v>
      </c>
      <c r="C667" s="100"/>
      <c r="D667" s="100"/>
      <c r="E667" s="100"/>
    </row>
    <row r="668" spans="1:5">
      <c r="A668" s="99" t="s">
        <v>879</v>
      </c>
      <c r="B668" s="100">
        <v>2</v>
      </c>
      <c r="C668" s="100"/>
      <c r="D668" s="100"/>
      <c r="E668" s="100"/>
    </row>
    <row r="669" spans="1:5">
      <c r="A669" s="99" t="s">
        <v>880</v>
      </c>
      <c r="B669" s="100">
        <v>2</v>
      </c>
      <c r="C669" s="100"/>
      <c r="D669" s="100"/>
      <c r="E669" s="100"/>
    </row>
    <row r="670" spans="1:5">
      <c r="A670" s="99" t="s">
        <v>881</v>
      </c>
      <c r="B670" s="100">
        <v>2</v>
      </c>
      <c r="C670" s="100"/>
      <c r="D670" s="100"/>
      <c r="E670" s="100"/>
    </row>
    <row r="671" spans="1:5">
      <c r="A671" s="99" t="s">
        <v>882</v>
      </c>
      <c r="B671" s="100">
        <v>2</v>
      </c>
      <c r="C671" s="100"/>
      <c r="D671" s="100"/>
      <c r="E671" s="100"/>
    </row>
    <row r="672" spans="1:5">
      <c r="A672" s="99" t="s">
        <v>883</v>
      </c>
      <c r="B672" s="100">
        <v>2</v>
      </c>
      <c r="C672" s="100"/>
      <c r="D672" s="100"/>
      <c r="E672" s="100"/>
    </row>
    <row r="673" spans="1:5">
      <c r="A673" s="99" t="s">
        <v>884</v>
      </c>
      <c r="B673" s="100">
        <v>2</v>
      </c>
      <c r="C673" s="100"/>
      <c r="D673" s="100"/>
      <c r="E673" s="100"/>
    </row>
    <row r="674" spans="1:5">
      <c r="A674" s="99" t="s">
        <v>885</v>
      </c>
      <c r="B674" s="100">
        <v>2</v>
      </c>
      <c r="C674" s="100"/>
      <c r="D674" s="100"/>
      <c r="E674" s="100"/>
    </row>
    <row r="675" spans="1:5">
      <c r="A675" s="99" t="s">
        <v>886</v>
      </c>
      <c r="B675" s="100">
        <v>2</v>
      </c>
      <c r="C675" s="100"/>
      <c r="D675" s="100"/>
      <c r="E675" s="100"/>
    </row>
    <row r="676" spans="1:5">
      <c r="A676" s="99" t="s">
        <v>887</v>
      </c>
      <c r="B676" s="100">
        <v>2</v>
      </c>
      <c r="C676" s="100"/>
      <c r="D676" s="100"/>
      <c r="E676" s="100"/>
    </row>
    <row r="677" spans="1:5">
      <c r="A677" s="99" t="s">
        <v>888</v>
      </c>
      <c r="B677" s="100">
        <v>2</v>
      </c>
      <c r="C677" s="100"/>
      <c r="D677" s="100"/>
      <c r="E677" s="100"/>
    </row>
    <row r="678" spans="1:5">
      <c r="A678" s="99" t="s">
        <v>889</v>
      </c>
      <c r="B678" s="100">
        <v>2</v>
      </c>
      <c r="C678" s="100"/>
      <c r="D678" s="100"/>
      <c r="E678" s="100"/>
    </row>
    <row r="679" spans="1:5">
      <c r="A679" s="99" t="s">
        <v>890</v>
      </c>
      <c r="B679" s="100">
        <v>2</v>
      </c>
      <c r="C679" s="100"/>
      <c r="D679" s="100"/>
      <c r="E679" s="100"/>
    </row>
    <row r="680" spans="1:5">
      <c r="A680" s="99" t="s">
        <v>891</v>
      </c>
      <c r="B680" s="100">
        <v>2</v>
      </c>
      <c r="C680" s="100"/>
      <c r="D680" s="100"/>
      <c r="E680" s="100"/>
    </row>
    <row r="681" spans="1:5">
      <c r="A681" s="99" t="s">
        <v>892</v>
      </c>
      <c r="B681" s="100">
        <v>2</v>
      </c>
      <c r="C681" s="100"/>
      <c r="D681" s="100"/>
      <c r="E681" s="100"/>
    </row>
    <row r="682" spans="1:5">
      <c r="A682" s="99" t="s">
        <v>893</v>
      </c>
      <c r="B682" s="100">
        <v>2</v>
      </c>
      <c r="C682" s="100"/>
      <c r="D682" s="100"/>
      <c r="E682" s="100"/>
    </row>
    <row r="683" spans="1:5">
      <c r="A683" s="99" t="s">
        <v>894</v>
      </c>
      <c r="B683" s="100">
        <v>2</v>
      </c>
      <c r="C683" s="100"/>
      <c r="D683" s="100"/>
      <c r="E683" s="100"/>
    </row>
    <row r="684" spans="1:5">
      <c r="A684" s="99" t="s">
        <v>895</v>
      </c>
      <c r="B684" s="100">
        <v>2</v>
      </c>
      <c r="C684" s="100"/>
      <c r="D684" s="100"/>
      <c r="E684" s="100"/>
    </row>
    <row r="685" spans="1:5">
      <c r="A685" s="99" t="s">
        <v>896</v>
      </c>
      <c r="B685" s="100">
        <v>2</v>
      </c>
      <c r="C685" s="100"/>
      <c r="D685" s="100"/>
      <c r="E685" s="100"/>
    </row>
    <row r="686" spans="1:5">
      <c r="A686" s="99" t="s">
        <v>897</v>
      </c>
      <c r="B686" s="100">
        <v>2</v>
      </c>
      <c r="C686" s="100"/>
      <c r="D686" s="100"/>
      <c r="E686" s="100"/>
    </row>
    <row r="687" spans="1:5">
      <c r="A687" s="99" t="s">
        <v>898</v>
      </c>
      <c r="B687" s="100">
        <v>2</v>
      </c>
      <c r="C687" s="100"/>
      <c r="D687" s="100"/>
      <c r="E687" s="100"/>
    </row>
    <row r="688" spans="1:5">
      <c r="A688" s="99" t="s">
        <v>899</v>
      </c>
      <c r="B688" s="100">
        <v>2</v>
      </c>
      <c r="C688" s="100"/>
      <c r="D688" s="100"/>
      <c r="E688" s="100"/>
    </row>
    <row r="689" spans="1:5">
      <c r="A689" s="99" t="s">
        <v>900</v>
      </c>
      <c r="B689" s="100">
        <v>2</v>
      </c>
      <c r="C689" s="100"/>
      <c r="D689" s="100"/>
      <c r="E689" s="100"/>
    </row>
    <row r="690" spans="1:5">
      <c r="A690" s="99" t="s">
        <v>901</v>
      </c>
      <c r="B690" s="100">
        <v>2</v>
      </c>
      <c r="C690" s="100"/>
      <c r="D690" s="100"/>
      <c r="E690" s="100"/>
    </row>
    <row r="691" spans="1:5">
      <c r="A691" s="99" t="s">
        <v>902</v>
      </c>
      <c r="B691" s="100">
        <v>2</v>
      </c>
      <c r="C691" s="100"/>
      <c r="D691" s="100"/>
      <c r="E691" s="100"/>
    </row>
    <row r="692" spans="1:5">
      <c r="A692" s="99" t="s">
        <v>903</v>
      </c>
      <c r="B692" s="100">
        <v>2</v>
      </c>
      <c r="C692" s="100"/>
      <c r="D692" s="100"/>
      <c r="E692" s="100"/>
    </row>
    <row r="693" spans="1:5">
      <c r="A693" s="99" t="s">
        <v>904</v>
      </c>
      <c r="B693" s="100">
        <v>2</v>
      </c>
      <c r="C693" s="100"/>
      <c r="D693" s="100"/>
      <c r="E693" s="100"/>
    </row>
    <row r="694" spans="1:5">
      <c r="A694" s="99" t="s">
        <v>905</v>
      </c>
      <c r="B694" s="100">
        <v>2</v>
      </c>
      <c r="C694" s="100"/>
      <c r="D694" s="100"/>
      <c r="E694" s="100"/>
    </row>
    <row r="695" spans="1:5">
      <c r="A695" s="99" t="s">
        <v>906</v>
      </c>
      <c r="B695" s="100">
        <v>2</v>
      </c>
      <c r="C695" s="100"/>
      <c r="D695" s="100"/>
      <c r="E695" s="100"/>
    </row>
    <row r="696" spans="1:5">
      <c r="A696" s="99" t="s">
        <v>907</v>
      </c>
      <c r="B696" s="100">
        <v>2</v>
      </c>
      <c r="C696" s="100"/>
      <c r="D696" s="100"/>
      <c r="E696" s="100"/>
    </row>
    <row r="697" spans="1:5">
      <c r="A697" s="99" t="s">
        <v>908</v>
      </c>
      <c r="B697" s="100">
        <v>2</v>
      </c>
      <c r="C697" s="100"/>
      <c r="D697" s="100"/>
      <c r="E697" s="100"/>
    </row>
    <row r="698" spans="1:5">
      <c r="A698" s="99" t="s">
        <v>909</v>
      </c>
      <c r="B698" s="100">
        <v>2</v>
      </c>
      <c r="C698" s="100"/>
      <c r="D698" s="100"/>
      <c r="E698" s="100"/>
    </row>
    <row r="699" spans="1:5">
      <c r="A699" s="99" t="s">
        <v>910</v>
      </c>
      <c r="B699" s="100">
        <v>2</v>
      </c>
      <c r="C699" s="100"/>
      <c r="D699" s="100"/>
      <c r="E699" s="100"/>
    </row>
    <row r="700" spans="1:5">
      <c r="A700" s="99" t="s">
        <v>911</v>
      </c>
      <c r="B700" s="100">
        <v>2</v>
      </c>
      <c r="C700" s="100"/>
      <c r="D700" s="100"/>
      <c r="E700" s="100"/>
    </row>
    <row r="701" spans="1:5">
      <c r="A701" s="99" t="s">
        <v>912</v>
      </c>
      <c r="B701" s="100">
        <v>2</v>
      </c>
      <c r="C701" s="100"/>
      <c r="D701" s="100"/>
      <c r="E701" s="100"/>
    </row>
    <row r="702" spans="1:5">
      <c r="A702" s="99" t="s">
        <v>913</v>
      </c>
      <c r="B702" s="100">
        <v>2</v>
      </c>
      <c r="C702" s="100"/>
      <c r="D702" s="100"/>
      <c r="E702" s="100"/>
    </row>
    <row r="703" spans="1:5">
      <c r="A703" s="99" t="s">
        <v>914</v>
      </c>
      <c r="B703" s="100">
        <v>2</v>
      </c>
      <c r="C703" s="100"/>
      <c r="D703" s="100"/>
      <c r="E703" s="100"/>
    </row>
    <row r="704" spans="1:5">
      <c r="A704" s="99" t="s">
        <v>915</v>
      </c>
      <c r="B704" s="100">
        <v>2</v>
      </c>
      <c r="C704" s="100"/>
      <c r="D704" s="100"/>
      <c r="E704" s="100"/>
    </row>
    <row r="705" spans="1:5">
      <c r="A705" s="99" t="s">
        <v>916</v>
      </c>
      <c r="B705" s="100">
        <v>2</v>
      </c>
      <c r="C705" s="100"/>
      <c r="D705" s="100"/>
      <c r="E705" s="100"/>
    </row>
    <row r="706" spans="1:5">
      <c r="A706" s="99" t="s">
        <v>917</v>
      </c>
      <c r="B706" s="100">
        <v>2</v>
      </c>
      <c r="C706" s="100"/>
      <c r="D706" s="100"/>
      <c r="E706" s="100"/>
    </row>
    <row r="707" spans="1:5">
      <c r="A707" s="99" t="s">
        <v>918</v>
      </c>
      <c r="B707" s="100">
        <v>2</v>
      </c>
      <c r="C707" s="100"/>
      <c r="D707" s="100"/>
      <c r="E707" s="100"/>
    </row>
    <row r="708" spans="1:5">
      <c r="A708" s="99" t="s">
        <v>919</v>
      </c>
      <c r="B708" s="100">
        <v>2</v>
      </c>
      <c r="C708" s="100"/>
      <c r="D708" s="100"/>
      <c r="E708" s="100"/>
    </row>
    <row r="709" spans="1:5">
      <c r="A709" s="99" t="s">
        <v>920</v>
      </c>
      <c r="B709" s="100">
        <v>2</v>
      </c>
      <c r="C709" s="100"/>
      <c r="D709" s="100"/>
      <c r="E709" s="100"/>
    </row>
    <row r="710" spans="1:5">
      <c r="A710" s="99" t="s">
        <v>921</v>
      </c>
      <c r="B710" s="100">
        <v>2</v>
      </c>
      <c r="C710" s="100"/>
      <c r="D710" s="100"/>
      <c r="E710" s="100"/>
    </row>
    <row r="711" spans="1:5">
      <c r="A711" s="99" t="s">
        <v>922</v>
      </c>
      <c r="B711" s="100">
        <v>2</v>
      </c>
      <c r="C711" s="100"/>
      <c r="D711" s="100"/>
      <c r="E711" s="100"/>
    </row>
    <row r="712" spans="1:5">
      <c r="A712" s="99" t="s">
        <v>923</v>
      </c>
      <c r="B712" s="100">
        <v>2</v>
      </c>
      <c r="C712" s="100"/>
      <c r="D712" s="100"/>
      <c r="E712" s="100"/>
    </row>
    <row r="713" spans="1:5">
      <c r="A713" s="99" t="s">
        <v>924</v>
      </c>
      <c r="B713" s="100">
        <v>2</v>
      </c>
      <c r="C713" s="100"/>
      <c r="D713" s="100"/>
      <c r="E713" s="100"/>
    </row>
    <row r="714" spans="1:5">
      <c r="A714" s="99" t="s">
        <v>925</v>
      </c>
      <c r="B714" s="100">
        <v>2</v>
      </c>
      <c r="C714" s="100"/>
      <c r="D714" s="100"/>
      <c r="E714" s="100"/>
    </row>
    <row r="715" spans="1:5">
      <c r="A715" s="99" t="s">
        <v>926</v>
      </c>
      <c r="B715" s="100">
        <v>2</v>
      </c>
      <c r="C715" s="100"/>
      <c r="D715" s="100"/>
      <c r="E715" s="100"/>
    </row>
    <row r="716" spans="1:5">
      <c r="A716" s="99" t="s">
        <v>927</v>
      </c>
      <c r="B716" s="100">
        <v>2</v>
      </c>
      <c r="C716" s="100"/>
      <c r="D716" s="100"/>
      <c r="E716" s="100"/>
    </row>
    <row r="717" spans="1:5">
      <c r="A717" s="99" t="s">
        <v>928</v>
      </c>
      <c r="B717" s="100">
        <v>2</v>
      </c>
      <c r="C717" s="100"/>
      <c r="D717" s="100"/>
      <c r="E717" s="100"/>
    </row>
    <row r="718" spans="1:5">
      <c r="A718" s="99" t="s">
        <v>929</v>
      </c>
      <c r="B718" s="100">
        <v>2</v>
      </c>
      <c r="C718" s="100"/>
      <c r="D718" s="100"/>
      <c r="E718" s="100"/>
    </row>
    <row r="719" spans="1:5">
      <c r="A719" s="99" t="s">
        <v>930</v>
      </c>
      <c r="B719" s="100">
        <v>2</v>
      </c>
      <c r="C719" s="100"/>
      <c r="D719" s="100"/>
      <c r="E719" s="100"/>
    </row>
    <row r="720" spans="1:5">
      <c r="A720" s="99" t="s">
        <v>931</v>
      </c>
      <c r="B720" s="100">
        <v>2</v>
      </c>
      <c r="C720" s="100"/>
      <c r="D720" s="100"/>
      <c r="E720" s="100"/>
    </row>
    <row r="721" spans="1:5">
      <c r="A721" s="99" t="s">
        <v>932</v>
      </c>
      <c r="B721" s="100">
        <v>2</v>
      </c>
      <c r="C721" s="100"/>
      <c r="D721" s="100"/>
      <c r="E721" s="100"/>
    </row>
    <row r="722" spans="1:5">
      <c r="A722" s="99" t="s">
        <v>933</v>
      </c>
      <c r="B722" s="100">
        <v>2</v>
      </c>
      <c r="C722" s="100"/>
      <c r="D722" s="100"/>
      <c r="E722" s="100"/>
    </row>
    <row r="723" spans="1:5">
      <c r="A723" s="99" t="s">
        <v>934</v>
      </c>
      <c r="B723" s="100">
        <v>2</v>
      </c>
      <c r="C723" s="100"/>
      <c r="D723" s="100"/>
      <c r="E723" s="100"/>
    </row>
    <row r="724" spans="1:5">
      <c r="A724" s="99" t="s">
        <v>935</v>
      </c>
      <c r="B724" s="100">
        <v>2</v>
      </c>
      <c r="C724" s="100"/>
      <c r="D724" s="100"/>
      <c r="E724" s="100"/>
    </row>
    <row r="725" spans="1:5">
      <c r="A725" s="99" t="s">
        <v>910</v>
      </c>
      <c r="B725" s="100">
        <v>1</v>
      </c>
      <c r="C725" s="100"/>
      <c r="D725" s="100"/>
      <c r="E725" s="100"/>
    </row>
    <row r="726" spans="1:5">
      <c r="A726" s="99" t="s">
        <v>936</v>
      </c>
      <c r="B726" s="100">
        <v>1</v>
      </c>
      <c r="C726" s="100"/>
      <c r="D726" s="100"/>
      <c r="E726" s="100"/>
    </row>
    <row r="727" spans="1:5">
      <c r="A727" s="104">
        <v>10</v>
      </c>
      <c r="B727" s="100">
        <v>1</v>
      </c>
      <c r="C727" s="100"/>
      <c r="D727" s="100"/>
      <c r="E727" s="100"/>
    </row>
    <row r="728" spans="1:5">
      <c r="A728" s="104">
        <v>50</v>
      </c>
      <c r="B728" s="100">
        <v>1</v>
      </c>
      <c r="C728" s="100"/>
      <c r="D728" s="100"/>
      <c r="E728" s="100"/>
    </row>
    <row r="729" spans="1:5">
      <c r="A729" s="99" t="s">
        <v>937</v>
      </c>
      <c r="B729" s="100">
        <v>1</v>
      </c>
      <c r="C729" s="100"/>
      <c r="D729" s="100"/>
      <c r="E729" s="100"/>
    </row>
    <row r="730" spans="1:5">
      <c r="A730" s="99" t="e" cm="1">
        <f t="array" ref="A730">-atkkhgk</f>
        <v>#NAME?</v>
      </c>
      <c r="B730" s="100">
        <v>1</v>
      </c>
      <c r="C730" s="100"/>
      <c r="D730" s="100"/>
      <c r="E730" s="100"/>
    </row>
    <row r="731" spans="1:5">
      <c r="A731" s="99" t="e" cm="1">
        <f t="array" ref="A731">-kitchen</f>
        <v>#NAME?</v>
      </c>
      <c r="B731" s="100">
        <v>1</v>
      </c>
      <c r="C731" s="100"/>
      <c r="D731" s="100"/>
      <c r="E731" s="100"/>
    </row>
    <row r="732" spans="1:5">
      <c r="A732" s="99" t="e" cm="1">
        <f t="array" ref="A732">-momin</f>
        <v>#NAME?</v>
      </c>
      <c r="B732" s="100">
        <v>1</v>
      </c>
      <c r="C732" s="100"/>
      <c r="D732" s="100"/>
      <c r="E732" s="100"/>
    </row>
    <row r="733" spans="1:5">
      <c r="A733" s="99" t="s">
        <v>938</v>
      </c>
      <c r="B733" s="100">
        <v>1</v>
      </c>
      <c r="C733" s="100"/>
      <c r="D733" s="100"/>
      <c r="E733" s="100"/>
    </row>
    <row r="734" spans="1:5">
      <c r="A734" s="99">
        <v>1.5</v>
      </c>
      <c r="B734" s="100">
        <v>1</v>
      </c>
      <c r="C734" s="100"/>
      <c r="D734" s="100"/>
      <c r="E734" s="100"/>
    </row>
    <row r="735" spans="1:5">
      <c r="A735" s="99">
        <v>10</v>
      </c>
      <c r="B735" s="100">
        <v>1</v>
      </c>
      <c r="C735" s="100"/>
      <c r="D735" s="100"/>
      <c r="E735" s="100"/>
    </row>
    <row r="736" spans="1:5">
      <c r="A736" s="99" t="s">
        <v>939</v>
      </c>
      <c r="B736" s="100">
        <v>1</v>
      </c>
      <c r="C736" s="100"/>
      <c r="D736" s="100"/>
      <c r="E736" s="100"/>
    </row>
    <row r="737" spans="1:5">
      <c r="A737" s="99" t="s">
        <v>940</v>
      </c>
      <c r="B737" s="100">
        <v>1</v>
      </c>
      <c r="C737" s="100"/>
      <c r="D737" s="100"/>
      <c r="E737" s="100"/>
    </row>
    <row r="738" spans="1:5">
      <c r="A738" s="99" t="s">
        <v>941</v>
      </c>
      <c r="B738" s="100">
        <v>1</v>
      </c>
      <c r="C738" s="100"/>
      <c r="D738" s="100"/>
      <c r="E738" s="100"/>
    </row>
    <row r="739" spans="1:5">
      <c r="A739" s="99" t="s">
        <v>942</v>
      </c>
      <c r="B739" s="100">
        <v>1</v>
      </c>
      <c r="C739" s="100"/>
      <c r="D739" s="100"/>
      <c r="E739" s="100"/>
    </row>
    <row r="740" spans="1:5">
      <c r="A740" s="99" t="s">
        <v>943</v>
      </c>
      <c r="B740" s="100">
        <v>1</v>
      </c>
      <c r="C740" s="100"/>
      <c r="D740" s="100"/>
      <c r="E740" s="100"/>
    </row>
    <row r="741" spans="1:5">
      <c r="A741" s="99" t="s">
        <v>944</v>
      </c>
      <c r="B741" s="100">
        <v>1</v>
      </c>
      <c r="C741" s="100"/>
      <c r="D741" s="100"/>
      <c r="E741" s="100"/>
    </row>
    <row r="742" spans="1:5">
      <c r="A742" s="99" t="s">
        <v>945</v>
      </c>
      <c r="B742" s="100">
        <v>1</v>
      </c>
      <c r="C742" s="100"/>
      <c r="D742" s="100"/>
      <c r="E742" s="100"/>
    </row>
    <row r="743" spans="1:5">
      <c r="A743" s="99" t="s">
        <v>946</v>
      </c>
      <c r="B743" s="100">
        <v>1</v>
      </c>
      <c r="C743" s="100"/>
      <c r="D743" s="100"/>
      <c r="E743" s="100"/>
    </row>
    <row r="744" spans="1:5">
      <c r="A744" s="99" t="s">
        <v>947</v>
      </c>
      <c r="B744" s="100">
        <v>1</v>
      </c>
      <c r="C744" s="100"/>
      <c r="D744" s="100"/>
      <c r="E744" s="100"/>
    </row>
    <row r="745" spans="1:5">
      <c r="A745" s="99" t="s">
        <v>948</v>
      </c>
      <c r="B745" s="100">
        <v>1</v>
      </c>
      <c r="C745" s="100"/>
      <c r="D745" s="100"/>
      <c r="E745" s="100"/>
    </row>
    <row r="746" spans="1:5">
      <c r="A746" s="99" t="s">
        <v>949</v>
      </c>
      <c r="B746" s="100">
        <v>1</v>
      </c>
      <c r="C746" s="100"/>
      <c r="D746" s="100"/>
      <c r="E746" s="100"/>
    </row>
    <row r="747" spans="1:5">
      <c r="A747" s="99" t="s">
        <v>950</v>
      </c>
      <c r="B747" s="100">
        <v>1</v>
      </c>
      <c r="C747" s="100"/>
      <c r="D747" s="100"/>
      <c r="E747" s="100"/>
    </row>
    <row r="748" spans="1:5">
      <c r="A748" s="99" t="s">
        <v>951</v>
      </c>
      <c r="B748" s="100">
        <v>1</v>
      </c>
      <c r="C748" s="100"/>
      <c r="D748" s="100"/>
      <c r="E748" s="100"/>
    </row>
    <row r="749" spans="1:5">
      <c r="A749" s="99" t="s">
        <v>952</v>
      </c>
      <c r="B749" s="100">
        <v>1</v>
      </c>
      <c r="C749" s="100"/>
      <c r="D749" s="100"/>
      <c r="E749" s="100"/>
    </row>
    <row r="750" spans="1:5">
      <c r="A750" s="99">
        <v>4.5</v>
      </c>
      <c r="B750" s="100">
        <v>1</v>
      </c>
      <c r="C750" s="100"/>
      <c r="D750" s="100"/>
      <c r="E750" s="100"/>
    </row>
    <row r="751" spans="1:5">
      <c r="A751" s="99" t="s">
        <v>953</v>
      </c>
      <c r="B751" s="100">
        <v>1</v>
      </c>
      <c r="C751" s="100"/>
      <c r="D751" s="100"/>
      <c r="E751" s="100"/>
    </row>
    <row r="752" spans="1:5">
      <c r="A752" s="99" t="s">
        <v>954</v>
      </c>
      <c r="B752" s="100">
        <v>1</v>
      </c>
      <c r="C752" s="100"/>
      <c r="D752" s="100"/>
      <c r="E752" s="100"/>
    </row>
    <row r="753" spans="1:5">
      <c r="A753" s="99" t="s">
        <v>955</v>
      </c>
      <c r="B753" s="100">
        <v>1</v>
      </c>
      <c r="C753" s="100"/>
      <c r="D753" s="100"/>
      <c r="E753" s="100"/>
    </row>
    <row r="754" spans="1:5">
      <c r="A754" s="99">
        <v>5</v>
      </c>
      <c r="B754" s="100">
        <v>1</v>
      </c>
      <c r="C754" s="100"/>
      <c r="D754" s="100"/>
      <c r="E754" s="100"/>
    </row>
    <row r="755" spans="1:5">
      <c r="A755" s="99" t="s">
        <v>956</v>
      </c>
      <c r="B755" s="100">
        <v>1</v>
      </c>
      <c r="C755" s="100"/>
      <c r="D755" s="100"/>
      <c r="E755" s="100"/>
    </row>
    <row r="756" spans="1:5">
      <c r="A756" s="99" t="s">
        <v>957</v>
      </c>
      <c r="B756" s="100">
        <v>1</v>
      </c>
      <c r="C756" s="100"/>
      <c r="D756" s="100"/>
      <c r="E756" s="100"/>
    </row>
    <row r="757" spans="1:5">
      <c r="A757" s="99" t="s">
        <v>958</v>
      </c>
      <c r="B757" s="100">
        <v>1</v>
      </c>
      <c r="C757" s="100"/>
      <c r="D757" s="100"/>
      <c r="E757" s="100"/>
    </row>
    <row r="758" spans="1:5">
      <c r="A758" s="99" t="s">
        <v>959</v>
      </c>
      <c r="B758" s="100">
        <v>1</v>
      </c>
      <c r="C758" s="100"/>
      <c r="D758" s="100"/>
      <c r="E758" s="100"/>
    </row>
    <row r="759" spans="1:5">
      <c r="A759" s="99" t="s">
        <v>960</v>
      </c>
      <c r="B759" s="100">
        <v>1</v>
      </c>
      <c r="C759" s="100"/>
      <c r="D759" s="100"/>
      <c r="E759" s="100"/>
    </row>
    <row r="760" spans="1:5">
      <c r="A760" s="99" t="s">
        <v>961</v>
      </c>
      <c r="B760" s="100">
        <v>1</v>
      </c>
      <c r="C760" s="100"/>
      <c r="D760" s="100"/>
      <c r="E760" s="100"/>
    </row>
    <row r="761" spans="1:5">
      <c r="A761" s="99" t="s">
        <v>962</v>
      </c>
      <c r="B761" s="100">
        <v>1</v>
      </c>
      <c r="C761" s="100"/>
      <c r="D761" s="100"/>
      <c r="E761" s="100"/>
    </row>
    <row r="762" spans="1:5">
      <c r="A762" s="99" t="s">
        <v>963</v>
      </c>
      <c r="B762" s="100">
        <v>1</v>
      </c>
      <c r="C762" s="100"/>
      <c r="D762" s="100"/>
      <c r="E762" s="100"/>
    </row>
    <row r="763" spans="1:5">
      <c r="A763" s="99" t="s">
        <v>964</v>
      </c>
      <c r="B763" s="100">
        <v>1</v>
      </c>
      <c r="C763" s="100"/>
      <c r="D763" s="100"/>
      <c r="E763" s="100"/>
    </row>
    <row r="764" spans="1:5">
      <c r="A764" s="99" t="s">
        <v>965</v>
      </c>
      <c r="B764" s="100">
        <v>1</v>
      </c>
      <c r="C764" s="100"/>
      <c r="D764" s="100"/>
      <c r="E764" s="100"/>
    </row>
    <row r="765" spans="1:5">
      <c r="A765" s="99" t="s">
        <v>966</v>
      </c>
      <c r="B765" s="100">
        <v>1</v>
      </c>
      <c r="C765" s="100"/>
      <c r="D765" s="100"/>
      <c r="E765" s="100"/>
    </row>
    <row r="766" spans="1:5">
      <c r="A766" s="99" t="s">
        <v>967</v>
      </c>
      <c r="B766" s="100">
        <v>1</v>
      </c>
      <c r="C766" s="100"/>
      <c r="D766" s="100"/>
      <c r="E766" s="100"/>
    </row>
    <row r="767" spans="1:5">
      <c r="A767" s="99" t="s">
        <v>968</v>
      </c>
      <c r="B767" s="100">
        <v>1</v>
      </c>
      <c r="C767" s="100"/>
      <c r="D767" s="100"/>
      <c r="E767" s="100"/>
    </row>
    <row r="768" spans="1:5">
      <c r="A768" s="99" t="s">
        <v>969</v>
      </c>
      <c r="B768" s="100">
        <v>1</v>
      </c>
      <c r="C768" s="100"/>
      <c r="D768" s="100"/>
      <c r="E768" s="100"/>
    </row>
    <row r="769" ht="28.8" spans="1:5">
      <c r="A769" s="99" t="s">
        <v>970</v>
      </c>
      <c r="B769" s="100">
        <v>1</v>
      </c>
      <c r="C769" s="100"/>
      <c r="D769" s="100"/>
      <c r="E769" s="100"/>
    </row>
    <row r="770" spans="1:5">
      <c r="A770" s="99" t="s">
        <v>971</v>
      </c>
      <c r="B770" s="100">
        <v>1</v>
      </c>
      <c r="C770" s="100"/>
      <c r="D770" s="100"/>
      <c r="E770" s="100"/>
    </row>
    <row r="771" spans="1:5">
      <c r="A771" s="99" t="s">
        <v>972</v>
      </c>
      <c r="B771" s="100">
        <v>1</v>
      </c>
      <c r="C771" s="100"/>
      <c r="D771" s="100"/>
      <c r="E771" s="100"/>
    </row>
    <row r="772" spans="1:5">
      <c r="A772" s="99" t="s">
        <v>973</v>
      </c>
      <c r="B772" s="100">
        <v>1</v>
      </c>
      <c r="C772" s="100"/>
      <c r="D772" s="100"/>
      <c r="E772" s="100"/>
    </row>
    <row r="773" spans="1:5">
      <c r="A773" s="99" t="s">
        <v>974</v>
      </c>
      <c r="B773" s="100">
        <v>1</v>
      </c>
      <c r="C773" s="100"/>
      <c r="D773" s="100"/>
      <c r="E773" s="100"/>
    </row>
    <row r="774" spans="1:5">
      <c r="A774" s="99" t="s">
        <v>975</v>
      </c>
      <c r="B774" s="100">
        <v>1</v>
      </c>
      <c r="C774" s="100"/>
      <c r="D774" s="100"/>
      <c r="E774" s="100"/>
    </row>
    <row r="775" spans="1:5">
      <c r="A775" s="99" t="s">
        <v>976</v>
      </c>
      <c r="B775" s="100">
        <v>1</v>
      </c>
      <c r="C775" s="100"/>
      <c r="D775" s="100"/>
      <c r="E775" s="100"/>
    </row>
    <row r="776" spans="1:5">
      <c r="A776" s="99" t="s">
        <v>977</v>
      </c>
      <c r="B776" s="100">
        <v>1</v>
      </c>
      <c r="C776" s="100"/>
      <c r="D776" s="100"/>
      <c r="E776" s="100"/>
    </row>
    <row r="777" spans="1:5">
      <c r="A777" s="99" t="s">
        <v>978</v>
      </c>
      <c r="B777" s="100">
        <v>1</v>
      </c>
      <c r="C777" s="100"/>
      <c r="D777" s="100"/>
      <c r="E777" s="100"/>
    </row>
    <row r="778" spans="1:5">
      <c r="A778" s="99" t="s">
        <v>979</v>
      </c>
      <c r="B778" s="100">
        <v>1</v>
      </c>
      <c r="C778" s="100"/>
      <c r="D778" s="100"/>
      <c r="E778" s="100"/>
    </row>
    <row r="779" spans="1:5">
      <c r="A779" s="99" t="s">
        <v>980</v>
      </c>
      <c r="B779" s="100">
        <v>1</v>
      </c>
      <c r="C779" s="100"/>
      <c r="D779" s="100"/>
      <c r="E779" s="100"/>
    </row>
    <row r="780" spans="1:5">
      <c r="A780" s="99" t="s">
        <v>981</v>
      </c>
      <c r="B780" s="100">
        <v>1</v>
      </c>
      <c r="C780" s="100"/>
      <c r="D780" s="100"/>
      <c r="E780" s="100"/>
    </row>
    <row r="781" spans="1:5">
      <c r="A781" s="99" t="s">
        <v>982</v>
      </c>
      <c r="B781" s="100">
        <v>1</v>
      </c>
      <c r="C781" s="100"/>
      <c r="D781" s="100"/>
      <c r="E781" s="100"/>
    </row>
    <row r="782" spans="1:5">
      <c r="A782" s="99" t="s">
        <v>983</v>
      </c>
      <c r="B782" s="100">
        <v>1</v>
      </c>
      <c r="C782" s="100"/>
      <c r="D782" s="100"/>
      <c r="E782" s="100"/>
    </row>
    <row r="783" spans="1:5">
      <c r="A783" s="99" t="s">
        <v>984</v>
      </c>
      <c r="B783" s="100">
        <v>1</v>
      </c>
      <c r="C783" s="100"/>
      <c r="D783" s="100"/>
      <c r="E783" s="100"/>
    </row>
    <row r="784" spans="1:5">
      <c r="A784" s="99" t="s">
        <v>985</v>
      </c>
      <c r="B784" s="100">
        <v>1</v>
      </c>
      <c r="C784" s="100"/>
      <c r="D784" s="100"/>
      <c r="E784" s="100"/>
    </row>
    <row r="785" spans="1:5">
      <c r="A785" s="99" t="s">
        <v>986</v>
      </c>
      <c r="B785" s="100">
        <v>1</v>
      </c>
      <c r="C785" s="100"/>
      <c r="D785" s="100"/>
      <c r="E785" s="100"/>
    </row>
    <row r="786" spans="1:5">
      <c r="A786" s="99" t="s">
        <v>987</v>
      </c>
      <c r="B786" s="100">
        <v>1</v>
      </c>
      <c r="C786" s="100"/>
      <c r="D786" s="100"/>
      <c r="E786" s="100"/>
    </row>
    <row r="787" spans="1:5">
      <c r="A787" s="99" t="s">
        <v>988</v>
      </c>
      <c r="B787" s="100">
        <v>1</v>
      </c>
      <c r="C787" s="100"/>
      <c r="D787" s="100"/>
      <c r="E787" s="100"/>
    </row>
    <row r="788" spans="1:5">
      <c r="A788" s="99" t="s">
        <v>989</v>
      </c>
      <c r="B788" s="100">
        <v>1</v>
      </c>
      <c r="C788" s="100"/>
      <c r="D788" s="100"/>
      <c r="E788" s="100"/>
    </row>
    <row r="789" spans="1:5">
      <c r="A789" s="99" t="s">
        <v>990</v>
      </c>
      <c r="B789" s="100">
        <v>1</v>
      </c>
      <c r="C789" s="100"/>
      <c r="D789" s="100"/>
      <c r="E789" s="100"/>
    </row>
    <row r="790" spans="1:5">
      <c r="A790" s="99" t="s">
        <v>991</v>
      </c>
      <c r="B790" s="100">
        <v>1</v>
      </c>
      <c r="C790" s="100"/>
      <c r="D790" s="100"/>
      <c r="E790" s="100"/>
    </row>
    <row r="791" spans="1:5">
      <c r="A791" s="99" t="s">
        <v>992</v>
      </c>
      <c r="B791" s="100">
        <v>1</v>
      </c>
      <c r="C791" s="100"/>
      <c r="D791" s="100"/>
      <c r="E791" s="100"/>
    </row>
    <row r="792" spans="1:5">
      <c r="A792" s="99" t="s">
        <v>993</v>
      </c>
      <c r="B792" s="100">
        <v>1</v>
      </c>
      <c r="C792" s="100"/>
      <c r="D792" s="100"/>
      <c r="E792" s="100"/>
    </row>
    <row r="793" spans="1:5">
      <c r="A793" s="99" t="s">
        <v>994</v>
      </c>
      <c r="B793" s="100">
        <v>1</v>
      </c>
      <c r="C793" s="100"/>
      <c r="D793" s="100"/>
      <c r="E793" s="100"/>
    </row>
    <row r="794" spans="1:5">
      <c r="A794" s="99" t="s">
        <v>995</v>
      </c>
      <c r="B794" s="100">
        <v>1</v>
      </c>
      <c r="C794" s="100"/>
      <c r="D794" s="100"/>
      <c r="E794" s="100"/>
    </row>
    <row r="795" spans="1:5">
      <c r="A795" s="99" t="s">
        <v>996</v>
      </c>
      <c r="B795" s="100">
        <v>1</v>
      </c>
      <c r="C795" s="100"/>
      <c r="D795" s="100"/>
      <c r="E795" s="100"/>
    </row>
    <row r="796" spans="1:5">
      <c r="A796" s="99" t="s">
        <v>997</v>
      </c>
      <c r="B796" s="100">
        <v>1</v>
      </c>
      <c r="C796" s="100"/>
      <c r="D796" s="100"/>
      <c r="E796" s="100"/>
    </row>
    <row r="797" spans="1:5">
      <c r="A797" s="99" t="s">
        <v>998</v>
      </c>
      <c r="B797" s="100">
        <v>1</v>
      </c>
      <c r="C797" s="100"/>
      <c r="D797" s="100"/>
      <c r="E797" s="100"/>
    </row>
    <row r="798" spans="1:5">
      <c r="A798" s="99" t="s">
        <v>999</v>
      </c>
      <c r="B798" s="100">
        <v>1</v>
      </c>
      <c r="C798" s="100"/>
      <c r="D798" s="100"/>
      <c r="E798" s="100"/>
    </row>
    <row r="799" spans="1:5">
      <c r="A799" s="99" t="s">
        <v>1000</v>
      </c>
      <c r="B799" s="100">
        <v>1</v>
      </c>
      <c r="C799" s="100"/>
      <c r="D799" s="100"/>
      <c r="E799" s="100"/>
    </row>
    <row r="800" spans="1:5">
      <c r="A800" s="99" t="s">
        <v>1001</v>
      </c>
      <c r="B800" s="100">
        <v>1</v>
      </c>
      <c r="C800" s="100"/>
      <c r="D800" s="100"/>
      <c r="E800" s="100"/>
    </row>
    <row r="801" spans="1:5">
      <c r="A801" s="99" t="s">
        <v>1002</v>
      </c>
      <c r="B801" s="100">
        <v>1</v>
      </c>
      <c r="C801" s="100"/>
      <c r="D801" s="100"/>
      <c r="E801" s="100"/>
    </row>
    <row r="802" spans="1:5">
      <c r="A802" s="99" t="s">
        <v>1003</v>
      </c>
      <c r="B802" s="100">
        <v>1</v>
      </c>
      <c r="C802" s="100"/>
      <c r="D802" s="100"/>
      <c r="E802" s="100"/>
    </row>
    <row r="803" spans="1:5">
      <c r="A803" s="99" t="s">
        <v>1004</v>
      </c>
      <c r="B803" s="100">
        <v>1</v>
      </c>
      <c r="C803" s="100"/>
      <c r="D803" s="100"/>
      <c r="E803" s="100"/>
    </row>
    <row r="804" spans="1:5">
      <c r="A804" s="99" t="s">
        <v>1005</v>
      </c>
      <c r="B804" s="100">
        <v>1</v>
      </c>
      <c r="C804" s="100"/>
      <c r="D804" s="100"/>
      <c r="E804" s="100"/>
    </row>
    <row r="805" spans="1:5">
      <c r="A805" s="99" t="s">
        <v>1006</v>
      </c>
      <c r="B805" s="100">
        <v>1</v>
      </c>
      <c r="C805" s="100"/>
      <c r="D805" s="100"/>
      <c r="E805" s="100"/>
    </row>
    <row r="806" spans="1:5">
      <c r="A806" s="99" t="s">
        <v>1007</v>
      </c>
      <c r="B806" s="100">
        <v>1</v>
      </c>
      <c r="C806" s="100"/>
      <c r="D806" s="100"/>
      <c r="E806" s="100"/>
    </row>
    <row r="807" spans="1:5">
      <c r="A807" s="99" t="s">
        <v>1008</v>
      </c>
      <c r="B807" s="100">
        <v>1</v>
      </c>
      <c r="C807" s="100"/>
      <c r="D807" s="100"/>
      <c r="E807" s="100"/>
    </row>
    <row r="808" spans="1:2">
      <c r="A808" s="95" t="s">
        <v>1009</v>
      </c>
      <c r="B808" s="96">
        <v>1</v>
      </c>
    </row>
    <row r="809" spans="1:2">
      <c r="A809" s="95" t="s">
        <v>1010</v>
      </c>
      <c r="B809" s="96">
        <v>1</v>
      </c>
    </row>
    <row r="810" spans="1:2">
      <c r="A810" s="95" t="s">
        <v>1011</v>
      </c>
      <c r="B810" s="96">
        <v>1</v>
      </c>
    </row>
    <row r="811" spans="1:2">
      <c r="A811" s="95" t="s">
        <v>1012</v>
      </c>
      <c r="B811" s="96">
        <v>1</v>
      </c>
    </row>
    <row r="812" spans="1:2">
      <c r="A812" s="95" t="s">
        <v>1013</v>
      </c>
      <c r="B812" s="96">
        <v>1</v>
      </c>
    </row>
    <row r="813" spans="1:2">
      <c r="A813" s="95" t="s">
        <v>1014</v>
      </c>
      <c r="B813" s="96">
        <v>1</v>
      </c>
    </row>
    <row r="814" spans="1:2">
      <c r="A814" s="95" t="s">
        <v>1015</v>
      </c>
      <c r="B814" s="96">
        <v>1</v>
      </c>
    </row>
    <row r="815" spans="1:2">
      <c r="A815" s="95" t="s">
        <v>1016</v>
      </c>
      <c r="B815" s="96">
        <v>1</v>
      </c>
    </row>
    <row r="816" spans="1:2">
      <c r="A816" s="95" t="s">
        <v>1017</v>
      </c>
      <c r="B816" s="96">
        <v>1</v>
      </c>
    </row>
    <row r="817" spans="1:2">
      <c r="A817" s="95" t="s">
        <v>1018</v>
      </c>
      <c r="B817" s="96">
        <v>1</v>
      </c>
    </row>
    <row r="818" spans="1:2">
      <c r="A818" s="95" t="s">
        <v>1019</v>
      </c>
      <c r="B818" s="96">
        <v>1</v>
      </c>
    </row>
    <row r="819" spans="1:2">
      <c r="A819" s="95" t="s">
        <v>1020</v>
      </c>
      <c r="B819" s="96">
        <v>1</v>
      </c>
    </row>
    <row r="820" spans="1:2">
      <c r="A820" s="95" t="s">
        <v>1021</v>
      </c>
      <c r="B820" s="96">
        <v>1</v>
      </c>
    </row>
    <row r="821" spans="1:2">
      <c r="A821" s="95" t="s">
        <v>1022</v>
      </c>
      <c r="B821" s="96">
        <v>1</v>
      </c>
    </row>
    <row r="822" spans="1:2">
      <c r="A822" s="95" t="s">
        <v>1023</v>
      </c>
      <c r="B822" s="96">
        <v>1</v>
      </c>
    </row>
    <row r="823" spans="1:2">
      <c r="A823" s="95" t="s">
        <v>1024</v>
      </c>
      <c r="B823" s="96">
        <v>1</v>
      </c>
    </row>
    <row r="824" spans="1:2">
      <c r="A824" s="95" t="s">
        <v>1025</v>
      </c>
      <c r="B824" s="96">
        <v>1</v>
      </c>
    </row>
    <row r="825" spans="1:2">
      <c r="A825" s="95" t="s">
        <v>1026</v>
      </c>
      <c r="B825" s="96">
        <v>1</v>
      </c>
    </row>
    <row r="826" spans="1:2">
      <c r="A826" s="95" t="s">
        <v>1027</v>
      </c>
      <c r="B826" s="96">
        <v>1</v>
      </c>
    </row>
    <row r="827" spans="1:2">
      <c r="A827" s="95" t="s">
        <v>1028</v>
      </c>
      <c r="B827" s="96">
        <v>1</v>
      </c>
    </row>
    <row r="828" spans="1:2">
      <c r="A828" s="95" t="s">
        <v>1029</v>
      </c>
      <c r="B828" s="96">
        <v>1</v>
      </c>
    </row>
    <row r="829" spans="1:2">
      <c r="A829" s="95" t="s">
        <v>1030</v>
      </c>
      <c r="B829" s="96">
        <v>1</v>
      </c>
    </row>
    <row r="830" spans="1:2">
      <c r="A830" s="95" t="s">
        <v>1031</v>
      </c>
      <c r="B830" s="96">
        <v>1</v>
      </c>
    </row>
    <row r="831" spans="1:2">
      <c r="A831" s="95" t="s">
        <v>1032</v>
      </c>
      <c r="B831" s="96">
        <v>1</v>
      </c>
    </row>
    <row r="832" spans="1:2">
      <c r="A832" s="95" t="s">
        <v>1033</v>
      </c>
      <c r="B832" s="96">
        <v>1</v>
      </c>
    </row>
    <row r="833" spans="1:2">
      <c r="A833" s="95" t="s">
        <v>1034</v>
      </c>
      <c r="B833" s="96">
        <v>1</v>
      </c>
    </row>
    <row r="834" spans="1:2">
      <c r="A834" s="95" t="s">
        <v>1035</v>
      </c>
      <c r="B834" s="96">
        <v>1</v>
      </c>
    </row>
    <row r="835" spans="1:2">
      <c r="A835" s="95" t="s">
        <v>1036</v>
      </c>
      <c r="B835" s="96">
        <v>1</v>
      </c>
    </row>
    <row r="836" spans="1:2">
      <c r="A836" s="95" t="s">
        <v>1037</v>
      </c>
      <c r="B836" s="96">
        <v>1</v>
      </c>
    </row>
    <row r="837" spans="1:2">
      <c r="A837" s="95" t="s">
        <v>1038</v>
      </c>
      <c r="B837" s="96">
        <v>1</v>
      </c>
    </row>
    <row r="838" spans="1:2">
      <c r="A838" s="95" t="s">
        <v>1039</v>
      </c>
      <c r="B838" s="96">
        <v>1</v>
      </c>
    </row>
    <row r="839" spans="1:2">
      <c r="A839" s="95" t="s">
        <v>1040</v>
      </c>
      <c r="B839" s="96">
        <v>1</v>
      </c>
    </row>
    <row r="840" spans="1:2">
      <c r="A840" s="95" t="s">
        <v>1041</v>
      </c>
      <c r="B840" s="96">
        <v>1</v>
      </c>
    </row>
    <row r="841" spans="1:2">
      <c r="A841" s="95" t="s">
        <v>1042</v>
      </c>
      <c r="B841" s="96">
        <v>1</v>
      </c>
    </row>
    <row r="842" spans="1:2">
      <c r="A842" s="95" t="s">
        <v>1043</v>
      </c>
      <c r="B842" s="96">
        <v>1</v>
      </c>
    </row>
    <row r="843" spans="1:2">
      <c r="A843" s="95" t="s">
        <v>1044</v>
      </c>
      <c r="B843" s="96">
        <v>1</v>
      </c>
    </row>
    <row r="844" spans="1:2">
      <c r="A844" s="95" t="s">
        <v>1045</v>
      </c>
      <c r="B844" s="96">
        <v>1</v>
      </c>
    </row>
    <row r="845" spans="1:2">
      <c r="A845" s="95" t="s">
        <v>1046</v>
      </c>
      <c r="B845" s="96">
        <v>1</v>
      </c>
    </row>
    <row r="846" spans="1:2">
      <c r="A846" s="95" t="s">
        <v>1047</v>
      </c>
      <c r="B846" s="96">
        <v>1</v>
      </c>
    </row>
    <row r="847" spans="1:2">
      <c r="A847" s="95" t="s">
        <v>1048</v>
      </c>
      <c r="B847" s="96">
        <v>1</v>
      </c>
    </row>
    <row r="848" spans="1:2">
      <c r="A848" s="95" t="s">
        <v>1049</v>
      </c>
      <c r="B848" s="96">
        <v>1</v>
      </c>
    </row>
    <row r="849" spans="1:2">
      <c r="A849" s="95" t="s">
        <v>1050</v>
      </c>
      <c r="B849" s="96">
        <v>1</v>
      </c>
    </row>
    <row r="850" spans="1:2">
      <c r="A850" s="95" t="s">
        <v>1051</v>
      </c>
      <c r="B850" s="96">
        <v>1</v>
      </c>
    </row>
    <row r="851" spans="1:2">
      <c r="A851" s="95" t="s">
        <v>1052</v>
      </c>
      <c r="B851" s="96">
        <v>1</v>
      </c>
    </row>
    <row r="852" spans="1:2">
      <c r="A852" s="95" t="s">
        <v>1053</v>
      </c>
      <c r="B852" s="96">
        <v>1</v>
      </c>
    </row>
    <row r="853" spans="1:2">
      <c r="A853" s="95" t="s">
        <v>1054</v>
      </c>
      <c r="B853" s="96">
        <v>1</v>
      </c>
    </row>
    <row r="854" spans="1:2">
      <c r="A854" s="95" t="s">
        <v>1055</v>
      </c>
      <c r="B854" s="96">
        <v>1</v>
      </c>
    </row>
    <row r="855" spans="1:2">
      <c r="A855" s="95" t="s">
        <v>1056</v>
      </c>
      <c r="B855" s="96">
        <v>1</v>
      </c>
    </row>
    <row r="856" spans="1:2">
      <c r="A856" s="95" t="s">
        <v>1057</v>
      </c>
      <c r="B856" s="96">
        <v>1</v>
      </c>
    </row>
    <row r="857" spans="1:2">
      <c r="A857" s="95" t="s">
        <v>1058</v>
      </c>
      <c r="B857" s="96">
        <v>1</v>
      </c>
    </row>
    <row r="858" spans="1:2">
      <c r="A858" s="95" t="s">
        <v>1059</v>
      </c>
      <c r="B858" s="96">
        <v>1</v>
      </c>
    </row>
    <row r="859" spans="1:2">
      <c r="A859" s="95" t="s">
        <v>1060</v>
      </c>
      <c r="B859" s="96">
        <v>1</v>
      </c>
    </row>
    <row r="860" spans="1:2">
      <c r="A860" s="95" t="s">
        <v>1061</v>
      </c>
      <c r="B860" s="96">
        <v>1</v>
      </c>
    </row>
    <row r="861" spans="1:2">
      <c r="A861" s="95" t="s">
        <v>1062</v>
      </c>
      <c r="B861" s="96">
        <v>1</v>
      </c>
    </row>
    <row r="862" spans="1:2">
      <c r="A862" s="95" t="s">
        <v>1063</v>
      </c>
      <c r="B862" s="96">
        <v>1</v>
      </c>
    </row>
    <row r="863" spans="1:2">
      <c r="A863" s="95" t="s">
        <v>1064</v>
      </c>
      <c r="B863" s="96">
        <v>1</v>
      </c>
    </row>
    <row r="864" spans="1:2">
      <c r="A864" s="95" t="s">
        <v>1065</v>
      </c>
      <c r="B864" s="96">
        <v>1</v>
      </c>
    </row>
    <row r="865" spans="1:2">
      <c r="A865" s="95" t="s">
        <v>1066</v>
      </c>
      <c r="B865" s="96">
        <v>1</v>
      </c>
    </row>
    <row r="866" spans="1:2">
      <c r="A866" s="95" t="s">
        <v>1067</v>
      </c>
      <c r="B866" s="96">
        <v>1</v>
      </c>
    </row>
    <row r="867" spans="1:2">
      <c r="A867" s="95" t="s">
        <v>1068</v>
      </c>
      <c r="B867" s="96">
        <v>1</v>
      </c>
    </row>
    <row r="868" spans="1:2">
      <c r="A868" s="95" t="s">
        <v>1069</v>
      </c>
      <c r="B868" s="96">
        <v>1</v>
      </c>
    </row>
    <row r="869" spans="1:2">
      <c r="A869" s="95" t="s">
        <v>1070</v>
      </c>
      <c r="B869" s="96">
        <v>1</v>
      </c>
    </row>
    <row r="870" spans="1:2">
      <c r="A870" s="95" t="s">
        <v>1071</v>
      </c>
      <c r="B870" s="96">
        <v>1</v>
      </c>
    </row>
    <row r="871" spans="1:2">
      <c r="A871" s="95" t="s">
        <v>1072</v>
      </c>
      <c r="B871" s="96">
        <v>1</v>
      </c>
    </row>
    <row r="872" spans="1:2">
      <c r="A872" s="95" t="s">
        <v>1073</v>
      </c>
      <c r="B872" s="96">
        <v>1</v>
      </c>
    </row>
    <row r="873" spans="1:2">
      <c r="A873" s="95" t="s">
        <v>1074</v>
      </c>
      <c r="B873" s="96">
        <v>1</v>
      </c>
    </row>
    <row r="874" spans="1:2">
      <c r="A874" s="95" t="s">
        <v>1075</v>
      </c>
      <c r="B874" s="96">
        <v>1</v>
      </c>
    </row>
    <row r="875" spans="1:2">
      <c r="A875" s="95" t="s">
        <v>1076</v>
      </c>
      <c r="B875" s="96">
        <v>1</v>
      </c>
    </row>
    <row r="876" spans="1:2">
      <c r="A876" s="95" t="s">
        <v>1077</v>
      </c>
      <c r="B876" s="96">
        <v>1</v>
      </c>
    </row>
    <row r="877" spans="1:2">
      <c r="A877" s="95" t="s">
        <v>1078</v>
      </c>
      <c r="B877" s="96">
        <v>1</v>
      </c>
    </row>
    <row r="878" spans="1:2">
      <c r="A878" s="95" t="s">
        <v>1079</v>
      </c>
      <c r="B878" s="96">
        <v>1</v>
      </c>
    </row>
    <row r="879" spans="1:2">
      <c r="A879" s="95" t="s">
        <v>1080</v>
      </c>
      <c r="B879" s="96">
        <v>1</v>
      </c>
    </row>
    <row r="880" spans="1:2">
      <c r="A880" s="95" t="s">
        <v>1081</v>
      </c>
      <c r="B880" s="96">
        <v>1</v>
      </c>
    </row>
    <row r="881" spans="1:2">
      <c r="A881" s="95" t="s">
        <v>1082</v>
      </c>
      <c r="B881" s="96">
        <v>1</v>
      </c>
    </row>
    <row r="882" spans="1:2">
      <c r="A882" s="95" t="s">
        <v>1083</v>
      </c>
      <c r="B882" s="96">
        <v>1</v>
      </c>
    </row>
    <row r="883" spans="1:2">
      <c r="A883" s="95" t="s">
        <v>1084</v>
      </c>
      <c r="B883" s="96">
        <v>1</v>
      </c>
    </row>
    <row r="884" spans="1:2">
      <c r="A884" s="95" t="s">
        <v>1085</v>
      </c>
      <c r="B884" s="96">
        <v>1</v>
      </c>
    </row>
    <row r="885" spans="1:2">
      <c r="A885" s="95" t="s">
        <v>1086</v>
      </c>
      <c r="B885" s="96">
        <v>1</v>
      </c>
    </row>
    <row r="886" spans="1:2">
      <c r="A886" s="95" t="s">
        <v>1087</v>
      </c>
      <c r="B886" s="96">
        <v>1</v>
      </c>
    </row>
    <row r="887" spans="1:2">
      <c r="A887" s="95" t="s">
        <v>1088</v>
      </c>
      <c r="B887" s="96">
        <v>1</v>
      </c>
    </row>
    <row r="888" spans="1:2">
      <c r="A888" s="95" t="s">
        <v>1089</v>
      </c>
      <c r="B888" s="96">
        <v>1</v>
      </c>
    </row>
    <row r="889" spans="1:2">
      <c r="A889" s="95" t="s">
        <v>1090</v>
      </c>
      <c r="B889" s="96">
        <v>1</v>
      </c>
    </row>
    <row r="890" spans="1:2">
      <c r="A890" s="95" t="s">
        <v>1091</v>
      </c>
      <c r="B890" s="96">
        <v>1</v>
      </c>
    </row>
    <row r="891" spans="1:2">
      <c r="A891" s="95" t="s">
        <v>1092</v>
      </c>
      <c r="B891" s="96">
        <v>1</v>
      </c>
    </row>
    <row r="892" spans="1:2">
      <c r="A892" s="95" t="s">
        <v>1093</v>
      </c>
      <c r="B892" s="96">
        <v>1</v>
      </c>
    </row>
    <row r="893" spans="1:2">
      <c r="A893" s="95" t="s">
        <v>1094</v>
      </c>
      <c r="B893" s="96">
        <v>1</v>
      </c>
    </row>
    <row r="894" spans="1:2">
      <c r="A894" s="95" t="s">
        <v>1095</v>
      </c>
      <c r="B894" s="96">
        <v>1</v>
      </c>
    </row>
    <row r="895" spans="1:2">
      <c r="A895" s="95" t="s">
        <v>1096</v>
      </c>
      <c r="B895" s="96">
        <v>1</v>
      </c>
    </row>
    <row r="896" spans="1:2">
      <c r="A896" s="95" t="s">
        <v>1097</v>
      </c>
      <c r="B896" s="96">
        <v>1</v>
      </c>
    </row>
    <row r="897" spans="1:2">
      <c r="A897" s="95" t="s">
        <v>1098</v>
      </c>
      <c r="B897" s="96">
        <v>1</v>
      </c>
    </row>
    <row r="898" spans="1:2">
      <c r="A898" s="95" t="s">
        <v>1099</v>
      </c>
      <c r="B898" s="96">
        <v>1</v>
      </c>
    </row>
    <row r="899" spans="1:2">
      <c r="A899" s="95" t="s">
        <v>1100</v>
      </c>
      <c r="B899" s="96">
        <v>1</v>
      </c>
    </row>
    <row r="900" spans="1:2">
      <c r="A900" s="95" t="s">
        <v>1101</v>
      </c>
      <c r="B900" s="96">
        <v>1</v>
      </c>
    </row>
    <row r="901" spans="1:2">
      <c r="A901" s="95" t="s">
        <v>1102</v>
      </c>
      <c r="B901" s="96">
        <v>1</v>
      </c>
    </row>
    <row r="902" spans="1:2">
      <c r="A902" s="95" t="s">
        <v>1103</v>
      </c>
      <c r="B902" s="96">
        <v>1</v>
      </c>
    </row>
    <row r="903" spans="1:2">
      <c r="A903" s="95" t="s">
        <v>1104</v>
      </c>
      <c r="B903" s="96">
        <v>1</v>
      </c>
    </row>
    <row r="904" spans="1:2">
      <c r="A904" s="95" t="s">
        <v>1105</v>
      </c>
      <c r="B904" s="96">
        <v>1</v>
      </c>
    </row>
    <row r="905" spans="1:2">
      <c r="A905" s="95" t="s">
        <v>1106</v>
      </c>
      <c r="B905" s="96">
        <v>1</v>
      </c>
    </row>
    <row r="906" spans="1:2">
      <c r="A906" s="95" t="s">
        <v>1107</v>
      </c>
      <c r="B906" s="96">
        <v>1</v>
      </c>
    </row>
    <row r="907" spans="1:2">
      <c r="A907" s="95" t="s">
        <v>1108</v>
      </c>
      <c r="B907" s="96">
        <v>1</v>
      </c>
    </row>
    <row r="908" spans="1:2">
      <c r="A908" s="95" t="s">
        <v>1109</v>
      </c>
      <c r="B908" s="96">
        <v>1</v>
      </c>
    </row>
    <row r="909" spans="1:2">
      <c r="A909" s="95" t="s">
        <v>1110</v>
      </c>
      <c r="B909" s="96">
        <v>1</v>
      </c>
    </row>
    <row r="910" spans="1:2">
      <c r="A910" s="95" t="s">
        <v>1111</v>
      </c>
      <c r="B910" s="96">
        <v>1</v>
      </c>
    </row>
    <row r="911" spans="1:2">
      <c r="A911" s="95" t="s">
        <v>1112</v>
      </c>
      <c r="B911" s="96">
        <v>1</v>
      </c>
    </row>
    <row r="912" spans="1:2">
      <c r="A912" s="95" t="s">
        <v>1113</v>
      </c>
      <c r="B912" s="96">
        <v>1</v>
      </c>
    </row>
    <row r="913" spans="1:2">
      <c r="A913" s="95" t="s">
        <v>1114</v>
      </c>
      <c r="B913" s="96">
        <v>1</v>
      </c>
    </row>
    <row r="914" spans="1:2">
      <c r="A914" s="95" t="s">
        <v>1115</v>
      </c>
      <c r="B914" s="96">
        <v>1</v>
      </c>
    </row>
    <row r="915" spans="1:2">
      <c r="A915" s="95" t="s">
        <v>1116</v>
      </c>
      <c r="B915" s="96">
        <v>1</v>
      </c>
    </row>
    <row r="916" spans="1:2">
      <c r="A916" s="95" t="s">
        <v>1117</v>
      </c>
      <c r="B916" s="96">
        <v>1</v>
      </c>
    </row>
    <row r="917" spans="1:2">
      <c r="A917" s="95" t="s">
        <v>1118</v>
      </c>
      <c r="B917" s="96">
        <v>1</v>
      </c>
    </row>
    <row r="918" spans="1:2">
      <c r="A918" s="95" t="s">
        <v>1119</v>
      </c>
      <c r="B918" s="96">
        <v>1</v>
      </c>
    </row>
    <row r="919" spans="1:2">
      <c r="A919" s="95" t="s">
        <v>1120</v>
      </c>
      <c r="B919" s="96">
        <v>1</v>
      </c>
    </row>
    <row r="920" spans="1:2">
      <c r="A920" s="95" t="s">
        <v>1121</v>
      </c>
      <c r="B920" s="96">
        <v>1</v>
      </c>
    </row>
    <row r="921" spans="1:2">
      <c r="A921" s="95" t="s">
        <v>1122</v>
      </c>
      <c r="B921" s="96">
        <v>1</v>
      </c>
    </row>
    <row r="922" spans="1:2">
      <c r="A922" s="95" t="s">
        <v>1123</v>
      </c>
      <c r="B922" s="96">
        <v>1</v>
      </c>
    </row>
    <row r="923" spans="1:2">
      <c r="A923" s="95" t="s">
        <v>1124</v>
      </c>
      <c r="B923" s="96">
        <v>1</v>
      </c>
    </row>
    <row r="924" spans="1:2">
      <c r="A924" s="95" t="s">
        <v>1125</v>
      </c>
      <c r="B924" s="96">
        <v>1</v>
      </c>
    </row>
    <row r="925" spans="1:2">
      <c r="A925" s="95" t="s">
        <v>1126</v>
      </c>
      <c r="B925" s="96">
        <v>1</v>
      </c>
    </row>
    <row r="926" spans="1:2">
      <c r="A926" s="95" t="s">
        <v>1127</v>
      </c>
      <c r="B926" s="96">
        <v>1</v>
      </c>
    </row>
    <row r="927" spans="1:2">
      <c r="A927" s="95" t="s">
        <v>1128</v>
      </c>
      <c r="B927" s="96">
        <v>1</v>
      </c>
    </row>
    <row r="928" spans="1:2">
      <c r="A928" s="95" t="s">
        <v>1129</v>
      </c>
      <c r="B928" s="96">
        <v>1</v>
      </c>
    </row>
    <row r="929" spans="1:2">
      <c r="A929" s="95" t="s">
        <v>1130</v>
      </c>
      <c r="B929" s="96">
        <v>1</v>
      </c>
    </row>
    <row r="930" spans="1:2">
      <c r="A930" s="95" t="s">
        <v>1131</v>
      </c>
      <c r="B930" s="96">
        <v>1</v>
      </c>
    </row>
    <row r="931" spans="1:2">
      <c r="A931" s="95" t="s">
        <v>1132</v>
      </c>
      <c r="B931" s="96">
        <v>1</v>
      </c>
    </row>
    <row r="932" spans="1:2">
      <c r="A932" s="95" t="s">
        <v>1133</v>
      </c>
      <c r="B932" s="96">
        <v>1</v>
      </c>
    </row>
    <row r="933" spans="1:2">
      <c r="A933" s="95" t="s">
        <v>1134</v>
      </c>
      <c r="B933" s="96">
        <v>1</v>
      </c>
    </row>
    <row r="934" spans="1:2">
      <c r="A934" s="95" t="s">
        <v>1135</v>
      </c>
      <c r="B934" s="96">
        <v>1</v>
      </c>
    </row>
    <row r="935" spans="1:2">
      <c r="A935" s="95" t="s">
        <v>1136</v>
      </c>
      <c r="B935" s="96">
        <v>1</v>
      </c>
    </row>
    <row r="936" spans="1:2">
      <c r="A936" s="95" t="s">
        <v>1137</v>
      </c>
      <c r="B936" s="96">
        <v>1</v>
      </c>
    </row>
    <row r="937" spans="1:2">
      <c r="A937" s="95" t="s">
        <v>1138</v>
      </c>
      <c r="B937" s="96">
        <v>1</v>
      </c>
    </row>
    <row r="938" spans="1:2">
      <c r="A938" s="95" t="s">
        <v>1139</v>
      </c>
      <c r="B938" s="96">
        <v>1</v>
      </c>
    </row>
    <row r="939" spans="1:2">
      <c r="A939" s="95" t="s">
        <v>1140</v>
      </c>
      <c r="B939" s="96">
        <v>1</v>
      </c>
    </row>
    <row r="940" spans="1:2">
      <c r="A940" s="95" t="s">
        <v>1141</v>
      </c>
      <c r="B940" s="96">
        <v>1</v>
      </c>
    </row>
    <row r="941" spans="1:2">
      <c r="A941" s="95" t="s">
        <v>1142</v>
      </c>
      <c r="B941" s="96">
        <v>1</v>
      </c>
    </row>
    <row r="942" spans="1:2">
      <c r="A942" s="95" t="s">
        <v>1143</v>
      </c>
      <c r="B942" s="96">
        <v>1</v>
      </c>
    </row>
    <row r="943" spans="1:2">
      <c r="A943" s="95" t="s">
        <v>1144</v>
      </c>
      <c r="B943" s="96">
        <v>1</v>
      </c>
    </row>
    <row r="944" spans="1:2">
      <c r="A944" s="95" t="s">
        <v>1145</v>
      </c>
      <c r="B944" s="96">
        <v>1</v>
      </c>
    </row>
    <row r="945" spans="1:2">
      <c r="A945" s="95" t="s">
        <v>1146</v>
      </c>
      <c r="B945" s="96">
        <v>1</v>
      </c>
    </row>
    <row r="946" spans="1:2">
      <c r="A946" s="95" t="s">
        <v>1147</v>
      </c>
      <c r="B946" s="96">
        <v>1</v>
      </c>
    </row>
    <row r="947" spans="1:2">
      <c r="A947" s="95" t="s">
        <v>1148</v>
      </c>
      <c r="B947" s="96">
        <v>1</v>
      </c>
    </row>
    <row r="948" spans="1:2">
      <c r="A948" s="95" t="s">
        <v>1149</v>
      </c>
      <c r="B948" s="96">
        <v>1</v>
      </c>
    </row>
    <row r="949" spans="1:2">
      <c r="A949" s="95" t="s">
        <v>1150</v>
      </c>
      <c r="B949" s="96">
        <v>1</v>
      </c>
    </row>
    <row r="950" spans="1:2">
      <c r="A950" s="95" t="s">
        <v>1151</v>
      </c>
      <c r="B950" s="96">
        <v>1</v>
      </c>
    </row>
    <row r="951" spans="1:2">
      <c r="A951" s="95" t="s">
        <v>1152</v>
      </c>
      <c r="B951" s="96">
        <v>1</v>
      </c>
    </row>
    <row r="952" spans="1:2">
      <c r="A952" s="95" t="s">
        <v>1153</v>
      </c>
      <c r="B952" s="96">
        <v>1</v>
      </c>
    </row>
    <row r="953" spans="1:2">
      <c r="A953" s="95" t="s">
        <v>1154</v>
      </c>
      <c r="B953" s="96">
        <v>1</v>
      </c>
    </row>
    <row r="954" spans="1:2">
      <c r="A954" s="95" t="s">
        <v>1155</v>
      </c>
      <c r="B954" s="96">
        <v>1</v>
      </c>
    </row>
    <row r="955" spans="1:2">
      <c r="A955" s="95" t="s">
        <v>1156</v>
      </c>
      <c r="B955" s="96">
        <v>1</v>
      </c>
    </row>
    <row r="956" spans="1:2">
      <c r="A956" s="95" t="s">
        <v>1157</v>
      </c>
      <c r="B956" s="96">
        <v>1</v>
      </c>
    </row>
    <row r="957" spans="1:2">
      <c r="A957" s="95" t="s">
        <v>1158</v>
      </c>
      <c r="B957" s="96">
        <v>1</v>
      </c>
    </row>
    <row r="958" spans="1:2">
      <c r="A958" s="95" t="s">
        <v>1159</v>
      </c>
      <c r="B958" s="96">
        <v>1</v>
      </c>
    </row>
    <row r="959" spans="1:2">
      <c r="A959" s="95" t="s">
        <v>1160</v>
      </c>
      <c r="B959" s="96">
        <v>1</v>
      </c>
    </row>
    <row r="960" spans="1:2">
      <c r="A960" s="95" t="s">
        <v>1161</v>
      </c>
      <c r="B960" s="96">
        <v>1</v>
      </c>
    </row>
    <row r="961" spans="1:2">
      <c r="A961" s="95" t="s">
        <v>1162</v>
      </c>
      <c r="B961" s="96">
        <v>1</v>
      </c>
    </row>
    <row r="962" spans="1:2">
      <c r="A962" s="95" t="s">
        <v>1163</v>
      </c>
      <c r="B962" s="96">
        <v>1</v>
      </c>
    </row>
    <row r="963" spans="1:2">
      <c r="A963" s="95" t="s">
        <v>1164</v>
      </c>
      <c r="B963" s="96">
        <v>1</v>
      </c>
    </row>
    <row r="964" spans="1:2">
      <c r="A964" s="95" t="s">
        <v>1165</v>
      </c>
      <c r="B964" s="96">
        <v>1</v>
      </c>
    </row>
    <row r="965" spans="1:2">
      <c r="A965" s="95" t="s">
        <v>1166</v>
      </c>
      <c r="B965" s="96">
        <v>1</v>
      </c>
    </row>
    <row r="966" spans="1:2">
      <c r="A966" s="95" t="s">
        <v>1167</v>
      </c>
      <c r="B966" s="96">
        <v>1</v>
      </c>
    </row>
    <row r="967" spans="1:2">
      <c r="A967" s="95" t="s">
        <v>1168</v>
      </c>
      <c r="B967" s="96">
        <v>1</v>
      </c>
    </row>
    <row r="968" spans="1:2">
      <c r="A968" s="95" t="s">
        <v>1169</v>
      </c>
      <c r="B968" s="96">
        <v>1</v>
      </c>
    </row>
    <row r="969" spans="1:2">
      <c r="A969" s="95" t="s">
        <v>1170</v>
      </c>
      <c r="B969" s="96">
        <v>1</v>
      </c>
    </row>
    <row r="970" spans="1:2">
      <c r="A970" s="95" t="s">
        <v>1171</v>
      </c>
      <c r="B970" s="96">
        <v>1</v>
      </c>
    </row>
    <row r="971" spans="1:2">
      <c r="A971" s="95" t="s">
        <v>1172</v>
      </c>
      <c r="B971" s="96">
        <v>1</v>
      </c>
    </row>
    <row r="972" spans="1:2">
      <c r="A972" s="95" t="s">
        <v>1173</v>
      </c>
      <c r="B972" s="96">
        <v>1</v>
      </c>
    </row>
    <row r="973" spans="1:2">
      <c r="A973" s="95" t="s">
        <v>1174</v>
      </c>
      <c r="B973" s="96">
        <v>1</v>
      </c>
    </row>
    <row r="974" spans="1:2">
      <c r="A974" s="95" t="s">
        <v>1175</v>
      </c>
      <c r="B974" s="96">
        <v>1</v>
      </c>
    </row>
    <row r="975" spans="1:2">
      <c r="A975" s="95" t="s">
        <v>1176</v>
      </c>
      <c r="B975" s="96">
        <v>1</v>
      </c>
    </row>
    <row r="976" spans="1:2">
      <c r="A976" s="95" t="s">
        <v>1177</v>
      </c>
      <c r="B976" s="96">
        <v>1</v>
      </c>
    </row>
    <row r="977" spans="1:2">
      <c r="A977" s="95" t="s">
        <v>1178</v>
      </c>
      <c r="B977" s="96">
        <v>1</v>
      </c>
    </row>
    <row r="978" spans="1:2">
      <c r="A978" s="95" t="s">
        <v>1179</v>
      </c>
      <c r="B978" s="96">
        <v>1</v>
      </c>
    </row>
    <row r="979" spans="1:2">
      <c r="A979" s="95" t="s">
        <v>1180</v>
      </c>
      <c r="B979" s="96">
        <v>1</v>
      </c>
    </row>
    <row r="980" spans="1:2">
      <c r="A980" s="95" t="s">
        <v>1181</v>
      </c>
      <c r="B980" s="96">
        <v>1</v>
      </c>
    </row>
    <row r="981" spans="1:2">
      <c r="A981" s="95" t="s">
        <v>1182</v>
      </c>
      <c r="B981" s="96">
        <v>1</v>
      </c>
    </row>
    <row r="982" spans="1:2">
      <c r="A982" s="95" t="s">
        <v>1183</v>
      </c>
      <c r="B982" s="96">
        <v>1</v>
      </c>
    </row>
    <row r="983" spans="1:2">
      <c r="A983" s="95" t="s">
        <v>1184</v>
      </c>
      <c r="B983" s="96">
        <v>1</v>
      </c>
    </row>
    <row r="984" spans="1:2">
      <c r="A984" s="95" t="s">
        <v>1185</v>
      </c>
      <c r="B984" s="96">
        <v>1</v>
      </c>
    </row>
    <row r="985" spans="1:2">
      <c r="A985" s="95" t="s">
        <v>1186</v>
      </c>
      <c r="B985" s="96">
        <v>1</v>
      </c>
    </row>
    <row r="986" spans="1:2">
      <c r="A986" s="95" t="s">
        <v>1187</v>
      </c>
      <c r="B986" s="96">
        <v>1</v>
      </c>
    </row>
    <row r="987" spans="1:2">
      <c r="A987" s="95" t="s">
        <v>1188</v>
      </c>
      <c r="B987" s="96">
        <v>1</v>
      </c>
    </row>
    <row r="988" spans="1:2">
      <c r="A988" s="95" t="s">
        <v>1189</v>
      </c>
      <c r="B988" s="96">
        <v>1</v>
      </c>
    </row>
    <row r="989" spans="1:2">
      <c r="A989" s="95" t="s">
        <v>1190</v>
      </c>
      <c r="B989" s="96">
        <v>1</v>
      </c>
    </row>
    <row r="990" spans="1:2">
      <c r="A990" s="95" t="s">
        <v>1191</v>
      </c>
      <c r="B990" s="96">
        <v>1</v>
      </c>
    </row>
    <row r="991" spans="1:2">
      <c r="A991" s="95" t="s">
        <v>1192</v>
      </c>
      <c r="B991" s="96">
        <v>1</v>
      </c>
    </row>
    <row r="992" spans="1:2">
      <c r="A992" s="95" t="s">
        <v>1193</v>
      </c>
      <c r="B992" s="96">
        <v>1</v>
      </c>
    </row>
    <row r="993" spans="1:2">
      <c r="A993" s="95" t="s">
        <v>1194</v>
      </c>
      <c r="B993" s="96">
        <v>1</v>
      </c>
    </row>
    <row r="994" spans="1:2">
      <c r="A994" s="95" t="s">
        <v>1195</v>
      </c>
      <c r="B994" s="96">
        <v>1</v>
      </c>
    </row>
    <row r="995" spans="1:2">
      <c r="A995" s="95" t="s">
        <v>1196</v>
      </c>
      <c r="B995" s="96">
        <v>1</v>
      </c>
    </row>
    <row r="996" spans="1:2">
      <c r="A996" s="95" t="s">
        <v>1197</v>
      </c>
      <c r="B996" s="96">
        <v>1</v>
      </c>
    </row>
    <row r="997" spans="1:2">
      <c r="A997" s="95" t="s">
        <v>1198</v>
      </c>
      <c r="B997" s="96">
        <v>1</v>
      </c>
    </row>
    <row r="998" spans="1:2">
      <c r="A998" s="95" t="s">
        <v>1199</v>
      </c>
      <c r="B998" s="96">
        <v>1</v>
      </c>
    </row>
    <row r="999" spans="1:2">
      <c r="A999" s="95" t="s">
        <v>1200</v>
      </c>
      <c r="B999" s="96">
        <v>1</v>
      </c>
    </row>
    <row r="1000" spans="1:2">
      <c r="A1000" s="95" t="s">
        <v>1201</v>
      </c>
      <c r="B1000" s="96">
        <v>1</v>
      </c>
    </row>
    <row r="1001" spans="1:2">
      <c r="A1001" s="95" t="s">
        <v>1202</v>
      </c>
      <c r="B1001" s="96">
        <v>1</v>
      </c>
    </row>
    <row r="1002" spans="1:2">
      <c r="A1002" s="95" t="s">
        <v>1203</v>
      </c>
      <c r="B1002" s="96">
        <v>1</v>
      </c>
    </row>
    <row r="1003" spans="1:2">
      <c r="A1003" s="95" t="s">
        <v>1204</v>
      </c>
      <c r="B1003" s="96">
        <v>1</v>
      </c>
    </row>
    <row r="1004" spans="1:2">
      <c r="A1004" s="95" t="s">
        <v>1205</v>
      </c>
      <c r="B1004" s="96">
        <v>1</v>
      </c>
    </row>
    <row r="1005" spans="1:2">
      <c r="A1005" s="95" t="s">
        <v>1206</v>
      </c>
      <c r="B1005" s="96">
        <v>1</v>
      </c>
    </row>
    <row r="1006" spans="1:2">
      <c r="A1006" s="95" t="s">
        <v>1207</v>
      </c>
      <c r="B1006" s="96">
        <v>1</v>
      </c>
    </row>
    <row r="1007" spans="1:2">
      <c r="A1007" s="95" t="s">
        <v>1208</v>
      </c>
      <c r="B1007" s="96">
        <v>1</v>
      </c>
    </row>
    <row r="1008" spans="1:2">
      <c r="A1008" s="95" t="s">
        <v>1209</v>
      </c>
      <c r="B1008" s="96">
        <v>1</v>
      </c>
    </row>
    <row r="1009" spans="1:2">
      <c r="A1009" s="95" t="s">
        <v>1210</v>
      </c>
      <c r="B1009" s="96">
        <v>1</v>
      </c>
    </row>
    <row r="1010" spans="1:2">
      <c r="A1010" s="95" t="s">
        <v>1211</v>
      </c>
      <c r="B1010" s="96">
        <v>1</v>
      </c>
    </row>
    <row r="1011" spans="1:2">
      <c r="A1011" s="95" t="s">
        <v>1212</v>
      </c>
      <c r="B1011" s="96">
        <v>1</v>
      </c>
    </row>
    <row r="1012" spans="1:2">
      <c r="A1012" s="95" t="s">
        <v>1213</v>
      </c>
      <c r="B1012" s="96">
        <v>1</v>
      </c>
    </row>
    <row r="1013" spans="1:2">
      <c r="A1013" s="95" t="s">
        <v>1214</v>
      </c>
      <c r="B1013" s="96">
        <v>1</v>
      </c>
    </row>
    <row r="1014" spans="1:2">
      <c r="A1014" s="95" t="s">
        <v>1215</v>
      </c>
      <c r="B1014" s="96">
        <v>1</v>
      </c>
    </row>
    <row r="1015" spans="1:2">
      <c r="A1015" s="95" t="s">
        <v>1216</v>
      </c>
      <c r="B1015" s="96">
        <v>1</v>
      </c>
    </row>
    <row r="1016" spans="1:2">
      <c r="A1016" s="95" t="s">
        <v>1217</v>
      </c>
      <c r="B1016" s="96">
        <v>1</v>
      </c>
    </row>
    <row r="1017" spans="1:2">
      <c r="A1017" s="95" t="s">
        <v>1218</v>
      </c>
      <c r="B1017" s="96">
        <v>1</v>
      </c>
    </row>
    <row r="1018" spans="1:2">
      <c r="A1018" s="95" t="s">
        <v>1219</v>
      </c>
      <c r="B1018" s="96">
        <v>1</v>
      </c>
    </row>
    <row r="1019" spans="1:2">
      <c r="A1019" s="95" t="s">
        <v>1220</v>
      </c>
      <c r="B1019" s="96">
        <v>1</v>
      </c>
    </row>
    <row r="1020" spans="1:2">
      <c r="A1020" s="95" t="s">
        <v>1221</v>
      </c>
      <c r="B1020" s="96">
        <v>1</v>
      </c>
    </row>
    <row r="1021" spans="1:2">
      <c r="A1021" s="95" t="s">
        <v>1222</v>
      </c>
      <c r="B1021" s="96">
        <v>1</v>
      </c>
    </row>
    <row r="1022" spans="1:2">
      <c r="A1022" s="95" t="s">
        <v>1223</v>
      </c>
      <c r="B1022" s="96">
        <v>1</v>
      </c>
    </row>
    <row r="1023" spans="1:2">
      <c r="A1023" s="95" t="s">
        <v>1224</v>
      </c>
      <c r="B1023" s="96">
        <v>1</v>
      </c>
    </row>
    <row r="1024" spans="1:2">
      <c r="A1024" s="95" t="s">
        <v>1225</v>
      </c>
      <c r="B1024" s="96">
        <v>1</v>
      </c>
    </row>
    <row r="1025" spans="1:2">
      <c r="A1025" s="95" t="s">
        <v>1226</v>
      </c>
      <c r="B1025" s="96">
        <v>1</v>
      </c>
    </row>
    <row r="1026" spans="1:2">
      <c r="A1026" s="95" t="s">
        <v>1227</v>
      </c>
      <c r="B1026" s="96">
        <v>1</v>
      </c>
    </row>
    <row r="1027" spans="1:2">
      <c r="A1027" s="95" t="s">
        <v>1228</v>
      </c>
      <c r="B1027" s="96">
        <v>1</v>
      </c>
    </row>
    <row r="1028" spans="1:2">
      <c r="A1028" s="95" t="s">
        <v>1229</v>
      </c>
      <c r="B1028" s="96">
        <v>1</v>
      </c>
    </row>
    <row r="1029" spans="1:2">
      <c r="A1029" s="95" t="s">
        <v>1230</v>
      </c>
      <c r="B1029" s="96">
        <v>1</v>
      </c>
    </row>
    <row r="1030" spans="1:2">
      <c r="A1030" s="95" t="s">
        <v>1231</v>
      </c>
      <c r="B1030" s="96">
        <v>1</v>
      </c>
    </row>
    <row r="1031" spans="1:2">
      <c r="A1031" s="95" t="s">
        <v>1232</v>
      </c>
      <c r="B1031" s="96">
        <v>1</v>
      </c>
    </row>
    <row r="1032" spans="1:2">
      <c r="A1032" s="95" t="s">
        <v>1233</v>
      </c>
      <c r="B1032" s="96">
        <v>1</v>
      </c>
    </row>
    <row r="1033" spans="1:2">
      <c r="A1033" s="95" t="s">
        <v>1234</v>
      </c>
      <c r="B1033" s="96">
        <v>1</v>
      </c>
    </row>
    <row r="1034" spans="1:2">
      <c r="A1034" s="95" t="s">
        <v>1235</v>
      </c>
      <c r="B1034" s="96">
        <v>1</v>
      </c>
    </row>
    <row r="1035" spans="1:2">
      <c r="A1035" s="95" t="s">
        <v>1236</v>
      </c>
      <c r="B1035" s="96">
        <v>1</v>
      </c>
    </row>
    <row r="1036" spans="1:2">
      <c r="A1036" s="95" t="s">
        <v>1237</v>
      </c>
      <c r="B1036" s="96">
        <v>1</v>
      </c>
    </row>
    <row r="1037" spans="1:2">
      <c r="A1037" s="95" t="s">
        <v>1238</v>
      </c>
      <c r="B1037" s="96">
        <v>1</v>
      </c>
    </row>
    <row r="1038" spans="1:2">
      <c r="A1038" s="95" t="s">
        <v>1239</v>
      </c>
      <c r="B1038" s="96">
        <v>1</v>
      </c>
    </row>
    <row r="1039" spans="1:2">
      <c r="A1039" s="95" t="s">
        <v>1240</v>
      </c>
      <c r="B1039" s="96">
        <v>1</v>
      </c>
    </row>
    <row r="1040" spans="1:2">
      <c r="A1040" s="95" t="s">
        <v>1241</v>
      </c>
      <c r="B1040" s="96">
        <v>1</v>
      </c>
    </row>
    <row r="1041" spans="1:2">
      <c r="A1041" s="95" t="s">
        <v>1242</v>
      </c>
      <c r="B1041" s="96">
        <v>1</v>
      </c>
    </row>
    <row r="1042" spans="1:2">
      <c r="A1042" s="95" t="s">
        <v>1243</v>
      </c>
      <c r="B1042" s="96">
        <v>1</v>
      </c>
    </row>
    <row r="1043" spans="1:2">
      <c r="A1043" s="95" t="s">
        <v>1244</v>
      </c>
      <c r="B1043" s="96">
        <v>1</v>
      </c>
    </row>
    <row r="1044" spans="1:2">
      <c r="A1044" s="95" t="s">
        <v>1245</v>
      </c>
      <c r="B1044" s="96">
        <v>1</v>
      </c>
    </row>
    <row r="1045" spans="1:2">
      <c r="A1045" s="95" t="s">
        <v>1246</v>
      </c>
      <c r="B1045" s="96">
        <v>1</v>
      </c>
    </row>
    <row r="1046" spans="1:2">
      <c r="A1046" s="95" t="s">
        <v>1247</v>
      </c>
      <c r="B1046" s="96">
        <v>1</v>
      </c>
    </row>
    <row r="1047" spans="1:2">
      <c r="A1047" s="95" t="s">
        <v>1248</v>
      </c>
      <c r="B1047" s="96">
        <v>1</v>
      </c>
    </row>
    <row r="1048" spans="1:2">
      <c r="A1048" s="95" t="s">
        <v>1249</v>
      </c>
      <c r="B1048" s="96">
        <v>1</v>
      </c>
    </row>
    <row r="1049" spans="1:2">
      <c r="A1049" s="95" t="s">
        <v>1250</v>
      </c>
      <c r="B1049" s="96">
        <v>1</v>
      </c>
    </row>
    <row r="1050" spans="1:2">
      <c r="A1050" s="95" t="s">
        <v>1251</v>
      </c>
      <c r="B1050" s="96">
        <v>1</v>
      </c>
    </row>
    <row r="1051" spans="1:2">
      <c r="A1051" s="95" t="s">
        <v>1252</v>
      </c>
      <c r="B1051" s="96">
        <v>1</v>
      </c>
    </row>
    <row r="1052" spans="1:2">
      <c r="A1052" s="95" t="s">
        <v>1253</v>
      </c>
      <c r="B1052" s="96">
        <v>1</v>
      </c>
    </row>
    <row r="1053" spans="1:2">
      <c r="A1053" s="95" t="s">
        <v>1254</v>
      </c>
      <c r="B1053" s="96">
        <v>1</v>
      </c>
    </row>
    <row r="1054" spans="1:2">
      <c r="A1054" s="95" t="s">
        <v>1255</v>
      </c>
      <c r="B1054" s="96">
        <v>1</v>
      </c>
    </row>
    <row r="1055" spans="1:2">
      <c r="A1055" s="95" t="s">
        <v>1256</v>
      </c>
      <c r="B1055" s="96">
        <v>1</v>
      </c>
    </row>
    <row r="1056" spans="1:2">
      <c r="A1056" s="95" t="s">
        <v>1257</v>
      </c>
      <c r="B1056" s="96">
        <v>1</v>
      </c>
    </row>
    <row r="1057" spans="1:2">
      <c r="A1057" s="95" t="s">
        <v>1258</v>
      </c>
      <c r="B1057" s="96">
        <v>1</v>
      </c>
    </row>
    <row r="1058" spans="1:2">
      <c r="A1058" s="95" t="s">
        <v>1259</v>
      </c>
      <c r="B1058" s="96">
        <v>1</v>
      </c>
    </row>
    <row r="1059" spans="1:2">
      <c r="A1059" s="95" t="s">
        <v>1260</v>
      </c>
      <c r="B1059" s="96">
        <v>1</v>
      </c>
    </row>
    <row r="1060" spans="1:2">
      <c r="A1060" s="95" t="s">
        <v>1261</v>
      </c>
      <c r="B1060" s="96">
        <v>1</v>
      </c>
    </row>
    <row r="1061" spans="1:2">
      <c r="A1061" s="95" t="s">
        <v>1262</v>
      </c>
      <c r="B1061" s="96">
        <v>1</v>
      </c>
    </row>
    <row r="1062" spans="1:2">
      <c r="A1062" s="95" t="s">
        <v>1263</v>
      </c>
      <c r="B1062" s="96">
        <v>1</v>
      </c>
    </row>
    <row r="1063" spans="1:2">
      <c r="A1063" s="95" t="s">
        <v>1264</v>
      </c>
      <c r="B1063" s="96">
        <v>1</v>
      </c>
    </row>
    <row r="1064" spans="1:2">
      <c r="A1064" s="95" t="s">
        <v>1265</v>
      </c>
      <c r="B1064" s="96">
        <v>1</v>
      </c>
    </row>
    <row r="1065" spans="1:2">
      <c r="A1065" s="95" t="s">
        <v>1266</v>
      </c>
      <c r="B1065" s="96">
        <v>1</v>
      </c>
    </row>
    <row r="1066" spans="1:2">
      <c r="A1066" s="95" t="s">
        <v>1267</v>
      </c>
      <c r="B1066" s="96">
        <v>1</v>
      </c>
    </row>
    <row r="1067" spans="1:2">
      <c r="A1067" s="95" t="s">
        <v>1268</v>
      </c>
      <c r="B1067" s="96">
        <v>1</v>
      </c>
    </row>
    <row r="1068" spans="1:2">
      <c r="A1068" s="95" t="s">
        <v>1269</v>
      </c>
      <c r="B1068" s="96">
        <v>1</v>
      </c>
    </row>
    <row r="1069" spans="1:2">
      <c r="A1069" s="95" t="s">
        <v>1270</v>
      </c>
      <c r="B1069" s="96">
        <v>1</v>
      </c>
    </row>
    <row r="1070" spans="1:2">
      <c r="A1070" s="95" t="s">
        <v>1271</v>
      </c>
      <c r="B1070" s="96">
        <v>1</v>
      </c>
    </row>
    <row r="1071" spans="1:2">
      <c r="A1071" s="95" t="s">
        <v>1272</v>
      </c>
      <c r="B1071" s="96">
        <v>1</v>
      </c>
    </row>
    <row r="1072" spans="1:2">
      <c r="A1072" s="95" t="s">
        <v>1273</v>
      </c>
      <c r="B1072" s="96">
        <v>1</v>
      </c>
    </row>
    <row r="1073" spans="1:2">
      <c r="A1073" s="95" t="s">
        <v>1274</v>
      </c>
      <c r="B1073" s="96">
        <v>1</v>
      </c>
    </row>
    <row r="1074" spans="1:2">
      <c r="A1074" s="95" t="s">
        <v>1275</v>
      </c>
      <c r="B1074" s="96">
        <v>1</v>
      </c>
    </row>
    <row r="1075" spans="1:2">
      <c r="A1075" s="95" t="s">
        <v>1276</v>
      </c>
      <c r="B1075" s="96">
        <v>1</v>
      </c>
    </row>
    <row r="1076" spans="1:2">
      <c r="A1076" s="95" t="s">
        <v>1277</v>
      </c>
      <c r="B1076" s="96">
        <v>1</v>
      </c>
    </row>
    <row r="1077" spans="1:2">
      <c r="A1077" s="95" t="s">
        <v>1278</v>
      </c>
      <c r="B1077" s="96">
        <v>1</v>
      </c>
    </row>
    <row r="1078" spans="1:2">
      <c r="A1078" s="95" t="s">
        <v>1279</v>
      </c>
      <c r="B1078" s="96">
        <v>1</v>
      </c>
    </row>
    <row r="1079" spans="1:2">
      <c r="A1079" s="95" t="s">
        <v>1280</v>
      </c>
      <c r="B1079" s="96">
        <v>1</v>
      </c>
    </row>
    <row r="1080" spans="1:2">
      <c r="A1080" s="95" t="s">
        <v>1281</v>
      </c>
      <c r="B1080" s="96">
        <v>1</v>
      </c>
    </row>
    <row r="1081" spans="1:2">
      <c r="A1081" s="95" t="s">
        <v>1282</v>
      </c>
      <c r="B1081" s="96">
        <v>1</v>
      </c>
    </row>
    <row r="1082" spans="1:2">
      <c r="A1082" s="95" t="s">
        <v>1283</v>
      </c>
      <c r="B1082" s="96">
        <v>1</v>
      </c>
    </row>
    <row r="1083" spans="1:2">
      <c r="A1083" s="95" t="s">
        <v>1284</v>
      </c>
      <c r="B1083" s="96">
        <v>1</v>
      </c>
    </row>
    <row r="1084" spans="1:2">
      <c r="A1084" s="95" t="s">
        <v>1285</v>
      </c>
      <c r="B1084" s="96">
        <v>1</v>
      </c>
    </row>
    <row r="1085" spans="1:2">
      <c r="A1085" s="95" t="s">
        <v>1286</v>
      </c>
      <c r="B1085" s="96">
        <v>1</v>
      </c>
    </row>
    <row r="1086" spans="1:2">
      <c r="A1086" s="95" t="s">
        <v>1287</v>
      </c>
      <c r="B1086" s="96">
        <v>1</v>
      </c>
    </row>
    <row r="1087" spans="1:2">
      <c r="A1087" s="95" t="s">
        <v>1288</v>
      </c>
      <c r="B1087" s="96">
        <v>1</v>
      </c>
    </row>
    <row r="1088" spans="1:2">
      <c r="A1088" s="95" t="s">
        <v>1289</v>
      </c>
      <c r="B1088" s="96">
        <v>1</v>
      </c>
    </row>
    <row r="1089" spans="1:2">
      <c r="A1089" s="95" t="s">
        <v>1290</v>
      </c>
      <c r="B1089" s="96">
        <v>1</v>
      </c>
    </row>
    <row r="1090" spans="1:2">
      <c r="A1090" s="95" t="s">
        <v>1291</v>
      </c>
      <c r="B1090" s="96">
        <v>1</v>
      </c>
    </row>
    <row r="1091" spans="1:2">
      <c r="A1091" s="95" t="s">
        <v>1292</v>
      </c>
      <c r="B1091" s="96">
        <v>1</v>
      </c>
    </row>
    <row r="1092" spans="1:2">
      <c r="A1092" s="95" t="s">
        <v>1293</v>
      </c>
      <c r="B1092" s="96">
        <v>1</v>
      </c>
    </row>
    <row r="1093" spans="1:2">
      <c r="A1093" s="95" t="s">
        <v>1294</v>
      </c>
      <c r="B1093" s="96">
        <v>1</v>
      </c>
    </row>
    <row r="1094" spans="1:2">
      <c r="A1094" s="95" t="s">
        <v>1295</v>
      </c>
      <c r="B1094" s="96">
        <v>1</v>
      </c>
    </row>
    <row r="1095" spans="1:2">
      <c r="A1095" s="95" t="s">
        <v>1296</v>
      </c>
      <c r="B1095" s="96">
        <v>1</v>
      </c>
    </row>
    <row r="1096" spans="1:2">
      <c r="A1096" s="95" t="s">
        <v>1297</v>
      </c>
      <c r="B1096" s="96">
        <v>1</v>
      </c>
    </row>
    <row r="1097" spans="1:2">
      <c r="A1097" s="95" t="s">
        <v>1298</v>
      </c>
      <c r="B1097" s="96">
        <v>1</v>
      </c>
    </row>
    <row r="1098" spans="1:2">
      <c r="A1098" s="95" t="s">
        <v>1299</v>
      </c>
      <c r="B1098" s="96">
        <v>1</v>
      </c>
    </row>
    <row r="1099" spans="1:2">
      <c r="A1099" s="95" t="s">
        <v>1300</v>
      </c>
      <c r="B1099" s="96">
        <v>1</v>
      </c>
    </row>
    <row r="1100" spans="1:2">
      <c r="A1100" s="95" t="s">
        <v>1301</v>
      </c>
      <c r="B1100" s="96">
        <v>1</v>
      </c>
    </row>
    <row r="1101" spans="1:2">
      <c r="A1101" s="95" t="s">
        <v>1302</v>
      </c>
      <c r="B1101" s="96">
        <v>1</v>
      </c>
    </row>
    <row r="1102" spans="1:2">
      <c r="A1102" s="95" t="s">
        <v>1303</v>
      </c>
      <c r="B1102" s="96">
        <v>1</v>
      </c>
    </row>
    <row r="1103" spans="1:2">
      <c r="A1103" s="95" t="s">
        <v>1304</v>
      </c>
      <c r="B1103" s="96">
        <v>1</v>
      </c>
    </row>
    <row r="1104" spans="1:2">
      <c r="A1104" s="95" t="s">
        <v>1305</v>
      </c>
      <c r="B1104" s="96">
        <v>1</v>
      </c>
    </row>
    <row r="1105" spans="1:2">
      <c r="A1105" s="95" t="s">
        <v>1306</v>
      </c>
      <c r="B1105" s="96">
        <v>1</v>
      </c>
    </row>
    <row r="1106" spans="1:2">
      <c r="A1106" s="95" t="s">
        <v>1307</v>
      </c>
      <c r="B1106" s="96">
        <v>1</v>
      </c>
    </row>
    <row r="1107" spans="1:2">
      <c r="A1107" s="95" t="s">
        <v>1308</v>
      </c>
      <c r="B1107" s="96">
        <v>1</v>
      </c>
    </row>
    <row r="1108" spans="1:2">
      <c r="A1108" s="95" t="s">
        <v>1309</v>
      </c>
      <c r="B1108" s="96">
        <v>1</v>
      </c>
    </row>
    <row r="1109" spans="1:2">
      <c r="A1109" s="95" t="s">
        <v>1310</v>
      </c>
      <c r="B1109" s="96">
        <v>1</v>
      </c>
    </row>
    <row r="1110" spans="1:2">
      <c r="A1110" s="95" t="s">
        <v>1311</v>
      </c>
      <c r="B1110" s="96">
        <v>1</v>
      </c>
    </row>
    <row r="1111" spans="1:2">
      <c r="A1111" s="95" t="s">
        <v>1312</v>
      </c>
      <c r="B1111" s="96">
        <v>1</v>
      </c>
    </row>
    <row r="1112" spans="1:2">
      <c r="A1112" s="95" t="s">
        <v>1313</v>
      </c>
      <c r="B1112" s="96">
        <v>1</v>
      </c>
    </row>
    <row r="1113" spans="1:2">
      <c r="A1113" s="95" t="s">
        <v>1314</v>
      </c>
      <c r="B1113" s="96">
        <v>1</v>
      </c>
    </row>
    <row r="1114" spans="1:2">
      <c r="A1114" s="95" t="s">
        <v>1315</v>
      </c>
      <c r="B1114" s="96">
        <v>1</v>
      </c>
    </row>
    <row r="1115" spans="1:2">
      <c r="A1115" s="95" t="s">
        <v>1316</v>
      </c>
      <c r="B1115" s="96">
        <v>1</v>
      </c>
    </row>
    <row r="1116" spans="1:2">
      <c r="A1116" s="95" t="s">
        <v>1317</v>
      </c>
      <c r="B1116" s="96">
        <v>1</v>
      </c>
    </row>
    <row r="1117" spans="1:2">
      <c r="A1117" s="95" t="s">
        <v>1318</v>
      </c>
      <c r="B1117" s="96">
        <v>1</v>
      </c>
    </row>
    <row r="1118" spans="1:2">
      <c r="A1118" s="95" t="s">
        <v>1319</v>
      </c>
      <c r="B1118" s="96">
        <v>1</v>
      </c>
    </row>
    <row r="1119" spans="1:2">
      <c r="A1119" s="95" t="s">
        <v>1320</v>
      </c>
      <c r="B1119" s="96">
        <v>1</v>
      </c>
    </row>
    <row r="1120" spans="1:2">
      <c r="A1120" s="95" t="s">
        <v>1321</v>
      </c>
      <c r="B1120" s="96">
        <v>1</v>
      </c>
    </row>
    <row r="1121" spans="1:2">
      <c r="A1121" s="95" t="s">
        <v>1322</v>
      </c>
      <c r="B1121" s="96">
        <v>1</v>
      </c>
    </row>
    <row r="1122" spans="1:2">
      <c r="A1122" s="95" t="s">
        <v>1323</v>
      </c>
      <c r="B1122" s="96">
        <v>1</v>
      </c>
    </row>
    <row r="1123" spans="1:2">
      <c r="A1123" s="95" t="s">
        <v>1324</v>
      </c>
      <c r="B1123" s="96">
        <v>1</v>
      </c>
    </row>
    <row r="1124" spans="1:2">
      <c r="A1124" s="95" t="s">
        <v>1325</v>
      </c>
      <c r="B1124" s="96">
        <v>1</v>
      </c>
    </row>
    <row r="1125" spans="1:2">
      <c r="A1125" s="95" t="s">
        <v>1326</v>
      </c>
      <c r="B1125" s="96">
        <v>1</v>
      </c>
    </row>
    <row r="1126" spans="1:2">
      <c r="A1126" s="95" t="s">
        <v>1327</v>
      </c>
      <c r="B1126" s="96">
        <v>1</v>
      </c>
    </row>
    <row r="1127" spans="1:2">
      <c r="A1127" s="95" t="s">
        <v>1328</v>
      </c>
      <c r="B1127" s="96">
        <v>1</v>
      </c>
    </row>
    <row r="1128" spans="1:2">
      <c r="A1128" s="95" t="s">
        <v>1329</v>
      </c>
      <c r="B1128" s="96">
        <v>1</v>
      </c>
    </row>
    <row r="1129" spans="1:2">
      <c r="A1129" s="95" t="s">
        <v>1330</v>
      </c>
      <c r="B1129" s="96">
        <v>1</v>
      </c>
    </row>
    <row r="1130" spans="1:2">
      <c r="A1130" s="95" t="s">
        <v>1331</v>
      </c>
      <c r="B1130" s="96">
        <v>1</v>
      </c>
    </row>
    <row r="1131" spans="1:2">
      <c r="A1131" s="95" t="s">
        <v>1332</v>
      </c>
      <c r="B1131" s="96">
        <v>1</v>
      </c>
    </row>
    <row r="1132" spans="1:2">
      <c r="A1132" s="95" t="s">
        <v>1333</v>
      </c>
      <c r="B1132" s="96">
        <v>1</v>
      </c>
    </row>
    <row r="1133" spans="1:2">
      <c r="A1133" s="95" t="s">
        <v>1334</v>
      </c>
      <c r="B1133" s="96">
        <v>1</v>
      </c>
    </row>
    <row r="1134" spans="1:2">
      <c r="A1134" s="95" t="s">
        <v>1335</v>
      </c>
      <c r="B1134" s="96">
        <v>1</v>
      </c>
    </row>
    <row r="1135" spans="1:2">
      <c r="A1135" s="95" t="s">
        <v>1336</v>
      </c>
      <c r="B1135" s="96">
        <v>1</v>
      </c>
    </row>
    <row r="1136" spans="1:2">
      <c r="A1136" s="95" t="s">
        <v>1337</v>
      </c>
      <c r="B1136" s="96">
        <v>1</v>
      </c>
    </row>
    <row r="1137" spans="1:2">
      <c r="A1137" s="95" t="s">
        <v>1338</v>
      </c>
      <c r="B1137" s="96">
        <v>1</v>
      </c>
    </row>
    <row r="1138" spans="1:2">
      <c r="A1138" s="95" t="s">
        <v>1339</v>
      </c>
      <c r="B1138" s="96">
        <v>1</v>
      </c>
    </row>
    <row r="1139" spans="1:2">
      <c r="A1139" s="95" t="s">
        <v>1340</v>
      </c>
      <c r="B1139" s="96">
        <v>1</v>
      </c>
    </row>
    <row r="1140" spans="1:2">
      <c r="A1140" s="95" t="s">
        <v>1341</v>
      </c>
      <c r="B1140" s="96">
        <v>1</v>
      </c>
    </row>
    <row r="1141" spans="1:2">
      <c r="A1141" s="95" t="s">
        <v>1342</v>
      </c>
      <c r="B1141" s="96">
        <v>1</v>
      </c>
    </row>
    <row r="1142" spans="1:2">
      <c r="A1142" s="95" t="s">
        <v>1343</v>
      </c>
      <c r="B1142" s="96">
        <v>1</v>
      </c>
    </row>
    <row r="1143" spans="1:2">
      <c r="A1143" s="95" t="s">
        <v>1344</v>
      </c>
      <c r="B1143" s="96">
        <v>1</v>
      </c>
    </row>
    <row r="1144" spans="1:2">
      <c r="A1144" s="95" t="s">
        <v>1345</v>
      </c>
      <c r="B1144" s="96">
        <v>1</v>
      </c>
    </row>
    <row r="1145" spans="1:2">
      <c r="A1145" s="95" t="s">
        <v>1346</v>
      </c>
      <c r="B1145" s="96">
        <v>1</v>
      </c>
    </row>
    <row r="1146" spans="1:2">
      <c r="A1146" s="95" t="s">
        <v>1347</v>
      </c>
      <c r="B1146" s="96">
        <v>1</v>
      </c>
    </row>
    <row r="1147" spans="1:2">
      <c r="A1147" s="95" t="s">
        <v>1348</v>
      </c>
      <c r="B1147" s="96">
        <v>1</v>
      </c>
    </row>
    <row r="1148" spans="1:2">
      <c r="A1148" s="95" t="s">
        <v>1349</v>
      </c>
      <c r="B1148" s="96">
        <v>1</v>
      </c>
    </row>
    <row r="1149" spans="1:2">
      <c r="A1149" s="95" t="s">
        <v>1350</v>
      </c>
      <c r="B1149" s="96">
        <v>1</v>
      </c>
    </row>
    <row r="1150" spans="1:2">
      <c r="A1150" s="95" t="s">
        <v>1351</v>
      </c>
      <c r="B1150" s="96">
        <v>1</v>
      </c>
    </row>
    <row r="1151" spans="1:2">
      <c r="A1151" s="95" t="s">
        <v>1352</v>
      </c>
      <c r="B1151" s="96">
        <v>1</v>
      </c>
    </row>
    <row r="1152" spans="1:2">
      <c r="A1152" s="95" t="s">
        <v>1353</v>
      </c>
      <c r="B1152" s="96">
        <v>1</v>
      </c>
    </row>
    <row r="1153" spans="1:2">
      <c r="A1153" s="95" t="s">
        <v>1354</v>
      </c>
      <c r="B1153" s="96">
        <v>1</v>
      </c>
    </row>
    <row r="1154" spans="1:2">
      <c r="A1154" s="95" t="s">
        <v>1355</v>
      </c>
      <c r="B1154" s="96">
        <v>1</v>
      </c>
    </row>
    <row r="1155" spans="1:2">
      <c r="A1155" s="95" t="s">
        <v>1356</v>
      </c>
      <c r="B1155" s="96">
        <v>1</v>
      </c>
    </row>
    <row r="1156" spans="1:2">
      <c r="A1156" s="95" t="s">
        <v>1357</v>
      </c>
      <c r="B1156" s="96">
        <v>1</v>
      </c>
    </row>
    <row r="1157" spans="1:2">
      <c r="A1157" s="95" t="s">
        <v>1358</v>
      </c>
      <c r="B1157" s="96">
        <v>1</v>
      </c>
    </row>
    <row r="1158" spans="1:2">
      <c r="A1158" s="95" t="s">
        <v>1359</v>
      </c>
      <c r="B1158" s="96">
        <v>1</v>
      </c>
    </row>
    <row r="1159" spans="1:2">
      <c r="A1159" s="95" t="s">
        <v>1360</v>
      </c>
      <c r="B1159" s="96">
        <v>1</v>
      </c>
    </row>
    <row r="1160" spans="1:2">
      <c r="A1160" s="95" t="s">
        <v>1361</v>
      </c>
      <c r="B1160" s="96">
        <v>1</v>
      </c>
    </row>
    <row r="1161" spans="1:2">
      <c r="A1161" s="95" t="s">
        <v>1362</v>
      </c>
      <c r="B1161" s="96">
        <v>1</v>
      </c>
    </row>
    <row r="1162" spans="1:2">
      <c r="A1162" s="95" t="s">
        <v>1363</v>
      </c>
      <c r="B1162" s="96">
        <v>1</v>
      </c>
    </row>
    <row r="1163" spans="1:2">
      <c r="A1163" s="95" t="s">
        <v>1364</v>
      </c>
      <c r="B1163" s="96">
        <v>1</v>
      </c>
    </row>
    <row r="1164" spans="1:2">
      <c r="A1164" s="95" t="s">
        <v>1365</v>
      </c>
      <c r="B1164" s="96">
        <v>1</v>
      </c>
    </row>
    <row r="1165" spans="1:2">
      <c r="A1165" s="95" t="s">
        <v>1366</v>
      </c>
      <c r="B1165" s="96">
        <v>1</v>
      </c>
    </row>
    <row r="1166" spans="1:2">
      <c r="A1166" s="95" t="s">
        <v>1367</v>
      </c>
      <c r="B1166" s="96">
        <v>1</v>
      </c>
    </row>
    <row r="1167" spans="1:2">
      <c r="A1167" s="95" t="s">
        <v>1368</v>
      </c>
      <c r="B1167" s="96">
        <v>1</v>
      </c>
    </row>
    <row r="1168" spans="1:2">
      <c r="A1168" s="95" t="s">
        <v>1369</v>
      </c>
      <c r="B1168" s="96">
        <v>1</v>
      </c>
    </row>
    <row r="1169" spans="1:2">
      <c r="A1169" s="95" t="s">
        <v>1370</v>
      </c>
      <c r="B1169" s="96">
        <v>1</v>
      </c>
    </row>
    <row r="1170" spans="1:2">
      <c r="A1170" s="95" t="s">
        <v>1371</v>
      </c>
      <c r="B1170" s="96">
        <v>1</v>
      </c>
    </row>
    <row r="1171" spans="1:2">
      <c r="A1171" s="95" t="s">
        <v>1372</v>
      </c>
      <c r="B1171" s="96">
        <v>1</v>
      </c>
    </row>
    <row r="1172" spans="1:2">
      <c r="A1172" s="95" t="s">
        <v>1373</v>
      </c>
      <c r="B1172" s="96">
        <v>1</v>
      </c>
    </row>
    <row r="1173" spans="1:2">
      <c r="A1173" s="95" t="s">
        <v>1374</v>
      </c>
      <c r="B1173" s="96">
        <v>1</v>
      </c>
    </row>
    <row r="1174" spans="1:2">
      <c r="A1174" s="95" t="s">
        <v>1375</v>
      </c>
      <c r="B1174" s="96">
        <v>1</v>
      </c>
    </row>
    <row r="1175" spans="1:2">
      <c r="A1175" s="95" t="s">
        <v>1376</v>
      </c>
      <c r="B1175" s="96">
        <v>1</v>
      </c>
    </row>
    <row r="1176" spans="1:2">
      <c r="A1176" s="95" t="s">
        <v>1377</v>
      </c>
      <c r="B1176" s="96">
        <v>1</v>
      </c>
    </row>
    <row r="1177" spans="1:2">
      <c r="A1177" s="95" t="s">
        <v>1378</v>
      </c>
      <c r="B1177" s="96">
        <v>1</v>
      </c>
    </row>
    <row r="1178" spans="1:2">
      <c r="A1178" s="95" t="s">
        <v>1379</v>
      </c>
      <c r="B1178" s="96">
        <v>1</v>
      </c>
    </row>
    <row r="1179" spans="1:2">
      <c r="A1179" s="95" t="s">
        <v>1380</v>
      </c>
      <c r="B1179" s="96">
        <v>1</v>
      </c>
    </row>
    <row r="1180" spans="1:2">
      <c r="A1180" s="95" t="s">
        <v>1381</v>
      </c>
      <c r="B1180" s="96">
        <v>1</v>
      </c>
    </row>
    <row r="1181" spans="1:2">
      <c r="A1181" s="95" t="s">
        <v>1382</v>
      </c>
      <c r="B1181" s="96">
        <v>1</v>
      </c>
    </row>
    <row r="1182" spans="1:2">
      <c r="A1182" s="95" t="s">
        <v>1383</v>
      </c>
      <c r="B1182" s="96">
        <v>1</v>
      </c>
    </row>
    <row r="1183" spans="1:2">
      <c r="A1183" s="95" t="s">
        <v>1384</v>
      </c>
      <c r="B1183" s="96">
        <v>1</v>
      </c>
    </row>
    <row r="1184" spans="1:2">
      <c r="A1184" s="95" t="s">
        <v>1385</v>
      </c>
      <c r="B1184" s="96">
        <v>1</v>
      </c>
    </row>
    <row r="1185" spans="1:2">
      <c r="A1185" s="95" t="s">
        <v>1386</v>
      </c>
      <c r="B1185" s="96">
        <v>1</v>
      </c>
    </row>
    <row r="1186" spans="1:2">
      <c r="A1186" s="95" t="s">
        <v>1387</v>
      </c>
      <c r="B1186" s="96">
        <v>1</v>
      </c>
    </row>
    <row r="1187" spans="1:2">
      <c r="A1187" s="95" t="s">
        <v>1388</v>
      </c>
      <c r="B1187" s="96">
        <v>1</v>
      </c>
    </row>
    <row r="1188" spans="1:2">
      <c r="A1188" s="95" t="s">
        <v>1389</v>
      </c>
      <c r="B1188" s="96">
        <v>1</v>
      </c>
    </row>
    <row r="1189" spans="1:2">
      <c r="A1189" s="95" t="s">
        <v>1390</v>
      </c>
      <c r="B1189" s="96">
        <v>1</v>
      </c>
    </row>
    <row r="1190" spans="1:2">
      <c r="A1190" s="95" t="s">
        <v>1391</v>
      </c>
      <c r="B1190" s="96">
        <v>1</v>
      </c>
    </row>
    <row r="1191" spans="1:2">
      <c r="A1191" s="95" t="s">
        <v>1392</v>
      </c>
      <c r="B1191" s="96">
        <v>1</v>
      </c>
    </row>
    <row r="1192" spans="1:2">
      <c r="A1192" s="95" t="s">
        <v>1393</v>
      </c>
      <c r="B1192" s="96">
        <v>1</v>
      </c>
    </row>
    <row r="1193" spans="1:2">
      <c r="A1193" s="95" t="s">
        <v>1394</v>
      </c>
      <c r="B1193" s="96">
        <v>1</v>
      </c>
    </row>
    <row r="1194" spans="1:2">
      <c r="A1194" s="95" t="s">
        <v>1395</v>
      </c>
      <c r="B1194" s="96">
        <v>1</v>
      </c>
    </row>
    <row r="1195" spans="1:2">
      <c r="A1195" s="95" t="s">
        <v>1396</v>
      </c>
      <c r="B1195" s="96">
        <v>1</v>
      </c>
    </row>
    <row r="1196" spans="1:2">
      <c r="A1196" s="95" t="s">
        <v>1397</v>
      </c>
      <c r="B1196" s="96">
        <v>1</v>
      </c>
    </row>
    <row r="1197" spans="1:2">
      <c r="A1197" s="95" t="s">
        <v>1398</v>
      </c>
      <c r="B1197" s="96">
        <v>1</v>
      </c>
    </row>
    <row r="1198" spans="1:2">
      <c r="A1198" s="95" t="s">
        <v>1399</v>
      </c>
      <c r="B1198" s="96">
        <v>1</v>
      </c>
    </row>
    <row r="1199" spans="1:2">
      <c r="A1199" s="95" t="s">
        <v>1400</v>
      </c>
      <c r="B1199" s="96">
        <v>1</v>
      </c>
    </row>
    <row r="1200" spans="1:2">
      <c r="A1200" s="95" t="s">
        <v>1401</v>
      </c>
      <c r="B1200" s="96">
        <v>1</v>
      </c>
    </row>
    <row r="1201" spans="1:2">
      <c r="A1201" s="95" t="s">
        <v>1402</v>
      </c>
      <c r="B1201" s="96">
        <v>1</v>
      </c>
    </row>
    <row r="1202" spans="1:2">
      <c r="A1202" s="95" t="s">
        <v>1403</v>
      </c>
      <c r="B1202" s="96">
        <v>1</v>
      </c>
    </row>
    <row r="1203" spans="1:2">
      <c r="A1203" s="95" t="s">
        <v>1404</v>
      </c>
      <c r="B1203" s="96">
        <v>1</v>
      </c>
    </row>
    <row r="1204" spans="1:2">
      <c r="A1204" s="95" t="s">
        <v>1405</v>
      </c>
      <c r="B1204" s="96">
        <v>1</v>
      </c>
    </row>
    <row r="1205" spans="1:2">
      <c r="A1205" s="95" t="s">
        <v>1406</v>
      </c>
      <c r="B1205" s="96">
        <v>1</v>
      </c>
    </row>
    <row r="1206" spans="1:2">
      <c r="A1206" s="95" t="s">
        <v>1407</v>
      </c>
      <c r="B1206" s="96">
        <v>1</v>
      </c>
    </row>
    <row r="1207" spans="1:2">
      <c r="A1207" s="95" t="s">
        <v>1408</v>
      </c>
      <c r="B1207" s="96">
        <v>1</v>
      </c>
    </row>
    <row r="1208" spans="1:2">
      <c r="A1208" s="95" t="s">
        <v>1409</v>
      </c>
      <c r="B1208" s="96">
        <v>1</v>
      </c>
    </row>
    <row r="1209" spans="1:2">
      <c r="A1209" s="95" t="s">
        <v>1410</v>
      </c>
      <c r="B1209" s="96">
        <v>1</v>
      </c>
    </row>
    <row r="1210" spans="1:2">
      <c r="A1210" s="95" t="s">
        <v>1411</v>
      </c>
      <c r="B1210" s="96">
        <v>1</v>
      </c>
    </row>
    <row r="1211" spans="1:2">
      <c r="A1211" s="95" t="s">
        <v>1412</v>
      </c>
      <c r="B1211" s="96">
        <v>1</v>
      </c>
    </row>
    <row r="1212" spans="1:2">
      <c r="A1212" s="95" t="s">
        <v>1413</v>
      </c>
      <c r="B1212" s="96">
        <v>1</v>
      </c>
    </row>
    <row r="1213" spans="1:2">
      <c r="A1213" s="95" t="s">
        <v>1414</v>
      </c>
      <c r="B1213" s="96">
        <v>1</v>
      </c>
    </row>
    <row r="1214" spans="1:2">
      <c r="A1214" s="95" t="s">
        <v>1415</v>
      </c>
      <c r="B1214" s="96">
        <v>1</v>
      </c>
    </row>
    <row r="1215" spans="1:2">
      <c r="A1215" s="95" t="s">
        <v>1416</v>
      </c>
      <c r="B1215" s="96">
        <v>1</v>
      </c>
    </row>
    <row r="1216" spans="1:2">
      <c r="A1216" s="95" t="s">
        <v>1417</v>
      </c>
      <c r="B1216" s="96">
        <v>1</v>
      </c>
    </row>
    <row r="1217" spans="1:2">
      <c r="A1217" s="95" t="s">
        <v>1418</v>
      </c>
      <c r="B1217" s="96">
        <v>1</v>
      </c>
    </row>
    <row r="1218" spans="1:2">
      <c r="A1218" s="95" t="s">
        <v>1419</v>
      </c>
      <c r="B1218" s="96">
        <v>1</v>
      </c>
    </row>
    <row r="1219" spans="1:2">
      <c r="A1219" s="95" t="s">
        <v>1420</v>
      </c>
      <c r="B1219" s="96">
        <v>1</v>
      </c>
    </row>
    <row r="1220" spans="1:2">
      <c r="A1220" s="95" t="s">
        <v>1421</v>
      </c>
      <c r="B1220" s="96">
        <v>1</v>
      </c>
    </row>
    <row r="1221" spans="1:2">
      <c r="A1221" s="95" t="s">
        <v>1422</v>
      </c>
      <c r="B1221" s="96">
        <v>1</v>
      </c>
    </row>
    <row r="1222" spans="1:2">
      <c r="A1222" s="95" t="s">
        <v>1423</v>
      </c>
      <c r="B1222" s="96">
        <v>1</v>
      </c>
    </row>
    <row r="1223" spans="1:2">
      <c r="A1223" s="95" t="s">
        <v>1424</v>
      </c>
      <c r="B1223" s="96">
        <v>1</v>
      </c>
    </row>
    <row r="1224" spans="1:2">
      <c r="A1224" s="95" t="s">
        <v>1425</v>
      </c>
      <c r="B1224" s="96">
        <v>1</v>
      </c>
    </row>
    <row r="1225" spans="1:2">
      <c r="A1225" s="95" t="s">
        <v>1426</v>
      </c>
      <c r="B1225" s="96">
        <v>1</v>
      </c>
    </row>
    <row r="1226" spans="1:2">
      <c r="A1226" s="95" t="s">
        <v>1427</v>
      </c>
      <c r="B1226" s="96">
        <v>1</v>
      </c>
    </row>
    <row r="1227" spans="1:2">
      <c r="A1227" s="95" t="s">
        <v>1428</v>
      </c>
      <c r="B1227" s="96">
        <v>1</v>
      </c>
    </row>
    <row r="1228" spans="1:2">
      <c r="A1228" s="95" t="s">
        <v>1429</v>
      </c>
      <c r="B1228" s="96">
        <v>1</v>
      </c>
    </row>
    <row r="1229" spans="1:2">
      <c r="A1229" s="95" t="s">
        <v>1430</v>
      </c>
      <c r="B1229" s="96">
        <v>1</v>
      </c>
    </row>
    <row r="1230" spans="1:2">
      <c r="A1230" s="95" t="s">
        <v>1431</v>
      </c>
      <c r="B1230" s="96">
        <v>1</v>
      </c>
    </row>
    <row r="1231" spans="1:2">
      <c r="A1231" s="95" t="s">
        <v>1432</v>
      </c>
      <c r="B1231" s="96">
        <v>1</v>
      </c>
    </row>
    <row r="1232" spans="1:2">
      <c r="A1232" s="95" t="s">
        <v>1433</v>
      </c>
      <c r="B1232" s="96">
        <v>1</v>
      </c>
    </row>
    <row r="1233" spans="1:2">
      <c r="A1233" s="95" t="s">
        <v>1434</v>
      </c>
      <c r="B1233" s="96">
        <v>1</v>
      </c>
    </row>
    <row r="1234" spans="1:2">
      <c r="A1234" s="95" t="s">
        <v>1435</v>
      </c>
      <c r="B1234" s="96">
        <v>1</v>
      </c>
    </row>
    <row r="1235" spans="1:2">
      <c r="A1235" s="95" t="s">
        <v>1436</v>
      </c>
      <c r="B1235" s="96">
        <v>1</v>
      </c>
    </row>
    <row r="1236" spans="1:2">
      <c r="A1236" s="95" t="s">
        <v>1437</v>
      </c>
      <c r="B1236" s="96">
        <v>1</v>
      </c>
    </row>
    <row r="1237" spans="1:2">
      <c r="A1237" s="95" t="s">
        <v>1438</v>
      </c>
      <c r="B1237" s="96">
        <v>1</v>
      </c>
    </row>
    <row r="1238" spans="1:2">
      <c r="A1238" s="95" t="s">
        <v>1439</v>
      </c>
      <c r="B1238" s="96">
        <v>1</v>
      </c>
    </row>
    <row r="1239" spans="1:2">
      <c r="A1239" s="95" t="s">
        <v>1440</v>
      </c>
      <c r="B1239" s="96">
        <v>1</v>
      </c>
    </row>
    <row r="1240" spans="1:2">
      <c r="A1240" s="95" t="s">
        <v>1441</v>
      </c>
      <c r="B1240" s="96">
        <v>1</v>
      </c>
    </row>
    <row r="1241" spans="1:2">
      <c r="A1241" s="95" t="s">
        <v>1442</v>
      </c>
      <c r="B1241" s="96">
        <v>1</v>
      </c>
    </row>
    <row r="1242" spans="1:2">
      <c r="A1242" s="95" t="s">
        <v>1443</v>
      </c>
      <c r="B1242" s="96">
        <v>1</v>
      </c>
    </row>
    <row r="1243" spans="1:2">
      <c r="A1243" s="95" t="s">
        <v>1444</v>
      </c>
      <c r="B1243" s="96">
        <v>1</v>
      </c>
    </row>
    <row r="1244" spans="1:2">
      <c r="A1244" s="95" t="s">
        <v>1445</v>
      </c>
      <c r="B1244" s="96">
        <v>1</v>
      </c>
    </row>
    <row r="1245" spans="1:2">
      <c r="A1245" s="95" t="s">
        <v>1446</v>
      </c>
      <c r="B1245" s="96">
        <v>1</v>
      </c>
    </row>
    <row r="1246" spans="1:2">
      <c r="A1246" s="95" t="s">
        <v>1447</v>
      </c>
      <c r="B1246" s="96">
        <v>1</v>
      </c>
    </row>
    <row r="1247" spans="1:2">
      <c r="A1247" s="95" t="s">
        <v>1448</v>
      </c>
      <c r="B1247" s="96">
        <v>1</v>
      </c>
    </row>
    <row r="1248" spans="1:2">
      <c r="A1248" s="95" t="s">
        <v>1449</v>
      </c>
      <c r="B1248" s="96">
        <v>1</v>
      </c>
    </row>
    <row r="1249" spans="1:2">
      <c r="A1249" s="95" t="s">
        <v>1450</v>
      </c>
      <c r="B1249" s="96">
        <v>1</v>
      </c>
    </row>
    <row r="1250" spans="1:2">
      <c r="A1250" s="95" t="s">
        <v>1451</v>
      </c>
      <c r="B1250" s="96">
        <v>1</v>
      </c>
    </row>
    <row r="1251" spans="1:2">
      <c r="A1251" s="95" t="s">
        <v>1452</v>
      </c>
      <c r="B1251" s="96">
        <v>1</v>
      </c>
    </row>
    <row r="1252" spans="1:2">
      <c r="A1252" s="95" t="s">
        <v>1453</v>
      </c>
      <c r="B1252" s="96">
        <v>1</v>
      </c>
    </row>
    <row r="1253" spans="1:2">
      <c r="A1253" s="95" t="s">
        <v>1454</v>
      </c>
      <c r="B1253" s="96">
        <v>1</v>
      </c>
    </row>
    <row r="1254" spans="1:2">
      <c r="A1254" s="95" t="s">
        <v>1455</v>
      </c>
      <c r="B1254" s="96">
        <v>1</v>
      </c>
    </row>
    <row r="1255" spans="1:2">
      <c r="A1255" s="95" t="s">
        <v>1456</v>
      </c>
      <c r="B1255" s="96">
        <v>1</v>
      </c>
    </row>
    <row r="1256" spans="1:2">
      <c r="A1256" s="95" t="s">
        <v>1457</v>
      </c>
      <c r="B1256" s="96">
        <v>1</v>
      </c>
    </row>
    <row r="1257" spans="1:2">
      <c r="A1257" s="95" t="s">
        <v>1458</v>
      </c>
      <c r="B1257" s="96">
        <v>1</v>
      </c>
    </row>
    <row r="1258" spans="1:2">
      <c r="A1258" s="95" t="s">
        <v>1459</v>
      </c>
      <c r="B1258" s="96">
        <v>1</v>
      </c>
    </row>
    <row r="1259" spans="1:2">
      <c r="A1259" s="95" t="s">
        <v>1460</v>
      </c>
      <c r="B1259" s="96">
        <v>1</v>
      </c>
    </row>
    <row r="1260" spans="1:2">
      <c r="A1260" s="95" t="s">
        <v>1461</v>
      </c>
      <c r="B1260" s="96">
        <v>1</v>
      </c>
    </row>
    <row r="1261" spans="1:2">
      <c r="A1261" s="95" t="s">
        <v>1462</v>
      </c>
      <c r="B1261" s="96">
        <v>1</v>
      </c>
    </row>
    <row r="1262" spans="1:2">
      <c r="A1262" s="95" t="s">
        <v>1463</v>
      </c>
      <c r="B1262" s="96">
        <v>1</v>
      </c>
    </row>
    <row r="1263" spans="1:2">
      <c r="A1263" s="95" t="s">
        <v>1464</v>
      </c>
      <c r="B1263" s="96">
        <v>1</v>
      </c>
    </row>
    <row r="1264" spans="1:2">
      <c r="A1264" s="95" t="s">
        <v>1465</v>
      </c>
      <c r="B1264" s="96">
        <v>1</v>
      </c>
    </row>
    <row r="1265" spans="1:2">
      <c r="A1265" s="95" t="s">
        <v>1466</v>
      </c>
      <c r="B1265" s="96">
        <v>1</v>
      </c>
    </row>
    <row r="1266" spans="1:2">
      <c r="A1266" s="95" t="s">
        <v>1467</v>
      </c>
      <c r="B1266" s="96">
        <v>1</v>
      </c>
    </row>
    <row r="1267" spans="1:2">
      <c r="A1267" s="95" t="s">
        <v>1468</v>
      </c>
      <c r="B1267" s="96">
        <v>1</v>
      </c>
    </row>
    <row r="1268" spans="1:2">
      <c r="A1268" s="95" t="s">
        <v>1469</v>
      </c>
      <c r="B1268" s="96">
        <v>1</v>
      </c>
    </row>
    <row r="1269" spans="1:2">
      <c r="A1269" s="95" t="s">
        <v>1470</v>
      </c>
      <c r="B1269" s="96">
        <v>1</v>
      </c>
    </row>
    <row r="1270" spans="1:2">
      <c r="A1270" s="95" t="s">
        <v>1471</v>
      </c>
      <c r="B1270" s="96">
        <v>1</v>
      </c>
    </row>
    <row r="1271" spans="1:2">
      <c r="A1271" s="95" t="s">
        <v>1472</v>
      </c>
      <c r="B1271" s="96">
        <v>1</v>
      </c>
    </row>
    <row r="1272" spans="1:2">
      <c r="A1272" s="95" t="s">
        <v>1473</v>
      </c>
      <c r="B1272" s="96">
        <v>1</v>
      </c>
    </row>
    <row r="1273" spans="1:2">
      <c r="A1273" s="95" t="s">
        <v>1474</v>
      </c>
      <c r="B1273" s="96">
        <v>1</v>
      </c>
    </row>
    <row r="1274" spans="1:2">
      <c r="A1274" s="95" t="s">
        <v>1475</v>
      </c>
      <c r="B1274" s="96">
        <v>1</v>
      </c>
    </row>
    <row r="1275" spans="1:2">
      <c r="A1275" s="95" t="s">
        <v>1476</v>
      </c>
      <c r="B1275" s="96">
        <v>1</v>
      </c>
    </row>
    <row r="1276" spans="1:2">
      <c r="A1276" s="95" t="s">
        <v>1477</v>
      </c>
      <c r="B1276" s="96">
        <v>1</v>
      </c>
    </row>
    <row r="1277" spans="1:2">
      <c r="A1277" s="95" t="s">
        <v>1478</v>
      </c>
      <c r="B1277" s="96">
        <v>1</v>
      </c>
    </row>
    <row r="1278" spans="1:2">
      <c r="A1278" s="95" t="s">
        <v>1479</v>
      </c>
      <c r="B1278" s="96">
        <v>1</v>
      </c>
    </row>
    <row r="1279" spans="1:2">
      <c r="A1279" s="95" t="s">
        <v>1480</v>
      </c>
      <c r="B1279" s="96">
        <v>1</v>
      </c>
    </row>
    <row r="1280" spans="1:2">
      <c r="A1280" s="95" t="s">
        <v>1481</v>
      </c>
      <c r="B1280" s="96">
        <v>1</v>
      </c>
    </row>
    <row r="1281" spans="1:2">
      <c r="A1281" s="95" t="s">
        <v>1482</v>
      </c>
      <c r="B1281" s="96">
        <v>1</v>
      </c>
    </row>
    <row r="1282" spans="1:2">
      <c r="A1282" s="95" t="s">
        <v>1483</v>
      </c>
      <c r="B1282" s="96">
        <v>1</v>
      </c>
    </row>
    <row r="1283" spans="1:2">
      <c r="A1283" s="95" t="s">
        <v>1484</v>
      </c>
      <c r="B1283" s="96">
        <v>1</v>
      </c>
    </row>
    <row r="1284" spans="1:2">
      <c r="A1284" s="95" t="s">
        <v>1485</v>
      </c>
      <c r="B1284" s="96">
        <v>1</v>
      </c>
    </row>
    <row r="1285" spans="1:2">
      <c r="A1285" s="95" t="s">
        <v>1486</v>
      </c>
      <c r="B1285" s="96">
        <v>1</v>
      </c>
    </row>
    <row r="1286" spans="1:2">
      <c r="A1286" s="95" t="s">
        <v>1487</v>
      </c>
      <c r="B1286" s="96">
        <v>1</v>
      </c>
    </row>
    <row r="1287" spans="1:2">
      <c r="A1287" s="95" t="s">
        <v>1488</v>
      </c>
      <c r="B1287" s="96">
        <v>1</v>
      </c>
    </row>
    <row r="1288" spans="1:2">
      <c r="A1288" s="95" t="s">
        <v>1489</v>
      </c>
      <c r="B1288" s="96">
        <v>1</v>
      </c>
    </row>
    <row r="1289" spans="1:2">
      <c r="A1289" s="95" t="s">
        <v>1490</v>
      </c>
      <c r="B1289" s="96">
        <v>1</v>
      </c>
    </row>
    <row r="1290" spans="1:2">
      <c r="A1290" s="95" t="s">
        <v>1491</v>
      </c>
      <c r="B1290" s="96">
        <v>1</v>
      </c>
    </row>
    <row r="1291" spans="1:2">
      <c r="A1291" s="95" t="s">
        <v>1492</v>
      </c>
      <c r="B1291" s="96">
        <v>1</v>
      </c>
    </row>
    <row r="1292" spans="1:2">
      <c r="A1292" s="95" t="s">
        <v>1493</v>
      </c>
      <c r="B1292" s="96">
        <v>1</v>
      </c>
    </row>
    <row r="1293" spans="1:2">
      <c r="A1293" s="95" t="s">
        <v>1494</v>
      </c>
      <c r="B1293" s="96">
        <v>1</v>
      </c>
    </row>
    <row r="1294" spans="1:2">
      <c r="A1294" s="95" t="s">
        <v>1495</v>
      </c>
      <c r="B1294" s="96">
        <v>1</v>
      </c>
    </row>
    <row r="1295" spans="1:2">
      <c r="A1295" s="95" t="s">
        <v>1496</v>
      </c>
      <c r="B1295" s="96">
        <v>1</v>
      </c>
    </row>
    <row r="1296" spans="1:2">
      <c r="A1296" s="95" t="s">
        <v>1497</v>
      </c>
      <c r="B1296" s="96">
        <v>1</v>
      </c>
    </row>
    <row r="1297" spans="1:2">
      <c r="A1297" s="95" t="s">
        <v>1498</v>
      </c>
      <c r="B1297" s="96">
        <v>1</v>
      </c>
    </row>
    <row r="1298" spans="1:2">
      <c r="A1298" s="95" t="s">
        <v>1499</v>
      </c>
      <c r="B1298" s="96">
        <v>1</v>
      </c>
    </row>
    <row r="1299" spans="1:2">
      <c r="A1299" s="95" t="s">
        <v>1500</v>
      </c>
      <c r="B1299" s="96">
        <v>1</v>
      </c>
    </row>
    <row r="1300" spans="1:2">
      <c r="A1300" s="95" t="s">
        <v>1501</v>
      </c>
      <c r="B1300" s="96">
        <v>1</v>
      </c>
    </row>
    <row r="1301" spans="1:2">
      <c r="A1301" s="95" t="s">
        <v>1502</v>
      </c>
      <c r="B1301" s="96">
        <v>1</v>
      </c>
    </row>
    <row r="1302" spans="1:2">
      <c r="A1302" s="95" t="s">
        <v>1503</v>
      </c>
      <c r="B1302" s="96">
        <v>1</v>
      </c>
    </row>
    <row r="1303" spans="1:2">
      <c r="A1303" s="95" t="s">
        <v>1504</v>
      </c>
      <c r="B1303" s="96">
        <v>1</v>
      </c>
    </row>
    <row r="1304" spans="1:2">
      <c r="A1304" s="95" t="s">
        <v>1505</v>
      </c>
      <c r="B1304" s="96">
        <v>1</v>
      </c>
    </row>
    <row r="1305" spans="1:2">
      <c r="A1305" s="95" t="s">
        <v>1506</v>
      </c>
      <c r="B1305" s="96">
        <v>1</v>
      </c>
    </row>
    <row r="1306" spans="1:2">
      <c r="A1306" s="95" t="s">
        <v>1507</v>
      </c>
      <c r="B1306" s="96">
        <v>1</v>
      </c>
    </row>
    <row r="1307" spans="1:2">
      <c r="A1307" s="95" t="s">
        <v>1508</v>
      </c>
      <c r="B1307" s="96">
        <v>1</v>
      </c>
    </row>
    <row r="1308" spans="1:2">
      <c r="A1308" s="95" t="s">
        <v>1509</v>
      </c>
      <c r="B1308" s="96">
        <v>1</v>
      </c>
    </row>
    <row r="1309" spans="1:2">
      <c r="A1309" s="95" t="s">
        <v>1510</v>
      </c>
      <c r="B1309" s="96">
        <v>1</v>
      </c>
    </row>
    <row r="1310" spans="1:2">
      <c r="A1310" s="95" t="s">
        <v>1511</v>
      </c>
      <c r="B1310" s="96">
        <v>1</v>
      </c>
    </row>
    <row r="1311" spans="1:2">
      <c r="A1311" s="95" t="s">
        <v>1512</v>
      </c>
      <c r="B1311" s="96">
        <v>1</v>
      </c>
    </row>
    <row r="1312" spans="1:2">
      <c r="A1312" s="95" t="s">
        <v>1513</v>
      </c>
      <c r="B1312" s="96">
        <v>1</v>
      </c>
    </row>
    <row r="1313" spans="1:2">
      <c r="A1313" s="95" t="s">
        <v>1514</v>
      </c>
      <c r="B1313" s="96">
        <v>1</v>
      </c>
    </row>
    <row r="1314" spans="1:2">
      <c r="A1314" s="95" t="s">
        <v>1515</v>
      </c>
      <c r="B1314" s="96">
        <v>1</v>
      </c>
    </row>
    <row r="1315" spans="1:2">
      <c r="A1315" s="95" t="s">
        <v>1516</v>
      </c>
      <c r="B1315" s="96">
        <v>1</v>
      </c>
    </row>
    <row r="1316" spans="1:2">
      <c r="A1316" s="95" t="s">
        <v>1517</v>
      </c>
      <c r="B1316" s="96">
        <v>1</v>
      </c>
    </row>
    <row r="1317" spans="1:2">
      <c r="A1317" s="95" t="s">
        <v>1518</v>
      </c>
      <c r="B1317" s="96">
        <v>1</v>
      </c>
    </row>
    <row r="1318" spans="1:2">
      <c r="A1318" s="95" t="s">
        <v>1519</v>
      </c>
      <c r="B1318" s="96">
        <v>1</v>
      </c>
    </row>
    <row r="1319" spans="1:2">
      <c r="A1319" s="95" t="s">
        <v>1520</v>
      </c>
      <c r="B1319" s="96">
        <v>1</v>
      </c>
    </row>
    <row r="1320" spans="1:2">
      <c r="A1320" s="95" t="s">
        <v>1521</v>
      </c>
      <c r="B1320" s="96">
        <v>1</v>
      </c>
    </row>
    <row r="1321" spans="1:2">
      <c r="A1321" s="95" t="s">
        <v>1522</v>
      </c>
      <c r="B1321" s="96">
        <v>1</v>
      </c>
    </row>
    <row r="1322" spans="1:2">
      <c r="A1322" s="95" t="s">
        <v>1523</v>
      </c>
      <c r="B1322" s="96">
        <v>1</v>
      </c>
    </row>
    <row r="1323" spans="1:2">
      <c r="A1323" s="95" t="s">
        <v>1524</v>
      </c>
      <c r="B1323" s="96">
        <v>1</v>
      </c>
    </row>
    <row r="1324" spans="1:2">
      <c r="A1324" s="95" t="s">
        <v>1525</v>
      </c>
      <c r="B1324" s="96">
        <v>1</v>
      </c>
    </row>
    <row r="1325" spans="1:2">
      <c r="A1325" s="95" t="s">
        <v>1526</v>
      </c>
      <c r="B1325" s="96">
        <v>1</v>
      </c>
    </row>
    <row r="1326" spans="1:2">
      <c r="A1326" s="95" t="s">
        <v>1527</v>
      </c>
      <c r="B1326" s="96">
        <v>1</v>
      </c>
    </row>
    <row r="1327" spans="1:2">
      <c r="A1327" s="95" t="s">
        <v>1528</v>
      </c>
      <c r="B1327" s="96">
        <v>1</v>
      </c>
    </row>
    <row r="1328" spans="1:2">
      <c r="A1328" s="95" t="s">
        <v>1529</v>
      </c>
      <c r="B1328" s="96">
        <v>1</v>
      </c>
    </row>
    <row r="1329" spans="1:2">
      <c r="A1329" s="95" t="s">
        <v>1530</v>
      </c>
      <c r="B1329" s="96">
        <v>1</v>
      </c>
    </row>
    <row r="1330" spans="1:2">
      <c r="A1330" s="95" t="s">
        <v>1531</v>
      </c>
      <c r="B1330" s="96">
        <v>1</v>
      </c>
    </row>
    <row r="1331" spans="1:2">
      <c r="A1331" s="95" t="s">
        <v>1532</v>
      </c>
      <c r="B1331" s="96">
        <v>1</v>
      </c>
    </row>
    <row r="1332" spans="1:2">
      <c r="A1332" s="95" t="s">
        <v>1533</v>
      </c>
      <c r="B1332" s="96">
        <v>1</v>
      </c>
    </row>
    <row r="1333" spans="1:2">
      <c r="A1333" s="95" t="s">
        <v>1534</v>
      </c>
      <c r="B1333" s="96">
        <v>1</v>
      </c>
    </row>
    <row r="1334" spans="1:2">
      <c r="A1334" s="95" t="s">
        <v>1535</v>
      </c>
      <c r="B1334" s="96">
        <v>1</v>
      </c>
    </row>
    <row r="1335" spans="1:2">
      <c r="A1335" s="95" t="s">
        <v>1536</v>
      </c>
      <c r="B1335" s="96">
        <v>1</v>
      </c>
    </row>
    <row r="1336" spans="1:2">
      <c r="A1336" s="95" t="s">
        <v>1537</v>
      </c>
      <c r="B1336" s="96">
        <v>1</v>
      </c>
    </row>
    <row r="1337" spans="1:2">
      <c r="A1337" s="95" t="s">
        <v>1538</v>
      </c>
      <c r="B1337" s="96">
        <v>1</v>
      </c>
    </row>
    <row r="1338" spans="1:2">
      <c r="A1338" s="95" t="s">
        <v>1539</v>
      </c>
      <c r="B1338" s="96">
        <v>1</v>
      </c>
    </row>
    <row r="1339" spans="1:2">
      <c r="A1339" s="95" t="s">
        <v>1540</v>
      </c>
      <c r="B1339" s="96">
        <v>1</v>
      </c>
    </row>
    <row r="1340" spans="1:2">
      <c r="A1340" s="95" t="s">
        <v>1541</v>
      </c>
      <c r="B1340" s="96">
        <v>1</v>
      </c>
    </row>
    <row r="1341" spans="1:2">
      <c r="A1341" s="95" t="s">
        <v>1542</v>
      </c>
      <c r="B1341" s="96">
        <v>1</v>
      </c>
    </row>
    <row r="1342" spans="1:2">
      <c r="A1342" s="95" t="s">
        <v>1543</v>
      </c>
      <c r="B1342" s="96">
        <v>1</v>
      </c>
    </row>
    <row r="1343" spans="1:2">
      <c r="A1343" s="95" t="s">
        <v>1544</v>
      </c>
      <c r="B1343" s="96">
        <v>1</v>
      </c>
    </row>
    <row r="1344" spans="1:2">
      <c r="A1344" s="95" t="s">
        <v>1545</v>
      </c>
      <c r="B1344" s="96">
        <v>1</v>
      </c>
    </row>
    <row r="1345" spans="1:2">
      <c r="A1345" s="95" t="s">
        <v>1546</v>
      </c>
      <c r="B1345" s="96">
        <v>1</v>
      </c>
    </row>
    <row r="1346" spans="1:2">
      <c r="A1346" s="95" t="s">
        <v>1547</v>
      </c>
      <c r="B1346" s="96">
        <v>1</v>
      </c>
    </row>
    <row r="1347" spans="1:2">
      <c r="A1347" s="95" t="s">
        <v>1548</v>
      </c>
      <c r="B1347" s="96">
        <v>1</v>
      </c>
    </row>
    <row r="1348" spans="1:2">
      <c r="A1348" s="95" t="s">
        <v>1549</v>
      </c>
      <c r="B1348" s="96">
        <v>1</v>
      </c>
    </row>
    <row r="1349" spans="1:2">
      <c r="A1349" s="95" t="s">
        <v>1550</v>
      </c>
      <c r="B1349" s="96">
        <v>1</v>
      </c>
    </row>
    <row r="1350" spans="1:2">
      <c r="A1350" s="95" t="s">
        <v>1551</v>
      </c>
      <c r="B1350" s="96">
        <v>1</v>
      </c>
    </row>
    <row r="1351" spans="1:2">
      <c r="A1351" s="95" t="s">
        <v>1552</v>
      </c>
      <c r="B1351" s="96">
        <v>1</v>
      </c>
    </row>
    <row r="1352" spans="1:2">
      <c r="A1352" s="95" t="s">
        <v>1553</v>
      </c>
      <c r="B1352" s="96">
        <v>1</v>
      </c>
    </row>
    <row r="1353" spans="1:2">
      <c r="A1353" s="95" t="s">
        <v>1554</v>
      </c>
      <c r="B1353" s="96">
        <v>1</v>
      </c>
    </row>
    <row r="1354" spans="1:2">
      <c r="A1354" s="95" t="s">
        <v>1555</v>
      </c>
      <c r="B1354" s="96">
        <v>1</v>
      </c>
    </row>
    <row r="1355" spans="1:2">
      <c r="A1355" s="95" t="s">
        <v>1556</v>
      </c>
      <c r="B1355" s="96">
        <v>1</v>
      </c>
    </row>
    <row r="1356" spans="1:2">
      <c r="A1356" s="95" t="s">
        <v>1557</v>
      </c>
      <c r="B1356" s="96">
        <v>1</v>
      </c>
    </row>
    <row r="1357" spans="1:2">
      <c r="A1357" s="95" t="s">
        <v>1558</v>
      </c>
      <c r="B1357" s="96">
        <v>1</v>
      </c>
    </row>
    <row r="1358" spans="1:2">
      <c r="A1358" s="95" t="s">
        <v>1559</v>
      </c>
      <c r="B1358" s="96">
        <v>1</v>
      </c>
    </row>
    <row r="1359" spans="1:2">
      <c r="A1359" s="95" t="s">
        <v>1560</v>
      </c>
      <c r="B1359" s="96">
        <v>1</v>
      </c>
    </row>
    <row r="1360" spans="1:2">
      <c r="A1360" s="95" t="s">
        <v>1561</v>
      </c>
      <c r="B1360" s="96">
        <v>1</v>
      </c>
    </row>
    <row r="1361" spans="1:2">
      <c r="A1361" s="95" t="s">
        <v>1562</v>
      </c>
      <c r="B1361" s="96">
        <v>1</v>
      </c>
    </row>
    <row r="1362" spans="1:2">
      <c r="A1362" s="95" t="s">
        <v>1563</v>
      </c>
      <c r="B1362" s="96">
        <v>1</v>
      </c>
    </row>
    <row r="1363" spans="1:2">
      <c r="A1363" s="95" t="s">
        <v>1564</v>
      </c>
      <c r="B1363" s="96">
        <v>1</v>
      </c>
    </row>
    <row r="1364" spans="1:2">
      <c r="A1364" s="95" t="s">
        <v>1565</v>
      </c>
      <c r="B1364" s="96">
        <v>1</v>
      </c>
    </row>
    <row r="1365" spans="1:2">
      <c r="A1365" s="95" t="s">
        <v>1566</v>
      </c>
      <c r="B1365" s="96">
        <v>1</v>
      </c>
    </row>
    <row r="1366" spans="1:2">
      <c r="A1366" s="95" t="s">
        <v>1567</v>
      </c>
      <c r="B1366" s="96">
        <v>1</v>
      </c>
    </row>
    <row r="1367" spans="1:2">
      <c r="A1367" s="95" t="s">
        <v>1568</v>
      </c>
      <c r="B1367" s="96">
        <v>1</v>
      </c>
    </row>
    <row r="1368" spans="1:2">
      <c r="A1368" s="95" t="s">
        <v>1569</v>
      </c>
      <c r="B1368" s="96">
        <v>1</v>
      </c>
    </row>
    <row r="1369" spans="1:2">
      <c r="A1369" s="95" t="s">
        <v>1570</v>
      </c>
      <c r="B1369" s="96">
        <v>1</v>
      </c>
    </row>
    <row r="1370" spans="1:2">
      <c r="A1370" s="95" t="s">
        <v>1571</v>
      </c>
      <c r="B1370" s="96">
        <v>1</v>
      </c>
    </row>
    <row r="1371" spans="1:2">
      <c r="A1371" s="95" t="s">
        <v>1572</v>
      </c>
      <c r="B1371" s="96">
        <v>1</v>
      </c>
    </row>
    <row r="1372" spans="1:2">
      <c r="A1372" s="95" t="s">
        <v>1573</v>
      </c>
      <c r="B1372" s="96">
        <v>1</v>
      </c>
    </row>
    <row r="1373" spans="1:2">
      <c r="A1373" s="95" t="s">
        <v>1574</v>
      </c>
      <c r="B1373" s="96">
        <v>1</v>
      </c>
    </row>
    <row r="1374" spans="1:2">
      <c r="A1374" s="95" t="s">
        <v>1575</v>
      </c>
      <c r="B1374" s="96">
        <v>1</v>
      </c>
    </row>
    <row r="1375" spans="1:2">
      <c r="A1375" s="95" t="s">
        <v>1576</v>
      </c>
      <c r="B1375" s="96">
        <v>1</v>
      </c>
    </row>
    <row r="1376" spans="1:2">
      <c r="A1376" s="95" t="s">
        <v>1577</v>
      </c>
      <c r="B1376" s="96">
        <v>1</v>
      </c>
    </row>
    <row r="1377" spans="1:2">
      <c r="A1377" s="95" t="s">
        <v>1578</v>
      </c>
      <c r="B1377" s="96">
        <v>1</v>
      </c>
    </row>
    <row r="1378" spans="1:2">
      <c r="A1378" s="95" t="s">
        <v>1579</v>
      </c>
      <c r="B1378" s="96">
        <v>1</v>
      </c>
    </row>
    <row r="1379" spans="1:2">
      <c r="A1379" s="95" t="s">
        <v>1580</v>
      </c>
      <c r="B1379" s="96">
        <v>1</v>
      </c>
    </row>
    <row r="1380" spans="1:2">
      <c r="A1380" s="95" t="s">
        <v>1581</v>
      </c>
      <c r="B1380" s="96">
        <v>1</v>
      </c>
    </row>
    <row r="1381" spans="1:2">
      <c r="A1381" s="95" t="s">
        <v>1582</v>
      </c>
      <c r="B1381" s="96">
        <v>1</v>
      </c>
    </row>
    <row r="1382" spans="1:2">
      <c r="A1382" s="95" t="s">
        <v>1583</v>
      </c>
      <c r="B1382" s="96">
        <v>1</v>
      </c>
    </row>
    <row r="1383" spans="1:2">
      <c r="A1383" s="95" t="s">
        <v>1584</v>
      </c>
      <c r="B1383" s="96">
        <v>1</v>
      </c>
    </row>
    <row r="1384" spans="1:2">
      <c r="A1384" s="95" t="s">
        <v>1585</v>
      </c>
      <c r="B1384" s="96">
        <v>1</v>
      </c>
    </row>
    <row r="1385" spans="1:2">
      <c r="A1385" s="95" t="s">
        <v>1586</v>
      </c>
      <c r="B1385" s="96">
        <v>1</v>
      </c>
    </row>
    <row r="1386" spans="1:2">
      <c r="A1386" s="95" t="s">
        <v>1587</v>
      </c>
      <c r="B1386" s="96">
        <v>1</v>
      </c>
    </row>
    <row r="1387" spans="1:2">
      <c r="A1387" s="95" t="s">
        <v>1588</v>
      </c>
      <c r="B1387" s="96">
        <v>1</v>
      </c>
    </row>
    <row r="1388" spans="1:2">
      <c r="A1388" s="95" t="s">
        <v>1589</v>
      </c>
      <c r="B1388" s="96">
        <v>1</v>
      </c>
    </row>
    <row r="1389" spans="1:2">
      <c r="A1389" s="95" t="s">
        <v>1590</v>
      </c>
      <c r="B1389" s="96">
        <v>1</v>
      </c>
    </row>
    <row r="1390" spans="1:2">
      <c r="A1390" s="95" t="s">
        <v>1591</v>
      </c>
      <c r="B1390" s="96">
        <v>1</v>
      </c>
    </row>
    <row r="1391" spans="1:2">
      <c r="A1391" s="95" t="s">
        <v>1592</v>
      </c>
      <c r="B1391" s="96">
        <v>1</v>
      </c>
    </row>
    <row r="1392" spans="1:2">
      <c r="A1392" s="95" t="s">
        <v>1593</v>
      </c>
      <c r="B1392" s="96">
        <v>1</v>
      </c>
    </row>
    <row r="1393" spans="1:2">
      <c r="A1393" s="95" t="s">
        <v>1594</v>
      </c>
      <c r="B1393" s="96">
        <v>1</v>
      </c>
    </row>
    <row r="1394" spans="1:2">
      <c r="A1394" s="95" t="s">
        <v>1595</v>
      </c>
      <c r="B1394" s="96">
        <v>1</v>
      </c>
    </row>
    <row r="1395" spans="1:2">
      <c r="A1395" s="95" t="s">
        <v>1596</v>
      </c>
      <c r="B1395" s="96">
        <v>1</v>
      </c>
    </row>
    <row r="1396" spans="1:2">
      <c r="A1396" s="95" t="s">
        <v>1597</v>
      </c>
      <c r="B1396" s="96">
        <v>1</v>
      </c>
    </row>
    <row r="1397" spans="1:2">
      <c r="A1397" s="95" t="s">
        <v>1598</v>
      </c>
      <c r="B1397" s="96">
        <v>1</v>
      </c>
    </row>
    <row r="1398" spans="1:2">
      <c r="A1398" s="95" t="s">
        <v>1599</v>
      </c>
      <c r="B1398" s="96">
        <v>1</v>
      </c>
    </row>
    <row r="1399" spans="1:2">
      <c r="A1399" s="95" t="s">
        <v>1600</v>
      </c>
      <c r="B1399" s="96">
        <v>1</v>
      </c>
    </row>
    <row r="1400" spans="1:2">
      <c r="A1400" s="95" t="s">
        <v>1601</v>
      </c>
      <c r="B1400" s="96">
        <v>1</v>
      </c>
    </row>
    <row r="1401" spans="1:2">
      <c r="A1401" s="95" t="s">
        <v>1602</v>
      </c>
      <c r="B1401" s="96">
        <v>1</v>
      </c>
    </row>
    <row r="1402" spans="1:2">
      <c r="A1402" s="95" t="s">
        <v>1603</v>
      </c>
      <c r="B1402" s="96">
        <v>1</v>
      </c>
    </row>
    <row r="1403" spans="1:2">
      <c r="A1403" s="95" t="s">
        <v>1604</v>
      </c>
      <c r="B1403" s="96">
        <v>1</v>
      </c>
    </row>
    <row r="1404" spans="1:2">
      <c r="A1404" s="95" t="s">
        <v>1605</v>
      </c>
      <c r="B1404" s="96">
        <v>1</v>
      </c>
    </row>
    <row r="1405" spans="1:2">
      <c r="A1405" s="95" t="s">
        <v>1606</v>
      </c>
      <c r="B1405" s="96">
        <v>1</v>
      </c>
    </row>
    <row r="1406" spans="1:2">
      <c r="A1406" s="95" t="s">
        <v>1607</v>
      </c>
      <c r="B1406" s="96">
        <v>1</v>
      </c>
    </row>
    <row r="1407" spans="1:2">
      <c r="A1407" s="95" t="s">
        <v>1608</v>
      </c>
      <c r="B1407" s="96">
        <v>1</v>
      </c>
    </row>
    <row r="1408" spans="1:2">
      <c r="A1408" s="95" t="s">
        <v>1609</v>
      </c>
      <c r="B1408" s="96">
        <v>1</v>
      </c>
    </row>
    <row r="1409" spans="1:2">
      <c r="A1409" s="95" t="s">
        <v>1610</v>
      </c>
      <c r="B1409" s="96">
        <v>1</v>
      </c>
    </row>
    <row r="1410" spans="1:2">
      <c r="A1410" s="95" t="s">
        <v>1611</v>
      </c>
      <c r="B1410" s="96">
        <v>1</v>
      </c>
    </row>
    <row r="1411" spans="1:2">
      <c r="A1411" s="95" t="s">
        <v>1612</v>
      </c>
      <c r="B1411" s="96">
        <v>1</v>
      </c>
    </row>
    <row r="1412" spans="1:2">
      <c r="A1412" s="95" t="s">
        <v>1613</v>
      </c>
      <c r="B1412" s="96">
        <v>1</v>
      </c>
    </row>
    <row r="1413" spans="1:2">
      <c r="A1413" s="95" t="s">
        <v>1614</v>
      </c>
      <c r="B1413" s="96">
        <v>1</v>
      </c>
    </row>
    <row r="1414" spans="1:2">
      <c r="A1414" s="95" t="s">
        <v>1615</v>
      </c>
      <c r="B1414" s="96">
        <v>1</v>
      </c>
    </row>
    <row r="1415" spans="1:2">
      <c r="A1415" s="95" t="s">
        <v>1616</v>
      </c>
      <c r="B1415" s="96">
        <v>1</v>
      </c>
    </row>
    <row r="1416" spans="1:2">
      <c r="A1416" s="95" t="s">
        <v>1617</v>
      </c>
      <c r="B1416" s="96">
        <v>1</v>
      </c>
    </row>
    <row r="1417" spans="1:2">
      <c r="A1417" s="95" t="s">
        <v>1618</v>
      </c>
      <c r="B1417" s="96">
        <v>1</v>
      </c>
    </row>
    <row r="1418" spans="1:2">
      <c r="A1418" s="95" t="s">
        <v>1619</v>
      </c>
      <c r="B1418" s="96">
        <v>1</v>
      </c>
    </row>
    <row r="1419" spans="1:2">
      <c r="A1419" s="95" t="s">
        <v>1620</v>
      </c>
      <c r="B1419" s="96">
        <v>1</v>
      </c>
    </row>
    <row r="1420" spans="1:2">
      <c r="A1420" s="95" t="s">
        <v>1621</v>
      </c>
      <c r="B1420" s="96">
        <v>1</v>
      </c>
    </row>
    <row r="1421" spans="1:2">
      <c r="A1421" s="95" t="s">
        <v>1622</v>
      </c>
      <c r="B1421" s="96">
        <v>1</v>
      </c>
    </row>
    <row r="1422" spans="1:2">
      <c r="A1422" s="95" t="s">
        <v>1623</v>
      </c>
      <c r="B1422" s="96">
        <v>1</v>
      </c>
    </row>
    <row r="1423" spans="1:2">
      <c r="A1423" s="95" t="s">
        <v>1624</v>
      </c>
      <c r="B1423" s="96">
        <v>1</v>
      </c>
    </row>
    <row r="1424" spans="1:2">
      <c r="A1424" s="95" t="s">
        <v>1625</v>
      </c>
      <c r="B1424" s="96">
        <v>1</v>
      </c>
    </row>
    <row r="1425" spans="1:2">
      <c r="A1425" s="95" t="s">
        <v>1626</v>
      </c>
      <c r="B1425" s="96">
        <v>1</v>
      </c>
    </row>
    <row r="1426" spans="1:2">
      <c r="A1426" s="95" t="s">
        <v>1627</v>
      </c>
      <c r="B1426" s="96">
        <v>1</v>
      </c>
    </row>
    <row r="1427" spans="1:2">
      <c r="A1427" s="95" t="s">
        <v>1628</v>
      </c>
      <c r="B1427" s="96">
        <v>1</v>
      </c>
    </row>
    <row r="1428" spans="1:2">
      <c r="A1428" s="95" t="s">
        <v>1629</v>
      </c>
      <c r="B1428" s="96">
        <v>1</v>
      </c>
    </row>
    <row r="1429" spans="1:2">
      <c r="A1429" s="95" t="s">
        <v>1630</v>
      </c>
      <c r="B1429" s="96">
        <v>1</v>
      </c>
    </row>
    <row r="1430" spans="1:2">
      <c r="A1430" s="95" t="s">
        <v>1631</v>
      </c>
      <c r="B1430" s="96">
        <v>1</v>
      </c>
    </row>
    <row r="1431" spans="1:2">
      <c r="A1431" s="95" t="s">
        <v>1632</v>
      </c>
      <c r="B1431" s="96">
        <v>1</v>
      </c>
    </row>
    <row r="1432" spans="1:2">
      <c r="A1432" s="95" t="s">
        <v>1633</v>
      </c>
      <c r="B1432" s="96">
        <v>1</v>
      </c>
    </row>
    <row r="1433" spans="1:2">
      <c r="A1433" s="95" t="s">
        <v>1634</v>
      </c>
      <c r="B1433" s="96">
        <v>1</v>
      </c>
    </row>
    <row r="1434" spans="1:2">
      <c r="A1434" s="95" t="s">
        <v>1635</v>
      </c>
      <c r="B1434" s="96">
        <v>1</v>
      </c>
    </row>
    <row r="1435" spans="1:2">
      <c r="A1435" s="95" t="s">
        <v>1636</v>
      </c>
      <c r="B1435" s="96">
        <v>1</v>
      </c>
    </row>
    <row r="1436" spans="1:2">
      <c r="A1436" s="95" t="s">
        <v>1637</v>
      </c>
      <c r="B1436" s="96">
        <v>1</v>
      </c>
    </row>
    <row r="1437" spans="1:2">
      <c r="A1437" s="95" t="s">
        <v>1638</v>
      </c>
      <c r="B1437" s="96">
        <v>1</v>
      </c>
    </row>
    <row r="1438" spans="1:2">
      <c r="A1438" s="95" t="s">
        <v>1639</v>
      </c>
      <c r="B1438" s="96">
        <v>1</v>
      </c>
    </row>
    <row r="1439" spans="1:2">
      <c r="A1439" s="95" t="s">
        <v>1640</v>
      </c>
      <c r="B1439" s="96">
        <v>1</v>
      </c>
    </row>
    <row r="1440" spans="1:2">
      <c r="A1440" s="95" t="s">
        <v>1641</v>
      </c>
      <c r="B1440" s="96">
        <v>1</v>
      </c>
    </row>
    <row r="1441" spans="1:2">
      <c r="A1441" s="95" t="s">
        <v>1642</v>
      </c>
      <c r="B1441" s="96">
        <v>1</v>
      </c>
    </row>
    <row r="1442" spans="1:2">
      <c r="A1442" s="95" t="s">
        <v>1643</v>
      </c>
      <c r="B1442" s="96">
        <v>1</v>
      </c>
    </row>
    <row r="1443" spans="1:2">
      <c r="A1443" s="95" t="s">
        <v>1644</v>
      </c>
      <c r="B1443" s="96">
        <v>1</v>
      </c>
    </row>
    <row r="1444" spans="1:2">
      <c r="A1444" s="95" t="s">
        <v>1645</v>
      </c>
      <c r="B1444" s="96">
        <v>1</v>
      </c>
    </row>
    <row r="1445" spans="1:2">
      <c r="A1445" s="95" t="s">
        <v>1646</v>
      </c>
      <c r="B1445" s="96">
        <v>1</v>
      </c>
    </row>
    <row r="1446" spans="1:2">
      <c r="A1446" s="95" t="s">
        <v>1647</v>
      </c>
      <c r="B1446" s="96">
        <v>1</v>
      </c>
    </row>
    <row r="1447" spans="1:2">
      <c r="A1447" s="95" t="s">
        <v>1648</v>
      </c>
      <c r="B1447" s="96">
        <v>1</v>
      </c>
    </row>
    <row r="1448" spans="1:2">
      <c r="A1448" s="95" t="s">
        <v>1649</v>
      </c>
      <c r="B1448" s="96">
        <v>1</v>
      </c>
    </row>
    <row r="1449" spans="1:2">
      <c r="A1449" s="95" t="s">
        <v>1650</v>
      </c>
      <c r="B1449" s="96">
        <v>1</v>
      </c>
    </row>
    <row r="1450" spans="1:2">
      <c r="A1450" s="95" t="s">
        <v>1651</v>
      </c>
      <c r="B1450" s="96">
        <v>1</v>
      </c>
    </row>
    <row r="1451" spans="1:2">
      <c r="A1451" s="95" t="s">
        <v>1652</v>
      </c>
      <c r="B1451" s="96">
        <v>1</v>
      </c>
    </row>
    <row r="1452" spans="1:2">
      <c r="A1452" s="95" t="s">
        <v>1653</v>
      </c>
      <c r="B1452" s="96">
        <v>1</v>
      </c>
    </row>
    <row r="1453" spans="1:2">
      <c r="A1453" s="95" t="s">
        <v>1654</v>
      </c>
      <c r="B1453" s="96">
        <v>1</v>
      </c>
    </row>
    <row r="1454" spans="1:2">
      <c r="A1454" s="95" t="s">
        <v>1655</v>
      </c>
      <c r="B1454" s="96">
        <v>1</v>
      </c>
    </row>
    <row r="1455" spans="1:2">
      <c r="A1455" s="95" t="s">
        <v>1656</v>
      </c>
      <c r="B1455" s="96">
        <v>1</v>
      </c>
    </row>
    <row r="1456" spans="1:2">
      <c r="A1456" s="95" t="s">
        <v>1657</v>
      </c>
      <c r="B1456" s="96">
        <v>1</v>
      </c>
    </row>
    <row r="1457" spans="1:2">
      <c r="A1457" s="95" t="s">
        <v>1658</v>
      </c>
      <c r="B1457" s="96">
        <v>1</v>
      </c>
    </row>
    <row r="1458" spans="1:2">
      <c r="A1458" s="95" t="s">
        <v>1659</v>
      </c>
      <c r="B1458" s="96">
        <v>1</v>
      </c>
    </row>
    <row r="1459" spans="1:2">
      <c r="A1459" s="95" t="s">
        <v>1660</v>
      </c>
      <c r="B1459" s="96">
        <v>1</v>
      </c>
    </row>
    <row r="1460" spans="1:2">
      <c r="A1460" s="95" t="s">
        <v>1661</v>
      </c>
      <c r="B1460" s="96">
        <v>1</v>
      </c>
    </row>
    <row r="1461" spans="1:2">
      <c r="A1461" s="95" t="s">
        <v>1662</v>
      </c>
      <c r="B1461" s="96">
        <v>1</v>
      </c>
    </row>
    <row r="1462" spans="1:2">
      <c r="A1462" s="95" t="s">
        <v>1663</v>
      </c>
      <c r="B1462" s="96">
        <v>1</v>
      </c>
    </row>
    <row r="1463" spans="1:2">
      <c r="A1463" s="95" t="s">
        <v>1664</v>
      </c>
      <c r="B1463" s="96">
        <v>1</v>
      </c>
    </row>
    <row r="1464" spans="1:2">
      <c r="A1464" s="95" t="s">
        <v>1665</v>
      </c>
      <c r="B1464" s="96">
        <v>1</v>
      </c>
    </row>
    <row r="1465" spans="1:2">
      <c r="A1465" s="95" t="s">
        <v>1666</v>
      </c>
      <c r="B1465" s="96">
        <v>1</v>
      </c>
    </row>
    <row r="1466" spans="1:2">
      <c r="A1466" s="95" t="s">
        <v>1667</v>
      </c>
      <c r="B1466" s="96">
        <v>1</v>
      </c>
    </row>
    <row r="1467" spans="1:2">
      <c r="A1467" s="95" t="s">
        <v>1668</v>
      </c>
      <c r="B1467" s="96">
        <v>1</v>
      </c>
    </row>
    <row r="1468" spans="1:2">
      <c r="A1468" s="95" t="s">
        <v>1669</v>
      </c>
      <c r="B1468" s="96">
        <v>1</v>
      </c>
    </row>
    <row r="1469" spans="1:2">
      <c r="A1469" s="95" t="s">
        <v>1670</v>
      </c>
      <c r="B1469" s="96">
        <v>1</v>
      </c>
    </row>
    <row r="1470" spans="1:2">
      <c r="A1470" s="95" t="s">
        <v>1671</v>
      </c>
      <c r="B1470" s="96">
        <v>1</v>
      </c>
    </row>
    <row r="1471" spans="1:2">
      <c r="A1471" s="95" t="s">
        <v>1672</v>
      </c>
      <c r="B1471" s="96">
        <v>1</v>
      </c>
    </row>
    <row r="1472" spans="1:2">
      <c r="A1472" s="95" t="s">
        <v>1673</v>
      </c>
      <c r="B1472" s="96">
        <v>1</v>
      </c>
    </row>
    <row r="1473" spans="1:2">
      <c r="A1473" s="95" t="s">
        <v>1674</v>
      </c>
      <c r="B1473" s="96">
        <v>1</v>
      </c>
    </row>
    <row r="1474" spans="1:2">
      <c r="A1474" s="95" t="s">
        <v>1675</v>
      </c>
      <c r="B1474" s="96">
        <v>1</v>
      </c>
    </row>
    <row r="1475" spans="1:2">
      <c r="A1475" s="95" t="s">
        <v>1676</v>
      </c>
      <c r="B1475" s="96">
        <v>1</v>
      </c>
    </row>
    <row r="1476" spans="1:2">
      <c r="A1476" s="95" t="s">
        <v>1677</v>
      </c>
      <c r="B1476" s="96">
        <v>1</v>
      </c>
    </row>
    <row r="1477" spans="1:2">
      <c r="A1477" s="95" t="s">
        <v>1678</v>
      </c>
      <c r="B1477" s="96">
        <v>1</v>
      </c>
    </row>
    <row r="1478" spans="1:2">
      <c r="A1478" s="95" t="s">
        <v>1679</v>
      </c>
      <c r="B1478" s="96">
        <v>1</v>
      </c>
    </row>
    <row r="1479" spans="1:2">
      <c r="A1479" s="95" t="s">
        <v>1680</v>
      </c>
      <c r="B1479" s="96">
        <v>1</v>
      </c>
    </row>
    <row r="1480" spans="1:2">
      <c r="A1480" s="95" t="s">
        <v>1681</v>
      </c>
      <c r="B1480" s="96">
        <v>1</v>
      </c>
    </row>
    <row r="1481" spans="1:2">
      <c r="A1481" s="95" t="s">
        <v>1682</v>
      </c>
      <c r="B1481" s="96">
        <v>1</v>
      </c>
    </row>
    <row r="1482" spans="1:2">
      <c r="A1482" s="95" t="s">
        <v>1683</v>
      </c>
      <c r="B1482" s="96">
        <v>1</v>
      </c>
    </row>
    <row r="1483" spans="1:2">
      <c r="A1483" s="95" t="s">
        <v>1684</v>
      </c>
      <c r="B1483" s="96">
        <v>1</v>
      </c>
    </row>
    <row r="1484" spans="1:2">
      <c r="A1484" s="95" t="s">
        <v>1685</v>
      </c>
      <c r="B1484" s="96">
        <v>1</v>
      </c>
    </row>
    <row r="1485" spans="1:2">
      <c r="A1485" s="95" t="s">
        <v>1686</v>
      </c>
      <c r="B1485" s="96">
        <v>1</v>
      </c>
    </row>
    <row r="1486" spans="1:2">
      <c r="A1486" s="95" t="s">
        <v>1687</v>
      </c>
      <c r="B1486" s="96">
        <v>1</v>
      </c>
    </row>
    <row r="1487" spans="1:2">
      <c r="A1487" s="95" t="s">
        <v>1688</v>
      </c>
      <c r="B1487" s="96">
        <v>1</v>
      </c>
    </row>
    <row r="1488" spans="1:2">
      <c r="A1488" s="95" t="s">
        <v>1689</v>
      </c>
      <c r="B1488" s="96">
        <v>1</v>
      </c>
    </row>
    <row r="1489" spans="1:2">
      <c r="A1489" s="95" t="s">
        <v>1690</v>
      </c>
      <c r="B1489" s="96">
        <v>1</v>
      </c>
    </row>
    <row r="1490" spans="1:2">
      <c r="A1490" s="95" t="s">
        <v>1691</v>
      </c>
      <c r="B1490" s="96">
        <v>1</v>
      </c>
    </row>
    <row r="1491" spans="1:2">
      <c r="A1491" s="95" t="s">
        <v>1692</v>
      </c>
      <c r="B1491" s="96">
        <v>1</v>
      </c>
    </row>
    <row r="1492" spans="1:2">
      <c r="A1492" s="95" t="s">
        <v>1693</v>
      </c>
      <c r="B1492" s="96">
        <v>1</v>
      </c>
    </row>
    <row r="1493" spans="1:2">
      <c r="A1493" s="95" t="s">
        <v>1694</v>
      </c>
      <c r="B1493" s="96">
        <v>1</v>
      </c>
    </row>
    <row r="1494" spans="1:2">
      <c r="A1494" s="95" t="s">
        <v>1695</v>
      </c>
      <c r="B1494" s="96">
        <v>1</v>
      </c>
    </row>
    <row r="1495" spans="1:2">
      <c r="A1495" s="95" t="s">
        <v>1696</v>
      </c>
      <c r="B1495" s="96">
        <v>1</v>
      </c>
    </row>
    <row r="1496" spans="1:2">
      <c r="A1496" s="95" t="s">
        <v>1697</v>
      </c>
      <c r="B1496" s="96">
        <v>1</v>
      </c>
    </row>
    <row r="1497" spans="1:2">
      <c r="A1497" s="95" t="s">
        <v>1698</v>
      </c>
      <c r="B1497" s="96">
        <v>1</v>
      </c>
    </row>
    <row r="1498" spans="1:2">
      <c r="A1498" s="95" t="s">
        <v>1699</v>
      </c>
      <c r="B1498" s="96">
        <v>1</v>
      </c>
    </row>
    <row r="1499" spans="1:2">
      <c r="A1499" s="95" t="s">
        <v>1700</v>
      </c>
      <c r="B1499" s="96">
        <v>1</v>
      </c>
    </row>
    <row r="1500" spans="1:2">
      <c r="A1500" s="95" t="s">
        <v>1701</v>
      </c>
      <c r="B1500" s="96">
        <v>1</v>
      </c>
    </row>
    <row r="1501" spans="1:2">
      <c r="A1501" s="95" t="s">
        <v>1702</v>
      </c>
      <c r="B1501" s="96">
        <v>1</v>
      </c>
    </row>
    <row r="1502" spans="1:2">
      <c r="A1502" s="95" t="s">
        <v>1703</v>
      </c>
      <c r="B1502" s="96">
        <v>1</v>
      </c>
    </row>
    <row r="1503" spans="1:2">
      <c r="A1503" s="95" t="s">
        <v>1704</v>
      </c>
      <c r="B1503" s="96">
        <v>1</v>
      </c>
    </row>
    <row r="1504" spans="1:2">
      <c r="A1504" s="95" t="s">
        <v>1705</v>
      </c>
      <c r="B1504" s="96">
        <v>1</v>
      </c>
    </row>
    <row r="1505" spans="1:2">
      <c r="A1505" s="95" t="s">
        <v>1706</v>
      </c>
      <c r="B1505" s="96">
        <v>1</v>
      </c>
    </row>
    <row r="1506" spans="1:2">
      <c r="A1506" s="95" t="s">
        <v>1707</v>
      </c>
      <c r="B1506" s="96">
        <v>1</v>
      </c>
    </row>
    <row r="1507" spans="1:2">
      <c r="A1507" s="95" t="s">
        <v>1708</v>
      </c>
      <c r="B1507" s="96">
        <v>1</v>
      </c>
    </row>
    <row r="1508" spans="1:2">
      <c r="A1508" s="95" t="s">
        <v>1709</v>
      </c>
      <c r="B1508" s="96">
        <v>1</v>
      </c>
    </row>
    <row r="1509" spans="1:2">
      <c r="A1509" s="95" t="s">
        <v>1710</v>
      </c>
      <c r="B1509" s="96">
        <v>1</v>
      </c>
    </row>
    <row r="1510" spans="1:2">
      <c r="A1510" s="95" t="s">
        <v>1711</v>
      </c>
      <c r="B1510" s="96">
        <v>1</v>
      </c>
    </row>
    <row r="1511" spans="1:2">
      <c r="A1511" s="95" t="s">
        <v>1712</v>
      </c>
      <c r="B1511" s="96">
        <v>1</v>
      </c>
    </row>
    <row r="1512" spans="1:2">
      <c r="A1512" s="95" t="s">
        <v>1713</v>
      </c>
      <c r="B1512" s="96">
        <v>1</v>
      </c>
    </row>
    <row r="1513" spans="1:2">
      <c r="A1513" s="95" t="s">
        <v>1714</v>
      </c>
      <c r="B1513" s="96">
        <v>1</v>
      </c>
    </row>
    <row r="1514" spans="1:2">
      <c r="A1514" s="95" t="s">
        <v>1715</v>
      </c>
      <c r="B1514" s="96">
        <v>1</v>
      </c>
    </row>
    <row r="1515" spans="1:2">
      <c r="A1515" s="95" t="s">
        <v>1716</v>
      </c>
      <c r="B1515" s="96">
        <v>1</v>
      </c>
    </row>
    <row r="1516" spans="1:2">
      <c r="A1516" s="95" t="s">
        <v>1717</v>
      </c>
      <c r="B1516" s="96">
        <v>1</v>
      </c>
    </row>
    <row r="1517" spans="1:2">
      <c r="A1517" s="95" t="s">
        <v>1718</v>
      </c>
      <c r="B1517" s="96">
        <v>1</v>
      </c>
    </row>
    <row r="1518" spans="1:2">
      <c r="A1518" s="95" t="s">
        <v>1719</v>
      </c>
      <c r="B1518" s="96">
        <v>1</v>
      </c>
    </row>
    <row r="1519" spans="1:2">
      <c r="A1519" s="95" t="s">
        <v>1720</v>
      </c>
      <c r="B1519" s="96">
        <v>1</v>
      </c>
    </row>
    <row r="1520" spans="1:2">
      <c r="A1520" s="95" t="s">
        <v>1721</v>
      </c>
      <c r="B1520" s="96">
        <v>1</v>
      </c>
    </row>
    <row r="1521" spans="1:2">
      <c r="A1521" s="95" t="s">
        <v>1722</v>
      </c>
      <c r="B1521" s="96">
        <v>1</v>
      </c>
    </row>
    <row r="1522" spans="1:2">
      <c r="A1522" s="95" t="s">
        <v>1723</v>
      </c>
      <c r="B1522" s="96">
        <v>1</v>
      </c>
    </row>
    <row r="1523" spans="1:2">
      <c r="A1523" s="95" t="s">
        <v>1724</v>
      </c>
      <c r="B1523" s="96">
        <v>1</v>
      </c>
    </row>
    <row r="1524" spans="1:2">
      <c r="A1524" s="95" t="s">
        <v>1725</v>
      </c>
      <c r="B1524" s="96">
        <v>1</v>
      </c>
    </row>
    <row r="1525" spans="1:2">
      <c r="A1525" s="95" t="s">
        <v>1726</v>
      </c>
      <c r="B1525" s="96">
        <v>1</v>
      </c>
    </row>
    <row r="1526" spans="1:2">
      <c r="A1526" s="95" t="s">
        <v>1727</v>
      </c>
      <c r="B1526" s="96">
        <v>1</v>
      </c>
    </row>
    <row r="1527" spans="1:2">
      <c r="A1527" s="95" t="s">
        <v>1728</v>
      </c>
      <c r="B1527" s="96">
        <v>1</v>
      </c>
    </row>
    <row r="1528" spans="1:2">
      <c r="A1528" s="95" t="s">
        <v>1729</v>
      </c>
      <c r="B1528" s="96">
        <v>1</v>
      </c>
    </row>
    <row r="1529" spans="1:2">
      <c r="A1529" s="95" t="s">
        <v>1730</v>
      </c>
      <c r="B1529" s="96">
        <v>1</v>
      </c>
    </row>
    <row r="1530" spans="1:2">
      <c r="A1530" s="95" t="s">
        <v>1731</v>
      </c>
      <c r="B1530" s="96">
        <v>1</v>
      </c>
    </row>
    <row r="1531" spans="1:2">
      <c r="A1531" s="95" t="s">
        <v>1732</v>
      </c>
      <c r="B1531" s="96">
        <v>1</v>
      </c>
    </row>
    <row r="1532" spans="1:2">
      <c r="A1532" s="95" t="s">
        <v>1733</v>
      </c>
      <c r="B1532" s="96">
        <v>1</v>
      </c>
    </row>
    <row r="1533" spans="1:2">
      <c r="A1533" s="95" t="s">
        <v>1734</v>
      </c>
      <c r="B1533" s="96">
        <v>1</v>
      </c>
    </row>
    <row r="1534" spans="1:2">
      <c r="A1534" s="95" t="s">
        <v>1735</v>
      </c>
      <c r="B1534" s="96">
        <v>1</v>
      </c>
    </row>
    <row r="1535" spans="1:2">
      <c r="A1535" s="95" t="s">
        <v>1736</v>
      </c>
      <c r="B1535" s="96">
        <v>1</v>
      </c>
    </row>
    <row r="1536" spans="1:2">
      <c r="A1536" s="95" t="s">
        <v>1737</v>
      </c>
      <c r="B1536" s="96">
        <v>1</v>
      </c>
    </row>
    <row r="1537" spans="1:2">
      <c r="A1537" s="95" t="s">
        <v>1738</v>
      </c>
      <c r="B1537" s="96">
        <v>1</v>
      </c>
    </row>
    <row r="1538" spans="1:2">
      <c r="A1538" s="95" t="s">
        <v>1739</v>
      </c>
      <c r="B1538" s="96">
        <v>1</v>
      </c>
    </row>
    <row r="1539" spans="1:2">
      <c r="A1539" s="95" t="s">
        <v>1740</v>
      </c>
      <c r="B1539" s="96">
        <v>1</v>
      </c>
    </row>
    <row r="1540" spans="1:2">
      <c r="A1540" s="95" t="s">
        <v>1741</v>
      </c>
      <c r="B1540" s="96">
        <v>1</v>
      </c>
    </row>
    <row r="1541" spans="1:2">
      <c r="A1541" s="95" t="s">
        <v>1742</v>
      </c>
      <c r="B1541" s="96">
        <v>1</v>
      </c>
    </row>
    <row r="1542" spans="1:2">
      <c r="A1542" s="95" t="s">
        <v>1743</v>
      </c>
      <c r="B1542" s="96">
        <v>1</v>
      </c>
    </row>
    <row r="1543" spans="1:2">
      <c r="A1543" s="95" t="s">
        <v>1744</v>
      </c>
      <c r="B1543" s="96">
        <v>1</v>
      </c>
    </row>
    <row r="1544" spans="1:2">
      <c r="A1544" s="95" t="s">
        <v>1745</v>
      </c>
      <c r="B1544" s="96">
        <v>1</v>
      </c>
    </row>
    <row r="1545" spans="1:2">
      <c r="A1545" s="95" t="s">
        <v>1746</v>
      </c>
      <c r="B1545" s="96">
        <v>1</v>
      </c>
    </row>
    <row r="1546" spans="1:2">
      <c r="A1546" s="95" t="s">
        <v>1747</v>
      </c>
      <c r="B1546" s="96">
        <v>1</v>
      </c>
    </row>
    <row r="1547" spans="1:2">
      <c r="A1547" s="95" t="s">
        <v>1748</v>
      </c>
      <c r="B1547" s="96">
        <v>1</v>
      </c>
    </row>
    <row r="1548" spans="1:2">
      <c r="A1548" s="95" t="s">
        <v>1749</v>
      </c>
      <c r="B1548" s="96">
        <v>1</v>
      </c>
    </row>
    <row r="1549" spans="1:2">
      <c r="A1549" s="95" t="s">
        <v>1750</v>
      </c>
      <c r="B1549" s="96">
        <v>1</v>
      </c>
    </row>
    <row r="1550" spans="1:2">
      <c r="A1550" s="95" t="s">
        <v>1751</v>
      </c>
      <c r="B1550" s="96">
        <v>1</v>
      </c>
    </row>
    <row r="1551" spans="1:2">
      <c r="A1551" s="95" t="s">
        <v>1752</v>
      </c>
      <c r="B1551" s="96">
        <v>1</v>
      </c>
    </row>
    <row r="1552" spans="1:2">
      <c r="A1552" s="95" t="s">
        <v>1753</v>
      </c>
      <c r="B1552" s="96">
        <v>1</v>
      </c>
    </row>
    <row r="1553" spans="1:2">
      <c r="A1553" s="95" t="s">
        <v>1754</v>
      </c>
      <c r="B1553" s="96">
        <v>1</v>
      </c>
    </row>
    <row r="1554" spans="1:2">
      <c r="A1554" s="95" t="s">
        <v>1755</v>
      </c>
      <c r="B1554" s="96">
        <v>1</v>
      </c>
    </row>
    <row r="1555" spans="1:2">
      <c r="A1555" s="95" t="s">
        <v>1756</v>
      </c>
      <c r="B1555" s="96">
        <v>1</v>
      </c>
    </row>
    <row r="1556" spans="1:2">
      <c r="A1556" s="95" t="s">
        <v>1757</v>
      </c>
      <c r="B1556" s="96">
        <v>1</v>
      </c>
    </row>
    <row r="1557" spans="1:2">
      <c r="A1557" s="95" t="s">
        <v>1758</v>
      </c>
      <c r="B1557" s="96">
        <v>1</v>
      </c>
    </row>
    <row r="1558" spans="1:2">
      <c r="A1558" s="95" t="s">
        <v>1759</v>
      </c>
      <c r="B1558" s="96">
        <v>1</v>
      </c>
    </row>
    <row r="1559" spans="1:2">
      <c r="A1559" s="95" t="s">
        <v>1760</v>
      </c>
      <c r="B1559" s="96">
        <v>1</v>
      </c>
    </row>
    <row r="1560" spans="1:2">
      <c r="A1560" s="95" t="s">
        <v>1761</v>
      </c>
      <c r="B1560" s="96">
        <v>1</v>
      </c>
    </row>
    <row r="1561" spans="1:2">
      <c r="A1561" s="95" t="s">
        <v>1762</v>
      </c>
      <c r="B1561" s="96">
        <v>1</v>
      </c>
    </row>
    <row r="1562" spans="1:2">
      <c r="A1562" s="95" t="s">
        <v>1763</v>
      </c>
      <c r="B1562" s="96">
        <v>1</v>
      </c>
    </row>
    <row r="1563" spans="1:2">
      <c r="A1563" s="95" t="s">
        <v>1764</v>
      </c>
      <c r="B1563" s="96">
        <v>1</v>
      </c>
    </row>
    <row r="1564" spans="1:2">
      <c r="A1564" s="95" t="s">
        <v>1765</v>
      </c>
      <c r="B1564" s="96">
        <v>1</v>
      </c>
    </row>
    <row r="1565" spans="1:2">
      <c r="A1565" s="95" t="s">
        <v>1766</v>
      </c>
      <c r="B1565" s="96">
        <v>1</v>
      </c>
    </row>
    <row r="1566" spans="1:2">
      <c r="A1566" s="95" t="s">
        <v>1767</v>
      </c>
      <c r="B1566" s="96">
        <v>1</v>
      </c>
    </row>
    <row r="1567" spans="1:2">
      <c r="A1567" s="95" t="s">
        <v>1768</v>
      </c>
      <c r="B1567" s="96">
        <v>1</v>
      </c>
    </row>
    <row r="1568" spans="1:2">
      <c r="A1568" s="95" t="s">
        <v>1769</v>
      </c>
      <c r="B1568" s="96">
        <v>1</v>
      </c>
    </row>
    <row r="1569" spans="1:2">
      <c r="A1569" s="95" t="s">
        <v>1770</v>
      </c>
      <c r="B1569" s="96">
        <v>1</v>
      </c>
    </row>
    <row r="1570" spans="1:2">
      <c r="A1570" s="95" t="s">
        <v>1771</v>
      </c>
      <c r="B1570" s="96">
        <v>1</v>
      </c>
    </row>
    <row r="1571" spans="1:2">
      <c r="A1571" s="95" t="s">
        <v>1772</v>
      </c>
      <c r="B1571" s="96">
        <v>1</v>
      </c>
    </row>
    <row r="1572" spans="1:2">
      <c r="A1572" s="95" t="s">
        <v>1773</v>
      </c>
      <c r="B1572" s="96">
        <v>1</v>
      </c>
    </row>
    <row r="1573" spans="1:2">
      <c r="A1573" s="95" t="s">
        <v>1774</v>
      </c>
      <c r="B1573" s="96">
        <v>1</v>
      </c>
    </row>
    <row r="1574" spans="1:2">
      <c r="A1574" s="95" t="s">
        <v>1775</v>
      </c>
      <c r="B1574" s="96">
        <v>1</v>
      </c>
    </row>
    <row r="1575" spans="1:2">
      <c r="A1575" s="95" t="s">
        <v>1776</v>
      </c>
      <c r="B1575" s="96">
        <v>1</v>
      </c>
    </row>
    <row r="1576" spans="1:2">
      <c r="A1576" s="95" t="s">
        <v>1777</v>
      </c>
      <c r="B1576" s="96">
        <v>1</v>
      </c>
    </row>
    <row r="1577" spans="1:2">
      <c r="A1577" s="95" t="s">
        <v>1778</v>
      </c>
      <c r="B1577" s="96">
        <v>1</v>
      </c>
    </row>
    <row r="1578" spans="1:2">
      <c r="A1578" s="95" t="s">
        <v>1779</v>
      </c>
      <c r="B1578" s="96">
        <v>1</v>
      </c>
    </row>
    <row r="1579" spans="1:2">
      <c r="A1579" s="95" t="s">
        <v>1780</v>
      </c>
      <c r="B1579" s="96">
        <v>1</v>
      </c>
    </row>
    <row r="1580" spans="1:2">
      <c r="A1580" s="95" t="s">
        <v>1781</v>
      </c>
      <c r="B1580" s="96">
        <v>1</v>
      </c>
    </row>
    <row r="1581" spans="1:2">
      <c r="A1581" s="95" t="s">
        <v>1782</v>
      </c>
      <c r="B1581" s="96">
        <v>1</v>
      </c>
    </row>
    <row r="1582" spans="1:2">
      <c r="A1582" s="95" t="s">
        <v>1783</v>
      </c>
      <c r="B1582" s="96">
        <v>1</v>
      </c>
    </row>
    <row r="1583" spans="1:2">
      <c r="A1583" s="95" t="s">
        <v>1784</v>
      </c>
      <c r="B1583" s="96">
        <v>1</v>
      </c>
    </row>
    <row r="1584" spans="1:2">
      <c r="A1584" s="95" t="s">
        <v>1785</v>
      </c>
      <c r="B1584" s="96">
        <v>1</v>
      </c>
    </row>
    <row r="1585" spans="1:2">
      <c r="A1585" s="95" t="s">
        <v>1786</v>
      </c>
      <c r="B1585" s="96">
        <v>1</v>
      </c>
    </row>
    <row r="1586" spans="1:2">
      <c r="A1586" s="95" t="s">
        <v>1787</v>
      </c>
      <c r="B1586" s="96">
        <v>1</v>
      </c>
    </row>
    <row r="1587" spans="1:2">
      <c r="A1587" s="95" t="s">
        <v>1788</v>
      </c>
      <c r="B1587" s="96">
        <v>1</v>
      </c>
    </row>
    <row r="1588" spans="1:2">
      <c r="A1588" s="95" t="s">
        <v>1789</v>
      </c>
      <c r="B1588" s="96">
        <v>1</v>
      </c>
    </row>
    <row r="1589" spans="1:2">
      <c r="A1589" s="95" t="s">
        <v>1790</v>
      </c>
      <c r="B1589" s="96">
        <v>1</v>
      </c>
    </row>
    <row r="1590" spans="1:2">
      <c r="A1590" s="95" t="s">
        <v>1791</v>
      </c>
      <c r="B1590" s="96">
        <v>1</v>
      </c>
    </row>
    <row r="1591" spans="1:2">
      <c r="A1591" s="95" t="s">
        <v>1792</v>
      </c>
      <c r="B1591" s="96">
        <v>1</v>
      </c>
    </row>
    <row r="1592" spans="1:2">
      <c r="A1592" s="95" t="s">
        <v>1793</v>
      </c>
      <c r="B1592" s="96">
        <v>1</v>
      </c>
    </row>
    <row r="1593" spans="1:2">
      <c r="A1593" s="95" t="s">
        <v>1794</v>
      </c>
      <c r="B1593" s="96">
        <v>1</v>
      </c>
    </row>
    <row r="1594" spans="1:2">
      <c r="A1594" s="95" t="s">
        <v>1795</v>
      </c>
      <c r="B1594" s="96">
        <v>1</v>
      </c>
    </row>
    <row r="1595" spans="1:2">
      <c r="A1595" s="95" t="s">
        <v>1796</v>
      </c>
      <c r="B1595" s="96">
        <v>1</v>
      </c>
    </row>
    <row r="1596" spans="1:2">
      <c r="A1596" s="95" t="s">
        <v>1797</v>
      </c>
      <c r="B1596" s="96">
        <v>1</v>
      </c>
    </row>
    <row r="1597" spans="1:2">
      <c r="A1597" s="95" t="s">
        <v>1798</v>
      </c>
      <c r="B1597" s="96">
        <v>1</v>
      </c>
    </row>
    <row r="1598" spans="1:2">
      <c r="A1598" s="95" t="s">
        <v>1799</v>
      </c>
      <c r="B1598" s="96">
        <v>1</v>
      </c>
    </row>
    <row r="1599" spans="1:2">
      <c r="A1599" s="95" t="s">
        <v>1800</v>
      </c>
      <c r="B1599" s="96">
        <v>1</v>
      </c>
    </row>
    <row r="1600" spans="1:2">
      <c r="A1600" s="95" t="s">
        <v>1801</v>
      </c>
      <c r="B1600" s="96">
        <v>1</v>
      </c>
    </row>
    <row r="1601" spans="1:2">
      <c r="A1601" s="95" t="s">
        <v>1802</v>
      </c>
      <c r="B1601" s="96">
        <v>1</v>
      </c>
    </row>
    <row r="1602" spans="1:2">
      <c r="A1602" s="95" t="s">
        <v>1803</v>
      </c>
      <c r="B1602" s="96">
        <v>1</v>
      </c>
    </row>
    <row r="1603" spans="1:2">
      <c r="A1603" s="95" t="s">
        <v>1804</v>
      </c>
      <c r="B1603" s="96">
        <v>1</v>
      </c>
    </row>
    <row r="1604" spans="1:2">
      <c r="A1604" s="95" t="s">
        <v>1805</v>
      </c>
      <c r="B1604" s="96">
        <v>1</v>
      </c>
    </row>
    <row r="1605" spans="1:2">
      <c r="A1605" s="95" t="s">
        <v>1806</v>
      </c>
      <c r="B1605" s="96">
        <v>1</v>
      </c>
    </row>
    <row r="1606" spans="1:2">
      <c r="A1606" s="95" t="s">
        <v>1807</v>
      </c>
      <c r="B1606" s="96">
        <v>1</v>
      </c>
    </row>
    <row r="1607" spans="1:2">
      <c r="A1607" s="95" t="s">
        <v>1808</v>
      </c>
      <c r="B1607" s="96">
        <v>1</v>
      </c>
    </row>
    <row r="1608" spans="1:2">
      <c r="A1608" s="95" t="s">
        <v>1809</v>
      </c>
      <c r="B1608" s="96">
        <v>1</v>
      </c>
    </row>
    <row r="1609" spans="1:2">
      <c r="A1609" s="95" t="s">
        <v>1810</v>
      </c>
      <c r="B1609" s="96">
        <v>1</v>
      </c>
    </row>
    <row r="1610" spans="1:2">
      <c r="A1610" s="95" t="s">
        <v>1811</v>
      </c>
      <c r="B1610" s="96">
        <v>1</v>
      </c>
    </row>
    <row r="1611" spans="1:2">
      <c r="A1611" s="95" t="s">
        <v>1812</v>
      </c>
      <c r="B1611" s="96">
        <v>1</v>
      </c>
    </row>
    <row r="1612" spans="1:2">
      <c r="A1612" s="95" t="s">
        <v>1813</v>
      </c>
      <c r="B1612" s="96">
        <v>1</v>
      </c>
    </row>
    <row r="1613" spans="1:2">
      <c r="A1613" s="95" t="s">
        <v>1814</v>
      </c>
      <c r="B1613" s="96">
        <v>1</v>
      </c>
    </row>
    <row r="1614" spans="1:2">
      <c r="A1614" s="95" t="s">
        <v>1815</v>
      </c>
      <c r="B1614" s="96">
        <v>1</v>
      </c>
    </row>
    <row r="1615" spans="1:2">
      <c r="A1615" s="95" t="s">
        <v>1816</v>
      </c>
      <c r="B1615" s="96">
        <v>1</v>
      </c>
    </row>
    <row r="1616" spans="1:2">
      <c r="A1616" s="95" t="s">
        <v>1817</v>
      </c>
      <c r="B1616" s="96">
        <v>1</v>
      </c>
    </row>
    <row r="1617" spans="1:2">
      <c r="A1617" s="95" t="s">
        <v>1818</v>
      </c>
      <c r="B1617" s="96">
        <v>1</v>
      </c>
    </row>
    <row r="1618" spans="1:2">
      <c r="A1618" s="95" t="s">
        <v>1819</v>
      </c>
      <c r="B1618" s="96">
        <v>1</v>
      </c>
    </row>
    <row r="1619" spans="1:2">
      <c r="A1619" s="95" t="s">
        <v>1820</v>
      </c>
      <c r="B1619" s="96">
        <v>1</v>
      </c>
    </row>
    <row r="1620" spans="1:2">
      <c r="A1620" s="95" t="s">
        <v>1821</v>
      </c>
      <c r="B1620" s="96">
        <v>1</v>
      </c>
    </row>
    <row r="1621" spans="1:2">
      <c r="A1621" s="95" t="s">
        <v>1822</v>
      </c>
      <c r="B1621" s="96">
        <v>1</v>
      </c>
    </row>
    <row r="1622" spans="1:2">
      <c r="A1622" s="95" t="s">
        <v>1823</v>
      </c>
      <c r="B1622" s="96">
        <v>1</v>
      </c>
    </row>
    <row r="1623" spans="1:2">
      <c r="A1623" s="95" t="s">
        <v>1824</v>
      </c>
      <c r="B1623" s="96">
        <v>1</v>
      </c>
    </row>
    <row r="1624" spans="1:2">
      <c r="A1624" s="95" t="s">
        <v>1825</v>
      </c>
      <c r="B1624" s="96">
        <v>1</v>
      </c>
    </row>
    <row r="1625" spans="1:2">
      <c r="A1625" s="95" t="s">
        <v>1826</v>
      </c>
      <c r="B1625" s="96">
        <v>1</v>
      </c>
    </row>
    <row r="1626" spans="1:2">
      <c r="A1626" s="95" t="s">
        <v>1827</v>
      </c>
      <c r="B1626" s="96">
        <v>1</v>
      </c>
    </row>
    <row r="1627" spans="1:2">
      <c r="A1627" s="95" t="s">
        <v>1828</v>
      </c>
      <c r="B1627" s="96">
        <v>1</v>
      </c>
    </row>
    <row r="1628" spans="1:2">
      <c r="A1628" s="95" t="s">
        <v>1829</v>
      </c>
      <c r="B1628" s="96">
        <v>1</v>
      </c>
    </row>
    <row r="1629" spans="1:2">
      <c r="A1629" s="95" t="s">
        <v>1830</v>
      </c>
      <c r="B1629" s="96">
        <v>1</v>
      </c>
    </row>
    <row r="1630" spans="1:2">
      <c r="A1630" s="95" t="s">
        <v>1831</v>
      </c>
      <c r="B1630" s="96">
        <v>1</v>
      </c>
    </row>
    <row r="1631" spans="1:2">
      <c r="A1631" s="95" t="s">
        <v>1832</v>
      </c>
      <c r="B1631" s="96">
        <v>1</v>
      </c>
    </row>
    <row r="1632" spans="1:2">
      <c r="A1632" s="95" t="s">
        <v>1833</v>
      </c>
      <c r="B1632" s="96">
        <v>1</v>
      </c>
    </row>
    <row r="1633" spans="1:2">
      <c r="A1633" s="95" t="s">
        <v>1834</v>
      </c>
      <c r="B1633" s="96">
        <v>1</v>
      </c>
    </row>
    <row r="1634" spans="1:2">
      <c r="A1634" s="95" t="s">
        <v>1835</v>
      </c>
      <c r="B1634" s="96">
        <v>1</v>
      </c>
    </row>
    <row r="1635" spans="1:2">
      <c r="A1635" s="95" t="s">
        <v>1836</v>
      </c>
      <c r="B1635" s="96">
        <v>1</v>
      </c>
    </row>
    <row r="1636" spans="1:2">
      <c r="A1636" s="95" t="s">
        <v>1837</v>
      </c>
      <c r="B1636" s="96">
        <v>1</v>
      </c>
    </row>
    <row r="1637" spans="1:2">
      <c r="A1637" s="95" t="s">
        <v>1838</v>
      </c>
      <c r="B1637" s="96">
        <v>1</v>
      </c>
    </row>
    <row r="1638" spans="1:2">
      <c r="A1638" s="95" t="s">
        <v>1839</v>
      </c>
      <c r="B1638" s="96">
        <v>1</v>
      </c>
    </row>
    <row r="1639" spans="1:2">
      <c r="A1639" s="95" t="s">
        <v>1840</v>
      </c>
      <c r="B1639" s="96">
        <v>1</v>
      </c>
    </row>
    <row r="1640" spans="1:2">
      <c r="A1640" s="95" t="s">
        <v>1841</v>
      </c>
      <c r="B1640" s="96">
        <v>1</v>
      </c>
    </row>
    <row r="1641" spans="1:2">
      <c r="A1641" s="95" t="s">
        <v>1842</v>
      </c>
      <c r="B1641" s="96">
        <v>1</v>
      </c>
    </row>
    <row r="1642" spans="1:2">
      <c r="A1642" s="95" t="s">
        <v>1843</v>
      </c>
      <c r="B1642" s="96">
        <v>1</v>
      </c>
    </row>
    <row r="1643" spans="1:2">
      <c r="A1643" s="95" t="s">
        <v>1844</v>
      </c>
      <c r="B1643" s="96">
        <v>1</v>
      </c>
    </row>
    <row r="1644" spans="1:2">
      <c r="A1644" s="95" t="s">
        <v>1845</v>
      </c>
      <c r="B1644" s="96">
        <v>1</v>
      </c>
    </row>
    <row r="1645" spans="1:2">
      <c r="A1645" s="95" t="s">
        <v>1846</v>
      </c>
      <c r="B1645" s="96">
        <v>1</v>
      </c>
    </row>
    <row r="1646" spans="1:2">
      <c r="A1646" s="95" t="s">
        <v>1847</v>
      </c>
      <c r="B1646" s="96">
        <v>1</v>
      </c>
    </row>
    <row r="1647" spans="1:2">
      <c r="A1647" s="95" t="s">
        <v>1848</v>
      </c>
      <c r="B1647" s="96">
        <v>1</v>
      </c>
    </row>
    <row r="1648" spans="1:2">
      <c r="A1648" s="95" t="s">
        <v>1849</v>
      </c>
      <c r="B1648" s="96">
        <v>1</v>
      </c>
    </row>
    <row r="1649" spans="1:2">
      <c r="A1649" s="95" t="s">
        <v>1850</v>
      </c>
      <c r="B1649" s="96">
        <v>1</v>
      </c>
    </row>
    <row r="1650" spans="1:2">
      <c r="A1650" s="95" t="s">
        <v>1851</v>
      </c>
      <c r="B1650" s="96">
        <v>1</v>
      </c>
    </row>
    <row r="1651" spans="1:2">
      <c r="A1651" s="95" t="s">
        <v>1852</v>
      </c>
      <c r="B1651" s="96">
        <v>1</v>
      </c>
    </row>
    <row r="1652" spans="1:2">
      <c r="A1652" s="95" t="s">
        <v>1853</v>
      </c>
      <c r="B1652" s="96">
        <v>1</v>
      </c>
    </row>
    <row r="1653" spans="1:2">
      <c r="A1653" s="95" t="s">
        <v>1854</v>
      </c>
      <c r="B1653" s="96">
        <v>1</v>
      </c>
    </row>
    <row r="1654" spans="1:2">
      <c r="A1654" s="95" t="s">
        <v>1855</v>
      </c>
      <c r="B1654" s="96">
        <v>1</v>
      </c>
    </row>
    <row r="1655" spans="1:2">
      <c r="A1655" s="95" t="s">
        <v>1856</v>
      </c>
      <c r="B1655" s="96">
        <v>1</v>
      </c>
    </row>
    <row r="1656" spans="1:2">
      <c r="A1656" s="95" t="s">
        <v>1857</v>
      </c>
      <c r="B1656" s="96">
        <v>1</v>
      </c>
    </row>
    <row r="1657" spans="1:2">
      <c r="A1657" s="95" t="s">
        <v>1858</v>
      </c>
      <c r="B1657" s="96">
        <v>1</v>
      </c>
    </row>
    <row r="1658" spans="1:2">
      <c r="A1658" s="95" t="s">
        <v>1859</v>
      </c>
      <c r="B1658" s="96">
        <v>1</v>
      </c>
    </row>
    <row r="1659" spans="1:2">
      <c r="A1659" s="95" t="s">
        <v>1860</v>
      </c>
      <c r="B1659" s="96">
        <v>1</v>
      </c>
    </row>
    <row r="1660" spans="1:2">
      <c r="A1660" s="95" t="s">
        <v>1861</v>
      </c>
      <c r="B1660" s="96">
        <v>1</v>
      </c>
    </row>
    <row r="1661" spans="1:2">
      <c r="A1661" s="95" t="s">
        <v>1862</v>
      </c>
      <c r="B1661" s="96">
        <v>1</v>
      </c>
    </row>
    <row r="1662" spans="1:2">
      <c r="A1662" s="95" t="s">
        <v>1863</v>
      </c>
      <c r="B1662" s="96">
        <v>1</v>
      </c>
    </row>
    <row r="1663" spans="1:2">
      <c r="A1663" s="95" t="s">
        <v>1864</v>
      </c>
      <c r="B1663" s="96">
        <v>1</v>
      </c>
    </row>
    <row r="1664" spans="1:2">
      <c r="A1664" s="95" t="s">
        <v>1865</v>
      </c>
      <c r="B1664" s="96">
        <v>1</v>
      </c>
    </row>
    <row r="1665" spans="1:2">
      <c r="A1665" s="95" t="s">
        <v>1866</v>
      </c>
      <c r="B1665" s="96">
        <v>1</v>
      </c>
    </row>
    <row r="1666" spans="1:2">
      <c r="A1666" s="95" t="s">
        <v>1867</v>
      </c>
      <c r="B1666" s="96">
        <v>1</v>
      </c>
    </row>
    <row r="1667" spans="1:2">
      <c r="A1667" s="95" t="s">
        <v>1868</v>
      </c>
      <c r="B1667" s="96">
        <v>1</v>
      </c>
    </row>
    <row r="1668" spans="1:2">
      <c r="A1668" s="95" t="s">
        <v>1869</v>
      </c>
      <c r="B1668" s="96">
        <v>1</v>
      </c>
    </row>
    <row r="1669" spans="1:2">
      <c r="A1669" s="95" t="s">
        <v>1870</v>
      </c>
      <c r="B1669" s="96">
        <v>1</v>
      </c>
    </row>
    <row r="1670" spans="1:2">
      <c r="A1670" s="95" t="s">
        <v>1871</v>
      </c>
      <c r="B1670" s="96">
        <v>1</v>
      </c>
    </row>
    <row r="1671" spans="1:2">
      <c r="A1671" s="95" t="s">
        <v>1872</v>
      </c>
      <c r="B1671" s="96">
        <v>1</v>
      </c>
    </row>
    <row r="1672" spans="1:2">
      <c r="A1672" s="95" t="s">
        <v>1873</v>
      </c>
      <c r="B1672" s="96">
        <v>1</v>
      </c>
    </row>
    <row r="1673" spans="1:2">
      <c r="A1673" s="95" t="s">
        <v>1874</v>
      </c>
      <c r="B1673" s="96">
        <v>1</v>
      </c>
    </row>
    <row r="1674" spans="1:2">
      <c r="A1674" s="95" t="s">
        <v>1875</v>
      </c>
      <c r="B1674" s="96">
        <v>1</v>
      </c>
    </row>
    <row r="1675" spans="1:2">
      <c r="A1675" s="95" t="s">
        <v>1876</v>
      </c>
      <c r="B1675" s="96">
        <v>1</v>
      </c>
    </row>
    <row r="1676" spans="1:2">
      <c r="A1676" s="95" t="s">
        <v>1877</v>
      </c>
      <c r="B1676" s="96">
        <v>1</v>
      </c>
    </row>
    <row r="1677" spans="1:2">
      <c r="A1677" s="95" t="s">
        <v>1878</v>
      </c>
      <c r="B1677" s="96">
        <v>1</v>
      </c>
    </row>
    <row r="1678" spans="1:2">
      <c r="A1678" s="95" t="s">
        <v>1879</v>
      </c>
      <c r="B1678" s="96">
        <v>1</v>
      </c>
    </row>
    <row r="1679" spans="1:2">
      <c r="A1679" s="95" t="s">
        <v>1880</v>
      </c>
      <c r="B1679" s="96">
        <v>1</v>
      </c>
    </row>
    <row r="1680" spans="1:2">
      <c r="A1680" s="95" t="s">
        <v>1881</v>
      </c>
      <c r="B1680" s="96">
        <v>1</v>
      </c>
    </row>
    <row r="1681" spans="1:2">
      <c r="A1681" s="95" t="s">
        <v>1882</v>
      </c>
      <c r="B1681" s="96">
        <v>1</v>
      </c>
    </row>
    <row r="1682" spans="1:2">
      <c r="A1682" s="95" t="s">
        <v>1883</v>
      </c>
      <c r="B1682" s="96">
        <v>1</v>
      </c>
    </row>
    <row r="1683" spans="1:2">
      <c r="A1683" s="95" t="s">
        <v>1884</v>
      </c>
      <c r="B1683" s="96">
        <v>1</v>
      </c>
    </row>
    <row r="1684" spans="1:2">
      <c r="A1684" s="95" t="s">
        <v>1885</v>
      </c>
      <c r="B1684" s="96">
        <v>1</v>
      </c>
    </row>
    <row r="1685" spans="1:2">
      <c r="A1685" s="95" t="s">
        <v>1886</v>
      </c>
      <c r="B1685" s="96">
        <v>1</v>
      </c>
    </row>
    <row r="1686" spans="1:2">
      <c r="A1686" s="95" t="s">
        <v>1887</v>
      </c>
      <c r="B1686" s="96">
        <v>1</v>
      </c>
    </row>
    <row r="1687" spans="1:2">
      <c r="A1687" s="95" t="s">
        <v>1888</v>
      </c>
      <c r="B1687" s="96">
        <v>1</v>
      </c>
    </row>
    <row r="1688" spans="1:2">
      <c r="A1688" s="95" t="s">
        <v>1889</v>
      </c>
      <c r="B1688" s="96">
        <v>1</v>
      </c>
    </row>
    <row r="1689" spans="1:2">
      <c r="A1689" s="95" t="s">
        <v>1890</v>
      </c>
      <c r="B1689" s="96">
        <v>1</v>
      </c>
    </row>
    <row r="1690" spans="1:2">
      <c r="A1690" s="95" t="s">
        <v>1891</v>
      </c>
      <c r="B1690" s="96">
        <v>1</v>
      </c>
    </row>
    <row r="1691" spans="1:2">
      <c r="A1691" s="95" t="s">
        <v>1892</v>
      </c>
      <c r="B1691" s="96">
        <v>1</v>
      </c>
    </row>
    <row r="1692" spans="1:2">
      <c r="A1692" s="95" t="s">
        <v>1893</v>
      </c>
      <c r="B1692" s="96">
        <v>1</v>
      </c>
    </row>
    <row r="1693" spans="1:2">
      <c r="A1693" s="95" t="s">
        <v>1894</v>
      </c>
      <c r="B1693" s="96">
        <v>1</v>
      </c>
    </row>
    <row r="1694" spans="1:2">
      <c r="A1694" s="95" t="s">
        <v>1895</v>
      </c>
      <c r="B1694" s="96">
        <v>1</v>
      </c>
    </row>
    <row r="1695" spans="1:2">
      <c r="A1695" s="95" t="s">
        <v>1896</v>
      </c>
      <c r="B1695" s="96">
        <v>1</v>
      </c>
    </row>
    <row r="1696" spans="1:2">
      <c r="A1696" s="95" t="s">
        <v>1897</v>
      </c>
      <c r="B1696" s="96">
        <v>1</v>
      </c>
    </row>
    <row r="1697" spans="1:2">
      <c r="A1697" s="95" t="s">
        <v>1898</v>
      </c>
      <c r="B1697" s="96">
        <v>1</v>
      </c>
    </row>
    <row r="1698" spans="1:2">
      <c r="A1698" s="95" t="s">
        <v>1899</v>
      </c>
      <c r="B1698" s="96">
        <v>1</v>
      </c>
    </row>
    <row r="1699" spans="1:2">
      <c r="A1699" s="95" t="s">
        <v>1900</v>
      </c>
      <c r="B1699" s="96">
        <v>1</v>
      </c>
    </row>
    <row r="1700" spans="1:2">
      <c r="A1700" s="95" t="s">
        <v>1901</v>
      </c>
      <c r="B1700" s="96">
        <v>1</v>
      </c>
    </row>
    <row r="1701" spans="1:2">
      <c r="A1701" s="95" t="s">
        <v>1902</v>
      </c>
      <c r="B1701" s="96">
        <v>1</v>
      </c>
    </row>
    <row r="1702" spans="1:2">
      <c r="A1702" s="95" t="s">
        <v>1903</v>
      </c>
      <c r="B1702" s="96">
        <v>1</v>
      </c>
    </row>
    <row r="1703" spans="1:2">
      <c r="A1703" s="95" t="s">
        <v>1904</v>
      </c>
      <c r="B1703" s="96">
        <v>1</v>
      </c>
    </row>
    <row r="1704" spans="1:2">
      <c r="A1704" s="95" t="s">
        <v>1905</v>
      </c>
      <c r="B1704" s="96">
        <v>1</v>
      </c>
    </row>
    <row r="1705" spans="1:2">
      <c r="A1705" s="95" t="s">
        <v>1906</v>
      </c>
      <c r="B1705" s="96">
        <v>1</v>
      </c>
    </row>
    <row r="1706" spans="1:2">
      <c r="A1706" s="95" t="s">
        <v>1907</v>
      </c>
      <c r="B1706" s="96">
        <v>1</v>
      </c>
    </row>
    <row r="1707" spans="1:2">
      <c r="A1707" s="95" t="s">
        <v>1908</v>
      </c>
      <c r="B1707" s="96">
        <v>1</v>
      </c>
    </row>
    <row r="1708" spans="1:2">
      <c r="A1708" s="95" t="s">
        <v>1909</v>
      </c>
      <c r="B1708" s="96">
        <v>1</v>
      </c>
    </row>
    <row r="1709" spans="1:2">
      <c r="A1709" s="95" t="s">
        <v>1910</v>
      </c>
      <c r="B1709" s="96">
        <v>1</v>
      </c>
    </row>
    <row r="1710" spans="1:2">
      <c r="A1710" s="95" t="s">
        <v>1911</v>
      </c>
      <c r="B1710" s="96">
        <v>1</v>
      </c>
    </row>
    <row r="1711" spans="1:2">
      <c r="A1711" s="95" t="s">
        <v>1912</v>
      </c>
      <c r="B1711" s="96">
        <v>1</v>
      </c>
    </row>
    <row r="1712" spans="1:2">
      <c r="A1712" s="95" t="s">
        <v>1913</v>
      </c>
      <c r="B1712" s="96">
        <v>1</v>
      </c>
    </row>
    <row r="1713" spans="1:2">
      <c r="A1713" s="95" t="s">
        <v>1914</v>
      </c>
      <c r="B1713" s="96">
        <v>1</v>
      </c>
    </row>
    <row r="1714" spans="1:2">
      <c r="A1714" s="95" t="s">
        <v>1915</v>
      </c>
      <c r="B1714" s="96">
        <v>1</v>
      </c>
    </row>
    <row r="1715" spans="1:2">
      <c r="A1715" s="95" t="s">
        <v>1916</v>
      </c>
      <c r="B1715" s="96">
        <v>1</v>
      </c>
    </row>
    <row r="1716" spans="1:2">
      <c r="A1716" s="95" t="s">
        <v>1917</v>
      </c>
      <c r="B1716" s="96">
        <v>1</v>
      </c>
    </row>
    <row r="1717" spans="1:2">
      <c r="A1717" s="95" t="s">
        <v>1918</v>
      </c>
      <c r="B1717" s="96">
        <v>1</v>
      </c>
    </row>
    <row r="1718" spans="1:2">
      <c r="A1718" s="95" t="s">
        <v>1919</v>
      </c>
      <c r="B1718" s="96">
        <v>1</v>
      </c>
    </row>
    <row r="1719" spans="1:2">
      <c r="A1719" s="95" t="s">
        <v>1920</v>
      </c>
      <c r="B1719" s="96">
        <v>1</v>
      </c>
    </row>
    <row r="1720" spans="1:2">
      <c r="A1720" s="95" t="s">
        <v>1921</v>
      </c>
      <c r="B1720" s="96">
        <v>1</v>
      </c>
    </row>
    <row r="1721" spans="1:2">
      <c r="A1721" s="95" t="s">
        <v>1922</v>
      </c>
      <c r="B1721" s="96">
        <v>1</v>
      </c>
    </row>
    <row r="1722" spans="1:2">
      <c r="A1722" s="95" t="s">
        <v>1923</v>
      </c>
      <c r="B1722" s="96">
        <v>1</v>
      </c>
    </row>
    <row r="1723" spans="1:2">
      <c r="A1723" s="95" t="s">
        <v>329</v>
      </c>
      <c r="B1723" s="96">
        <v>1</v>
      </c>
    </row>
    <row r="1724" spans="1:2">
      <c r="A1724" s="95" t="s">
        <v>1924</v>
      </c>
      <c r="B1724" s="96">
        <v>1</v>
      </c>
    </row>
    <row r="1725" spans="1:2">
      <c r="A1725" s="95" t="s">
        <v>1925</v>
      </c>
      <c r="B1725" s="96">
        <v>1</v>
      </c>
    </row>
    <row r="1726" spans="1:2">
      <c r="A1726" s="95" t="s">
        <v>1926</v>
      </c>
      <c r="B1726" s="96">
        <v>1</v>
      </c>
    </row>
    <row r="1727" spans="1:2">
      <c r="A1727" s="95" t="s">
        <v>1927</v>
      </c>
      <c r="B1727" s="96">
        <v>1</v>
      </c>
    </row>
    <row r="1728" spans="1:2">
      <c r="A1728" s="95" t="s">
        <v>1928</v>
      </c>
      <c r="B1728" s="96">
        <v>1</v>
      </c>
    </row>
    <row r="1729" spans="1:2">
      <c r="A1729" s="95" t="s">
        <v>1929</v>
      </c>
      <c r="B1729" s="96">
        <v>1</v>
      </c>
    </row>
    <row r="1730" spans="1:2">
      <c r="A1730" s="95" t="s">
        <v>1930</v>
      </c>
      <c r="B1730" s="96">
        <v>1</v>
      </c>
    </row>
    <row r="1731" spans="1:2">
      <c r="A1731" s="95" t="s">
        <v>1931</v>
      </c>
      <c r="B1731" s="96">
        <v>1</v>
      </c>
    </row>
    <row r="1732" spans="1:2">
      <c r="A1732" s="95" t="s">
        <v>1932</v>
      </c>
      <c r="B1732" s="96">
        <v>1</v>
      </c>
    </row>
    <row r="1733" spans="1:2">
      <c r="A1733" s="95" t="s">
        <v>1933</v>
      </c>
      <c r="B1733" s="96">
        <v>1</v>
      </c>
    </row>
    <row r="1734" spans="1:2">
      <c r="A1734" s="95" t="s">
        <v>1934</v>
      </c>
      <c r="B1734" s="96">
        <v>1</v>
      </c>
    </row>
    <row r="1735" spans="1:2">
      <c r="A1735" s="95" t="s">
        <v>1935</v>
      </c>
      <c r="B1735" s="96">
        <v>1</v>
      </c>
    </row>
    <row r="1736" spans="1:2">
      <c r="A1736" s="95" t="s">
        <v>1936</v>
      </c>
      <c r="B1736" s="96">
        <v>1</v>
      </c>
    </row>
    <row r="1737" spans="1:2">
      <c r="A1737" s="95" t="s">
        <v>1937</v>
      </c>
      <c r="B1737" s="96">
        <v>1</v>
      </c>
    </row>
    <row r="1738" spans="1:2">
      <c r="A1738" s="95" t="s">
        <v>1938</v>
      </c>
      <c r="B1738" s="96">
        <v>1</v>
      </c>
    </row>
    <row r="1739" spans="1:2">
      <c r="A1739" s="95" t="s">
        <v>1939</v>
      </c>
      <c r="B1739" s="96">
        <v>1</v>
      </c>
    </row>
    <row r="1740" spans="1:2">
      <c r="A1740" s="95" t="s">
        <v>1940</v>
      </c>
      <c r="B1740" s="96">
        <v>1</v>
      </c>
    </row>
    <row r="1741" spans="1:2">
      <c r="A1741" s="95" t="s">
        <v>1941</v>
      </c>
      <c r="B1741" s="96">
        <v>1</v>
      </c>
    </row>
    <row r="1742" spans="1:2">
      <c r="A1742" s="95" t="s">
        <v>1942</v>
      </c>
      <c r="B1742" s="96">
        <v>1</v>
      </c>
    </row>
    <row r="1743" spans="1:2">
      <c r="A1743" s="95" t="s">
        <v>1943</v>
      </c>
      <c r="B1743" s="96">
        <v>1</v>
      </c>
    </row>
    <row r="1744" spans="1:2">
      <c r="A1744" s="95" t="s">
        <v>1944</v>
      </c>
      <c r="B1744" s="96">
        <v>1</v>
      </c>
    </row>
    <row r="1745" spans="1:2">
      <c r="A1745" s="95" t="s">
        <v>1945</v>
      </c>
      <c r="B1745" s="96">
        <v>1</v>
      </c>
    </row>
    <row r="1746" spans="1:2">
      <c r="A1746" s="95" t="s">
        <v>1946</v>
      </c>
      <c r="B1746" s="96">
        <v>1</v>
      </c>
    </row>
    <row r="1747" spans="1:2">
      <c r="A1747" s="95" t="s">
        <v>1947</v>
      </c>
      <c r="B1747" s="96">
        <v>1</v>
      </c>
    </row>
    <row r="1748" spans="1:2">
      <c r="A1748" s="95" t="s">
        <v>1948</v>
      </c>
      <c r="B1748" s="96">
        <v>1</v>
      </c>
    </row>
    <row r="1749" spans="1:2">
      <c r="A1749" s="95" t="s">
        <v>1949</v>
      </c>
      <c r="B1749" s="96">
        <v>1</v>
      </c>
    </row>
    <row r="1750" spans="1:2">
      <c r="A1750" s="95" t="s">
        <v>1950</v>
      </c>
      <c r="B1750" s="96">
        <v>1</v>
      </c>
    </row>
    <row r="1751" spans="1:2">
      <c r="A1751" s="95" t="s">
        <v>1951</v>
      </c>
      <c r="B1751" s="96">
        <v>1</v>
      </c>
    </row>
    <row r="1752" spans="1:2">
      <c r="A1752" s="95" t="s">
        <v>1952</v>
      </c>
      <c r="B1752" s="96">
        <v>1</v>
      </c>
    </row>
    <row r="1753" spans="1:2">
      <c r="A1753" s="95" t="s">
        <v>1953</v>
      </c>
      <c r="B1753" s="96">
        <v>1</v>
      </c>
    </row>
    <row r="1754" spans="1:2">
      <c r="A1754" s="95" t="s">
        <v>1954</v>
      </c>
      <c r="B1754" s="96">
        <v>1</v>
      </c>
    </row>
    <row r="1755" spans="1:2">
      <c r="A1755" s="95" t="s">
        <v>1955</v>
      </c>
      <c r="B1755" s="96">
        <v>1</v>
      </c>
    </row>
    <row r="1756" spans="1:2">
      <c r="A1756" s="95" t="s">
        <v>1956</v>
      </c>
      <c r="B1756" s="96">
        <v>1</v>
      </c>
    </row>
    <row r="1757" spans="1:2">
      <c r="A1757" s="95" t="s">
        <v>1957</v>
      </c>
      <c r="B1757" s="96">
        <v>1</v>
      </c>
    </row>
    <row r="1758" spans="1:2">
      <c r="A1758" s="95" t="s">
        <v>1958</v>
      </c>
      <c r="B1758" s="96">
        <v>1</v>
      </c>
    </row>
    <row r="1759" spans="1:2">
      <c r="A1759" s="95" t="s">
        <v>1959</v>
      </c>
      <c r="B1759" s="96">
        <v>1</v>
      </c>
    </row>
    <row r="1760" spans="1:2">
      <c r="A1760" s="95" t="s">
        <v>1960</v>
      </c>
      <c r="B1760" s="96">
        <v>1</v>
      </c>
    </row>
    <row r="1761" spans="1:2">
      <c r="A1761" s="95" t="s">
        <v>1961</v>
      </c>
      <c r="B1761" s="96">
        <v>1</v>
      </c>
    </row>
    <row r="1762" spans="1:2">
      <c r="A1762" s="95" t="s">
        <v>1962</v>
      </c>
      <c r="B1762" s="96">
        <v>1</v>
      </c>
    </row>
    <row r="1763" spans="1:2">
      <c r="A1763" s="95" t="s">
        <v>1963</v>
      </c>
      <c r="B1763" s="96">
        <v>1</v>
      </c>
    </row>
    <row r="1764" spans="1:2">
      <c r="A1764" s="95" t="s">
        <v>1964</v>
      </c>
      <c r="B1764" s="96">
        <v>1</v>
      </c>
    </row>
    <row r="1765" spans="1:2">
      <c r="A1765" s="95" t="s">
        <v>1965</v>
      </c>
      <c r="B1765" s="96">
        <v>1</v>
      </c>
    </row>
    <row r="1766" spans="1:2">
      <c r="A1766" s="95" t="s">
        <v>1966</v>
      </c>
      <c r="B1766" s="96">
        <v>1</v>
      </c>
    </row>
    <row r="1767" spans="1:2">
      <c r="A1767" s="95" t="s">
        <v>1967</v>
      </c>
      <c r="B1767" s="96">
        <v>1</v>
      </c>
    </row>
    <row r="1768" spans="1:2">
      <c r="A1768" s="95" t="s">
        <v>1968</v>
      </c>
      <c r="B1768" s="96">
        <v>1</v>
      </c>
    </row>
    <row r="1769" spans="1:2">
      <c r="A1769" s="95" t="s">
        <v>1969</v>
      </c>
      <c r="B1769" s="96">
        <v>1</v>
      </c>
    </row>
    <row r="1770" spans="1:2">
      <c r="A1770" s="95" t="s">
        <v>1970</v>
      </c>
      <c r="B1770" s="96">
        <v>1</v>
      </c>
    </row>
    <row r="1771" spans="1:2">
      <c r="A1771" s="95" t="s">
        <v>1971</v>
      </c>
      <c r="B1771" s="96">
        <v>1</v>
      </c>
    </row>
    <row r="1772" spans="1:2">
      <c r="A1772" s="95" t="s">
        <v>1972</v>
      </c>
      <c r="B1772" s="96">
        <v>1</v>
      </c>
    </row>
    <row r="1773" spans="1:2">
      <c r="A1773" s="95" t="s">
        <v>1973</v>
      </c>
      <c r="B1773" s="96">
        <v>1</v>
      </c>
    </row>
    <row r="1774" spans="1:2">
      <c r="A1774" s="95" t="s">
        <v>1974</v>
      </c>
      <c r="B1774" s="96">
        <v>1</v>
      </c>
    </row>
    <row r="1775" spans="1:2">
      <c r="A1775" s="95" t="s">
        <v>1975</v>
      </c>
      <c r="B1775" s="96">
        <v>1</v>
      </c>
    </row>
    <row r="1776" spans="1:2">
      <c r="A1776" s="95" t="s">
        <v>1976</v>
      </c>
      <c r="B1776" s="96">
        <v>1</v>
      </c>
    </row>
    <row r="1777" spans="1:2">
      <c r="A1777" s="95" t="s">
        <v>1977</v>
      </c>
      <c r="B1777" s="96">
        <v>1</v>
      </c>
    </row>
    <row r="5143" ht="74.65" spans="1:6">
      <c r="A5143" s="105" t="str">
        <f>_xlfn.DISPIMG("ID_A9D01F0802064FABB0EFAA133280955D",1)</f>
        <v>=DISPIMG("ID_A9D01F0802064FABB0EFAA133280955D",1)</v>
      </c>
      <c r="F5143" s="105"/>
    </row>
    <row r="5144" ht="28.8" spans="1:6">
      <c r="A5144" s="106" t="s">
        <v>1978</v>
      </c>
      <c r="F5144" s="106"/>
    </row>
    <row r="5145" spans="1:6">
      <c r="A5145" s="106" t="s">
        <v>1979</v>
      </c>
      <c r="F5145" s="10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177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6"/>
  </sheetPr>
  <dimension ref="A1:AU1046086"/>
  <sheetViews>
    <sheetView tabSelected="1" workbookViewId="0">
      <pane ySplit="1" topLeftCell="A2" activePane="bottomLeft" state="frozen"/>
      <selection/>
      <selection pane="bottomLeft" activeCell="K8" sqref="K8"/>
    </sheetView>
  </sheetViews>
  <sheetFormatPr defaultColWidth="8.88888888888889" defaultRowHeight="14.4"/>
  <cols>
    <col min="1" max="1" width="11.4444444444444" style="29" customWidth="1"/>
    <col min="2" max="2" width="8.88888888888889" style="29"/>
    <col min="3" max="3" width="9.66666666666667" style="30"/>
    <col min="4" max="4" width="8.88888888888889" style="29"/>
    <col min="5" max="5" width="24.6666666666667" style="2" customWidth="1"/>
    <col min="6" max="6" width="10.2222222222222" style="2" customWidth="1"/>
    <col min="7" max="7" width="11.6666666666667" style="2" customWidth="1"/>
    <col min="8" max="8" width="20.6666666666667" style="2" customWidth="1"/>
    <col min="9" max="10" width="8.88888888888889" style="29"/>
    <col min="11" max="11" width="13.75" style="31" customWidth="1"/>
    <col min="12" max="12" width="8.88888888888889" style="2"/>
    <col min="13" max="13" width="26.5462962962963" style="32" customWidth="1"/>
    <col min="14" max="14" width="16.6944444444444" style="33" customWidth="1"/>
    <col min="15" max="15" width="16.6944444444444" style="34" customWidth="1"/>
    <col min="16" max="16" width="16.6944444444444" style="35" customWidth="1"/>
    <col min="17" max="17" width="16.6944444444444" style="33" customWidth="1"/>
    <col min="18" max="19" width="16.6944444444444" style="36" customWidth="1"/>
    <col min="20" max="20" width="16.6944444444444" style="37" customWidth="1"/>
    <col min="21" max="21" width="16.6944444444444" style="38" customWidth="1"/>
    <col min="22" max="22" width="16.1296296296296" style="39" customWidth="1"/>
    <col min="23" max="23" width="15.6944444444444" style="36" customWidth="1"/>
    <col min="24" max="24" width="15.6944444444444" style="35" customWidth="1"/>
    <col min="25" max="27" width="15.6944444444444" style="36" customWidth="1"/>
    <col min="28" max="28" width="15.6944444444444" style="40" customWidth="1"/>
    <col min="29" max="29" width="14.6944444444444" style="39" customWidth="1"/>
    <col min="30" max="30" width="13.7407407407407" style="41" customWidth="1"/>
    <col min="31" max="31" width="13.7407407407407" style="39" customWidth="1"/>
    <col min="32" max="32" width="13.7407407407407" style="42" customWidth="1"/>
    <col min="33" max="33" width="18.6203703703704" style="43" customWidth="1"/>
    <col min="34" max="34" width="12.3425925925926" style="44" customWidth="1"/>
    <col min="35" max="35" width="16.6944444444444" style="34" customWidth="1"/>
    <col min="36" max="36" width="16.6944444444444" style="33" customWidth="1"/>
    <col min="37" max="38" width="16.6944444444444" style="45" customWidth="1"/>
    <col min="39" max="39" width="16.6944444444444" style="33" customWidth="1"/>
    <col min="40" max="41" width="16.6944444444444" style="45" customWidth="1"/>
    <col min="42" max="42" width="16.6944444444444" style="33" customWidth="1"/>
    <col min="43" max="44" width="16.6944444444444" style="45" customWidth="1"/>
    <col min="45" max="45" width="118.305555555556" style="37" customWidth="1"/>
    <col min="46" max="16384" width="8.88888888888889" style="2"/>
  </cols>
  <sheetData>
    <row r="1" spans="1:47">
      <c r="A1" s="46" t="s">
        <v>1980</v>
      </c>
      <c r="B1" s="47" t="s">
        <v>7</v>
      </c>
      <c r="C1" s="48" t="s">
        <v>14</v>
      </c>
      <c r="D1" s="47" t="s">
        <v>16</v>
      </c>
      <c r="E1" s="49" t="s">
        <v>20</v>
      </c>
      <c r="F1" s="49" t="s">
        <v>24</v>
      </c>
      <c r="G1" s="49" t="s">
        <v>53</v>
      </c>
      <c r="H1" s="49" t="s">
        <v>25</v>
      </c>
      <c r="I1" s="55" t="s">
        <v>1981</v>
      </c>
      <c r="J1" s="47" t="s">
        <v>1982</v>
      </c>
      <c r="K1" s="56" t="s">
        <v>1983</v>
      </c>
      <c r="L1" s="57" t="s">
        <v>1984</v>
      </c>
      <c r="M1" s="58" t="s">
        <v>1985</v>
      </c>
      <c r="N1" s="59" t="s">
        <v>1986</v>
      </c>
      <c r="O1" s="59" t="s">
        <v>1987</v>
      </c>
      <c r="P1" s="60" t="s">
        <v>1988</v>
      </c>
      <c r="Q1" s="59" t="s">
        <v>1989</v>
      </c>
      <c r="R1" s="66" t="s">
        <v>1990</v>
      </c>
      <c r="S1" s="66" t="s">
        <v>1991</v>
      </c>
      <c r="T1" s="58" t="s">
        <v>1992</v>
      </c>
      <c r="U1" s="58" t="s">
        <v>1993</v>
      </c>
      <c r="V1" s="67" t="s">
        <v>1994</v>
      </c>
      <c r="W1" s="66" t="s">
        <v>1995</v>
      </c>
      <c r="X1" s="60" t="s">
        <v>1996</v>
      </c>
      <c r="Y1" s="66" t="s">
        <v>1997</v>
      </c>
      <c r="Z1" s="66" t="s">
        <v>1998</v>
      </c>
      <c r="AA1" s="66" t="s">
        <v>1982</v>
      </c>
      <c r="AB1" s="73" t="s">
        <v>1999</v>
      </c>
      <c r="AC1" s="67" t="s">
        <v>2000</v>
      </c>
      <c r="AD1" s="74" t="s">
        <v>2001</v>
      </c>
      <c r="AE1" s="66" t="s">
        <v>2002</v>
      </c>
      <c r="AF1" s="75" t="s">
        <v>2003</v>
      </c>
      <c r="AG1" s="79" t="s">
        <v>2004</v>
      </c>
      <c r="AH1" s="80" t="s">
        <v>2005</v>
      </c>
      <c r="AI1" s="59" t="s">
        <v>2006</v>
      </c>
      <c r="AJ1" s="59" t="s">
        <v>2007</v>
      </c>
      <c r="AK1" s="75" t="s">
        <v>2008</v>
      </c>
      <c r="AL1" s="75" t="s">
        <v>2009</v>
      </c>
      <c r="AM1" s="59" t="s">
        <v>2010</v>
      </c>
      <c r="AN1" s="75" t="s">
        <v>2011</v>
      </c>
      <c r="AO1" s="75" t="s">
        <v>2012</v>
      </c>
      <c r="AP1" s="59" t="s">
        <v>2013</v>
      </c>
      <c r="AQ1" s="75" t="s">
        <v>2014</v>
      </c>
      <c r="AR1" s="75" t="s">
        <v>2015</v>
      </c>
      <c r="AS1" s="83" t="s">
        <v>2016</v>
      </c>
      <c r="AT1" s="84" t="s">
        <v>2015</v>
      </c>
      <c r="AU1" s="85" t="s">
        <v>2016</v>
      </c>
    </row>
    <row r="2" spans="1:47">
      <c r="A2" s="50">
        <f>W2</f>
        <v>53815</v>
      </c>
      <c r="B2" s="51" t="str">
        <f>IF(A2="","",IF(A2&lt;词盘!$B$2,"大词",IF(A2&lt;词盘!$C$2,"中尾词","长尾词")))</f>
        <v>中尾词</v>
      </c>
      <c r="C2" s="52">
        <f>IF(S2/20&gt;70%,1,IF(S2/20&gt;40%,2,IF(S2/20&gt;10%,3,0)))</f>
        <v>1</v>
      </c>
      <c r="D2" s="51" t="str">
        <f>IF(M2="","",IF(OR(E2="/",E2=""),"无序",IF(COUNTIFS(E:E,E2)&lt;4,"无序","有序")))</f>
        <v>有序</v>
      </c>
      <c r="E2" s="53" t="s">
        <v>22</v>
      </c>
      <c r="F2" s="53" t="s">
        <v>32</v>
      </c>
      <c r="G2" s="53"/>
      <c r="H2" s="53" t="s">
        <v>33</v>
      </c>
      <c r="I2" s="61">
        <f>P2/SUM(P:P)</f>
        <v>0.14007003501751</v>
      </c>
      <c r="J2" s="51">
        <f>AC2</f>
        <v>4481</v>
      </c>
      <c r="K2" s="52">
        <f>IFERROR(Z2*AH2,"")</f>
        <v>843354</v>
      </c>
      <c r="L2" s="52" t="s">
        <v>2017</v>
      </c>
      <c r="M2" s="62" t="s">
        <v>22</v>
      </c>
      <c r="N2" s="63" t="s">
        <v>1967</v>
      </c>
      <c r="O2" s="64" t="s">
        <v>2018</v>
      </c>
      <c r="P2" s="65">
        <v>0.14</v>
      </c>
      <c r="Q2" s="63" t="s">
        <v>2019</v>
      </c>
      <c r="R2" s="68">
        <v>890313</v>
      </c>
      <c r="S2" s="68">
        <v>16</v>
      </c>
      <c r="T2" s="69" t="s">
        <v>2020</v>
      </c>
      <c r="U2" s="70">
        <v>1066</v>
      </c>
      <c r="V2" s="68">
        <v>472070</v>
      </c>
      <c r="W2" s="71">
        <v>53815</v>
      </c>
      <c r="X2" s="72">
        <v>0.114</v>
      </c>
      <c r="Y2" s="71">
        <v>12434912</v>
      </c>
      <c r="Z2" s="71">
        <v>187412</v>
      </c>
      <c r="AA2" s="71">
        <v>1220</v>
      </c>
      <c r="AB2" s="76">
        <v>64</v>
      </c>
      <c r="AC2" s="68">
        <v>4481</v>
      </c>
      <c r="AD2" s="77">
        <v>105.35</v>
      </c>
      <c r="AE2" s="68">
        <v>252</v>
      </c>
      <c r="AF2" s="78">
        <v>0.4101</v>
      </c>
      <c r="AG2" s="81">
        <v>0.4083</v>
      </c>
      <c r="AH2" s="82">
        <v>4.5</v>
      </c>
      <c r="AI2" s="64" t="s">
        <v>2021</v>
      </c>
      <c r="AJ2" s="63" t="s">
        <v>2022</v>
      </c>
      <c r="AK2" s="78">
        <v>0.219</v>
      </c>
      <c r="AL2" s="78">
        <v>0.2336</v>
      </c>
      <c r="AM2" s="63" t="s">
        <v>2023</v>
      </c>
      <c r="AN2" s="78">
        <v>0.1088</v>
      </c>
      <c r="AO2" s="78">
        <v>0.0974</v>
      </c>
      <c r="AP2" s="63" t="s">
        <v>2024</v>
      </c>
      <c r="AQ2" s="78">
        <v>0.0823</v>
      </c>
      <c r="AR2" s="78">
        <v>0.0773</v>
      </c>
      <c r="AS2" s="86" t="s">
        <v>2025</v>
      </c>
      <c r="AT2" s="87">
        <v>0.0128</v>
      </c>
      <c r="AU2" s="88" t="s">
        <v>2026</v>
      </c>
    </row>
    <row r="3" spans="1:47">
      <c r="A3" s="50">
        <f>W3</f>
        <v>64612</v>
      </c>
      <c r="B3" s="51" t="str">
        <f>IF(A3="","",IF(A3&lt;词盘!$B$2,"大词",IF(A3&lt;词盘!$C$2,"中尾词","长尾词")))</f>
        <v>中尾词</v>
      </c>
      <c r="C3" s="52">
        <f t="shared" ref="C3:C41" si="0">IF(S3/20&gt;70%,1,IF(S3/20&gt;40%,2,IF(S3/20&gt;10%,3,0)))</f>
        <v>2</v>
      </c>
      <c r="D3" s="51" t="str">
        <f>IF(M3="","",IF(OR(E3="/",E3=""),"无序",IF(COUNTIFS(E:E,E3)&lt;4,"无序","有序")))</f>
        <v>无序</v>
      </c>
      <c r="E3" s="53"/>
      <c r="F3" s="53" t="s">
        <v>32</v>
      </c>
      <c r="G3" s="53"/>
      <c r="H3" s="53" t="s">
        <v>37</v>
      </c>
      <c r="I3" s="61">
        <f t="shared" ref="I3:I34" si="1">P3/SUM(P:P)</f>
        <v>0.11415707853927</v>
      </c>
      <c r="J3" s="51">
        <f t="shared" ref="J3:J34" si="2">AC3</f>
        <v>25416</v>
      </c>
      <c r="K3" s="52">
        <f t="shared" ref="K3:K66" si="3">IFERROR(Z3*AH3,"")</f>
        <v>173028.63</v>
      </c>
      <c r="L3" s="52" t="s">
        <v>2017</v>
      </c>
      <c r="M3" s="62" t="s">
        <v>215</v>
      </c>
      <c r="N3" s="63" t="s">
        <v>1956</v>
      </c>
      <c r="O3" s="64" t="s">
        <v>2027</v>
      </c>
      <c r="P3" s="65">
        <v>0.1141</v>
      </c>
      <c r="Q3" s="63" t="s">
        <v>2028</v>
      </c>
      <c r="R3" s="68">
        <v>725764</v>
      </c>
      <c r="S3" s="68">
        <v>13</v>
      </c>
      <c r="T3" s="69" t="s">
        <v>2029</v>
      </c>
      <c r="U3" s="70">
        <v>478</v>
      </c>
      <c r="V3" s="68">
        <v>740119</v>
      </c>
      <c r="W3" s="71">
        <v>64612</v>
      </c>
      <c r="X3" s="72">
        <v>0.0873</v>
      </c>
      <c r="Y3" s="71">
        <v>20919624</v>
      </c>
      <c r="Z3" s="71">
        <v>303559</v>
      </c>
      <c r="AA3" s="71">
        <v>1465</v>
      </c>
      <c r="AB3" s="76">
        <v>77</v>
      </c>
      <c r="AC3" s="68">
        <v>25416</v>
      </c>
      <c r="AD3" s="77">
        <v>29.12</v>
      </c>
      <c r="AE3" s="68">
        <v>234</v>
      </c>
      <c r="AF3" s="78">
        <v>0.4903</v>
      </c>
      <c r="AG3" s="81">
        <v>0.4279</v>
      </c>
      <c r="AH3" s="82">
        <v>0.57</v>
      </c>
      <c r="AI3" s="64" t="s">
        <v>2030</v>
      </c>
      <c r="AJ3" s="63" t="s">
        <v>2031</v>
      </c>
      <c r="AK3" s="78">
        <v>0.2672</v>
      </c>
      <c r="AL3" s="78">
        <v>0.2436</v>
      </c>
      <c r="AM3" s="63" t="s">
        <v>2032</v>
      </c>
      <c r="AN3" s="78">
        <v>0.1346</v>
      </c>
      <c r="AO3" s="78">
        <v>0.1261</v>
      </c>
      <c r="AP3" s="63" t="s">
        <v>2033</v>
      </c>
      <c r="AQ3" s="78">
        <v>0.0885</v>
      </c>
      <c r="AR3" s="78">
        <v>0.0582</v>
      </c>
      <c r="AS3" s="86" t="s">
        <v>2034</v>
      </c>
      <c r="AT3" s="87">
        <v>0.0327</v>
      </c>
      <c r="AU3" s="88" t="s">
        <v>2035</v>
      </c>
    </row>
    <row r="4" spans="1:47">
      <c r="A4" s="50">
        <f>W4</f>
        <v>2595</v>
      </c>
      <c r="B4" s="51" t="str">
        <f>IF(A4="","",IF(A4&lt;词盘!$B$2,"大词",IF(A4&lt;词盘!$C$2,"中尾词","长尾词")))</f>
        <v>大词</v>
      </c>
      <c r="C4" s="52">
        <f t="shared" si="0"/>
        <v>3</v>
      </c>
      <c r="D4" s="51" t="str">
        <f>IF(M4="","",IF(OR(E4="/",E4=""),"无序",IF(COUNTIFS(E:E,E4)&lt;4,"无序","有序")))</f>
        <v>无序</v>
      </c>
      <c r="E4" s="53"/>
      <c r="F4" s="53" t="s">
        <v>32</v>
      </c>
      <c r="G4" s="53"/>
      <c r="H4" s="53" t="s">
        <v>39</v>
      </c>
      <c r="I4" s="61">
        <f t="shared" si="1"/>
        <v>0.065132566283142</v>
      </c>
      <c r="J4" s="51">
        <f t="shared" si="2"/>
        <v>163176</v>
      </c>
      <c r="K4" s="52">
        <f t="shared" si="3"/>
        <v>240882.52</v>
      </c>
      <c r="L4" s="52"/>
      <c r="M4" s="62" t="s">
        <v>220</v>
      </c>
      <c r="N4" s="63" t="s">
        <v>2036</v>
      </c>
      <c r="O4" s="64" t="s">
        <v>2027</v>
      </c>
      <c r="P4" s="65">
        <v>0.0651</v>
      </c>
      <c r="Q4" s="63" t="s">
        <v>2037</v>
      </c>
      <c r="R4" s="68">
        <v>414330</v>
      </c>
      <c r="S4" s="68">
        <v>7</v>
      </c>
      <c r="T4" s="69" t="s">
        <v>2038</v>
      </c>
      <c r="U4" s="70">
        <v>385</v>
      </c>
      <c r="V4" s="68">
        <v>540748</v>
      </c>
      <c r="W4" s="71">
        <v>2595</v>
      </c>
      <c r="X4" s="72">
        <v>0.0048</v>
      </c>
      <c r="Y4" s="71">
        <v>13489824</v>
      </c>
      <c r="Z4" s="71">
        <v>256258</v>
      </c>
      <c r="AA4" s="71">
        <v>59</v>
      </c>
      <c r="AB4" s="76">
        <v>59</v>
      </c>
      <c r="AC4" s="68">
        <v>163176</v>
      </c>
      <c r="AD4" s="77">
        <v>3.31</v>
      </c>
      <c r="AE4" s="68">
        <v>1419</v>
      </c>
      <c r="AF4" s="78">
        <v>0.0815</v>
      </c>
      <c r="AG4" s="81">
        <v>0.0464</v>
      </c>
      <c r="AH4" s="82">
        <v>0.94</v>
      </c>
      <c r="AI4" s="64" t="s">
        <v>2039</v>
      </c>
      <c r="AJ4" s="63" t="s">
        <v>2040</v>
      </c>
      <c r="AK4" s="78">
        <v>0.0296</v>
      </c>
      <c r="AL4" s="78">
        <v>0.0305</v>
      </c>
      <c r="AM4" s="63" t="s">
        <v>2041</v>
      </c>
      <c r="AN4" s="78">
        <v>0.0289</v>
      </c>
      <c r="AO4" s="78">
        <v>0</v>
      </c>
      <c r="AP4" s="63" t="s">
        <v>2042</v>
      </c>
      <c r="AQ4" s="78">
        <v>0.023</v>
      </c>
      <c r="AR4" s="78">
        <v>0.0159</v>
      </c>
      <c r="AS4" s="86" t="s">
        <v>2043</v>
      </c>
      <c r="AT4" s="87">
        <v>0.0284</v>
      </c>
      <c r="AU4" s="88" t="s">
        <v>2044</v>
      </c>
    </row>
    <row r="5" spans="1:47">
      <c r="A5" s="50">
        <f>W5</f>
        <v>34912</v>
      </c>
      <c r="B5" s="51" t="str">
        <f>IF(A5="","",IF(A5&lt;词盘!$B$2,"大词",IF(A5&lt;词盘!$C$2,"中尾词","长尾词")))</f>
        <v>中尾词</v>
      </c>
      <c r="C5" s="52">
        <f t="shared" si="0"/>
        <v>1</v>
      </c>
      <c r="D5" s="51" t="str">
        <f>IF(M5="","",IF(OR(E5="/",E5=""),"无序",IF(COUNTIFS(E:E,E5)&lt;4,"无序","有序")))</f>
        <v>有序</v>
      </c>
      <c r="E5" s="53" t="s">
        <v>22</v>
      </c>
      <c r="F5" s="53" t="s">
        <v>40</v>
      </c>
      <c r="G5" s="53"/>
      <c r="H5" s="53" t="s">
        <v>42</v>
      </c>
      <c r="I5" s="61">
        <f t="shared" si="1"/>
        <v>0.0597298649324666</v>
      </c>
      <c r="J5" s="51">
        <f t="shared" si="2"/>
        <v>2478</v>
      </c>
      <c r="K5" s="52">
        <f t="shared" si="3"/>
        <v>189768.96</v>
      </c>
      <c r="L5" s="52" t="s">
        <v>2017</v>
      </c>
      <c r="M5" s="62" t="s">
        <v>2045</v>
      </c>
      <c r="N5" s="63" t="s">
        <v>2046</v>
      </c>
      <c r="O5" s="64" t="s">
        <v>2027</v>
      </c>
      <c r="P5" s="65">
        <v>0.0597</v>
      </c>
      <c r="Q5" s="63" t="s">
        <v>2047</v>
      </c>
      <c r="R5" s="68">
        <v>379969</v>
      </c>
      <c r="S5" s="68">
        <v>15</v>
      </c>
      <c r="T5" s="69" t="s">
        <v>2048</v>
      </c>
      <c r="U5" s="70">
        <v>2849</v>
      </c>
      <c r="V5" s="68">
        <v>227297</v>
      </c>
      <c r="W5" s="71">
        <v>34912</v>
      </c>
      <c r="X5" s="72">
        <v>0.1536</v>
      </c>
      <c r="Y5" s="71">
        <v>6331995</v>
      </c>
      <c r="Z5" s="71">
        <v>87856</v>
      </c>
      <c r="AA5" s="71">
        <v>792</v>
      </c>
      <c r="AB5" s="76">
        <v>27</v>
      </c>
      <c r="AC5" s="68">
        <v>2478</v>
      </c>
      <c r="AD5" s="77">
        <v>91.73</v>
      </c>
      <c r="AE5" s="68">
        <v>183</v>
      </c>
      <c r="AF5" s="78">
        <v>0.4501</v>
      </c>
      <c r="AG5" s="81">
        <v>0.4422</v>
      </c>
      <c r="AH5" s="82">
        <v>2.16</v>
      </c>
      <c r="AI5" s="64" t="s">
        <v>2049</v>
      </c>
      <c r="AJ5" s="63" t="s">
        <v>2022</v>
      </c>
      <c r="AK5" s="78">
        <v>0.2546</v>
      </c>
      <c r="AL5" s="78">
        <v>0.2662</v>
      </c>
      <c r="AM5" s="63" t="s">
        <v>2023</v>
      </c>
      <c r="AN5" s="78">
        <v>0.1141</v>
      </c>
      <c r="AO5" s="78">
        <v>0.1022</v>
      </c>
      <c r="AP5" s="63" t="s">
        <v>2024</v>
      </c>
      <c r="AQ5" s="78">
        <v>0.0814</v>
      </c>
      <c r="AR5" s="78">
        <v>0.0738</v>
      </c>
      <c r="AS5" s="86" t="s">
        <v>2050</v>
      </c>
      <c r="AT5" s="87">
        <v>0.0431</v>
      </c>
      <c r="AU5" s="88" t="s">
        <v>2051</v>
      </c>
    </row>
    <row r="6" spans="1:47">
      <c r="A6" s="50">
        <f t="shared" ref="A6:A69" si="4">W6</f>
        <v>10419</v>
      </c>
      <c r="B6" s="51" t="str">
        <f>IF(A6="","",IF(A6&lt;词盘!$B$2,"大词",IF(A6&lt;词盘!$C$2,"中尾词","长尾词")))</f>
        <v>大词</v>
      </c>
      <c r="C6" s="52">
        <f t="shared" si="0"/>
        <v>2</v>
      </c>
      <c r="D6" s="51" t="str">
        <f t="shared" ref="D6:D69" si="5">IF(M6="","",IF(OR(E6="/",E6=""),"无序",IF(COUNTIFS(E:E,E6)&lt;4,"无序","有序")))</f>
        <v>有序</v>
      </c>
      <c r="E6" s="53" t="s">
        <v>23</v>
      </c>
      <c r="F6" s="53" t="s">
        <v>32</v>
      </c>
      <c r="G6" s="53"/>
      <c r="H6" s="53" t="s">
        <v>47</v>
      </c>
      <c r="I6" s="61">
        <f t="shared" si="1"/>
        <v>0.0316158079039522</v>
      </c>
      <c r="J6" s="51">
        <f t="shared" si="2"/>
        <v>6721</v>
      </c>
      <c r="K6" s="52">
        <f t="shared" si="3"/>
        <v>85210</v>
      </c>
      <c r="L6" s="52" t="s">
        <v>2017</v>
      </c>
      <c r="M6" s="62" t="s">
        <v>23</v>
      </c>
      <c r="N6" s="63" t="s">
        <v>1971</v>
      </c>
      <c r="O6" s="64" t="s">
        <v>2027</v>
      </c>
      <c r="P6" s="65">
        <v>0.0316</v>
      </c>
      <c r="Q6" s="63" t="s">
        <v>2028</v>
      </c>
      <c r="R6" s="68">
        <v>200766</v>
      </c>
      <c r="S6" s="68">
        <v>14</v>
      </c>
      <c r="T6" s="69" t="s">
        <v>2052</v>
      </c>
      <c r="U6" s="70">
        <v>10192</v>
      </c>
      <c r="V6" s="68">
        <v>98116</v>
      </c>
      <c r="W6" s="71">
        <v>10419</v>
      </c>
      <c r="X6" s="72">
        <v>0.1062</v>
      </c>
      <c r="Y6" s="71">
        <v>2737596</v>
      </c>
      <c r="Z6" s="71">
        <v>42605</v>
      </c>
      <c r="AA6" s="71">
        <v>237</v>
      </c>
      <c r="AB6" s="76">
        <v>38</v>
      </c>
      <c r="AC6" s="68">
        <v>6721</v>
      </c>
      <c r="AD6" s="77">
        <v>14.6</v>
      </c>
      <c r="AE6" s="68">
        <v>202</v>
      </c>
      <c r="AF6" s="78">
        <v>0.3447</v>
      </c>
      <c r="AG6" s="81">
        <v>0.3347</v>
      </c>
      <c r="AH6" s="82">
        <v>2</v>
      </c>
      <c r="AI6" s="64" t="s">
        <v>2053</v>
      </c>
      <c r="AJ6" s="63" t="s">
        <v>2022</v>
      </c>
      <c r="AK6" s="78">
        <v>0.1834</v>
      </c>
      <c r="AL6" s="78">
        <v>0.1894</v>
      </c>
      <c r="AM6" s="63" t="s">
        <v>2054</v>
      </c>
      <c r="AN6" s="78">
        <v>0.0858</v>
      </c>
      <c r="AO6" s="78">
        <v>0.0718</v>
      </c>
      <c r="AP6" s="63" t="s">
        <v>2024</v>
      </c>
      <c r="AQ6" s="78">
        <v>0.0755</v>
      </c>
      <c r="AR6" s="78">
        <v>0.0735</v>
      </c>
      <c r="AS6" s="86" t="s">
        <v>2055</v>
      </c>
      <c r="AT6" s="87">
        <v>0.0431</v>
      </c>
      <c r="AU6" s="88" t="s">
        <v>2056</v>
      </c>
    </row>
    <row r="7" spans="1:47">
      <c r="A7" s="50">
        <f t="shared" si="4"/>
        <v>9829</v>
      </c>
      <c r="B7" s="51" t="str">
        <f>IF(A7="","",IF(A7&lt;词盘!$B$2,"大词",IF(A7&lt;词盘!$C$2,"中尾词","长尾词")))</f>
        <v>大词</v>
      </c>
      <c r="C7" s="52">
        <f t="shared" si="0"/>
        <v>2</v>
      </c>
      <c r="D7" s="51" t="str">
        <f t="shared" si="5"/>
        <v>无序</v>
      </c>
      <c r="E7" s="53"/>
      <c r="F7" s="53" t="s">
        <v>40</v>
      </c>
      <c r="G7" s="53"/>
      <c r="H7" s="53" t="s">
        <v>45</v>
      </c>
      <c r="I7" s="61">
        <f t="shared" si="1"/>
        <v>0.0260130065032518</v>
      </c>
      <c r="J7" s="51">
        <f t="shared" si="2"/>
        <v>6961</v>
      </c>
      <c r="K7" s="52">
        <f t="shared" si="3"/>
        <v>57224.7</v>
      </c>
      <c r="L7" s="52" t="s">
        <v>2017</v>
      </c>
      <c r="M7" s="62" t="s">
        <v>2057</v>
      </c>
      <c r="N7" s="63" t="s">
        <v>1965</v>
      </c>
      <c r="O7" s="64" t="s">
        <v>2027</v>
      </c>
      <c r="P7" s="65">
        <v>0.026</v>
      </c>
      <c r="Q7" s="63" t="s">
        <v>2047</v>
      </c>
      <c r="R7" s="68">
        <v>165473</v>
      </c>
      <c r="S7" s="68">
        <v>14</v>
      </c>
      <c r="T7" s="69" t="s">
        <v>2058</v>
      </c>
      <c r="U7" s="70">
        <v>19194</v>
      </c>
      <c r="V7" s="68">
        <v>72759</v>
      </c>
      <c r="W7" s="71">
        <v>9829</v>
      </c>
      <c r="X7" s="72">
        <v>0.1351</v>
      </c>
      <c r="Y7" s="71">
        <v>1708167</v>
      </c>
      <c r="Z7" s="71">
        <v>28470</v>
      </c>
      <c r="AA7" s="71">
        <v>224</v>
      </c>
      <c r="AB7" s="76">
        <v>12</v>
      </c>
      <c r="AC7" s="68">
        <v>6961</v>
      </c>
      <c r="AD7" s="77">
        <v>10.45</v>
      </c>
      <c r="AE7" s="68">
        <v>179</v>
      </c>
      <c r="AF7" s="78">
        <v>0.3317</v>
      </c>
      <c r="AG7" s="81">
        <v>0.3229</v>
      </c>
      <c r="AH7" s="82">
        <v>2.01</v>
      </c>
      <c r="AI7" s="64" t="s">
        <v>2059</v>
      </c>
      <c r="AJ7" s="63" t="s">
        <v>2022</v>
      </c>
      <c r="AK7" s="78">
        <v>0.1733</v>
      </c>
      <c r="AL7" s="78">
        <v>0.1951</v>
      </c>
      <c r="AM7" s="63" t="s">
        <v>2023</v>
      </c>
      <c r="AN7" s="78">
        <v>0.0849</v>
      </c>
      <c r="AO7" s="78">
        <v>0.0712</v>
      </c>
      <c r="AP7" s="63" t="s">
        <v>2054</v>
      </c>
      <c r="AQ7" s="78">
        <v>0.0735</v>
      </c>
      <c r="AR7" s="78">
        <v>0.0566</v>
      </c>
      <c r="AS7" s="86" t="s">
        <v>2060</v>
      </c>
      <c r="AT7" s="87">
        <v>0.0252</v>
      </c>
      <c r="AU7" s="88" t="s">
        <v>2061</v>
      </c>
    </row>
    <row r="8" spans="1:47">
      <c r="A8" s="50">
        <f t="shared" si="4"/>
        <v>9881</v>
      </c>
      <c r="B8" s="51" t="str">
        <f>IF(A8="","",IF(A8&lt;词盘!$B$2,"大词",IF(A8&lt;词盘!$C$2,"中尾词","长尾词")))</f>
        <v>大词</v>
      </c>
      <c r="C8" s="52">
        <f t="shared" si="0"/>
        <v>1</v>
      </c>
      <c r="D8" s="51" t="str">
        <f t="shared" si="5"/>
        <v>无序</v>
      </c>
      <c r="E8" s="53"/>
      <c r="F8" s="53" t="s">
        <v>35</v>
      </c>
      <c r="G8" s="53" t="s">
        <v>61</v>
      </c>
      <c r="H8" s="53" t="s">
        <v>59</v>
      </c>
      <c r="I8" s="61">
        <f t="shared" si="1"/>
        <v>0.0220110055027515</v>
      </c>
      <c r="J8" s="51">
        <f t="shared" si="2"/>
        <v>2188</v>
      </c>
      <c r="K8" s="52">
        <f t="shared" si="3"/>
        <v>53492</v>
      </c>
      <c r="L8" s="52"/>
      <c r="M8" s="62" t="s">
        <v>2062</v>
      </c>
      <c r="N8" s="63" t="s">
        <v>2063</v>
      </c>
      <c r="O8" s="64" t="s">
        <v>2027</v>
      </c>
      <c r="P8" s="65">
        <v>0.022</v>
      </c>
      <c r="Q8" s="63" t="s">
        <v>2047</v>
      </c>
      <c r="R8" s="68">
        <v>139639</v>
      </c>
      <c r="S8" s="68">
        <v>15</v>
      </c>
      <c r="T8" s="69" t="s">
        <v>2064</v>
      </c>
      <c r="U8" s="70">
        <v>23593</v>
      </c>
      <c r="V8" s="68">
        <v>64331</v>
      </c>
      <c r="W8" s="71">
        <v>9881</v>
      </c>
      <c r="X8" s="72">
        <v>0.1536</v>
      </c>
      <c r="Y8" s="71">
        <v>1633185</v>
      </c>
      <c r="Z8" s="71">
        <v>31100</v>
      </c>
      <c r="AA8" s="71">
        <v>225</v>
      </c>
      <c r="AB8" s="76">
        <v>12</v>
      </c>
      <c r="AC8" s="68">
        <v>2188</v>
      </c>
      <c r="AD8" s="77">
        <v>29.4</v>
      </c>
      <c r="AE8" s="68">
        <v>158</v>
      </c>
      <c r="AF8" s="78">
        <v>0.4861</v>
      </c>
      <c r="AG8" s="81">
        <v>0.457</v>
      </c>
      <c r="AH8" s="82">
        <v>1.72</v>
      </c>
      <c r="AI8" s="64" t="s">
        <v>2065</v>
      </c>
      <c r="AJ8" s="63" t="s">
        <v>2022</v>
      </c>
      <c r="AK8" s="78">
        <v>0.2701</v>
      </c>
      <c r="AL8" s="78">
        <v>0.2681</v>
      </c>
      <c r="AM8" s="63" t="s">
        <v>2066</v>
      </c>
      <c r="AN8" s="78">
        <v>0.1379</v>
      </c>
      <c r="AO8" s="78">
        <v>0.1157</v>
      </c>
      <c r="AP8" s="63" t="s">
        <v>2024</v>
      </c>
      <c r="AQ8" s="78">
        <v>0.0781</v>
      </c>
      <c r="AR8" s="78">
        <v>0.0732</v>
      </c>
      <c r="AS8" s="86" t="s">
        <v>2067</v>
      </c>
      <c r="AT8" s="87">
        <v>0.066</v>
      </c>
      <c r="AU8" s="88" t="s">
        <v>2068</v>
      </c>
    </row>
    <row r="9" spans="1:47">
      <c r="A9" s="50">
        <f t="shared" si="4"/>
        <v>27793</v>
      </c>
      <c r="B9" s="51" t="str">
        <f>IF(A9="","",IF(A9&lt;词盘!$B$2,"大词",IF(A9&lt;词盘!$C$2,"中尾词","长尾词")))</f>
        <v>中尾词</v>
      </c>
      <c r="C9" s="52">
        <f t="shared" si="0"/>
        <v>2</v>
      </c>
      <c r="D9" s="51" t="str">
        <f t="shared" si="5"/>
        <v>无序</v>
      </c>
      <c r="E9" s="53"/>
      <c r="F9" s="53" t="s">
        <v>40</v>
      </c>
      <c r="G9" s="53"/>
      <c r="H9" s="53" t="s">
        <v>49</v>
      </c>
      <c r="I9" s="61">
        <f t="shared" si="1"/>
        <v>0.021710855427714</v>
      </c>
      <c r="J9" s="51">
        <f t="shared" si="2"/>
        <v>3307</v>
      </c>
      <c r="K9" s="52">
        <f t="shared" si="3"/>
        <v>114072.96</v>
      </c>
      <c r="L9" s="52"/>
      <c r="M9" s="62" t="s">
        <v>2069</v>
      </c>
      <c r="N9" s="63" t="s">
        <v>2070</v>
      </c>
      <c r="O9" s="64" t="s">
        <v>2027</v>
      </c>
      <c r="P9" s="65">
        <v>0.0217</v>
      </c>
      <c r="Q9" s="63" t="s">
        <v>2047</v>
      </c>
      <c r="R9" s="68">
        <v>137749</v>
      </c>
      <c r="S9" s="68">
        <v>14</v>
      </c>
      <c r="T9" s="69" t="s">
        <v>2071</v>
      </c>
      <c r="U9" s="70">
        <v>6999</v>
      </c>
      <c r="V9" s="68">
        <v>155443</v>
      </c>
      <c r="W9" s="71">
        <v>27793</v>
      </c>
      <c r="X9" s="72">
        <v>0.1788</v>
      </c>
      <c r="Y9" s="71">
        <v>4046535</v>
      </c>
      <c r="Z9" s="71">
        <v>64448</v>
      </c>
      <c r="AA9" s="71">
        <v>630</v>
      </c>
      <c r="AB9" s="76">
        <v>36</v>
      </c>
      <c r="AC9" s="68">
        <v>3307</v>
      </c>
      <c r="AD9" s="77">
        <v>47</v>
      </c>
      <c r="AE9" s="68">
        <v>200</v>
      </c>
      <c r="AF9" s="78">
        <v>0.6982</v>
      </c>
      <c r="AG9" s="81">
        <v>0.6352</v>
      </c>
      <c r="AH9" s="82">
        <v>1.77</v>
      </c>
      <c r="AI9" s="64" t="s">
        <v>2072</v>
      </c>
      <c r="AJ9" s="63" t="s">
        <v>2073</v>
      </c>
      <c r="AK9" s="78">
        <v>0.4441</v>
      </c>
      <c r="AL9" s="78">
        <v>0.4444</v>
      </c>
      <c r="AM9" s="63" t="s">
        <v>2074</v>
      </c>
      <c r="AN9" s="78">
        <v>0.1404</v>
      </c>
      <c r="AO9" s="78">
        <v>0.0954</v>
      </c>
      <c r="AP9" s="63" t="s">
        <v>2075</v>
      </c>
      <c r="AQ9" s="78">
        <v>0.1137</v>
      </c>
      <c r="AR9" s="78">
        <v>0.0954</v>
      </c>
      <c r="AS9" s="86" t="s">
        <v>2076</v>
      </c>
      <c r="AT9" s="87">
        <v>0.0164</v>
      </c>
      <c r="AU9" s="88" t="s">
        <v>2077</v>
      </c>
    </row>
    <row r="10" spans="1:47">
      <c r="A10" s="50">
        <f t="shared" si="4"/>
        <v>5334</v>
      </c>
      <c r="B10" s="51" t="str">
        <f>IF(A10="","",IF(A10&lt;词盘!$B$2,"大词",IF(A10&lt;词盘!$C$2,"中尾词","长尾词")))</f>
        <v>大词</v>
      </c>
      <c r="C10" s="52">
        <f t="shared" si="0"/>
        <v>2</v>
      </c>
      <c r="D10" s="51" t="str">
        <f t="shared" si="5"/>
        <v>无序</v>
      </c>
      <c r="E10" s="53"/>
      <c r="F10" s="53" t="s">
        <v>34</v>
      </c>
      <c r="G10" s="53" t="s">
        <v>65</v>
      </c>
      <c r="H10" s="53" t="s">
        <v>51</v>
      </c>
      <c r="I10" s="61">
        <f t="shared" si="1"/>
        <v>0.0206103051525764</v>
      </c>
      <c r="J10" s="51">
        <f t="shared" si="2"/>
        <v>10631</v>
      </c>
      <c r="K10" s="52">
        <f t="shared" si="3"/>
        <v>99923.34</v>
      </c>
      <c r="L10" s="52" t="s">
        <v>2017</v>
      </c>
      <c r="M10" s="62" t="s">
        <v>2078</v>
      </c>
      <c r="N10" s="63" t="s">
        <v>2079</v>
      </c>
      <c r="O10" s="64" t="s">
        <v>2027</v>
      </c>
      <c r="P10" s="65">
        <v>0.0206</v>
      </c>
      <c r="Q10" s="63" t="s">
        <v>2047</v>
      </c>
      <c r="R10" s="68">
        <v>130893</v>
      </c>
      <c r="S10" s="68">
        <v>13</v>
      </c>
      <c r="T10" s="69" t="s">
        <v>2080</v>
      </c>
      <c r="U10" s="70">
        <v>10392</v>
      </c>
      <c r="V10" s="68">
        <v>85076</v>
      </c>
      <c r="W10" s="71">
        <v>5334</v>
      </c>
      <c r="X10" s="72">
        <v>0.0627</v>
      </c>
      <c r="Y10" s="71">
        <v>1921067</v>
      </c>
      <c r="Z10" s="71">
        <v>32978</v>
      </c>
      <c r="AA10" s="71">
        <v>121</v>
      </c>
      <c r="AB10" s="76">
        <v>17</v>
      </c>
      <c r="AC10" s="68">
        <v>10631</v>
      </c>
      <c r="AD10" s="77">
        <v>8</v>
      </c>
      <c r="AE10" s="68">
        <v>172</v>
      </c>
      <c r="AF10" s="78">
        <v>0.3826</v>
      </c>
      <c r="AG10" s="81">
        <v>0.3653</v>
      </c>
      <c r="AH10" s="82">
        <v>3.03</v>
      </c>
      <c r="AI10" s="64" t="s">
        <v>2081</v>
      </c>
      <c r="AJ10" s="63" t="s">
        <v>2031</v>
      </c>
      <c r="AK10" s="78">
        <v>0.2111</v>
      </c>
      <c r="AL10" s="78">
        <v>0.2012</v>
      </c>
      <c r="AM10" s="63" t="s">
        <v>2032</v>
      </c>
      <c r="AN10" s="78">
        <v>0.0944</v>
      </c>
      <c r="AO10" s="78">
        <v>0.0979</v>
      </c>
      <c r="AP10" s="63" t="s">
        <v>2082</v>
      </c>
      <c r="AQ10" s="78">
        <v>0.0771</v>
      </c>
      <c r="AR10" s="78">
        <v>0.0662</v>
      </c>
      <c r="AS10" s="86" t="s">
        <v>2083</v>
      </c>
      <c r="AT10" s="87">
        <v>0.0354</v>
      </c>
      <c r="AU10" s="88" t="s">
        <v>2084</v>
      </c>
    </row>
    <row r="11" spans="1:47">
      <c r="A11" s="50">
        <f t="shared" si="4"/>
        <v>8676</v>
      </c>
      <c r="B11" s="51" t="str">
        <f>IF(A11="","",IF(A11&lt;词盘!$B$2,"大词",IF(A11&lt;词盘!$C$2,"中尾词","长尾词")))</f>
        <v>大词</v>
      </c>
      <c r="C11" s="52">
        <f t="shared" si="0"/>
        <v>2</v>
      </c>
      <c r="D11" s="51" t="str">
        <f t="shared" si="5"/>
        <v>有序</v>
      </c>
      <c r="E11" s="53" t="s">
        <v>23</v>
      </c>
      <c r="F11" s="53" t="s">
        <v>34</v>
      </c>
      <c r="G11" s="53" t="s">
        <v>68</v>
      </c>
      <c r="H11" s="53" t="s">
        <v>57</v>
      </c>
      <c r="I11" s="61">
        <f t="shared" si="1"/>
        <v>0.0170085042521262</v>
      </c>
      <c r="J11" s="51">
        <f t="shared" si="2"/>
        <v>4847</v>
      </c>
      <c r="K11" s="52">
        <f t="shared" si="3"/>
        <v>49106</v>
      </c>
      <c r="L11" s="52" t="s">
        <v>2017</v>
      </c>
      <c r="M11" s="62" t="s">
        <v>2085</v>
      </c>
      <c r="N11" s="63" t="s">
        <v>2086</v>
      </c>
      <c r="O11" s="64" t="s">
        <v>2027</v>
      </c>
      <c r="P11" s="65">
        <v>0.017</v>
      </c>
      <c r="Q11" s="63" t="s">
        <v>2047</v>
      </c>
      <c r="R11" s="68">
        <v>108140</v>
      </c>
      <c r="S11" s="68">
        <v>14</v>
      </c>
      <c r="T11" s="69" t="s">
        <v>2087</v>
      </c>
      <c r="U11" s="70">
        <v>29589</v>
      </c>
      <c r="V11" s="68">
        <v>56487</v>
      </c>
      <c r="W11" s="71">
        <v>8676</v>
      </c>
      <c r="X11" s="72">
        <v>0.1536</v>
      </c>
      <c r="Y11" s="71">
        <v>1521326</v>
      </c>
      <c r="Z11" s="71">
        <v>24553</v>
      </c>
      <c r="AA11" s="71">
        <v>197</v>
      </c>
      <c r="AB11" s="76">
        <v>5</v>
      </c>
      <c r="AC11" s="68">
        <v>4847</v>
      </c>
      <c r="AD11" s="77">
        <v>11.65</v>
      </c>
      <c r="AE11" s="68">
        <v>124</v>
      </c>
      <c r="AF11" s="78">
        <v>0.4575</v>
      </c>
      <c r="AG11" s="81">
        <v>0.4119</v>
      </c>
      <c r="AH11" s="82">
        <v>2</v>
      </c>
      <c r="AI11" s="64" t="s">
        <v>2088</v>
      </c>
      <c r="AJ11" s="63" t="s">
        <v>2022</v>
      </c>
      <c r="AK11" s="78">
        <v>0.2009</v>
      </c>
      <c r="AL11" s="78">
        <v>0.1901</v>
      </c>
      <c r="AM11" s="63" t="s">
        <v>2024</v>
      </c>
      <c r="AN11" s="78">
        <v>0.1636</v>
      </c>
      <c r="AO11" s="78">
        <v>0.1331</v>
      </c>
      <c r="AP11" s="63" t="s">
        <v>2089</v>
      </c>
      <c r="AQ11" s="78">
        <v>0.093</v>
      </c>
      <c r="AR11" s="78">
        <v>0.0887</v>
      </c>
      <c r="AS11" s="86" t="s">
        <v>2090</v>
      </c>
      <c r="AT11" s="87">
        <v>0.0203</v>
      </c>
      <c r="AU11" s="88" t="s">
        <v>2091</v>
      </c>
    </row>
    <row r="12" spans="1:47">
      <c r="A12" s="50">
        <f t="shared" si="4"/>
        <v>8075</v>
      </c>
      <c r="B12" s="51" t="str">
        <f>IF(A12="","",IF(A12&lt;词盘!$B$2,"大词",IF(A12&lt;词盘!$C$2,"中尾词","长尾词")))</f>
        <v>大词</v>
      </c>
      <c r="C12" s="52">
        <f t="shared" si="0"/>
        <v>1</v>
      </c>
      <c r="D12" s="51" t="str">
        <f t="shared" si="5"/>
        <v>有序</v>
      </c>
      <c r="E12" s="53" t="s">
        <v>22</v>
      </c>
      <c r="F12" s="53" t="s">
        <v>34</v>
      </c>
      <c r="G12" s="53" t="s">
        <v>71</v>
      </c>
      <c r="H12" s="53" t="s">
        <v>62</v>
      </c>
      <c r="I12" s="61">
        <f t="shared" si="1"/>
        <v>0.0168084042021012</v>
      </c>
      <c r="J12" s="51">
        <f t="shared" si="2"/>
        <v>2490</v>
      </c>
      <c r="K12" s="52">
        <f t="shared" si="3"/>
        <v>63407.37</v>
      </c>
      <c r="L12" s="52"/>
      <c r="M12" s="62" t="s">
        <v>2092</v>
      </c>
      <c r="N12" s="63" t="s">
        <v>2046</v>
      </c>
      <c r="O12" s="64" t="s">
        <v>2027</v>
      </c>
      <c r="P12" s="65">
        <v>0.0168</v>
      </c>
      <c r="Q12" s="63" t="s">
        <v>2047</v>
      </c>
      <c r="R12" s="68">
        <v>107187</v>
      </c>
      <c r="S12" s="68">
        <v>15</v>
      </c>
      <c r="T12" s="69" t="s">
        <v>2093</v>
      </c>
      <c r="U12" s="70">
        <v>23252</v>
      </c>
      <c r="V12" s="68">
        <v>69680</v>
      </c>
      <c r="W12" s="71">
        <v>8075</v>
      </c>
      <c r="X12" s="72">
        <v>0.1159</v>
      </c>
      <c r="Y12" s="71">
        <v>1787141</v>
      </c>
      <c r="Z12" s="71">
        <v>31863</v>
      </c>
      <c r="AA12" s="71">
        <v>184</v>
      </c>
      <c r="AB12" s="76">
        <v>18</v>
      </c>
      <c r="AC12" s="68">
        <v>2490</v>
      </c>
      <c r="AD12" s="77">
        <v>27.98</v>
      </c>
      <c r="AE12" s="68">
        <v>175</v>
      </c>
      <c r="AF12" s="78">
        <v>0.4705</v>
      </c>
      <c r="AG12" s="81">
        <v>0.4274</v>
      </c>
      <c r="AH12" s="82">
        <v>1.99</v>
      </c>
      <c r="AI12" s="64" t="s">
        <v>2094</v>
      </c>
      <c r="AJ12" s="63" t="s">
        <v>2022</v>
      </c>
      <c r="AK12" s="78">
        <v>0.2455</v>
      </c>
      <c r="AL12" s="78">
        <v>0.2327</v>
      </c>
      <c r="AM12" s="63" t="s">
        <v>2023</v>
      </c>
      <c r="AN12" s="78">
        <v>0.1197</v>
      </c>
      <c r="AO12" s="78">
        <v>0.0944</v>
      </c>
      <c r="AP12" s="63" t="s">
        <v>2024</v>
      </c>
      <c r="AQ12" s="78">
        <v>0.1053</v>
      </c>
      <c r="AR12" s="78">
        <v>0.1003</v>
      </c>
      <c r="AS12" s="86" t="s">
        <v>2095</v>
      </c>
      <c r="AT12" s="87">
        <v>0.0036</v>
      </c>
      <c r="AU12" s="88" t="s">
        <v>2096</v>
      </c>
    </row>
    <row r="13" spans="1:47">
      <c r="A13" s="50">
        <f t="shared" si="4"/>
        <v>8556</v>
      </c>
      <c r="B13" s="51" t="str">
        <f>IF(A13="","",IF(A13&lt;词盘!$B$2,"大词",IF(A13&lt;词盘!$C$2,"中尾词","长尾词")))</f>
        <v>大词</v>
      </c>
      <c r="C13" s="52">
        <f t="shared" si="0"/>
        <v>1</v>
      </c>
      <c r="D13" s="51" t="str">
        <f t="shared" si="5"/>
        <v>无序</v>
      </c>
      <c r="E13" s="53"/>
      <c r="F13" s="53" t="s">
        <v>35</v>
      </c>
      <c r="G13" s="53" t="s">
        <v>75</v>
      </c>
      <c r="H13" s="53" t="s">
        <v>39</v>
      </c>
      <c r="I13" s="61">
        <f t="shared" si="1"/>
        <v>0.0168084042021012</v>
      </c>
      <c r="J13" s="51">
        <f t="shared" si="2"/>
        <v>1312</v>
      </c>
      <c r="K13" s="52">
        <f t="shared" si="3"/>
        <v>71401.9</v>
      </c>
      <c r="L13" s="52"/>
      <c r="M13" s="62" t="s">
        <v>2097</v>
      </c>
      <c r="N13" s="63" t="s">
        <v>2098</v>
      </c>
      <c r="O13" s="64" t="s">
        <v>2027</v>
      </c>
      <c r="P13" s="65">
        <v>0.0168</v>
      </c>
      <c r="Q13" s="63" t="s">
        <v>2047</v>
      </c>
      <c r="R13" s="68">
        <v>107080</v>
      </c>
      <c r="S13" s="68">
        <v>16</v>
      </c>
      <c r="T13" s="69" t="s">
        <v>2099</v>
      </c>
      <c r="U13" s="70">
        <v>10343</v>
      </c>
      <c r="V13" s="68">
        <v>121371</v>
      </c>
      <c r="W13" s="71">
        <v>8556</v>
      </c>
      <c r="X13" s="72">
        <v>0.0705</v>
      </c>
      <c r="Y13" s="71">
        <v>3178848</v>
      </c>
      <c r="Z13" s="71">
        <v>53285</v>
      </c>
      <c r="AA13" s="71">
        <v>194</v>
      </c>
      <c r="AB13" s="76">
        <v>39</v>
      </c>
      <c r="AC13" s="68">
        <v>1312</v>
      </c>
      <c r="AD13" s="77">
        <v>92.51</v>
      </c>
      <c r="AE13" s="68">
        <v>225</v>
      </c>
      <c r="AF13" s="78">
        <v>0.4028</v>
      </c>
      <c r="AG13" s="81">
        <v>0.3438</v>
      </c>
      <c r="AH13" s="82">
        <v>1.34</v>
      </c>
      <c r="AI13" s="64" t="s">
        <v>2100</v>
      </c>
      <c r="AJ13" s="63" t="s">
        <v>2101</v>
      </c>
      <c r="AK13" s="78">
        <v>0.1496</v>
      </c>
      <c r="AL13" s="78">
        <v>0.1331</v>
      </c>
      <c r="AM13" s="63" t="s">
        <v>2102</v>
      </c>
      <c r="AN13" s="78">
        <v>0.139</v>
      </c>
      <c r="AO13" s="78">
        <v>0.1267</v>
      </c>
      <c r="AP13" s="63" t="s">
        <v>2103</v>
      </c>
      <c r="AQ13" s="78">
        <v>0.1142</v>
      </c>
      <c r="AR13" s="78">
        <v>0.084</v>
      </c>
      <c r="AS13" s="86" t="s">
        <v>2104</v>
      </c>
      <c r="AT13" s="87">
        <v>0.0267</v>
      </c>
      <c r="AU13" s="88" t="s">
        <v>2105</v>
      </c>
    </row>
    <row r="14" spans="1:47">
      <c r="A14" s="50">
        <f t="shared" si="4"/>
        <v>5461</v>
      </c>
      <c r="B14" s="51" t="str">
        <f>IF(A14="","",IF(A14&lt;词盘!$B$2,"大词",IF(A14&lt;词盘!$C$2,"中尾词","长尾词")))</f>
        <v>大词</v>
      </c>
      <c r="C14" s="52">
        <f t="shared" si="0"/>
        <v>2</v>
      </c>
      <c r="D14" s="51" t="str">
        <f t="shared" si="5"/>
        <v>无序</v>
      </c>
      <c r="E14" s="53"/>
      <c r="F14" s="53" t="s">
        <v>35</v>
      </c>
      <c r="G14" s="53" t="s">
        <v>78</v>
      </c>
      <c r="H14" s="53" t="s">
        <v>47</v>
      </c>
      <c r="I14" s="61">
        <f t="shared" si="1"/>
        <v>0.0161080540270136</v>
      </c>
      <c r="J14" s="51">
        <f t="shared" si="2"/>
        <v>7012</v>
      </c>
      <c r="K14" s="52">
        <f t="shared" si="3"/>
        <v>58588</v>
      </c>
      <c r="L14" s="52" t="s">
        <v>2017</v>
      </c>
      <c r="M14" s="62" t="s">
        <v>2106</v>
      </c>
      <c r="N14" s="63" t="s">
        <v>1965</v>
      </c>
      <c r="O14" s="64" t="s">
        <v>2027</v>
      </c>
      <c r="P14" s="65">
        <v>0.0161</v>
      </c>
      <c r="Q14" s="63" t="s">
        <v>2047</v>
      </c>
      <c r="R14" s="68">
        <v>102107</v>
      </c>
      <c r="S14" s="68">
        <v>14</v>
      </c>
      <c r="T14" s="69" t="s">
        <v>2107</v>
      </c>
      <c r="U14" s="70">
        <v>26839</v>
      </c>
      <c r="V14" s="68">
        <v>61638</v>
      </c>
      <c r="W14" s="71">
        <v>5461</v>
      </c>
      <c r="X14" s="72">
        <v>0.0886</v>
      </c>
      <c r="Y14" s="71">
        <v>1707180</v>
      </c>
      <c r="Z14" s="71">
        <v>29294</v>
      </c>
      <c r="AA14" s="71">
        <v>125</v>
      </c>
      <c r="AB14" s="76">
        <v>16</v>
      </c>
      <c r="AC14" s="68">
        <v>7012</v>
      </c>
      <c r="AD14" s="77">
        <v>8.79</v>
      </c>
      <c r="AE14" s="68">
        <v>177</v>
      </c>
      <c r="AF14" s="78">
        <v>0.2989</v>
      </c>
      <c r="AG14" s="81">
        <v>0.3046</v>
      </c>
      <c r="AH14" s="82">
        <v>2</v>
      </c>
      <c r="AI14" s="64" t="s">
        <v>2108</v>
      </c>
      <c r="AJ14" s="63" t="s">
        <v>2022</v>
      </c>
      <c r="AK14" s="78">
        <v>0.1447</v>
      </c>
      <c r="AL14" s="78">
        <v>0.1692</v>
      </c>
      <c r="AM14" s="63" t="s">
        <v>2023</v>
      </c>
      <c r="AN14" s="78">
        <v>0.0779</v>
      </c>
      <c r="AO14" s="78">
        <v>0.0631</v>
      </c>
      <c r="AP14" s="63" t="s">
        <v>2089</v>
      </c>
      <c r="AQ14" s="78">
        <v>0.0763</v>
      </c>
      <c r="AR14" s="78">
        <v>0.0723</v>
      </c>
      <c r="AS14" s="86" t="s">
        <v>2109</v>
      </c>
      <c r="AT14" s="87">
        <v>0.012</v>
      </c>
      <c r="AU14" s="88" t="s">
        <v>2110</v>
      </c>
    </row>
    <row r="15" spans="1:47">
      <c r="A15" s="50">
        <f t="shared" si="4"/>
        <v>5951</v>
      </c>
      <c r="B15" s="51" t="str">
        <f>IF(A15="","",IF(A15&lt;词盘!$B$2,"大词",IF(A15&lt;词盘!$C$2,"中尾词","长尾词")))</f>
        <v>大词</v>
      </c>
      <c r="C15" s="52">
        <f t="shared" si="0"/>
        <v>1</v>
      </c>
      <c r="D15" s="51" t="str">
        <f t="shared" si="5"/>
        <v>无序</v>
      </c>
      <c r="E15" s="53"/>
      <c r="F15" s="53" t="s">
        <v>40</v>
      </c>
      <c r="G15" s="53"/>
      <c r="H15" s="53" t="s">
        <v>54</v>
      </c>
      <c r="I15" s="61">
        <f t="shared" si="1"/>
        <v>0.0126063031515759</v>
      </c>
      <c r="J15" s="51">
        <f t="shared" si="2"/>
        <v>2804</v>
      </c>
      <c r="K15" s="52">
        <f t="shared" si="3"/>
        <v>26836.59</v>
      </c>
      <c r="L15" s="52"/>
      <c r="M15" s="62" t="s">
        <v>2111</v>
      </c>
      <c r="N15" s="63" t="s">
        <v>2112</v>
      </c>
      <c r="O15" s="64" t="s">
        <v>2027</v>
      </c>
      <c r="P15" s="65">
        <v>0.0126</v>
      </c>
      <c r="Q15" s="63" t="s">
        <v>2047</v>
      </c>
      <c r="R15" s="68">
        <v>80468</v>
      </c>
      <c r="S15" s="68">
        <v>15</v>
      </c>
      <c r="T15" s="69" t="s">
        <v>2113</v>
      </c>
      <c r="U15" s="70">
        <v>36126</v>
      </c>
      <c r="V15" s="68">
        <v>46866</v>
      </c>
      <c r="W15" s="71">
        <v>5951</v>
      </c>
      <c r="X15" s="72">
        <v>0.127</v>
      </c>
      <c r="Y15" s="71">
        <v>1063853</v>
      </c>
      <c r="Z15" s="71">
        <v>22179</v>
      </c>
      <c r="AA15" s="71">
        <v>135</v>
      </c>
      <c r="AB15" s="76">
        <v>0</v>
      </c>
      <c r="AC15" s="68">
        <v>2804</v>
      </c>
      <c r="AD15" s="77">
        <v>16.71</v>
      </c>
      <c r="AE15" s="68">
        <v>180</v>
      </c>
      <c r="AF15" s="78">
        <v>0.3822</v>
      </c>
      <c r="AG15" s="81">
        <v>0.3798</v>
      </c>
      <c r="AH15" s="82">
        <v>1.21</v>
      </c>
      <c r="AI15" s="64" t="s">
        <v>2114</v>
      </c>
      <c r="AJ15" s="63" t="s">
        <v>2022</v>
      </c>
      <c r="AK15" s="78">
        <v>0.2041</v>
      </c>
      <c r="AL15" s="78">
        <v>0.2433</v>
      </c>
      <c r="AM15" s="63" t="s">
        <v>2023</v>
      </c>
      <c r="AN15" s="78">
        <v>0.1034</v>
      </c>
      <c r="AO15" s="78">
        <v>0.0816</v>
      </c>
      <c r="AP15" s="63" t="s">
        <v>2089</v>
      </c>
      <c r="AQ15" s="78">
        <v>0.0747</v>
      </c>
      <c r="AR15" s="78">
        <v>0.0549</v>
      </c>
      <c r="AS15" s="86" t="s">
        <v>2115</v>
      </c>
      <c r="AT15" s="87">
        <v>0.0514</v>
      </c>
      <c r="AU15" s="88" t="s">
        <v>2116</v>
      </c>
    </row>
    <row r="16" spans="1:47">
      <c r="A16" s="50">
        <f t="shared" si="4"/>
        <v>3688</v>
      </c>
      <c r="B16" s="51" t="str">
        <f>IF(A16="","",IF(A16&lt;词盘!$B$2,"大词",IF(A16&lt;词盘!$C$2,"中尾词","长尾词")))</f>
        <v>大词</v>
      </c>
      <c r="C16" s="52">
        <f t="shared" si="0"/>
        <v>2</v>
      </c>
      <c r="D16" s="51" t="str">
        <f t="shared" si="5"/>
        <v>无序</v>
      </c>
      <c r="E16" s="53"/>
      <c r="F16" s="53" t="s">
        <v>40</v>
      </c>
      <c r="G16" s="53"/>
      <c r="H16" s="53" t="s">
        <v>54</v>
      </c>
      <c r="I16" s="61">
        <f t="shared" si="1"/>
        <v>0.0120060030015008</v>
      </c>
      <c r="J16" s="51">
        <f t="shared" si="2"/>
        <v>58126</v>
      </c>
      <c r="K16" s="52">
        <f t="shared" si="3"/>
        <v>116108.69</v>
      </c>
      <c r="L16" s="52" t="s">
        <v>2017</v>
      </c>
      <c r="M16" s="62" t="s">
        <v>2117</v>
      </c>
      <c r="N16" s="63" t="s">
        <v>2118</v>
      </c>
      <c r="O16" s="64" t="s">
        <v>2027</v>
      </c>
      <c r="P16" s="65">
        <v>0.012</v>
      </c>
      <c r="Q16" s="63" t="s">
        <v>2028</v>
      </c>
      <c r="R16" s="68">
        <v>76468</v>
      </c>
      <c r="S16" s="68">
        <v>10</v>
      </c>
      <c r="T16" s="69" t="s">
        <v>2119</v>
      </c>
      <c r="U16" s="70">
        <v>3814</v>
      </c>
      <c r="V16" s="68">
        <v>400944</v>
      </c>
      <c r="W16" s="71">
        <v>3688</v>
      </c>
      <c r="X16" s="72">
        <v>0.0092</v>
      </c>
      <c r="Y16" s="71">
        <v>9701425</v>
      </c>
      <c r="Z16" s="71">
        <v>159053</v>
      </c>
      <c r="AA16" s="71">
        <v>84</v>
      </c>
      <c r="AB16" s="76">
        <v>27</v>
      </c>
      <c r="AC16" s="68">
        <v>58126</v>
      </c>
      <c r="AD16" s="77">
        <v>6.9</v>
      </c>
      <c r="AE16" s="68">
        <v>481</v>
      </c>
      <c r="AF16" s="78">
        <v>0.1517</v>
      </c>
      <c r="AG16" s="81">
        <v>0.0624</v>
      </c>
      <c r="AH16" s="82">
        <v>0.73</v>
      </c>
      <c r="AI16" s="64" t="s">
        <v>2120</v>
      </c>
      <c r="AJ16" s="63" t="s">
        <v>2121</v>
      </c>
      <c r="AK16" s="78">
        <v>0.0687</v>
      </c>
      <c r="AL16" s="78">
        <v>0.0518</v>
      </c>
      <c r="AM16" s="63" t="s">
        <v>2122</v>
      </c>
      <c r="AN16" s="78">
        <v>0.0493</v>
      </c>
      <c r="AO16" s="78">
        <v>0.0106</v>
      </c>
      <c r="AP16" s="63" t="s">
        <v>2123</v>
      </c>
      <c r="AQ16" s="78">
        <v>0.0337</v>
      </c>
      <c r="AR16" s="78">
        <v>0</v>
      </c>
      <c r="AS16" s="86" t="s">
        <v>2124</v>
      </c>
      <c r="AT16" s="87">
        <v>0.0763</v>
      </c>
      <c r="AU16" s="88" t="s">
        <v>2125</v>
      </c>
    </row>
    <row r="17" spans="1:47">
      <c r="A17" s="50">
        <f t="shared" si="4"/>
        <v>3659</v>
      </c>
      <c r="B17" s="51" t="str">
        <f>IF(A17="","",IF(A17&lt;词盘!$B$2,"大词",IF(A17&lt;词盘!$C$2,"中尾词","长尾词")))</f>
        <v>大词</v>
      </c>
      <c r="C17" s="52">
        <f t="shared" si="0"/>
        <v>1</v>
      </c>
      <c r="D17" s="51" t="str">
        <f t="shared" si="5"/>
        <v>有序</v>
      </c>
      <c r="E17" s="53" t="s">
        <v>22</v>
      </c>
      <c r="F17" s="53" t="s">
        <v>44</v>
      </c>
      <c r="G17" s="53" t="s">
        <v>50</v>
      </c>
      <c r="H17" s="53" t="s">
        <v>69</v>
      </c>
      <c r="I17" s="61">
        <f t="shared" si="1"/>
        <v>0.00860430215107559</v>
      </c>
      <c r="J17" s="51">
        <f t="shared" si="2"/>
        <v>1378</v>
      </c>
      <c r="K17" s="52">
        <f t="shared" si="3"/>
        <v>24948.69</v>
      </c>
      <c r="L17" s="52" t="s">
        <v>2017</v>
      </c>
      <c r="M17" s="62" t="s">
        <v>2126</v>
      </c>
      <c r="N17" s="63" t="s">
        <v>2127</v>
      </c>
      <c r="O17" s="64" t="s">
        <v>2027</v>
      </c>
      <c r="P17" s="65">
        <v>0.0086</v>
      </c>
      <c r="Q17" s="63" t="s">
        <v>2028</v>
      </c>
      <c r="R17" s="68">
        <v>54748</v>
      </c>
      <c r="S17" s="68">
        <v>15</v>
      </c>
      <c r="T17" s="69" t="s">
        <v>2128</v>
      </c>
      <c r="U17" s="70">
        <v>71611</v>
      </c>
      <c r="V17" s="68">
        <v>26288</v>
      </c>
      <c r="W17" s="71">
        <v>3659</v>
      </c>
      <c r="X17" s="72">
        <v>0.1392</v>
      </c>
      <c r="Y17" s="71">
        <v>708335</v>
      </c>
      <c r="Z17" s="71">
        <v>11289</v>
      </c>
      <c r="AA17" s="71">
        <v>83</v>
      </c>
      <c r="AB17" s="76">
        <v>32</v>
      </c>
      <c r="AC17" s="68">
        <v>1378</v>
      </c>
      <c r="AD17" s="77">
        <v>19.08</v>
      </c>
      <c r="AE17" s="68">
        <v>137</v>
      </c>
      <c r="AF17" s="78">
        <v>0.5153</v>
      </c>
      <c r="AG17" s="81">
        <v>0.5177</v>
      </c>
      <c r="AH17" s="82">
        <v>2.21</v>
      </c>
      <c r="AI17" s="64" t="s">
        <v>2129</v>
      </c>
      <c r="AJ17" s="63" t="s">
        <v>2022</v>
      </c>
      <c r="AK17" s="78">
        <v>0.2634</v>
      </c>
      <c r="AL17" s="78">
        <v>0.2752</v>
      </c>
      <c r="AM17" s="63" t="s">
        <v>2024</v>
      </c>
      <c r="AN17" s="78">
        <v>0.1355</v>
      </c>
      <c r="AO17" s="78">
        <v>0.1172</v>
      </c>
      <c r="AP17" s="63" t="s">
        <v>2130</v>
      </c>
      <c r="AQ17" s="78">
        <v>0.1164</v>
      </c>
      <c r="AR17" s="78">
        <v>0.1253</v>
      </c>
      <c r="AS17" s="86" t="s">
        <v>2131</v>
      </c>
      <c r="AT17" s="87">
        <v>0.012</v>
      </c>
      <c r="AU17" s="88" t="s">
        <v>2132</v>
      </c>
    </row>
    <row r="18" spans="1:47">
      <c r="A18" s="50">
        <f t="shared" si="4"/>
        <v>3964</v>
      </c>
      <c r="B18" s="51" t="str">
        <f>IF(A18="","",IF(A18&lt;词盘!$B$2,"大词",IF(A18&lt;词盘!$C$2,"中尾词","长尾词")))</f>
        <v>大词</v>
      </c>
      <c r="C18" s="52">
        <f t="shared" si="0"/>
        <v>0</v>
      </c>
      <c r="D18" s="51" t="str">
        <f t="shared" si="5"/>
        <v>无序</v>
      </c>
      <c r="E18" s="53"/>
      <c r="F18" s="53" t="s">
        <v>40</v>
      </c>
      <c r="G18" s="53"/>
      <c r="H18" s="53" t="s">
        <v>45</v>
      </c>
      <c r="I18" s="61">
        <f t="shared" si="1"/>
        <v>0.00820410205102557</v>
      </c>
      <c r="J18" s="51">
        <f t="shared" si="2"/>
        <v>197742</v>
      </c>
      <c r="K18" s="52">
        <f t="shared" si="3"/>
        <v>150343.83</v>
      </c>
      <c r="L18" s="52" t="s">
        <v>2017</v>
      </c>
      <c r="M18" s="62" t="s">
        <v>2133</v>
      </c>
      <c r="N18" s="63" t="s">
        <v>2134</v>
      </c>
      <c r="O18" s="64" t="s">
        <v>2018</v>
      </c>
      <c r="P18" s="65">
        <v>0.0082</v>
      </c>
      <c r="Q18" s="63" t="s">
        <v>2019</v>
      </c>
      <c r="R18" s="68">
        <v>51984</v>
      </c>
      <c r="S18" s="68">
        <v>2</v>
      </c>
      <c r="T18" s="69" t="s">
        <v>2135</v>
      </c>
      <c r="U18" s="70">
        <v>2044</v>
      </c>
      <c r="V18" s="68">
        <v>333120</v>
      </c>
      <c r="W18" s="71">
        <v>3964</v>
      </c>
      <c r="X18" s="72">
        <v>0.0119</v>
      </c>
      <c r="Y18" s="71">
        <v>7022443</v>
      </c>
      <c r="Z18" s="71">
        <v>128499</v>
      </c>
      <c r="AA18" s="71">
        <v>90</v>
      </c>
      <c r="AB18" s="76">
        <v>18</v>
      </c>
      <c r="AC18" s="68">
        <v>197742</v>
      </c>
      <c r="AD18" s="77">
        <v>1.68</v>
      </c>
      <c r="AE18" s="68">
        <v>630</v>
      </c>
      <c r="AF18" s="78">
        <v>0.1052</v>
      </c>
      <c r="AG18" s="81">
        <v>0.0707</v>
      </c>
      <c r="AH18" s="82">
        <v>1.17</v>
      </c>
      <c r="AI18" s="64" t="s">
        <v>2136</v>
      </c>
      <c r="AJ18" s="63">
        <v>1450845800</v>
      </c>
      <c r="AK18" s="78">
        <v>0.0431</v>
      </c>
      <c r="AL18" s="78">
        <v>0.0402</v>
      </c>
      <c r="AM18" s="63" t="s">
        <v>2137</v>
      </c>
      <c r="AN18" s="78">
        <v>0.0334</v>
      </c>
      <c r="AO18" s="78">
        <v>0.0181</v>
      </c>
      <c r="AP18" s="63" t="s">
        <v>2138</v>
      </c>
      <c r="AQ18" s="78">
        <v>0.0287</v>
      </c>
      <c r="AR18" s="78">
        <v>0.0124</v>
      </c>
      <c r="AS18" s="86" t="s">
        <v>2139</v>
      </c>
      <c r="AT18" s="87">
        <v>0.0113</v>
      </c>
      <c r="AU18" s="88" t="s">
        <v>2140</v>
      </c>
    </row>
    <row r="19" spans="1:47">
      <c r="A19" s="50">
        <f t="shared" si="4"/>
        <v>2749</v>
      </c>
      <c r="B19" s="51" t="str">
        <f>IF(A19="","",IF(A19&lt;词盘!$B$2,"大词",IF(A19&lt;词盘!$C$2,"中尾词","长尾词")))</f>
        <v>大词</v>
      </c>
      <c r="C19" s="52">
        <f t="shared" si="0"/>
        <v>1</v>
      </c>
      <c r="D19" s="51" t="str">
        <f t="shared" si="5"/>
        <v>无序</v>
      </c>
      <c r="E19" s="53"/>
      <c r="F19" s="53" t="s">
        <v>34</v>
      </c>
      <c r="G19" s="53" t="s">
        <v>85</v>
      </c>
      <c r="H19" s="53" t="s">
        <v>51</v>
      </c>
      <c r="I19" s="61">
        <f t="shared" si="1"/>
        <v>0.00780390195097554</v>
      </c>
      <c r="J19" s="51">
        <f t="shared" si="2"/>
        <v>7489</v>
      </c>
      <c r="K19" s="52">
        <f t="shared" si="3"/>
        <v>22090.8</v>
      </c>
      <c r="L19" s="52"/>
      <c r="M19" s="62" t="s">
        <v>2141</v>
      </c>
      <c r="N19" s="63" t="s">
        <v>1943</v>
      </c>
      <c r="O19" s="64" t="s">
        <v>2027</v>
      </c>
      <c r="P19" s="65">
        <v>0.0078</v>
      </c>
      <c r="Q19" s="63" t="s">
        <v>2028</v>
      </c>
      <c r="R19" s="68">
        <v>49804</v>
      </c>
      <c r="S19" s="68">
        <v>15</v>
      </c>
      <c r="T19" s="69" t="s">
        <v>2142</v>
      </c>
      <c r="U19" s="70">
        <v>73086</v>
      </c>
      <c r="V19" s="68">
        <v>27470</v>
      </c>
      <c r="W19" s="71">
        <v>2749</v>
      </c>
      <c r="X19" s="72">
        <v>0.1001</v>
      </c>
      <c r="Y19" s="71">
        <v>817943</v>
      </c>
      <c r="Z19" s="71">
        <v>10776</v>
      </c>
      <c r="AA19" s="71">
        <v>63</v>
      </c>
      <c r="AB19" s="76">
        <v>3</v>
      </c>
      <c r="AC19" s="68">
        <v>7489</v>
      </c>
      <c r="AD19" s="77">
        <v>3.67</v>
      </c>
      <c r="AE19" s="68">
        <v>202</v>
      </c>
      <c r="AF19" s="78">
        <v>0.3377</v>
      </c>
      <c r="AG19" s="81">
        <v>0.2983</v>
      </c>
      <c r="AH19" s="82">
        <v>2.05</v>
      </c>
      <c r="AI19" s="64" t="s">
        <v>2143</v>
      </c>
      <c r="AJ19" s="63" t="s">
        <v>2022</v>
      </c>
      <c r="AK19" s="78">
        <v>0.1421</v>
      </c>
      <c r="AL19" s="78">
        <v>0.1559</v>
      </c>
      <c r="AM19" s="63" t="s">
        <v>2144</v>
      </c>
      <c r="AN19" s="78">
        <v>0.1004</v>
      </c>
      <c r="AO19" s="78">
        <v>0.061</v>
      </c>
      <c r="AP19" s="63" t="s">
        <v>2023</v>
      </c>
      <c r="AQ19" s="78">
        <v>0.0952</v>
      </c>
      <c r="AR19" s="78">
        <v>0.0814</v>
      </c>
      <c r="AS19" s="86" t="s">
        <v>2145</v>
      </c>
      <c r="AT19" s="87">
        <v>0.0068</v>
      </c>
      <c r="AU19" s="88" t="s">
        <v>2146</v>
      </c>
    </row>
    <row r="20" spans="1:47">
      <c r="A20" s="50">
        <f t="shared" si="4"/>
        <v>5405</v>
      </c>
      <c r="B20" s="51" t="str">
        <f>IF(A20="","",IF(A20&lt;词盘!$B$2,"大词",IF(A20&lt;词盘!$C$2,"中尾词","长尾词")))</f>
        <v>大词</v>
      </c>
      <c r="C20" s="52">
        <f t="shared" si="0"/>
        <v>3</v>
      </c>
      <c r="D20" s="51" t="str">
        <f t="shared" si="5"/>
        <v>无序</v>
      </c>
      <c r="E20" s="53"/>
      <c r="F20" s="53" t="s">
        <v>35</v>
      </c>
      <c r="G20" s="53" t="s">
        <v>88</v>
      </c>
      <c r="H20" s="53" t="s">
        <v>39</v>
      </c>
      <c r="I20" s="61">
        <f t="shared" si="1"/>
        <v>0.00780390195097554</v>
      </c>
      <c r="J20" s="51">
        <f t="shared" si="2"/>
        <v>18127</v>
      </c>
      <c r="K20" s="52">
        <f t="shared" si="3"/>
        <v>42299.2</v>
      </c>
      <c r="L20" s="52"/>
      <c r="M20" s="62" t="s">
        <v>2147</v>
      </c>
      <c r="N20" s="63" t="s">
        <v>2148</v>
      </c>
      <c r="O20" s="64" t="s">
        <v>2027</v>
      </c>
      <c r="P20" s="65">
        <v>0.0078</v>
      </c>
      <c r="Q20" s="63" t="s">
        <v>2149</v>
      </c>
      <c r="R20" s="68">
        <v>49386</v>
      </c>
      <c r="S20" s="68">
        <v>7</v>
      </c>
      <c r="T20" s="69" t="s">
        <v>2150</v>
      </c>
      <c r="U20" s="70">
        <v>2246</v>
      </c>
      <c r="V20" s="68">
        <v>217078</v>
      </c>
      <c r="W20" s="71">
        <v>5405</v>
      </c>
      <c r="X20" s="72">
        <v>0.0249</v>
      </c>
      <c r="Y20" s="71">
        <v>4953036</v>
      </c>
      <c r="Z20" s="71">
        <v>105748</v>
      </c>
      <c r="AA20" s="71">
        <v>123</v>
      </c>
      <c r="AB20" s="76">
        <v>1</v>
      </c>
      <c r="AC20" s="68">
        <v>18127</v>
      </c>
      <c r="AD20" s="77">
        <v>11.98</v>
      </c>
      <c r="AE20" s="68">
        <v>1029</v>
      </c>
      <c r="AF20" s="78">
        <v>0.1149</v>
      </c>
      <c r="AG20" s="81">
        <v>0.0796</v>
      </c>
      <c r="AH20" s="82">
        <v>0.4</v>
      </c>
      <c r="AI20" s="64" t="s">
        <v>2151</v>
      </c>
      <c r="AJ20" s="63" t="s">
        <v>2152</v>
      </c>
      <c r="AK20" s="78">
        <v>0.06</v>
      </c>
      <c r="AL20" s="78">
        <v>0.0259</v>
      </c>
      <c r="AM20" s="63" t="s">
        <v>2153</v>
      </c>
      <c r="AN20" s="78">
        <v>0.0314</v>
      </c>
      <c r="AO20" s="78">
        <v>0.0134</v>
      </c>
      <c r="AP20" s="63" t="s">
        <v>2154</v>
      </c>
      <c r="AQ20" s="78">
        <v>0.0235</v>
      </c>
      <c r="AR20" s="78">
        <v>0.0403</v>
      </c>
      <c r="AS20" s="86" t="s">
        <v>2155</v>
      </c>
      <c r="AT20" s="87">
        <v>0.008</v>
      </c>
      <c r="AU20" s="88" t="s">
        <v>2156</v>
      </c>
    </row>
    <row r="21" spans="1:47">
      <c r="A21" s="50">
        <f t="shared" si="4"/>
        <v>3306</v>
      </c>
      <c r="B21" s="51" t="str">
        <f>IF(A21="","",IF(A21&lt;词盘!$B$2,"大词",IF(A21&lt;词盘!$C$2,"中尾词","长尾词")))</f>
        <v>大词</v>
      </c>
      <c r="C21" s="52">
        <f t="shared" si="0"/>
        <v>2</v>
      </c>
      <c r="D21" s="51" t="str">
        <f t="shared" si="5"/>
        <v>无序</v>
      </c>
      <c r="E21" s="53"/>
      <c r="F21" s="53" t="s">
        <v>40</v>
      </c>
      <c r="G21" s="53"/>
      <c r="H21" s="53" t="s">
        <v>42</v>
      </c>
      <c r="I21" s="61">
        <f t="shared" si="1"/>
        <v>0.00690345172586297</v>
      </c>
      <c r="J21" s="51">
        <f t="shared" si="2"/>
        <v>351</v>
      </c>
      <c r="K21" s="52">
        <f t="shared" si="3"/>
        <v>219517.48</v>
      </c>
      <c r="L21" s="52"/>
      <c r="M21" s="62" t="s">
        <v>2157</v>
      </c>
      <c r="N21" s="63" t="s">
        <v>2158</v>
      </c>
      <c r="O21" s="64" t="s">
        <v>2027</v>
      </c>
      <c r="P21" s="65">
        <v>0.0069</v>
      </c>
      <c r="Q21" s="63" t="s">
        <v>2159</v>
      </c>
      <c r="R21" s="68">
        <v>43648</v>
      </c>
      <c r="S21" s="68">
        <v>14</v>
      </c>
      <c r="T21" s="69" t="s">
        <v>2160</v>
      </c>
      <c r="U21" s="70">
        <v>29631</v>
      </c>
      <c r="V21" s="68">
        <v>68884</v>
      </c>
      <c r="W21" s="71">
        <v>3306</v>
      </c>
      <c r="X21" s="72">
        <v>0.048</v>
      </c>
      <c r="Y21" s="71">
        <v>1525007</v>
      </c>
      <c r="Z21" s="71">
        <v>32473</v>
      </c>
      <c r="AA21" s="71">
        <v>75</v>
      </c>
      <c r="AB21" s="76">
        <v>0</v>
      </c>
      <c r="AC21" s="68">
        <v>351</v>
      </c>
      <c r="AD21" s="77">
        <v>196.25</v>
      </c>
      <c r="AE21" s="68">
        <v>128</v>
      </c>
      <c r="AF21" s="78">
        <v>0.6851</v>
      </c>
      <c r="AG21" s="81">
        <v>0.5993</v>
      </c>
      <c r="AH21" s="82">
        <v>6.76</v>
      </c>
      <c r="AI21" s="64" t="s">
        <v>2161</v>
      </c>
      <c r="AJ21" s="63" t="s">
        <v>2162</v>
      </c>
      <c r="AK21" s="78">
        <v>0.4397</v>
      </c>
      <c r="AL21" s="78">
        <v>0.3502</v>
      </c>
      <c r="AM21" s="63" t="s">
        <v>2163</v>
      </c>
      <c r="AN21" s="78">
        <v>0.127</v>
      </c>
      <c r="AO21" s="78">
        <v>0.1582</v>
      </c>
      <c r="AP21" s="63" t="s">
        <v>2164</v>
      </c>
      <c r="AQ21" s="78">
        <v>0.1184</v>
      </c>
      <c r="AR21" s="78">
        <v>0.0909</v>
      </c>
      <c r="AS21" s="86" t="s">
        <v>2165</v>
      </c>
      <c r="AT21" s="87">
        <v>0</v>
      </c>
      <c r="AU21" s="88" t="s">
        <v>2166</v>
      </c>
    </row>
    <row r="22" spans="1:47">
      <c r="A22" s="50">
        <f t="shared" si="4"/>
        <v>783</v>
      </c>
      <c r="B22" s="51" t="str">
        <f>IF(A22="","",IF(A22&lt;词盘!$B$2,"大词",IF(A22&lt;词盘!$C$2,"中尾词","长尾词")))</f>
        <v>大词</v>
      </c>
      <c r="C22" s="52">
        <f t="shared" si="0"/>
        <v>3</v>
      </c>
      <c r="D22" s="51" t="str">
        <f t="shared" si="5"/>
        <v>无序</v>
      </c>
      <c r="E22" s="53"/>
      <c r="F22" s="53" t="s">
        <v>34</v>
      </c>
      <c r="G22" s="53" t="s">
        <v>91</v>
      </c>
      <c r="H22" s="53" t="s">
        <v>66</v>
      </c>
      <c r="I22" s="61">
        <f t="shared" si="1"/>
        <v>0.00680340170085047</v>
      </c>
      <c r="J22" s="51">
        <f t="shared" si="2"/>
        <v>139900</v>
      </c>
      <c r="K22" s="52">
        <f t="shared" si="3"/>
        <v>20864.8</v>
      </c>
      <c r="L22" s="52" t="s">
        <v>2017</v>
      </c>
      <c r="M22" s="62" t="s">
        <v>2167</v>
      </c>
      <c r="N22" s="63" t="s">
        <v>2168</v>
      </c>
      <c r="O22" s="64" t="s">
        <v>2027</v>
      </c>
      <c r="P22" s="65">
        <v>0.0068</v>
      </c>
      <c r="Q22" s="63" t="s">
        <v>2037</v>
      </c>
      <c r="R22" s="68">
        <v>43553</v>
      </c>
      <c r="S22" s="68">
        <v>7</v>
      </c>
      <c r="T22" s="69" t="s">
        <v>2169</v>
      </c>
      <c r="U22" s="70">
        <v>8978</v>
      </c>
      <c r="V22" s="68">
        <v>126356</v>
      </c>
      <c r="W22" s="71">
        <v>783</v>
      </c>
      <c r="X22" s="72">
        <v>0.0062</v>
      </c>
      <c r="Y22" s="71">
        <v>3559977</v>
      </c>
      <c r="Z22" s="71">
        <v>52162</v>
      </c>
      <c r="AA22" s="71">
        <v>18</v>
      </c>
      <c r="AB22" s="76">
        <v>1</v>
      </c>
      <c r="AC22" s="68">
        <v>139900</v>
      </c>
      <c r="AD22" s="77">
        <v>0.9</v>
      </c>
      <c r="AE22" s="68">
        <v>666</v>
      </c>
      <c r="AF22" s="78">
        <v>0.1456</v>
      </c>
      <c r="AG22" s="81">
        <v>0.0689</v>
      </c>
      <c r="AH22" s="82">
        <v>0.4</v>
      </c>
      <c r="AI22" s="64" t="s">
        <v>2170</v>
      </c>
      <c r="AJ22" s="63" t="s">
        <v>2040</v>
      </c>
      <c r="AK22" s="78">
        <v>0.0591</v>
      </c>
      <c r="AL22" s="78">
        <v>0.0345</v>
      </c>
      <c r="AM22" s="63" t="s">
        <v>2171</v>
      </c>
      <c r="AN22" s="78">
        <v>0.0444</v>
      </c>
      <c r="AO22" s="78">
        <v>0.0172</v>
      </c>
      <c r="AP22" s="63" t="s">
        <v>2042</v>
      </c>
      <c r="AQ22" s="78">
        <v>0.0421</v>
      </c>
      <c r="AR22" s="78">
        <v>0.0172</v>
      </c>
      <c r="AS22" s="86" t="s">
        <v>2172</v>
      </c>
      <c r="AT22" s="87">
        <v>0.0108</v>
      </c>
      <c r="AU22" s="88" t="s">
        <v>2173</v>
      </c>
    </row>
    <row r="23" spans="1:47">
      <c r="A23" s="50">
        <f t="shared" si="4"/>
        <v>1946</v>
      </c>
      <c r="B23" s="51" t="str">
        <f>IF(A23="","",IF(A23&lt;词盘!$B$2,"大词",IF(A23&lt;词盘!$C$2,"中尾词","长尾词")))</f>
        <v>大词</v>
      </c>
      <c r="C23" s="52">
        <f t="shared" si="0"/>
        <v>2</v>
      </c>
      <c r="D23" s="51" t="str">
        <f t="shared" si="5"/>
        <v>有序</v>
      </c>
      <c r="E23" s="53" t="s">
        <v>22</v>
      </c>
      <c r="F23" s="53" t="s">
        <v>40</v>
      </c>
      <c r="G23" s="53"/>
      <c r="H23" s="53" t="s">
        <v>49</v>
      </c>
      <c r="I23" s="61">
        <f t="shared" si="1"/>
        <v>0.00660330165082545</v>
      </c>
      <c r="J23" s="51">
        <f t="shared" si="2"/>
        <v>915</v>
      </c>
      <c r="K23" s="52" t="str">
        <f t="shared" si="3"/>
        <v/>
      </c>
      <c r="L23" s="52"/>
      <c r="M23" s="62" t="s">
        <v>2174</v>
      </c>
      <c r="N23" s="63" t="s">
        <v>2175</v>
      </c>
      <c r="O23" s="64" t="s">
        <v>2027</v>
      </c>
      <c r="P23" s="65">
        <v>0.0066</v>
      </c>
      <c r="Q23" s="63" t="s">
        <v>2047</v>
      </c>
      <c r="R23" s="68">
        <v>41814</v>
      </c>
      <c r="S23" s="68">
        <v>14</v>
      </c>
      <c r="T23" s="69" t="s">
        <v>2176</v>
      </c>
      <c r="U23" s="70">
        <v>56667</v>
      </c>
      <c r="V23" s="68">
        <v>36929</v>
      </c>
      <c r="W23" s="71">
        <v>1946</v>
      </c>
      <c r="X23" s="72">
        <v>0.0527</v>
      </c>
      <c r="Y23" s="71">
        <v>800632</v>
      </c>
      <c r="Z23" s="71">
        <v>16577</v>
      </c>
      <c r="AA23" s="71">
        <v>45</v>
      </c>
      <c r="AB23" s="76">
        <v>5</v>
      </c>
      <c r="AC23" s="68">
        <v>915</v>
      </c>
      <c r="AD23" s="77">
        <v>40.36</v>
      </c>
      <c r="AE23" s="68">
        <v>150</v>
      </c>
      <c r="AF23" s="78">
        <v>0.3045</v>
      </c>
      <c r="AG23" s="81">
        <v>0.3179</v>
      </c>
      <c r="AH23" s="44" t="s">
        <v>2027</v>
      </c>
      <c r="AI23" s="64" t="s">
        <v>2177</v>
      </c>
      <c r="AJ23" s="63" t="s">
        <v>2022</v>
      </c>
      <c r="AK23" s="78">
        <v>0.1533</v>
      </c>
      <c r="AL23" s="78">
        <v>0.2393</v>
      </c>
      <c r="AM23" s="63" t="s">
        <v>2178</v>
      </c>
      <c r="AN23" s="78">
        <v>0.0854</v>
      </c>
      <c r="AO23" s="78">
        <v>0.0536</v>
      </c>
      <c r="AP23" s="63" t="s">
        <v>2162</v>
      </c>
      <c r="AQ23" s="78">
        <v>0.0658</v>
      </c>
      <c r="AR23" s="78">
        <v>0.025</v>
      </c>
      <c r="AS23" s="86" t="s">
        <v>2179</v>
      </c>
      <c r="AT23" s="87">
        <v>0.0079</v>
      </c>
      <c r="AU23" s="88" t="s">
        <v>2180</v>
      </c>
    </row>
    <row r="24" spans="1:47">
      <c r="A24" s="50">
        <f t="shared" si="4"/>
        <v>1018</v>
      </c>
      <c r="B24" s="51" t="str">
        <f>IF(A24="","",IF(A24&lt;词盘!$B$2,"大词",IF(A24&lt;词盘!$C$2,"中尾词","长尾词")))</f>
        <v>大词</v>
      </c>
      <c r="C24" s="52">
        <f t="shared" si="0"/>
        <v>2</v>
      </c>
      <c r="D24" s="51" t="str">
        <f t="shared" si="5"/>
        <v>无序</v>
      </c>
      <c r="E24" s="53"/>
      <c r="F24" s="53" t="s">
        <v>35</v>
      </c>
      <c r="G24" s="53" t="s">
        <v>94</v>
      </c>
      <c r="H24" s="53" t="s">
        <v>76</v>
      </c>
      <c r="I24" s="61">
        <f t="shared" si="1"/>
        <v>0.00650325162581295</v>
      </c>
      <c r="J24" s="51">
        <f t="shared" si="2"/>
        <v>225</v>
      </c>
      <c r="K24" s="52">
        <f t="shared" si="3"/>
        <v>160340</v>
      </c>
      <c r="L24" s="52"/>
      <c r="M24" s="62" t="s">
        <v>389</v>
      </c>
      <c r="N24" s="63" t="s">
        <v>2181</v>
      </c>
      <c r="O24" s="64" t="s">
        <v>2027</v>
      </c>
      <c r="P24" s="65">
        <v>0.0065</v>
      </c>
      <c r="Q24" s="63" t="s">
        <v>2047</v>
      </c>
      <c r="R24" s="68">
        <v>41511</v>
      </c>
      <c r="S24" s="68">
        <v>13</v>
      </c>
      <c r="T24" s="69" t="s">
        <v>2182</v>
      </c>
      <c r="U24" s="70">
        <v>70119</v>
      </c>
      <c r="V24" s="68">
        <v>34889</v>
      </c>
      <c r="W24" s="71">
        <v>1018</v>
      </c>
      <c r="X24" s="72">
        <v>0.0292</v>
      </c>
      <c r="Y24" s="71">
        <v>889363</v>
      </c>
      <c r="Z24" s="71">
        <v>16034</v>
      </c>
      <c r="AA24" s="71">
        <v>24</v>
      </c>
      <c r="AB24" s="76">
        <v>7</v>
      </c>
      <c r="AC24" s="68">
        <v>225</v>
      </c>
      <c r="AD24" s="77">
        <v>155.06</v>
      </c>
      <c r="AE24" s="68">
        <v>30</v>
      </c>
      <c r="AF24" s="78">
        <v>0.6541</v>
      </c>
      <c r="AG24" s="81">
        <v>0.3978</v>
      </c>
      <c r="AH24" s="82">
        <v>10</v>
      </c>
      <c r="AI24" s="64" t="s">
        <v>2183</v>
      </c>
      <c r="AJ24" s="63" t="s">
        <v>2184</v>
      </c>
      <c r="AK24" s="78">
        <v>0.4674</v>
      </c>
      <c r="AL24" s="78">
        <v>0.2513</v>
      </c>
      <c r="AM24" s="63" t="s">
        <v>2185</v>
      </c>
      <c r="AN24" s="78">
        <v>0.099</v>
      </c>
      <c r="AO24" s="78">
        <v>0.0366</v>
      </c>
      <c r="AP24" s="63" t="s">
        <v>2066</v>
      </c>
      <c r="AQ24" s="78">
        <v>0.0877</v>
      </c>
      <c r="AR24" s="78">
        <v>0.1099</v>
      </c>
      <c r="AS24" s="86" t="s">
        <v>2186</v>
      </c>
      <c r="AT24" s="87">
        <v>0.0068</v>
      </c>
      <c r="AU24" s="88" t="s">
        <v>2187</v>
      </c>
    </row>
    <row r="25" spans="1:47">
      <c r="A25" s="50">
        <f t="shared" si="4"/>
        <v>1798</v>
      </c>
      <c r="B25" s="51" t="str">
        <f>IF(A25="","",IF(A25&lt;词盘!$B$2,"大词",IF(A25&lt;词盘!$C$2,"中尾词","长尾词")))</f>
        <v>大词</v>
      </c>
      <c r="C25" s="52">
        <f t="shared" si="0"/>
        <v>2</v>
      </c>
      <c r="D25" s="51" t="str">
        <f t="shared" si="5"/>
        <v>无序</v>
      </c>
      <c r="E25" s="53"/>
      <c r="F25" s="53" t="s">
        <v>35</v>
      </c>
      <c r="G25" s="53" t="s">
        <v>96</v>
      </c>
      <c r="H25" s="53" t="s">
        <v>72</v>
      </c>
      <c r="I25" s="61">
        <f t="shared" si="1"/>
        <v>0.00650325162581295</v>
      </c>
      <c r="J25" s="51">
        <f t="shared" si="2"/>
        <v>6743</v>
      </c>
      <c r="K25" s="52">
        <f t="shared" si="3"/>
        <v>38173.66</v>
      </c>
      <c r="L25" s="52" t="s">
        <v>2017</v>
      </c>
      <c r="M25" s="62" t="s">
        <v>2188</v>
      </c>
      <c r="N25" s="63" t="s">
        <v>2079</v>
      </c>
      <c r="O25" s="64" t="s">
        <v>2027</v>
      </c>
      <c r="P25" s="65">
        <v>0.0065</v>
      </c>
      <c r="Q25" s="63" t="s">
        <v>2047</v>
      </c>
      <c r="R25" s="68">
        <v>41166</v>
      </c>
      <c r="S25" s="68">
        <v>12</v>
      </c>
      <c r="T25" s="69" t="s">
        <v>2189</v>
      </c>
      <c r="U25" s="70">
        <v>39573</v>
      </c>
      <c r="V25" s="68">
        <v>39434</v>
      </c>
      <c r="W25" s="71">
        <v>1798</v>
      </c>
      <c r="X25" s="72">
        <v>0.0456</v>
      </c>
      <c r="Y25" s="71">
        <v>895114</v>
      </c>
      <c r="Z25" s="71">
        <v>15029</v>
      </c>
      <c r="AA25" s="71">
        <v>41</v>
      </c>
      <c r="AB25" s="76">
        <v>0</v>
      </c>
      <c r="AC25" s="68">
        <v>6743</v>
      </c>
      <c r="AD25" s="77">
        <v>5.85</v>
      </c>
      <c r="AE25" s="68">
        <v>108</v>
      </c>
      <c r="AF25" s="78">
        <v>0.4124</v>
      </c>
      <c r="AG25" s="81">
        <v>0.3497</v>
      </c>
      <c r="AH25" s="82">
        <v>2.54</v>
      </c>
      <c r="AI25" s="64" t="s">
        <v>2190</v>
      </c>
      <c r="AJ25" s="63" t="s">
        <v>2031</v>
      </c>
      <c r="AK25" s="78">
        <v>0.2125</v>
      </c>
      <c r="AL25" s="78">
        <v>0.2023</v>
      </c>
      <c r="AM25" s="63" t="s">
        <v>2033</v>
      </c>
      <c r="AN25" s="78">
        <v>0.1174</v>
      </c>
      <c r="AO25" s="78">
        <v>0.0838</v>
      </c>
      <c r="AP25" s="63" t="s">
        <v>2032</v>
      </c>
      <c r="AQ25" s="78">
        <v>0.0825</v>
      </c>
      <c r="AR25" s="78">
        <v>0.0636</v>
      </c>
      <c r="AS25" s="86" t="s">
        <v>2191</v>
      </c>
      <c r="AT25" s="87">
        <v>0.0686</v>
      </c>
      <c r="AU25" s="88" t="s">
        <v>2192</v>
      </c>
    </row>
    <row r="26" spans="1:47">
      <c r="A26" s="50">
        <f t="shared" si="4"/>
        <v>5187</v>
      </c>
      <c r="B26" s="51" t="str">
        <f>IF(A26="","",IF(A26&lt;词盘!$B$2,"大词",IF(A26&lt;词盘!$C$2,"中尾词","长尾词")))</f>
        <v>大词</v>
      </c>
      <c r="C26" s="52">
        <f t="shared" si="0"/>
        <v>0</v>
      </c>
      <c r="D26" s="51" t="str">
        <f t="shared" si="5"/>
        <v>无序</v>
      </c>
      <c r="E26" s="53"/>
      <c r="F26" s="53" t="s">
        <v>32</v>
      </c>
      <c r="G26" s="53"/>
      <c r="H26" s="53" t="s">
        <v>79</v>
      </c>
      <c r="I26" s="61">
        <f t="shared" si="1"/>
        <v>0.00550275137568788</v>
      </c>
      <c r="J26" s="51">
        <f t="shared" si="2"/>
        <v>154561</v>
      </c>
      <c r="K26" s="52">
        <f t="shared" si="3"/>
        <v>149905.93</v>
      </c>
      <c r="L26" s="52"/>
      <c r="M26" s="62" t="s">
        <v>2193</v>
      </c>
      <c r="N26" s="63" t="s">
        <v>2194</v>
      </c>
      <c r="O26" s="64" t="s">
        <v>2027</v>
      </c>
      <c r="P26" s="65">
        <v>0.0055</v>
      </c>
      <c r="Q26" s="63" t="s">
        <v>2028</v>
      </c>
      <c r="R26" s="68">
        <v>34807</v>
      </c>
      <c r="S26" s="68">
        <v>1</v>
      </c>
      <c r="T26" s="69" t="s">
        <v>2022</v>
      </c>
      <c r="U26" s="70">
        <v>3291</v>
      </c>
      <c r="V26" s="68">
        <v>296423</v>
      </c>
      <c r="W26" s="71">
        <v>5187</v>
      </c>
      <c r="X26" s="72">
        <v>0.0175</v>
      </c>
      <c r="Y26" s="71">
        <v>8476656</v>
      </c>
      <c r="Z26" s="71">
        <v>140099</v>
      </c>
      <c r="AA26" s="71">
        <v>120</v>
      </c>
      <c r="AB26" s="76">
        <v>13</v>
      </c>
      <c r="AC26" s="68">
        <v>154561</v>
      </c>
      <c r="AD26" s="77">
        <v>1.92</v>
      </c>
      <c r="AE26" s="68">
        <v>438</v>
      </c>
      <c r="AF26" s="78">
        <v>0.1479</v>
      </c>
      <c r="AG26" s="81">
        <v>0.1091</v>
      </c>
      <c r="AH26" s="82">
        <v>1.07</v>
      </c>
      <c r="AI26" s="64" t="s">
        <v>2195</v>
      </c>
      <c r="AJ26" s="63" t="s">
        <v>2196</v>
      </c>
      <c r="AK26" s="78">
        <v>0.071</v>
      </c>
      <c r="AL26" s="78">
        <v>0.0499</v>
      </c>
      <c r="AM26" s="63">
        <v>1450845800</v>
      </c>
      <c r="AN26" s="78">
        <v>0.0436</v>
      </c>
      <c r="AO26" s="78">
        <v>0.035</v>
      </c>
      <c r="AP26" s="63" t="s">
        <v>2197</v>
      </c>
      <c r="AQ26" s="78">
        <v>0.0333</v>
      </c>
      <c r="AR26" s="78">
        <v>0.0242</v>
      </c>
      <c r="AS26" s="86" t="s">
        <v>2198</v>
      </c>
      <c r="AT26" s="87">
        <v>0.017</v>
      </c>
      <c r="AU26" s="88" t="s">
        <v>2199</v>
      </c>
    </row>
    <row r="27" spans="1:47">
      <c r="A27" s="50">
        <f t="shared" si="4"/>
        <v>2274</v>
      </c>
      <c r="B27" s="51" t="str">
        <f>IF(A27="","",IF(A27&lt;词盘!$B$2,"大词",IF(A27&lt;词盘!$C$2,"中尾词","长尾词")))</f>
        <v>大词</v>
      </c>
      <c r="C27" s="52">
        <f t="shared" si="0"/>
        <v>2</v>
      </c>
      <c r="D27" s="51" t="str">
        <f t="shared" si="5"/>
        <v>有序</v>
      </c>
      <c r="E27" s="53" t="s">
        <v>23</v>
      </c>
      <c r="F27" s="53" t="s">
        <v>40</v>
      </c>
      <c r="G27" s="53"/>
      <c r="H27" s="53" t="s">
        <v>42</v>
      </c>
      <c r="I27" s="61">
        <f t="shared" si="1"/>
        <v>0.00550275137568788</v>
      </c>
      <c r="J27" s="51">
        <f t="shared" si="2"/>
        <v>2902</v>
      </c>
      <c r="K27" s="52">
        <f t="shared" si="3"/>
        <v>18550.62</v>
      </c>
      <c r="L27" s="52"/>
      <c r="M27" s="62" t="s">
        <v>2200</v>
      </c>
      <c r="N27" s="63" t="s">
        <v>2201</v>
      </c>
      <c r="O27" s="64" t="s">
        <v>2027</v>
      </c>
      <c r="P27" s="65">
        <v>0.0055</v>
      </c>
      <c r="Q27" s="63" t="s">
        <v>2047</v>
      </c>
      <c r="R27" s="68">
        <v>34697</v>
      </c>
      <c r="S27" s="68">
        <v>14</v>
      </c>
      <c r="T27" s="69" t="s">
        <v>2202</v>
      </c>
      <c r="U27" s="70">
        <v>99295</v>
      </c>
      <c r="V27" s="68">
        <v>18781</v>
      </c>
      <c r="W27" s="71">
        <v>2274</v>
      </c>
      <c r="X27" s="72">
        <v>0.1211</v>
      </c>
      <c r="Y27" s="71">
        <v>473846</v>
      </c>
      <c r="Z27" s="71">
        <v>9369</v>
      </c>
      <c r="AA27" s="71">
        <v>52</v>
      </c>
      <c r="AB27" s="76">
        <v>8</v>
      </c>
      <c r="AC27" s="68">
        <v>2902</v>
      </c>
      <c r="AD27" s="77">
        <v>6.47</v>
      </c>
      <c r="AE27" s="68">
        <v>54</v>
      </c>
      <c r="AF27" s="78">
        <v>0.349</v>
      </c>
      <c r="AG27" s="81">
        <v>0.3103</v>
      </c>
      <c r="AH27" s="82">
        <v>1.98</v>
      </c>
      <c r="AI27" s="64" t="s">
        <v>2203</v>
      </c>
      <c r="AJ27" s="63" t="s">
        <v>2022</v>
      </c>
      <c r="AK27" s="78">
        <v>0.1806</v>
      </c>
      <c r="AL27" s="78">
        <v>0.1609</v>
      </c>
      <c r="AM27" s="63" t="s">
        <v>2023</v>
      </c>
      <c r="AN27" s="78">
        <v>0.0885</v>
      </c>
      <c r="AO27" s="78">
        <v>0.0843</v>
      </c>
      <c r="AP27" s="63" t="s">
        <v>2024</v>
      </c>
      <c r="AQ27" s="78">
        <v>0.0799</v>
      </c>
      <c r="AR27" s="78">
        <v>0.0651</v>
      </c>
      <c r="AS27" s="86" t="s">
        <v>2204</v>
      </c>
      <c r="AT27" s="87">
        <v>0.0403</v>
      </c>
      <c r="AU27" s="88" t="s">
        <v>2205</v>
      </c>
    </row>
    <row r="28" spans="1:47">
      <c r="A28" s="50">
        <f t="shared" si="4"/>
        <v>4327</v>
      </c>
      <c r="B28" s="51" t="str">
        <f>IF(A28="","",IF(A28&lt;词盘!$B$2,"大词",IF(A28&lt;词盘!$C$2,"中尾词","长尾词")))</f>
        <v>大词</v>
      </c>
      <c r="C28" s="52">
        <f t="shared" si="0"/>
        <v>2</v>
      </c>
      <c r="D28" s="51" t="str">
        <f t="shared" si="5"/>
        <v>无序</v>
      </c>
      <c r="E28" s="53"/>
      <c r="F28" s="53" t="s">
        <v>40</v>
      </c>
      <c r="G28" s="53"/>
      <c r="H28" s="53" t="s">
        <v>49</v>
      </c>
      <c r="I28" s="61">
        <f t="shared" si="1"/>
        <v>0.00530265132566286</v>
      </c>
      <c r="J28" s="51">
        <f t="shared" si="2"/>
        <v>4005</v>
      </c>
      <c r="K28" s="52">
        <f t="shared" si="3"/>
        <v>14775</v>
      </c>
      <c r="L28" s="52" t="s">
        <v>2017</v>
      </c>
      <c r="M28" s="62" t="s">
        <v>2206</v>
      </c>
      <c r="N28" s="63" t="s">
        <v>2207</v>
      </c>
      <c r="O28" s="64" t="s">
        <v>2027</v>
      </c>
      <c r="P28" s="65">
        <v>0.0053</v>
      </c>
      <c r="Q28" s="63" t="s">
        <v>2047</v>
      </c>
      <c r="R28" s="68">
        <v>33467</v>
      </c>
      <c r="S28" s="68">
        <v>14</v>
      </c>
      <c r="T28" s="69" t="s">
        <v>2208</v>
      </c>
      <c r="U28" s="70">
        <v>121810</v>
      </c>
      <c r="V28" s="68">
        <v>16343</v>
      </c>
      <c r="W28" s="71">
        <v>4327</v>
      </c>
      <c r="X28" s="72">
        <v>0.2648</v>
      </c>
      <c r="Y28" s="71">
        <v>399317</v>
      </c>
      <c r="Z28" s="71">
        <v>7500</v>
      </c>
      <c r="AA28" s="71">
        <v>99</v>
      </c>
      <c r="AB28" s="76">
        <v>0</v>
      </c>
      <c r="AC28" s="68">
        <v>4005</v>
      </c>
      <c r="AD28" s="77">
        <v>4.08</v>
      </c>
      <c r="AE28" s="68">
        <v>60</v>
      </c>
      <c r="AF28" s="78">
        <v>0.4336</v>
      </c>
      <c r="AG28" s="81">
        <v>0.4554</v>
      </c>
      <c r="AH28" s="82">
        <v>1.97</v>
      </c>
      <c r="AI28" s="64" t="s">
        <v>2209</v>
      </c>
      <c r="AJ28" s="63" t="s">
        <v>2022</v>
      </c>
      <c r="AK28" s="78">
        <v>0.2463</v>
      </c>
      <c r="AL28" s="78">
        <v>0.2681</v>
      </c>
      <c r="AM28" s="63" t="s">
        <v>2024</v>
      </c>
      <c r="AN28" s="78">
        <v>0.1326</v>
      </c>
      <c r="AO28" s="78">
        <v>0.1277</v>
      </c>
      <c r="AP28" s="63" t="s">
        <v>2023</v>
      </c>
      <c r="AQ28" s="78">
        <v>0.0547</v>
      </c>
      <c r="AR28" s="78">
        <v>0.0596</v>
      </c>
      <c r="AS28" s="86" t="s">
        <v>2210</v>
      </c>
      <c r="AT28" s="87">
        <v>0.1074</v>
      </c>
      <c r="AU28" s="88" t="s">
        <v>2211</v>
      </c>
    </row>
    <row r="29" spans="1:47">
      <c r="A29" s="50">
        <f t="shared" si="4"/>
        <v>1838</v>
      </c>
      <c r="B29" s="51" t="str">
        <f>IF(A29="","",IF(A29&lt;词盘!$B$2,"大词",IF(A29&lt;词盘!$C$2,"中尾词","长尾词")))</f>
        <v>大词</v>
      </c>
      <c r="C29" s="52">
        <f t="shared" si="0"/>
        <v>1</v>
      </c>
      <c r="D29" s="51" t="str">
        <f t="shared" si="5"/>
        <v>有序</v>
      </c>
      <c r="E29" s="53" t="s">
        <v>22</v>
      </c>
      <c r="F29" s="53" t="s">
        <v>34</v>
      </c>
      <c r="G29" s="53" t="s">
        <v>99</v>
      </c>
      <c r="H29" s="53" t="s">
        <v>57</v>
      </c>
      <c r="I29" s="61">
        <f t="shared" si="1"/>
        <v>0.00490245122561284</v>
      </c>
      <c r="J29" s="51">
        <f t="shared" si="2"/>
        <v>1041</v>
      </c>
      <c r="K29" s="52">
        <f t="shared" si="3"/>
        <v>205001.83</v>
      </c>
      <c r="L29" s="52" t="s">
        <v>2017</v>
      </c>
      <c r="M29" s="62" t="s">
        <v>2212</v>
      </c>
      <c r="N29" s="63" t="s">
        <v>1949</v>
      </c>
      <c r="O29" s="64" t="s">
        <v>2027</v>
      </c>
      <c r="P29" s="65">
        <v>0.0049</v>
      </c>
      <c r="Q29" s="63" t="s">
        <v>2047</v>
      </c>
      <c r="R29" s="68">
        <v>31290</v>
      </c>
      <c r="S29" s="68">
        <v>15</v>
      </c>
      <c r="T29" s="69" t="s">
        <v>2213</v>
      </c>
      <c r="U29" s="70">
        <v>27653</v>
      </c>
      <c r="V29" s="68">
        <v>63192</v>
      </c>
      <c r="W29" s="71">
        <v>1838</v>
      </c>
      <c r="X29" s="72">
        <v>0.0291</v>
      </c>
      <c r="Y29" s="71">
        <v>1743232</v>
      </c>
      <c r="Z29" s="71">
        <v>29161</v>
      </c>
      <c r="AA29" s="71">
        <v>42</v>
      </c>
      <c r="AB29" s="76">
        <v>56</v>
      </c>
      <c r="AC29" s="68">
        <v>1041</v>
      </c>
      <c r="AD29" s="77">
        <v>60.7</v>
      </c>
      <c r="AE29" s="68">
        <v>153</v>
      </c>
      <c r="AF29" s="78">
        <v>0.2635</v>
      </c>
      <c r="AG29" s="81">
        <v>0.2211</v>
      </c>
      <c r="AH29" s="82">
        <v>7.03</v>
      </c>
      <c r="AI29" s="64" t="s">
        <v>2214</v>
      </c>
      <c r="AJ29" s="63" t="s">
        <v>2215</v>
      </c>
      <c r="AK29" s="78">
        <v>0.0909</v>
      </c>
      <c r="AL29" s="78">
        <v>0.103</v>
      </c>
      <c r="AM29" s="63" t="s">
        <v>2178</v>
      </c>
      <c r="AN29" s="78">
        <v>0.0882</v>
      </c>
      <c r="AO29" s="78">
        <v>0.0578</v>
      </c>
      <c r="AP29" s="63" t="s">
        <v>2216</v>
      </c>
      <c r="AQ29" s="78">
        <v>0.0844</v>
      </c>
      <c r="AR29" s="78">
        <v>0.0603</v>
      </c>
      <c r="AS29" s="86" t="s">
        <v>2217</v>
      </c>
      <c r="AT29" s="87">
        <v>0.0157</v>
      </c>
      <c r="AU29" s="88" t="s">
        <v>2218</v>
      </c>
    </row>
    <row r="30" spans="1:47">
      <c r="A30" s="50">
        <f t="shared" si="4"/>
        <v>2018</v>
      </c>
      <c r="B30" s="51" t="str">
        <f>IF(A30="","",IF(A30&lt;词盘!$B$2,"大词",IF(A30&lt;词盘!$C$2,"中尾词","长尾词")))</f>
        <v>大词</v>
      </c>
      <c r="C30" s="52">
        <f t="shared" si="0"/>
        <v>2</v>
      </c>
      <c r="D30" s="51" t="str">
        <f t="shared" si="5"/>
        <v>有序</v>
      </c>
      <c r="E30" s="53" t="s">
        <v>22</v>
      </c>
      <c r="F30" s="53" t="s">
        <v>40</v>
      </c>
      <c r="G30" s="53"/>
      <c r="H30" s="53" t="s">
        <v>45</v>
      </c>
      <c r="I30" s="61">
        <f t="shared" si="1"/>
        <v>0.00490245122561284</v>
      </c>
      <c r="J30" s="51">
        <f t="shared" si="2"/>
        <v>773</v>
      </c>
      <c r="K30" s="52">
        <f t="shared" si="3"/>
        <v>13530.88</v>
      </c>
      <c r="L30" s="52"/>
      <c r="M30" s="62" t="s">
        <v>2219</v>
      </c>
      <c r="N30" s="63" t="s">
        <v>2220</v>
      </c>
      <c r="O30" s="64" t="s">
        <v>2027</v>
      </c>
      <c r="P30" s="65">
        <v>0.0049</v>
      </c>
      <c r="Q30" s="63" t="s">
        <v>2047</v>
      </c>
      <c r="R30" s="68">
        <v>31188</v>
      </c>
      <c r="S30" s="68">
        <v>14</v>
      </c>
      <c r="T30" s="69" t="s">
        <v>2221</v>
      </c>
      <c r="U30" s="70">
        <v>107677</v>
      </c>
      <c r="V30" s="68">
        <v>25166</v>
      </c>
      <c r="W30" s="71">
        <v>2018</v>
      </c>
      <c r="X30" s="72">
        <v>0.0802</v>
      </c>
      <c r="Y30" s="71">
        <v>553203</v>
      </c>
      <c r="Z30" s="71">
        <v>10912</v>
      </c>
      <c r="AA30" s="71">
        <v>46</v>
      </c>
      <c r="AB30" s="76">
        <v>0</v>
      </c>
      <c r="AC30" s="68">
        <v>773</v>
      </c>
      <c r="AD30" s="77">
        <v>32.56</v>
      </c>
      <c r="AE30" s="68">
        <v>106</v>
      </c>
      <c r="AF30" s="78">
        <v>0.4038</v>
      </c>
      <c r="AG30" s="81">
        <v>0.4061</v>
      </c>
      <c r="AH30" s="82">
        <v>1.24</v>
      </c>
      <c r="AI30" s="64" t="s">
        <v>2222</v>
      </c>
      <c r="AJ30" s="63" t="s">
        <v>2066</v>
      </c>
      <c r="AK30" s="78">
        <v>0.2542</v>
      </c>
      <c r="AL30" s="78">
        <v>0.3152</v>
      </c>
      <c r="AM30" s="63" t="s">
        <v>2223</v>
      </c>
      <c r="AN30" s="78">
        <v>0.0879</v>
      </c>
      <c r="AO30" s="78">
        <v>0.0364</v>
      </c>
      <c r="AP30" s="63" t="s">
        <v>2224</v>
      </c>
      <c r="AQ30" s="78">
        <v>0.0617</v>
      </c>
      <c r="AR30" s="78">
        <v>0.0545</v>
      </c>
      <c r="AS30" s="86" t="s">
        <v>2225</v>
      </c>
      <c r="AT30" s="87">
        <v>0.027</v>
      </c>
      <c r="AU30" s="88" t="s">
        <v>2226</v>
      </c>
    </row>
    <row r="31" spans="1:47">
      <c r="A31" s="50">
        <f t="shared" si="4"/>
        <v>2667</v>
      </c>
      <c r="B31" s="51" t="str">
        <f>IF(A31="","",IF(A31&lt;词盘!$B$2,"大词",IF(A31&lt;词盘!$C$2,"中尾词","长尾词")))</f>
        <v>大词</v>
      </c>
      <c r="C31" s="52">
        <f t="shared" si="0"/>
        <v>2</v>
      </c>
      <c r="D31" s="51" t="str">
        <f t="shared" si="5"/>
        <v>无序</v>
      </c>
      <c r="E31" s="53"/>
      <c r="F31" s="53" t="s">
        <v>40</v>
      </c>
      <c r="G31" s="53"/>
      <c r="H31" s="53" t="s">
        <v>49</v>
      </c>
      <c r="I31" s="61">
        <f t="shared" si="1"/>
        <v>0.00480240120060033</v>
      </c>
      <c r="J31" s="51">
        <f t="shared" si="2"/>
        <v>503</v>
      </c>
      <c r="K31" s="52">
        <f t="shared" si="3"/>
        <v>16025.31</v>
      </c>
      <c r="L31" s="52" t="s">
        <v>2017</v>
      </c>
      <c r="M31" s="62" t="s">
        <v>2227</v>
      </c>
      <c r="N31" s="63" t="s">
        <v>2228</v>
      </c>
      <c r="O31" s="64" t="s">
        <v>2027</v>
      </c>
      <c r="P31" s="65">
        <v>0.0048</v>
      </c>
      <c r="Q31" s="63" t="s">
        <v>2047</v>
      </c>
      <c r="R31" s="68">
        <v>30677</v>
      </c>
      <c r="S31" s="68">
        <v>14</v>
      </c>
      <c r="T31" s="69" t="s">
        <v>2229</v>
      </c>
      <c r="U31" s="70">
        <v>74249</v>
      </c>
      <c r="V31" s="68">
        <v>22764</v>
      </c>
      <c r="W31" s="71">
        <v>2667</v>
      </c>
      <c r="X31" s="72">
        <v>0.1172</v>
      </c>
      <c r="Y31" s="71">
        <v>591870</v>
      </c>
      <c r="Z31" s="71">
        <v>8757</v>
      </c>
      <c r="AA31" s="71">
        <v>61</v>
      </c>
      <c r="AB31" s="76">
        <v>3</v>
      </c>
      <c r="AC31" s="68">
        <v>503</v>
      </c>
      <c r="AD31" s="77">
        <v>45.26</v>
      </c>
      <c r="AE31" s="68">
        <v>129</v>
      </c>
      <c r="AF31" s="78">
        <v>0.5133</v>
      </c>
      <c r="AG31" s="81">
        <v>0.4285</v>
      </c>
      <c r="AH31" s="82">
        <v>1.83</v>
      </c>
      <c r="AI31" s="64" t="s">
        <v>2230</v>
      </c>
      <c r="AJ31" s="63" t="s">
        <v>2231</v>
      </c>
      <c r="AK31" s="78">
        <v>0.2249</v>
      </c>
      <c r="AL31" s="78">
        <v>0.2381</v>
      </c>
      <c r="AM31" s="63" t="s">
        <v>2232</v>
      </c>
      <c r="AN31" s="78">
        <v>0.1508</v>
      </c>
      <c r="AO31" s="78">
        <v>0.1245</v>
      </c>
      <c r="AP31" s="63" t="s">
        <v>2102</v>
      </c>
      <c r="AQ31" s="78">
        <v>0.1376</v>
      </c>
      <c r="AR31" s="78">
        <v>0.0659</v>
      </c>
      <c r="AS31" s="86" t="s">
        <v>2233</v>
      </c>
      <c r="AT31" s="87">
        <v>0.0184</v>
      </c>
      <c r="AU31" s="88" t="s">
        <v>2234</v>
      </c>
    </row>
    <row r="32" spans="1:47">
      <c r="A32" s="50">
        <f t="shared" si="4"/>
        <v>3788</v>
      </c>
      <c r="B32" s="51" t="str">
        <f>IF(A32="","",IF(A32&lt;词盘!$B$2,"大词",IF(A32&lt;词盘!$C$2,"中尾词","长尾词")))</f>
        <v>大词</v>
      </c>
      <c r="C32" s="52">
        <f t="shared" si="0"/>
        <v>2</v>
      </c>
      <c r="D32" s="51" t="str">
        <f t="shared" si="5"/>
        <v>无序</v>
      </c>
      <c r="E32" s="53"/>
      <c r="F32" s="53" t="s">
        <v>40</v>
      </c>
      <c r="G32" s="53"/>
      <c r="H32" s="53" t="s">
        <v>45</v>
      </c>
      <c r="I32" s="61">
        <f t="shared" si="1"/>
        <v>0.00480240120060033</v>
      </c>
      <c r="J32" s="51">
        <f t="shared" si="2"/>
        <v>1328</v>
      </c>
      <c r="K32" s="52" t="str">
        <f t="shared" si="3"/>
        <v/>
      </c>
      <c r="L32" s="52"/>
      <c r="M32" s="62" t="s">
        <v>2235</v>
      </c>
      <c r="N32" s="63" t="s">
        <v>2236</v>
      </c>
      <c r="O32" s="64" t="s">
        <v>2027</v>
      </c>
      <c r="P32" s="65">
        <v>0.0048</v>
      </c>
      <c r="Q32" s="63" t="s">
        <v>2047</v>
      </c>
      <c r="R32" s="68">
        <v>30229</v>
      </c>
      <c r="S32" s="68">
        <v>14</v>
      </c>
      <c r="T32" s="69" t="s">
        <v>2237</v>
      </c>
      <c r="U32" s="70">
        <v>121604</v>
      </c>
      <c r="V32" s="68">
        <v>18065</v>
      </c>
      <c r="W32" s="71">
        <v>3788</v>
      </c>
      <c r="X32" s="72">
        <v>0.2097</v>
      </c>
      <c r="Y32" s="71">
        <v>476243</v>
      </c>
      <c r="Z32" s="71">
        <v>7861</v>
      </c>
      <c r="AA32" s="71">
        <v>86</v>
      </c>
      <c r="AB32" s="76">
        <v>1</v>
      </c>
      <c r="AC32" s="68">
        <v>1328</v>
      </c>
      <c r="AD32" s="77">
        <v>13.6</v>
      </c>
      <c r="AE32" s="68">
        <v>20</v>
      </c>
      <c r="AF32" s="78">
        <v>0.4853</v>
      </c>
      <c r="AG32" s="81">
        <v>0.4545</v>
      </c>
      <c r="AH32" s="44" t="s">
        <v>2027</v>
      </c>
      <c r="AI32" s="64" t="s">
        <v>2177</v>
      </c>
      <c r="AJ32" s="63" t="s">
        <v>2022</v>
      </c>
      <c r="AK32" s="78">
        <v>0.2647</v>
      </c>
      <c r="AL32" s="78">
        <v>0.2314</v>
      </c>
      <c r="AM32" s="63" t="s">
        <v>2024</v>
      </c>
      <c r="AN32" s="78">
        <v>0.1408</v>
      </c>
      <c r="AO32" s="78">
        <v>0.157</v>
      </c>
      <c r="AP32" s="63" t="s">
        <v>2066</v>
      </c>
      <c r="AQ32" s="78">
        <v>0.0798</v>
      </c>
      <c r="AR32" s="78">
        <v>0.0661</v>
      </c>
      <c r="AS32" s="86" t="s">
        <v>2238</v>
      </c>
      <c r="AT32" s="87">
        <v>0.082</v>
      </c>
      <c r="AU32" s="88" t="s">
        <v>2239</v>
      </c>
    </row>
    <row r="33" spans="1:47">
      <c r="A33" s="50">
        <f t="shared" si="4"/>
        <v>814</v>
      </c>
      <c r="B33" s="51" t="str">
        <f>IF(A33="","",IF(A33&lt;词盘!$B$2,"大词",IF(A33&lt;词盘!$C$2,"中尾词","长尾词")))</f>
        <v>大词</v>
      </c>
      <c r="C33" s="52">
        <f t="shared" si="0"/>
        <v>2</v>
      </c>
      <c r="D33" s="51" t="str">
        <f t="shared" si="5"/>
        <v>无序</v>
      </c>
      <c r="E33" s="53"/>
      <c r="F33" s="53" t="s">
        <v>40</v>
      </c>
      <c r="G33" s="53"/>
      <c r="H33" s="53" t="s">
        <v>42</v>
      </c>
      <c r="I33" s="61">
        <f t="shared" si="1"/>
        <v>0.00460230115057532</v>
      </c>
      <c r="J33" s="51">
        <f t="shared" si="2"/>
        <v>532</v>
      </c>
      <c r="K33" s="52">
        <f t="shared" si="3"/>
        <v>17377.08</v>
      </c>
      <c r="L33" s="52" t="s">
        <v>2017</v>
      </c>
      <c r="M33" s="62" t="s">
        <v>236</v>
      </c>
      <c r="N33" s="63" t="s">
        <v>2240</v>
      </c>
      <c r="O33" s="64" t="s">
        <v>2027</v>
      </c>
      <c r="P33" s="65">
        <v>0.0046</v>
      </c>
      <c r="Q33" s="63" t="s">
        <v>2028</v>
      </c>
      <c r="R33" s="68">
        <v>29327</v>
      </c>
      <c r="S33" s="68">
        <v>10</v>
      </c>
      <c r="T33" s="69" t="s">
        <v>2241</v>
      </c>
      <c r="U33" s="70">
        <v>80317</v>
      </c>
      <c r="V33" s="68">
        <v>28574</v>
      </c>
      <c r="W33" s="71">
        <v>814</v>
      </c>
      <c r="X33" s="72">
        <v>0.0285</v>
      </c>
      <c r="Y33" s="71">
        <v>712999</v>
      </c>
      <c r="Z33" s="71">
        <v>11508</v>
      </c>
      <c r="AA33" s="71">
        <v>19</v>
      </c>
      <c r="AB33" s="76">
        <v>72</v>
      </c>
      <c r="AC33" s="68">
        <v>532</v>
      </c>
      <c r="AD33" s="77">
        <v>53.71</v>
      </c>
      <c r="AE33" s="68">
        <v>51</v>
      </c>
      <c r="AF33" s="78">
        <v>0.3429</v>
      </c>
      <c r="AG33" s="81">
        <v>0.2917</v>
      </c>
      <c r="AH33" s="82">
        <v>1.51</v>
      </c>
      <c r="AI33" s="64" t="s">
        <v>2242</v>
      </c>
      <c r="AJ33" s="63" t="s">
        <v>2066</v>
      </c>
      <c r="AK33" s="78">
        <v>0.1394</v>
      </c>
      <c r="AL33" s="78">
        <v>0.1875</v>
      </c>
      <c r="AM33" s="63" t="s">
        <v>2223</v>
      </c>
      <c r="AN33" s="78">
        <v>0.111</v>
      </c>
      <c r="AO33" s="78">
        <v>0.0417</v>
      </c>
      <c r="AP33" s="63" t="s">
        <v>2243</v>
      </c>
      <c r="AQ33" s="78">
        <v>0.0925</v>
      </c>
      <c r="AR33" s="78">
        <v>0.0625</v>
      </c>
      <c r="AS33" s="86" t="s">
        <v>2244</v>
      </c>
      <c r="AT33" s="87">
        <v>0.066</v>
      </c>
      <c r="AU33" s="88" t="s">
        <v>2245</v>
      </c>
    </row>
    <row r="34" spans="1:47">
      <c r="A34" s="50">
        <f t="shared" si="4"/>
        <v>2202</v>
      </c>
      <c r="B34" s="51" t="str">
        <f>IF(A34="","",IF(A34&lt;词盘!$B$2,"大词",IF(A34&lt;词盘!$C$2,"中尾词","长尾词")))</f>
        <v>大词</v>
      </c>
      <c r="C34" s="52">
        <f t="shared" si="0"/>
        <v>2</v>
      </c>
      <c r="D34" s="51" t="str">
        <f t="shared" si="5"/>
        <v>无序</v>
      </c>
      <c r="E34" s="53"/>
      <c r="F34" s="53" t="s">
        <v>40</v>
      </c>
      <c r="G34" s="53"/>
      <c r="H34" s="53" t="s">
        <v>49</v>
      </c>
      <c r="I34" s="61">
        <f t="shared" si="1"/>
        <v>0.00450225112556281</v>
      </c>
      <c r="J34" s="51">
        <f t="shared" si="2"/>
        <v>261</v>
      </c>
      <c r="K34" s="52">
        <f t="shared" si="3"/>
        <v>116030.25</v>
      </c>
      <c r="L34" s="52"/>
      <c r="M34" s="62" t="s">
        <v>321</v>
      </c>
      <c r="N34" s="63" t="s">
        <v>2246</v>
      </c>
      <c r="O34" s="64" t="s">
        <v>2027</v>
      </c>
      <c r="P34" s="65">
        <v>0.0045</v>
      </c>
      <c r="Q34" s="63" t="s">
        <v>2247</v>
      </c>
      <c r="R34" s="68">
        <v>28882</v>
      </c>
      <c r="S34" s="68">
        <v>12</v>
      </c>
      <c r="T34" s="69" t="s">
        <v>2248</v>
      </c>
      <c r="U34" s="70">
        <v>48197</v>
      </c>
      <c r="V34" s="68">
        <v>44397</v>
      </c>
      <c r="W34" s="71">
        <v>2202</v>
      </c>
      <c r="X34" s="72">
        <v>0.0496</v>
      </c>
      <c r="Y34" s="71">
        <v>1161936</v>
      </c>
      <c r="Z34" s="71">
        <v>22101</v>
      </c>
      <c r="AA34" s="71">
        <v>50</v>
      </c>
      <c r="AB34" s="76">
        <v>21</v>
      </c>
      <c r="AC34" s="68">
        <v>261</v>
      </c>
      <c r="AD34" s="77">
        <v>170.1</v>
      </c>
      <c r="AE34" s="68">
        <v>72</v>
      </c>
      <c r="AF34" s="78">
        <v>0.6871</v>
      </c>
      <c r="AG34" s="81">
        <v>0.6705</v>
      </c>
      <c r="AH34" s="82">
        <v>5.25</v>
      </c>
      <c r="AI34" s="64" t="s">
        <v>2249</v>
      </c>
      <c r="AJ34" s="63" t="s">
        <v>2162</v>
      </c>
      <c r="AK34" s="78">
        <v>0.3564</v>
      </c>
      <c r="AL34" s="78">
        <v>0.2832</v>
      </c>
      <c r="AM34" s="63" t="s">
        <v>2163</v>
      </c>
      <c r="AN34" s="78">
        <v>0.1711</v>
      </c>
      <c r="AO34" s="78">
        <v>0.1792</v>
      </c>
      <c r="AP34" s="63" t="s">
        <v>2250</v>
      </c>
      <c r="AQ34" s="78">
        <v>0.1596</v>
      </c>
      <c r="AR34" s="78">
        <v>0.2081</v>
      </c>
      <c r="AS34" s="86" t="s">
        <v>2251</v>
      </c>
      <c r="AT34" s="87">
        <v>0.0147</v>
      </c>
      <c r="AU34" s="88" t="s">
        <v>2252</v>
      </c>
    </row>
    <row r="35" spans="1:47">
      <c r="A35" s="50">
        <f t="shared" si="4"/>
        <v>752</v>
      </c>
      <c r="B35" s="51" t="str">
        <f>IF(A35="","",IF(A35&lt;词盘!$B$2,"大词",IF(A35&lt;词盘!$C$2,"中尾词","长尾词")))</f>
        <v>大词</v>
      </c>
      <c r="C35" s="52">
        <f t="shared" si="0"/>
        <v>0</v>
      </c>
      <c r="D35" s="51" t="str">
        <f t="shared" si="5"/>
        <v>无序</v>
      </c>
      <c r="E35" s="53"/>
      <c r="F35" s="53" t="s">
        <v>34</v>
      </c>
      <c r="G35" s="53" t="s">
        <v>102</v>
      </c>
      <c r="H35" s="53" t="s">
        <v>57</v>
      </c>
      <c r="I35" s="61">
        <f t="shared" ref="I35:I66" si="6">P35/SUM(P:P)</f>
        <v>0.0043021510755378</v>
      </c>
      <c r="J35" s="51">
        <f t="shared" ref="J35:J66" si="7">AC35</f>
        <v>112243</v>
      </c>
      <c r="K35" s="52">
        <f t="shared" si="3"/>
        <v>101239.6</v>
      </c>
      <c r="L35" s="52" t="s">
        <v>2017</v>
      </c>
      <c r="M35" s="62" t="s">
        <v>2253</v>
      </c>
      <c r="N35" s="63" t="s">
        <v>2254</v>
      </c>
      <c r="O35" s="64" t="s">
        <v>2027</v>
      </c>
      <c r="P35" s="65">
        <v>0.0043</v>
      </c>
      <c r="Q35" s="63" t="s">
        <v>2037</v>
      </c>
      <c r="R35" s="68">
        <v>27149</v>
      </c>
      <c r="S35" s="68">
        <v>2</v>
      </c>
      <c r="T35" s="69" t="s">
        <v>2255</v>
      </c>
      <c r="U35" s="70">
        <v>4762</v>
      </c>
      <c r="V35" s="68">
        <v>139405</v>
      </c>
      <c r="W35" s="71">
        <v>752</v>
      </c>
      <c r="X35" s="72">
        <v>0.0054</v>
      </c>
      <c r="Y35" s="71">
        <v>3760756</v>
      </c>
      <c r="Z35" s="71">
        <v>66605</v>
      </c>
      <c r="AA35" s="71">
        <v>18</v>
      </c>
      <c r="AB35" s="76">
        <v>7</v>
      </c>
      <c r="AC35" s="68">
        <v>112243</v>
      </c>
      <c r="AD35" s="77">
        <v>1.24</v>
      </c>
      <c r="AE35" s="68">
        <v>390</v>
      </c>
      <c r="AF35" s="78">
        <v>0.1489</v>
      </c>
      <c r="AG35" s="81">
        <v>0.0814</v>
      </c>
      <c r="AH35" s="82">
        <v>1.52</v>
      </c>
      <c r="AI35" s="64" t="s">
        <v>2256</v>
      </c>
      <c r="AJ35" s="63" t="s">
        <v>2257</v>
      </c>
      <c r="AK35" s="78">
        <v>0.0556</v>
      </c>
      <c r="AL35" s="78">
        <v>0.0366</v>
      </c>
      <c r="AM35" s="63" t="s">
        <v>2040</v>
      </c>
      <c r="AN35" s="78">
        <v>0.0504</v>
      </c>
      <c r="AO35" s="78">
        <v>0.0285</v>
      </c>
      <c r="AP35" s="63" t="s">
        <v>2122</v>
      </c>
      <c r="AQ35" s="78">
        <v>0.0429</v>
      </c>
      <c r="AR35" s="78">
        <v>0.0163</v>
      </c>
      <c r="AS35" s="86" t="s">
        <v>2258</v>
      </c>
      <c r="AT35" s="87">
        <v>0.0142</v>
      </c>
      <c r="AU35" s="88" t="s">
        <v>2259</v>
      </c>
    </row>
    <row r="36" spans="1:47">
      <c r="A36" s="50">
        <f t="shared" si="4"/>
        <v>2216</v>
      </c>
      <c r="B36" s="51" t="str">
        <f>IF(A36="","",IF(A36&lt;词盘!$B$2,"大词",IF(A36&lt;词盘!$C$2,"中尾词","长尾词")))</f>
        <v>大词</v>
      </c>
      <c r="C36" s="52">
        <f t="shared" si="0"/>
        <v>1</v>
      </c>
      <c r="D36" s="51" t="str">
        <f t="shared" si="5"/>
        <v>有序</v>
      </c>
      <c r="E36" s="53" t="s">
        <v>22</v>
      </c>
      <c r="F36" s="53" t="s">
        <v>40</v>
      </c>
      <c r="G36" s="53"/>
      <c r="H36" s="53" t="s">
        <v>49</v>
      </c>
      <c r="I36" s="61">
        <f t="shared" si="6"/>
        <v>0.00410205102551278</v>
      </c>
      <c r="J36" s="51">
        <f t="shared" si="7"/>
        <v>1279</v>
      </c>
      <c r="K36" s="52">
        <f t="shared" si="3"/>
        <v>6414.65</v>
      </c>
      <c r="L36" s="52"/>
      <c r="M36" s="62" t="s">
        <v>2260</v>
      </c>
      <c r="N36" s="63" t="s">
        <v>2261</v>
      </c>
      <c r="O36" s="64" t="s">
        <v>2027</v>
      </c>
      <c r="P36" s="65">
        <v>0.0041</v>
      </c>
      <c r="Q36" s="63" t="s">
        <v>2047</v>
      </c>
      <c r="R36" s="68">
        <v>26394</v>
      </c>
      <c r="S36" s="68">
        <v>15</v>
      </c>
      <c r="T36" s="69" t="s">
        <v>2262</v>
      </c>
      <c r="U36" s="70">
        <v>137356</v>
      </c>
      <c r="V36" s="68">
        <v>13223</v>
      </c>
      <c r="W36" s="71">
        <v>2216</v>
      </c>
      <c r="X36" s="72">
        <v>0.1676</v>
      </c>
      <c r="Y36" s="71">
        <v>385456</v>
      </c>
      <c r="Z36" s="71">
        <v>5995</v>
      </c>
      <c r="AA36" s="71">
        <v>51</v>
      </c>
      <c r="AB36" s="76">
        <v>0</v>
      </c>
      <c r="AC36" s="68">
        <v>1279</v>
      </c>
      <c r="AD36" s="77">
        <v>10.34</v>
      </c>
      <c r="AE36" s="68">
        <v>38</v>
      </c>
      <c r="AF36" s="78">
        <v>0.5094</v>
      </c>
      <c r="AG36" s="81">
        <v>0.48</v>
      </c>
      <c r="AH36" s="82">
        <v>1.07</v>
      </c>
      <c r="AI36" s="64" t="s">
        <v>2263</v>
      </c>
      <c r="AJ36" s="63" t="s">
        <v>2022</v>
      </c>
      <c r="AK36" s="78">
        <v>0.2594</v>
      </c>
      <c r="AL36" s="78">
        <v>0.2578</v>
      </c>
      <c r="AM36" s="63" t="s">
        <v>2024</v>
      </c>
      <c r="AN36" s="78">
        <v>0.1627</v>
      </c>
      <c r="AO36" s="78">
        <v>0.1422</v>
      </c>
      <c r="AP36" s="63" t="s">
        <v>2023</v>
      </c>
      <c r="AQ36" s="78">
        <v>0.0873</v>
      </c>
      <c r="AR36" s="78">
        <v>0.08</v>
      </c>
      <c r="AS36" s="86" t="s">
        <v>2264</v>
      </c>
      <c r="AT36" s="87">
        <v>0.0199</v>
      </c>
      <c r="AU36" s="88" t="s">
        <v>2265</v>
      </c>
    </row>
    <row r="37" spans="1:47">
      <c r="A37" s="50">
        <f t="shared" si="4"/>
        <v>1242</v>
      </c>
      <c r="B37" s="51" t="str">
        <f>IF(A37="","",IF(A37&lt;词盘!$B$2,"大词",IF(A37&lt;词盘!$C$2,"中尾词","长尾词")))</f>
        <v>大词</v>
      </c>
      <c r="C37" s="52">
        <f t="shared" si="0"/>
        <v>2</v>
      </c>
      <c r="D37" s="51" t="str">
        <f t="shared" si="5"/>
        <v>无序</v>
      </c>
      <c r="E37" s="53"/>
      <c r="F37" s="53" t="s">
        <v>35</v>
      </c>
      <c r="G37" s="53" t="s">
        <v>104</v>
      </c>
      <c r="H37" s="53" t="s">
        <v>86</v>
      </c>
      <c r="I37" s="61">
        <f t="shared" si="6"/>
        <v>0.00400200100050027</v>
      </c>
      <c r="J37" s="51">
        <f t="shared" si="7"/>
        <v>19897</v>
      </c>
      <c r="K37" s="52">
        <f t="shared" si="3"/>
        <v>22869.6</v>
      </c>
      <c r="L37" s="52"/>
      <c r="M37" s="62" t="s">
        <v>2266</v>
      </c>
      <c r="N37" s="63" t="s">
        <v>2267</v>
      </c>
      <c r="O37" s="64" t="s">
        <v>2027</v>
      </c>
      <c r="P37" s="65">
        <v>0.004</v>
      </c>
      <c r="Q37" s="63" t="s">
        <v>2047</v>
      </c>
      <c r="R37" s="68">
        <v>25252</v>
      </c>
      <c r="S37" s="68">
        <v>12</v>
      </c>
      <c r="T37" s="69" t="s">
        <v>2268</v>
      </c>
      <c r="U37" s="70">
        <v>74165</v>
      </c>
      <c r="V37" s="68">
        <v>22932</v>
      </c>
      <c r="W37" s="71">
        <v>1242</v>
      </c>
      <c r="X37" s="72">
        <v>0.0542</v>
      </c>
      <c r="Y37" s="71">
        <v>627532</v>
      </c>
      <c r="Z37" s="71">
        <v>9529</v>
      </c>
      <c r="AA37" s="71">
        <v>29</v>
      </c>
      <c r="AB37" s="76">
        <v>0</v>
      </c>
      <c r="AC37" s="68">
        <v>19897</v>
      </c>
      <c r="AD37" s="77">
        <v>1.15</v>
      </c>
      <c r="AE37" s="68">
        <v>50</v>
      </c>
      <c r="AF37" s="78">
        <v>0.4055</v>
      </c>
      <c r="AG37" s="81">
        <v>0.3874</v>
      </c>
      <c r="AH37" s="82">
        <v>2.4</v>
      </c>
      <c r="AI37" s="64" t="s">
        <v>2269</v>
      </c>
      <c r="AJ37" s="63" t="s">
        <v>2031</v>
      </c>
      <c r="AK37" s="78">
        <v>0.2483</v>
      </c>
      <c r="AL37" s="78">
        <v>0.2252</v>
      </c>
      <c r="AM37" s="63" t="s">
        <v>2032</v>
      </c>
      <c r="AN37" s="78">
        <v>0.0832</v>
      </c>
      <c r="AO37" s="78">
        <v>0.096</v>
      </c>
      <c r="AP37" s="63" t="s">
        <v>2270</v>
      </c>
      <c r="AQ37" s="78">
        <v>0.074</v>
      </c>
      <c r="AR37" s="78">
        <v>0.0662</v>
      </c>
      <c r="AS37" s="86" t="s">
        <v>2271</v>
      </c>
      <c r="AT37" s="87">
        <v>0.0581</v>
      </c>
      <c r="AU37" s="88" t="s">
        <v>2272</v>
      </c>
    </row>
    <row r="38" spans="1:47">
      <c r="A38" s="50">
        <f t="shared" si="4"/>
        <v>2310</v>
      </c>
      <c r="B38" s="51" t="str">
        <f>IF(A38="","",IF(A38&lt;词盘!$B$2,"大词",IF(A38&lt;词盘!$C$2,"中尾词","长尾词")))</f>
        <v>大词</v>
      </c>
      <c r="C38" s="52">
        <f t="shared" si="0"/>
        <v>2</v>
      </c>
      <c r="D38" s="51" t="str">
        <f t="shared" si="5"/>
        <v>有序</v>
      </c>
      <c r="E38" s="53" t="s">
        <v>22</v>
      </c>
      <c r="F38" s="53" t="s">
        <v>35</v>
      </c>
      <c r="G38" s="53" t="s">
        <v>106</v>
      </c>
      <c r="H38" s="53" t="s">
        <v>89</v>
      </c>
      <c r="I38" s="61">
        <f t="shared" si="6"/>
        <v>0.00370185092546275</v>
      </c>
      <c r="J38" s="51">
        <f t="shared" si="7"/>
        <v>2415</v>
      </c>
      <c r="K38" s="52">
        <f t="shared" si="3"/>
        <v>10618.64</v>
      </c>
      <c r="L38" s="52"/>
      <c r="M38" s="62" t="s">
        <v>2273</v>
      </c>
      <c r="N38" s="63" t="s">
        <v>2274</v>
      </c>
      <c r="O38" s="64" t="s">
        <v>2018</v>
      </c>
      <c r="P38" s="65">
        <v>0.0037</v>
      </c>
      <c r="Q38" s="63" t="s">
        <v>2275</v>
      </c>
      <c r="R38" s="68">
        <v>23381</v>
      </c>
      <c r="S38" s="68">
        <v>14</v>
      </c>
      <c r="T38" s="69" t="s">
        <v>2276</v>
      </c>
      <c r="U38" s="70">
        <v>140541</v>
      </c>
      <c r="V38" s="68">
        <v>12375</v>
      </c>
      <c r="W38" s="71">
        <v>2310</v>
      </c>
      <c r="X38" s="72">
        <v>0.1867</v>
      </c>
      <c r="Y38" s="71">
        <v>249819</v>
      </c>
      <c r="Z38" s="71">
        <v>5336</v>
      </c>
      <c r="AA38" s="71">
        <v>53</v>
      </c>
      <c r="AB38" s="76">
        <v>1</v>
      </c>
      <c r="AC38" s="68">
        <v>2415</v>
      </c>
      <c r="AD38" s="77">
        <v>5.12</v>
      </c>
      <c r="AE38" s="68">
        <v>114</v>
      </c>
      <c r="AF38" s="78">
        <v>0.347</v>
      </c>
      <c r="AG38" s="81">
        <v>0.311</v>
      </c>
      <c r="AH38" s="82">
        <v>1.99</v>
      </c>
      <c r="AI38" s="64" t="s">
        <v>2277</v>
      </c>
      <c r="AJ38" s="63" t="s">
        <v>2022</v>
      </c>
      <c r="AK38" s="78">
        <v>0.1639</v>
      </c>
      <c r="AL38" s="78">
        <v>0.2012</v>
      </c>
      <c r="AM38" s="63" t="s">
        <v>2278</v>
      </c>
      <c r="AN38" s="78">
        <v>0.1012</v>
      </c>
      <c r="AO38" s="78">
        <v>0.0732</v>
      </c>
      <c r="AP38" s="63" t="s">
        <v>2279</v>
      </c>
      <c r="AQ38" s="78">
        <v>0.0819</v>
      </c>
      <c r="AR38" s="78">
        <v>0.0366</v>
      </c>
      <c r="AS38" s="86" t="s">
        <v>2280</v>
      </c>
      <c r="AT38" s="87">
        <v>0.0312</v>
      </c>
      <c r="AU38" s="88" t="s">
        <v>2281</v>
      </c>
    </row>
    <row r="39" spans="1:47">
      <c r="A39" s="50">
        <f t="shared" si="4"/>
        <v>981</v>
      </c>
      <c r="B39" s="51" t="str">
        <f>IF(A39="","",IF(A39&lt;词盘!$B$2,"大词",IF(A39&lt;词盘!$C$2,"中尾词","长尾词")))</f>
        <v>大词</v>
      </c>
      <c r="C39" s="52">
        <f t="shared" si="0"/>
        <v>2</v>
      </c>
      <c r="D39" s="51" t="str">
        <f t="shared" si="5"/>
        <v>无序</v>
      </c>
      <c r="E39" s="53"/>
      <c r="F39" s="53" t="s">
        <v>35</v>
      </c>
      <c r="G39" s="53" t="s">
        <v>109</v>
      </c>
      <c r="H39" s="53" t="s">
        <v>39</v>
      </c>
      <c r="I39" s="61">
        <f t="shared" si="6"/>
        <v>0.00360180090045025</v>
      </c>
      <c r="J39" s="51">
        <f t="shared" si="7"/>
        <v>5483</v>
      </c>
      <c r="K39" s="52">
        <f t="shared" si="3"/>
        <v>8465.31</v>
      </c>
      <c r="L39" s="52"/>
      <c r="M39" s="62" t="s">
        <v>2282</v>
      </c>
      <c r="N39" s="63" t="s">
        <v>2283</v>
      </c>
      <c r="O39" s="64" t="s">
        <v>2027</v>
      </c>
      <c r="P39" s="65">
        <v>0.0036</v>
      </c>
      <c r="Q39" s="63" t="s">
        <v>2028</v>
      </c>
      <c r="R39" s="68">
        <v>22879</v>
      </c>
      <c r="S39" s="68">
        <v>13</v>
      </c>
      <c r="T39" s="69" t="s">
        <v>2284</v>
      </c>
      <c r="U39" s="70">
        <v>153755</v>
      </c>
      <c r="V39" s="68">
        <v>10023</v>
      </c>
      <c r="W39" s="71">
        <v>981</v>
      </c>
      <c r="X39" s="72">
        <v>0.0979</v>
      </c>
      <c r="Y39" s="71">
        <v>281812</v>
      </c>
      <c r="Z39" s="71">
        <v>4479</v>
      </c>
      <c r="AA39" s="71">
        <v>23</v>
      </c>
      <c r="AB39" s="76">
        <v>0</v>
      </c>
      <c r="AC39" s="68">
        <v>5483</v>
      </c>
      <c r="AD39" s="77">
        <v>1.83</v>
      </c>
      <c r="AE39" s="68">
        <v>50</v>
      </c>
      <c r="AF39" s="78">
        <v>0.4305</v>
      </c>
      <c r="AG39" s="81">
        <v>0.4472</v>
      </c>
      <c r="AH39" s="82">
        <v>1.89</v>
      </c>
      <c r="AI39" s="64" t="s">
        <v>2285</v>
      </c>
      <c r="AJ39" s="63" t="s">
        <v>2022</v>
      </c>
      <c r="AK39" s="78">
        <v>0.2047</v>
      </c>
      <c r="AL39" s="78">
        <v>0.2484</v>
      </c>
      <c r="AM39" s="63" t="s">
        <v>2024</v>
      </c>
      <c r="AN39" s="78">
        <v>0.1549</v>
      </c>
      <c r="AO39" s="78">
        <v>0.1429</v>
      </c>
      <c r="AP39" s="63" t="s">
        <v>2144</v>
      </c>
      <c r="AQ39" s="78">
        <v>0.0709</v>
      </c>
      <c r="AR39" s="78">
        <v>0.0559</v>
      </c>
      <c r="AS39" s="86" t="s">
        <v>2286</v>
      </c>
      <c r="AT39" s="87">
        <v>0.0528</v>
      </c>
      <c r="AU39" s="88" t="s">
        <v>2287</v>
      </c>
    </row>
    <row r="40" spans="1:47">
      <c r="A40" s="50">
        <f t="shared" si="4"/>
        <v>5843</v>
      </c>
      <c r="B40" s="51" t="str">
        <f>IF(A40="","",IF(A40&lt;词盘!$B$2,"大词",IF(A40&lt;词盘!$C$2,"中尾词","长尾词")))</f>
        <v>大词</v>
      </c>
      <c r="C40" s="52">
        <f t="shared" si="0"/>
        <v>3</v>
      </c>
      <c r="D40" s="51" t="str">
        <f t="shared" si="5"/>
        <v>无序</v>
      </c>
      <c r="E40" s="53"/>
      <c r="F40" s="53" t="s">
        <v>35</v>
      </c>
      <c r="G40" s="53" t="s">
        <v>112</v>
      </c>
      <c r="H40" s="53" t="s">
        <v>39</v>
      </c>
      <c r="I40" s="61">
        <f t="shared" si="6"/>
        <v>0.00340170085042523</v>
      </c>
      <c r="J40" s="51">
        <f t="shared" si="7"/>
        <v>8971</v>
      </c>
      <c r="K40" s="52">
        <f t="shared" si="3"/>
        <v>51572.22</v>
      </c>
      <c r="L40" s="52"/>
      <c r="M40" s="62" t="s">
        <v>2288</v>
      </c>
      <c r="N40" s="63" t="s">
        <v>2289</v>
      </c>
      <c r="O40" s="64" t="s">
        <v>2027</v>
      </c>
      <c r="P40" s="65">
        <v>0.0034</v>
      </c>
      <c r="Q40" s="63" t="s">
        <v>2149</v>
      </c>
      <c r="R40" s="68">
        <v>21684</v>
      </c>
      <c r="S40" s="68">
        <v>8</v>
      </c>
      <c r="T40" s="69" t="s">
        <v>2290</v>
      </c>
      <c r="U40" s="70">
        <v>15494</v>
      </c>
      <c r="V40" s="68">
        <v>123284</v>
      </c>
      <c r="W40" s="71">
        <v>5843</v>
      </c>
      <c r="X40" s="72">
        <v>0.0474</v>
      </c>
      <c r="Y40" s="71">
        <v>2615367</v>
      </c>
      <c r="Z40" s="71">
        <v>55454</v>
      </c>
      <c r="AA40" s="71">
        <v>133</v>
      </c>
      <c r="AB40" s="76">
        <v>47</v>
      </c>
      <c r="AC40" s="68">
        <v>8971</v>
      </c>
      <c r="AD40" s="77">
        <v>13.74</v>
      </c>
      <c r="AE40" s="68">
        <v>174</v>
      </c>
      <c r="AF40" s="78">
        <v>0.3472</v>
      </c>
      <c r="AG40" s="81">
        <v>0.2948</v>
      </c>
      <c r="AH40" s="82">
        <v>0.93</v>
      </c>
      <c r="AI40" s="64" t="s">
        <v>2291</v>
      </c>
      <c r="AJ40" s="63" t="s">
        <v>2292</v>
      </c>
      <c r="AK40" s="78">
        <v>0.2008</v>
      </c>
      <c r="AL40" s="78">
        <v>0.1795</v>
      </c>
      <c r="AM40" s="63" t="s">
        <v>2293</v>
      </c>
      <c r="AN40" s="78">
        <v>0.112</v>
      </c>
      <c r="AO40" s="78">
        <v>0.0897</v>
      </c>
      <c r="AP40" s="63" t="s">
        <v>2294</v>
      </c>
      <c r="AQ40" s="78">
        <v>0.0344</v>
      </c>
      <c r="AR40" s="78">
        <v>0.0256</v>
      </c>
      <c r="AS40" s="86" t="s">
        <v>2295</v>
      </c>
      <c r="AT40" s="87">
        <v>0.0072</v>
      </c>
      <c r="AU40" s="88" t="s">
        <v>2296</v>
      </c>
    </row>
    <row r="41" spans="1:47">
      <c r="A41" s="50">
        <f t="shared" si="4"/>
        <v>427</v>
      </c>
      <c r="B41" s="51" t="str">
        <f>IF(A41="","",IF(A41&lt;词盘!$B$2,"大词",IF(A41&lt;词盘!$C$2,"中尾词","长尾词")))</f>
        <v>大词</v>
      </c>
      <c r="C41" s="52">
        <f t="shared" si="0"/>
        <v>1</v>
      </c>
      <c r="D41" s="51" t="str">
        <f t="shared" si="5"/>
        <v>无序</v>
      </c>
      <c r="E41" s="53"/>
      <c r="F41" s="53" t="s">
        <v>35</v>
      </c>
      <c r="G41" s="53" t="s">
        <v>114</v>
      </c>
      <c r="H41" s="53" t="s">
        <v>92</v>
      </c>
      <c r="I41" s="61">
        <f t="shared" si="6"/>
        <v>0.00340170085042523</v>
      </c>
      <c r="J41" s="51">
        <f t="shared" si="7"/>
        <v>349</v>
      </c>
      <c r="K41" s="52">
        <f t="shared" si="3"/>
        <v>10922.4</v>
      </c>
      <c r="L41" s="52"/>
      <c r="M41" s="62" t="s">
        <v>2297</v>
      </c>
      <c r="N41" s="63"/>
      <c r="O41" s="64" t="s">
        <v>2027</v>
      </c>
      <c r="P41" s="65">
        <v>0.0034</v>
      </c>
      <c r="Q41" s="63" t="s">
        <v>2047</v>
      </c>
      <c r="R41" s="68">
        <v>21479</v>
      </c>
      <c r="S41" s="68">
        <v>15</v>
      </c>
      <c r="T41" s="69" t="s">
        <v>2298</v>
      </c>
      <c r="U41" s="70">
        <v>140382</v>
      </c>
      <c r="V41" s="68">
        <v>12921</v>
      </c>
      <c r="W41" s="71">
        <v>427</v>
      </c>
      <c r="X41" s="72">
        <v>0.0331</v>
      </c>
      <c r="Y41" s="71">
        <v>327125</v>
      </c>
      <c r="Z41" s="71">
        <v>6068</v>
      </c>
      <c r="AA41" s="71">
        <v>10</v>
      </c>
      <c r="AB41" s="76">
        <v>0</v>
      </c>
      <c r="AC41" s="68">
        <v>349</v>
      </c>
      <c r="AD41" s="77">
        <v>37.02</v>
      </c>
      <c r="AE41" s="68">
        <v>75</v>
      </c>
      <c r="AF41" s="78">
        <v>0.6747</v>
      </c>
      <c r="AG41" s="81">
        <v>0.5493</v>
      </c>
      <c r="AH41" s="82">
        <v>1.8</v>
      </c>
      <c r="AI41" s="64" t="s">
        <v>2299</v>
      </c>
      <c r="AJ41" s="63" t="s">
        <v>2300</v>
      </c>
      <c r="AK41" s="78">
        <v>0.4169</v>
      </c>
      <c r="AL41" s="78">
        <v>0.3873</v>
      </c>
      <c r="AM41" s="63" t="s">
        <v>2301</v>
      </c>
      <c r="AN41" s="78">
        <v>0.1783</v>
      </c>
      <c r="AO41" s="78">
        <v>0.0986</v>
      </c>
      <c r="AP41" s="63" t="s">
        <v>2022</v>
      </c>
      <c r="AQ41" s="78">
        <v>0.0795</v>
      </c>
      <c r="AR41" s="78">
        <v>0.0634</v>
      </c>
      <c r="AS41" s="86" t="s">
        <v>2302</v>
      </c>
      <c r="AT41" s="87">
        <v>0.0833</v>
      </c>
      <c r="AU41" s="88" t="s">
        <v>2303</v>
      </c>
    </row>
    <row r="42" spans="1:47">
      <c r="A42" s="50">
        <f t="shared" si="4"/>
        <v>236</v>
      </c>
      <c r="B42" s="51" t="str">
        <f>IF(A42="","",IF(A42&lt;词盘!$B$2,"大词",IF(A42&lt;词盘!$C$2,"中尾词","长尾词")))</f>
        <v>大词</v>
      </c>
      <c r="C42" s="54"/>
      <c r="D42" s="51" t="str">
        <f t="shared" si="5"/>
        <v>无序</v>
      </c>
      <c r="E42" s="53"/>
      <c r="F42" s="53" t="s">
        <v>34</v>
      </c>
      <c r="G42" s="53" t="s">
        <v>117</v>
      </c>
      <c r="H42" s="53" t="s">
        <v>66</v>
      </c>
      <c r="I42" s="61">
        <f t="shared" si="6"/>
        <v>0.00340170085042523</v>
      </c>
      <c r="J42" s="51">
        <f t="shared" si="7"/>
        <v>240821</v>
      </c>
      <c r="K42" s="52">
        <f t="shared" si="3"/>
        <v>87871.35</v>
      </c>
      <c r="L42" s="52"/>
      <c r="M42" s="62" t="s">
        <v>227</v>
      </c>
      <c r="N42" s="63" t="s">
        <v>2304</v>
      </c>
      <c r="O42" s="64" t="s">
        <v>2027</v>
      </c>
      <c r="P42" s="65">
        <v>0.0034</v>
      </c>
      <c r="Q42" s="63" t="s">
        <v>2149</v>
      </c>
      <c r="R42" s="68">
        <v>21339</v>
      </c>
      <c r="S42" s="68">
        <v>6</v>
      </c>
      <c r="T42" s="69" t="s">
        <v>2305</v>
      </c>
      <c r="U42" s="70">
        <v>9608</v>
      </c>
      <c r="V42" s="68">
        <v>118405</v>
      </c>
      <c r="W42" s="71">
        <v>236</v>
      </c>
      <c r="X42" s="72">
        <v>0.002</v>
      </c>
      <c r="Y42" s="71">
        <v>3404755</v>
      </c>
      <c r="Z42" s="71">
        <v>55265</v>
      </c>
      <c r="AA42" s="71">
        <v>6</v>
      </c>
      <c r="AB42" s="76">
        <v>33</v>
      </c>
      <c r="AC42" s="68">
        <v>240821</v>
      </c>
      <c r="AD42" s="77">
        <v>0.49</v>
      </c>
      <c r="AE42" s="68">
        <v>71</v>
      </c>
      <c r="AF42" s="78">
        <v>0.087</v>
      </c>
      <c r="AG42" s="81">
        <v>0.1059</v>
      </c>
      <c r="AH42" s="82">
        <v>1.59</v>
      </c>
      <c r="AI42" s="64" t="s">
        <v>2306</v>
      </c>
      <c r="AJ42" s="63" t="s">
        <v>2307</v>
      </c>
      <c r="AK42" s="78">
        <v>0.0393</v>
      </c>
      <c r="AL42" s="78">
        <v>0</v>
      </c>
      <c r="AM42" s="63" t="s">
        <v>2308</v>
      </c>
      <c r="AN42" s="78">
        <v>0.0244</v>
      </c>
      <c r="AO42" s="78">
        <v>0.0629</v>
      </c>
      <c r="AP42" s="63" t="s">
        <v>2309</v>
      </c>
      <c r="AQ42" s="78">
        <v>0.0233</v>
      </c>
      <c r="AR42" s="78">
        <v>0.043</v>
      </c>
      <c r="AS42" s="86" t="s">
        <v>2310</v>
      </c>
      <c r="AT42" s="87">
        <v>0.0569</v>
      </c>
      <c r="AU42" s="88" t="s">
        <v>2311</v>
      </c>
    </row>
    <row r="43" spans="1:47">
      <c r="A43" s="50">
        <f t="shared" si="4"/>
        <v>8630</v>
      </c>
      <c r="B43" s="51" t="str">
        <f>IF(A43="","",IF(A43&lt;词盘!$B$2,"大词",IF(A43&lt;词盘!$C$2,"中尾词","长尾词")))</f>
        <v>大词</v>
      </c>
      <c r="C43" s="54"/>
      <c r="D43" s="51" t="str">
        <f t="shared" si="5"/>
        <v>无序</v>
      </c>
      <c r="E43" s="53"/>
      <c r="F43" s="53" t="s">
        <v>40</v>
      </c>
      <c r="G43" s="53"/>
      <c r="H43" s="53" t="s">
        <v>95</v>
      </c>
      <c r="I43" s="61">
        <f t="shared" si="6"/>
        <v>0.00330165082541273</v>
      </c>
      <c r="J43" s="51">
        <f t="shared" si="7"/>
        <v>519</v>
      </c>
      <c r="K43" s="52" t="str">
        <f t="shared" si="3"/>
        <v/>
      </c>
      <c r="L43" s="52"/>
      <c r="M43" s="62" t="s">
        <v>2312</v>
      </c>
      <c r="N43" s="63" t="s">
        <v>2313</v>
      </c>
      <c r="O43" s="64" t="s">
        <v>2027</v>
      </c>
      <c r="P43" s="65">
        <v>0.0033</v>
      </c>
      <c r="Q43" s="63" t="s">
        <v>2047</v>
      </c>
      <c r="R43" s="68">
        <v>21161</v>
      </c>
      <c r="S43" s="68">
        <v>14</v>
      </c>
      <c r="T43" s="69" t="s">
        <v>2314</v>
      </c>
      <c r="U43" s="70">
        <v>51337</v>
      </c>
      <c r="V43" s="68">
        <v>37935</v>
      </c>
      <c r="W43" s="71">
        <v>8630</v>
      </c>
      <c r="X43" s="72">
        <v>0.2275</v>
      </c>
      <c r="Y43" s="71">
        <v>762621</v>
      </c>
      <c r="Z43" s="71">
        <v>15786</v>
      </c>
      <c r="AA43" s="71">
        <v>196</v>
      </c>
      <c r="AB43" s="76">
        <v>1</v>
      </c>
      <c r="AC43" s="68">
        <v>519</v>
      </c>
      <c r="AD43" s="77">
        <v>73.09</v>
      </c>
      <c r="AE43" s="68">
        <v>185</v>
      </c>
      <c r="AF43" s="78">
        <v>0.6607</v>
      </c>
      <c r="AG43" s="81">
        <v>0.627</v>
      </c>
      <c r="AH43" s="44" t="s">
        <v>2027</v>
      </c>
      <c r="AI43" s="64" t="s">
        <v>2177</v>
      </c>
      <c r="AJ43" s="63" t="s">
        <v>2073</v>
      </c>
      <c r="AK43" s="78">
        <v>0.4845</v>
      </c>
      <c r="AL43" s="78">
        <v>0.4849</v>
      </c>
      <c r="AM43" s="63" t="s">
        <v>2075</v>
      </c>
      <c r="AN43" s="78">
        <v>0.1303</v>
      </c>
      <c r="AO43" s="78">
        <v>0.1066</v>
      </c>
      <c r="AP43" s="63" t="s">
        <v>2074</v>
      </c>
      <c r="AQ43" s="78">
        <v>0.0459</v>
      </c>
      <c r="AR43" s="78">
        <v>0.0355</v>
      </c>
      <c r="AS43" s="86" t="s">
        <v>2315</v>
      </c>
      <c r="AT43" s="87">
        <v>0.0992</v>
      </c>
      <c r="AU43" s="88" t="s">
        <v>2316</v>
      </c>
    </row>
    <row r="44" spans="1:47">
      <c r="A44" s="50">
        <f t="shared" si="4"/>
        <v>847</v>
      </c>
      <c r="B44" s="51" t="str">
        <f>IF(A44="","",IF(A44&lt;词盘!$B$2,"大词",IF(A44&lt;词盘!$C$2,"中尾词","长尾词")))</f>
        <v>大词</v>
      </c>
      <c r="C44" s="54"/>
      <c r="D44" s="51" t="str">
        <f t="shared" si="5"/>
        <v>无序</v>
      </c>
      <c r="E44" s="53"/>
      <c r="F44" s="53" t="s">
        <v>40</v>
      </c>
      <c r="G44" s="53"/>
      <c r="H44" s="53" t="s">
        <v>97</v>
      </c>
      <c r="I44" s="61">
        <f t="shared" si="6"/>
        <v>0.00320160080040022</v>
      </c>
      <c r="J44" s="51">
        <f t="shared" si="7"/>
        <v>6850</v>
      </c>
      <c r="K44" s="52">
        <f t="shared" si="3"/>
        <v>6554.31</v>
      </c>
      <c r="L44" s="52"/>
      <c r="M44" s="62" t="s">
        <v>2317</v>
      </c>
      <c r="N44" s="63" t="s">
        <v>2318</v>
      </c>
      <c r="O44" s="64" t="s">
        <v>2027</v>
      </c>
      <c r="P44" s="65">
        <v>0.0032</v>
      </c>
      <c r="Q44" s="63" t="s">
        <v>2047</v>
      </c>
      <c r="R44" s="68">
        <v>20571</v>
      </c>
      <c r="S44" s="68">
        <v>14</v>
      </c>
      <c r="T44" s="69" t="s">
        <v>2319</v>
      </c>
      <c r="U44" s="70">
        <v>155264</v>
      </c>
      <c r="V44" s="68">
        <v>9117</v>
      </c>
      <c r="W44" s="71">
        <v>847</v>
      </c>
      <c r="X44" s="72">
        <v>0.093</v>
      </c>
      <c r="Y44" s="71">
        <v>273037</v>
      </c>
      <c r="Z44" s="71">
        <v>3703</v>
      </c>
      <c r="AA44" s="71">
        <v>20</v>
      </c>
      <c r="AB44" s="76">
        <v>2</v>
      </c>
      <c r="AC44" s="68">
        <v>6850</v>
      </c>
      <c r="AD44" s="77">
        <v>1.33</v>
      </c>
      <c r="AE44" s="68">
        <v>60</v>
      </c>
      <c r="AF44" s="78">
        <v>0.3174</v>
      </c>
      <c r="AG44" s="81">
        <v>0.2993</v>
      </c>
      <c r="AH44" s="82">
        <v>1.77</v>
      </c>
      <c r="AI44" s="64" t="s">
        <v>2320</v>
      </c>
      <c r="AJ44" s="63" t="s">
        <v>2022</v>
      </c>
      <c r="AK44" s="78">
        <v>0.1693</v>
      </c>
      <c r="AL44" s="78">
        <v>0.1565</v>
      </c>
      <c r="AM44" s="63" t="s">
        <v>2023</v>
      </c>
      <c r="AN44" s="78">
        <v>0.0767</v>
      </c>
      <c r="AO44" s="78">
        <v>0.0884</v>
      </c>
      <c r="AP44" s="63" t="s">
        <v>2024</v>
      </c>
      <c r="AQ44" s="78">
        <v>0.0714</v>
      </c>
      <c r="AR44" s="78">
        <v>0.0544</v>
      </c>
      <c r="AS44" s="86" t="s">
        <v>2321</v>
      </c>
      <c r="AT44" s="87">
        <v>0.0944</v>
      </c>
      <c r="AU44" s="88" t="s">
        <v>2322</v>
      </c>
    </row>
    <row r="45" spans="1:47">
      <c r="A45" s="50">
        <f t="shared" si="4"/>
        <v>1759</v>
      </c>
      <c r="B45" s="51" t="str">
        <f>IF(A45="","",IF(A45&lt;词盘!$B$2,"大词",IF(A45&lt;词盘!$C$2,"中尾词","长尾词")))</f>
        <v>大词</v>
      </c>
      <c r="C45" s="54"/>
      <c r="D45" s="51" t="str">
        <f t="shared" si="5"/>
        <v>无序</v>
      </c>
      <c r="E45" s="53"/>
      <c r="F45" s="53" t="s">
        <v>44</v>
      </c>
      <c r="G45" s="53" t="s">
        <v>120</v>
      </c>
      <c r="H45" s="53" t="s">
        <v>100</v>
      </c>
      <c r="I45" s="61">
        <f t="shared" si="6"/>
        <v>0.00310155077538771</v>
      </c>
      <c r="J45" s="51">
        <f t="shared" si="7"/>
        <v>5861</v>
      </c>
      <c r="K45" s="52">
        <f t="shared" si="3"/>
        <v>9756.64</v>
      </c>
      <c r="L45" s="52"/>
      <c r="M45" s="62" t="s">
        <v>2323</v>
      </c>
      <c r="N45" s="63" t="s">
        <v>2324</v>
      </c>
      <c r="O45" s="64" t="s">
        <v>2018</v>
      </c>
      <c r="P45" s="65">
        <v>0.0031</v>
      </c>
      <c r="Q45" s="63" t="s">
        <v>2275</v>
      </c>
      <c r="R45" s="68">
        <v>19776</v>
      </c>
      <c r="S45" s="68">
        <v>14</v>
      </c>
      <c r="T45" s="69" t="s">
        <v>2325</v>
      </c>
      <c r="U45" s="70">
        <v>187939</v>
      </c>
      <c r="V45" s="68">
        <v>11452</v>
      </c>
      <c r="W45" s="71">
        <v>1759</v>
      </c>
      <c r="X45" s="72">
        <v>0.1536</v>
      </c>
      <c r="Y45" s="71">
        <v>258044</v>
      </c>
      <c r="Z45" s="71">
        <v>4624</v>
      </c>
      <c r="AA45" s="71">
        <v>40</v>
      </c>
      <c r="AB45" s="76">
        <v>1</v>
      </c>
      <c r="AC45" s="68">
        <v>5861</v>
      </c>
      <c r="AD45" s="77">
        <v>1.95</v>
      </c>
      <c r="AE45" s="68">
        <v>146</v>
      </c>
      <c r="AF45" s="78">
        <v>0.3471</v>
      </c>
      <c r="AG45" s="81">
        <v>0.2956</v>
      </c>
      <c r="AH45" s="82">
        <v>2.11</v>
      </c>
      <c r="AI45" s="64" t="s">
        <v>2326</v>
      </c>
      <c r="AJ45" s="63" t="s">
        <v>2022</v>
      </c>
      <c r="AK45" s="78">
        <v>0.1497</v>
      </c>
      <c r="AL45" s="78">
        <v>0.113</v>
      </c>
      <c r="AM45" s="63" t="s">
        <v>2066</v>
      </c>
      <c r="AN45" s="78">
        <v>0.1019</v>
      </c>
      <c r="AO45" s="78">
        <v>0.113</v>
      </c>
      <c r="AP45" s="63" t="s">
        <v>2279</v>
      </c>
      <c r="AQ45" s="78">
        <v>0.0955</v>
      </c>
      <c r="AR45" s="78">
        <v>0.0696</v>
      </c>
      <c r="AS45" s="86" t="s">
        <v>2327</v>
      </c>
      <c r="AT45" s="87">
        <v>0.0022</v>
      </c>
      <c r="AU45" s="88" t="s">
        <v>2328</v>
      </c>
    </row>
    <row r="46" spans="1:47">
      <c r="A46" s="50">
        <f t="shared" si="4"/>
        <v>1106</v>
      </c>
      <c r="B46" s="51" t="str">
        <f>IF(A46="","",IF(A46&lt;词盘!$B$2,"大词",IF(A46&lt;词盘!$C$2,"中尾词","长尾词")))</f>
        <v>大词</v>
      </c>
      <c r="C46" s="54">
        <v>3</v>
      </c>
      <c r="D46" s="51" t="str">
        <f t="shared" si="5"/>
        <v>无序</v>
      </c>
      <c r="E46" s="53"/>
      <c r="F46" s="53" t="s">
        <v>32</v>
      </c>
      <c r="G46" s="53"/>
      <c r="H46" s="53" t="s">
        <v>82</v>
      </c>
      <c r="I46" s="61">
        <f t="shared" si="6"/>
        <v>0.00310155077538771</v>
      </c>
      <c r="J46" s="51">
        <f t="shared" si="7"/>
        <v>4578</v>
      </c>
      <c r="K46" s="52">
        <f t="shared" si="3"/>
        <v>14571.72</v>
      </c>
      <c r="L46" s="52"/>
      <c r="M46" s="62" t="s">
        <v>2329</v>
      </c>
      <c r="N46" s="63" t="s">
        <v>1962</v>
      </c>
      <c r="O46" s="64" t="s">
        <v>2018</v>
      </c>
      <c r="P46" s="65">
        <v>0.0031</v>
      </c>
      <c r="Q46" s="63" t="s">
        <v>2330</v>
      </c>
      <c r="R46" s="68">
        <v>19688</v>
      </c>
      <c r="S46" s="68">
        <v>11</v>
      </c>
      <c r="T46" s="69" t="s">
        <v>2331</v>
      </c>
      <c r="U46" s="70">
        <v>95414</v>
      </c>
      <c r="V46" s="68">
        <v>14403</v>
      </c>
      <c r="W46" s="71">
        <v>1106</v>
      </c>
      <c r="X46" s="72">
        <v>0.0768</v>
      </c>
      <c r="Y46" s="71">
        <v>327483</v>
      </c>
      <c r="Z46" s="71">
        <v>7143</v>
      </c>
      <c r="AA46" s="71">
        <v>26</v>
      </c>
      <c r="AB46" s="76">
        <v>9</v>
      </c>
      <c r="AC46" s="68">
        <v>4578</v>
      </c>
      <c r="AD46" s="77">
        <v>3.15</v>
      </c>
      <c r="AE46" s="68">
        <v>99</v>
      </c>
      <c r="AF46" s="78">
        <v>0.3328</v>
      </c>
      <c r="AG46" s="81">
        <v>0.2564</v>
      </c>
      <c r="AH46" s="82">
        <v>2.04</v>
      </c>
      <c r="AI46" s="64" t="s">
        <v>2332</v>
      </c>
      <c r="AJ46" s="63" t="s">
        <v>2333</v>
      </c>
      <c r="AK46" s="78">
        <v>0.1405</v>
      </c>
      <c r="AL46" s="78">
        <v>0.0462</v>
      </c>
      <c r="AM46" s="63" t="s">
        <v>2022</v>
      </c>
      <c r="AN46" s="78">
        <v>0.1037</v>
      </c>
      <c r="AO46" s="78">
        <v>0.1487</v>
      </c>
      <c r="AP46" s="63" t="s">
        <v>2334</v>
      </c>
      <c r="AQ46" s="78">
        <v>0.0886</v>
      </c>
      <c r="AR46" s="78">
        <v>0.0615</v>
      </c>
      <c r="AS46" s="86" t="s">
        <v>2335</v>
      </c>
      <c r="AT46" s="87">
        <v>0.0029</v>
      </c>
      <c r="AU46" s="88" t="s">
        <v>2336</v>
      </c>
    </row>
    <row r="47" spans="1:47">
      <c r="A47" s="50">
        <f t="shared" si="4"/>
        <v>424</v>
      </c>
      <c r="B47" s="51" t="str">
        <f>IF(A47="","",IF(A47&lt;词盘!$B$2,"大词",IF(A47&lt;词盘!$C$2,"中尾词","长尾词")))</f>
        <v>大词</v>
      </c>
      <c r="C47" s="54">
        <v>1</v>
      </c>
      <c r="D47" s="51" t="str">
        <f t="shared" si="5"/>
        <v>无序</v>
      </c>
      <c r="E47" s="53"/>
      <c r="F47" s="53" t="s">
        <v>34</v>
      </c>
      <c r="G47" s="53" t="s">
        <v>123</v>
      </c>
      <c r="H47" s="53" t="s">
        <v>103</v>
      </c>
      <c r="I47" s="61">
        <f t="shared" si="6"/>
        <v>0.00310155077538771</v>
      </c>
      <c r="J47" s="51">
        <f t="shared" si="7"/>
        <v>15924</v>
      </c>
      <c r="K47" s="52">
        <f t="shared" si="3"/>
        <v>56176.8</v>
      </c>
      <c r="L47" s="52"/>
      <c r="M47" s="62" t="s">
        <v>232</v>
      </c>
      <c r="N47" s="63" t="s">
        <v>2337</v>
      </c>
      <c r="O47" s="64" t="s">
        <v>2027</v>
      </c>
      <c r="P47" s="65">
        <v>0.0031</v>
      </c>
      <c r="Q47" s="63" t="s">
        <v>2047</v>
      </c>
      <c r="R47" s="68">
        <v>19607</v>
      </c>
      <c r="S47" s="68">
        <v>3</v>
      </c>
      <c r="T47" s="69" t="s">
        <v>2338</v>
      </c>
      <c r="U47" s="70">
        <v>8970</v>
      </c>
      <c r="V47" s="68">
        <v>98630</v>
      </c>
      <c r="W47" s="71">
        <v>424</v>
      </c>
      <c r="X47" s="72">
        <v>0.0043</v>
      </c>
      <c r="Y47" s="71">
        <v>2252354</v>
      </c>
      <c r="Z47" s="71">
        <v>46814</v>
      </c>
      <c r="AA47" s="71">
        <v>11</v>
      </c>
      <c r="AB47" s="76">
        <v>38</v>
      </c>
      <c r="AC47" s="68">
        <v>15924</v>
      </c>
      <c r="AD47" s="77">
        <v>6.19</v>
      </c>
      <c r="AE47" s="68">
        <v>112</v>
      </c>
      <c r="AF47" s="78">
        <v>0.2732</v>
      </c>
      <c r="AG47" s="81">
        <v>0.2283</v>
      </c>
      <c r="AH47" s="82">
        <v>1.2</v>
      </c>
      <c r="AI47" s="64" t="s">
        <v>2339</v>
      </c>
      <c r="AJ47" s="63" t="s">
        <v>2340</v>
      </c>
      <c r="AK47" s="78">
        <v>0.1272</v>
      </c>
      <c r="AL47" s="78">
        <v>0.0761</v>
      </c>
      <c r="AM47" s="63" t="s">
        <v>2341</v>
      </c>
      <c r="AN47" s="78">
        <v>0.0852</v>
      </c>
      <c r="AO47" s="78">
        <v>0.0761</v>
      </c>
      <c r="AP47" s="63" t="s">
        <v>2342</v>
      </c>
      <c r="AQ47" s="78">
        <v>0.0608</v>
      </c>
      <c r="AR47" s="78">
        <v>0.0761</v>
      </c>
      <c r="AS47" s="86" t="s">
        <v>2343</v>
      </c>
      <c r="AT47" s="87">
        <v>0.0258</v>
      </c>
      <c r="AU47" s="88" t="s">
        <v>2344</v>
      </c>
    </row>
    <row r="48" spans="1:47">
      <c r="A48" s="50">
        <f t="shared" si="4"/>
        <v>1478</v>
      </c>
      <c r="B48" s="51" t="str">
        <f>IF(A48="","",IF(A48&lt;词盘!$B$2,"大词",IF(A48&lt;词盘!$C$2,"中尾词","长尾词")))</f>
        <v>大词</v>
      </c>
      <c r="C48" s="54"/>
      <c r="D48" s="51" t="str">
        <f t="shared" si="5"/>
        <v>有序</v>
      </c>
      <c r="E48" s="53" t="s">
        <v>22</v>
      </c>
      <c r="F48" s="53" t="s">
        <v>40</v>
      </c>
      <c r="G48" s="53"/>
      <c r="H48" s="53" t="s">
        <v>45</v>
      </c>
      <c r="I48" s="61">
        <f t="shared" si="6"/>
        <v>0.00310155077538771</v>
      </c>
      <c r="J48" s="51">
        <f t="shared" si="7"/>
        <v>4571</v>
      </c>
      <c r="K48" s="52">
        <f t="shared" si="3"/>
        <v>6131.19</v>
      </c>
      <c r="L48" s="52"/>
      <c r="M48" s="62" t="s">
        <v>2345</v>
      </c>
      <c r="N48" s="63" t="s">
        <v>1967</v>
      </c>
      <c r="O48" s="64" t="s">
        <v>2027</v>
      </c>
      <c r="P48" s="65">
        <v>0.0031</v>
      </c>
      <c r="Q48" s="63" t="s">
        <v>2047</v>
      </c>
      <c r="R48" s="68">
        <v>19509</v>
      </c>
      <c r="S48" s="68">
        <v>15</v>
      </c>
      <c r="T48" s="69" t="s">
        <v>2346</v>
      </c>
      <c r="U48" s="70">
        <v>174233</v>
      </c>
      <c r="V48" s="68">
        <v>7481</v>
      </c>
      <c r="W48" s="71">
        <v>1478</v>
      </c>
      <c r="X48" s="72">
        <v>0.1976</v>
      </c>
      <c r="Y48" s="71">
        <v>212104</v>
      </c>
      <c r="Z48" s="71">
        <v>3081</v>
      </c>
      <c r="AA48" s="71">
        <v>34</v>
      </c>
      <c r="AB48" s="76">
        <v>0</v>
      </c>
      <c r="AC48" s="68">
        <v>4571</v>
      </c>
      <c r="AD48" s="77">
        <v>1.64</v>
      </c>
      <c r="AE48" s="68">
        <v>47</v>
      </c>
      <c r="AF48" s="78">
        <v>0.1864</v>
      </c>
      <c r="AG48" s="81">
        <v>0.2196</v>
      </c>
      <c r="AH48" s="82">
        <v>1.99</v>
      </c>
      <c r="AI48" s="64" t="s">
        <v>2347</v>
      </c>
      <c r="AJ48" s="63" t="s">
        <v>2348</v>
      </c>
      <c r="AK48" s="78">
        <v>0.068</v>
      </c>
      <c r="AL48" s="78">
        <v>0.0488</v>
      </c>
      <c r="AM48" s="63" t="s">
        <v>2022</v>
      </c>
      <c r="AN48" s="78">
        <v>0.0651</v>
      </c>
      <c r="AO48" s="78">
        <v>0.0854</v>
      </c>
      <c r="AP48" s="63" t="s">
        <v>2023</v>
      </c>
      <c r="AQ48" s="78">
        <v>0.0533</v>
      </c>
      <c r="AR48" s="78">
        <v>0.0854</v>
      </c>
      <c r="AS48" s="86" t="s">
        <v>2349</v>
      </c>
      <c r="AT48" s="87">
        <v>0.0598</v>
      </c>
      <c r="AU48" s="88" t="s">
        <v>2350</v>
      </c>
    </row>
    <row r="49" spans="1:47">
      <c r="A49" s="50">
        <f t="shared" si="4"/>
        <v>203</v>
      </c>
      <c r="B49" s="51" t="str">
        <f>IF(A49="","",IF(A49&lt;词盘!$B$2,"大词",IF(A49&lt;词盘!$C$2,"中尾词","长尾词")))</f>
        <v>大词</v>
      </c>
      <c r="C49" s="54">
        <v>3</v>
      </c>
      <c r="D49" s="51" t="str">
        <f t="shared" si="5"/>
        <v>无序</v>
      </c>
      <c r="E49" s="53"/>
      <c r="F49" s="53" t="s">
        <v>34</v>
      </c>
      <c r="G49" s="53" t="s">
        <v>125</v>
      </c>
      <c r="H49" s="53" t="s">
        <v>105</v>
      </c>
      <c r="I49" s="61">
        <f t="shared" si="6"/>
        <v>0.0029014507253627</v>
      </c>
      <c r="J49" s="51">
        <f t="shared" si="7"/>
        <v>146</v>
      </c>
      <c r="K49" s="52">
        <f t="shared" si="3"/>
        <v>96290</v>
      </c>
      <c r="L49" s="52"/>
      <c r="M49" s="62" t="s">
        <v>294</v>
      </c>
      <c r="N49" s="63" t="s">
        <v>2351</v>
      </c>
      <c r="O49" s="64" t="s">
        <v>2027</v>
      </c>
      <c r="P49" s="65">
        <v>0.0029</v>
      </c>
      <c r="Q49" s="63" t="s">
        <v>2047</v>
      </c>
      <c r="R49" s="68">
        <v>18731</v>
      </c>
      <c r="S49" s="68">
        <v>8</v>
      </c>
      <c r="T49" s="69" t="s">
        <v>2352</v>
      </c>
      <c r="U49" s="70">
        <v>111150</v>
      </c>
      <c r="V49" s="68">
        <v>19906</v>
      </c>
      <c r="W49" s="71">
        <v>203</v>
      </c>
      <c r="X49" s="72">
        <v>0.0102</v>
      </c>
      <c r="Y49" s="71">
        <v>590461</v>
      </c>
      <c r="Z49" s="71">
        <v>9629</v>
      </c>
      <c r="AA49" s="71">
        <v>5</v>
      </c>
      <c r="AB49" s="76">
        <v>2</v>
      </c>
      <c r="AC49" s="68">
        <v>146</v>
      </c>
      <c r="AD49" s="77">
        <v>136.34</v>
      </c>
      <c r="AE49" s="68">
        <v>49</v>
      </c>
      <c r="AF49" s="78">
        <v>0.6069</v>
      </c>
      <c r="AG49" s="81">
        <v>0.3437</v>
      </c>
      <c r="AH49" s="82">
        <v>10</v>
      </c>
      <c r="AI49" s="64" t="s">
        <v>2183</v>
      </c>
      <c r="AJ49" s="63" t="s">
        <v>2184</v>
      </c>
      <c r="AK49" s="78">
        <v>0.3198</v>
      </c>
      <c r="AL49" s="78">
        <v>0.1406</v>
      </c>
      <c r="AM49" s="63" t="s">
        <v>2353</v>
      </c>
      <c r="AN49" s="78">
        <v>0.21</v>
      </c>
      <c r="AO49" s="78">
        <v>0.1875</v>
      </c>
      <c r="AP49" s="63" t="s">
        <v>2354</v>
      </c>
      <c r="AQ49" s="78">
        <v>0.0771</v>
      </c>
      <c r="AR49" s="78">
        <v>0.0156</v>
      </c>
      <c r="AS49" s="86" t="s">
        <v>2355</v>
      </c>
      <c r="AT49" s="87">
        <v>0.0229</v>
      </c>
      <c r="AU49" s="88" t="s">
        <v>2356</v>
      </c>
    </row>
    <row r="50" spans="1:47">
      <c r="A50" s="50">
        <f t="shared" si="4"/>
        <v>11951</v>
      </c>
      <c r="B50" s="51" t="str">
        <f>IF(A50="","",IF(A50&lt;词盘!$B$2,"大词",IF(A50&lt;词盘!$C$2,"中尾词","长尾词")))</f>
        <v>大词</v>
      </c>
      <c r="C50" s="54"/>
      <c r="D50" s="51" t="str">
        <f t="shared" si="5"/>
        <v>无序</v>
      </c>
      <c r="E50" s="53"/>
      <c r="F50" s="53" t="s">
        <v>35</v>
      </c>
      <c r="G50" s="53" t="s">
        <v>128</v>
      </c>
      <c r="H50" s="53" t="s">
        <v>107</v>
      </c>
      <c r="I50" s="61">
        <f t="shared" si="6"/>
        <v>0.0029014507253627</v>
      </c>
      <c r="J50" s="51">
        <f t="shared" si="7"/>
        <v>3107</v>
      </c>
      <c r="K50" s="52">
        <f t="shared" si="3"/>
        <v>55404.28</v>
      </c>
      <c r="L50" s="52"/>
      <c r="M50" s="62" t="s">
        <v>2357</v>
      </c>
      <c r="N50" s="63" t="s">
        <v>2358</v>
      </c>
      <c r="O50" s="64" t="s">
        <v>2027</v>
      </c>
      <c r="P50" s="65">
        <v>0.0029</v>
      </c>
      <c r="Q50" s="63" t="s">
        <v>2047</v>
      </c>
      <c r="R50" s="68">
        <v>18580</v>
      </c>
      <c r="S50" s="68">
        <v>8</v>
      </c>
      <c r="T50" s="69" t="s">
        <v>2359</v>
      </c>
      <c r="U50" s="70">
        <v>17953</v>
      </c>
      <c r="V50" s="68">
        <v>73593</v>
      </c>
      <c r="W50" s="71">
        <v>11951</v>
      </c>
      <c r="X50" s="72">
        <v>0.1624</v>
      </c>
      <c r="Y50" s="71">
        <v>1507857</v>
      </c>
      <c r="Z50" s="71">
        <v>28124</v>
      </c>
      <c r="AA50" s="71">
        <v>272</v>
      </c>
      <c r="AB50" s="76">
        <v>28</v>
      </c>
      <c r="AC50" s="68">
        <v>3107</v>
      </c>
      <c r="AD50" s="77">
        <v>23.69</v>
      </c>
      <c r="AE50" s="68">
        <v>120</v>
      </c>
      <c r="AF50" s="78">
        <v>0.5444</v>
      </c>
      <c r="AG50" s="81">
        <v>0.5086</v>
      </c>
      <c r="AH50" s="82">
        <v>1.97</v>
      </c>
      <c r="AI50" s="64" t="s">
        <v>2360</v>
      </c>
      <c r="AJ50" s="63" t="s">
        <v>2361</v>
      </c>
      <c r="AK50" s="78">
        <v>0.3302</v>
      </c>
      <c r="AL50" s="78">
        <v>0.3256</v>
      </c>
      <c r="AM50" s="63" t="s">
        <v>2362</v>
      </c>
      <c r="AN50" s="78">
        <v>0.1145</v>
      </c>
      <c r="AO50" s="78">
        <v>0.1189</v>
      </c>
      <c r="AP50" s="63" t="s">
        <v>2363</v>
      </c>
      <c r="AQ50" s="78">
        <v>0.0997</v>
      </c>
      <c r="AR50" s="78">
        <v>0.0641</v>
      </c>
      <c r="AS50" s="86" t="s">
        <v>2364</v>
      </c>
      <c r="AT50" s="87">
        <v>0.0268</v>
      </c>
      <c r="AU50" s="88" t="s">
        <v>2365</v>
      </c>
    </row>
    <row r="51" spans="1:47">
      <c r="A51" s="50">
        <f t="shared" si="4"/>
        <v>2217</v>
      </c>
      <c r="B51" s="51" t="str">
        <f>IF(A51="","",IF(A51&lt;词盘!$B$2,"大词",IF(A51&lt;词盘!$C$2,"中尾词","长尾词")))</f>
        <v>大词</v>
      </c>
      <c r="C51" s="54"/>
      <c r="D51" s="51" t="str">
        <f t="shared" si="5"/>
        <v>无序</v>
      </c>
      <c r="E51" s="53"/>
      <c r="F51" s="53" t="s">
        <v>35</v>
      </c>
      <c r="G51" s="53" t="s">
        <v>131</v>
      </c>
      <c r="H51" s="53" t="s">
        <v>110</v>
      </c>
      <c r="I51" s="61">
        <f t="shared" si="6"/>
        <v>0.0029014507253627</v>
      </c>
      <c r="J51" s="51">
        <f t="shared" si="7"/>
        <v>2802</v>
      </c>
      <c r="K51" s="52">
        <f t="shared" si="3"/>
        <v>8503.27</v>
      </c>
      <c r="L51" s="52"/>
      <c r="M51" s="62" t="s">
        <v>2366</v>
      </c>
      <c r="N51" s="63" t="s">
        <v>2367</v>
      </c>
      <c r="O51" s="64" t="s">
        <v>2027</v>
      </c>
      <c r="P51" s="65">
        <v>0.0029</v>
      </c>
      <c r="Q51" s="63" t="s">
        <v>2047</v>
      </c>
      <c r="R51" s="68">
        <v>18456</v>
      </c>
      <c r="S51" s="68">
        <v>14</v>
      </c>
      <c r="T51" s="69" t="s">
        <v>2368</v>
      </c>
      <c r="U51" s="70">
        <v>188312</v>
      </c>
      <c r="V51" s="68">
        <v>9610</v>
      </c>
      <c r="W51" s="71">
        <v>2217</v>
      </c>
      <c r="X51" s="72">
        <v>0.2307</v>
      </c>
      <c r="Y51" s="71">
        <v>267321</v>
      </c>
      <c r="Z51" s="71">
        <v>4273</v>
      </c>
      <c r="AA51" s="71">
        <v>51</v>
      </c>
      <c r="AB51" s="76">
        <v>3</v>
      </c>
      <c r="AC51" s="68">
        <v>2802</v>
      </c>
      <c r="AD51" s="77">
        <v>3.43</v>
      </c>
      <c r="AE51" s="68">
        <v>44</v>
      </c>
      <c r="AF51" s="78">
        <v>0.4185</v>
      </c>
      <c r="AG51" s="81">
        <v>0.3832</v>
      </c>
      <c r="AH51" s="82">
        <v>1.99</v>
      </c>
      <c r="AI51" s="64" t="s">
        <v>2369</v>
      </c>
      <c r="AJ51" s="63" t="s">
        <v>2022</v>
      </c>
      <c r="AK51" s="78">
        <v>0.2236</v>
      </c>
      <c r="AL51" s="78">
        <v>0.2468</v>
      </c>
      <c r="AM51" s="63" t="s">
        <v>2023</v>
      </c>
      <c r="AN51" s="78">
        <v>0.131</v>
      </c>
      <c r="AO51" s="78">
        <v>0.0909</v>
      </c>
      <c r="AP51" s="63" t="s">
        <v>2300</v>
      </c>
      <c r="AQ51" s="78">
        <v>0.0639</v>
      </c>
      <c r="AR51" s="78">
        <v>0.0455</v>
      </c>
      <c r="AS51" s="86" t="s">
        <v>2370</v>
      </c>
      <c r="AT51" s="87">
        <v>0.0062</v>
      </c>
      <c r="AU51" s="88" t="s">
        <v>2371</v>
      </c>
    </row>
    <row r="52" spans="1:47">
      <c r="A52" s="50">
        <f t="shared" si="4"/>
        <v>466</v>
      </c>
      <c r="B52" s="51" t="str">
        <f>IF(A52="","",IF(A52&lt;词盘!$B$2,"大词",IF(A52&lt;词盘!$C$2,"中尾词","长尾词")))</f>
        <v>大词</v>
      </c>
      <c r="C52" s="54"/>
      <c r="D52" s="51" t="str">
        <f t="shared" si="5"/>
        <v>无序</v>
      </c>
      <c r="E52" s="53"/>
      <c r="F52" s="53" t="s">
        <v>34</v>
      </c>
      <c r="G52" s="53" t="s">
        <v>133</v>
      </c>
      <c r="H52" s="53" t="s">
        <v>113</v>
      </c>
      <c r="I52" s="61">
        <f t="shared" si="6"/>
        <v>0.00280140070035019</v>
      </c>
      <c r="J52" s="51">
        <f t="shared" si="7"/>
        <v>2701</v>
      </c>
      <c r="K52" s="52">
        <f t="shared" si="3"/>
        <v>11138.4</v>
      </c>
      <c r="L52" s="52"/>
      <c r="M52" s="62" t="s">
        <v>2372</v>
      </c>
      <c r="N52" s="63" t="s">
        <v>2373</v>
      </c>
      <c r="O52" s="64" t="s">
        <v>2027</v>
      </c>
      <c r="P52" s="65">
        <v>0.0028</v>
      </c>
      <c r="Q52" s="63" t="s">
        <v>2047</v>
      </c>
      <c r="R52" s="68">
        <v>18023</v>
      </c>
      <c r="S52" s="68">
        <v>14</v>
      </c>
      <c r="T52" s="69" t="s">
        <v>2374</v>
      </c>
      <c r="U52" s="70">
        <v>159110</v>
      </c>
      <c r="V52" s="68">
        <v>11567</v>
      </c>
      <c r="W52" s="71">
        <v>466</v>
      </c>
      <c r="X52" s="72">
        <v>0.0403</v>
      </c>
      <c r="Y52" s="71">
        <v>263136</v>
      </c>
      <c r="Z52" s="71">
        <v>5712</v>
      </c>
      <c r="AA52" s="71">
        <v>11</v>
      </c>
      <c r="AB52" s="76">
        <v>15</v>
      </c>
      <c r="AC52" s="68">
        <v>2701</v>
      </c>
      <c r="AD52" s="77">
        <v>4.28</v>
      </c>
      <c r="AE52" s="68">
        <v>52</v>
      </c>
      <c r="AF52" s="78">
        <v>0.3279</v>
      </c>
      <c r="AG52" s="81">
        <v>0.4141</v>
      </c>
      <c r="AH52" s="82">
        <v>1.95</v>
      </c>
      <c r="AI52" s="64" t="s">
        <v>2375</v>
      </c>
      <c r="AJ52" s="63" t="s">
        <v>2066</v>
      </c>
      <c r="AK52" s="78">
        <v>0.1274</v>
      </c>
      <c r="AL52" s="78">
        <v>0.1919</v>
      </c>
      <c r="AM52" s="63" t="s">
        <v>2022</v>
      </c>
      <c r="AN52" s="78">
        <v>0.1111</v>
      </c>
      <c r="AO52" s="78">
        <v>0.1515</v>
      </c>
      <c r="AP52" s="63" t="s">
        <v>2376</v>
      </c>
      <c r="AQ52" s="78">
        <v>0.0894</v>
      </c>
      <c r="AR52" s="78">
        <v>0.0707</v>
      </c>
      <c r="AS52" s="86" t="s">
        <v>2377</v>
      </c>
      <c r="AT52" s="87">
        <v>0.0721</v>
      </c>
      <c r="AU52" s="88" t="s">
        <v>2378</v>
      </c>
    </row>
    <row r="53" spans="1:47">
      <c r="A53" s="50">
        <f t="shared" si="4"/>
        <v>276</v>
      </c>
      <c r="B53" s="51" t="str">
        <f>IF(A53="","",IF(A53&lt;词盘!$B$2,"大词",IF(A53&lt;词盘!$C$2,"中尾词","长尾词")))</f>
        <v>大词</v>
      </c>
      <c r="C53" s="54"/>
      <c r="D53" s="51" t="str">
        <f t="shared" si="5"/>
        <v>无序</v>
      </c>
      <c r="E53" s="53"/>
      <c r="F53" s="53" t="s">
        <v>40</v>
      </c>
      <c r="G53" s="53"/>
      <c r="H53" s="53" t="s">
        <v>121</v>
      </c>
      <c r="I53" s="61">
        <f t="shared" si="6"/>
        <v>0.00280140070035019</v>
      </c>
      <c r="J53" s="51">
        <f t="shared" si="7"/>
        <v>124</v>
      </c>
      <c r="K53" s="52">
        <f t="shared" si="3"/>
        <v>66290</v>
      </c>
      <c r="L53" s="52"/>
      <c r="M53" s="62" t="s">
        <v>2379</v>
      </c>
      <c r="N53" s="63" t="s">
        <v>2380</v>
      </c>
      <c r="O53" s="64" t="s">
        <v>2027</v>
      </c>
      <c r="P53" s="65">
        <v>0.0028</v>
      </c>
      <c r="Q53" s="63" t="s">
        <v>2028</v>
      </c>
      <c r="R53" s="68">
        <v>17999</v>
      </c>
      <c r="S53" s="68">
        <v>11</v>
      </c>
      <c r="T53" s="69" t="s">
        <v>2381</v>
      </c>
      <c r="U53" s="70">
        <v>149432</v>
      </c>
      <c r="V53" s="68">
        <v>13336</v>
      </c>
      <c r="W53" s="71">
        <v>276</v>
      </c>
      <c r="X53" s="72">
        <v>0.0207</v>
      </c>
      <c r="Y53" s="71">
        <v>305351</v>
      </c>
      <c r="Z53" s="71">
        <v>6629</v>
      </c>
      <c r="AA53" s="71">
        <v>7</v>
      </c>
      <c r="AB53" s="76">
        <v>1</v>
      </c>
      <c r="AC53" s="68">
        <v>124</v>
      </c>
      <c r="AD53" s="77">
        <v>107.55</v>
      </c>
      <c r="AE53" s="68">
        <v>31</v>
      </c>
      <c r="AF53" s="78">
        <v>0.75</v>
      </c>
      <c r="AG53" s="81">
        <v>0.5375</v>
      </c>
      <c r="AH53" s="82">
        <v>10</v>
      </c>
      <c r="AI53" s="64" t="s">
        <v>2183</v>
      </c>
      <c r="AJ53" s="63" t="s">
        <v>2184</v>
      </c>
      <c r="AK53" s="78">
        <v>0.625</v>
      </c>
      <c r="AL53" s="78">
        <v>0.4125</v>
      </c>
      <c r="AM53" s="63" t="s">
        <v>2066</v>
      </c>
      <c r="AN53" s="78">
        <v>0.0663</v>
      </c>
      <c r="AO53" s="78">
        <v>0.1125</v>
      </c>
      <c r="AP53" s="63" t="s">
        <v>2185</v>
      </c>
      <c r="AQ53" s="78">
        <v>0.0587</v>
      </c>
      <c r="AR53" s="78">
        <v>0.0125</v>
      </c>
      <c r="AS53" s="86" t="s">
        <v>2382</v>
      </c>
      <c r="AT53" s="87">
        <v>0.0322</v>
      </c>
      <c r="AU53" s="88" t="s">
        <v>2383</v>
      </c>
    </row>
    <row r="54" spans="1:47">
      <c r="A54" s="50">
        <f t="shared" si="4"/>
        <v>9174</v>
      </c>
      <c r="B54" s="51" t="str">
        <f>IF(A54="","",IF(A54&lt;词盘!$B$2,"大词",IF(A54&lt;词盘!$C$2,"中尾词","长尾词")))</f>
        <v>大词</v>
      </c>
      <c r="C54" s="54">
        <v>3</v>
      </c>
      <c r="D54" s="51" t="str">
        <f t="shared" si="5"/>
        <v>无序</v>
      </c>
      <c r="E54" s="53"/>
      <c r="F54" s="53" t="s">
        <v>44</v>
      </c>
      <c r="G54" s="53" t="s">
        <v>135</v>
      </c>
      <c r="H54" s="53" t="s">
        <v>115</v>
      </c>
      <c r="I54" s="61">
        <f t="shared" si="6"/>
        <v>0.00280140070035019</v>
      </c>
      <c r="J54" s="51">
        <f t="shared" si="7"/>
        <v>665</v>
      </c>
      <c r="K54" s="52">
        <f t="shared" si="3"/>
        <v>26564.97</v>
      </c>
      <c r="L54" s="52"/>
      <c r="M54" s="62" t="s">
        <v>2384</v>
      </c>
      <c r="N54" s="63" t="s">
        <v>2385</v>
      </c>
      <c r="O54" s="64" t="s">
        <v>2027</v>
      </c>
      <c r="P54" s="65">
        <v>0.0028</v>
      </c>
      <c r="Q54" s="63" t="s">
        <v>2047</v>
      </c>
      <c r="R54" s="68">
        <v>17803</v>
      </c>
      <c r="S54" s="68">
        <v>14</v>
      </c>
      <c r="T54" s="69" t="s">
        <v>2386</v>
      </c>
      <c r="U54" s="70">
        <v>63008</v>
      </c>
      <c r="V54" s="68">
        <v>44470</v>
      </c>
      <c r="W54" s="71">
        <v>9174</v>
      </c>
      <c r="X54" s="72">
        <v>0.2063</v>
      </c>
      <c r="Y54" s="71">
        <v>944776</v>
      </c>
      <c r="Z54" s="71">
        <v>20593</v>
      </c>
      <c r="AA54" s="71">
        <v>208</v>
      </c>
      <c r="AB54" s="76">
        <v>1</v>
      </c>
      <c r="AC54" s="68">
        <v>665</v>
      </c>
      <c r="AD54" s="77">
        <v>66.87</v>
      </c>
      <c r="AE54" s="68">
        <v>141</v>
      </c>
      <c r="AF54" s="78">
        <v>0.7301</v>
      </c>
      <c r="AG54" s="81">
        <v>0.6645</v>
      </c>
      <c r="AH54" s="82">
        <v>1.29</v>
      </c>
      <c r="AI54" s="64" t="s">
        <v>2387</v>
      </c>
      <c r="AJ54" s="63" t="s">
        <v>2073</v>
      </c>
      <c r="AK54" s="78">
        <v>0.4807</v>
      </c>
      <c r="AL54" s="78">
        <v>0.5152</v>
      </c>
      <c r="AM54" s="63" t="s">
        <v>2074</v>
      </c>
      <c r="AN54" s="78">
        <v>0.127</v>
      </c>
      <c r="AO54" s="78">
        <v>0.0606</v>
      </c>
      <c r="AP54" s="63" t="s">
        <v>2075</v>
      </c>
      <c r="AQ54" s="78">
        <v>0.1224</v>
      </c>
      <c r="AR54" s="78">
        <v>0.0887</v>
      </c>
      <c r="AS54" s="86" t="s">
        <v>2388</v>
      </c>
      <c r="AT54" s="87">
        <v>0.0083</v>
      </c>
      <c r="AU54" s="88" t="s">
        <v>2389</v>
      </c>
    </row>
    <row r="55" spans="1:47">
      <c r="A55" s="50">
        <f t="shared" si="4"/>
        <v>3142</v>
      </c>
      <c r="B55" s="51" t="str">
        <f>IF(A55="","",IF(A55&lt;词盘!$B$2,"大词",IF(A55&lt;词盘!$C$2,"中尾词","长尾词")))</f>
        <v>大词</v>
      </c>
      <c r="C55" s="54"/>
      <c r="D55" s="51" t="str">
        <f t="shared" si="5"/>
        <v>无序</v>
      </c>
      <c r="E55" s="53"/>
      <c r="F55" s="53" t="s">
        <v>35</v>
      </c>
      <c r="G55" s="53" t="s">
        <v>138</v>
      </c>
      <c r="H55" s="53" t="s">
        <v>118</v>
      </c>
      <c r="I55" s="61">
        <f t="shared" si="6"/>
        <v>0.00280140070035019</v>
      </c>
      <c r="J55" s="51">
        <f t="shared" si="7"/>
        <v>4213</v>
      </c>
      <c r="K55" s="52" t="str">
        <f t="shared" si="3"/>
        <v/>
      </c>
      <c r="L55" s="52"/>
      <c r="M55" s="62" t="s">
        <v>2390</v>
      </c>
      <c r="N55" s="63" t="s">
        <v>2391</v>
      </c>
      <c r="O55" s="64" t="s">
        <v>2027</v>
      </c>
      <c r="P55" s="65">
        <v>0.0028</v>
      </c>
      <c r="Q55" s="63" t="s">
        <v>2047</v>
      </c>
      <c r="R55" s="68">
        <v>17647</v>
      </c>
      <c r="S55" s="68">
        <v>15</v>
      </c>
      <c r="T55" s="69" t="s">
        <v>2392</v>
      </c>
      <c r="U55" s="70">
        <v>165975</v>
      </c>
      <c r="V55" s="68">
        <v>14046</v>
      </c>
      <c r="W55" s="71">
        <v>3142</v>
      </c>
      <c r="X55" s="72">
        <v>0.2237</v>
      </c>
      <c r="Y55" s="71">
        <v>354058</v>
      </c>
      <c r="Z55" s="71">
        <v>5654</v>
      </c>
      <c r="AA55" s="71">
        <v>72</v>
      </c>
      <c r="AB55" s="76">
        <v>1</v>
      </c>
      <c r="AC55" s="68">
        <v>4213</v>
      </c>
      <c r="AD55" s="77">
        <v>3.33</v>
      </c>
      <c r="AE55" s="68">
        <v>14</v>
      </c>
      <c r="AF55" s="78">
        <v>0.3842</v>
      </c>
      <c r="AG55" s="81">
        <v>0.4438</v>
      </c>
      <c r="AH55" s="44" t="s">
        <v>2027</v>
      </c>
      <c r="AI55" s="64" t="s">
        <v>2177</v>
      </c>
      <c r="AJ55" s="63" t="s">
        <v>2022</v>
      </c>
      <c r="AK55" s="78">
        <v>0.161</v>
      </c>
      <c r="AL55" s="78">
        <v>0.2125</v>
      </c>
      <c r="AM55" s="63" t="s">
        <v>2023</v>
      </c>
      <c r="AN55" s="78">
        <v>0.1215</v>
      </c>
      <c r="AO55" s="78">
        <v>0.1688</v>
      </c>
      <c r="AP55" s="63" t="s">
        <v>2300</v>
      </c>
      <c r="AQ55" s="78">
        <v>0.1017</v>
      </c>
      <c r="AR55" s="78">
        <v>0.0625</v>
      </c>
      <c r="AS55" s="86" t="s">
        <v>2393</v>
      </c>
      <c r="AT55" s="87"/>
      <c r="AU55" s="88"/>
    </row>
    <row r="56" spans="1:47">
      <c r="A56" s="50">
        <f t="shared" si="4"/>
        <v>63</v>
      </c>
      <c r="B56" s="51" t="str">
        <f>IF(A56="","",IF(A56&lt;词盘!$B$2,"大词",IF(A56&lt;词盘!$C$2,"中尾词","长尾词")))</f>
        <v>大词</v>
      </c>
      <c r="C56" s="54"/>
      <c r="D56" s="51" t="str">
        <f t="shared" si="5"/>
        <v>无序</v>
      </c>
      <c r="E56" s="53"/>
      <c r="F56" s="53" t="s">
        <v>40</v>
      </c>
      <c r="G56" s="53"/>
      <c r="H56" s="53" t="s">
        <v>124</v>
      </c>
      <c r="I56" s="61">
        <f t="shared" si="6"/>
        <v>0.00280140070035019</v>
      </c>
      <c r="J56" s="51">
        <f t="shared" si="7"/>
        <v>98971</v>
      </c>
      <c r="K56" s="52">
        <f t="shared" si="3"/>
        <v>24255.85</v>
      </c>
      <c r="L56" s="52"/>
      <c r="M56" s="62" t="s">
        <v>234</v>
      </c>
      <c r="N56" s="63" t="s">
        <v>2394</v>
      </c>
      <c r="O56" s="64" t="s">
        <v>2027</v>
      </c>
      <c r="P56" s="65">
        <v>0.0028</v>
      </c>
      <c r="Q56" s="63" t="s">
        <v>2028</v>
      </c>
      <c r="R56" s="68">
        <v>17500</v>
      </c>
      <c r="S56" s="68">
        <v>7</v>
      </c>
      <c r="T56" s="69" t="s">
        <v>2395</v>
      </c>
      <c r="U56" s="70">
        <v>33397</v>
      </c>
      <c r="V56" s="68">
        <v>37143</v>
      </c>
      <c r="W56" s="71">
        <v>63</v>
      </c>
      <c r="X56" s="72">
        <v>0.0017</v>
      </c>
      <c r="Y56" s="71">
        <v>755523</v>
      </c>
      <c r="Z56" s="71">
        <v>17705</v>
      </c>
      <c r="AA56" s="71">
        <v>2</v>
      </c>
      <c r="AB56" s="76">
        <v>64</v>
      </c>
      <c r="AC56" s="68">
        <v>98971</v>
      </c>
      <c r="AD56" s="77">
        <v>0.38</v>
      </c>
      <c r="AE56" s="68">
        <v>442</v>
      </c>
      <c r="AF56" s="78">
        <v>0.1014</v>
      </c>
      <c r="AG56" s="81">
        <v>0.1532</v>
      </c>
      <c r="AH56" s="82">
        <v>1.37</v>
      </c>
      <c r="AI56" s="64" t="s">
        <v>2396</v>
      </c>
      <c r="AJ56" s="63" t="s">
        <v>2342</v>
      </c>
      <c r="AK56" s="78">
        <v>0.0421</v>
      </c>
      <c r="AL56" s="78">
        <v>0.0096</v>
      </c>
      <c r="AM56" s="63" t="s">
        <v>2397</v>
      </c>
      <c r="AN56" s="78">
        <v>0.0338</v>
      </c>
      <c r="AO56" s="78">
        <v>0.134</v>
      </c>
      <c r="AP56" s="63" t="s">
        <v>2398</v>
      </c>
      <c r="AQ56" s="78">
        <v>0.0255</v>
      </c>
      <c r="AR56" s="78">
        <v>0.0096</v>
      </c>
      <c r="AS56" s="86" t="s">
        <v>2399</v>
      </c>
      <c r="AT56" s="87">
        <v>0.1038</v>
      </c>
      <c r="AU56" s="88" t="s">
        <v>2400</v>
      </c>
    </row>
    <row r="57" spans="1:47">
      <c r="A57" s="50">
        <f t="shared" si="4"/>
        <v>706</v>
      </c>
      <c r="B57" s="51" t="str">
        <f>IF(A57="","",IF(A57&lt;词盘!$B$2,"大词",IF(A57&lt;词盘!$C$2,"中尾词","长尾词")))</f>
        <v>大词</v>
      </c>
      <c r="C57" s="54">
        <v>1</v>
      </c>
      <c r="D57" s="51" t="str">
        <f t="shared" si="5"/>
        <v>有序</v>
      </c>
      <c r="E57" s="53" t="s">
        <v>22</v>
      </c>
      <c r="F57" s="53" t="s">
        <v>32</v>
      </c>
      <c r="G57" s="53"/>
      <c r="H57" s="53" t="s">
        <v>129</v>
      </c>
      <c r="I57" s="61">
        <f t="shared" si="6"/>
        <v>0.00240120060030017</v>
      </c>
      <c r="J57" s="51">
        <f t="shared" si="7"/>
        <v>707</v>
      </c>
      <c r="K57" s="52">
        <f t="shared" si="3"/>
        <v>53210</v>
      </c>
      <c r="L57" s="52"/>
      <c r="M57" s="62" t="s">
        <v>2401</v>
      </c>
      <c r="N57" s="63" t="s">
        <v>2402</v>
      </c>
      <c r="O57" s="64" t="s">
        <v>2027</v>
      </c>
      <c r="P57" s="65">
        <v>0.0024</v>
      </c>
      <c r="Q57" s="63" t="s">
        <v>2047</v>
      </c>
      <c r="R57" s="68">
        <v>15554</v>
      </c>
      <c r="S57" s="68">
        <v>15</v>
      </c>
      <c r="T57" s="69" t="s">
        <v>2403</v>
      </c>
      <c r="U57" s="70">
        <v>200614</v>
      </c>
      <c r="V57" s="68">
        <v>10777</v>
      </c>
      <c r="W57" s="71">
        <v>706</v>
      </c>
      <c r="X57" s="72">
        <v>0.0656</v>
      </c>
      <c r="Y57" s="71">
        <v>261445</v>
      </c>
      <c r="Z57" s="71">
        <v>5321</v>
      </c>
      <c r="AA57" s="71">
        <v>17</v>
      </c>
      <c r="AB57" s="76">
        <v>0</v>
      </c>
      <c r="AC57" s="68">
        <v>707</v>
      </c>
      <c r="AD57" s="77">
        <v>15.24</v>
      </c>
      <c r="AE57" s="68">
        <v>18</v>
      </c>
      <c r="AF57" s="78">
        <v>0.4916</v>
      </c>
      <c r="AG57" s="81">
        <v>0.5075</v>
      </c>
      <c r="AH57" s="82">
        <v>10</v>
      </c>
      <c r="AI57" s="64" t="s">
        <v>2183</v>
      </c>
      <c r="AJ57" s="63" t="s">
        <v>2184</v>
      </c>
      <c r="AK57" s="78">
        <v>0.2068</v>
      </c>
      <c r="AL57" s="78">
        <v>0.1791</v>
      </c>
      <c r="AM57" s="63" t="s">
        <v>2353</v>
      </c>
      <c r="AN57" s="78">
        <v>0.2034</v>
      </c>
      <c r="AO57" s="78">
        <v>0.2239</v>
      </c>
      <c r="AP57" s="63" t="s">
        <v>2066</v>
      </c>
      <c r="AQ57" s="78">
        <v>0.0814</v>
      </c>
      <c r="AR57" s="78">
        <v>0.1045</v>
      </c>
      <c r="AS57" s="86" t="s">
        <v>2404</v>
      </c>
      <c r="AT57" s="87">
        <v>0.0238</v>
      </c>
      <c r="AU57" s="88" t="s">
        <v>2405</v>
      </c>
    </row>
    <row r="58" spans="1:47">
      <c r="A58" s="50">
        <f t="shared" si="4"/>
        <v>2028</v>
      </c>
      <c r="B58" s="51" t="str">
        <f>IF(A58="","",IF(A58&lt;词盘!$B$2,"大词",IF(A58&lt;词盘!$C$2,"中尾词","长尾词")))</f>
        <v>大词</v>
      </c>
      <c r="C58" s="54">
        <v>1</v>
      </c>
      <c r="D58" s="51" t="str">
        <f t="shared" si="5"/>
        <v>无序</v>
      </c>
      <c r="E58" s="53"/>
      <c r="F58" s="53" t="s">
        <v>35</v>
      </c>
      <c r="G58" s="53" t="s">
        <v>141</v>
      </c>
      <c r="H58" s="53" t="s">
        <v>126</v>
      </c>
      <c r="I58" s="61">
        <f t="shared" si="6"/>
        <v>0.00240120060030017</v>
      </c>
      <c r="J58" s="51">
        <f t="shared" si="7"/>
        <v>18778</v>
      </c>
      <c r="K58" s="52">
        <f t="shared" si="3"/>
        <v>35838.6</v>
      </c>
      <c r="L58" s="52"/>
      <c r="M58" s="62" t="s">
        <v>2406</v>
      </c>
      <c r="N58" s="63" t="s">
        <v>2407</v>
      </c>
      <c r="O58" s="64" t="s">
        <v>2018</v>
      </c>
      <c r="P58" s="65">
        <v>0.0024</v>
      </c>
      <c r="Q58" s="63" t="s">
        <v>2019</v>
      </c>
      <c r="R58" s="68">
        <v>15551</v>
      </c>
      <c r="S58" s="68">
        <v>6</v>
      </c>
      <c r="T58" s="69" t="s">
        <v>2408</v>
      </c>
      <c r="U58" s="70">
        <v>15093</v>
      </c>
      <c r="V58" s="68">
        <v>56815</v>
      </c>
      <c r="W58" s="71">
        <v>2028</v>
      </c>
      <c r="X58" s="72">
        <v>0.0357</v>
      </c>
      <c r="Y58" s="71">
        <v>1169898</v>
      </c>
      <c r="Z58" s="71">
        <v>25599</v>
      </c>
      <c r="AA58" s="71">
        <v>47</v>
      </c>
      <c r="AB58" s="76">
        <v>7</v>
      </c>
      <c r="AC58" s="68">
        <v>18778</v>
      </c>
      <c r="AD58" s="77">
        <v>3.03</v>
      </c>
      <c r="AE58" s="68">
        <v>194</v>
      </c>
      <c r="AF58" s="78">
        <v>0.1862</v>
      </c>
      <c r="AG58" s="81">
        <v>0.1295</v>
      </c>
      <c r="AH58" s="82">
        <v>1.4</v>
      </c>
      <c r="AI58" s="64" t="s">
        <v>2409</v>
      </c>
      <c r="AJ58" s="63" t="s">
        <v>2410</v>
      </c>
      <c r="AK58" s="78">
        <v>0.0852</v>
      </c>
      <c r="AL58" s="78">
        <v>0.0566</v>
      </c>
      <c r="AM58" s="63" t="s">
        <v>2411</v>
      </c>
      <c r="AN58" s="78">
        <v>0.0545</v>
      </c>
      <c r="AO58" s="78">
        <v>0.0474</v>
      </c>
      <c r="AP58" s="63" t="s">
        <v>2412</v>
      </c>
      <c r="AQ58" s="78">
        <v>0.0465</v>
      </c>
      <c r="AR58" s="78">
        <v>0.0255</v>
      </c>
      <c r="AS58" s="86" t="s">
        <v>2413</v>
      </c>
      <c r="AT58" s="87">
        <v>0.0456</v>
      </c>
      <c r="AU58" s="88" t="s">
        <v>2414</v>
      </c>
    </row>
    <row r="59" spans="1:47">
      <c r="A59" s="50">
        <f t="shared" si="4"/>
        <v>2072</v>
      </c>
      <c r="B59" s="51" t="str">
        <f>IF(A59="","",IF(A59&lt;词盘!$B$2,"大词",IF(A59&lt;词盘!$C$2,"中尾词","长尾词")))</f>
        <v>大词</v>
      </c>
      <c r="C59" s="54"/>
      <c r="D59" s="51" t="str">
        <f t="shared" si="5"/>
        <v>无序</v>
      </c>
      <c r="E59" s="53"/>
      <c r="F59" s="53" t="s">
        <v>35</v>
      </c>
      <c r="G59" s="53" t="s">
        <v>144</v>
      </c>
      <c r="H59" s="53" t="s">
        <v>132</v>
      </c>
      <c r="I59" s="61">
        <f t="shared" si="6"/>
        <v>0.00240120060030017</v>
      </c>
      <c r="J59" s="51">
        <f t="shared" si="7"/>
        <v>1131</v>
      </c>
      <c r="K59" s="52">
        <f t="shared" si="3"/>
        <v>6633</v>
      </c>
      <c r="L59" s="52"/>
      <c r="M59" s="62" t="s">
        <v>2415</v>
      </c>
      <c r="N59" s="63" t="s">
        <v>1966</v>
      </c>
      <c r="O59" s="64" t="s">
        <v>2027</v>
      </c>
      <c r="P59" s="65">
        <v>0.0024</v>
      </c>
      <c r="Q59" s="63" t="s">
        <v>2047</v>
      </c>
      <c r="R59" s="68">
        <v>15545</v>
      </c>
      <c r="S59" s="68">
        <v>15</v>
      </c>
      <c r="T59" s="69" t="s">
        <v>2416</v>
      </c>
      <c r="U59" s="70">
        <v>210979</v>
      </c>
      <c r="V59" s="68">
        <v>8439</v>
      </c>
      <c r="W59" s="71">
        <v>2072</v>
      </c>
      <c r="X59" s="72">
        <v>0.2456</v>
      </c>
      <c r="Y59" s="71">
        <v>252292</v>
      </c>
      <c r="Z59" s="71">
        <v>3300</v>
      </c>
      <c r="AA59" s="71">
        <v>47</v>
      </c>
      <c r="AB59" s="76">
        <v>7</v>
      </c>
      <c r="AC59" s="68">
        <v>1131</v>
      </c>
      <c r="AD59" s="77">
        <v>7.46</v>
      </c>
      <c r="AE59" s="68">
        <v>54</v>
      </c>
      <c r="AF59" s="78">
        <v>0.427</v>
      </c>
      <c r="AG59" s="81">
        <v>0.4537</v>
      </c>
      <c r="AH59" s="82">
        <v>2.01</v>
      </c>
      <c r="AI59" s="64" t="s">
        <v>2417</v>
      </c>
      <c r="AJ59" s="63" t="s">
        <v>2022</v>
      </c>
      <c r="AK59" s="78">
        <v>0.2669</v>
      </c>
      <c r="AL59" s="78">
        <v>0.3148</v>
      </c>
      <c r="AM59" s="63" t="s">
        <v>2144</v>
      </c>
      <c r="AN59" s="78">
        <v>0.0854</v>
      </c>
      <c r="AO59" s="78">
        <v>0.0926</v>
      </c>
      <c r="AP59" s="63" t="s">
        <v>2023</v>
      </c>
      <c r="AQ59" s="78">
        <v>0.0747</v>
      </c>
      <c r="AR59" s="78">
        <v>0.0463</v>
      </c>
      <c r="AS59" s="86" t="s">
        <v>2418</v>
      </c>
      <c r="AT59" s="87">
        <v>0.0189</v>
      </c>
      <c r="AU59" s="88" t="s">
        <v>2419</v>
      </c>
    </row>
    <row r="60" spans="1:47">
      <c r="A60" s="50">
        <f t="shared" si="4"/>
        <v>1835</v>
      </c>
      <c r="B60" s="51" t="str">
        <f>IF(A60="","",IF(A60&lt;词盘!$B$2,"大词",IF(A60&lt;词盘!$C$2,"中尾词","长尾词")))</f>
        <v>大词</v>
      </c>
      <c r="C60" s="54">
        <v>1</v>
      </c>
      <c r="D60" s="51" t="str">
        <f t="shared" si="5"/>
        <v>无序</v>
      </c>
      <c r="E60" s="53"/>
      <c r="F60" s="53" t="s">
        <v>34</v>
      </c>
      <c r="G60" s="53" t="s">
        <v>147</v>
      </c>
      <c r="H60" s="53" t="s">
        <v>139</v>
      </c>
      <c r="I60" s="61">
        <f t="shared" si="6"/>
        <v>0.00230115057528766</v>
      </c>
      <c r="J60" s="51">
        <f t="shared" si="7"/>
        <v>179667</v>
      </c>
      <c r="K60" s="52">
        <f t="shared" si="3"/>
        <v>253456.06</v>
      </c>
      <c r="L60" s="52"/>
      <c r="M60" s="62" t="s">
        <v>2420</v>
      </c>
      <c r="N60" s="63" t="s">
        <v>2421</v>
      </c>
      <c r="O60" s="64" t="s">
        <v>2018</v>
      </c>
      <c r="P60" s="65">
        <v>0.0023</v>
      </c>
      <c r="Q60" s="63" t="s">
        <v>2019</v>
      </c>
      <c r="R60" s="68">
        <v>14916</v>
      </c>
      <c r="S60" s="68">
        <v>1</v>
      </c>
      <c r="T60" s="69" t="s">
        <v>2022</v>
      </c>
      <c r="U60" s="70">
        <v>14737</v>
      </c>
      <c r="V60" s="68">
        <v>152938</v>
      </c>
      <c r="W60" s="71">
        <v>1835</v>
      </c>
      <c r="X60" s="72">
        <v>0.012</v>
      </c>
      <c r="Y60" s="71">
        <v>4514078</v>
      </c>
      <c r="Z60" s="71">
        <v>63206</v>
      </c>
      <c r="AA60" s="71">
        <v>42</v>
      </c>
      <c r="AB60" s="76">
        <v>4</v>
      </c>
      <c r="AC60" s="68">
        <v>179667</v>
      </c>
      <c r="AD60" s="77">
        <v>0.85</v>
      </c>
      <c r="AE60" s="68">
        <v>281</v>
      </c>
      <c r="AF60" s="78">
        <v>0.1062</v>
      </c>
      <c r="AG60" s="81">
        <v>0.0767</v>
      </c>
      <c r="AH60" s="82">
        <v>4.01</v>
      </c>
      <c r="AI60" s="64" t="s">
        <v>2422</v>
      </c>
      <c r="AJ60" s="63" t="s">
        <v>2137</v>
      </c>
      <c r="AK60" s="78">
        <v>0.0418</v>
      </c>
      <c r="AL60" s="78">
        <v>0.0405</v>
      </c>
      <c r="AM60" s="63">
        <v>1450845800</v>
      </c>
      <c r="AN60" s="78">
        <v>0.0374</v>
      </c>
      <c r="AO60" s="78">
        <v>0.0362</v>
      </c>
      <c r="AP60" s="63" t="s">
        <v>2423</v>
      </c>
      <c r="AQ60" s="78">
        <v>0.027</v>
      </c>
      <c r="AR60" s="78">
        <v>0</v>
      </c>
      <c r="AS60" s="86" t="s">
        <v>2424</v>
      </c>
      <c r="AT60" s="87">
        <v>0.0139</v>
      </c>
      <c r="AU60" s="88" t="s">
        <v>2425</v>
      </c>
    </row>
    <row r="61" spans="1:47">
      <c r="A61" s="50">
        <f t="shared" si="4"/>
        <v>2679</v>
      </c>
      <c r="B61" s="51" t="str">
        <f>IF(A61="","",IF(A61&lt;词盘!$B$2,"大词",IF(A61&lt;词盘!$C$2,"中尾词","长尾词")))</f>
        <v>大词</v>
      </c>
      <c r="C61" s="54"/>
      <c r="D61" s="51" t="str">
        <f t="shared" si="5"/>
        <v>无序</v>
      </c>
      <c r="E61" s="53"/>
      <c r="F61" s="53" t="s">
        <v>35</v>
      </c>
      <c r="G61" s="53" t="s">
        <v>150</v>
      </c>
      <c r="H61" s="53" t="s">
        <v>134</v>
      </c>
      <c r="I61" s="61">
        <f t="shared" si="6"/>
        <v>0.00230115057528766</v>
      </c>
      <c r="J61" s="51">
        <f t="shared" si="7"/>
        <v>733</v>
      </c>
      <c r="K61" s="52" t="str">
        <f t="shared" si="3"/>
        <v/>
      </c>
      <c r="L61" s="52"/>
      <c r="M61" s="62" t="s">
        <v>2426</v>
      </c>
      <c r="N61" s="63" t="s">
        <v>2427</v>
      </c>
      <c r="O61" s="64" t="s">
        <v>2027</v>
      </c>
      <c r="P61" s="65">
        <v>0.0023</v>
      </c>
      <c r="Q61" s="63" t="s">
        <v>2047</v>
      </c>
      <c r="R61" s="68">
        <v>14815</v>
      </c>
      <c r="S61" s="68">
        <v>13</v>
      </c>
      <c r="T61" s="69" t="s">
        <v>2428</v>
      </c>
      <c r="U61" s="70">
        <v>88935</v>
      </c>
      <c r="V61" s="68">
        <v>28810</v>
      </c>
      <c r="W61" s="71">
        <v>2679</v>
      </c>
      <c r="X61" s="72">
        <v>0.093</v>
      </c>
      <c r="Y61" s="71">
        <v>724950</v>
      </c>
      <c r="Z61" s="71">
        <v>13659</v>
      </c>
      <c r="AA61" s="71">
        <v>61</v>
      </c>
      <c r="AB61" s="76">
        <v>9</v>
      </c>
      <c r="AC61" s="68">
        <v>733</v>
      </c>
      <c r="AD61" s="77">
        <v>39.3</v>
      </c>
      <c r="AE61" s="68">
        <v>144</v>
      </c>
      <c r="AF61" s="78">
        <v>0.3928</v>
      </c>
      <c r="AG61" s="81">
        <v>0.3227</v>
      </c>
      <c r="AH61" s="44" t="s">
        <v>2027</v>
      </c>
      <c r="AI61" s="64" t="s">
        <v>2177</v>
      </c>
      <c r="AJ61" s="63" t="s">
        <v>2103</v>
      </c>
      <c r="AK61" s="78">
        <v>0.169</v>
      </c>
      <c r="AL61" s="78">
        <v>0.1409</v>
      </c>
      <c r="AM61" s="63" t="s">
        <v>2101</v>
      </c>
      <c r="AN61" s="78">
        <v>0.1346</v>
      </c>
      <c r="AO61" s="78">
        <v>0.1409</v>
      </c>
      <c r="AP61" s="63" t="s">
        <v>2429</v>
      </c>
      <c r="AQ61" s="78">
        <v>0.0892</v>
      </c>
      <c r="AR61" s="78">
        <v>0.0409</v>
      </c>
      <c r="AS61" s="86" t="s">
        <v>2430</v>
      </c>
      <c r="AT61" s="87">
        <v>0.061</v>
      </c>
      <c r="AU61" s="88" t="s">
        <v>2431</v>
      </c>
    </row>
    <row r="62" spans="1:47">
      <c r="A62" s="50">
        <f t="shared" si="4"/>
        <v>9894</v>
      </c>
      <c r="B62" s="51" t="str">
        <f>IF(A62="","",IF(A62&lt;词盘!$B$2,"大词",IF(A62&lt;词盘!$C$2,"中尾词","长尾词")))</f>
        <v>大词</v>
      </c>
      <c r="C62" s="54"/>
      <c r="D62" s="51" t="str">
        <f t="shared" si="5"/>
        <v>无序</v>
      </c>
      <c r="E62" s="53"/>
      <c r="F62" s="53" t="s">
        <v>35</v>
      </c>
      <c r="G62" s="53" t="s">
        <v>153</v>
      </c>
      <c r="H62" s="53" t="s">
        <v>136</v>
      </c>
      <c r="I62" s="61">
        <f t="shared" si="6"/>
        <v>0.00230115057528766</v>
      </c>
      <c r="J62" s="51">
        <f t="shared" si="7"/>
        <v>4714</v>
      </c>
      <c r="K62" s="52">
        <f t="shared" si="3"/>
        <v>58482</v>
      </c>
      <c r="L62" s="52"/>
      <c r="M62" s="62" t="s">
        <v>2432</v>
      </c>
      <c r="N62" s="63" t="s">
        <v>2433</v>
      </c>
      <c r="O62" s="64" t="s">
        <v>2027</v>
      </c>
      <c r="P62" s="65">
        <v>0.0023</v>
      </c>
      <c r="Q62" s="63" t="s">
        <v>2028</v>
      </c>
      <c r="R62" s="68">
        <v>14335</v>
      </c>
      <c r="S62" s="68">
        <v>3</v>
      </c>
      <c r="T62" s="69" t="s">
        <v>2434</v>
      </c>
      <c r="U62" s="70">
        <v>3074</v>
      </c>
      <c r="V62" s="68">
        <v>221353</v>
      </c>
      <c r="W62" s="71">
        <v>9894</v>
      </c>
      <c r="X62" s="72">
        <v>0.0447</v>
      </c>
      <c r="Y62" s="71">
        <v>4781407</v>
      </c>
      <c r="Z62" s="71">
        <v>97470</v>
      </c>
      <c r="AA62" s="71">
        <v>225</v>
      </c>
      <c r="AB62" s="76">
        <v>0</v>
      </c>
      <c r="AC62" s="68">
        <v>4714</v>
      </c>
      <c r="AD62" s="77">
        <v>46.96</v>
      </c>
      <c r="AE62" s="68">
        <v>675</v>
      </c>
      <c r="AF62" s="78">
        <v>0.1024</v>
      </c>
      <c r="AG62" s="81">
        <v>0.0907</v>
      </c>
      <c r="AH62" s="82">
        <v>0.6</v>
      </c>
      <c r="AI62" s="64" t="s">
        <v>2435</v>
      </c>
      <c r="AJ62" s="63" t="s">
        <v>2436</v>
      </c>
      <c r="AK62" s="78">
        <v>0.0382</v>
      </c>
      <c r="AL62" s="78">
        <v>0.031</v>
      </c>
      <c r="AM62" s="63" t="s">
        <v>2437</v>
      </c>
      <c r="AN62" s="78">
        <v>0.036</v>
      </c>
      <c r="AO62" s="78">
        <v>0.0293</v>
      </c>
      <c r="AP62" s="63" t="s">
        <v>2438</v>
      </c>
      <c r="AQ62" s="78">
        <v>0.0282</v>
      </c>
      <c r="AR62" s="78">
        <v>0.0304</v>
      </c>
      <c r="AS62" s="86" t="s">
        <v>2439</v>
      </c>
      <c r="AT62" s="87">
        <v>0.0952</v>
      </c>
      <c r="AU62" s="88" t="s">
        <v>2440</v>
      </c>
    </row>
    <row r="63" spans="1:47">
      <c r="A63" s="50">
        <f t="shared" si="4"/>
        <v>1695</v>
      </c>
      <c r="B63" s="51" t="str">
        <f>IF(A63="","",IF(A63&lt;词盘!$B$2,"大词",IF(A63&lt;词盘!$C$2,"中尾词","长尾词")))</f>
        <v>大词</v>
      </c>
      <c r="C63" s="54"/>
      <c r="D63" s="51" t="str">
        <f t="shared" si="5"/>
        <v>无序</v>
      </c>
      <c r="E63" s="53"/>
      <c r="F63" s="53" t="s">
        <v>40</v>
      </c>
      <c r="G63" s="53"/>
      <c r="H63" s="53" t="s">
        <v>45</v>
      </c>
      <c r="I63" s="61">
        <f t="shared" si="6"/>
        <v>0.00220110055027515</v>
      </c>
      <c r="J63" s="51">
        <f t="shared" si="7"/>
        <v>7025</v>
      </c>
      <c r="K63" s="52">
        <f t="shared" si="3"/>
        <v>5864</v>
      </c>
      <c r="L63" s="52"/>
      <c r="M63" s="62" t="s">
        <v>2441</v>
      </c>
      <c r="N63" s="63" t="s">
        <v>1965</v>
      </c>
      <c r="O63" s="64" t="s">
        <v>2027</v>
      </c>
      <c r="P63" s="65">
        <v>0.0022</v>
      </c>
      <c r="Q63" s="63" t="s">
        <v>2047</v>
      </c>
      <c r="R63" s="68">
        <v>14302</v>
      </c>
      <c r="S63" s="68">
        <v>14</v>
      </c>
      <c r="T63" s="69" t="s">
        <v>2442</v>
      </c>
      <c r="U63" s="70">
        <v>271696</v>
      </c>
      <c r="V63" s="68">
        <v>7177</v>
      </c>
      <c r="W63" s="71">
        <v>1695</v>
      </c>
      <c r="X63" s="72">
        <v>0.2363</v>
      </c>
      <c r="Y63" s="71">
        <v>193553</v>
      </c>
      <c r="Z63" s="71">
        <v>2932</v>
      </c>
      <c r="AA63" s="71">
        <v>39</v>
      </c>
      <c r="AB63" s="76">
        <v>0</v>
      </c>
      <c r="AC63" s="68">
        <v>7025</v>
      </c>
      <c r="AD63" s="77">
        <v>1.02</v>
      </c>
      <c r="AE63" s="68">
        <v>83</v>
      </c>
      <c r="AF63" s="78">
        <v>0.3363</v>
      </c>
      <c r="AG63" s="81">
        <v>0.35</v>
      </c>
      <c r="AH63" s="82">
        <v>2</v>
      </c>
      <c r="AI63" s="64" t="s">
        <v>2443</v>
      </c>
      <c r="AJ63" s="63" t="s">
        <v>2022</v>
      </c>
      <c r="AK63" s="78">
        <v>0.1909</v>
      </c>
      <c r="AL63" s="78">
        <v>0.225</v>
      </c>
      <c r="AM63" s="63" t="s">
        <v>2023</v>
      </c>
      <c r="AN63" s="78">
        <v>0.0727</v>
      </c>
      <c r="AO63" s="78">
        <v>0.0875</v>
      </c>
      <c r="AP63" s="63" t="s">
        <v>2066</v>
      </c>
      <c r="AQ63" s="78">
        <v>0.0727</v>
      </c>
      <c r="AR63" s="78">
        <v>0.0375</v>
      </c>
      <c r="AS63" s="86" t="s">
        <v>2444</v>
      </c>
      <c r="AT63" s="87">
        <v>0.0554</v>
      </c>
      <c r="AU63" s="88" t="s">
        <v>2445</v>
      </c>
    </row>
    <row r="64" spans="1:47">
      <c r="A64" s="50">
        <f t="shared" si="4"/>
        <v>1079</v>
      </c>
      <c r="B64" s="51" t="str">
        <f>IF(A64="","",IF(A64&lt;词盘!$B$2,"大词",IF(A64&lt;词盘!$C$2,"中尾词","长尾词")))</f>
        <v>大词</v>
      </c>
      <c r="C64" s="54">
        <v>1</v>
      </c>
      <c r="D64" s="51" t="str">
        <f t="shared" si="5"/>
        <v>无序</v>
      </c>
      <c r="E64" s="53"/>
      <c r="F64" s="53" t="s">
        <v>35</v>
      </c>
      <c r="G64" s="53" t="s">
        <v>130</v>
      </c>
      <c r="H64" s="53" t="s">
        <v>142</v>
      </c>
      <c r="I64" s="61">
        <f t="shared" si="6"/>
        <v>0.00220110055027515</v>
      </c>
      <c r="J64" s="51">
        <f t="shared" si="7"/>
        <v>825</v>
      </c>
      <c r="K64" s="52">
        <f t="shared" si="3"/>
        <v>5215.5</v>
      </c>
      <c r="L64" s="52"/>
      <c r="M64" s="62" t="s">
        <v>2446</v>
      </c>
      <c r="N64" s="63" t="s">
        <v>2447</v>
      </c>
      <c r="O64" s="64" t="s">
        <v>2027</v>
      </c>
      <c r="P64" s="65">
        <v>0.0022</v>
      </c>
      <c r="Q64" s="63" t="s">
        <v>2047</v>
      </c>
      <c r="R64" s="68">
        <v>14222</v>
      </c>
      <c r="S64" s="68">
        <v>15</v>
      </c>
      <c r="T64" s="69" t="s">
        <v>2448</v>
      </c>
      <c r="U64" s="70">
        <v>189526</v>
      </c>
      <c r="V64" s="68">
        <v>10520</v>
      </c>
      <c r="W64" s="71">
        <v>1079</v>
      </c>
      <c r="X64" s="72">
        <v>0.1026</v>
      </c>
      <c r="Y64" s="71">
        <v>230607</v>
      </c>
      <c r="Z64" s="71">
        <v>4275</v>
      </c>
      <c r="AA64" s="71">
        <v>25</v>
      </c>
      <c r="AB64" s="76">
        <v>0</v>
      </c>
      <c r="AC64" s="68">
        <v>825</v>
      </c>
      <c r="AD64" s="77">
        <v>12.75</v>
      </c>
      <c r="AE64" s="68">
        <v>49</v>
      </c>
      <c r="AF64" s="78">
        <v>0.4566</v>
      </c>
      <c r="AG64" s="81">
        <v>0.4778</v>
      </c>
      <c r="AH64" s="82">
        <v>1.22</v>
      </c>
      <c r="AI64" s="64" t="s">
        <v>2449</v>
      </c>
      <c r="AJ64" s="63" t="s">
        <v>2450</v>
      </c>
      <c r="AK64" s="78">
        <v>0.1897</v>
      </c>
      <c r="AL64" s="78">
        <v>0.2389</v>
      </c>
      <c r="AM64" s="63" t="s">
        <v>2300</v>
      </c>
      <c r="AN64" s="78">
        <v>0.1801</v>
      </c>
      <c r="AO64" s="78">
        <v>0.1504</v>
      </c>
      <c r="AP64" s="63" t="s">
        <v>2451</v>
      </c>
      <c r="AQ64" s="78">
        <v>0.0868</v>
      </c>
      <c r="AR64" s="78">
        <v>0.0885</v>
      </c>
      <c r="AS64" s="86" t="s">
        <v>2452</v>
      </c>
      <c r="AT64" s="87">
        <v>0.0686</v>
      </c>
      <c r="AU64" s="88" t="s">
        <v>2453</v>
      </c>
    </row>
    <row r="65" spans="1:47">
      <c r="A65" s="50">
        <f t="shared" si="4"/>
        <v>618</v>
      </c>
      <c r="B65" s="51" t="str">
        <f>IF(A65="","",IF(A65&lt;词盘!$B$2,"大词",IF(A65&lt;词盘!$C$2,"中尾词","长尾词")))</f>
        <v>大词</v>
      </c>
      <c r="C65" s="54"/>
      <c r="D65" s="51" t="str">
        <f t="shared" si="5"/>
        <v>无序</v>
      </c>
      <c r="E65" s="53"/>
      <c r="F65" s="53" t="s">
        <v>35</v>
      </c>
      <c r="G65" s="53" t="s">
        <v>158</v>
      </c>
      <c r="H65" s="53" t="s">
        <v>145</v>
      </c>
      <c r="I65" s="61">
        <f t="shared" si="6"/>
        <v>0.00220110055027515</v>
      </c>
      <c r="J65" s="51">
        <f t="shared" si="7"/>
        <v>511</v>
      </c>
      <c r="K65" s="52">
        <f t="shared" si="3"/>
        <v>12938.25</v>
      </c>
      <c r="L65" s="52"/>
      <c r="M65" s="62" t="s">
        <v>2454</v>
      </c>
      <c r="N65" s="63" t="s">
        <v>2455</v>
      </c>
      <c r="O65" s="64" t="s">
        <v>2027</v>
      </c>
      <c r="P65" s="65">
        <v>0.0022</v>
      </c>
      <c r="Q65" s="63" t="s">
        <v>2047</v>
      </c>
      <c r="R65" s="68">
        <v>13741</v>
      </c>
      <c r="S65" s="68">
        <v>13</v>
      </c>
      <c r="T65" s="69" t="s">
        <v>2456</v>
      </c>
      <c r="U65" s="70">
        <v>224252</v>
      </c>
      <c r="V65" s="68">
        <v>8455</v>
      </c>
      <c r="W65" s="71">
        <v>618</v>
      </c>
      <c r="X65" s="72">
        <v>0.0732</v>
      </c>
      <c r="Y65" s="71">
        <v>225839</v>
      </c>
      <c r="Z65" s="71">
        <v>3981</v>
      </c>
      <c r="AA65" s="71">
        <v>15</v>
      </c>
      <c r="AB65" s="76">
        <v>0</v>
      </c>
      <c r="AC65" s="68">
        <v>511</v>
      </c>
      <c r="AD65" s="77">
        <v>16.55</v>
      </c>
      <c r="AE65" s="68">
        <v>15</v>
      </c>
      <c r="AF65" s="78">
        <v>0.6906</v>
      </c>
      <c r="AG65" s="81">
        <v>0.4778</v>
      </c>
      <c r="AH65" s="82">
        <v>3.25</v>
      </c>
      <c r="AI65" s="64" t="s">
        <v>2457</v>
      </c>
      <c r="AJ65" s="63" t="s">
        <v>2184</v>
      </c>
      <c r="AK65" s="78">
        <v>0.4453</v>
      </c>
      <c r="AL65" s="78">
        <v>0.2556</v>
      </c>
      <c r="AM65" s="63" t="s">
        <v>2066</v>
      </c>
      <c r="AN65" s="78">
        <v>0.1434</v>
      </c>
      <c r="AO65" s="78">
        <v>0.1778</v>
      </c>
      <c r="AP65" s="63" t="s">
        <v>2185</v>
      </c>
      <c r="AQ65" s="78">
        <v>0.1019</v>
      </c>
      <c r="AR65" s="78">
        <v>0.0444</v>
      </c>
      <c r="AS65" s="86" t="s">
        <v>2458</v>
      </c>
      <c r="AT65" s="87">
        <v>0</v>
      </c>
      <c r="AU65" s="88" t="s">
        <v>2459</v>
      </c>
    </row>
    <row r="66" spans="1:47">
      <c r="A66" s="50">
        <f t="shared" si="4"/>
        <v>854</v>
      </c>
      <c r="B66" s="51" t="str">
        <f>IF(A66="","",IF(A66&lt;词盘!$B$2,"大词",IF(A66&lt;词盘!$C$2,"中尾词","长尾词")))</f>
        <v>大词</v>
      </c>
      <c r="C66" s="54"/>
      <c r="D66" s="51" t="str">
        <f t="shared" si="5"/>
        <v>无序</v>
      </c>
      <c r="E66" s="53"/>
      <c r="F66" s="53" t="s">
        <v>32</v>
      </c>
      <c r="G66" s="53"/>
      <c r="H66" s="53" t="s">
        <v>82</v>
      </c>
      <c r="I66" s="61">
        <f t="shared" si="6"/>
        <v>0.00210105052526264</v>
      </c>
      <c r="J66" s="51">
        <f t="shared" si="7"/>
        <v>118085</v>
      </c>
      <c r="K66" s="52">
        <f t="shared" si="3"/>
        <v>156290.51</v>
      </c>
      <c r="L66" s="52"/>
      <c r="M66" s="62" t="s">
        <v>2460</v>
      </c>
      <c r="N66" s="63" t="s">
        <v>2461</v>
      </c>
      <c r="O66" s="64" t="s">
        <v>2018</v>
      </c>
      <c r="P66" s="65">
        <v>0.0021</v>
      </c>
      <c r="Q66" s="63" t="s">
        <v>2019</v>
      </c>
      <c r="R66" s="68">
        <v>13123</v>
      </c>
      <c r="S66" s="68">
        <v>3</v>
      </c>
      <c r="T66" s="69" t="s">
        <v>2462</v>
      </c>
      <c r="U66" s="70">
        <v>19449</v>
      </c>
      <c r="V66" s="68">
        <v>120304</v>
      </c>
      <c r="W66" s="71">
        <v>854</v>
      </c>
      <c r="X66" s="72">
        <v>0.0071</v>
      </c>
      <c r="Y66" s="71">
        <v>2638129</v>
      </c>
      <c r="Z66" s="71">
        <v>49303</v>
      </c>
      <c r="AA66" s="71">
        <v>20</v>
      </c>
      <c r="AB66" s="76">
        <v>19</v>
      </c>
      <c r="AC66" s="68">
        <v>118085</v>
      </c>
      <c r="AD66" s="77">
        <v>1.02</v>
      </c>
      <c r="AE66" s="68">
        <v>282</v>
      </c>
      <c r="AF66" s="78">
        <v>0.0846</v>
      </c>
      <c r="AG66" s="81">
        <v>0.0685</v>
      </c>
      <c r="AH66" s="82">
        <v>3.17</v>
      </c>
      <c r="AI66" s="64" t="s">
        <v>2463</v>
      </c>
      <c r="AJ66" s="63" t="s">
        <v>2137</v>
      </c>
      <c r="AK66" s="78">
        <v>0.0294</v>
      </c>
      <c r="AL66" s="78">
        <v>0.028</v>
      </c>
      <c r="AM66" s="63">
        <v>1450845800</v>
      </c>
      <c r="AN66" s="78">
        <v>0.0294</v>
      </c>
      <c r="AO66" s="78">
        <v>0.0125</v>
      </c>
      <c r="AP66" s="63" t="s">
        <v>2464</v>
      </c>
      <c r="AQ66" s="78">
        <v>0.0258</v>
      </c>
      <c r="AR66" s="78">
        <v>0.028</v>
      </c>
      <c r="AS66" s="86" t="s">
        <v>2465</v>
      </c>
      <c r="AT66" s="87">
        <v>0.0138</v>
      </c>
      <c r="AU66" s="88" t="s">
        <v>2466</v>
      </c>
    </row>
    <row r="67" spans="1:47">
      <c r="A67" s="50">
        <f t="shared" si="4"/>
        <v>1735</v>
      </c>
      <c r="B67" s="51" t="str">
        <f>IF(A67="","",IF(A67&lt;词盘!$B$2,"大词",IF(A67&lt;词盘!$C$2,"中尾词","长尾词")))</f>
        <v>大词</v>
      </c>
      <c r="C67" s="54"/>
      <c r="D67" s="51" t="str">
        <f t="shared" si="5"/>
        <v>无序</v>
      </c>
      <c r="E67" s="53"/>
      <c r="F67" s="53" t="s">
        <v>40</v>
      </c>
      <c r="G67" s="53"/>
      <c r="H67" s="53" t="s">
        <v>54</v>
      </c>
      <c r="I67" s="61">
        <f t="shared" ref="I67:I130" si="8">P67/SUM(P:P)</f>
        <v>0.00200100050025014</v>
      </c>
      <c r="J67" s="51">
        <f t="shared" ref="J67:J95" si="9">AC67</f>
        <v>4667</v>
      </c>
      <c r="K67" s="52">
        <f t="shared" ref="K67:K130" si="10">IFERROR(Z67*AH67,"")</f>
        <v>6269.19</v>
      </c>
      <c r="L67" s="52"/>
      <c r="M67" s="62" t="s">
        <v>2467</v>
      </c>
      <c r="N67" s="63" t="s">
        <v>2468</v>
      </c>
      <c r="O67" s="64" t="s">
        <v>2027</v>
      </c>
      <c r="P67" s="65">
        <v>0.002</v>
      </c>
      <c r="Q67" s="63" t="s">
        <v>2047</v>
      </c>
      <c r="R67" s="68">
        <v>12911</v>
      </c>
      <c r="S67" s="68">
        <v>14</v>
      </c>
      <c r="T67" s="69" t="s">
        <v>2469</v>
      </c>
      <c r="U67" s="70">
        <v>249294</v>
      </c>
      <c r="V67" s="68">
        <v>6347</v>
      </c>
      <c r="W67" s="71">
        <v>1735</v>
      </c>
      <c r="X67" s="72">
        <v>0.2734</v>
      </c>
      <c r="Y67" s="71">
        <v>162836</v>
      </c>
      <c r="Z67" s="71">
        <v>3119</v>
      </c>
      <c r="AA67" s="71">
        <v>40</v>
      </c>
      <c r="AB67" s="76">
        <v>0</v>
      </c>
      <c r="AC67" s="68">
        <v>4667</v>
      </c>
      <c r="AD67" s="77">
        <v>1.36</v>
      </c>
      <c r="AE67" s="68">
        <v>67</v>
      </c>
      <c r="AF67" s="78">
        <v>0.3431</v>
      </c>
      <c r="AG67" s="81">
        <v>0.3119</v>
      </c>
      <c r="AH67" s="82">
        <v>2.01</v>
      </c>
      <c r="AI67" s="64" t="s">
        <v>2470</v>
      </c>
      <c r="AJ67" s="63" t="s">
        <v>2022</v>
      </c>
      <c r="AK67" s="78">
        <v>0.1423</v>
      </c>
      <c r="AL67" s="78">
        <v>0.1398</v>
      </c>
      <c r="AM67" s="63" t="s">
        <v>2066</v>
      </c>
      <c r="AN67" s="78">
        <v>0.1046</v>
      </c>
      <c r="AO67" s="78">
        <v>0.0968</v>
      </c>
      <c r="AP67" s="63" t="s">
        <v>2024</v>
      </c>
      <c r="AQ67" s="78">
        <v>0.0962</v>
      </c>
      <c r="AR67" s="78">
        <v>0.0753</v>
      </c>
      <c r="AS67" s="86" t="s">
        <v>2471</v>
      </c>
      <c r="AT67" s="87">
        <v>0.0199</v>
      </c>
      <c r="AU67" s="88" t="s">
        <v>2472</v>
      </c>
    </row>
    <row r="68" spans="1:47">
      <c r="A68" s="50">
        <f t="shared" si="4"/>
        <v>206</v>
      </c>
      <c r="B68" s="51" t="str">
        <f>IF(A68="","",IF(A68&lt;词盘!$B$2,"大词",IF(A68&lt;词盘!$C$2,"中尾词","长尾词")))</f>
        <v>大词</v>
      </c>
      <c r="C68" s="54">
        <v>1</v>
      </c>
      <c r="D68" s="51" t="str">
        <f t="shared" si="5"/>
        <v>无序</v>
      </c>
      <c r="E68" s="53"/>
      <c r="F68" s="53" t="s">
        <v>34</v>
      </c>
      <c r="G68" s="53" t="s">
        <v>91</v>
      </c>
      <c r="H68" s="53" t="s">
        <v>66</v>
      </c>
      <c r="I68" s="61">
        <f t="shared" si="8"/>
        <v>0.00200100050025014</v>
      </c>
      <c r="J68" s="51">
        <f t="shared" si="9"/>
        <v>932</v>
      </c>
      <c r="K68" s="52">
        <f t="shared" si="10"/>
        <v>5357.43</v>
      </c>
      <c r="L68" s="52"/>
      <c r="M68" s="62" t="s">
        <v>2473</v>
      </c>
      <c r="N68" s="63"/>
      <c r="O68" s="64" t="s">
        <v>2027</v>
      </c>
      <c r="P68" s="65">
        <v>0.002</v>
      </c>
      <c r="Q68" s="63" t="s">
        <v>2047</v>
      </c>
      <c r="R68" s="68">
        <v>12715</v>
      </c>
      <c r="S68" s="68">
        <v>12</v>
      </c>
      <c r="T68" s="69" t="s">
        <v>2474</v>
      </c>
      <c r="U68" s="70">
        <v>275246</v>
      </c>
      <c r="V68" s="68">
        <v>6600</v>
      </c>
      <c r="W68" s="71">
        <v>206</v>
      </c>
      <c r="X68" s="72">
        <v>0.0313</v>
      </c>
      <c r="Y68" s="71">
        <v>157105</v>
      </c>
      <c r="Z68" s="71">
        <v>3133</v>
      </c>
      <c r="AA68" s="71">
        <v>5</v>
      </c>
      <c r="AB68" s="76">
        <v>0</v>
      </c>
      <c r="AC68" s="68">
        <v>932</v>
      </c>
      <c r="AD68" s="77">
        <v>7.08</v>
      </c>
      <c r="AE68" s="68">
        <v>4</v>
      </c>
      <c r="AF68" s="78">
        <v>0.3778</v>
      </c>
      <c r="AG68" s="81">
        <v>0.3979</v>
      </c>
      <c r="AH68" s="82">
        <v>1.71</v>
      </c>
      <c r="AI68" s="64" t="s">
        <v>2475</v>
      </c>
      <c r="AJ68" s="63" t="s">
        <v>2022</v>
      </c>
      <c r="AK68" s="78">
        <v>0.2166</v>
      </c>
      <c r="AL68" s="78">
        <v>0.2755</v>
      </c>
      <c r="AM68" s="63" t="s">
        <v>2066</v>
      </c>
      <c r="AN68" s="78">
        <v>0.0829</v>
      </c>
      <c r="AO68" s="78">
        <v>0.051</v>
      </c>
      <c r="AP68" s="63" t="s">
        <v>2144</v>
      </c>
      <c r="AQ68" s="78">
        <v>0.0783</v>
      </c>
      <c r="AR68" s="78">
        <v>0.0714</v>
      </c>
      <c r="AS68" s="86" t="s">
        <v>2476</v>
      </c>
      <c r="AT68" s="87">
        <v>0.0257</v>
      </c>
      <c r="AU68" s="88" t="s">
        <v>2477</v>
      </c>
    </row>
    <row r="69" spans="1:47">
      <c r="A69" s="50">
        <f t="shared" si="4"/>
        <v>3773</v>
      </c>
      <c r="B69" s="51" t="str">
        <f>IF(A69="","",IF(A69&lt;词盘!$B$2,"大词",IF(A69&lt;词盘!$C$2,"中尾词","长尾词")))</f>
        <v>大词</v>
      </c>
      <c r="C69" s="54"/>
      <c r="D69" s="51" t="str">
        <f t="shared" si="5"/>
        <v>无序</v>
      </c>
      <c r="E69" s="53"/>
      <c r="F69" s="53" t="s">
        <v>40</v>
      </c>
      <c r="G69" s="53"/>
      <c r="H69" s="53" t="s">
        <v>148</v>
      </c>
      <c r="I69" s="61">
        <f t="shared" si="8"/>
        <v>0.00200100050025014</v>
      </c>
      <c r="J69" s="51">
        <f t="shared" si="9"/>
        <v>173321</v>
      </c>
      <c r="K69" s="52">
        <f t="shared" si="10"/>
        <v>20274</v>
      </c>
      <c r="L69" s="52"/>
      <c r="M69" s="62" t="s">
        <v>2478</v>
      </c>
      <c r="N69" s="63" t="s">
        <v>2479</v>
      </c>
      <c r="O69" s="64" t="s">
        <v>2027</v>
      </c>
      <c r="P69" s="65">
        <v>0.002</v>
      </c>
      <c r="Q69" s="63" t="s">
        <v>2149</v>
      </c>
      <c r="R69" s="68">
        <v>12582</v>
      </c>
      <c r="S69" s="68">
        <v>2</v>
      </c>
      <c r="T69" s="69" t="s">
        <v>2480</v>
      </c>
      <c r="U69" s="70">
        <v>3419</v>
      </c>
      <c r="V69" s="68">
        <v>164047</v>
      </c>
      <c r="W69" s="71">
        <v>3773</v>
      </c>
      <c r="X69" s="72">
        <v>0.023</v>
      </c>
      <c r="Y69" s="71">
        <v>3489226</v>
      </c>
      <c r="Z69" s="71">
        <v>65400</v>
      </c>
      <c r="AA69" s="71">
        <v>86</v>
      </c>
      <c r="AB69" s="76">
        <v>1</v>
      </c>
      <c r="AC69" s="68">
        <v>173321</v>
      </c>
      <c r="AD69" s="77">
        <v>0.95</v>
      </c>
      <c r="AE69" s="68">
        <v>862</v>
      </c>
      <c r="AF69" s="78">
        <v>0.1499</v>
      </c>
      <c r="AG69" s="81">
        <v>0.1011</v>
      </c>
      <c r="AH69" s="82">
        <v>0.31</v>
      </c>
      <c r="AI69" s="64" t="s">
        <v>2481</v>
      </c>
      <c r="AJ69" s="63" t="s">
        <v>2482</v>
      </c>
      <c r="AK69" s="78">
        <v>0.0529</v>
      </c>
      <c r="AL69" s="78">
        <v>0.0305</v>
      </c>
      <c r="AM69" s="63" t="s">
        <v>2152</v>
      </c>
      <c r="AN69" s="78">
        <v>0.0515</v>
      </c>
      <c r="AO69" s="78">
        <v>0.0149</v>
      </c>
      <c r="AP69" s="63" t="s">
        <v>2483</v>
      </c>
      <c r="AQ69" s="78">
        <v>0.0455</v>
      </c>
      <c r="AR69" s="78">
        <v>0.0557</v>
      </c>
      <c r="AS69" s="86" t="s">
        <v>2484</v>
      </c>
      <c r="AT69" s="87">
        <v>0.0571</v>
      </c>
      <c r="AU69" s="88" t="s">
        <v>2485</v>
      </c>
    </row>
    <row r="70" spans="1:47">
      <c r="A70" s="50">
        <f t="shared" ref="A70:A95" si="11">W70</f>
        <v>2318</v>
      </c>
      <c r="B70" s="51" t="str">
        <f>IF(A70="","",IF(A70&lt;词盘!$B$2,"大词",IF(A70&lt;词盘!$C$2,"中尾词","长尾词")))</f>
        <v>大词</v>
      </c>
      <c r="C70" s="54">
        <v>3</v>
      </c>
      <c r="D70" s="51" t="str">
        <f t="shared" ref="D70:D95" si="12">IF(M70="","",IF(OR(E70="/",E70=""),"无序",IF(COUNTIFS(E:E,E70)&lt;4,"无序","有序")))</f>
        <v>无序</v>
      </c>
      <c r="E70" s="53"/>
      <c r="F70" s="53" t="s">
        <v>35</v>
      </c>
      <c r="G70" s="53" t="s">
        <v>161</v>
      </c>
      <c r="H70" s="53" t="s">
        <v>156</v>
      </c>
      <c r="I70" s="61">
        <f t="shared" si="8"/>
        <v>0.00190095047523763</v>
      </c>
      <c r="J70" s="51">
        <f t="shared" si="9"/>
        <v>21665</v>
      </c>
      <c r="K70" s="52">
        <f t="shared" si="10"/>
        <v>13960.8</v>
      </c>
      <c r="L70" s="52"/>
      <c r="M70" s="62" t="s">
        <v>2486</v>
      </c>
      <c r="N70" s="63" t="s">
        <v>2487</v>
      </c>
      <c r="O70" s="64" t="s">
        <v>2027</v>
      </c>
      <c r="P70" s="65">
        <v>0.0019</v>
      </c>
      <c r="Q70" s="63" t="s">
        <v>2047</v>
      </c>
      <c r="R70" s="68">
        <v>12106</v>
      </c>
      <c r="S70" s="68">
        <v>4</v>
      </c>
      <c r="T70" s="69" t="s">
        <v>2488</v>
      </c>
      <c r="U70" s="70">
        <v>21476</v>
      </c>
      <c r="V70" s="68">
        <v>57102</v>
      </c>
      <c r="W70" s="71">
        <v>2318</v>
      </c>
      <c r="X70" s="72">
        <v>0.0406</v>
      </c>
      <c r="Y70" s="71">
        <v>1446755</v>
      </c>
      <c r="Z70" s="71">
        <v>23268</v>
      </c>
      <c r="AA70" s="71">
        <v>53</v>
      </c>
      <c r="AB70" s="76">
        <v>5</v>
      </c>
      <c r="AC70" s="68">
        <v>21665</v>
      </c>
      <c r="AD70" s="77">
        <v>2.64</v>
      </c>
      <c r="AE70" s="68">
        <v>334</v>
      </c>
      <c r="AF70" s="78">
        <v>0.1699</v>
      </c>
      <c r="AG70" s="81">
        <v>0.0706</v>
      </c>
      <c r="AH70" s="82">
        <v>0.6</v>
      </c>
      <c r="AI70" s="64" t="s">
        <v>2489</v>
      </c>
      <c r="AJ70" s="63" t="s">
        <v>2490</v>
      </c>
      <c r="AK70" s="78">
        <v>0.0845</v>
      </c>
      <c r="AL70" s="78">
        <v>0.0294</v>
      </c>
      <c r="AM70" s="63" t="s">
        <v>2137</v>
      </c>
      <c r="AN70" s="78">
        <v>0.0429</v>
      </c>
      <c r="AO70" s="78">
        <v>0.0412</v>
      </c>
      <c r="AP70" s="63" t="s">
        <v>2491</v>
      </c>
      <c r="AQ70" s="78">
        <v>0.0425</v>
      </c>
      <c r="AR70" s="78">
        <v>0</v>
      </c>
      <c r="AS70" s="86" t="s">
        <v>2492</v>
      </c>
      <c r="AT70" s="87"/>
      <c r="AU70" s="88"/>
    </row>
    <row r="71" spans="1:47">
      <c r="A71" s="50">
        <f t="shared" si="11"/>
        <v>5578</v>
      </c>
      <c r="B71" s="51" t="str">
        <f>IF(A71="","",IF(A71&lt;词盘!$B$2,"大词",IF(A71&lt;词盘!$C$2,"中尾词","长尾词")))</f>
        <v>大词</v>
      </c>
      <c r="C71" s="54"/>
      <c r="D71" s="51" t="str">
        <f t="shared" si="12"/>
        <v>无序</v>
      </c>
      <c r="E71" s="53"/>
      <c r="F71" s="53" t="s">
        <v>34</v>
      </c>
      <c r="G71" s="53" t="s">
        <v>164</v>
      </c>
      <c r="H71" s="53" t="s">
        <v>154</v>
      </c>
      <c r="I71" s="61">
        <f t="shared" si="8"/>
        <v>0.00190095047523763</v>
      </c>
      <c r="J71" s="51">
        <f t="shared" si="9"/>
        <v>1974</v>
      </c>
      <c r="K71" s="52">
        <f t="shared" si="10"/>
        <v>29455.46</v>
      </c>
      <c r="L71" s="52"/>
      <c r="M71" s="62" t="s">
        <v>2493</v>
      </c>
      <c r="N71" s="63" t="s">
        <v>2358</v>
      </c>
      <c r="O71" s="64" t="s">
        <v>2027</v>
      </c>
      <c r="P71" s="65">
        <v>0.0019</v>
      </c>
      <c r="Q71" s="63" t="s">
        <v>2047</v>
      </c>
      <c r="R71" s="68">
        <v>12081</v>
      </c>
      <c r="S71" s="68">
        <v>8</v>
      </c>
      <c r="T71" s="69" t="s">
        <v>2494</v>
      </c>
      <c r="U71" s="70">
        <v>36222</v>
      </c>
      <c r="V71" s="68">
        <v>44170</v>
      </c>
      <c r="W71" s="71">
        <v>5578</v>
      </c>
      <c r="X71" s="72">
        <v>0.1263</v>
      </c>
      <c r="Y71" s="71">
        <v>986528</v>
      </c>
      <c r="Z71" s="71">
        <v>17638</v>
      </c>
      <c r="AA71" s="71">
        <v>127</v>
      </c>
      <c r="AB71" s="76">
        <v>38</v>
      </c>
      <c r="AC71" s="68">
        <v>1974</v>
      </c>
      <c r="AD71" s="77">
        <v>22.38</v>
      </c>
      <c r="AE71" s="68">
        <v>68</v>
      </c>
      <c r="AF71" s="78">
        <v>0.5326</v>
      </c>
      <c r="AG71" s="81">
        <v>0.5614</v>
      </c>
      <c r="AH71" s="82">
        <v>1.67</v>
      </c>
      <c r="AI71" s="64" t="s">
        <v>2495</v>
      </c>
      <c r="AJ71" s="63" t="s">
        <v>2361</v>
      </c>
      <c r="AK71" s="78">
        <v>0.3336</v>
      </c>
      <c r="AL71" s="78">
        <v>0.3663</v>
      </c>
      <c r="AM71" s="63" t="s">
        <v>2362</v>
      </c>
      <c r="AN71" s="78">
        <v>0.1201</v>
      </c>
      <c r="AO71" s="78">
        <v>0.1229</v>
      </c>
      <c r="AP71" s="63" t="s">
        <v>2496</v>
      </c>
      <c r="AQ71" s="78">
        <v>0.0789</v>
      </c>
      <c r="AR71" s="78">
        <v>0.0722</v>
      </c>
      <c r="AS71" s="86" t="s">
        <v>2497</v>
      </c>
      <c r="AT71" s="87">
        <v>0.0229</v>
      </c>
      <c r="AU71" s="88" t="s">
        <v>2498</v>
      </c>
    </row>
    <row r="72" spans="1:47">
      <c r="A72" s="50">
        <f t="shared" si="11"/>
        <v>197</v>
      </c>
      <c r="B72" s="51" t="str">
        <f>IF(A72="","",IF(A72&lt;词盘!$B$2,"大词",IF(A72&lt;词盘!$C$2,"中尾词","长尾词")))</f>
        <v>大词</v>
      </c>
      <c r="C72" s="54"/>
      <c r="D72" s="51" t="str">
        <f t="shared" si="12"/>
        <v>无序</v>
      </c>
      <c r="E72" s="53"/>
      <c r="F72" s="53" t="s">
        <v>35</v>
      </c>
      <c r="G72" s="53" t="s">
        <v>167</v>
      </c>
      <c r="H72" s="53" t="s">
        <v>151</v>
      </c>
      <c r="I72" s="61">
        <f t="shared" si="8"/>
        <v>0.00190095047523763</v>
      </c>
      <c r="J72" s="51">
        <f t="shared" si="9"/>
        <v>133631</v>
      </c>
      <c r="K72" s="52">
        <f t="shared" si="10"/>
        <v>10779.56</v>
      </c>
      <c r="L72" s="52"/>
      <c r="M72" s="62" t="s">
        <v>2499</v>
      </c>
      <c r="N72" s="63" t="s">
        <v>2500</v>
      </c>
      <c r="O72" s="64" t="s">
        <v>2027</v>
      </c>
      <c r="P72" s="65">
        <v>0.0019</v>
      </c>
      <c r="Q72" s="63" t="s">
        <v>2149</v>
      </c>
      <c r="R72" s="68">
        <v>11924</v>
      </c>
      <c r="S72" s="68">
        <v>8</v>
      </c>
      <c r="T72" s="69" t="s">
        <v>2501</v>
      </c>
      <c r="U72" s="70">
        <v>20647</v>
      </c>
      <c r="V72" s="68">
        <v>63617</v>
      </c>
      <c r="W72" s="71">
        <v>197</v>
      </c>
      <c r="X72" s="72">
        <v>0.0031</v>
      </c>
      <c r="Y72" s="71">
        <v>1491943</v>
      </c>
      <c r="Z72" s="71">
        <v>24499</v>
      </c>
      <c r="AA72" s="71">
        <v>5</v>
      </c>
      <c r="AB72" s="76">
        <v>7</v>
      </c>
      <c r="AC72" s="68">
        <v>133631</v>
      </c>
      <c r="AD72" s="77">
        <v>0.48</v>
      </c>
      <c r="AE72" s="68">
        <v>496</v>
      </c>
      <c r="AF72" s="78">
        <v>0.114</v>
      </c>
      <c r="AG72" s="81">
        <v>0.0273</v>
      </c>
      <c r="AH72" s="82">
        <v>0.44</v>
      </c>
      <c r="AI72" s="64" t="s">
        <v>2502</v>
      </c>
      <c r="AJ72" s="63" t="s">
        <v>2257</v>
      </c>
      <c r="AK72" s="78">
        <v>0.0465</v>
      </c>
      <c r="AL72" s="78">
        <v>0.0273</v>
      </c>
      <c r="AM72" s="63" t="s">
        <v>2503</v>
      </c>
      <c r="AN72" s="78">
        <v>0.0432</v>
      </c>
      <c r="AO72" s="78">
        <v>0</v>
      </c>
      <c r="AP72" s="63" t="s">
        <v>2504</v>
      </c>
      <c r="AQ72" s="78">
        <v>0.0243</v>
      </c>
      <c r="AR72" s="78">
        <v>0</v>
      </c>
      <c r="AS72" s="86" t="s">
        <v>2505</v>
      </c>
      <c r="AT72" s="87">
        <v>0.0118</v>
      </c>
      <c r="AU72" s="88" t="s">
        <v>2506</v>
      </c>
    </row>
    <row r="73" spans="1:47">
      <c r="A73" s="50">
        <f t="shared" si="11"/>
        <v>34423</v>
      </c>
      <c r="B73" s="51" t="str">
        <f>IF(A73="","",IF(A73&lt;词盘!$B$2,"大词",IF(A73&lt;词盘!$C$2,"中尾词","长尾词")))</f>
        <v>中尾词</v>
      </c>
      <c r="C73" s="54"/>
      <c r="D73" s="51" t="str">
        <f t="shared" si="12"/>
        <v>无序</v>
      </c>
      <c r="E73" s="53"/>
      <c r="F73" s="53" t="s">
        <v>35</v>
      </c>
      <c r="G73" s="53" t="s">
        <v>112</v>
      </c>
      <c r="H73" s="53" t="s">
        <v>39</v>
      </c>
      <c r="I73" s="61">
        <f t="shared" si="8"/>
        <v>0.00190095047523763</v>
      </c>
      <c r="J73" s="51">
        <f t="shared" si="9"/>
        <v>12788</v>
      </c>
      <c r="K73" s="52">
        <f t="shared" si="10"/>
        <v>1928263.95</v>
      </c>
      <c r="L73" s="52"/>
      <c r="M73" s="62" t="s">
        <v>2507</v>
      </c>
      <c r="N73" s="63" t="s">
        <v>2508</v>
      </c>
      <c r="O73" s="64" t="s">
        <v>2027</v>
      </c>
      <c r="P73" s="65">
        <v>0.0019</v>
      </c>
      <c r="Q73" s="63" t="s">
        <v>2149</v>
      </c>
      <c r="R73" s="68">
        <v>11872</v>
      </c>
      <c r="S73" s="68">
        <v>2</v>
      </c>
      <c r="T73" s="69" t="s">
        <v>2509</v>
      </c>
      <c r="U73" s="70">
        <v>45</v>
      </c>
      <c r="V73" s="68">
        <v>1881054</v>
      </c>
      <c r="W73" s="71">
        <v>34423</v>
      </c>
      <c r="X73" s="72">
        <v>0.0183</v>
      </c>
      <c r="Y73" s="71">
        <v>52446365</v>
      </c>
      <c r="Z73" s="71">
        <v>806805</v>
      </c>
      <c r="AA73" s="71">
        <v>781</v>
      </c>
      <c r="AB73" s="76">
        <v>75</v>
      </c>
      <c r="AC73" s="68">
        <v>12788</v>
      </c>
      <c r="AD73" s="77">
        <v>147.1</v>
      </c>
      <c r="AE73" s="68">
        <v>240</v>
      </c>
      <c r="AF73" s="78">
        <v>0.2101</v>
      </c>
      <c r="AG73" s="81">
        <v>0.1851</v>
      </c>
      <c r="AH73" s="82">
        <v>2.39</v>
      </c>
      <c r="AI73" s="64" t="s">
        <v>2510</v>
      </c>
      <c r="AJ73" s="63" t="s">
        <v>2511</v>
      </c>
      <c r="AK73" s="78">
        <v>0.1016</v>
      </c>
      <c r="AL73" s="78">
        <v>0.1076</v>
      </c>
      <c r="AM73" s="63" t="s">
        <v>2512</v>
      </c>
      <c r="AN73" s="78">
        <v>0.0606</v>
      </c>
      <c r="AO73" s="78">
        <v>0.0572</v>
      </c>
      <c r="AP73" s="63" t="s">
        <v>2513</v>
      </c>
      <c r="AQ73" s="78">
        <v>0.0479</v>
      </c>
      <c r="AR73" s="78">
        <v>0.0203</v>
      </c>
      <c r="AS73" s="86" t="s">
        <v>2514</v>
      </c>
      <c r="AT73" s="87">
        <v>0.0341</v>
      </c>
      <c r="AU73" s="88" t="s">
        <v>2515</v>
      </c>
    </row>
    <row r="74" spans="1:47">
      <c r="A74" s="50">
        <f t="shared" si="11"/>
        <v>1288</v>
      </c>
      <c r="B74" s="51" t="str">
        <f>IF(A74="","",IF(A74&lt;词盘!$B$2,"大词",IF(A74&lt;词盘!$C$2,"中尾词","长尾词")))</f>
        <v>大词</v>
      </c>
      <c r="C74" s="54">
        <v>2</v>
      </c>
      <c r="D74" s="51" t="str">
        <f t="shared" si="12"/>
        <v>有序</v>
      </c>
      <c r="E74" s="53" t="s">
        <v>22</v>
      </c>
      <c r="F74" s="53" t="s">
        <v>35</v>
      </c>
      <c r="G74" s="53" t="s">
        <v>170</v>
      </c>
      <c r="H74" s="53" t="s">
        <v>165</v>
      </c>
      <c r="I74" s="61">
        <f t="shared" si="8"/>
        <v>0.00180090045022512</v>
      </c>
      <c r="J74" s="51">
        <f t="shared" si="9"/>
        <v>3290</v>
      </c>
      <c r="K74" s="52">
        <f t="shared" si="10"/>
        <v>4608.84</v>
      </c>
      <c r="L74" s="52"/>
      <c r="M74" s="62" t="s">
        <v>2516</v>
      </c>
      <c r="N74" s="63" t="s">
        <v>1961</v>
      </c>
      <c r="O74" s="64" t="s">
        <v>2027</v>
      </c>
      <c r="P74" s="65">
        <v>0.0018</v>
      </c>
      <c r="Q74" s="63" t="s">
        <v>2047</v>
      </c>
      <c r="R74" s="68">
        <v>11733</v>
      </c>
      <c r="S74" s="68">
        <v>15</v>
      </c>
      <c r="T74" s="69" t="s">
        <v>2517</v>
      </c>
      <c r="U74" s="70">
        <v>286364</v>
      </c>
      <c r="V74" s="68">
        <v>5166</v>
      </c>
      <c r="W74" s="71">
        <v>1288</v>
      </c>
      <c r="X74" s="72">
        <v>0.2495</v>
      </c>
      <c r="Y74" s="71">
        <v>129387</v>
      </c>
      <c r="Z74" s="71">
        <v>2316</v>
      </c>
      <c r="AA74" s="71">
        <v>30</v>
      </c>
      <c r="AB74" s="76">
        <v>13</v>
      </c>
      <c r="AC74" s="68">
        <v>3290</v>
      </c>
      <c r="AD74" s="77">
        <v>1.57</v>
      </c>
      <c r="AE74" s="68">
        <v>98</v>
      </c>
      <c r="AF74" s="78">
        <v>0.4163</v>
      </c>
      <c r="AG74" s="81">
        <v>0.4147</v>
      </c>
      <c r="AH74" s="82">
        <v>1.99</v>
      </c>
      <c r="AI74" s="64" t="s">
        <v>2518</v>
      </c>
      <c r="AJ74" s="63" t="s">
        <v>2022</v>
      </c>
      <c r="AK74" s="78">
        <v>0.201</v>
      </c>
      <c r="AL74" s="78">
        <v>0.2439</v>
      </c>
      <c r="AM74" s="63" t="s">
        <v>2024</v>
      </c>
      <c r="AN74" s="78">
        <v>0.1244</v>
      </c>
      <c r="AO74" s="78">
        <v>0.122</v>
      </c>
      <c r="AP74" s="63" t="s">
        <v>2279</v>
      </c>
      <c r="AQ74" s="78">
        <v>0.0909</v>
      </c>
      <c r="AR74" s="78">
        <v>0.0488</v>
      </c>
      <c r="AS74" s="86" t="s">
        <v>2519</v>
      </c>
      <c r="AT74" s="87">
        <v>0.0033</v>
      </c>
      <c r="AU74" s="88" t="s">
        <v>2520</v>
      </c>
    </row>
    <row r="75" spans="1:47">
      <c r="A75" s="50">
        <f t="shared" si="11"/>
        <v>2128</v>
      </c>
      <c r="B75" s="51" t="str">
        <f>IF(A75="","",IF(A75&lt;词盘!$B$2,"大词",IF(A75&lt;词盘!$C$2,"中尾词","长尾词")))</f>
        <v>大词</v>
      </c>
      <c r="C75" s="54"/>
      <c r="D75" s="51" t="str">
        <f t="shared" si="12"/>
        <v>无序</v>
      </c>
      <c r="E75" s="53"/>
      <c r="F75" s="53" t="s">
        <v>35</v>
      </c>
      <c r="G75" s="53" t="s">
        <v>75</v>
      </c>
      <c r="H75" s="53" t="s">
        <v>162</v>
      </c>
      <c r="I75" s="61">
        <f t="shared" si="8"/>
        <v>0.00180090045022512</v>
      </c>
      <c r="J75" s="51">
        <f t="shared" si="9"/>
        <v>7708</v>
      </c>
      <c r="K75" s="52">
        <f t="shared" si="10"/>
        <v>22466.08</v>
      </c>
      <c r="L75" s="52"/>
      <c r="M75" s="62" t="s">
        <v>2521</v>
      </c>
      <c r="N75" s="63" t="s">
        <v>2522</v>
      </c>
      <c r="O75" s="64" t="s">
        <v>2027</v>
      </c>
      <c r="P75" s="65">
        <v>0.0018</v>
      </c>
      <c r="Q75" s="63" t="s">
        <v>2047</v>
      </c>
      <c r="R75" s="68">
        <v>11596</v>
      </c>
      <c r="S75" s="68">
        <v>12</v>
      </c>
      <c r="T75" s="69" t="s">
        <v>2523</v>
      </c>
      <c r="U75" s="70">
        <v>71554</v>
      </c>
      <c r="V75" s="68">
        <v>24247</v>
      </c>
      <c r="W75" s="71">
        <v>2128</v>
      </c>
      <c r="X75" s="72">
        <v>0.0878</v>
      </c>
      <c r="Y75" s="71">
        <v>513139</v>
      </c>
      <c r="Z75" s="71">
        <v>10801</v>
      </c>
      <c r="AA75" s="71">
        <v>49</v>
      </c>
      <c r="AB75" s="76">
        <v>26</v>
      </c>
      <c r="AC75" s="68">
        <v>7708</v>
      </c>
      <c r="AD75" s="77">
        <v>3.15</v>
      </c>
      <c r="AE75" s="68">
        <v>196</v>
      </c>
      <c r="AF75" s="78">
        <v>0.4342</v>
      </c>
      <c r="AG75" s="81">
        <v>0.4334</v>
      </c>
      <c r="AH75" s="82">
        <v>2.08</v>
      </c>
      <c r="AI75" s="64" t="s">
        <v>2524</v>
      </c>
      <c r="AJ75" s="63" t="s">
        <v>2450</v>
      </c>
      <c r="AK75" s="78">
        <v>0.2937</v>
      </c>
      <c r="AL75" s="78">
        <v>0.3004</v>
      </c>
      <c r="AM75" s="63" t="s">
        <v>2525</v>
      </c>
      <c r="AN75" s="78">
        <v>0.0741</v>
      </c>
      <c r="AO75" s="78">
        <v>0.076</v>
      </c>
      <c r="AP75" s="63" t="s">
        <v>2526</v>
      </c>
      <c r="AQ75" s="78">
        <v>0.0664</v>
      </c>
      <c r="AR75" s="78">
        <v>0.057</v>
      </c>
      <c r="AS75" s="86" t="s">
        <v>2527</v>
      </c>
      <c r="AT75" s="87">
        <v>0.0493</v>
      </c>
      <c r="AU75" s="88" t="s">
        <v>2528</v>
      </c>
    </row>
    <row r="76" spans="1:47">
      <c r="A76" s="50">
        <f t="shared" si="11"/>
        <v>1156</v>
      </c>
      <c r="B76" s="51" t="str">
        <f>IF(A76="","",IF(A76&lt;词盘!$B$2,"大词",IF(A76&lt;词盘!$C$2,"中尾词","长尾词")))</f>
        <v>大词</v>
      </c>
      <c r="C76" s="54">
        <v>1</v>
      </c>
      <c r="D76" s="51" t="str">
        <f t="shared" si="12"/>
        <v>有序</v>
      </c>
      <c r="E76" s="53" t="s">
        <v>22</v>
      </c>
      <c r="F76" s="53" t="s">
        <v>40</v>
      </c>
      <c r="G76" s="53"/>
      <c r="H76" s="53" t="s">
        <v>45</v>
      </c>
      <c r="I76" s="61">
        <f t="shared" si="8"/>
        <v>0.00180090045022512</v>
      </c>
      <c r="J76" s="51">
        <f t="shared" si="9"/>
        <v>817</v>
      </c>
      <c r="K76" s="52">
        <f t="shared" si="10"/>
        <v>5720.75</v>
      </c>
      <c r="L76" s="52"/>
      <c r="M76" s="62" t="s">
        <v>2529</v>
      </c>
      <c r="N76" s="63" t="s">
        <v>2530</v>
      </c>
      <c r="O76" s="64" t="s">
        <v>2027</v>
      </c>
      <c r="P76" s="65">
        <v>0.0018</v>
      </c>
      <c r="Q76" s="63" t="s">
        <v>2047</v>
      </c>
      <c r="R76" s="68">
        <v>11595</v>
      </c>
      <c r="S76" s="68">
        <v>14</v>
      </c>
      <c r="T76" s="69" t="s">
        <v>2531</v>
      </c>
      <c r="U76" s="70">
        <v>253711</v>
      </c>
      <c r="V76" s="68">
        <v>6903</v>
      </c>
      <c r="W76" s="71">
        <v>1156</v>
      </c>
      <c r="X76" s="72">
        <v>0.1676</v>
      </c>
      <c r="Y76" s="71">
        <v>145746</v>
      </c>
      <c r="Z76" s="71">
        <v>3269</v>
      </c>
      <c r="AA76" s="71">
        <v>27</v>
      </c>
      <c r="AB76" s="76">
        <v>1</v>
      </c>
      <c r="AC76" s="68">
        <v>817</v>
      </c>
      <c r="AD76" s="77">
        <v>8.45</v>
      </c>
      <c r="AE76" s="68">
        <v>39</v>
      </c>
      <c r="AF76" s="78">
        <v>0.4213</v>
      </c>
      <c r="AG76" s="81">
        <v>0.481</v>
      </c>
      <c r="AH76" s="82">
        <v>1.75</v>
      </c>
      <c r="AI76" s="64" t="s">
        <v>2532</v>
      </c>
      <c r="AJ76" s="63" t="s">
        <v>2066</v>
      </c>
      <c r="AK76" s="78">
        <v>0.2894</v>
      </c>
      <c r="AL76" s="78">
        <v>0.3924</v>
      </c>
      <c r="AM76" s="63" t="s">
        <v>2533</v>
      </c>
      <c r="AN76" s="78">
        <v>0.0681</v>
      </c>
      <c r="AO76" s="78">
        <v>0.0253</v>
      </c>
      <c r="AP76" s="63" t="s">
        <v>2279</v>
      </c>
      <c r="AQ76" s="78">
        <v>0.0638</v>
      </c>
      <c r="AR76" s="78">
        <v>0.0633</v>
      </c>
      <c r="AS76" s="86" t="s">
        <v>2534</v>
      </c>
      <c r="AT76" s="87">
        <v>0.0257</v>
      </c>
      <c r="AU76" s="88" t="s">
        <v>2535</v>
      </c>
    </row>
    <row r="77" spans="1:47">
      <c r="A77" s="50">
        <f t="shared" si="11"/>
        <v>2095</v>
      </c>
      <c r="B77" s="51" t="str">
        <f>IF(A77="","",IF(A77&lt;词盘!$B$2,"大词",IF(A77&lt;词盘!$C$2,"中尾词","长尾词")))</f>
        <v>大词</v>
      </c>
      <c r="C77" s="54"/>
      <c r="D77" s="51" t="str">
        <f t="shared" si="12"/>
        <v>无序</v>
      </c>
      <c r="E77" s="53"/>
      <c r="F77" s="53" t="s">
        <v>35</v>
      </c>
      <c r="G77" s="53" t="s">
        <v>43</v>
      </c>
      <c r="H77" s="53" t="s">
        <v>159</v>
      </c>
      <c r="I77" s="61">
        <f t="shared" si="8"/>
        <v>0.00180090045022512</v>
      </c>
      <c r="J77" s="51">
        <f t="shared" si="9"/>
        <v>6271</v>
      </c>
      <c r="K77" s="52">
        <f t="shared" si="10"/>
        <v>6197.2</v>
      </c>
      <c r="L77" s="52"/>
      <c r="M77" s="62" t="s">
        <v>2536</v>
      </c>
      <c r="N77" s="63" t="s">
        <v>2537</v>
      </c>
      <c r="O77" s="64" t="s">
        <v>2027</v>
      </c>
      <c r="P77" s="65">
        <v>0.0018</v>
      </c>
      <c r="Q77" s="63" t="s">
        <v>2037</v>
      </c>
      <c r="R77" s="68">
        <v>11461</v>
      </c>
      <c r="S77" s="68">
        <v>3</v>
      </c>
      <c r="T77" s="69" t="s">
        <v>2538</v>
      </c>
      <c r="U77" s="70">
        <v>22368</v>
      </c>
      <c r="V77" s="68">
        <v>69380</v>
      </c>
      <c r="W77" s="71">
        <v>2095</v>
      </c>
      <c r="X77" s="72">
        <v>0.0302</v>
      </c>
      <c r="Y77" s="71">
        <v>1752690</v>
      </c>
      <c r="Z77" s="71">
        <v>30986</v>
      </c>
      <c r="AA77" s="71">
        <v>48</v>
      </c>
      <c r="AB77" s="76">
        <v>30</v>
      </c>
      <c r="AC77" s="68">
        <v>6271</v>
      </c>
      <c r="AD77" s="77">
        <v>11.06</v>
      </c>
      <c r="AE77" s="68">
        <v>289</v>
      </c>
      <c r="AF77" s="78">
        <v>0.2017</v>
      </c>
      <c r="AG77" s="81">
        <v>0.1117</v>
      </c>
      <c r="AH77" s="82">
        <v>0.2</v>
      </c>
      <c r="AI77" s="64" t="s">
        <v>2539</v>
      </c>
      <c r="AJ77" s="63" t="s">
        <v>2540</v>
      </c>
      <c r="AK77" s="78">
        <v>0.0849</v>
      </c>
      <c r="AL77" s="78">
        <v>0.0508</v>
      </c>
      <c r="AM77" s="63" t="s">
        <v>2541</v>
      </c>
      <c r="AN77" s="78">
        <v>0.0597</v>
      </c>
      <c r="AO77" s="78">
        <v>0.0533</v>
      </c>
      <c r="AP77" s="63" t="s">
        <v>2542</v>
      </c>
      <c r="AQ77" s="78">
        <v>0.0571</v>
      </c>
      <c r="AR77" s="78">
        <v>0.0076</v>
      </c>
      <c r="AS77" s="86" t="s">
        <v>2543</v>
      </c>
      <c r="AT77" s="87">
        <v>0.0264</v>
      </c>
      <c r="AU77" s="88" t="s">
        <v>2544</v>
      </c>
    </row>
    <row r="78" spans="1:47">
      <c r="A78" s="50">
        <f t="shared" si="11"/>
        <v>1590</v>
      </c>
      <c r="B78" s="51" t="str">
        <f>IF(A78="","",IF(A78&lt;词盘!$B$2,"大词",IF(A78&lt;词盘!$C$2,"中尾词","长尾词")))</f>
        <v>大词</v>
      </c>
      <c r="C78" s="54">
        <v>1</v>
      </c>
      <c r="D78" s="51" t="str">
        <f t="shared" si="12"/>
        <v>有序</v>
      </c>
      <c r="E78" s="53" t="s">
        <v>22</v>
      </c>
      <c r="F78" s="53" t="s">
        <v>35</v>
      </c>
      <c r="G78" s="53" t="s">
        <v>173</v>
      </c>
      <c r="H78" s="53" t="s">
        <v>168</v>
      </c>
      <c r="I78" s="61">
        <f t="shared" si="8"/>
        <v>0.00180090045022512</v>
      </c>
      <c r="J78" s="51">
        <f t="shared" si="9"/>
        <v>1448</v>
      </c>
      <c r="K78" s="52">
        <f t="shared" si="10"/>
        <v>4200.36</v>
      </c>
      <c r="L78" s="52"/>
      <c r="M78" s="62" t="s">
        <v>2545</v>
      </c>
      <c r="N78" s="63" t="s">
        <v>2546</v>
      </c>
      <c r="O78" s="64" t="s">
        <v>2027</v>
      </c>
      <c r="P78" s="65">
        <v>0.0018</v>
      </c>
      <c r="Q78" s="63" t="s">
        <v>2028</v>
      </c>
      <c r="R78" s="68">
        <v>11288</v>
      </c>
      <c r="S78" s="68">
        <v>12</v>
      </c>
      <c r="T78" s="69" t="s">
        <v>2547</v>
      </c>
      <c r="U78" s="70">
        <v>289061</v>
      </c>
      <c r="V78" s="68">
        <v>6361</v>
      </c>
      <c r="W78" s="71">
        <v>1590</v>
      </c>
      <c r="X78" s="72">
        <v>0.25</v>
      </c>
      <c r="Y78" s="71">
        <v>164022</v>
      </c>
      <c r="Z78" s="71">
        <v>2958</v>
      </c>
      <c r="AA78" s="71">
        <v>37</v>
      </c>
      <c r="AB78" s="76">
        <v>0</v>
      </c>
      <c r="AC78" s="68">
        <v>1448</v>
      </c>
      <c r="AD78" s="77">
        <v>4.39</v>
      </c>
      <c r="AE78" s="68">
        <v>17</v>
      </c>
      <c r="AF78" s="78">
        <v>0.5121</v>
      </c>
      <c r="AG78" s="81">
        <v>0.5455</v>
      </c>
      <c r="AH78" s="82">
        <v>1.42</v>
      </c>
      <c r="AI78" s="64" t="s">
        <v>2548</v>
      </c>
      <c r="AJ78" s="63" t="s">
        <v>2022</v>
      </c>
      <c r="AK78" s="78">
        <v>0.285</v>
      </c>
      <c r="AL78" s="78">
        <v>0.3364</v>
      </c>
      <c r="AM78" s="63" t="s">
        <v>2023</v>
      </c>
      <c r="AN78" s="78">
        <v>0.1208</v>
      </c>
      <c r="AO78" s="78">
        <v>0.0818</v>
      </c>
      <c r="AP78" s="63" t="s">
        <v>2024</v>
      </c>
      <c r="AQ78" s="78">
        <v>0.1063</v>
      </c>
      <c r="AR78" s="78">
        <v>0.1273</v>
      </c>
      <c r="AS78" s="86" t="s">
        <v>2549</v>
      </c>
      <c r="AT78" s="87">
        <v>0.0273</v>
      </c>
      <c r="AU78" s="88" t="s">
        <v>2550</v>
      </c>
    </row>
    <row r="79" spans="1:47">
      <c r="A79" s="50">
        <f t="shared" si="11"/>
        <v>925</v>
      </c>
      <c r="B79" s="51" t="str">
        <f>IF(A79="","",IF(A79&lt;词盘!$B$2,"大词",IF(A79&lt;词盘!$C$2,"中尾词","长尾词")))</f>
        <v>大词</v>
      </c>
      <c r="C79" s="54"/>
      <c r="D79" s="51" t="str">
        <f t="shared" si="12"/>
        <v>有序</v>
      </c>
      <c r="E79" s="53" t="s">
        <v>22</v>
      </c>
      <c r="F79" s="53" t="s">
        <v>40</v>
      </c>
      <c r="G79" s="53"/>
      <c r="H79" s="53" t="s">
        <v>182</v>
      </c>
      <c r="I79" s="61">
        <f t="shared" si="8"/>
        <v>0.00170085042521262</v>
      </c>
      <c r="J79" s="51">
        <f t="shared" si="9"/>
        <v>725</v>
      </c>
      <c r="K79" s="52">
        <f t="shared" si="10"/>
        <v>33791.67</v>
      </c>
      <c r="L79" s="52"/>
      <c r="M79" s="62" t="s">
        <v>2551</v>
      </c>
      <c r="N79" s="63" t="s">
        <v>2552</v>
      </c>
      <c r="O79" s="64" t="s">
        <v>2027</v>
      </c>
      <c r="P79" s="65">
        <v>0.0017</v>
      </c>
      <c r="Q79" s="63" t="s">
        <v>2047</v>
      </c>
      <c r="R79" s="68">
        <v>11057</v>
      </c>
      <c r="S79" s="68">
        <v>13</v>
      </c>
      <c r="T79" s="69" t="s">
        <v>2553</v>
      </c>
      <c r="U79" s="70">
        <v>85753</v>
      </c>
      <c r="V79" s="68">
        <v>24428</v>
      </c>
      <c r="W79" s="71">
        <v>925</v>
      </c>
      <c r="X79" s="72">
        <v>0.0379</v>
      </c>
      <c r="Y79" s="71">
        <v>651883</v>
      </c>
      <c r="Z79" s="71">
        <v>10527</v>
      </c>
      <c r="AA79" s="71">
        <v>22</v>
      </c>
      <c r="AB79" s="76">
        <v>29</v>
      </c>
      <c r="AC79" s="68">
        <v>725</v>
      </c>
      <c r="AD79" s="77">
        <v>33.69</v>
      </c>
      <c r="AE79" s="68">
        <v>141</v>
      </c>
      <c r="AF79" s="78">
        <v>0.3238</v>
      </c>
      <c r="AG79" s="81">
        <v>0.2867</v>
      </c>
      <c r="AH79" s="82">
        <v>3.21</v>
      </c>
      <c r="AI79" s="64" t="s">
        <v>2554</v>
      </c>
      <c r="AJ79" s="63" t="s">
        <v>2178</v>
      </c>
      <c r="AK79" s="78">
        <v>0.1301</v>
      </c>
      <c r="AL79" s="78">
        <v>0.1397</v>
      </c>
      <c r="AM79" s="63" t="s">
        <v>2376</v>
      </c>
      <c r="AN79" s="78">
        <v>0.1014</v>
      </c>
      <c r="AO79" s="78">
        <v>0.0735</v>
      </c>
      <c r="AP79" s="63" t="s">
        <v>2216</v>
      </c>
      <c r="AQ79" s="78">
        <v>0.0923</v>
      </c>
      <c r="AR79" s="78">
        <v>0.0735</v>
      </c>
      <c r="AS79" s="86" t="s">
        <v>2555</v>
      </c>
      <c r="AT79" s="87">
        <v>0.0299</v>
      </c>
      <c r="AU79" s="88" t="s">
        <v>2556</v>
      </c>
    </row>
    <row r="80" spans="1:47">
      <c r="A80" s="50">
        <f t="shared" si="11"/>
        <v>1591</v>
      </c>
      <c r="B80" s="51" t="str">
        <f>IF(A80="","",IF(A80&lt;词盘!$B$2,"大词",IF(A80&lt;词盘!$C$2,"中尾词","长尾词")))</f>
        <v>大词</v>
      </c>
      <c r="C80" s="54">
        <v>1</v>
      </c>
      <c r="D80" s="51" t="str">
        <f t="shared" si="12"/>
        <v>无序</v>
      </c>
      <c r="E80" s="53"/>
      <c r="F80" s="53" t="s">
        <v>44</v>
      </c>
      <c r="G80" s="53" t="s">
        <v>176</v>
      </c>
      <c r="H80" s="53" t="s">
        <v>174</v>
      </c>
      <c r="I80" s="61">
        <f t="shared" si="8"/>
        <v>0.00170085042521262</v>
      </c>
      <c r="J80" s="51">
        <f t="shared" si="9"/>
        <v>1656</v>
      </c>
      <c r="K80" s="52">
        <f t="shared" si="10"/>
        <v>5795.46</v>
      </c>
      <c r="L80" s="52"/>
      <c r="M80" s="62" t="s">
        <v>2557</v>
      </c>
      <c r="N80" s="63" t="s">
        <v>2558</v>
      </c>
      <c r="O80" s="64" t="s">
        <v>2027</v>
      </c>
      <c r="P80" s="65">
        <v>0.0017</v>
      </c>
      <c r="Q80" s="63" t="s">
        <v>2047</v>
      </c>
      <c r="R80" s="68">
        <v>10932</v>
      </c>
      <c r="S80" s="68">
        <v>15</v>
      </c>
      <c r="T80" s="69" t="s">
        <v>2559</v>
      </c>
      <c r="U80" s="70">
        <v>270692</v>
      </c>
      <c r="V80" s="68">
        <v>6916</v>
      </c>
      <c r="W80" s="71">
        <v>1591</v>
      </c>
      <c r="X80" s="72">
        <v>0.2301</v>
      </c>
      <c r="Y80" s="71">
        <v>139424</v>
      </c>
      <c r="Z80" s="71">
        <v>2927</v>
      </c>
      <c r="AA80" s="71">
        <v>37</v>
      </c>
      <c r="AB80" s="76">
        <v>0</v>
      </c>
      <c r="AC80" s="68">
        <v>1656</v>
      </c>
      <c r="AD80" s="77">
        <v>4.18</v>
      </c>
      <c r="AE80" s="68">
        <v>31</v>
      </c>
      <c r="AF80" s="78">
        <v>0.4318</v>
      </c>
      <c r="AG80" s="81">
        <v>0.3593</v>
      </c>
      <c r="AH80" s="82">
        <v>1.98</v>
      </c>
      <c r="AI80" s="64" t="s">
        <v>2560</v>
      </c>
      <c r="AJ80" s="63" t="s">
        <v>2300</v>
      </c>
      <c r="AK80" s="78">
        <v>0.2455</v>
      </c>
      <c r="AL80" s="78">
        <v>0.2656</v>
      </c>
      <c r="AM80" s="63" t="s">
        <v>2022</v>
      </c>
      <c r="AN80" s="78">
        <v>0.1045</v>
      </c>
      <c r="AO80" s="78">
        <v>0.0781</v>
      </c>
      <c r="AP80" s="63" t="s">
        <v>2561</v>
      </c>
      <c r="AQ80" s="78">
        <v>0.0818</v>
      </c>
      <c r="AR80" s="78">
        <v>0.0156</v>
      </c>
      <c r="AS80" s="86" t="s">
        <v>2562</v>
      </c>
      <c r="AT80" s="87">
        <v>0.0625</v>
      </c>
      <c r="AU80" s="88" t="s">
        <v>2563</v>
      </c>
    </row>
    <row r="81" spans="1:47">
      <c r="A81" s="50">
        <f t="shared" si="11"/>
        <v>4028</v>
      </c>
      <c r="B81" s="51" t="str">
        <f>IF(A81="","",IF(A81&lt;词盘!$B$2,"大词",IF(A81&lt;词盘!$C$2,"中尾词","长尾词")))</f>
        <v>大词</v>
      </c>
      <c r="C81" s="54"/>
      <c r="D81" s="51" t="str">
        <f t="shared" si="12"/>
        <v>无序</v>
      </c>
      <c r="E81" s="53"/>
      <c r="F81" s="53" t="s">
        <v>34</v>
      </c>
      <c r="G81" s="53" t="s">
        <v>179</v>
      </c>
      <c r="H81" s="53" t="s">
        <v>171</v>
      </c>
      <c r="I81" s="61">
        <f t="shared" si="8"/>
        <v>0.00170085042521262</v>
      </c>
      <c r="J81" s="51">
        <f t="shared" si="9"/>
        <v>20334</v>
      </c>
      <c r="K81" s="52">
        <f t="shared" si="10"/>
        <v>15185.92</v>
      </c>
      <c r="L81" s="52"/>
      <c r="M81" s="62" t="s">
        <v>2564</v>
      </c>
      <c r="N81" s="63" t="s">
        <v>2565</v>
      </c>
      <c r="O81" s="64" t="s">
        <v>2027</v>
      </c>
      <c r="P81" s="65">
        <v>0.0017</v>
      </c>
      <c r="Q81" s="63" t="s">
        <v>2149</v>
      </c>
      <c r="R81" s="68">
        <v>10929</v>
      </c>
      <c r="S81" s="68">
        <v>5</v>
      </c>
      <c r="T81" s="69" t="s">
        <v>2566</v>
      </c>
      <c r="U81" s="70">
        <v>22695</v>
      </c>
      <c r="V81" s="68">
        <v>49186</v>
      </c>
      <c r="W81" s="71">
        <v>4028</v>
      </c>
      <c r="X81" s="72">
        <v>0.0819</v>
      </c>
      <c r="Y81" s="71">
        <v>1331296</v>
      </c>
      <c r="Z81" s="71">
        <v>23728</v>
      </c>
      <c r="AA81" s="71">
        <v>92</v>
      </c>
      <c r="AB81" s="76">
        <v>0</v>
      </c>
      <c r="AC81" s="68">
        <v>20334</v>
      </c>
      <c r="AD81" s="77">
        <v>2.42</v>
      </c>
      <c r="AE81" s="68">
        <v>558</v>
      </c>
      <c r="AF81" s="78">
        <v>0.0745</v>
      </c>
      <c r="AG81" s="81">
        <v>0.074</v>
      </c>
      <c r="AH81" s="82">
        <v>0.64</v>
      </c>
      <c r="AI81" s="64" t="s">
        <v>2567</v>
      </c>
      <c r="AJ81" s="63" t="s">
        <v>2154</v>
      </c>
      <c r="AK81" s="78">
        <v>0.0282</v>
      </c>
      <c r="AL81" s="78">
        <v>0.045</v>
      </c>
      <c r="AM81" s="63" t="s">
        <v>2568</v>
      </c>
      <c r="AN81" s="78">
        <v>0.0268</v>
      </c>
      <c r="AO81" s="78">
        <v>0.0129</v>
      </c>
      <c r="AP81" s="63" t="s">
        <v>2569</v>
      </c>
      <c r="AQ81" s="78">
        <v>0.0195</v>
      </c>
      <c r="AR81" s="78">
        <v>0.0161</v>
      </c>
      <c r="AS81" s="86" t="s">
        <v>2570</v>
      </c>
      <c r="AT81" s="87">
        <v>0.0117</v>
      </c>
      <c r="AU81" s="88" t="s">
        <v>2571</v>
      </c>
    </row>
    <row r="82" spans="1:47">
      <c r="A82" s="50">
        <f t="shared" si="11"/>
        <v>1245</v>
      </c>
      <c r="B82" s="51" t="str">
        <f>IF(A82="","",IF(A82&lt;词盘!$B$2,"大词",IF(A82&lt;词盘!$C$2,"中尾词","长尾词")))</f>
        <v>大词</v>
      </c>
      <c r="C82" s="54"/>
      <c r="D82" s="51" t="str">
        <f t="shared" si="12"/>
        <v>无序</v>
      </c>
      <c r="E82" s="53"/>
      <c r="F82" s="53" t="s">
        <v>40</v>
      </c>
      <c r="G82" s="53"/>
      <c r="H82" s="53" t="s">
        <v>180</v>
      </c>
      <c r="I82" s="61">
        <f t="shared" si="8"/>
        <v>0.00170085042521262</v>
      </c>
      <c r="J82" s="51">
        <f t="shared" si="9"/>
        <v>2428</v>
      </c>
      <c r="K82" s="52">
        <f t="shared" si="10"/>
        <v>5989.65</v>
      </c>
      <c r="L82" s="52"/>
      <c r="M82" s="62" t="s">
        <v>2572</v>
      </c>
      <c r="N82" s="63" t="s">
        <v>2573</v>
      </c>
      <c r="O82" s="64" t="s">
        <v>2027</v>
      </c>
      <c r="P82" s="65">
        <v>0.0017</v>
      </c>
      <c r="Q82" s="63" t="s">
        <v>2047</v>
      </c>
      <c r="R82" s="68">
        <v>10681</v>
      </c>
      <c r="S82" s="68">
        <v>14</v>
      </c>
      <c r="T82" s="69" t="s">
        <v>2574</v>
      </c>
      <c r="U82" s="70">
        <v>266295</v>
      </c>
      <c r="V82" s="68">
        <v>6804</v>
      </c>
      <c r="W82" s="71">
        <v>1245</v>
      </c>
      <c r="X82" s="72">
        <v>0.1831</v>
      </c>
      <c r="Y82" s="71">
        <v>177072</v>
      </c>
      <c r="Z82" s="71">
        <v>2735</v>
      </c>
      <c r="AA82" s="71">
        <v>29</v>
      </c>
      <c r="AB82" s="76">
        <v>0</v>
      </c>
      <c r="AC82" s="68">
        <v>2428</v>
      </c>
      <c r="AD82" s="77">
        <v>2.8</v>
      </c>
      <c r="AE82" s="68">
        <v>103</v>
      </c>
      <c r="AF82" s="78">
        <v>0.2858</v>
      </c>
      <c r="AG82" s="81">
        <v>0.3583</v>
      </c>
      <c r="AH82" s="82">
        <v>2.19</v>
      </c>
      <c r="AI82" s="64" t="s">
        <v>2575</v>
      </c>
      <c r="AJ82" s="63" t="s">
        <v>2022</v>
      </c>
      <c r="AK82" s="78">
        <v>0.1563</v>
      </c>
      <c r="AL82" s="78">
        <v>0.2687</v>
      </c>
      <c r="AM82" s="63" t="s">
        <v>2279</v>
      </c>
      <c r="AN82" s="78">
        <v>0.0759</v>
      </c>
      <c r="AO82" s="78">
        <v>0.0448</v>
      </c>
      <c r="AP82" s="63" t="s">
        <v>2066</v>
      </c>
      <c r="AQ82" s="78">
        <v>0.0536</v>
      </c>
      <c r="AR82" s="78">
        <v>0.0448</v>
      </c>
      <c r="AS82" s="86" t="s">
        <v>2576</v>
      </c>
      <c r="AT82" s="87">
        <v>0.036</v>
      </c>
      <c r="AU82" s="88" t="s">
        <v>2577</v>
      </c>
    </row>
    <row r="83" spans="1:47">
      <c r="A83" s="50">
        <f t="shared" si="11"/>
        <v>6982</v>
      </c>
      <c r="B83" s="51" t="str">
        <f>IF(A83="","",IF(A83&lt;词盘!$B$2,"大词",IF(A83&lt;词盘!$C$2,"中尾词","长尾词")))</f>
        <v>大词</v>
      </c>
      <c r="C83" s="54"/>
      <c r="D83" s="51" t="str">
        <f t="shared" si="12"/>
        <v>无序</v>
      </c>
      <c r="E83" s="53"/>
      <c r="F83" s="53" t="s">
        <v>32</v>
      </c>
      <c r="G83" s="53"/>
      <c r="H83" s="53" t="s">
        <v>177</v>
      </c>
      <c r="I83" s="61">
        <f t="shared" si="8"/>
        <v>0.00170085042521262</v>
      </c>
      <c r="J83" s="51">
        <f t="shared" si="9"/>
        <v>206746</v>
      </c>
      <c r="K83" s="52">
        <f t="shared" si="10"/>
        <v>16596.09</v>
      </c>
      <c r="L83" s="52"/>
      <c r="M83" s="62" t="s">
        <v>2578</v>
      </c>
      <c r="N83" s="63" t="s">
        <v>2579</v>
      </c>
      <c r="O83" s="64" t="s">
        <v>2027</v>
      </c>
      <c r="P83" s="65">
        <v>0.0017</v>
      </c>
      <c r="Q83" s="63" t="s">
        <v>2047</v>
      </c>
      <c r="R83" s="68">
        <v>10557</v>
      </c>
      <c r="S83" s="68">
        <v>1</v>
      </c>
      <c r="T83" s="69" t="s">
        <v>2022</v>
      </c>
      <c r="U83" s="70">
        <v>23652</v>
      </c>
      <c r="V83" s="68">
        <v>47663</v>
      </c>
      <c r="W83" s="71">
        <v>6982</v>
      </c>
      <c r="X83" s="72">
        <v>0.1465</v>
      </c>
      <c r="Y83" s="71">
        <v>982225</v>
      </c>
      <c r="Z83" s="71">
        <v>20489</v>
      </c>
      <c r="AA83" s="71">
        <v>159</v>
      </c>
      <c r="AB83" s="76">
        <v>0</v>
      </c>
      <c r="AC83" s="68">
        <v>206746</v>
      </c>
      <c r="AD83" s="77">
        <v>0.23</v>
      </c>
      <c r="AE83" s="68">
        <v>150</v>
      </c>
      <c r="AF83" s="78">
        <v>0.1792</v>
      </c>
      <c r="AG83" s="81">
        <v>0</v>
      </c>
      <c r="AH83" s="82">
        <v>0.81</v>
      </c>
      <c r="AI83" s="64" t="s">
        <v>2580</v>
      </c>
      <c r="AJ83" s="63" t="s">
        <v>2581</v>
      </c>
      <c r="AK83" s="78">
        <v>0.0646</v>
      </c>
      <c r="AL83" s="78">
        <v>0</v>
      </c>
      <c r="AM83" s="63" t="s">
        <v>2582</v>
      </c>
      <c r="AN83" s="78">
        <v>0.0575</v>
      </c>
      <c r="AO83" s="78">
        <v>0</v>
      </c>
      <c r="AP83" s="63" t="s">
        <v>2583</v>
      </c>
      <c r="AQ83" s="78">
        <v>0.0571</v>
      </c>
      <c r="AR83" s="78">
        <v>0</v>
      </c>
      <c r="AS83" s="86" t="s">
        <v>2584</v>
      </c>
      <c r="AT83" s="87">
        <v>0.022</v>
      </c>
      <c r="AU83" s="88" t="s">
        <v>2585</v>
      </c>
    </row>
    <row r="84" spans="1:47">
      <c r="A84" s="50">
        <f t="shared" si="11"/>
        <v>488</v>
      </c>
      <c r="B84" s="51" t="str">
        <f>IF(A84="","",IF(A84&lt;词盘!$B$2,"大词",IF(A84&lt;词盘!$C$2,"中尾词","长尾词")))</f>
        <v>大词</v>
      </c>
      <c r="C84" s="54">
        <v>2</v>
      </c>
      <c r="D84" s="51" t="str">
        <f t="shared" si="12"/>
        <v>无序</v>
      </c>
      <c r="E84" s="53"/>
      <c r="F84" s="53" t="s">
        <v>40</v>
      </c>
      <c r="G84" s="53"/>
      <c r="H84" s="53" t="s">
        <v>184</v>
      </c>
      <c r="I84" s="61">
        <f t="shared" si="8"/>
        <v>0.00170085042521262</v>
      </c>
      <c r="J84" s="51">
        <f t="shared" si="9"/>
        <v>3115</v>
      </c>
      <c r="K84" s="52">
        <f t="shared" si="10"/>
        <v>8219.73</v>
      </c>
      <c r="L84" s="52"/>
      <c r="M84" s="62" t="s">
        <v>2586</v>
      </c>
      <c r="N84" s="63" t="s">
        <v>2587</v>
      </c>
      <c r="O84" s="64" t="s">
        <v>2018</v>
      </c>
      <c r="P84" s="65">
        <v>0.0017</v>
      </c>
      <c r="Q84" s="63" t="s">
        <v>2019</v>
      </c>
      <c r="R84" s="68">
        <v>10497</v>
      </c>
      <c r="S84" s="68">
        <v>10</v>
      </c>
      <c r="T84" s="69" t="s">
        <v>2588</v>
      </c>
      <c r="U84" s="70">
        <v>220122</v>
      </c>
      <c r="V84" s="68">
        <v>5839</v>
      </c>
      <c r="W84" s="71">
        <v>488</v>
      </c>
      <c r="X84" s="72">
        <v>0.0837</v>
      </c>
      <c r="Y84" s="71">
        <v>162312</v>
      </c>
      <c r="Z84" s="71">
        <v>2643</v>
      </c>
      <c r="AA84" s="71">
        <v>12</v>
      </c>
      <c r="AB84" s="76">
        <v>1</v>
      </c>
      <c r="AC84" s="68">
        <v>3115</v>
      </c>
      <c r="AD84" s="77">
        <v>1.87</v>
      </c>
      <c r="AE84" s="68">
        <v>36</v>
      </c>
      <c r="AF84" s="78">
        <v>0.2676</v>
      </c>
      <c r="AG84" s="81">
        <v>0.2391</v>
      </c>
      <c r="AH84" s="82">
        <v>3.11</v>
      </c>
      <c r="AI84" s="64" t="s">
        <v>2589</v>
      </c>
      <c r="AJ84" s="63" t="s">
        <v>2022</v>
      </c>
      <c r="AK84" s="78">
        <v>0.1152</v>
      </c>
      <c r="AL84" s="78">
        <v>0.1522</v>
      </c>
      <c r="AM84" s="63" t="s">
        <v>2333</v>
      </c>
      <c r="AN84" s="78">
        <v>0.0855</v>
      </c>
      <c r="AO84" s="78">
        <v>0.0217</v>
      </c>
      <c r="AP84" s="63" t="s">
        <v>2376</v>
      </c>
      <c r="AQ84" s="78">
        <v>0.0669</v>
      </c>
      <c r="AR84" s="78">
        <v>0.0652</v>
      </c>
      <c r="AS84" s="86" t="s">
        <v>2590</v>
      </c>
      <c r="AT84" s="87">
        <v>0.0273</v>
      </c>
      <c r="AU84" s="88" t="s">
        <v>2591</v>
      </c>
    </row>
    <row r="85" spans="1:47">
      <c r="A85" s="50">
        <f t="shared" si="11"/>
        <v>671</v>
      </c>
      <c r="B85" s="51" t="str">
        <f>IF(A85="","",IF(A85&lt;词盘!$B$2,"大词",IF(A85&lt;词盘!$C$2,"中尾词","长尾词")))</f>
        <v>大词</v>
      </c>
      <c r="C85" s="54">
        <v>3</v>
      </c>
      <c r="D85" s="51" t="str">
        <f t="shared" si="12"/>
        <v>无序</v>
      </c>
      <c r="E85" s="53"/>
      <c r="F85" s="53" t="s">
        <v>32</v>
      </c>
      <c r="G85" s="53"/>
      <c r="H85" s="53" t="s">
        <v>186</v>
      </c>
      <c r="I85" s="61">
        <f t="shared" si="8"/>
        <v>0.00160080040020011</v>
      </c>
      <c r="J85" s="51">
        <f t="shared" si="9"/>
        <v>25743</v>
      </c>
      <c r="K85" s="52">
        <f t="shared" si="10"/>
        <v>5199.38</v>
      </c>
      <c r="L85" s="52"/>
      <c r="M85" s="62" t="s">
        <v>237</v>
      </c>
      <c r="N85" s="63" t="s">
        <v>1956</v>
      </c>
      <c r="O85" s="64" t="s">
        <v>2027</v>
      </c>
      <c r="P85" s="65">
        <v>0.0016</v>
      </c>
      <c r="Q85" s="63" t="s">
        <v>2047</v>
      </c>
      <c r="R85" s="68">
        <v>10429</v>
      </c>
      <c r="S85" s="68">
        <v>10</v>
      </c>
      <c r="T85" s="69" t="s">
        <v>2592</v>
      </c>
      <c r="U85" s="70">
        <v>169238</v>
      </c>
      <c r="V85" s="68">
        <v>12186</v>
      </c>
      <c r="W85" s="71">
        <v>671</v>
      </c>
      <c r="X85" s="72">
        <v>0.0551</v>
      </c>
      <c r="Y85" s="71">
        <v>282588</v>
      </c>
      <c r="Z85" s="71">
        <v>5842</v>
      </c>
      <c r="AA85" s="71">
        <v>16</v>
      </c>
      <c r="AB85" s="76">
        <v>2</v>
      </c>
      <c r="AC85" s="68">
        <v>25743</v>
      </c>
      <c r="AD85" s="77">
        <v>0.47</v>
      </c>
      <c r="AE85" s="68">
        <v>66</v>
      </c>
      <c r="AF85" s="78">
        <v>0.408</v>
      </c>
      <c r="AG85" s="81">
        <v>0.437</v>
      </c>
      <c r="AH85" s="82">
        <v>0.89</v>
      </c>
      <c r="AI85" s="64" t="s">
        <v>2593</v>
      </c>
      <c r="AJ85" s="63" t="s">
        <v>2031</v>
      </c>
      <c r="AK85" s="78">
        <v>0.2385</v>
      </c>
      <c r="AL85" s="78">
        <v>0.2185</v>
      </c>
      <c r="AM85" s="63" t="s">
        <v>2032</v>
      </c>
      <c r="AN85" s="78">
        <v>0.1178</v>
      </c>
      <c r="AO85" s="78">
        <v>0.1765</v>
      </c>
      <c r="AP85" s="63" t="s">
        <v>2270</v>
      </c>
      <c r="AQ85" s="78">
        <v>0.0517</v>
      </c>
      <c r="AR85" s="78">
        <v>0.042</v>
      </c>
      <c r="AS85" s="86" t="s">
        <v>2594</v>
      </c>
      <c r="AT85" s="87">
        <v>0.0288</v>
      </c>
      <c r="AU85" s="88" t="s">
        <v>2595</v>
      </c>
    </row>
    <row r="86" spans="1:47">
      <c r="A86" s="50">
        <f t="shared" si="11"/>
        <v>575</v>
      </c>
      <c r="B86" s="51" t="str">
        <f>IF(A86="","",IF(A86&lt;词盘!$B$2,"大词",IF(A86&lt;词盘!$C$2,"中尾词","长尾词")))</f>
        <v>大词</v>
      </c>
      <c r="C86" s="54"/>
      <c r="D86" s="51" t="str">
        <f t="shared" si="12"/>
        <v>无序</v>
      </c>
      <c r="E86" s="53"/>
      <c r="F86" s="53" t="s">
        <v>40</v>
      </c>
      <c r="G86" s="53"/>
      <c r="H86" s="53" t="s">
        <v>188</v>
      </c>
      <c r="I86" s="61">
        <f t="shared" si="8"/>
        <v>0.00160080040020011</v>
      </c>
      <c r="J86" s="51">
        <f t="shared" si="9"/>
        <v>126</v>
      </c>
      <c r="K86" s="52">
        <f t="shared" si="10"/>
        <v>56972.22</v>
      </c>
      <c r="L86" s="52"/>
      <c r="M86" s="62" t="s">
        <v>2596</v>
      </c>
      <c r="N86" s="63" t="s">
        <v>2597</v>
      </c>
      <c r="O86" s="64" t="s">
        <v>2027</v>
      </c>
      <c r="P86" s="65">
        <v>0.0016</v>
      </c>
      <c r="Q86" s="63" t="s">
        <v>2149</v>
      </c>
      <c r="R86" s="68">
        <v>10017</v>
      </c>
      <c r="S86" s="68">
        <v>9</v>
      </c>
      <c r="T86" s="69" t="s">
        <v>2598</v>
      </c>
      <c r="U86" s="70">
        <v>96600</v>
      </c>
      <c r="V86" s="68">
        <v>21972</v>
      </c>
      <c r="W86" s="71">
        <v>575</v>
      </c>
      <c r="X86" s="72">
        <v>0.0262</v>
      </c>
      <c r="Y86" s="71">
        <v>628747</v>
      </c>
      <c r="Z86" s="71">
        <v>9294</v>
      </c>
      <c r="AA86" s="71">
        <v>14</v>
      </c>
      <c r="AB86" s="76">
        <v>13</v>
      </c>
      <c r="AC86" s="68">
        <v>126</v>
      </c>
      <c r="AD86" s="77">
        <v>174.38</v>
      </c>
      <c r="AE86" s="68">
        <v>29</v>
      </c>
      <c r="AF86" s="78">
        <v>0.8071</v>
      </c>
      <c r="AG86" s="81">
        <v>0.7586</v>
      </c>
      <c r="AH86" s="82">
        <v>6.13</v>
      </c>
      <c r="AI86" s="64" t="s">
        <v>2599</v>
      </c>
      <c r="AJ86" s="63" t="s">
        <v>2600</v>
      </c>
      <c r="AK86" s="78">
        <v>0.4179</v>
      </c>
      <c r="AL86" s="78">
        <v>0.4368</v>
      </c>
      <c r="AM86" s="63" t="s">
        <v>2601</v>
      </c>
      <c r="AN86" s="78">
        <v>0.2115</v>
      </c>
      <c r="AO86" s="78">
        <v>0.2069</v>
      </c>
      <c r="AP86" s="63" t="s">
        <v>2602</v>
      </c>
      <c r="AQ86" s="78">
        <v>0.1777</v>
      </c>
      <c r="AR86" s="78">
        <v>0.1149</v>
      </c>
      <c r="AS86" s="86" t="s">
        <v>2603</v>
      </c>
      <c r="AT86" s="87">
        <v>0.0404</v>
      </c>
      <c r="AU86" s="88" t="s">
        <v>2604</v>
      </c>
    </row>
    <row r="87" spans="1:47">
      <c r="A87" s="50">
        <f t="shared" si="11"/>
        <v>436</v>
      </c>
      <c r="B87" s="51" t="str">
        <f>IF(A87="","",IF(A87&lt;词盘!$B$2,"大词",IF(A87&lt;词盘!$C$2,"中尾词","长尾词")))</f>
        <v>大词</v>
      </c>
      <c r="C87" s="54">
        <v>1</v>
      </c>
      <c r="D87" s="51" t="str">
        <f t="shared" si="12"/>
        <v>无序</v>
      </c>
      <c r="E87" s="53"/>
      <c r="F87" s="53" t="s">
        <v>32</v>
      </c>
      <c r="G87" s="53"/>
      <c r="H87" s="53" t="s">
        <v>47</v>
      </c>
      <c r="I87" s="61">
        <f t="shared" si="8"/>
        <v>0.00160080040020011</v>
      </c>
      <c r="J87" s="51">
        <f t="shared" si="9"/>
        <v>2377</v>
      </c>
      <c r="K87" s="52">
        <f t="shared" si="10"/>
        <v>9028.41</v>
      </c>
      <c r="L87" s="52"/>
      <c r="M87" s="62" t="s">
        <v>2605</v>
      </c>
      <c r="N87" s="63" t="s">
        <v>2606</v>
      </c>
      <c r="O87" s="64" t="s">
        <v>2027</v>
      </c>
      <c r="P87" s="65">
        <v>0.0016</v>
      </c>
      <c r="Q87" s="63" t="s">
        <v>2047</v>
      </c>
      <c r="R87" s="68">
        <v>9990</v>
      </c>
      <c r="S87" s="68">
        <v>14</v>
      </c>
      <c r="T87" s="69" t="s">
        <v>2607</v>
      </c>
      <c r="U87" s="70">
        <v>190549</v>
      </c>
      <c r="V87" s="68">
        <v>7890</v>
      </c>
      <c r="W87" s="71">
        <v>436</v>
      </c>
      <c r="X87" s="72">
        <v>0.0553</v>
      </c>
      <c r="Y87" s="71">
        <v>173448</v>
      </c>
      <c r="Z87" s="71">
        <v>3513</v>
      </c>
      <c r="AA87" s="71">
        <v>10</v>
      </c>
      <c r="AB87" s="76">
        <v>9</v>
      </c>
      <c r="AC87" s="68">
        <v>2377</v>
      </c>
      <c r="AD87" s="77">
        <v>3.32</v>
      </c>
      <c r="AE87" s="68">
        <v>132</v>
      </c>
      <c r="AF87" s="78">
        <v>0.2839</v>
      </c>
      <c r="AG87" s="81">
        <v>0.2529</v>
      </c>
      <c r="AH87" s="82">
        <v>2.57</v>
      </c>
      <c r="AI87" s="64" t="s">
        <v>2608</v>
      </c>
      <c r="AJ87" s="63" t="s">
        <v>2609</v>
      </c>
      <c r="AK87" s="78">
        <v>0.1194</v>
      </c>
      <c r="AL87" s="78">
        <v>0.0805</v>
      </c>
      <c r="AM87" s="63" t="s">
        <v>2610</v>
      </c>
      <c r="AN87" s="78">
        <v>0.0903</v>
      </c>
      <c r="AO87" s="78">
        <v>0.1149</v>
      </c>
      <c r="AP87" s="63" t="s">
        <v>2611</v>
      </c>
      <c r="AQ87" s="78">
        <v>0.0742</v>
      </c>
      <c r="AR87" s="78">
        <v>0.0575</v>
      </c>
      <c r="AS87" s="86" t="s">
        <v>2612</v>
      </c>
      <c r="AT87" s="87">
        <v>0.0884</v>
      </c>
      <c r="AU87" s="88" t="s">
        <v>2613</v>
      </c>
    </row>
    <row r="88" spans="1:47">
      <c r="A88" s="50">
        <f t="shared" si="11"/>
        <v>1056</v>
      </c>
      <c r="B88" s="51" t="str">
        <f>IF(A88="","",IF(A88&lt;词盘!$B$2,"大词",IF(A88&lt;词盘!$C$2,"中尾词","长尾词")))</f>
        <v>大词</v>
      </c>
      <c r="C88" s="54"/>
      <c r="D88" s="51" t="str">
        <f t="shared" si="12"/>
        <v>无序</v>
      </c>
      <c r="E88" s="53"/>
      <c r="F88" s="53" t="s">
        <v>40</v>
      </c>
      <c r="G88" s="53"/>
      <c r="H88" s="53" t="s">
        <v>189</v>
      </c>
      <c r="I88" s="61">
        <f t="shared" si="8"/>
        <v>0.00160080040020011</v>
      </c>
      <c r="J88" s="51">
        <f t="shared" si="9"/>
        <v>918</v>
      </c>
      <c r="K88" s="52">
        <f t="shared" si="10"/>
        <v>7922.68</v>
      </c>
      <c r="L88" s="52"/>
      <c r="M88" s="62" t="s">
        <v>2614</v>
      </c>
      <c r="N88" s="63" t="s">
        <v>1956</v>
      </c>
      <c r="O88" s="64" t="s">
        <v>2027</v>
      </c>
      <c r="P88" s="65">
        <v>0.0016</v>
      </c>
      <c r="Q88" s="63" t="s">
        <v>2047</v>
      </c>
      <c r="R88" s="68">
        <v>9878</v>
      </c>
      <c r="S88" s="68">
        <v>11</v>
      </c>
      <c r="T88" s="69" t="s">
        <v>2615</v>
      </c>
      <c r="U88" s="70">
        <v>221669</v>
      </c>
      <c r="V88" s="68">
        <v>13010</v>
      </c>
      <c r="W88" s="71">
        <v>1056</v>
      </c>
      <c r="X88" s="72">
        <v>0.0812</v>
      </c>
      <c r="Y88" s="71">
        <v>307184</v>
      </c>
      <c r="Z88" s="71">
        <v>6494</v>
      </c>
      <c r="AA88" s="71">
        <v>24</v>
      </c>
      <c r="AB88" s="76">
        <v>0</v>
      </c>
      <c r="AC88" s="68">
        <v>918</v>
      </c>
      <c r="AD88" s="77">
        <v>14.17</v>
      </c>
      <c r="AE88" s="68">
        <v>3</v>
      </c>
      <c r="AF88" s="78">
        <v>0.4142</v>
      </c>
      <c r="AG88" s="81">
        <v>0.3809</v>
      </c>
      <c r="AH88" s="82">
        <v>1.22</v>
      </c>
      <c r="AI88" s="64" t="s">
        <v>2616</v>
      </c>
      <c r="AJ88" s="63" t="s">
        <v>2243</v>
      </c>
      <c r="AK88" s="78">
        <v>0.1679</v>
      </c>
      <c r="AL88" s="78">
        <v>0.119</v>
      </c>
      <c r="AM88" s="63" t="s">
        <v>2066</v>
      </c>
      <c r="AN88" s="78">
        <v>0.1642</v>
      </c>
      <c r="AO88" s="78">
        <v>0.2143</v>
      </c>
      <c r="AP88" s="63" t="s">
        <v>2617</v>
      </c>
      <c r="AQ88" s="78">
        <v>0.0821</v>
      </c>
      <c r="AR88" s="78">
        <v>0.0476</v>
      </c>
      <c r="AS88" s="86" t="s">
        <v>2618</v>
      </c>
      <c r="AT88" s="87">
        <v>0.0584</v>
      </c>
      <c r="AU88" s="88" t="s">
        <v>2619</v>
      </c>
    </row>
    <row r="89" spans="1:47">
      <c r="A89" s="50">
        <f t="shared" si="11"/>
        <v>1118</v>
      </c>
      <c r="B89" s="51" t="str">
        <f>IF(A89="","",IF(A89&lt;词盘!$B$2,"大词",IF(A89&lt;词盘!$C$2,"中尾词","长尾词")))</f>
        <v>大词</v>
      </c>
      <c r="C89" s="54">
        <v>1</v>
      </c>
      <c r="D89" s="51" t="str">
        <f t="shared" si="12"/>
        <v>无序</v>
      </c>
      <c r="E89" s="53"/>
      <c r="F89" s="53" t="s">
        <v>35</v>
      </c>
      <c r="G89" s="53" t="s">
        <v>112</v>
      </c>
      <c r="H89" s="53" t="s">
        <v>39</v>
      </c>
      <c r="I89" s="61">
        <f t="shared" si="8"/>
        <v>0.00160080040020011</v>
      </c>
      <c r="J89" s="51">
        <f t="shared" si="9"/>
        <v>38613</v>
      </c>
      <c r="K89" s="52">
        <f t="shared" si="10"/>
        <v>39938.58</v>
      </c>
      <c r="L89" s="52"/>
      <c r="M89" s="62" t="s">
        <v>2620</v>
      </c>
      <c r="N89" s="63" t="s">
        <v>2407</v>
      </c>
      <c r="O89" s="64" t="s">
        <v>2018</v>
      </c>
      <c r="P89" s="65">
        <v>0.0016</v>
      </c>
      <c r="Q89" s="63" t="s">
        <v>2275</v>
      </c>
      <c r="R89" s="68">
        <v>9865</v>
      </c>
      <c r="S89" s="68">
        <v>7</v>
      </c>
      <c r="T89" s="69" t="s">
        <v>2621</v>
      </c>
      <c r="U89" s="70">
        <v>29150</v>
      </c>
      <c r="V89" s="68">
        <v>34751</v>
      </c>
      <c r="W89" s="71">
        <v>1118</v>
      </c>
      <c r="X89" s="72">
        <v>0.0322</v>
      </c>
      <c r="Y89" s="71">
        <v>960895</v>
      </c>
      <c r="Z89" s="71">
        <v>15786</v>
      </c>
      <c r="AA89" s="71">
        <v>26</v>
      </c>
      <c r="AB89" s="76">
        <v>9</v>
      </c>
      <c r="AC89" s="68">
        <v>38613</v>
      </c>
      <c r="AD89" s="77">
        <v>0.9</v>
      </c>
      <c r="AE89" s="68">
        <v>196</v>
      </c>
      <c r="AF89" s="78">
        <v>0.1719</v>
      </c>
      <c r="AG89" s="81">
        <v>0.0929</v>
      </c>
      <c r="AH89" s="82">
        <v>2.53</v>
      </c>
      <c r="AI89" s="64" t="s">
        <v>2622</v>
      </c>
      <c r="AJ89" s="63" t="s">
        <v>2411</v>
      </c>
      <c r="AK89" s="78">
        <v>0.0652</v>
      </c>
      <c r="AL89" s="78">
        <v>0.0464</v>
      </c>
      <c r="AM89" s="63" t="s">
        <v>2410</v>
      </c>
      <c r="AN89" s="78">
        <v>0.063</v>
      </c>
      <c r="AO89" s="78">
        <v>0.0186</v>
      </c>
      <c r="AP89" s="63" t="s">
        <v>2623</v>
      </c>
      <c r="AQ89" s="78">
        <v>0.0437</v>
      </c>
      <c r="AR89" s="78">
        <v>0.0279</v>
      </c>
      <c r="AS89" s="86" t="s">
        <v>2624</v>
      </c>
      <c r="AT89" s="87">
        <v>0.1</v>
      </c>
      <c r="AU89" s="88" t="s">
        <v>2625</v>
      </c>
    </row>
    <row r="90" spans="1:47">
      <c r="A90" s="50">
        <f t="shared" si="11"/>
        <v>770</v>
      </c>
      <c r="B90" s="51" t="str">
        <f>IF(A90="","",IF(A90&lt;词盘!$B$2,"大词",IF(A90&lt;词盘!$C$2,"中尾词","长尾词")))</f>
        <v>大词</v>
      </c>
      <c r="C90" s="54">
        <v>1</v>
      </c>
      <c r="D90" s="51" t="str">
        <f t="shared" si="12"/>
        <v>无序</v>
      </c>
      <c r="E90" s="53"/>
      <c r="F90" s="53"/>
      <c r="G90" s="53"/>
      <c r="H90" s="53"/>
      <c r="I90" s="61">
        <f t="shared" si="8"/>
        <v>0.0015007503751876</v>
      </c>
      <c r="J90" s="51">
        <f t="shared" si="9"/>
        <v>201</v>
      </c>
      <c r="K90" s="52">
        <f t="shared" si="10"/>
        <v>5415.93</v>
      </c>
      <c r="L90" s="52"/>
      <c r="M90" s="62" t="s">
        <v>2626</v>
      </c>
      <c r="N90" s="63" t="s">
        <v>2627</v>
      </c>
      <c r="O90" s="64" t="s">
        <v>2027</v>
      </c>
      <c r="P90" s="65">
        <v>0.0015</v>
      </c>
      <c r="Q90" s="63" t="s">
        <v>2047</v>
      </c>
      <c r="R90" s="68">
        <v>9805</v>
      </c>
      <c r="S90" s="68">
        <v>9</v>
      </c>
      <c r="T90" s="69" t="s">
        <v>2628</v>
      </c>
      <c r="U90" s="70">
        <v>216645</v>
      </c>
      <c r="V90" s="68">
        <v>9757</v>
      </c>
      <c r="W90" s="71">
        <v>770</v>
      </c>
      <c r="X90" s="72">
        <v>0.079</v>
      </c>
      <c r="Y90" s="71">
        <v>282776</v>
      </c>
      <c r="Z90" s="71">
        <v>4629</v>
      </c>
      <c r="AA90" s="71">
        <v>18</v>
      </c>
      <c r="AB90" s="76">
        <v>0</v>
      </c>
      <c r="AC90" s="68">
        <v>201</v>
      </c>
      <c r="AD90" s="77">
        <v>48.54</v>
      </c>
      <c r="AE90" s="68">
        <v>15</v>
      </c>
      <c r="AF90" s="78">
        <v>0.4051</v>
      </c>
      <c r="AG90" s="81">
        <v>0.3781</v>
      </c>
      <c r="AH90" s="82">
        <v>1.17</v>
      </c>
      <c r="AI90" s="64" t="s">
        <v>2136</v>
      </c>
      <c r="AJ90" s="63" t="s">
        <v>2629</v>
      </c>
      <c r="AK90" s="78">
        <v>0.1679</v>
      </c>
      <c r="AL90" s="78">
        <v>0.0854</v>
      </c>
      <c r="AM90" s="63" t="s">
        <v>2066</v>
      </c>
      <c r="AN90" s="78">
        <v>0.1533</v>
      </c>
      <c r="AO90" s="78">
        <v>0.1951</v>
      </c>
      <c r="AP90" s="63" t="s">
        <v>2293</v>
      </c>
      <c r="AQ90" s="78">
        <v>0.0839</v>
      </c>
      <c r="AR90" s="78">
        <v>0.0976</v>
      </c>
      <c r="AS90" s="86" t="s">
        <v>2630</v>
      </c>
      <c r="AT90" s="87">
        <v>0.0219</v>
      </c>
      <c r="AU90" s="88" t="s">
        <v>2631</v>
      </c>
    </row>
    <row r="91" spans="1:47">
      <c r="A91" s="50">
        <f t="shared" si="11"/>
        <v>511</v>
      </c>
      <c r="B91" s="51" t="str">
        <f>IF(A91="","",IF(A91&lt;词盘!$B$2,"大词",IF(A91&lt;词盘!$C$2,"中尾词","长尾词")))</f>
        <v>大词</v>
      </c>
      <c r="C91" s="54"/>
      <c r="D91" s="51" t="str">
        <f t="shared" si="12"/>
        <v>无序</v>
      </c>
      <c r="E91" s="53"/>
      <c r="F91" s="53"/>
      <c r="G91" s="53"/>
      <c r="H91" s="53"/>
      <c r="I91" s="61">
        <f t="shared" si="8"/>
        <v>0.0015007503751876</v>
      </c>
      <c r="J91" s="51">
        <f t="shared" si="9"/>
        <v>18173</v>
      </c>
      <c r="K91" s="52">
        <f t="shared" si="10"/>
        <v>7397.24</v>
      </c>
      <c r="L91" s="52"/>
      <c r="M91" s="62" t="s">
        <v>2632</v>
      </c>
      <c r="N91" s="63" t="s">
        <v>2633</v>
      </c>
      <c r="O91" s="64" t="s">
        <v>2027</v>
      </c>
      <c r="P91" s="65">
        <v>0.0015</v>
      </c>
      <c r="Q91" s="63" t="s">
        <v>2047</v>
      </c>
      <c r="R91" s="68">
        <v>9582</v>
      </c>
      <c r="S91" s="68">
        <v>14</v>
      </c>
      <c r="T91" s="69" t="s">
        <v>2634</v>
      </c>
      <c r="U91" s="70">
        <v>279797</v>
      </c>
      <c r="V91" s="68">
        <v>9137</v>
      </c>
      <c r="W91" s="71">
        <v>511</v>
      </c>
      <c r="X91" s="72">
        <v>0.056</v>
      </c>
      <c r="Y91" s="71">
        <v>265684</v>
      </c>
      <c r="Z91" s="71">
        <v>3662</v>
      </c>
      <c r="AA91" s="71">
        <v>12</v>
      </c>
      <c r="AB91" s="76">
        <v>5</v>
      </c>
      <c r="AC91" s="68">
        <v>18173</v>
      </c>
      <c r="AD91" s="77">
        <v>0.5</v>
      </c>
      <c r="AE91" s="68">
        <v>41</v>
      </c>
      <c r="AF91" s="78">
        <v>0.3178</v>
      </c>
      <c r="AG91" s="81">
        <v>0.288</v>
      </c>
      <c r="AH91" s="82">
        <v>2.02</v>
      </c>
      <c r="AI91" s="64" t="s">
        <v>2635</v>
      </c>
      <c r="AJ91" s="63" t="s">
        <v>2066</v>
      </c>
      <c r="AK91" s="78">
        <v>0.1168</v>
      </c>
      <c r="AL91" s="78">
        <v>0.1061</v>
      </c>
      <c r="AM91" s="63" t="s">
        <v>2022</v>
      </c>
      <c r="AN91" s="78">
        <v>0.1075</v>
      </c>
      <c r="AO91" s="78">
        <v>0.1364</v>
      </c>
      <c r="AP91" s="63" t="s">
        <v>2279</v>
      </c>
      <c r="AQ91" s="78">
        <v>0.0935</v>
      </c>
      <c r="AR91" s="78">
        <v>0.0455</v>
      </c>
      <c r="AS91" s="86" t="s">
        <v>2636</v>
      </c>
      <c r="AT91" s="87">
        <v>0</v>
      </c>
      <c r="AU91" s="88" t="s">
        <v>2637</v>
      </c>
    </row>
    <row r="92" spans="1:47">
      <c r="A92" s="50">
        <f t="shared" si="11"/>
        <v>392</v>
      </c>
      <c r="B92" s="51" t="str">
        <f>IF(A92="","",IF(A92&lt;词盘!$B$2,"大词",IF(A92&lt;词盘!$C$2,"中尾词","长尾词")))</f>
        <v>大词</v>
      </c>
      <c r="C92" s="54">
        <v>2</v>
      </c>
      <c r="D92" s="51" t="str">
        <f t="shared" si="12"/>
        <v>无序</v>
      </c>
      <c r="E92" s="53"/>
      <c r="F92" s="53"/>
      <c r="G92" s="53"/>
      <c r="H92" s="53"/>
      <c r="I92" s="61">
        <f t="shared" si="8"/>
        <v>0.0015007503751876</v>
      </c>
      <c r="J92" s="51">
        <f t="shared" si="9"/>
        <v>225</v>
      </c>
      <c r="K92" s="52">
        <f t="shared" si="10"/>
        <v>26510</v>
      </c>
      <c r="L92" s="52"/>
      <c r="M92" s="62" t="s">
        <v>1822</v>
      </c>
      <c r="N92" s="63" t="s">
        <v>2638</v>
      </c>
      <c r="O92" s="64" t="s">
        <v>2027</v>
      </c>
      <c r="P92" s="65">
        <v>0.0015</v>
      </c>
      <c r="Q92" s="63" t="s">
        <v>2047</v>
      </c>
      <c r="R92" s="68">
        <v>9473</v>
      </c>
      <c r="S92" s="68">
        <v>11</v>
      </c>
      <c r="T92" s="69" t="s">
        <v>2639</v>
      </c>
      <c r="U92" s="70">
        <v>250345</v>
      </c>
      <c r="V92" s="68">
        <v>6528</v>
      </c>
      <c r="W92" s="71">
        <v>392</v>
      </c>
      <c r="X92" s="72">
        <v>0.0601</v>
      </c>
      <c r="Y92" s="71">
        <v>150995</v>
      </c>
      <c r="Z92" s="71">
        <v>2651</v>
      </c>
      <c r="AA92" s="71">
        <v>9</v>
      </c>
      <c r="AB92" s="76">
        <v>0</v>
      </c>
      <c r="AC92" s="68">
        <v>225</v>
      </c>
      <c r="AD92" s="77">
        <v>29.01</v>
      </c>
      <c r="AE92" s="68">
        <v>23</v>
      </c>
      <c r="AF92" s="78">
        <v>0.6681</v>
      </c>
      <c r="AG92" s="81">
        <v>0.4058</v>
      </c>
      <c r="AH92" s="82">
        <v>10</v>
      </c>
      <c r="AI92" s="64" t="s">
        <v>2183</v>
      </c>
      <c r="AJ92" s="63" t="s">
        <v>2184</v>
      </c>
      <c r="AK92" s="78">
        <v>0.395</v>
      </c>
      <c r="AL92" s="78">
        <v>0.2174</v>
      </c>
      <c r="AM92" s="63" t="s">
        <v>2066</v>
      </c>
      <c r="AN92" s="78">
        <v>0.1807</v>
      </c>
      <c r="AO92" s="78">
        <v>0.1594</v>
      </c>
      <c r="AP92" s="63" t="s">
        <v>2185</v>
      </c>
      <c r="AQ92" s="78">
        <v>0.0924</v>
      </c>
      <c r="AR92" s="78">
        <v>0.029</v>
      </c>
      <c r="AS92" s="86" t="s">
        <v>2640</v>
      </c>
      <c r="AT92" s="87">
        <v>0</v>
      </c>
      <c r="AU92" s="88" t="s">
        <v>2641</v>
      </c>
    </row>
    <row r="93" spans="1:47">
      <c r="A93" s="50">
        <f t="shared" si="11"/>
        <v>49</v>
      </c>
      <c r="B93" s="51" t="str">
        <f>IF(A93="","",IF(A93&lt;词盘!$B$2,"大词",IF(A93&lt;词盘!$C$2,"中尾词","长尾词")))</f>
        <v>大词</v>
      </c>
      <c r="C93" s="54">
        <v>3</v>
      </c>
      <c r="D93" s="51" t="str">
        <f t="shared" si="12"/>
        <v>无序</v>
      </c>
      <c r="E93" s="53"/>
      <c r="F93" s="53"/>
      <c r="G93" s="53"/>
      <c r="H93" s="53"/>
      <c r="I93" s="61">
        <f t="shared" si="8"/>
        <v>0.0015007503751876</v>
      </c>
      <c r="J93" s="51">
        <f t="shared" si="9"/>
        <v>66150</v>
      </c>
      <c r="K93" s="52">
        <f t="shared" si="10"/>
        <v>51708.69</v>
      </c>
      <c r="L93" s="52"/>
      <c r="M93" s="62" t="s">
        <v>2642</v>
      </c>
      <c r="N93" s="63" t="s">
        <v>2643</v>
      </c>
      <c r="O93" s="64" t="s">
        <v>2027</v>
      </c>
      <c r="P93" s="65">
        <v>0.0015</v>
      </c>
      <c r="Q93" s="63" t="s">
        <v>2047</v>
      </c>
      <c r="R93" s="68">
        <v>9310</v>
      </c>
      <c r="S93" s="68">
        <v>1</v>
      </c>
      <c r="T93" s="69" t="s">
        <v>2024</v>
      </c>
      <c r="U93" s="70">
        <v>27690</v>
      </c>
      <c r="V93" s="68">
        <v>49818</v>
      </c>
      <c r="W93" s="71">
        <v>49</v>
      </c>
      <c r="X93" s="72">
        <v>0.001</v>
      </c>
      <c r="Y93" s="71">
        <v>1116635</v>
      </c>
      <c r="Z93" s="71">
        <v>24741</v>
      </c>
      <c r="AA93" s="71">
        <v>2</v>
      </c>
      <c r="AB93" s="76">
        <v>1</v>
      </c>
      <c r="AC93" s="68">
        <v>66150</v>
      </c>
      <c r="AD93" s="77">
        <v>0.75</v>
      </c>
      <c r="AE93" s="68">
        <v>78</v>
      </c>
      <c r="AF93" s="78">
        <v>0.3364</v>
      </c>
      <c r="AG93" s="81">
        <v>0.3182</v>
      </c>
      <c r="AH93" s="82">
        <v>2.09</v>
      </c>
      <c r="AI93" s="64" t="s">
        <v>2644</v>
      </c>
      <c r="AJ93" s="63" t="s">
        <v>2483</v>
      </c>
      <c r="AK93" s="78">
        <v>0.221</v>
      </c>
      <c r="AL93" s="78">
        <v>0.2576</v>
      </c>
      <c r="AM93" s="63" t="s">
        <v>2645</v>
      </c>
      <c r="AN93" s="78">
        <v>0.0677</v>
      </c>
      <c r="AO93" s="78">
        <v>0.0303</v>
      </c>
      <c r="AP93" s="63" t="s">
        <v>2646</v>
      </c>
      <c r="AQ93" s="78">
        <v>0.0477</v>
      </c>
      <c r="AR93" s="78">
        <v>0.0303</v>
      </c>
      <c r="AS93" s="86" t="s">
        <v>2647</v>
      </c>
      <c r="AT93" s="87">
        <v>0.1061</v>
      </c>
      <c r="AU93" s="88" t="s">
        <v>2648</v>
      </c>
    </row>
    <row r="94" spans="1:47">
      <c r="A94" s="50">
        <f t="shared" si="11"/>
        <v>650</v>
      </c>
      <c r="B94" s="51" t="str">
        <f>IF(A94="","",IF(A94&lt;词盘!$B$2,"大词",IF(A94&lt;词盘!$C$2,"中尾词","长尾词")))</f>
        <v>大词</v>
      </c>
      <c r="C94" s="54">
        <v>1</v>
      </c>
      <c r="D94" s="51" t="str">
        <f t="shared" si="12"/>
        <v>无序</v>
      </c>
      <c r="E94" s="53"/>
      <c r="F94" s="53"/>
      <c r="G94" s="53"/>
      <c r="H94" s="53"/>
      <c r="I94" s="61">
        <f t="shared" si="8"/>
        <v>0.0015007503751876</v>
      </c>
      <c r="J94" s="51">
        <f t="shared" si="9"/>
        <v>38129</v>
      </c>
      <c r="K94" s="52">
        <f t="shared" si="10"/>
        <v>7786.5</v>
      </c>
      <c r="L94" s="52"/>
      <c r="M94" s="62" t="s">
        <v>2649</v>
      </c>
      <c r="N94" s="63" t="s">
        <v>2650</v>
      </c>
      <c r="O94" s="64" t="s">
        <v>2027</v>
      </c>
      <c r="P94" s="65">
        <v>0.0015</v>
      </c>
      <c r="Q94" s="63" t="s">
        <v>2047</v>
      </c>
      <c r="R94" s="68">
        <v>9254</v>
      </c>
      <c r="S94" s="68">
        <v>8</v>
      </c>
      <c r="T94" s="69" t="s">
        <v>2651</v>
      </c>
      <c r="U94" s="70">
        <v>152276</v>
      </c>
      <c r="V94" s="68">
        <v>21253</v>
      </c>
      <c r="W94" s="71">
        <v>650</v>
      </c>
      <c r="X94" s="72">
        <v>0.0306</v>
      </c>
      <c r="Y94" s="71">
        <v>614298</v>
      </c>
      <c r="Z94" s="71">
        <v>10382</v>
      </c>
      <c r="AA94" s="71">
        <v>15</v>
      </c>
      <c r="AB94" s="76">
        <v>13</v>
      </c>
      <c r="AC94" s="68">
        <v>38129</v>
      </c>
      <c r="AD94" s="77">
        <v>0.56</v>
      </c>
      <c r="AE94" s="68">
        <v>69</v>
      </c>
      <c r="AF94" s="78">
        <v>0.2233</v>
      </c>
      <c r="AG94" s="81">
        <v>0.2328</v>
      </c>
      <c r="AH94" s="82">
        <v>0.75</v>
      </c>
      <c r="AI94" s="64" t="s">
        <v>2652</v>
      </c>
      <c r="AJ94" s="63" t="s">
        <v>2243</v>
      </c>
      <c r="AK94" s="78">
        <v>0.0935</v>
      </c>
      <c r="AL94" s="78">
        <v>0.1121</v>
      </c>
      <c r="AM94" s="63" t="s">
        <v>2292</v>
      </c>
      <c r="AN94" s="78">
        <v>0.0753</v>
      </c>
      <c r="AO94" s="78">
        <v>0.0431</v>
      </c>
      <c r="AP94" s="63" t="s">
        <v>2617</v>
      </c>
      <c r="AQ94" s="78">
        <v>0.0545</v>
      </c>
      <c r="AR94" s="78">
        <v>0.0776</v>
      </c>
      <c r="AS94" s="86" t="s">
        <v>2653</v>
      </c>
      <c r="AT94" s="87">
        <v>0</v>
      </c>
      <c r="AU94" s="88" t="s">
        <v>2654</v>
      </c>
    </row>
    <row r="95" spans="1:47">
      <c r="A95" s="50">
        <f t="shared" si="11"/>
        <v>1876</v>
      </c>
      <c r="B95" s="51" t="str">
        <f>IF(A95="","",IF(A95&lt;词盘!$B$2,"大词",IF(A95&lt;词盘!$C$2,"中尾词","长尾词")))</f>
        <v>大词</v>
      </c>
      <c r="C95" s="54">
        <v>2</v>
      </c>
      <c r="D95" s="51" t="str">
        <f t="shared" si="12"/>
        <v>无序</v>
      </c>
      <c r="E95" s="53"/>
      <c r="F95" s="53"/>
      <c r="G95" s="53"/>
      <c r="H95" s="53"/>
      <c r="I95" s="61">
        <f t="shared" si="8"/>
        <v>0.0014007003501751</v>
      </c>
      <c r="J95" s="51">
        <f t="shared" si="9"/>
        <v>741</v>
      </c>
      <c r="K95" s="52">
        <f t="shared" si="10"/>
        <v>5875.2</v>
      </c>
      <c r="L95" s="52"/>
      <c r="M95" s="62" t="s">
        <v>2655</v>
      </c>
      <c r="N95" s="63" t="s">
        <v>2656</v>
      </c>
      <c r="O95" s="64" t="s">
        <v>2027</v>
      </c>
      <c r="P95" s="65">
        <v>0.0014</v>
      </c>
      <c r="Q95" s="63" t="s">
        <v>2047</v>
      </c>
      <c r="R95" s="68">
        <v>9194</v>
      </c>
      <c r="S95" s="68">
        <v>15</v>
      </c>
      <c r="T95" s="69" t="s">
        <v>2657</v>
      </c>
      <c r="U95" s="70">
        <v>300505</v>
      </c>
      <c r="V95" s="68">
        <v>6761</v>
      </c>
      <c r="W95" s="71">
        <v>1876</v>
      </c>
      <c r="X95" s="72">
        <v>0.2775</v>
      </c>
      <c r="Y95" s="71">
        <v>169603</v>
      </c>
      <c r="Z95" s="71">
        <v>3264</v>
      </c>
      <c r="AA95" s="71">
        <v>43</v>
      </c>
      <c r="AB95" s="76">
        <v>0</v>
      </c>
      <c r="AC95" s="68">
        <v>741</v>
      </c>
      <c r="AD95" s="77">
        <v>9.12</v>
      </c>
      <c r="AE95" s="68">
        <v>58</v>
      </c>
      <c r="AF95" s="78">
        <v>0.5729</v>
      </c>
      <c r="AG95" s="81">
        <v>0.4722</v>
      </c>
      <c r="AH95" s="82">
        <v>1.8</v>
      </c>
      <c r="AI95" s="64" t="s">
        <v>2299</v>
      </c>
      <c r="AJ95" s="63" t="s">
        <v>2300</v>
      </c>
      <c r="AK95" s="78">
        <v>0.392</v>
      </c>
      <c r="AL95" s="78">
        <v>0.3333</v>
      </c>
      <c r="AM95" s="63" t="s">
        <v>2301</v>
      </c>
      <c r="AN95" s="78">
        <v>0.1156</v>
      </c>
      <c r="AO95" s="78">
        <v>0.1111</v>
      </c>
      <c r="AP95" s="63" t="s">
        <v>2022</v>
      </c>
      <c r="AQ95" s="78">
        <v>0.0653</v>
      </c>
      <c r="AR95" s="78">
        <v>0.0278</v>
      </c>
      <c r="AS95" s="86" t="s">
        <v>2658</v>
      </c>
      <c r="AT95" s="87">
        <v>0.0403</v>
      </c>
      <c r="AU95" s="88" t="s">
        <v>2659</v>
      </c>
    </row>
    <row r="96" spans="1:47">
      <c r="A96" s="50">
        <f t="shared" ref="A96:A155" si="13">W96</f>
        <v>0</v>
      </c>
      <c r="B96" s="51" t="str">
        <f>IF(A96="","",IF(A96&lt;词盘!$B$2,"大词",IF(A96&lt;词盘!$C$2,"中尾词","长尾词")))</f>
        <v>大词</v>
      </c>
      <c r="C96" s="54"/>
      <c r="D96" s="51" t="str">
        <f t="shared" ref="D96:D155" si="14">IF(M96="","",IF(OR(E96="/",E96=""),"无序",IF(COUNTIFS(E:E,E96)&lt;4,"无序","有序")))</f>
        <v>无序</v>
      </c>
      <c r="E96" s="53"/>
      <c r="F96" s="53"/>
      <c r="G96" s="53"/>
      <c r="H96" s="53"/>
      <c r="I96" s="61">
        <f t="shared" si="8"/>
        <v>0.0014007003501751</v>
      </c>
      <c r="J96" s="51">
        <f t="shared" ref="J96:J155" si="15">AC96</f>
        <v>98</v>
      </c>
      <c r="K96" s="52" t="str">
        <f t="shared" si="10"/>
        <v/>
      </c>
      <c r="L96" s="52"/>
      <c r="M96" s="62" t="s">
        <v>2660</v>
      </c>
      <c r="N96" s="63"/>
      <c r="O96" s="64" t="s">
        <v>2027</v>
      </c>
      <c r="P96" s="65">
        <v>0.0014</v>
      </c>
      <c r="Q96" s="63" t="s">
        <v>2047</v>
      </c>
      <c r="R96" s="68">
        <v>9190</v>
      </c>
      <c r="S96" s="68">
        <v>1</v>
      </c>
      <c r="T96" s="69" t="s">
        <v>2022</v>
      </c>
      <c r="U96" s="70">
        <v>26905</v>
      </c>
      <c r="V96" s="68"/>
      <c r="W96" s="71"/>
      <c r="X96" s="72"/>
      <c r="Y96" s="71"/>
      <c r="Z96" s="71"/>
      <c r="AA96" s="71"/>
      <c r="AB96" s="76"/>
      <c r="AC96" s="68">
        <v>98</v>
      </c>
      <c r="AD96" s="77"/>
      <c r="AE96" s="68">
        <v>28</v>
      </c>
      <c r="AF96" s="78"/>
      <c r="AG96" s="81"/>
      <c r="AH96" s="44" t="s">
        <v>2027</v>
      </c>
      <c r="AI96" s="64" t="s">
        <v>2177</v>
      </c>
      <c r="AJ96" s="63" t="s">
        <v>2661</v>
      </c>
      <c r="AK96" s="78">
        <v>0.8882</v>
      </c>
      <c r="AL96" s="78">
        <v>0.6</v>
      </c>
      <c r="AM96" s="63" t="s">
        <v>2662</v>
      </c>
      <c r="AN96" s="78">
        <v>0.0243</v>
      </c>
      <c r="AO96" s="78">
        <v>0</v>
      </c>
      <c r="AP96" s="63" t="s">
        <v>2663</v>
      </c>
      <c r="AQ96" s="78">
        <v>0.0158</v>
      </c>
      <c r="AR96" s="78">
        <v>0</v>
      </c>
      <c r="AS96" s="86"/>
      <c r="AT96" s="87">
        <v>0.0123</v>
      </c>
      <c r="AU96" s="88" t="s">
        <v>2664</v>
      </c>
    </row>
    <row r="97" spans="1:47">
      <c r="A97" s="50">
        <f t="shared" si="13"/>
        <v>504</v>
      </c>
      <c r="B97" s="51" t="str">
        <f>IF(A97="","",IF(A97&lt;词盘!$B$2,"大词",IF(A97&lt;词盘!$C$2,"中尾词","长尾词")))</f>
        <v>大词</v>
      </c>
      <c r="C97" s="54"/>
      <c r="D97" s="51" t="str">
        <f t="shared" si="14"/>
        <v>无序</v>
      </c>
      <c r="E97" s="53"/>
      <c r="F97" s="53"/>
      <c r="G97" s="53"/>
      <c r="H97" s="53"/>
      <c r="I97" s="61">
        <f t="shared" si="8"/>
        <v>0.0014007003501751</v>
      </c>
      <c r="J97" s="51">
        <f t="shared" si="15"/>
        <v>135800</v>
      </c>
      <c r="K97" s="52">
        <f t="shared" si="10"/>
        <v>21733.46</v>
      </c>
      <c r="L97" s="52"/>
      <c r="M97" s="62" t="s">
        <v>2665</v>
      </c>
      <c r="N97" s="63" t="s">
        <v>2134</v>
      </c>
      <c r="O97" s="64" t="s">
        <v>2018</v>
      </c>
      <c r="P97" s="65">
        <v>0.0014</v>
      </c>
      <c r="Q97" s="63" t="s">
        <v>2019</v>
      </c>
      <c r="R97" s="68">
        <v>8781</v>
      </c>
      <c r="S97" s="68">
        <v>2</v>
      </c>
      <c r="T97" s="69" t="s">
        <v>2666</v>
      </c>
      <c r="U97" s="70">
        <v>32492</v>
      </c>
      <c r="V97" s="68">
        <v>46299</v>
      </c>
      <c r="W97" s="71">
        <v>504</v>
      </c>
      <c r="X97" s="72">
        <v>0.0109</v>
      </c>
      <c r="Y97" s="71">
        <v>1329142</v>
      </c>
      <c r="Z97" s="71">
        <v>22177</v>
      </c>
      <c r="AA97" s="71">
        <v>12</v>
      </c>
      <c r="AB97" s="76">
        <v>4</v>
      </c>
      <c r="AC97" s="68">
        <v>135800</v>
      </c>
      <c r="AD97" s="77">
        <v>0.34</v>
      </c>
      <c r="AE97" s="68">
        <v>355</v>
      </c>
      <c r="AF97" s="78">
        <v>0.1053</v>
      </c>
      <c r="AG97" s="81">
        <v>0.0585</v>
      </c>
      <c r="AH97" s="82">
        <v>0.98</v>
      </c>
      <c r="AI97" s="64" t="s">
        <v>2667</v>
      </c>
      <c r="AJ97" s="63" t="s">
        <v>2138</v>
      </c>
      <c r="AK97" s="78">
        <v>0.038</v>
      </c>
      <c r="AL97" s="78">
        <v>0.0117</v>
      </c>
      <c r="AM97" s="63">
        <v>1450845800</v>
      </c>
      <c r="AN97" s="78">
        <v>0.0349</v>
      </c>
      <c r="AO97" s="78">
        <v>0.0273</v>
      </c>
      <c r="AP97" s="63" t="s">
        <v>2137</v>
      </c>
      <c r="AQ97" s="78">
        <v>0.0324</v>
      </c>
      <c r="AR97" s="78">
        <v>0.0195</v>
      </c>
      <c r="AS97" s="86" t="s">
        <v>2668</v>
      </c>
      <c r="AT97" s="87">
        <v>0.0793</v>
      </c>
      <c r="AU97" s="88" t="s">
        <v>2669</v>
      </c>
    </row>
    <row r="98" spans="1:47">
      <c r="A98" s="50">
        <f t="shared" si="13"/>
        <v>324</v>
      </c>
      <c r="B98" s="51" t="str">
        <f>IF(A98="","",IF(A98&lt;词盘!$B$2,"大词",IF(A98&lt;词盘!$C$2,"中尾词","长尾词")))</f>
        <v>大词</v>
      </c>
      <c r="C98" s="54"/>
      <c r="D98" s="51" t="str">
        <f t="shared" si="14"/>
        <v>无序</v>
      </c>
      <c r="E98" s="53"/>
      <c r="F98" s="53"/>
      <c r="G98" s="53"/>
      <c r="H98" s="53"/>
      <c r="I98" s="61">
        <f t="shared" si="8"/>
        <v>0.0014007003501751</v>
      </c>
      <c r="J98" s="51">
        <f t="shared" si="15"/>
        <v>618</v>
      </c>
      <c r="K98" s="52" t="str">
        <f t="shared" si="10"/>
        <v/>
      </c>
      <c r="L98" s="52"/>
      <c r="M98" s="62" t="s">
        <v>2670</v>
      </c>
      <c r="N98" s="63" t="s">
        <v>2671</v>
      </c>
      <c r="O98" s="64" t="s">
        <v>2027</v>
      </c>
      <c r="P98" s="65">
        <v>0.0014</v>
      </c>
      <c r="Q98" s="63" t="s">
        <v>2047</v>
      </c>
      <c r="R98" s="68">
        <v>8764</v>
      </c>
      <c r="S98" s="68">
        <v>12</v>
      </c>
      <c r="T98" s="69" t="s">
        <v>2672</v>
      </c>
      <c r="U98" s="70">
        <v>248206</v>
      </c>
      <c r="V98" s="68">
        <v>9736</v>
      </c>
      <c r="W98" s="71">
        <v>324</v>
      </c>
      <c r="X98" s="72">
        <v>0.0333</v>
      </c>
      <c r="Y98" s="71">
        <v>212948</v>
      </c>
      <c r="Z98" s="71">
        <v>4497</v>
      </c>
      <c r="AA98" s="71">
        <v>8</v>
      </c>
      <c r="AB98" s="76">
        <v>0</v>
      </c>
      <c r="AC98" s="68">
        <v>618</v>
      </c>
      <c r="AD98" s="77">
        <v>15.75</v>
      </c>
      <c r="AE98" s="68">
        <v>10</v>
      </c>
      <c r="AF98" s="78">
        <v>0.2333</v>
      </c>
      <c r="AG98" s="81">
        <v>0.1346</v>
      </c>
      <c r="AH98" s="44" t="s">
        <v>2027</v>
      </c>
      <c r="AI98" s="64" t="s">
        <v>2177</v>
      </c>
      <c r="AJ98" s="63" t="s">
        <v>2561</v>
      </c>
      <c r="AK98" s="78">
        <v>0.0833</v>
      </c>
      <c r="AL98" s="78">
        <v>0</v>
      </c>
      <c r="AM98" s="63" t="s">
        <v>2300</v>
      </c>
      <c r="AN98" s="78">
        <v>0.075</v>
      </c>
      <c r="AO98" s="78">
        <v>0.0769</v>
      </c>
      <c r="AP98" s="63" t="s">
        <v>2023</v>
      </c>
      <c r="AQ98" s="78">
        <v>0.075</v>
      </c>
      <c r="AR98" s="78">
        <v>0.0577</v>
      </c>
      <c r="AS98" s="86" t="s">
        <v>2673</v>
      </c>
      <c r="AT98" s="87">
        <v>0.0364</v>
      </c>
      <c r="AU98" s="88" t="s">
        <v>2674</v>
      </c>
    </row>
    <row r="99" spans="1:47">
      <c r="A99" s="50">
        <f t="shared" si="13"/>
        <v>154</v>
      </c>
      <c r="B99" s="51" t="str">
        <f>IF(A99="","",IF(A99&lt;词盘!$B$2,"大词",IF(A99&lt;词盘!$C$2,"中尾词","长尾词")))</f>
        <v>大词</v>
      </c>
      <c r="C99" s="54">
        <v>1</v>
      </c>
      <c r="D99" s="51" t="str">
        <f t="shared" si="14"/>
        <v>有序</v>
      </c>
      <c r="E99" s="53" t="s">
        <v>22</v>
      </c>
      <c r="F99" s="53"/>
      <c r="G99" s="53"/>
      <c r="H99" s="53"/>
      <c r="I99" s="61">
        <f t="shared" si="8"/>
        <v>0.0014007003501751</v>
      </c>
      <c r="J99" s="51">
        <f t="shared" si="15"/>
        <v>545</v>
      </c>
      <c r="K99" s="52" t="str">
        <f t="shared" si="10"/>
        <v/>
      </c>
      <c r="L99" s="52"/>
      <c r="M99" s="62" t="s">
        <v>2675</v>
      </c>
      <c r="N99" s="63" t="s">
        <v>2676</v>
      </c>
      <c r="O99" s="64" t="s">
        <v>2027</v>
      </c>
      <c r="P99" s="65">
        <v>0.0014</v>
      </c>
      <c r="Q99" s="63" t="s">
        <v>2047</v>
      </c>
      <c r="R99" s="68">
        <v>8683</v>
      </c>
      <c r="S99" s="68">
        <v>11</v>
      </c>
      <c r="T99" s="69" t="s">
        <v>2677</v>
      </c>
      <c r="U99" s="70">
        <v>359107</v>
      </c>
      <c r="V99" s="68">
        <v>5877</v>
      </c>
      <c r="W99" s="71">
        <v>154</v>
      </c>
      <c r="X99" s="72">
        <v>0.0264</v>
      </c>
      <c r="Y99" s="71">
        <v>156113</v>
      </c>
      <c r="Z99" s="71">
        <v>2621</v>
      </c>
      <c r="AA99" s="71">
        <v>4</v>
      </c>
      <c r="AB99" s="76">
        <v>0</v>
      </c>
      <c r="AC99" s="68">
        <v>545</v>
      </c>
      <c r="AD99" s="77">
        <v>10.78</v>
      </c>
      <c r="AE99" s="68">
        <v>21</v>
      </c>
      <c r="AF99" s="78">
        <v>0.5953</v>
      </c>
      <c r="AG99" s="81">
        <v>0.6987</v>
      </c>
      <c r="AH99" s="44" t="s">
        <v>2027</v>
      </c>
      <c r="AI99" s="64" t="s">
        <v>2177</v>
      </c>
      <c r="AJ99" s="63" t="s">
        <v>2066</v>
      </c>
      <c r="AK99" s="78">
        <v>0.375</v>
      </c>
      <c r="AL99" s="78">
        <v>0.3973</v>
      </c>
      <c r="AM99" s="63" t="s">
        <v>2224</v>
      </c>
      <c r="AN99" s="78">
        <v>0.1429</v>
      </c>
      <c r="AO99" s="78">
        <v>0.2055</v>
      </c>
      <c r="AP99" s="63" t="s">
        <v>2678</v>
      </c>
      <c r="AQ99" s="78">
        <v>0.0774</v>
      </c>
      <c r="AR99" s="78">
        <v>0.0959</v>
      </c>
      <c r="AS99" s="86" t="s">
        <v>2679</v>
      </c>
      <c r="AT99" s="87">
        <v>0.0291</v>
      </c>
      <c r="AU99" s="88" t="s">
        <v>2680</v>
      </c>
    </row>
    <row r="100" spans="1:47">
      <c r="A100" s="50">
        <f t="shared" si="13"/>
        <v>817</v>
      </c>
      <c r="B100" s="51" t="str">
        <f>IF(A100="","",IF(A100&lt;词盘!$B$2,"大词",IF(A100&lt;词盘!$C$2,"中尾词","长尾词")))</f>
        <v>大词</v>
      </c>
      <c r="C100" s="54">
        <v>1</v>
      </c>
      <c r="D100" s="51" t="str">
        <f t="shared" si="14"/>
        <v>无序</v>
      </c>
      <c r="E100" s="53"/>
      <c r="F100" s="53"/>
      <c r="G100" s="53"/>
      <c r="H100" s="53"/>
      <c r="I100" s="61">
        <f t="shared" si="8"/>
        <v>0.0014007003501751</v>
      </c>
      <c r="J100" s="51">
        <f t="shared" si="15"/>
        <v>536</v>
      </c>
      <c r="K100" s="52">
        <f t="shared" si="10"/>
        <v>6667.65</v>
      </c>
      <c r="L100" s="52"/>
      <c r="M100" s="62" t="s">
        <v>610</v>
      </c>
      <c r="N100" s="63" t="s">
        <v>2681</v>
      </c>
      <c r="O100" s="64" t="s">
        <v>2027</v>
      </c>
      <c r="P100" s="65">
        <v>0.0014</v>
      </c>
      <c r="Q100" s="63" t="s">
        <v>2047</v>
      </c>
      <c r="R100" s="68">
        <v>8676</v>
      </c>
      <c r="S100" s="68">
        <v>8</v>
      </c>
      <c r="T100" s="69" t="s">
        <v>2682</v>
      </c>
      <c r="U100" s="70">
        <v>243988</v>
      </c>
      <c r="V100" s="68">
        <v>8555</v>
      </c>
      <c r="W100" s="71">
        <v>817</v>
      </c>
      <c r="X100" s="72">
        <v>0.0956</v>
      </c>
      <c r="Y100" s="71">
        <v>215375</v>
      </c>
      <c r="Z100" s="71">
        <v>4041</v>
      </c>
      <c r="AA100" s="71">
        <v>19</v>
      </c>
      <c r="AB100" s="76">
        <v>1</v>
      </c>
      <c r="AC100" s="68">
        <v>536</v>
      </c>
      <c r="AD100" s="77">
        <v>15.96</v>
      </c>
      <c r="AE100" s="68">
        <v>14</v>
      </c>
      <c r="AF100" s="78">
        <v>0.4262</v>
      </c>
      <c r="AG100" s="81">
        <v>0.3333</v>
      </c>
      <c r="AH100" s="82">
        <v>1.65</v>
      </c>
      <c r="AI100" s="64" t="s">
        <v>2683</v>
      </c>
      <c r="AJ100" s="63" t="s">
        <v>2243</v>
      </c>
      <c r="AK100" s="78">
        <v>0.2254</v>
      </c>
      <c r="AL100" s="78">
        <v>0.141</v>
      </c>
      <c r="AM100" s="63" t="s">
        <v>2066</v>
      </c>
      <c r="AN100" s="78">
        <v>0.1475</v>
      </c>
      <c r="AO100" s="78">
        <v>0.141</v>
      </c>
      <c r="AP100" s="63" t="s">
        <v>2617</v>
      </c>
      <c r="AQ100" s="78">
        <v>0.0533</v>
      </c>
      <c r="AR100" s="78">
        <v>0.0513</v>
      </c>
      <c r="AS100" s="86" t="s">
        <v>2684</v>
      </c>
      <c r="AT100" s="87">
        <v>0.0468</v>
      </c>
      <c r="AU100" s="88" t="s">
        <v>2685</v>
      </c>
    </row>
    <row r="101" spans="1:47">
      <c r="A101" s="50">
        <f t="shared" si="13"/>
        <v>1167</v>
      </c>
      <c r="B101" s="51" t="str">
        <f>IF(A101="","",IF(A101&lt;词盘!$B$2,"大词",IF(A101&lt;词盘!$C$2,"中尾词","长尾词")))</f>
        <v>大词</v>
      </c>
      <c r="C101" s="54">
        <v>1</v>
      </c>
      <c r="D101" s="51" t="str">
        <f t="shared" si="14"/>
        <v>无序</v>
      </c>
      <c r="E101" s="53"/>
      <c r="F101" s="53"/>
      <c r="G101" s="53"/>
      <c r="H101" s="53"/>
      <c r="I101" s="61">
        <f t="shared" si="8"/>
        <v>0.00130065032516259</v>
      </c>
      <c r="J101" s="51">
        <f t="shared" si="15"/>
        <v>145825</v>
      </c>
      <c r="K101" s="52">
        <f t="shared" si="10"/>
        <v>14508.56</v>
      </c>
      <c r="L101" s="52"/>
      <c r="M101" s="62" t="s">
        <v>2686</v>
      </c>
      <c r="N101" s="63" t="s">
        <v>2687</v>
      </c>
      <c r="O101" s="64" t="s">
        <v>2027</v>
      </c>
      <c r="P101" s="65">
        <v>0.0013</v>
      </c>
      <c r="Q101" s="63" t="s">
        <v>2047</v>
      </c>
      <c r="R101" s="68">
        <v>8585</v>
      </c>
      <c r="S101" s="68">
        <v>10</v>
      </c>
      <c r="T101" s="69" t="s">
        <v>2688</v>
      </c>
      <c r="U101" s="70">
        <v>42470</v>
      </c>
      <c r="V101" s="68">
        <v>35486</v>
      </c>
      <c r="W101" s="71">
        <v>1167</v>
      </c>
      <c r="X101" s="72">
        <v>0.0329</v>
      </c>
      <c r="Y101" s="71">
        <v>761178</v>
      </c>
      <c r="Z101" s="71">
        <v>16487</v>
      </c>
      <c r="AA101" s="71">
        <v>27</v>
      </c>
      <c r="AB101" s="76">
        <v>0</v>
      </c>
      <c r="AC101" s="68">
        <v>145825</v>
      </c>
      <c r="AD101" s="77">
        <v>0.24</v>
      </c>
      <c r="AE101" s="68">
        <v>414</v>
      </c>
      <c r="AF101" s="78">
        <v>0.1924</v>
      </c>
      <c r="AG101" s="81">
        <v>0.1667</v>
      </c>
      <c r="AH101" s="82">
        <v>0.88</v>
      </c>
      <c r="AI101" s="64" t="s">
        <v>2689</v>
      </c>
      <c r="AJ101" s="63" t="s">
        <v>2122</v>
      </c>
      <c r="AK101" s="78">
        <v>0.0808</v>
      </c>
      <c r="AL101" s="78">
        <v>0</v>
      </c>
      <c r="AM101" s="63" t="s">
        <v>2121</v>
      </c>
      <c r="AN101" s="78">
        <v>0.0776</v>
      </c>
      <c r="AO101" s="78">
        <v>0.1667</v>
      </c>
      <c r="AP101" s="63" t="s">
        <v>2690</v>
      </c>
      <c r="AQ101" s="78">
        <v>0.034</v>
      </c>
      <c r="AR101" s="78">
        <v>0</v>
      </c>
      <c r="AS101" s="86" t="s">
        <v>2691</v>
      </c>
      <c r="AT101" s="87">
        <v>0</v>
      </c>
      <c r="AU101" s="88" t="s">
        <v>2692</v>
      </c>
    </row>
    <row r="102" spans="1:47">
      <c r="A102" s="50">
        <f t="shared" si="13"/>
        <v>516</v>
      </c>
      <c r="B102" s="51" t="str">
        <f>IF(A102="","",IF(A102&lt;词盘!$B$2,"大词",IF(A102&lt;词盘!$C$2,"中尾词","长尾词")))</f>
        <v>大词</v>
      </c>
      <c r="C102" s="54"/>
      <c r="D102" s="51" t="str">
        <f t="shared" si="14"/>
        <v>无序</v>
      </c>
      <c r="E102" s="53"/>
      <c r="F102" s="53"/>
      <c r="G102" s="53"/>
      <c r="H102" s="53"/>
      <c r="I102" s="61">
        <f t="shared" si="8"/>
        <v>0.00130065032516259</v>
      </c>
      <c r="J102" s="51">
        <f t="shared" si="15"/>
        <v>147524</v>
      </c>
      <c r="K102" s="52">
        <f t="shared" si="10"/>
        <v>76117.6</v>
      </c>
      <c r="L102" s="52"/>
      <c r="M102" s="62" t="s">
        <v>2693</v>
      </c>
      <c r="N102" s="63" t="s">
        <v>2694</v>
      </c>
      <c r="O102" s="64" t="s">
        <v>2027</v>
      </c>
      <c r="P102" s="65">
        <v>0.0013</v>
      </c>
      <c r="Q102" s="63" t="s">
        <v>2028</v>
      </c>
      <c r="R102" s="68">
        <v>8495</v>
      </c>
      <c r="S102" s="68">
        <v>1</v>
      </c>
      <c r="T102" s="69" t="s">
        <v>2022</v>
      </c>
      <c r="U102" s="70">
        <v>30892</v>
      </c>
      <c r="V102" s="68">
        <v>59394</v>
      </c>
      <c r="W102" s="71">
        <v>516</v>
      </c>
      <c r="X102" s="72">
        <v>0.0087</v>
      </c>
      <c r="Y102" s="71">
        <v>1353831</v>
      </c>
      <c r="Z102" s="71">
        <v>29276</v>
      </c>
      <c r="AA102" s="71">
        <v>12</v>
      </c>
      <c r="AB102" s="76">
        <v>1</v>
      </c>
      <c r="AC102" s="68">
        <v>147524</v>
      </c>
      <c r="AD102" s="77">
        <v>0.4</v>
      </c>
      <c r="AE102" s="68">
        <v>215</v>
      </c>
      <c r="AF102" s="78">
        <v>0.0894</v>
      </c>
      <c r="AG102" s="81">
        <v>0.0793</v>
      </c>
      <c r="AH102" s="82">
        <v>2.6</v>
      </c>
      <c r="AI102" s="64" t="s">
        <v>2695</v>
      </c>
      <c r="AJ102" s="63" t="s">
        <v>2138</v>
      </c>
      <c r="AK102" s="78">
        <v>0.0346</v>
      </c>
      <c r="AL102" s="78">
        <v>0.0396</v>
      </c>
      <c r="AM102" s="63" t="s">
        <v>2137</v>
      </c>
      <c r="AN102" s="78">
        <v>0.0286</v>
      </c>
      <c r="AO102" s="78">
        <v>0.0248</v>
      </c>
      <c r="AP102" s="63" t="s">
        <v>2696</v>
      </c>
      <c r="AQ102" s="78">
        <v>0.0262</v>
      </c>
      <c r="AR102" s="78">
        <v>0.0149</v>
      </c>
      <c r="AS102" s="86" t="s">
        <v>2697</v>
      </c>
      <c r="AT102" s="87">
        <v>0.0303</v>
      </c>
      <c r="AU102" s="88" t="s">
        <v>2698</v>
      </c>
    </row>
    <row r="103" spans="1:47">
      <c r="A103" s="50">
        <f t="shared" si="13"/>
        <v>276</v>
      </c>
      <c r="B103" s="51" t="str">
        <f>IF(A103="","",IF(A103&lt;词盘!$B$2,"大词",IF(A103&lt;词盘!$C$2,"中尾词","长尾词")))</f>
        <v>大词</v>
      </c>
      <c r="C103" s="54">
        <v>2</v>
      </c>
      <c r="D103" s="51" t="str">
        <f t="shared" si="14"/>
        <v>有序</v>
      </c>
      <c r="E103" s="53" t="s">
        <v>22</v>
      </c>
      <c r="F103" s="53"/>
      <c r="G103" s="53"/>
      <c r="H103" s="53"/>
      <c r="I103" s="61">
        <f t="shared" si="8"/>
        <v>0.00130065032516259</v>
      </c>
      <c r="J103" s="51">
        <f t="shared" si="15"/>
        <v>722</v>
      </c>
      <c r="K103" s="52" t="str">
        <f t="shared" si="10"/>
        <v/>
      </c>
      <c r="L103" s="52"/>
      <c r="M103" s="62" t="s">
        <v>2699</v>
      </c>
      <c r="N103" s="63" t="s">
        <v>2700</v>
      </c>
      <c r="O103" s="64" t="s">
        <v>2027</v>
      </c>
      <c r="P103" s="65">
        <v>0.0013</v>
      </c>
      <c r="Q103" s="63" t="s">
        <v>2047</v>
      </c>
      <c r="R103" s="68">
        <v>8480</v>
      </c>
      <c r="S103" s="68">
        <v>10</v>
      </c>
      <c r="T103" s="69" t="s">
        <v>2701</v>
      </c>
      <c r="U103" s="70">
        <v>314528</v>
      </c>
      <c r="V103" s="68">
        <v>8763</v>
      </c>
      <c r="W103" s="71">
        <v>276</v>
      </c>
      <c r="X103" s="72">
        <v>0.0315</v>
      </c>
      <c r="Y103" s="71">
        <v>235203</v>
      </c>
      <c r="Z103" s="71">
        <v>3688</v>
      </c>
      <c r="AA103" s="71">
        <v>7</v>
      </c>
      <c r="AB103" s="76">
        <v>0</v>
      </c>
      <c r="AC103" s="68">
        <v>722</v>
      </c>
      <c r="AD103" s="77">
        <v>12.14</v>
      </c>
      <c r="AE103" s="68">
        <v>25</v>
      </c>
      <c r="AF103" s="78">
        <v>0.4555</v>
      </c>
      <c r="AG103" s="81">
        <v>0.5538</v>
      </c>
      <c r="AH103" s="44" t="s">
        <v>2027</v>
      </c>
      <c r="AI103" s="64" t="s">
        <v>2177</v>
      </c>
      <c r="AJ103" s="63" t="s">
        <v>2066</v>
      </c>
      <c r="AK103" s="78">
        <v>0.2513</v>
      </c>
      <c r="AL103" s="78">
        <v>0.3231</v>
      </c>
      <c r="AM103" s="63" t="s">
        <v>2223</v>
      </c>
      <c r="AN103" s="78">
        <v>0.1257</v>
      </c>
      <c r="AO103" s="78">
        <v>0.0615</v>
      </c>
      <c r="AP103" s="63" t="s">
        <v>2224</v>
      </c>
      <c r="AQ103" s="78">
        <v>0.0785</v>
      </c>
      <c r="AR103" s="78">
        <v>0.1692</v>
      </c>
      <c r="AS103" s="86" t="s">
        <v>2702</v>
      </c>
      <c r="AT103" s="87">
        <v>0.0114</v>
      </c>
      <c r="AU103" s="88" t="s">
        <v>2703</v>
      </c>
    </row>
    <row r="104" spans="1:47">
      <c r="A104" s="50">
        <f t="shared" si="13"/>
        <v>3706</v>
      </c>
      <c r="B104" s="51" t="str">
        <f>IF(A104="","",IF(A104&lt;词盘!$B$2,"大词",IF(A104&lt;词盘!$C$2,"中尾词","长尾词")))</f>
        <v>大词</v>
      </c>
      <c r="C104" s="54">
        <v>1</v>
      </c>
      <c r="D104" s="51" t="str">
        <f t="shared" si="14"/>
        <v>无序</v>
      </c>
      <c r="E104" s="53"/>
      <c r="F104" s="53"/>
      <c r="G104" s="53"/>
      <c r="H104" s="53"/>
      <c r="I104" s="61">
        <f t="shared" si="8"/>
        <v>0.00130065032516259</v>
      </c>
      <c r="J104" s="51">
        <f t="shared" si="15"/>
        <v>555</v>
      </c>
      <c r="K104" s="52" t="str">
        <f t="shared" si="10"/>
        <v/>
      </c>
      <c r="L104" s="52"/>
      <c r="M104" s="62" t="s">
        <v>2704</v>
      </c>
      <c r="N104" s="63"/>
      <c r="O104" s="64" t="s">
        <v>2027</v>
      </c>
      <c r="P104" s="65">
        <v>0.0013</v>
      </c>
      <c r="Q104" s="63" t="s">
        <v>2047</v>
      </c>
      <c r="R104" s="68">
        <v>8401</v>
      </c>
      <c r="S104" s="68">
        <v>14</v>
      </c>
      <c r="T104" s="69" t="s">
        <v>2705</v>
      </c>
      <c r="U104" s="70">
        <v>167510</v>
      </c>
      <c r="V104" s="68">
        <v>16765</v>
      </c>
      <c r="W104" s="71">
        <v>3706</v>
      </c>
      <c r="X104" s="72">
        <v>0.2211</v>
      </c>
      <c r="Y104" s="71">
        <v>395878</v>
      </c>
      <c r="Z104" s="71">
        <v>6658</v>
      </c>
      <c r="AA104" s="71">
        <v>85</v>
      </c>
      <c r="AB104" s="76">
        <v>0</v>
      </c>
      <c r="AC104" s="68">
        <v>555</v>
      </c>
      <c r="AD104" s="77">
        <v>30.21</v>
      </c>
      <c r="AE104" s="68">
        <v>142</v>
      </c>
      <c r="AF104" s="78">
        <v>0.6467</v>
      </c>
      <c r="AG104" s="81">
        <v>0.5953</v>
      </c>
      <c r="AH104" s="44" t="s">
        <v>2027</v>
      </c>
      <c r="AI104" s="64" t="s">
        <v>2177</v>
      </c>
      <c r="AJ104" s="63" t="s">
        <v>2073</v>
      </c>
      <c r="AK104" s="78">
        <v>0.4188</v>
      </c>
      <c r="AL104" s="78">
        <v>0.4335</v>
      </c>
      <c r="AM104" s="63" t="s">
        <v>2074</v>
      </c>
      <c r="AN104" s="78">
        <v>0.1481</v>
      </c>
      <c r="AO104" s="78">
        <v>0.0809</v>
      </c>
      <c r="AP104" s="63" t="s">
        <v>2075</v>
      </c>
      <c r="AQ104" s="78">
        <v>0.0798</v>
      </c>
      <c r="AR104" s="78">
        <v>0.0809</v>
      </c>
      <c r="AS104" s="86" t="s">
        <v>2706</v>
      </c>
      <c r="AT104" s="87">
        <v>0.0229</v>
      </c>
      <c r="AU104" s="88" t="s">
        <v>2707</v>
      </c>
    </row>
    <row r="105" spans="1:47">
      <c r="A105" s="50">
        <f t="shared" si="13"/>
        <v>94</v>
      </c>
      <c r="B105" s="51" t="str">
        <f>IF(A105="","",IF(A105&lt;词盘!$B$2,"大词",IF(A105&lt;词盘!$C$2,"中尾词","长尾词")))</f>
        <v>大词</v>
      </c>
      <c r="C105" s="54"/>
      <c r="D105" s="51" t="str">
        <f t="shared" si="14"/>
        <v>有序</v>
      </c>
      <c r="E105" s="53" t="s">
        <v>22</v>
      </c>
      <c r="F105" s="53"/>
      <c r="G105" s="53"/>
      <c r="H105" s="53"/>
      <c r="I105" s="61">
        <f t="shared" si="8"/>
        <v>0.00130065032516259</v>
      </c>
      <c r="J105" s="51">
        <f t="shared" si="15"/>
        <v>1287</v>
      </c>
      <c r="K105" s="52">
        <f t="shared" si="10"/>
        <v>1507.08</v>
      </c>
      <c r="L105" s="52"/>
      <c r="M105" s="62" t="s">
        <v>2708</v>
      </c>
      <c r="N105" s="63" t="s">
        <v>2709</v>
      </c>
      <c r="O105" s="64" t="s">
        <v>2027</v>
      </c>
      <c r="P105" s="65">
        <v>0.0013</v>
      </c>
      <c r="Q105" s="63" t="s">
        <v>2047</v>
      </c>
      <c r="R105" s="68">
        <v>8310</v>
      </c>
      <c r="S105" s="68">
        <v>13</v>
      </c>
      <c r="T105" s="69" t="s">
        <v>2710</v>
      </c>
      <c r="U105" s="70">
        <v>373682</v>
      </c>
      <c r="V105" s="68">
        <v>3216</v>
      </c>
      <c r="W105" s="71">
        <v>94</v>
      </c>
      <c r="X105" s="72">
        <v>0.0294</v>
      </c>
      <c r="Y105" s="71">
        <v>84535</v>
      </c>
      <c r="Z105" s="71">
        <v>1322</v>
      </c>
      <c r="AA105" s="71">
        <v>3</v>
      </c>
      <c r="AB105" s="76">
        <v>8</v>
      </c>
      <c r="AC105" s="68">
        <v>1287</v>
      </c>
      <c r="AD105" s="77">
        <v>2.5</v>
      </c>
      <c r="AE105" s="68">
        <v>29</v>
      </c>
      <c r="AF105" s="78">
        <v>0.5093</v>
      </c>
      <c r="AG105" s="81">
        <v>0.5227</v>
      </c>
      <c r="AH105" s="82">
        <v>1.14</v>
      </c>
      <c r="AI105" s="64" t="s">
        <v>2711</v>
      </c>
      <c r="AJ105" s="63" t="s">
        <v>2022</v>
      </c>
      <c r="AK105" s="78">
        <v>0.236</v>
      </c>
      <c r="AL105" s="78">
        <v>0.2727</v>
      </c>
      <c r="AM105" s="63" t="s">
        <v>2712</v>
      </c>
      <c r="AN105" s="78">
        <v>0.1801</v>
      </c>
      <c r="AO105" s="78">
        <v>0.1818</v>
      </c>
      <c r="AP105" s="63" t="s">
        <v>2024</v>
      </c>
      <c r="AQ105" s="78">
        <v>0.0932</v>
      </c>
      <c r="AR105" s="78">
        <v>0.0682</v>
      </c>
      <c r="AS105" s="86" t="s">
        <v>2713</v>
      </c>
      <c r="AT105" s="87">
        <v>0.0484</v>
      </c>
      <c r="AU105" s="88" t="s">
        <v>2714</v>
      </c>
    </row>
    <row r="106" spans="1:47">
      <c r="A106" s="50">
        <f t="shared" si="13"/>
        <v>149</v>
      </c>
      <c r="B106" s="51" t="str">
        <f>IF(A106="","",IF(A106&lt;词盘!$B$2,"大词",IF(A106&lt;词盘!$C$2,"中尾词","长尾词")))</f>
        <v>大词</v>
      </c>
      <c r="C106" s="54"/>
      <c r="D106" s="51" t="str">
        <f t="shared" si="14"/>
        <v>无序</v>
      </c>
      <c r="E106" s="53"/>
      <c r="F106" s="53"/>
      <c r="G106" s="53"/>
      <c r="H106" s="53"/>
      <c r="I106" s="61">
        <f t="shared" si="8"/>
        <v>0.00130065032516259</v>
      </c>
      <c r="J106" s="51">
        <f t="shared" si="15"/>
        <v>107066</v>
      </c>
      <c r="K106" s="52">
        <f t="shared" si="10"/>
        <v>9308.5</v>
      </c>
      <c r="L106" s="52"/>
      <c r="M106" s="62" t="s">
        <v>2715</v>
      </c>
      <c r="N106" s="63" t="s">
        <v>2716</v>
      </c>
      <c r="O106" s="64" t="s">
        <v>2027</v>
      </c>
      <c r="P106" s="65">
        <v>0.0013</v>
      </c>
      <c r="Q106" s="63" t="s">
        <v>2028</v>
      </c>
      <c r="R106" s="68">
        <v>8064</v>
      </c>
      <c r="S106" s="68">
        <v>6</v>
      </c>
      <c r="T106" s="69" t="s">
        <v>2717</v>
      </c>
      <c r="U106" s="70">
        <v>49666</v>
      </c>
      <c r="V106" s="68">
        <v>37375</v>
      </c>
      <c r="W106" s="71">
        <v>149</v>
      </c>
      <c r="X106" s="72">
        <v>0.004</v>
      </c>
      <c r="Y106" s="71">
        <v>1088800</v>
      </c>
      <c r="Z106" s="71">
        <v>18617</v>
      </c>
      <c r="AA106" s="71">
        <v>4</v>
      </c>
      <c r="AB106" s="76">
        <v>0</v>
      </c>
      <c r="AC106" s="68">
        <v>107066</v>
      </c>
      <c r="AD106" s="77">
        <v>0.35</v>
      </c>
      <c r="AE106" s="68">
        <v>314</v>
      </c>
      <c r="AF106" s="78">
        <v>0.1512</v>
      </c>
      <c r="AG106" s="81">
        <v>0.1186</v>
      </c>
      <c r="AH106" s="82">
        <v>0.5</v>
      </c>
      <c r="AI106" s="64" t="s">
        <v>2718</v>
      </c>
      <c r="AJ106" s="63" t="s">
        <v>2040</v>
      </c>
      <c r="AK106" s="78">
        <v>0.0556</v>
      </c>
      <c r="AL106" s="78">
        <v>0.0339</v>
      </c>
      <c r="AM106" s="63" t="s">
        <v>2719</v>
      </c>
      <c r="AN106" s="78">
        <v>0.051</v>
      </c>
      <c r="AO106" s="78">
        <v>0</v>
      </c>
      <c r="AP106" s="63" t="s">
        <v>2720</v>
      </c>
      <c r="AQ106" s="78">
        <v>0.0446</v>
      </c>
      <c r="AR106" s="78">
        <v>0.0847</v>
      </c>
      <c r="AS106" s="86" t="s">
        <v>2721</v>
      </c>
      <c r="AT106" s="87">
        <v>0</v>
      </c>
      <c r="AU106" s="88" t="s">
        <v>2722</v>
      </c>
    </row>
    <row r="107" spans="1:47">
      <c r="A107" s="50">
        <f t="shared" si="13"/>
        <v>259</v>
      </c>
      <c r="B107" s="51" t="str">
        <f>IF(A107="","",IF(A107&lt;词盘!$B$2,"大词",IF(A107&lt;词盘!$C$2,"中尾词","长尾词")))</f>
        <v>大词</v>
      </c>
      <c r="C107" s="54">
        <v>1</v>
      </c>
      <c r="D107" s="51" t="str">
        <f t="shared" si="14"/>
        <v>无序</v>
      </c>
      <c r="E107" s="53"/>
      <c r="F107" s="53"/>
      <c r="G107" s="53"/>
      <c r="H107" s="53"/>
      <c r="I107" s="61">
        <f t="shared" si="8"/>
        <v>0.00120060030015008</v>
      </c>
      <c r="J107" s="51">
        <f t="shared" si="15"/>
        <v>14835</v>
      </c>
      <c r="K107" s="52">
        <f t="shared" si="10"/>
        <v>39648.15</v>
      </c>
      <c r="L107" s="52"/>
      <c r="M107" s="62" t="s">
        <v>2723</v>
      </c>
      <c r="N107" s="63" t="s">
        <v>2724</v>
      </c>
      <c r="O107" s="64" t="s">
        <v>2027</v>
      </c>
      <c r="P107" s="65">
        <v>0.0012</v>
      </c>
      <c r="Q107" s="63" t="s">
        <v>2149</v>
      </c>
      <c r="R107" s="68">
        <v>7938</v>
      </c>
      <c r="S107" s="68">
        <v>7</v>
      </c>
      <c r="T107" s="69" t="s">
        <v>2725</v>
      </c>
      <c r="U107" s="70">
        <v>47570</v>
      </c>
      <c r="V107" s="68">
        <v>39849</v>
      </c>
      <c r="W107" s="71">
        <v>259</v>
      </c>
      <c r="X107" s="72">
        <v>0.0065</v>
      </c>
      <c r="Y107" s="71">
        <v>1142811</v>
      </c>
      <c r="Z107" s="71">
        <v>18441</v>
      </c>
      <c r="AA107" s="71">
        <v>6</v>
      </c>
      <c r="AB107" s="76">
        <v>0</v>
      </c>
      <c r="AC107" s="68">
        <v>14835</v>
      </c>
      <c r="AD107" s="77">
        <v>2.69</v>
      </c>
      <c r="AE107" s="68">
        <v>761</v>
      </c>
      <c r="AF107" s="78">
        <v>0.0884</v>
      </c>
      <c r="AG107" s="81">
        <v>0.0714</v>
      </c>
      <c r="AH107" s="82">
        <v>2.15</v>
      </c>
      <c r="AI107" s="64" t="s">
        <v>2726</v>
      </c>
      <c r="AJ107" s="63" t="s">
        <v>2727</v>
      </c>
      <c r="AK107" s="78">
        <v>0.0315</v>
      </c>
      <c r="AL107" s="78">
        <v>0.0071</v>
      </c>
      <c r="AM107" s="63" t="s">
        <v>2728</v>
      </c>
      <c r="AN107" s="78">
        <v>0.0298</v>
      </c>
      <c r="AO107" s="78">
        <v>0.0214</v>
      </c>
      <c r="AP107" s="63" t="s">
        <v>2729</v>
      </c>
      <c r="AQ107" s="78">
        <v>0.0271</v>
      </c>
      <c r="AR107" s="78">
        <v>0.0429</v>
      </c>
      <c r="AS107" s="86" t="s">
        <v>2730</v>
      </c>
      <c r="AT107" s="87">
        <v>0.0314</v>
      </c>
      <c r="AU107" s="88" t="s">
        <v>2731</v>
      </c>
    </row>
    <row r="108" spans="1:47">
      <c r="A108" s="50">
        <f t="shared" si="13"/>
        <v>317</v>
      </c>
      <c r="B108" s="51" t="str">
        <f>IF(A108="","",IF(A108&lt;词盘!$B$2,"大词",IF(A108&lt;词盘!$C$2,"中尾词","长尾词")))</f>
        <v>大词</v>
      </c>
      <c r="C108" s="54">
        <v>1</v>
      </c>
      <c r="D108" s="51" t="str">
        <f t="shared" si="14"/>
        <v>无序</v>
      </c>
      <c r="E108" s="53"/>
      <c r="F108" s="53"/>
      <c r="G108" s="53"/>
      <c r="H108" s="53"/>
      <c r="I108" s="61">
        <f t="shared" si="8"/>
        <v>0.00120060030015008</v>
      </c>
      <c r="J108" s="51">
        <f t="shared" si="15"/>
        <v>104</v>
      </c>
      <c r="K108" s="52">
        <f t="shared" si="10"/>
        <v>31800</v>
      </c>
      <c r="L108" s="52"/>
      <c r="M108" s="62" t="s">
        <v>484</v>
      </c>
      <c r="N108" s="63" t="s">
        <v>2240</v>
      </c>
      <c r="O108" s="64" t="s">
        <v>2027</v>
      </c>
      <c r="P108" s="65">
        <v>0.0012</v>
      </c>
      <c r="Q108" s="63" t="s">
        <v>2047</v>
      </c>
      <c r="R108" s="68">
        <v>7876</v>
      </c>
      <c r="S108" s="68">
        <v>9</v>
      </c>
      <c r="T108" s="69" t="s">
        <v>2732</v>
      </c>
      <c r="U108" s="70">
        <v>265406</v>
      </c>
      <c r="V108" s="68">
        <v>7253</v>
      </c>
      <c r="W108" s="71">
        <v>317</v>
      </c>
      <c r="X108" s="72">
        <v>0.0438</v>
      </c>
      <c r="Y108" s="71">
        <v>161772</v>
      </c>
      <c r="Z108" s="71">
        <v>3180</v>
      </c>
      <c r="AA108" s="71">
        <v>8</v>
      </c>
      <c r="AB108" s="76">
        <v>2</v>
      </c>
      <c r="AC108" s="68">
        <v>104</v>
      </c>
      <c r="AD108" s="77">
        <v>69.74</v>
      </c>
      <c r="AE108" s="68">
        <v>23</v>
      </c>
      <c r="AF108" s="78">
        <v>0.8356</v>
      </c>
      <c r="AG108" s="81">
        <v>0.623</v>
      </c>
      <c r="AH108" s="82">
        <v>10</v>
      </c>
      <c r="AI108" s="64" t="s">
        <v>2183</v>
      </c>
      <c r="AJ108" s="63" t="s">
        <v>2733</v>
      </c>
      <c r="AK108" s="78">
        <v>0.4311</v>
      </c>
      <c r="AL108" s="78">
        <v>0.2787</v>
      </c>
      <c r="AM108" s="63" t="s">
        <v>2353</v>
      </c>
      <c r="AN108" s="78">
        <v>0.3289</v>
      </c>
      <c r="AO108" s="78">
        <v>0.2951</v>
      </c>
      <c r="AP108" s="63" t="s">
        <v>2066</v>
      </c>
      <c r="AQ108" s="78">
        <v>0.0756</v>
      </c>
      <c r="AR108" s="78">
        <v>0.0492</v>
      </c>
      <c r="AS108" s="86" t="s">
        <v>2734</v>
      </c>
      <c r="AT108" s="87">
        <v>0</v>
      </c>
      <c r="AU108" s="88" t="s">
        <v>2735</v>
      </c>
    </row>
    <row r="109" spans="1:47">
      <c r="A109" s="50">
        <f t="shared" si="13"/>
        <v>651</v>
      </c>
      <c r="B109" s="51" t="str">
        <f>IF(A109="","",IF(A109&lt;词盘!$B$2,"大词",IF(A109&lt;词盘!$C$2,"中尾词","长尾词")))</f>
        <v>大词</v>
      </c>
      <c r="C109" s="54">
        <v>3</v>
      </c>
      <c r="D109" s="51" t="str">
        <f t="shared" si="14"/>
        <v>无序</v>
      </c>
      <c r="E109" s="53"/>
      <c r="F109" s="53"/>
      <c r="G109" s="53"/>
      <c r="H109" s="53"/>
      <c r="I109" s="61">
        <f t="shared" si="8"/>
        <v>0.00120060030015008</v>
      </c>
      <c r="J109" s="51">
        <f t="shared" si="15"/>
        <v>1089</v>
      </c>
      <c r="K109" s="52">
        <f t="shared" si="10"/>
        <v>4930.38</v>
      </c>
      <c r="L109" s="52"/>
      <c r="M109" s="62" t="s">
        <v>2736</v>
      </c>
      <c r="N109" s="63" t="s">
        <v>2737</v>
      </c>
      <c r="O109" s="64" t="s">
        <v>2027</v>
      </c>
      <c r="P109" s="65">
        <v>0.0012</v>
      </c>
      <c r="Q109" s="63" t="s">
        <v>2047</v>
      </c>
      <c r="R109" s="68">
        <v>7820</v>
      </c>
      <c r="S109" s="68">
        <v>15</v>
      </c>
      <c r="T109" s="69" t="s">
        <v>2738</v>
      </c>
      <c r="U109" s="70">
        <v>253062</v>
      </c>
      <c r="V109" s="68">
        <v>7689</v>
      </c>
      <c r="W109" s="71">
        <v>651</v>
      </c>
      <c r="X109" s="72">
        <v>0.0847</v>
      </c>
      <c r="Y109" s="71">
        <v>191107</v>
      </c>
      <c r="Z109" s="71">
        <v>3354</v>
      </c>
      <c r="AA109" s="71">
        <v>15</v>
      </c>
      <c r="AB109" s="76">
        <v>13</v>
      </c>
      <c r="AC109" s="68">
        <v>1089</v>
      </c>
      <c r="AD109" s="77">
        <v>7.06</v>
      </c>
      <c r="AE109" s="68">
        <v>130</v>
      </c>
      <c r="AF109" s="78">
        <v>0.5532</v>
      </c>
      <c r="AG109" s="81">
        <v>0.5062</v>
      </c>
      <c r="AH109" s="82">
        <v>1.47</v>
      </c>
      <c r="AI109" s="64" t="s">
        <v>2739</v>
      </c>
      <c r="AJ109" s="63" t="s">
        <v>2101</v>
      </c>
      <c r="AK109" s="78">
        <v>0.2553</v>
      </c>
      <c r="AL109" s="78">
        <v>0.2346</v>
      </c>
      <c r="AM109" s="63" t="s">
        <v>2103</v>
      </c>
      <c r="AN109" s="78">
        <v>0.2213</v>
      </c>
      <c r="AO109" s="78">
        <v>0.2099</v>
      </c>
      <c r="AP109" s="63" t="s">
        <v>2740</v>
      </c>
      <c r="AQ109" s="78">
        <v>0.0766</v>
      </c>
      <c r="AR109" s="78">
        <v>0.0617</v>
      </c>
      <c r="AS109" s="86" t="s">
        <v>2741</v>
      </c>
      <c r="AT109" s="87">
        <v>0.0455</v>
      </c>
      <c r="AU109" s="88" t="s">
        <v>2742</v>
      </c>
    </row>
    <row r="110" spans="1:47">
      <c r="A110" s="50">
        <f t="shared" si="13"/>
        <v>420</v>
      </c>
      <c r="B110" s="51" t="str">
        <f>IF(A110="","",IF(A110&lt;词盘!$B$2,"大词",IF(A110&lt;词盘!$C$2,"中尾词","长尾词")))</f>
        <v>大词</v>
      </c>
      <c r="C110" s="54"/>
      <c r="D110" s="51" t="str">
        <f t="shared" si="14"/>
        <v>无序</v>
      </c>
      <c r="E110" s="53"/>
      <c r="F110" s="53"/>
      <c r="G110" s="53"/>
      <c r="H110" s="53"/>
      <c r="I110" s="61">
        <f t="shared" si="8"/>
        <v>0.00120060030015008</v>
      </c>
      <c r="J110" s="51">
        <f t="shared" si="15"/>
        <v>637</v>
      </c>
      <c r="K110" s="52">
        <f t="shared" si="10"/>
        <v>25291.34</v>
      </c>
      <c r="L110" s="52"/>
      <c r="M110" s="62" t="s">
        <v>2743</v>
      </c>
      <c r="N110" s="63" t="s">
        <v>2744</v>
      </c>
      <c r="O110" s="64" t="s">
        <v>2018</v>
      </c>
      <c r="P110" s="65">
        <v>0.0012</v>
      </c>
      <c r="Q110" s="63" t="s">
        <v>2019</v>
      </c>
      <c r="R110" s="68">
        <v>7735</v>
      </c>
      <c r="S110" s="68">
        <v>11</v>
      </c>
      <c r="T110" s="69" t="s">
        <v>2745</v>
      </c>
      <c r="U110" s="70">
        <v>310762</v>
      </c>
      <c r="V110" s="68">
        <v>8120</v>
      </c>
      <c r="W110" s="71">
        <v>420</v>
      </c>
      <c r="X110" s="72">
        <v>0.0518</v>
      </c>
      <c r="Y110" s="71">
        <v>209555</v>
      </c>
      <c r="Z110" s="71">
        <v>3758</v>
      </c>
      <c r="AA110" s="71">
        <v>10</v>
      </c>
      <c r="AB110" s="76">
        <v>0</v>
      </c>
      <c r="AC110" s="68">
        <v>637</v>
      </c>
      <c r="AD110" s="77">
        <v>12.75</v>
      </c>
      <c r="AE110" s="68">
        <v>4</v>
      </c>
      <c r="AF110" s="78">
        <v>0.6943</v>
      </c>
      <c r="AG110" s="81">
        <v>0.6563</v>
      </c>
      <c r="AH110" s="82">
        <v>6.73</v>
      </c>
      <c r="AI110" s="64" t="s">
        <v>2746</v>
      </c>
      <c r="AJ110" s="63" t="s">
        <v>2162</v>
      </c>
      <c r="AK110" s="78">
        <v>0.4093</v>
      </c>
      <c r="AL110" s="78">
        <v>0.375</v>
      </c>
      <c r="AM110" s="63" t="s">
        <v>2163</v>
      </c>
      <c r="AN110" s="78">
        <v>0.1503</v>
      </c>
      <c r="AO110" s="78">
        <v>0.1875</v>
      </c>
      <c r="AP110" s="63" t="s">
        <v>2164</v>
      </c>
      <c r="AQ110" s="78">
        <v>0.1347</v>
      </c>
      <c r="AR110" s="78">
        <v>0.0938</v>
      </c>
      <c r="AS110" s="86" t="s">
        <v>2747</v>
      </c>
      <c r="AT110" s="87">
        <v>0.0182</v>
      </c>
      <c r="AU110" s="88" t="s">
        <v>2748</v>
      </c>
    </row>
    <row r="111" spans="1:47">
      <c r="A111" s="50">
        <f t="shared" si="13"/>
        <v>205</v>
      </c>
      <c r="B111" s="51" t="str">
        <f>IF(A111="","",IF(A111&lt;词盘!$B$2,"大词",IF(A111&lt;词盘!$C$2,"中尾词","长尾词")))</f>
        <v>大词</v>
      </c>
      <c r="C111" s="54"/>
      <c r="D111" s="51" t="str">
        <f t="shared" si="14"/>
        <v>有序</v>
      </c>
      <c r="E111" s="53" t="s">
        <v>23</v>
      </c>
      <c r="F111" s="53"/>
      <c r="G111" s="53"/>
      <c r="H111" s="53"/>
      <c r="I111" s="61">
        <f t="shared" si="8"/>
        <v>0.00120060030015008</v>
      </c>
      <c r="J111" s="51">
        <f t="shared" si="15"/>
        <v>1177</v>
      </c>
      <c r="K111" s="52" t="str">
        <f t="shared" si="10"/>
        <v/>
      </c>
      <c r="L111" s="52"/>
      <c r="M111" s="62" t="s">
        <v>2749</v>
      </c>
      <c r="N111" s="63" t="s">
        <v>2750</v>
      </c>
      <c r="O111" s="64" t="s">
        <v>2027</v>
      </c>
      <c r="P111" s="65">
        <v>0.0012</v>
      </c>
      <c r="Q111" s="63" t="s">
        <v>2047</v>
      </c>
      <c r="R111" s="68">
        <v>7576</v>
      </c>
      <c r="S111" s="68">
        <v>11</v>
      </c>
      <c r="T111" s="69" t="s">
        <v>2751</v>
      </c>
      <c r="U111" s="70">
        <v>345401</v>
      </c>
      <c r="V111" s="68">
        <v>6767</v>
      </c>
      <c r="W111" s="71">
        <v>205</v>
      </c>
      <c r="X111" s="72">
        <v>0.0303</v>
      </c>
      <c r="Y111" s="71">
        <v>159543</v>
      </c>
      <c r="Z111" s="71">
        <v>3017</v>
      </c>
      <c r="AA111" s="71">
        <v>5</v>
      </c>
      <c r="AB111" s="76">
        <v>4</v>
      </c>
      <c r="AC111" s="68">
        <v>1177</v>
      </c>
      <c r="AD111" s="77">
        <v>5.75</v>
      </c>
      <c r="AE111" s="68">
        <v>5</v>
      </c>
      <c r="AF111" s="78">
        <v>0.4139</v>
      </c>
      <c r="AG111" s="81">
        <v>0.3429</v>
      </c>
      <c r="AH111" s="44" t="s">
        <v>2027</v>
      </c>
      <c r="AI111" s="64" t="s">
        <v>2177</v>
      </c>
      <c r="AJ111" s="63" t="s">
        <v>2022</v>
      </c>
      <c r="AK111" s="78">
        <v>0.1782</v>
      </c>
      <c r="AL111" s="78">
        <v>0.1857</v>
      </c>
      <c r="AM111" s="63" t="s">
        <v>2024</v>
      </c>
      <c r="AN111" s="78">
        <v>0.1437</v>
      </c>
      <c r="AO111" s="78">
        <v>0.1286</v>
      </c>
      <c r="AP111" s="63" t="s">
        <v>2300</v>
      </c>
      <c r="AQ111" s="78">
        <v>0.092</v>
      </c>
      <c r="AR111" s="78">
        <v>0.0286</v>
      </c>
      <c r="AS111" s="86" t="s">
        <v>2752</v>
      </c>
      <c r="AT111" s="87">
        <v>0.0563</v>
      </c>
      <c r="AU111" s="88" t="s">
        <v>2753</v>
      </c>
    </row>
    <row r="112" spans="1:47">
      <c r="A112" s="50">
        <f t="shared" si="13"/>
        <v>1531</v>
      </c>
      <c r="B112" s="51" t="str">
        <f>IF(A112="","",IF(A112&lt;词盘!$B$2,"大词",IF(A112&lt;词盘!$C$2,"中尾词","长尾词")))</f>
        <v>大词</v>
      </c>
      <c r="C112" s="54"/>
      <c r="D112" s="51" t="str">
        <f t="shared" si="14"/>
        <v>无序</v>
      </c>
      <c r="E112" s="53"/>
      <c r="F112" s="53"/>
      <c r="G112" s="53"/>
      <c r="H112" s="53"/>
      <c r="I112" s="61">
        <f t="shared" si="8"/>
        <v>0.00120060030015008</v>
      </c>
      <c r="J112" s="51">
        <f t="shared" si="15"/>
        <v>76403</v>
      </c>
      <c r="K112" s="52">
        <f t="shared" si="10"/>
        <v>14756.49</v>
      </c>
      <c r="L112" s="52"/>
      <c r="M112" s="62" t="s">
        <v>2754</v>
      </c>
      <c r="N112" s="63" t="s">
        <v>2755</v>
      </c>
      <c r="O112" s="64" t="s">
        <v>2027</v>
      </c>
      <c r="P112" s="65">
        <v>0.0012</v>
      </c>
      <c r="Q112" s="63" t="s">
        <v>2149</v>
      </c>
      <c r="R112" s="68">
        <v>7451</v>
      </c>
      <c r="S112" s="68">
        <v>8</v>
      </c>
      <c r="T112" s="69" t="s">
        <v>2756</v>
      </c>
      <c r="U112" s="70">
        <v>40050</v>
      </c>
      <c r="V112" s="68">
        <v>50561</v>
      </c>
      <c r="W112" s="71">
        <v>1531</v>
      </c>
      <c r="X112" s="72">
        <v>0.0303</v>
      </c>
      <c r="Y112" s="71">
        <v>1326723</v>
      </c>
      <c r="Z112" s="71">
        <v>23423</v>
      </c>
      <c r="AA112" s="71">
        <v>35</v>
      </c>
      <c r="AB112" s="76">
        <v>37</v>
      </c>
      <c r="AC112" s="68">
        <v>76403</v>
      </c>
      <c r="AD112" s="77">
        <v>0.66</v>
      </c>
      <c r="AE112" s="68">
        <v>266</v>
      </c>
      <c r="AF112" s="78">
        <v>0.2034</v>
      </c>
      <c r="AG112" s="81">
        <v>0.2294</v>
      </c>
      <c r="AH112" s="82">
        <v>0.63</v>
      </c>
      <c r="AI112" s="64" t="s">
        <v>2757</v>
      </c>
      <c r="AJ112" s="63" t="s">
        <v>2243</v>
      </c>
      <c r="AK112" s="78">
        <v>0.0923</v>
      </c>
      <c r="AL112" s="78">
        <v>0.0925</v>
      </c>
      <c r="AM112" s="63" t="s">
        <v>2031</v>
      </c>
      <c r="AN112" s="78">
        <v>0.0563</v>
      </c>
      <c r="AO112" s="78">
        <v>0.089</v>
      </c>
      <c r="AP112" s="63" t="s">
        <v>2617</v>
      </c>
      <c r="AQ112" s="78">
        <v>0.0548</v>
      </c>
      <c r="AR112" s="78">
        <v>0.0479</v>
      </c>
      <c r="AS112" s="86" t="s">
        <v>2758</v>
      </c>
      <c r="AT112" s="87">
        <v>0.021</v>
      </c>
      <c r="AU112" s="88" t="s">
        <v>2759</v>
      </c>
    </row>
    <row r="113" spans="1:47">
      <c r="A113" s="50">
        <f t="shared" si="13"/>
        <v>515</v>
      </c>
      <c r="B113" s="51" t="str">
        <f>IF(A113="","",IF(A113&lt;词盘!$B$2,"大词",IF(A113&lt;词盘!$C$2,"中尾词","长尾词")))</f>
        <v>大词</v>
      </c>
      <c r="C113" s="54">
        <v>3</v>
      </c>
      <c r="D113" s="51" t="str">
        <f t="shared" si="14"/>
        <v>无序</v>
      </c>
      <c r="E113" s="53"/>
      <c r="F113" s="53"/>
      <c r="G113" s="53"/>
      <c r="H113" s="53"/>
      <c r="I113" s="61">
        <f t="shared" si="8"/>
        <v>0.00120060030015008</v>
      </c>
      <c r="J113" s="51">
        <f t="shared" si="15"/>
        <v>608</v>
      </c>
      <c r="K113" s="52">
        <f t="shared" si="10"/>
        <v>5545.8</v>
      </c>
      <c r="L113" s="52"/>
      <c r="M113" s="62" t="s">
        <v>2760</v>
      </c>
      <c r="N113" s="63" t="s">
        <v>2761</v>
      </c>
      <c r="O113" s="64" t="s">
        <v>2027</v>
      </c>
      <c r="P113" s="65">
        <v>0.0012</v>
      </c>
      <c r="Q113" s="63" t="s">
        <v>2762</v>
      </c>
      <c r="R113" s="68">
        <v>7428</v>
      </c>
      <c r="S113" s="68">
        <v>8</v>
      </c>
      <c r="T113" s="69" t="s">
        <v>2763</v>
      </c>
      <c r="U113" s="70">
        <v>279821</v>
      </c>
      <c r="V113" s="68">
        <v>8631</v>
      </c>
      <c r="W113" s="71">
        <v>515</v>
      </c>
      <c r="X113" s="72">
        <v>0.0597</v>
      </c>
      <c r="Y113" s="71">
        <v>235402</v>
      </c>
      <c r="Z113" s="71">
        <v>4108</v>
      </c>
      <c r="AA113" s="71">
        <v>12</v>
      </c>
      <c r="AB113" s="76">
        <v>0</v>
      </c>
      <c r="AC113" s="68">
        <v>608</v>
      </c>
      <c r="AD113" s="77">
        <v>14.2</v>
      </c>
      <c r="AE113" s="68">
        <v>17</v>
      </c>
      <c r="AF113" s="78">
        <v>0.3878</v>
      </c>
      <c r="AG113" s="81">
        <v>0.375</v>
      </c>
      <c r="AH113" s="82">
        <v>1.35</v>
      </c>
      <c r="AI113" s="64" t="s">
        <v>2764</v>
      </c>
      <c r="AJ113" s="63" t="s">
        <v>2223</v>
      </c>
      <c r="AK113" s="78">
        <v>0.1542</v>
      </c>
      <c r="AL113" s="78">
        <v>0.125</v>
      </c>
      <c r="AM113" s="63" t="s">
        <v>2066</v>
      </c>
      <c r="AN113" s="78">
        <v>0.1355</v>
      </c>
      <c r="AO113" s="78">
        <v>0.1875</v>
      </c>
      <c r="AP113" s="63" t="s">
        <v>2243</v>
      </c>
      <c r="AQ113" s="78">
        <v>0.0981</v>
      </c>
      <c r="AR113" s="78">
        <v>0.0625</v>
      </c>
      <c r="AS113" s="86" t="s">
        <v>2765</v>
      </c>
      <c r="AT113" s="87">
        <v>0.0059</v>
      </c>
      <c r="AU113" s="88" t="s">
        <v>2766</v>
      </c>
    </row>
    <row r="114" spans="1:47">
      <c r="A114" s="50">
        <f t="shared" si="13"/>
        <v>425</v>
      </c>
      <c r="B114" s="51" t="str">
        <f>IF(A114="","",IF(A114&lt;词盘!$B$2,"大词",IF(A114&lt;词盘!$C$2,"中尾词","长尾词")))</f>
        <v>大词</v>
      </c>
      <c r="C114" s="54"/>
      <c r="D114" s="51" t="str">
        <f t="shared" si="14"/>
        <v>无序</v>
      </c>
      <c r="E114" s="53"/>
      <c r="F114" s="53"/>
      <c r="G114" s="53"/>
      <c r="H114" s="53"/>
      <c r="I114" s="61">
        <f t="shared" si="8"/>
        <v>0.00120060030015008</v>
      </c>
      <c r="J114" s="51">
        <f t="shared" si="15"/>
        <v>559</v>
      </c>
      <c r="K114" s="52" t="str">
        <f t="shared" si="10"/>
        <v/>
      </c>
      <c r="L114" s="52"/>
      <c r="M114" s="62" t="s">
        <v>2767</v>
      </c>
      <c r="N114" s="63"/>
      <c r="O114" s="64" t="s">
        <v>2027</v>
      </c>
      <c r="P114" s="65">
        <v>0.0012</v>
      </c>
      <c r="Q114" s="63" t="s">
        <v>2149</v>
      </c>
      <c r="R114" s="68">
        <v>7404</v>
      </c>
      <c r="S114" s="68">
        <v>7</v>
      </c>
      <c r="T114" s="69" t="s">
        <v>2768</v>
      </c>
      <c r="U114" s="70">
        <v>58808</v>
      </c>
      <c r="V114" s="68">
        <v>62568</v>
      </c>
      <c r="W114" s="71">
        <v>425</v>
      </c>
      <c r="X114" s="72">
        <v>0.0068</v>
      </c>
      <c r="Y114" s="71">
        <v>1833930</v>
      </c>
      <c r="Z114" s="71">
        <v>26038</v>
      </c>
      <c r="AA114" s="71">
        <v>10</v>
      </c>
      <c r="AB114" s="76">
        <v>0</v>
      </c>
      <c r="AC114" s="68">
        <v>559</v>
      </c>
      <c r="AD114" s="77">
        <v>111.93</v>
      </c>
      <c r="AE114" s="68">
        <v>72</v>
      </c>
      <c r="AF114" s="78">
        <v>0.1691</v>
      </c>
      <c r="AG114" s="81">
        <v>0.06</v>
      </c>
      <c r="AH114" s="44" t="s">
        <v>2027</v>
      </c>
      <c r="AI114" s="64" t="s">
        <v>2177</v>
      </c>
      <c r="AJ114" s="63" t="s">
        <v>2121</v>
      </c>
      <c r="AK114" s="78">
        <v>0.0787</v>
      </c>
      <c r="AL114" s="78">
        <v>0.04</v>
      </c>
      <c r="AM114" s="63" t="s">
        <v>2122</v>
      </c>
      <c r="AN114" s="78">
        <v>0.05</v>
      </c>
      <c r="AO114" s="78">
        <v>0</v>
      </c>
      <c r="AP114" s="63" t="s">
        <v>2769</v>
      </c>
      <c r="AQ114" s="78">
        <v>0.0404</v>
      </c>
      <c r="AR114" s="78">
        <v>0.02</v>
      </c>
      <c r="AS114" s="86" t="s">
        <v>2770</v>
      </c>
      <c r="AT114" s="87">
        <v>0.0174</v>
      </c>
      <c r="AU114" s="88" t="s">
        <v>2771</v>
      </c>
    </row>
    <row r="115" spans="1:47">
      <c r="A115" s="50">
        <f t="shared" si="13"/>
        <v>1522</v>
      </c>
      <c r="B115" s="51" t="str">
        <f>IF(A115="","",IF(A115&lt;词盘!$B$2,"大词",IF(A115&lt;词盘!$C$2,"中尾词","长尾词")))</f>
        <v>大词</v>
      </c>
      <c r="C115" s="54"/>
      <c r="D115" s="51" t="str">
        <f t="shared" si="14"/>
        <v>无序</v>
      </c>
      <c r="E115" s="53"/>
      <c r="F115" s="53"/>
      <c r="G115" s="53"/>
      <c r="H115" s="53"/>
      <c r="I115" s="61">
        <f t="shared" si="8"/>
        <v>0.00110055027513758</v>
      </c>
      <c r="J115" s="51">
        <f t="shared" si="15"/>
        <v>91531</v>
      </c>
      <c r="K115" s="52">
        <f t="shared" si="10"/>
        <v>29062.8</v>
      </c>
      <c r="L115" s="52"/>
      <c r="M115" s="62" t="s">
        <v>2772</v>
      </c>
      <c r="N115" s="63" t="s">
        <v>2773</v>
      </c>
      <c r="O115" s="64" t="s">
        <v>2027</v>
      </c>
      <c r="P115" s="65">
        <v>0.0011</v>
      </c>
      <c r="Q115" s="63" t="s">
        <v>2149</v>
      </c>
      <c r="R115" s="68">
        <v>7292</v>
      </c>
      <c r="S115" s="68">
        <v>5</v>
      </c>
      <c r="T115" s="69" t="s">
        <v>2774</v>
      </c>
      <c r="U115" s="70">
        <v>37293</v>
      </c>
      <c r="V115" s="68">
        <v>53603</v>
      </c>
      <c r="W115" s="71">
        <v>1522</v>
      </c>
      <c r="X115" s="72">
        <v>0.0284</v>
      </c>
      <c r="Y115" s="71">
        <v>1381531</v>
      </c>
      <c r="Z115" s="71">
        <v>21060</v>
      </c>
      <c r="AA115" s="71">
        <v>35</v>
      </c>
      <c r="AB115" s="76">
        <v>1</v>
      </c>
      <c r="AC115" s="68">
        <v>91531</v>
      </c>
      <c r="AD115" s="77">
        <v>0.59</v>
      </c>
      <c r="AE115" s="68">
        <v>459</v>
      </c>
      <c r="AF115" s="78">
        <v>0.1591</v>
      </c>
      <c r="AG115" s="81">
        <v>0.1071</v>
      </c>
      <c r="AH115" s="82">
        <v>1.38</v>
      </c>
      <c r="AI115" s="64" t="s">
        <v>2775</v>
      </c>
      <c r="AJ115" s="63" t="s">
        <v>2776</v>
      </c>
      <c r="AK115" s="78">
        <v>0.069</v>
      </c>
      <c r="AL115" s="78">
        <v>0.0476</v>
      </c>
      <c r="AM115" s="63" t="s">
        <v>2769</v>
      </c>
      <c r="AN115" s="78">
        <v>0.0486</v>
      </c>
      <c r="AO115" s="78">
        <v>0.0357</v>
      </c>
      <c r="AP115" s="63" t="s">
        <v>2720</v>
      </c>
      <c r="AQ115" s="78">
        <v>0.0415</v>
      </c>
      <c r="AR115" s="78">
        <v>0.0238</v>
      </c>
      <c r="AS115" s="86" t="s">
        <v>2777</v>
      </c>
      <c r="AT115" s="87">
        <v>0.0285</v>
      </c>
      <c r="AU115" s="88" t="s">
        <v>2778</v>
      </c>
    </row>
    <row r="116" spans="1:47">
      <c r="A116" s="50">
        <f t="shared" si="13"/>
        <v>616</v>
      </c>
      <c r="B116" s="51" t="str">
        <f>IF(A116="","",IF(A116&lt;词盘!$B$2,"大词",IF(A116&lt;词盘!$C$2,"中尾词","长尾词")))</f>
        <v>大词</v>
      </c>
      <c r="C116" s="54">
        <v>2</v>
      </c>
      <c r="D116" s="51" t="str">
        <f t="shared" si="14"/>
        <v>无序</v>
      </c>
      <c r="E116" s="53"/>
      <c r="F116" s="53"/>
      <c r="G116" s="53"/>
      <c r="H116" s="53"/>
      <c r="I116" s="61">
        <f t="shared" si="8"/>
        <v>0.00110055027513758</v>
      </c>
      <c r="J116" s="51">
        <f t="shared" si="15"/>
        <v>1238</v>
      </c>
      <c r="K116" s="52" t="str">
        <f t="shared" si="10"/>
        <v/>
      </c>
      <c r="L116" s="52"/>
      <c r="M116" s="62" t="s">
        <v>2779</v>
      </c>
      <c r="N116" s="63" t="s">
        <v>2780</v>
      </c>
      <c r="O116" s="64" t="s">
        <v>2018</v>
      </c>
      <c r="P116" s="65">
        <v>0.0011</v>
      </c>
      <c r="Q116" s="63" t="s">
        <v>2275</v>
      </c>
      <c r="R116" s="68">
        <v>7233</v>
      </c>
      <c r="S116" s="68">
        <v>10</v>
      </c>
      <c r="T116" s="69" t="s">
        <v>2781</v>
      </c>
      <c r="U116" s="70">
        <v>196844</v>
      </c>
      <c r="V116" s="68">
        <v>7023</v>
      </c>
      <c r="W116" s="71">
        <v>616</v>
      </c>
      <c r="X116" s="72">
        <v>0.0878</v>
      </c>
      <c r="Y116" s="71">
        <v>183811</v>
      </c>
      <c r="Z116" s="71">
        <v>3479</v>
      </c>
      <c r="AA116" s="71">
        <v>14</v>
      </c>
      <c r="AB116" s="76">
        <v>1</v>
      </c>
      <c r="AC116" s="68">
        <v>1238</v>
      </c>
      <c r="AD116" s="77">
        <v>5.67</v>
      </c>
      <c r="AE116" s="68">
        <v>65</v>
      </c>
      <c r="AF116" s="78">
        <v>0.42</v>
      </c>
      <c r="AG116" s="81">
        <v>0.3438</v>
      </c>
      <c r="AH116" s="44" t="s">
        <v>2027</v>
      </c>
      <c r="AI116" s="64" t="s">
        <v>2177</v>
      </c>
      <c r="AJ116" s="63" t="s">
        <v>2333</v>
      </c>
      <c r="AK116" s="78">
        <v>0.23</v>
      </c>
      <c r="AL116" s="78">
        <v>0.0938</v>
      </c>
      <c r="AM116" s="63" t="s">
        <v>2022</v>
      </c>
      <c r="AN116" s="78">
        <v>0.12</v>
      </c>
      <c r="AO116" s="78">
        <v>0.1875</v>
      </c>
      <c r="AP116" s="63" t="s">
        <v>2782</v>
      </c>
      <c r="AQ116" s="78">
        <v>0.07</v>
      </c>
      <c r="AR116" s="78">
        <v>0.0625</v>
      </c>
      <c r="AS116" s="86" t="s">
        <v>2783</v>
      </c>
      <c r="AT116" s="87">
        <v>0.0213</v>
      </c>
      <c r="AU116" s="88" t="s">
        <v>2784</v>
      </c>
    </row>
    <row r="117" spans="1:47">
      <c r="A117" s="50">
        <f t="shared" si="13"/>
        <v>551</v>
      </c>
      <c r="B117" s="51" t="str">
        <f>IF(A117="","",IF(A117&lt;词盘!$B$2,"大词",IF(A117&lt;词盘!$C$2,"中尾词","长尾词")))</f>
        <v>大词</v>
      </c>
      <c r="C117" s="54"/>
      <c r="D117" s="51" t="str">
        <f t="shared" si="14"/>
        <v>无序</v>
      </c>
      <c r="E117" s="53"/>
      <c r="F117" s="53"/>
      <c r="G117" s="53"/>
      <c r="H117" s="53"/>
      <c r="I117" s="61">
        <f t="shared" si="8"/>
        <v>0.00110055027513758</v>
      </c>
      <c r="J117" s="51">
        <f t="shared" si="15"/>
        <v>181</v>
      </c>
      <c r="K117" s="52">
        <f t="shared" si="10"/>
        <v>39861.3</v>
      </c>
      <c r="L117" s="52"/>
      <c r="M117" s="62" t="s">
        <v>2785</v>
      </c>
      <c r="N117" s="63" t="s">
        <v>2786</v>
      </c>
      <c r="O117" s="64" t="s">
        <v>2027</v>
      </c>
      <c r="P117" s="65">
        <v>0.0011</v>
      </c>
      <c r="Q117" s="63" t="s">
        <v>2047</v>
      </c>
      <c r="R117" s="68">
        <v>7226</v>
      </c>
      <c r="S117" s="68">
        <v>14</v>
      </c>
      <c r="T117" s="69" t="s">
        <v>2787</v>
      </c>
      <c r="U117" s="70">
        <v>132404</v>
      </c>
      <c r="V117" s="68">
        <v>16281</v>
      </c>
      <c r="W117" s="71">
        <v>551</v>
      </c>
      <c r="X117" s="72">
        <v>0.0339</v>
      </c>
      <c r="Y117" s="71">
        <v>468150</v>
      </c>
      <c r="Z117" s="71">
        <v>7521</v>
      </c>
      <c r="AA117" s="71">
        <v>13</v>
      </c>
      <c r="AB117" s="76">
        <v>4</v>
      </c>
      <c r="AC117" s="68">
        <v>181</v>
      </c>
      <c r="AD117" s="77">
        <v>89.95</v>
      </c>
      <c r="AE117" s="68">
        <v>34</v>
      </c>
      <c r="AF117" s="78">
        <v>0.7904</v>
      </c>
      <c r="AG117" s="81">
        <v>0.8235</v>
      </c>
      <c r="AH117" s="82">
        <v>5.3</v>
      </c>
      <c r="AI117" s="64" t="s">
        <v>2788</v>
      </c>
      <c r="AJ117" s="63" t="s">
        <v>2250</v>
      </c>
      <c r="AK117" s="78">
        <v>0.5444</v>
      </c>
      <c r="AL117" s="78">
        <v>0.6235</v>
      </c>
      <c r="AM117" s="63" t="s">
        <v>2162</v>
      </c>
      <c r="AN117" s="78">
        <v>0.1412</v>
      </c>
      <c r="AO117" s="78">
        <v>0.0824</v>
      </c>
      <c r="AP117" s="63" t="s">
        <v>2789</v>
      </c>
      <c r="AQ117" s="78">
        <v>0.1048</v>
      </c>
      <c r="AR117" s="78">
        <v>0.1176</v>
      </c>
      <c r="AS117" s="86" t="s">
        <v>2790</v>
      </c>
      <c r="AT117" s="87">
        <v>0.027</v>
      </c>
      <c r="AU117" s="88" t="s">
        <v>2791</v>
      </c>
    </row>
    <row r="118" spans="1:47">
      <c r="A118" s="50">
        <f t="shared" si="13"/>
        <v>433</v>
      </c>
      <c r="B118" s="51" t="str">
        <f>IF(A118="","",IF(A118&lt;词盘!$B$2,"大词",IF(A118&lt;词盘!$C$2,"中尾词","长尾词")))</f>
        <v>大词</v>
      </c>
      <c r="C118" s="54">
        <v>3</v>
      </c>
      <c r="D118" s="51" t="str">
        <f t="shared" si="14"/>
        <v>无序</v>
      </c>
      <c r="E118" s="53"/>
      <c r="F118" s="53"/>
      <c r="G118" s="53"/>
      <c r="H118" s="53"/>
      <c r="I118" s="61">
        <f t="shared" si="8"/>
        <v>0.00110055027513758</v>
      </c>
      <c r="J118" s="51">
        <f t="shared" si="15"/>
        <v>2042</v>
      </c>
      <c r="K118" s="52">
        <f t="shared" si="10"/>
        <v>3231.36</v>
      </c>
      <c r="L118" s="52"/>
      <c r="M118" s="62" t="s">
        <v>2792</v>
      </c>
      <c r="N118" s="63" t="s">
        <v>2793</v>
      </c>
      <c r="O118" s="64" t="s">
        <v>2027</v>
      </c>
      <c r="P118" s="65">
        <v>0.0011</v>
      </c>
      <c r="Q118" s="63" t="s">
        <v>2047</v>
      </c>
      <c r="R118" s="68">
        <v>7109</v>
      </c>
      <c r="S118" s="68">
        <v>13</v>
      </c>
      <c r="T118" s="69" t="s">
        <v>2794</v>
      </c>
      <c r="U118" s="70">
        <v>309055</v>
      </c>
      <c r="V118" s="68">
        <v>4865</v>
      </c>
      <c r="W118" s="71">
        <v>433</v>
      </c>
      <c r="X118" s="72">
        <v>0.0891</v>
      </c>
      <c r="Y118" s="71">
        <v>132641</v>
      </c>
      <c r="Z118" s="71">
        <v>2112</v>
      </c>
      <c r="AA118" s="71">
        <v>10</v>
      </c>
      <c r="AB118" s="76">
        <v>1</v>
      </c>
      <c r="AC118" s="68">
        <v>2042</v>
      </c>
      <c r="AD118" s="77">
        <v>2.38</v>
      </c>
      <c r="AE118" s="68">
        <v>44</v>
      </c>
      <c r="AF118" s="78">
        <v>0.531</v>
      </c>
      <c r="AG118" s="81">
        <v>0.4546</v>
      </c>
      <c r="AH118" s="82">
        <v>1.53</v>
      </c>
      <c r="AI118" s="64" t="s">
        <v>2795</v>
      </c>
      <c r="AJ118" s="63" t="s">
        <v>2450</v>
      </c>
      <c r="AK118" s="78">
        <v>0.4021</v>
      </c>
      <c r="AL118" s="78">
        <v>0.4091</v>
      </c>
      <c r="AM118" s="63" t="s">
        <v>2796</v>
      </c>
      <c r="AN118" s="78">
        <v>0.067</v>
      </c>
      <c r="AO118" s="78">
        <v>0</v>
      </c>
      <c r="AP118" s="63" t="s">
        <v>2797</v>
      </c>
      <c r="AQ118" s="78">
        <v>0.0619</v>
      </c>
      <c r="AR118" s="78">
        <v>0.0455</v>
      </c>
      <c r="AS118" s="86" t="s">
        <v>2798</v>
      </c>
      <c r="AT118" s="87">
        <v>0.0258</v>
      </c>
      <c r="AU118" s="88" t="s">
        <v>2799</v>
      </c>
    </row>
    <row r="119" spans="1:47">
      <c r="A119" s="50">
        <f t="shared" si="13"/>
        <v>732</v>
      </c>
      <c r="B119" s="51" t="str">
        <f>IF(A119="","",IF(A119&lt;词盘!$B$2,"大词",IF(A119&lt;词盘!$C$2,"中尾词","长尾词")))</f>
        <v>大词</v>
      </c>
      <c r="C119" s="54">
        <v>2</v>
      </c>
      <c r="D119" s="51" t="str">
        <f t="shared" si="14"/>
        <v>无序</v>
      </c>
      <c r="E119" s="53"/>
      <c r="F119" s="53"/>
      <c r="G119" s="53"/>
      <c r="H119" s="53"/>
      <c r="I119" s="61">
        <f t="shared" si="8"/>
        <v>0.00110055027513758</v>
      </c>
      <c r="J119" s="51">
        <f t="shared" si="15"/>
        <v>6875</v>
      </c>
      <c r="K119" s="52">
        <f t="shared" si="10"/>
        <v>2548.96</v>
      </c>
      <c r="L119" s="52"/>
      <c r="M119" s="62" t="s">
        <v>2800</v>
      </c>
      <c r="N119" s="63" t="s">
        <v>1973</v>
      </c>
      <c r="O119" s="64" t="s">
        <v>2027</v>
      </c>
      <c r="P119" s="65">
        <v>0.0011</v>
      </c>
      <c r="Q119" s="63" t="s">
        <v>2047</v>
      </c>
      <c r="R119" s="68">
        <v>7039</v>
      </c>
      <c r="S119" s="68">
        <v>13</v>
      </c>
      <c r="T119" s="69" t="s">
        <v>2801</v>
      </c>
      <c r="U119" s="70">
        <v>402300</v>
      </c>
      <c r="V119" s="68">
        <v>3080</v>
      </c>
      <c r="W119" s="71">
        <v>732</v>
      </c>
      <c r="X119" s="72">
        <v>0.2377</v>
      </c>
      <c r="Y119" s="71">
        <v>83171</v>
      </c>
      <c r="Z119" s="71">
        <v>1424</v>
      </c>
      <c r="AA119" s="71">
        <v>17</v>
      </c>
      <c r="AB119" s="76">
        <v>1</v>
      </c>
      <c r="AC119" s="68">
        <v>6875</v>
      </c>
      <c r="AD119" s="77">
        <v>0.45</v>
      </c>
      <c r="AE119" s="68">
        <v>86</v>
      </c>
      <c r="AF119" s="78">
        <v>0.3333</v>
      </c>
      <c r="AG119" s="81">
        <v>0.3158</v>
      </c>
      <c r="AH119" s="82">
        <v>1.79</v>
      </c>
      <c r="AI119" s="64" t="s">
        <v>2802</v>
      </c>
      <c r="AJ119" s="63" t="s">
        <v>2022</v>
      </c>
      <c r="AK119" s="78">
        <v>0.12</v>
      </c>
      <c r="AL119" s="78">
        <v>0.1228</v>
      </c>
      <c r="AM119" s="63" t="s">
        <v>2024</v>
      </c>
      <c r="AN119" s="78">
        <v>0.1133</v>
      </c>
      <c r="AO119" s="78">
        <v>0.1228</v>
      </c>
      <c r="AP119" s="63" t="s">
        <v>2089</v>
      </c>
      <c r="AQ119" s="78">
        <v>0.1</v>
      </c>
      <c r="AR119" s="78">
        <v>0.0702</v>
      </c>
      <c r="AS119" s="86" t="s">
        <v>2803</v>
      </c>
      <c r="AT119" s="87">
        <v>0.042</v>
      </c>
      <c r="AU119" s="88" t="s">
        <v>2804</v>
      </c>
    </row>
    <row r="120" spans="1:47">
      <c r="A120" s="50">
        <f t="shared" si="13"/>
        <v>1265</v>
      </c>
      <c r="B120" s="51" t="str">
        <f>IF(A120="","",IF(A120&lt;词盘!$B$2,"大词",IF(A120&lt;词盘!$C$2,"中尾词","长尾词")))</f>
        <v>大词</v>
      </c>
      <c r="C120" s="54">
        <v>1</v>
      </c>
      <c r="D120" s="51" t="str">
        <f t="shared" si="14"/>
        <v>有序</v>
      </c>
      <c r="E120" s="53" t="s">
        <v>22</v>
      </c>
      <c r="F120" s="53"/>
      <c r="G120" s="53"/>
      <c r="H120" s="53"/>
      <c r="I120" s="61">
        <f t="shared" si="8"/>
        <v>0.00110055027513758</v>
      </c>
      <c r="J120" s="51">
        <f t="shared" si="15"/>
        <v>304</v>
      </c>
      <c r="K120" s="52" t="str">
        <f t="shared" si="10"/>
        <v/>
      </c>
      <c r="L120" s="52"/>
      <c r="M120" s="62" t="s">
        <v>2805</v>
      </c>
      <c r="N120" s="63" t="s">
        <v>2806</v>
      </c>
      <c r="O120" s="64" t="s">
        <v>2027</v>
      </c>
      <c r="P120" s="65">
        <v>0.0011</v>
      </c>
      <c r="Q120" s="63" t="s">
        <v>2047</v>
      </c>
      <c r="R120" s="68">
        <v>6847</v>
      </c>
      <c r="S120" s="68">
        <v>10</v>
      </c>
      <c r="T120" s="69" t="s">
        <v>2807</v>
      </c>
      <c r="U120" s="70">
        <v>104740</v>
      </c>
      <c r="V120" s="68">
        <v>21267</v>
      </c>
      <c r="W120" s="71">
        <v>1265</v>
      </c>
      <c r="X120" s="72">
        <v>0.0595</v>
      </c>
      <c r="Y120" s="71">
        <v>573489</v>
      </c>
      <c r="Z120" s="71">
        <v>9210</v>
      </c>
      <c r="AA120" s="71">
        <v>29</v>
      </c>
      <c r="AB120" s="76">
        <v>3</v>
      </c>
      <c r="AC120" s="68">
        <v>304</v>
      </c>
      <c r="AD120" s="77">
        <v>69.96</v>
      </c>
      <c r="AE120" s="68">
        <v>43</v>
      </c>
      <c r="AF120" s="78">
        <v>0.8431</v>
      </c>
      <c r="AG120" s="81">
        <v>0.7999</v>
      </c>
      <c r="AH120" s="44" t="s">
        <v>2027</v>
      </c>
      <c r="AI120" s="64" t="s">
        <v>2177</v>
      </c>
      <c r="AJ120" s="63" t="s">
        <v>2600</v>
      </c>
      <c r="AK120" s="78">
        <v>0.4982</v>
      </c>
      <c r="AL120" s="78">
        <v>0.6333</v>
      </c>
      <c r="AM120" s="63" t="s">
        <v>2601</v>
      </c>
      <c r="AN120" s="78">
        <v>0.2737</v>
      </c>
      <c r="AO120" s="78">
        <v>0.1583</v>
      </c>
      <c r="AP120" s="63" t="s">
        <v>2808</v>
      </c>
      <c r="AQ120" s="78">
        <v>0.0712</v>
      </c>
      <c r="AR120" s="78">
        <v>0.0083</v>
      </c>
      <c r="AS120" s="86" t="s">
        <v>2809</v>
      </c>
      <c r="AT120" s="87">
        <v>0.1231</v>
      </c>
      <c r="AU120" s="88" t="s">
        <v>2810</v>
      </c>
    </row>
    <row r="121" spans="1:47">
      <c r="A121" s="50">
        <f t="shared" si="13"/>
        <v>432</v>
      </c>
      <c r="B121" s="51" t="str">
        <f>IF(A121="","",IF(A121&lt;词盘!$B$2,"大词",IF(A121&lt;词盘!$C$2,"中尾词","长尾词")))</f>
        <v>大词</v>
      </c>
      <c r="C121" s="54">
        <v>3</v>
      </c>
      <c r="D121" s="51" t="str">
        <f t="shared" si="14"/>
        <v>无序</v>
      </c>
      <c r="E121" s="53"/>
      <c r="F121" s="53"/>
      <c r="G121" s="53"/>
      <c r="H121" s="53"/>
      <c r="I121" s="61">
        <f t="shared" si="8"/>
        <v>0.00110055027513758</v>
      </c>
      <c r="J121" s="51">
        <f t="shared" si="15"/>
        <v>603</v>
      </c>
      <c r="K121" s="52">
        <f t="shared" si="10"/>
        <v>3142.78</v>
      </c>
      <c r="L121" s="52"/>
      <c r="M121" s="62" t="s">
        <v>2811</v>
      </c>
      <c r="N121" s="63" t="s">
        <v>2812</v>
      </c>
      <c r="O121" s="64" t="s">
        <v>2027</v>
      </c>
      <c r="P121" s="65">
        <v>0.0011</v>
      </c>
      <c r="Q121" s="63" t="s">
        <v>2047</v>
      </c>
      <c r="R121" s="68">
        <v>6803</v>
      </c>
      <c r="S121" s="68">
        <v>16</v>
      </c>
      <c r="T121" s="69" t="s">
        <v>2813</v>
      </c>
      <c r="U121" s="70">
        <v>305415</v>
      </c>
      <c r="V121" s="68">
        <v>4695</v>
      </c>
      <c r="W121" s="71">
        <v>432</v>
      </c>
      <c r="X121" s="72">
        <v>0.0922</v>
      </c>
      <c r="Y121" s="71">
        <v>109376</v>
      </c>
      <c r="Z121" s="71">
        <v>2294</v>
      </c>
      <c r="AA121" s="71">
        <v>10</v>
      </c>
      <c r="AB121" s="76">
        <v>34</v>
      </c>
      <c r="AC121" s="68">
        <v>603</v>
      </c>
      <c r="AD121" s="77">
        <v>7.79</v>
      </c>
      <c r="AE121" s="68">
        <v>134</v>
      </c>
      <c r="AF121" s="78">
        <v>0.4744</v>
      </c>
      <c r="AG121" s="81">
        <v>0.42</v>
      </c>
      <c r="AH121" s="82">
        <v>1.37</v>
      </c>
      <c r="AI121" s="64" t="s">
        <v>2814</v>
      </c>
      <c r="AJ121" s="63" t="s">
        <v>2231</v>
      </c>
      <c r="AK121" s="78">
        <v>0.2806</v>
      </c>
      <c r="AL121" s="78">
        <v>0.24</v>
      </c>
      <c r="AM121" s="63" t="s">
        <v>2232</v>
      </c>
      <c r="AN121" s="78">
        <v>0.1224</v>
      </c>
      <c r="AO121" s="78">
        <v>0.1</v>
      </c>
      <c r="AP121" s="63" t="s">
        <v>2102</v>
      </c>
      <c r="AQ121" s="78">
        <v>0.0714</v>
      </c>
      <c r="AR121" s="78">
        <v>0.08</v>
      </c>
      <c r="AS121" s="86" t="s">
        <v>2815</v>
      </c>
      <c r="AT121" s="87">
        <v>0.0221</v>
      </c>
      <c r="AU121" s="88" t="s">
        <v>2816</v>
      </c>
    </row>
    <row r="122" spans="1:47">
      <c r="A122" s="50">
        <f t="shared" si="13"/>
        <v>1064</v>
      </c>
      <c r="B122" s="51" t="str">
        <f>IF(A122="","",IF(A122&lt;词盘!$B$2,"大词",IF(A122&lt;词盘!$C$2,"中尾词","长尾词")))</f>
        <v>大词</v>
      </c>
      <c r="C122" s="54"/>
      <c r="D122" s="51" t="str">
        <f t="shared" si="14"/>
        <v>有序</v>
      </c>
      <c r="E122" s="53" t="s">
        <v>22</v>
      </c>
      <c r="F122" s="53"/>
      <c r="G122" s="53"/>
      <c r="H122" s="53"/>
      <c r="I122" s="61">
        <f t="shared" si="8"/>
        <v>0.00110055027513758</v>
      </c>
      <c r="J122" s="51">
        <f t="shared" si="15"/>
        <v>4018</v>
      </c>
      <c r="K122" s="52">
        <f t="shared" si="10"/>
        <v>2490.84</v>
      </c>
      <c r="L122" s="52"/>
      <c r="M122" s="62" t="s">
        <v>2817</v>
      </c>
      <c r="N122" s="63" t="s">
        <v>2818</v>
      </c>
      <c r="O122" s="64" t="s">
        <v>2018</v>
      </c>
      <c r="P122" s="65">
        <v>0.0011</v>
      </c>
      <c r="Q122" s="63" t="s">
        <v>2275</v>
      </c>
      <c r="R122" s="68">
        <v>6787</v>
      </c>
      <c r="S122" s="68">
        <v>15</v>
      </c>
      <c r="T122" s="69" t="s">
        <v>2819</v>
      </c>
      <c r="U122" s="70">
        <v>424196</v>
      </c>
      <c r="V122" s="68">
        <v>3285</v>
      </c>
      <c r="W122" s="71">
        <v>1064</v>
      </c>
      <c r="X122" s="72">
        <v>0.3242</v>
      </c>
      <c r="Y122" s="71">
        <v>97820</v>
      </c>
      <c r="Z122" s="71">
        <v>1258</v>
      </c>
      <c r="AA122" s="71">
        <v>25</v>
      </c>
      <c r="AB122" s="76">
        <v>0</v>
      </c>
      <c r="AC122" s="68">
        <v>4018</v>
      </c>
      <c r="AD122" s="77">
        <v>0.82</v>
      </c>
      <c r="AE122" s="68">
        <v>116</v>
      </c>
      <c r="AF122" s="78">
        <v>0.3943</v>
      </c>
      <c r="AG122" s="81">
        <v>0.3846</v>
      </c>
      <c r="AH122" s="82">
        <v>1.98</v>
      </c>
      <c r="AI122" s="64" t="s">
        <v>2820</v>
      </c>
      <c r="AJ122" s="63" t="s">
        <v>2022</v>
      </c>
      <c r="AK122" s="78">
        <v>0.162</v>
      </c>
      <c r="AL122" s="78">
        <v>0.1692</v>
      </c>
      <c r="AM122" s="63" t="s">
        <v>2278</v>
      </c>
      <c r="AN122" s="78">
        <v>0.1408</v>
      </c>
      <c r="AO122" s="78">
        <v>0.1231</v>
      </c>
      <c r="AP122" s="63" t="s">
        <v>2024</v>
      </c>
      <c r="AQ122" s="78">
        <v>0.0915</v>
      </c>
      <c r="AR122" s="78">
        <v>0.0923</v>
      </c>
      <c r="AS122" s="86" t="s">
        <v>2821</v>
      </c>
      <c r="AT122" s="87">
        <v>0.0221</v>
      </c>
      <c r="AU122" s="88" t="s">
        <v>2822</v>
      </c>
    </row>
    <row r="123" spans="1:47">
      <c r="A123" s="50">
        <f t="shared" si="13"/>
        <v>318</v>
      </c>
      <c r="B123" s="51" t="str">
        <f>IF(A123="","",IF(A123&lt;词盘!$B$2,"大词",IF(A123&lt;词盘!$C$2,"中尾词","长尾词")))</f>
        <v>大词</v>
      </c>
      <c r="C123" s="54">
        <v>3</v>
      </c>
      <c r="D123" s="51" t="str">
        <f t="shared" si="14"/>
        <v>无序</v>
      </c>
      <c r="E123" s="53"/>
      <c r="F123" s="53"/>
      <c r="G123" s="53"/>
      <c r="H123" s="53"/>
      <c r="I123" s="61">
        <f t="shared" si="8"/>
        <v>0.00110055027513758</v>
      </c>
      <c r="J123" s="51">
        <f t="shared" si="15"/>
        <v>14492</v>
      </c>
      <c r="K123" s="52">
        <f t="shared" si="10"/>
        <v>10963.2</v>
      </c>
      <c r="L123" s="52"/>
      <c r="M123" s="62" t="s">
        <v>372</v>
      </c>
      <c r="N123" s="63" t="s">
        <v>1956</v>
      </c>
      <c r="O123" s="64" t="s">
        <v>2027</v>
      </c>
      <c r="P123" s="65">
        <v>0.0011</v>
      </c>
      <c r="Q123" s="63" t="s">
        <v>2047</v>
      </c>
      <c r="R123" s="68">
        <v>6696</v>
      </c>
      <c r="S123" s="68">
        <v>8</v>
      </c>
      <c r="T123" s="69" t="s">
        <v>2823</v>
      </c>
      <c r="U123" s="70">
        <v>181578</v>
      </c>
      <c r="V123" s="68">
        <v>11149</v>
      </c>
      <c r="W123" s="71">
        <v>318</v>
      </c>
      <c r="X123" s="72">
        <v>0.0287</v>
      </c>
      <c r="Y123" s="71">
        <v>234702</v>
      </c>
      <c r="Z123" s="71">
        <v>4568</v>
      </c>
      <c r="AA123" s="71">
        <v>8</v>
      </c>
      <c r="AB123" s="76">
        <v>0</v>
      </c>
      <c r="AC123" s="68">
        <v>14492</v>
      </c>
      <c r="AD123" s="77">
        <v>0.77</v>
      </c>
      <c r="AE123" s="68">
        <v>38</v>
      </c>
      <c r="AF123" s="78">
        <v>0.3631</v>
      </c>
      <c r="AG123" s="81">
        <v>0.3571</v>
      </c>
      <c r="AH123" s="82">
        <v>2.4</v>
      </c>
      <c r="AI123" s="64" t="s">
        <v>2269</v>
      </c>
      <c r="AJ123" s="63" t="s">
        <v>2031</v>
      </c>
      <c r="AK123" s="78">
        <v>0.1446</v>
      </c>
      <c r="AL123" s="78">
        <v>0.1143</v>
      </c>
      <c r="AM123" s="63" t="s">
        <v>2032</v>
      </c>
      <c r="AN123" s="78">
        <v>0.12</v>
      </c>
      <c r="AO123" s="78">
        <v>0.1714</v>
      </c>
      <c r="AP123" s="63" t="s">
        <v>2033</v>
      </c>
      <c r="AQ123" s="78">
        <v>0.0985</v>
      </c>
      <c r="AR123" s="78">
        <v>0.0714</v>
      </c>
      <c r="AS123" s="86" t="s">
        <v>2824</v>
      </c>
      <c r="AT123" s="87">
        <v>0.0492</v>
      </c>
      <c r="AU123" s="88" t="s">
        <v>2825</v>
      </c>
    </row>
    <row r="124" spans="1:47">
      <c r="A124" s="50">
        <f t="shared" si="13"/>
        <v>1352</v>
      </c>
      <c r="B124" s="51" t="str">
        <f>IF(A124="","",IF(A124&lt;词盘!$B$2,"大词",IF(A124&lt;词盘!$C$2,"中尾词","长尾词")))</f>
        <v>大词</v>
      </c>
      <c r="C124" s="54"/>
      <c r="D124" s="51" t="str">
        <f t="shared" si="14"/>
        <v>有序</v>
      </c>
      <c r="E124" s="53" t="s">
        <v>22</v>
      </c>
      <c r="F124" s="53"/>
      <c r="G124" s="53"/>
      <c r="H124" s="53"/>
      <c r="I124" s="61">
        <f t="shared" si="8"/>
        <v>0.00110055027513758</v>
      </c>
      <c r="J124" s="51">
        <f t="shared" si="15"/>
        <v>1861</v>
      </c>
      <c r="K124" s="52" t="str">
        <f t="shared" si="10"/>
        <v/>
      </c>
      <c r="L124" s="52"/>
      <c r="M124" s="62" t="s">
        <v>2826</v>
      </c>
      <c r="N124" s="63" t="s">
        <v>2827</v>
      </c>
      <c r="O124" s="64" t="s">
        <v>2027</v>
      </c>
      <c r="P124" s="65">
        <v>0.0011</v>
      </c>
      <c r="Q124" s="63" t="s">
        <v>2047</v>
      </c>
      <c r="R124" s="68">
        <v>6688</v>
      </c>
      <c r="S124" s="68">
        <v>15</v>
      </c>
      <c r="T124" s="69" t="s">
        <v>2828</v>
      </c>
      <c r="U124" s="70">
        <v>469929</v>
      </c>
      <c r="V124" s="68">
        <v>5665</v>
      </c>
      <c r="W124" s="71">
        <v>1352</v>
      </c>
      <c r="X124" s="72">
        <v>0.2387</v>
      </c>
      <c r="Y124" s="71">
        <v>144986</v>
      </c>
      <c r="Z124" s="71">
        <v>2333</v>
      </c>
      <c r="AA124" s="71">
        <v>31</v>
      </c>
      <c r="AB124" s="76">
        <v>0</v>
      </c>
      <c r="AC124" s="68">
        <v>1861</v>
      </c>
      <c r="AD124" s="77">
        <v>3.04</v>
      </c>
      <c r="AE124" s="68">
        <v>113</v>
      </c>
      <c r="AF124" s="78">
        <v>0.4532</v>
      </c>
      <c r="AG124" s="81">
        <v>0.394</v>
      </c>
      <c r="AH124" s="44" t="s">
        <v>2027</v>
      </c>
      <c r="AI124" s="64" t="s">
        <v>2177</v>
      </c>
      <c r="AJ124" s="63" t="s">
        <v>2022</v>
      </c>
      <c r="AK124" s="78">
        <v>0.2188</v>
      </c>
      <c r="AL124" s="78">
        <v>0.1515</v>
      </c>
      <c r="AM124" s="63" t="s">
        <v>2024</v>
      </c>
      <c r="AN124" s="78">
        <v>0.1328</v>
      </c>
      <c r="AO124" s="78">
        <v>0.1667</v>
      </c>
      <c r="AP124" s="63" t="s">
        <v>2279</v>
      </c>
      <c r="AQ124" s="78">
        <v>0.1016</v>
      </c>
      <c r="AR124" s="78">
        <v>0.0758</v>
      </c>
      <c r="AS124" s="86" t="s">
        <v>2829</v>
      </c>
      <c r="AT124" s="87">
        <v>0.1207</v>
      </c>
      <c r="AU124" s="88" t="s">
        <v>2830</v>
      </c>
    </row>
    <row r="125" spans="1:47">
      <c r="A125" s="50">
        <f t="shared" si="13"/>
        <v>181</v>
      </c>
      <c r="B125" s="51" t="str">
        <f>IF(A125="","",IF(A125&lt;词盘!$B$2,"大词",IF(A125&lt;词盘!$C$2,"中尾词","长尾词")))</f>
        <v>大词</v>
      </c>
      <c r="C125" s="54">
        <v>1</v>
      </c>
      <c r="D125" s="51" t="str">
        <f t="shared" si="14"/>
        <v>有序</v>
      </c>
      <c r="E125" s="53" t="s">
        <v>22</v>
      </c>
      <c r="F125" s="53"/>
      <c r="G125" s="53"/>
      <c r="H125" s="53"/>
      <c r="I125" s="61">
        <f t="shared" si="8"/>
        <v>0.00100050025012507</v>
      </c>
      <c r="J125" s="51">
        <f t="shared" si="15"/>
        <v>1026</v>
      </c>
      <c r="K125" s="52">
        <f t="shared" si="10"/>
        <v>17861.22</v>
      </c>
      <c r="L125" s="52"/>
      <c r="M125" s="62" t="s">
        <v>2831</v>
      </c>
      <c r="N125" s="63" t="s">
        <v>2832</v>
      </c>
      <c r="O125" s="64" t="s">
        <v>2027</v>
      </c>
      <c r="P125" s="65">
        <v>0.001</v>
      </c>
      <c r="Q125" s="63" t="s">
        <v>2047</v>
      </c>
      <c r="R125" s="68">
        <v>6654</v>
      </c>
      <c r="S125" s="68">
        <v>14</v>
      </c>
      <c r="T125" s="69" t="s">
        <v>2833</v>
      </c>
      <c r="U125" s="70">
        <v>304319</v>
      </c>
      <c r="V125" s="68">
        <v>6381</v>
      </c>
      <c r="W125" s="71">
        <v>181</v>
      </c>
      <c r="X125" s="72">
        <v>0.0284</v>
      </c>
      <c r="Y125" s="71">
        <v>152509</v>
      </c>
      <c r="Z125" s="71">
        <v>2694</v>
      </c>
      <c r="AA125" s="71">
        <v>5</v>
      </c>
      <c r="AB125" s="76">
        <v>9</v>
      </c>
      <c r="AC125" s="68">
        <v>1026</v>
      </c>
      <c r="AD125" s="77">
        <v>6.22</v>
      </c>
      <c r="AE125" s="68">
        <v>109</v>
      </c>
      <c r="AF125" s="78">
        <v>0.33</v>
      </c>
      <c r="AG125" s="81">
        <v>0.3863</v>
      </c>
      <c r="AH125" s="82">
        <v>6.63</v>
      </c>
      <c r="AI125" s="64" t="s">
        <v>2834</v>
      </c>
      <c r="AJ125" s="63" t="s">
        <v>2215</v>
      </c>
      <c r="AK125" s="78">
        <v>0.132</v>
      </c>
      <c r="AL125" s="78">
        <v>0.1136</v>
      </c>
      <c r="AM125" s="63" t="s">
        <v>2162</v>
      </c>
      <c r="AN125" s="78">
        <v>0.1117</v>
      </c>
      <c r="AO125" s="78">
        <v>0.1136</v>
      </c>
      <c r="AP125" s="63" t="s">
        <v>2178</v>
      </c>
      <c r="AQ125" s="78">
        <v>0.0863</v>
      </c>
      <c r="AR125" s="78">
        <v>0.1591</v>
      </c>
      <c r="AS125" s="86" t="s">
        <v>2835</v>
      </c>
      <c r="AT125" s="87">
        <v>0</v>
      </c>
      <c r="AU125" s="88" t="s">
        <v>2836</v>
      </c>
    </row>
    <row r="126" spans="1:47">
      <c r="A126" s="50">
        <f t="shared" si="13"/>
        <v>5463</v>
      </c>
      <c r="B126" s="51" t="str">
        <f>IF(A126="","",IF(A126&lt;词盘!$B$2,"大词",IF(A126&lt;词盘!$C$2,"中尾词","长尾词")))</f>
        <v>大词</v>
      </c>
      <c r="C126" s="54"/>
      <c r="D126" s="51" t="str">
        <f t="shared" si="14"/>
        <v>无序</v>
      </c>
      <c r="E126" s="53"/>
      <c r="F126" s="53"/>
      <c r="G126" s="53"/>
      <c r="H126" s="53"/>
      <c r="I126" s="61">
        <f t="shared" si="8"/>
        <v>0.00100050025012507</v>
      </c>
      <c r="J126" s="51">
        <f t="shared" si="15"/>
        <v>42217</v>
      </c>
      <c r="K126" s="52">
        <f t="shared" si="10"/>
        <v>46111.62</v>
      </c>
      <c r="L126" s="52"/>
      <c r="M126" s="62" t="s">
        <v>2837</v>
      </c>
      <c r="N126" s="63" t="s">
        <v>2838</v>
      </c>
      <c r="O126" s="64" t="s">
        <v>2027</v>
      </c>
      <c r="P126" s="65">
        <v>0.001</v>
      </c>
      <c r="Q126" s="63" t="s">
        <v>2149</v>
      </c>
      <c r="R126" s="68">
        <v>6629</v>
      </c>
      <c r="S126" s="68">
        <v>6</v>
      </c>
      <c r="T126" s="69" t="s">
        <v>2839</v>
      </c>
      <c r="U126" s="70">
        <v>13767</v>
      </c>
      <c r="V126" s="68">
        <v>85503</v>
      </c>
      <c r="W126" s="71">
        <v>5463</v>
      </c>
      <c r="X126" s="72">
        <v>0.0639</v>
      </c>
      <c r="Y126" s="71">
        <v>1875251</v>
      </c>
      <c r="Z126" s="71">
        <v>41542</v>
      </c>
      <c r="AA126" s="71">
        <v>124</v>
      </c>
      <c r="AB126" s="76">
        <v>40</v>
      </c>
      <c r="AC126" s="68">
        <v>42217</v>
      </c>
      <c r="AD126" s="77">
        <v>2.03</v>
      </c>
      <c r="AE126" s="68">
        <v>278</v>
      </c>
      <c r="AF126" s="78">
        <v>0.3069</v>
      </c>
      <c r="AG126" s="81">
        <v>0.2446</v>
      </c>
      <c r="AH126" s="82">
        <v>1.11</v>
      </c>
      <c r="AI126" s="64" t="s">
        <v>2840</v>
      </c>
      <c r="AJ126" s="63" t="s">
        <v>2841</v>
      </c>
      <c r="AK126" s="78">
        <v>0.1132</v>
      </c>
      <c r="AL126" s="78">
        <v>0.0898</v>
      </c>
      <c r="AM126" s="63" t="s">
        <v>2842</v>
      </c>
      <c r="AN126" s="78">
        <v>0.1025</v>
      </c>
      <c r="AO126" s="78">
        <v>0.0914</v>
      </c>
      <c r="AP126" s="63" t="s">
        <v>2843</v>
      </c>
      <c r="AQ126" s="78">
        <v>0.0912</v>
      </c>
      <c r="AR126" s="78">
        <v>0.0634</v>
      </c>
      <c r="AS126" s="86" t="s">
        <v>2844</v>
      </c>
      <c r="AT126" s="87">
        <v>0.0211</v>
      </c>
      <c r="AU126" s="88" t="s">
        <v>2845</v>
      </c>
    </row>
    <row r="127" spans="1:47">
      <c r="A127" s="50">
        <f t="shared" si="13"/>
        <v>890</v>
      </c>
      <c r="B127" s="51" t="str">
        <f>IF(A127="","",IF(A127&lt;词盘!$B$2,"大词",IF(A127&lt;词盘!$C$2,"中尾词","长尾词")))</f>
        <v>大词</v>
      </c>
      <c r="C127" s="54"/>
      <c r="D127" s="51" t="str">
        <f t="shared" si="14"/>
        <v>无序</v>
      </c>
      <c r="E127" s="89"/>
      <c r="F127" s="53"/>
      <c r="G127" s="53"/>
      <c r="H127" s="53"/>
      <c r="I127" s="61">
        <f t="shared" si="8"/>
        <v>0.00100050025012507</v>
      </c>
      <c r="J127" s="51">
        <f t="shared" si="15"/>
        <v>268399</v>
      </c>
      <c r="K127" s="52">
        <f t="shared" si="10"/>
        <v>7004</v>
      </c>
      <c r="L127" s="52"/>
      <c r="M127" s="62" t="s">
        <v>341</v>
      </c>
      <c r="N127" s="63" t="s">
        <v>2304</v>
      </c>
      <c r="O127" s="64" t="s">
        <v>2027</v>
      </c>
      <c r="P127" s="65">
        <v>0.001</v>
      </c>
      <c r="Q127" s="63" t="s">
        <v>2047</v>
      </c>
      <c r="R127" s="68">
        <v>6501</v>
      </c>
      <c r="S127" s="68">
        <v>6</v>
      </c>
      <c r="T127" s="69" t="s">
        <v>2846</v>
      </c>
      <c r="U127" s="70">
        <v>142209</v>
      </c>
      <c r="V127" s="68">
        <v>16837</v>
      </c>
      <c r="W127" s="71">
        <v>890</v>
      </c>
      <c r="X127" s="72">
        <v>0.0529</v>
      </c>
      <c r="Y127" s="71">
        <v>439080</v>
      </c>
      <c r="Z127" s="71">
        <v>8240</v>
      </c>
      <c r="AA127" s="71">
        <v>21</v>
      </c>
      <c r="AB127" s="76">
        <v>35</v>
      </c>
      <c r="AC127" s="68">
        <v>268399</v>
      </c>
      <c r="AD127" s="77">
        <v>0.06</v>
      </c>
      <c r="AE127" s="68">
        <v>6</v>
      </c>
      <c r="AF127" s="78">
        <v>0.1293</v>
      </c>
      <c r="AG127" s="81">
        <v>0</v>
      </c>
      <c r="AH127" s="82">
        <v>0.85</v>
      </c>
      <c r="AI127" s="64" t="s">
        <v>2847</v>
      </c>
      <c r="AJ127" s="63" t="s">
        <v>2848</v>
      </c>
      <c r="AK127" s="78">
        <v>0.0561</v>
      </c>
      <c r="AL127" s="78">
        <v>0</v>
      </c>
      <c r="AM127" s="63" t="s">
        <v>2849</v>
      </c>
      <c r="AN127" s="78">
        <v>0.0439</v>
      </c>
      <c r="AO127" s="78">
        <v>0</v>
      </c>
      <c r="AP127" s="63" t="s">
        <v>2850</v>
      </c>
      <c r="AQ127" s="78">
        <v>0.0293</v>
      </c>
      <c r="AR127" s="78">
        <v>0</v>
      </c>
      <c r="AS127" s="86" t="s">
        <v>2851</v>
      </c>
      <c r="AT127" s="87">
        <v>0.037</v>
      </c>
      <c r="AU127" s="88" t="s">
        <v>2852</v>
      </c>
    </row>
    <row r="128" spans="1:47">
      <c r="A128" s="50">
        <f t="shared" si="13"/>
        <v>486</v>
      </c>
      <c r="B128" s="51" t="str">
        <f>IF(A128="","",IF(A128&lt;词盘!$B$2,"大词",IF(A128&lt;词盘!$C$2,"中尾词","长尾词")))</f>
        <v>大词</v>
      </c>
      <c r="C128" s="54">
        <v>3</v>
      </c>
      <c r="D128" s="51" t="str">
        <f t="shared" si="14"/>
        <v>无序</v>
      </c>
      <c r="E128" s="53"/>
      <c r="F128" s="53"/>
      <c r="G128" s="53"/>
      <c r="H128" s="53"/>
      <c r="I128" s="61">
        <f t="shared" si="8"/>
        <v>0.00100050025012507</v>
      </c>
      <c r="J128" s="51">
        <f t="shared" si="15"/>
        <v>1287</v>
      </c>
      <c r="K128" s="52">
        <f t="shared" si="10"/>
        <v>38902.87</v>
      </c>
      <c r="L128" s="52"/>
      <c r="M128" s="62" t="s">
        <v>2853</v>
      </c>
      <c r="N128" s="63" t="s">
        <v>2854</v>
      </c>
      <c r="O128" s="64" t="s">
        <v>2027</v>
      </c>
      <c r="P128" s="65">
        <v>0.001</v>
      </c>
      <c r="Q128" s="63" t="s">
        <v>2149</v>
      </c>
      <c r="R128" s="68">
        <v>6448</v>
      </c>
      <c r="S128" s="68">
        <v>11</v>
      </c>
      <c r="T128" s="69" t="s">
        <v>2855</v>
      </c>
      <c r="U128" s="70">
        <v>113262</v>
      </c>
      <c r="V128" s="68">
        <v>16449</v>
      </c>
      <c r="W128" s="71">
        <v>486</v>
      </c>
      <c r="X128" s="72">
        <v>0.0296</v>
      </c>
      <c r="Y128" s="71">
        <v>465807</v>
      </c>
      <c r="Z128" s="71">
        <v>7643</v>
      </c>
      <c r="AA128" s="71">
        <v>12</v>
      </c>
      <c r="AB128" s="76">
        <v>3</v>
      </c>
      <c r="AC128" s="68">
        <v>1287</v>
      </c>
      <c r="AD128" s="77">
        <v>12.78</v>
      </c>
      <c r="AE128" s="68">
        <v>151</v>
      </c>
      <c r="AF128" s="78">
        <v>0.3163</v>
      </c>
      <c r="AG128" s="81">
        <v>0.255</v>
      </c>
      <c r="AH128" s="82">
        <v>5.09</v>
      </c>
      <c r="AI128" s="64" t="s">
        <v>2856</v>
      </c>
      <c r="AJ128" s="63" t="s">
        <v>2178</v>
      </c>
      <c r="AK128" s="78">
        <v>0.1179</v>
      </c>
      <c r="AL128" s="78">
        <v>0.1224</v>
      </c>
      <c r="AM128" s="63" t="s">
        <v>2857</v>
      </c>
      <c r="AN128" s="78">
        <v>0.1159</v>
      </c>
      <c r="AO128" s="78">
        <v>0.1224</v>
      </c>
      <c r="AP128" s="63" t="s">
        <v>2858</v>
      </c>
      <c r="AQ128" s="78">
        <v>0.0825</v>
      </c>
      <c r="AR128" s="78">
        <v>0.0102</v>
      </c>
      <c r="AS128" s="86" t="s">
        <v>2859</v>
      </c>
      <c r="AT128" s="87">
        <v>0.0292</v>
      </c>
      <c r="AU128" s="88" t="s">
        <v>2860</v>
      </c>
    </row>
    <row r="129" spans="1:47">
      <c r="A129" s="50">
        <f t="shared" si="13"/>
        <v>843</v>
      </c>
      <c r="B129" s="51" t="str">
        <f>IF(A129="","",IF(A129&lt;词盘!$B$2,"大词",IF(A129&lt;词盘!$C$2,"中尾词","长尾词")))</f>
        <v>大词</v>
      </c>
      <c r="C129" s="54"/>
      <c r="D129" s="51" t="str">
        <f t="shared" si="14"/>
        <v>无序</v>
      </c>
      <c r="E129" s="53"/>
      <c r="F129" s="53"/>
      <c r="G129" s="53"/>
      <c r="H129" s="53"/>
      <c r="I129" s="61">
        <f t="shared" si="8"/>
        <v>0.00100050025012507</v>
      </c>
      <c r="J129" s="51">
        <f t="shared" si="15"/>
        <v>3068</v>
      </c>
      <c r="K129" s="52">
        <f t="shared" si="10"/>
        <v>3271.43</v>
      </c>
      <c r="L129" s="52"/>
      <c r="M129" s="62" t="s">
        <v>2861</v>
      </c>
      <c r="N129" s="63" t="s">
        <v>2862</v>
      </c>
      <c r="O129" s="64" t="s">
        <v>2018</v>
      </c>
      <c r="P129" s="65">
        <v>0.001</v>
      </c>
      <c r="Q129" s="63" t="s">
        <v>2019</v>
      </c>
      <c r="R129" s="68">
        <v>6231</v>
      </c>
      <c r="S129" s="68">
        <v>9</v>
      </c>
      <c r="T129" s="69" t="s">
        <v>2863</v>
      </c>
      <c r="U129" s="70">
        <v>406709</v>
      </c>
      <c r="V129" s="68">
        <v>4096</v>
      </c>
      <c r="W129" s="71">
        <v>843</v>
      </c>
      <c r="X129" s="72">
        <v>0.206</v>
      </c>
      <c r="Y129" s="71">
        <v>95255</v>
      </c>
      <c r="Z129" s="71">
        <v>1891</v>
      </c>
      <c r="AA129" s="71">
        <v>20</v>
      </c>
      <c r="AB129" s="76">
        <v>0</v>
      </c>
      <c r="AC129" s="68">
        <v>3068</v>
      </c>
      <c r="AD129" s="77">
        <v>1.34</v>
      </c>
      <c r="AE129" s="68">
        <v>30</v>
      </c>
      <c r="AF129" s="78">
        <v>0.3107</v>
      </c>
      <c r="AG129" s="81">
        <v>0.2456</v>
      </c>
      <c r="AH129" s="82">
        <v>1.73</v>
      </c>
      <c r="AI129" s="64" t="s">
        <v>2864</v>
      </c>
      <c r="AJ129" s="63" t="s">
        <v>2022</v>
      </c>
      <c r="AK129" s="78">
        <v>0.1486</v>
      </c>
      <c r="AL129" s="78">
        <v>0.1228</v>
      </c>
      <c r="AM129" s="63" t="s">
        <v>2144</v>
      </c>
      <c r="AN129" s="78">
        <v>0.0878</v>
      </c>
      <c r="AO129" s="78">
        <v>0.0702</v>
      </c>
      <c r="AP129" s="63" t="s">
        <v>2023</v>
      </c>
      <c r="AQ129" s="78">
        <v>0.0743</v>
      </c>
      <c r="AR129" s="78">
        <v>0.0526</v>
      </c>
      <c r="AS129" s="86" t="s">
        <v>2865</v>
      </c>
      <c r="AT129" s="87">
        <v>0.0654</v>
      </c>
      <c r="AU129" s="88" t="s">
        <v>2866</v>
      </c>
    </row>
    <row r="130" spans="1:47">
      <c r="A130" s="50">
        <f t="shared" si="13"/>
        <v>245</v>
      </c>
      <c r="B130" s="51" t="str">
        <f>IF(A130="","",IF(A130&lt;词盘!$B$2,"大词",IF(A130&lt;词盘!$C$2,"中尾词","长尾词")))</f>
        <v>大词</v>
      </c>
      <c r="C130" s="54">
        <v>3</v>
      </c>
      <c r="D130" s="51" t="str">
        <f t="shared" si="14"/>
        <v>无序</v>
      </c>
      <c r="E130" s="53"/>
      <c r="F130" s="53"/>
      <c r="G130" s="53"/>
      <c r="H130" s="53"/>
      <c r="I130" s="61">
        <f t="shared" si="8"/>
        <v>0.00100050025012507</v>
      </c>
      <c r="J130" s="51">
        <f t="shared" si="15"/>
        <v>45379</v>
      </c>
      <c r="K130" s="52">
        <f t="shared" si="10"/>
        <v>12133.52</v>
      </c>
      <c r="L130" s="52"/>
      <c r="M130" s="62" t="s">
        <v>2867</v>
      </c>
      <c r="N130" s="63" t="s">
        <v>2868</v>
      </c>
      <c r="O130" s="64" t="s">
        <v>2027</v>
      </c>
      <c r="P130" s="65">
        <v>0.001</v>
      </c>
      <c r="Q130" s="63" t="s">
        <v>2047</v>
      </c>
      <c r="R130" s="68">
        <v>6209</v>
      </c>
      <c r="S130" s="68">
        <v>2</v>
      </c>
      <c r="T130" s="69" t="s">
        <v>2869</v>
      </c>
      <c r="U130" s="70">
        <v>43975</v>
      </c>
      <c r="V130" s="68">
        <v>9053</v>
      </c>
      <c r="W130" s="71">
        <v>245</v>
      </c>
      <c r="X130" s="72">
        <v>0.0271</v>
      </c>
      <c r="Y130" s="71">
        <v>263853</v>
      </c>
      <c r="Z130" s="71">
        <v>3688</v>
      </c>
      <c r="AA130" s="71">
        <v>6</v>
      </c>
      <c r="AB130" s="76">
        <v>0</v>
      </c>
      <c r="AC130" s="68">
        <v>45379</v>
      </c>
      <c r="AD130" s="77">
        <v>0.2</v>
      </c>
      <c r="AE130" s="68">
        <v>829</v>
      </c>
      <c r="AF130" s="78">
        <v>0.1053</v>
      </c>
      <c r="AG130" s="81">
        <v>0.095</v>
      </c>
      <c r="AH130" s="82">
        <v>3.29</v>
      </c>
      <c r="AI130" s="64" t="s">
        <v>2870</v>
      </c>
      <c r="AJ130" s="63" t="s">
        <v>2568</v>
      </c>
      <c r="AK130" s="78">
        <v>0.0384</v>
      </c>
      <c r="AL130" s="78">
        <v>0.025</v>
      </c>
      <c r="AM130" s="63" t="s">
        <v>2483</v>
      </c>
      <c r="AN130" s="78">
        <v>0.0351</v>
      </c>
      <c r="AO130" s="78">
        <v>0.06</v>
      </c>
      <c r="AP130" s="63" t="s">
        <v>2871</v>
      </c>
      <c r="AQ130" s="78">
        <v>0.0318</v>
      </c>
      <c r="AR130" s="78">
        <v>0.01</v>
      </c>
      <c r="AS130" s="86" t="s">
        <v>2872</v>
      </c>
      <c r="AT130" s="87">
        <v>0.0182</v>
      </c>
      <c r="AU130" s="88" t="s">
        <v>2873</v>
      </c>
    </row>
    <row r="131" spans="1:47">
      <c r="A131" s="50">
        <f t="shared" si="13"/>
        <v>2456</v>
      </c>
      <c r="B131" s="51" t="str">
        <f>IF(A131="","",IF(A131&lt;词盘!$B$2,"大词",IF(A131&lt;词盘!$C$2,"中尾词","长尾词")))</f>
        <v>大词</v>
      </c>
      <c r="C131" s="54">
        <v>2</v>
      </c>
      <c r="D131" s="51" t="str">
        <f t="shared" si="14"/>
        <v>无序</v>
      </c>
      <c r="E131" s="53"/>
      <c r="F131" s="53"/>
      <c r="G131" s="53"/>
      <c r="H131" s="53"/>
      <c r="I131" s="61">
        <f t="shared" ref="I131:I194" si="16">P131/SUM(P:P)</f>
        <v>0.00100050025012507</v>
      </c>
      <c r="J131" s="51">
        <f t="shared" si="15"/>
        <v>5690</v>
      </c>
      <c r="K131" s="52">
        <f t="shared" ref="K131:K194" si="17">IFERROR(Z131*AH131,"")</f>
        <v>88460.04</v>
      </c>
      <c r="L131" s="52"/>
      <c r="M131" s="62" t="s">
        <v>2874</v>
      </c>
      <c r="N131" s="63" t="s">
        <v>2875</v>
      </c>
      <c r="O131" s="64" t="s">
        <v>2027</v>
      </c>
      <c r="P131" s="65">
        <v>0.001</v>
      </c>
      <c r="Q131" s="63" t="s">
        <v>2028</v>
      </c>
      <c r="R131" s="68">
        <v>6144</v>
      </c>
      <c r="S131" s="68">
        <v>1</v>
      </c>
      <c r="T131" s="69" t="s">
        <v>2022</v>
      </c>
      <c r="U131" s="70">
        <v>10569</v>
      </c>
      <c r="V131" s="68">
        <v>97497</v>
      </c>
      <c r="W131" s="71">
        <v>2456</v>
      </c>
      <c r="X131" s="72">
        <v>0.0252</v>
      </c>
      <c r="Y131" s="71">
        <v>2554657</v>
      </c>
      <c r="Z131" s="71">
        <v>40578</v>
      </c>
      <c r="AA131" s="71">
        <v>57</v>
      </c>
      <c r="AB131" s="76">
        <v>0</v>
      </c>
      <c r="AC131" s="68">
        <v>5690</v>
      </c>
      <c r="AD131" s="77">
        <v>17.13</v>
      </c>
      <c r="AE131" s="68">
        <v>639</v>
      </c>
      <c r="AF131" s="78">
        <v>0.1028</v>
      </c>
      <c r="AG131" s="81">
        <v>0.0904</v>
      </c>
      <c r="AH131" s="82">
        <v>2.18</v>
      </c>
      <c r="AI131" s="64" t="s">
        <v>2876</v>
      </c>
      <c r="AJ131" s="63" t="s">
        <v>2877</v>
      </c>
      <c r="AK131" s="78">
        <v>0.0357</v>
      </c>
      <c r="AL131" s="78">
        <v>0.0361</v>
      </c>
      <c r="AM131" s="63" t="s">
        <v>2878</v>
      </c>
      <c r="AN131" s="78">
        <v>0.0345</v>
      </c>
      <c r="AO131" s="78">
        <v>0.0339</v>
      </c>
      <c r="AP131" s="63" t="s">
        <v>2879</v>
      </c>
      <c r="AQ131" s="78">
        <v>0.0326</v>
      </c>
      <c r="AR131" s="78">
        <v>0.0204</v>
      </c>
      <c r="AS131" s="86" t="s">
        <v>2880</v>
      </c>
      <c r="AT131" s="87">
        <v>0.0444</v>
      </c>
      <c r="AU131" s="88" t="s">
        <v>2881</v>
      </c>
    </row>
    <row r="132" spans="1:47">
      <c r="A132" s="50">
        <f t="shared" si="13"/>
        <v>473</v>
      </c>
      <c r="B132" s="51" t="str">
        <f>IF(A132="","",IF(A132&lt;词盘!$B$2,"大词",IF(A132&lt;词盘!$C$2,"中尾词","长尾词")))</f>
        <v>大词</v>
      </c>
      <c r="C132" s="54">
        <v>1</v>
      </c>
      <c r="D132" s="51" t="str">
        <f t="shared" si="14"/>
        <v>无序</v>
      </c>
      <c r="E132" s="53"/>
      <c r="F132" s="53"/>
      <c r="G132" s="53"/>
      <c r="H132" s="53"/>
      <c r="I132" s="61">
        <f t="shared" si="16"/>
        <v>0.000900450225112562</v>
      </c>
      <c r="J132" s="51">
        <f t="shared" si="15"/>
        <v>2691</v>
      </c>
      <c r="K132" s="52">
        <f t="shared" si="17"/>
        <v>3536.19</v>
      </c>
      <c r="L132" s="52"/>
      <c r="M132" s="62" t="s">
        <v>2882</v>
      </c>
      <c r="N132" s="63" t="s">
        <v>2883</v>
      </c>
      <c r="O132" s="64" t="s">
        <v>2027</v>
      </c>
      <c r="P132" s="65">
        <v>0.0009</v>
      </c>
      <c r="Q132" s="63" t="s">
        <v>2047</v>
      </c>
      <c r="R132" s="68">
        <v>6038</v>
      </c>
      <c r="S132" s="68">
        <v>10</v>
      </c>
      <c r="T132" s="69" t="s">
        <v>2884</v>
      </c>
      <c r="U132" s="70">
        <v>404193</v>
      </c>
      <c r="V132" s="68">
        <v>4672</v>
      </c>
      <c r="W132" s="71">
        <v>473</v>
      </c>
      <c r="X132" s="72">
        <v>0.1013</v>
      </c>
      <c r="Y132" s="71">
        <v>95358</v>
      </c>
      <c r="Z132" s="71">
        <v>1871</v>
      </c>
      <c r="AA132" s="71">
        <v>11</v>
      </c>
      <c r="AB132" s="76">
        <v>1</v>
      </c>
      <c r="AC132" s="68">
        <v>2691</v>
      </c>
      <c r="AD132" s="77">
        <v>1.74</v>
      </c>
      <c r="AE132" s="68">
        <v>20</v>
      </c>
      <c r="AF132" s="78">
        <v>0.4027</v>
      </c>
      <c r="AG132" s="81">
        <v>0.4167</v>
      </c>
      <c r="AH132" s="82">
        <v>1.89</v>
      </c>
      <c r="AI132" s="64" t="s">
        <v>2885</v>
      </c>
      <c r="AJ132" s="63" t="s">
        <v>2022</v>
      </c>
      <c r="AK132" s="78">
        <v>0.2416</v>
      </c>
      <c r="AL132" s="78">
        <v>0.3</v>
      </c>
      <c r="AM132" s="63" t="s">
        <v>2066</v>
      </c>
      <c r="AN132" s="78">
        <v>0.1007</v>
      </c>
      <c r="AO132" s="78">
        <v>0.1</v>
      </c>
      <c r="AP132" s="63" t="s">
        <v>2178</v>
      </c>
      <c r="AQ132" s="78">
        <v>0.0604</v>
      </c>
      <c r="AR132" s="78">
        <v>0.0167</v>
      </c>
      <c r="AS132" s="86" t="s">
        <v>2886</v>
      </c>
      <c r="AT132" s="87">
        <v>0.0638</v>
      </c>
      <c r="AU132" s="88" t="s">
        <v>2887</v>
      </c>
    </row>
    <row r="133" spans="1:47">
      <c r="A133" s="50">
        <f t="shared" si="13"/>
        <v>1074</v>
      </c>
      <c r="B133" s="51" t="str">
        <f>IF(A133="","",IF(A133&lt;词盘!$B$2,"大词",IF(A133&lt;词盘!$C$2,"中尾词","长尾词")))</f>
        <v>大词</v>
      </c>
      <c r="C133" s="54"/>
      <c r="D133" s="51" t="str">
        <f t="shared" si="14"/>
        <v>无序</v>
      </c>
      <c r="E133" s="53"/>
      <c r="F133" s="53"/>
      <c r="G133" s="53"/>
      <c r="H133" s="53"/>
      <c r="I133" s="61">
        <f t="shared" si="16"/>
        <v>0.000900450225112562</v>
      </c>
      <c r="J133" s="51">
        <f t="shared" si="15"/>
        <v>2572</v>
      </c>
      <c r="K133" s="52">
        <f t="shared" si="17"/>
        <v>3105.2</v>
      </c>
      <c r="L133" s="52"/>
      <c r="M133" s="62" t="s">
        <v>2888</v>
      </c>
      <c r="N133" s="63" t="s">
        <v>2889</v>
      </c>
      <c r="O133" s="64" t="s">
        <v>2027</v>
      </c>
      <c r="P133" s="65">
        <v>0.0009</v>
      </c>
      <c r="Q133" s="63" t="s">
        <v>2047</v>
      </c>
      <c r="R133" s="68">
        <v>6028</v>
      </c>
      <c r="S133" s="68">
        <v>13</v>
      </c>
      <c r="T133" s="69" t="s">
        <v>2890</v>
      </c>
      <c r="U133" s="70">
        <v>450297</v>
      </c>
      <c r="V133" s="68">
        <v>5368</v>
      </c>
      <c r="W133" s="71">
        <v>1074</v>
      </c>
      <c r="X133" s="72">
        <v>0.2002</v>
      </c>
      <c r="Y133" s="71">
        <v>113853</v>
      </c>
      <c r="Z133" s="71">
        <v>2218</v>
      </c>
      <c r="AA133" s="71">
        <v>25</v>
      </c>
      <c r="AB133" s="76">
        <v>0</v>
      </c>
      <c r="AC133" s="68">
        <v>2572</v>
      </c>
      <c r="AD133" s="77">
        <v>2.09</v>
      </c>
      <c r="AE133" s="68">
        <v>28</v>
      </c>
      <c r="AF133" s="78">
        <v>0.3955</v>
      </c>
      <c r="AG133" s="81">
        <v>0.42</v>
      </c>
      <c r="AH133" s="82">
        <v>1.4</v>
      </c>
      <c r="AI133" s="64" t="s">
        <v>2409</v>
      </c>
      <c r="AJ133" s="63" t="s">
        <v>2022</v>
      </c>
      <c r="AK133" s="78">
        <v>0.1567</v>
      </c>
      <c r="AL133" s="78">
        <v>0.22</v>
      </c>
      <c r="AM133" s="63" t="s">
        <v>2279</v>
      </c>
      <c r="AN133" s="78">
        <v>0.1567</v>
      </c>
      <c r="AO133" s="78">
        <v>0.1</v>
      </c>
      <c r="AP133" s="63" t="s">
        <v>2891</v>
      </c>
      <c r="AQ133" s="78">
        <v>0.0821</v>
      </c>
      <c r="AR133" s="78">
        <v>0.1</v>
      </c>
      <c r="AS133" s="86" t="s">
        <v>2892</v>
      </c>
      <c r="AT133" s="87">
        <v>0.0789</v>
      </c>
      <c r="AU133" s="88" t="s">
        <v>2893</v>
      </c>
    </row>
    <row r="134" spans="1:47">
      <c r="A134" s="50">
        <f t="shared" si="13"/>
        <v>1091</v>
      </c>
      <c r="B134" s="51" t="str">
        <f>IF(A134="","",IF(A134&lt;词盘!$B$2,"大词",IF(A134&lt;词盘!$C$2,"中尾词","长尾词")))</f>
        <v>大词</v>
      </c>
      <c r="C134" s="54"/>
      <c r="D134" s="51" t="str">
        <f t="shared" si="14"/>
        <v>无序</v>
      </c>
      <c r="E134" s="53"/>
      <c r="F134" s="53"/>
      <c r="G134" s="53"/>
      <c r="H134" s="53"/>
      <c r="I134" s="61">
        <f t="shared" si="16"/>
        <v>0.000900450225112562</v>
      </c>
      <c r="J134" s="51">
        <f t="shared" si="15"/>
        <v>25322</v>
      </c>
      <c r="K134" s="52">
        <f t="shared" si="17"/>
        <v>15490.78</v>
      </c>
      <c r="L134" s="52"/>
      <c r="M134" s="62" t="s">
        <v>2894</v>
      </c>
      <c r="N134" s="63" t="s">
        <v>2895</v>
      </c>
      <c r="O134" s="64" t="s">
        <v>2027</v>
      </c>
      <c r="P134" s="65">
        <v>0.0009</v>
      </c>
      <c r="Q134" s="63" t="s">
        <v>2149</v>
      </c>
      <c r="R134" s="68">
        <v>6023</v>
      </c>
      <c r="S134" s="68">
        <v>10</v>
      </c>
      <c r="T134" s="69" t="s">
        <v>2896</v>
      </c>
      <c r="U134" s="70">
        <v>172987</v>
      </c>
      <c r="V134" s="68">
        <v>23728</v>
      </c>
      <c r="W134" s="71">
        <v>1091</v>
      </c>
      <c r="X134" s="72">
        <v>0.046</v>
      </c>
      <c r="Y134" s="71">
        <v>510360</v>
      </c>
      <c r="Z134" s="71">
        <v>10909</v>
      </c>
      <c r="AA134" s="71">
        <v>25</v>
      </c>
      <c r="AB134" s="76">
        <v>0</v>
      </c>
      <c r="AC134" s="68">
        <v>25322</v>
      </c>
      <c r="AD134" s="77">
        <v>0.94</v>
      </c>
      <c r="AE134" s="68">
        <v>99</v>
      </c>
      <c r="AF134" s="78">
        <v>0.1176</v>
      </c>
      <c r="AG134" s="81">
        <v>0.0286</v>
      </c>
      <c r="AH134" s="82">
        <v>1.42</v>
      </c>
      <c r="AI134" s="64" t="s">
        <v>2897</v>
      </c>
      <c r="AJ134" s="63" t="s">
        <v>2121</v>
      </c>
      <c r="AK134" s="78">
        <v>0.0441</v>
      </c>
      <c r="AL134" s="78">
        <v>0.0286</v>
      </c>
      <c r="AM134" s="63" t="s">
        <v>2898</v>
      </c>
      <c r="AN134" s="78">
        <v>0.0382</v>
      </c>
      <c r="AO134" s="78">
        <v>0</v>
      </c>
      <c r="AP134" s="63" t="s">
        <v>2122</v>
      </c>
      <c r="AQ134" s="78">
        <v>0.0353</v>
      </c>
      <c r="AR134" s="78">
        <v>0</v>
      </c>
      <c r="AS134" s="86" t="s">
        <v>2899</v>
      </c>
      <c r="AT134" s="87">
        <v>0.0295</v>
      </c>
      <c r="AU134" s="88" t="s">
        <v>2900</v>
      </c>
    </row>
    <row r="135" spans="1:47">
      <c r="A135" s="50">
        <f t="shared" si="13"/>
        <v>0</v>
      </c>
      <c r="B135" s="51" t="str">
        <f>IF(A135="","",IF(A135&lt;词盘!$B$2,"大词",IF(A135&lt;词盘!$C$2,"中尾词","长尾词")))</f>
        <v>大词</v>
      </c>
      <c r="C135" s="54"/>
      <c r="D135" s="51" t="str">
        <f t="shared" si="14"/>
        <v>无序</v>
      </c>
      <c r="E135" s="53"/>
      <c r="F135" s="53"/>
      <c r="G135" s="53"/>
      <c r="H135" s="53"/>
      <c r="I135" s="61">
        <f t="shared" si="16"/>
        <v>0.000900450225112562</v>
      </c>
      <c r="J135" s="51">
        <f t="shared" si="15"/>
        <v>245</v>
      </c>
      <c r="K135" s="52" t="str">
        <f t="shared" si="17"/>
        <v/>
      </c>
      <c r="L135" s="52"/>
      <c r="M135" s="62" t="s">
        <v>2901</v>
      </c>
      <c r="N135" s="63"/>
      <c r="O135" s="64" t="s">
        <v>2027</v>
      </c>
      <c r="P135" s="65">
        <v>0.0009</v>
      </c>
      <c r="Q135" s="63" t="s">
        <v>2047</v>
      </c>
      <c r="R135" s="68">
        <v>5967</v>
      </c>
      <c r="S135" s="68">
        <v>7</v>
      </c>
      <c r="T135" s="69" t="s">
        <v>2902</v>
      </c>
      <c r="U135" s="70">
        <v>330023</v>
      </c>
      <c r="V135" s="68"/>
      <c r="W135" s="71"/>
      <c r="X135" s="72"/>
      <c r="Y135" s="71"/>
      <c r="Z135" s="71"/>
      <c r="AA135" s="71"/>
      <c r="AB135" s="76"/>
      <c r="AC135" s="68">
        <v>245</v>
      </c>
      <c r="AD135" s="77"/>
      <c r="AE135" s="68">
        <v>17</v>
      </c>
      <c r="AF135" s="78"/>
      <c r="AG135" s="81"/>
      <c r="AH135" s="44" t="s">
        <v>2027</v>
      </c>
      <c r="AI135" s="64" t="s">
        <v>2177</v>
      </c>
      <c r="AJ135" s="63" t="s">
        <v>2903</v>
      </c>
      <c r="AK135" s="78">
        <v>0.2912</v>
      </c>
      <c r="AL135" s="78">
        <v>0</v>
      </c>
      <c r="AM135" s="63" t="s">
        <v>2904</v>
      </c>
      <c r="AN135" s="78">
        <v>0.2527</v>
      </c>
      <c r="AO135" s="78">
        <v>0</v>
      </c>
      <c r="AP135" s="63" t="s">
        <v>2905</v>
      </c>
      <c r="AQ135" s="78">
        <v>0.1099</v>
      </c>
      <c r="AR135" s="78">
        <v>0</v>
      </c>
      <c r="AS135" s="86"/>
      <c r="AT135" s="87">
        <v>0.0128</v>
      </c>
      <c r="AU135" s="88" t="s">
        <v>2906</v>
      </c>
    </row>
    <row r="136" spans="1:47">
      <c r="A136" s="50">
        <f t="shared" si="13"/>
        <v>373</v>
      </c>
      <c r="B136" s="51" t="str">
        <f>IF(A136="","",IF(A136&lt;词盘!$B$2,"大词",IF(A136&lt;词盘!$C$2,"中尾词","长尾词")))</f>
        <v>大词</v>
      </c>
      <c r="C136" s="54">
        <v>3</v>
      </c>
      <c r="D136" s="51" t="str">
        <f t="shared" si="14"/>
        <v>无序</v>
      </c>
      <c r="E136" s="53"/>
      <c r="F136" s="53"/>
      <c r="G136" s="53"/>
      <c r="H136" s="53"/>
      <c r="I136" s="61">
        <f t="shared" si="16"/>
        <v>0.000900450225112562</v>
      </c>
      <c r="J136" s="51">
        <f t="shared" si="15"/>
        <v>745</v>
      </c>
      <c r="K136" s="52" t="str">
        <f t="shared" si="17"/>
        <v/>
      </c>
      <c r="L136" s="52"/>
      <c r="M136" s="62" t="s">
        <v>2907</v>
      </c>
      <c r="N136" s="63" t="s">
        <v>2908</v>
      </c>
      <c r="O136" s="64" t="s">
        <v>2027</v>
      </c>
      <c r="P136" s="65">
        <v>0.0009</v>
      </c>
      <c r="Q136" s="63" t="s">
        <v>2047</v>
      </c>
      <c r="R136" s="68">
        <v>5766</v>
      </c>
      <c r="S136" s="68">
        <v>14</v>
      </c>
      <c r="T136" s="69" t="s">
        <v>2909</v>
      </c>
      <c r="U136" s="70">
        <v>249390</v>
      </c>
      <c r="V136" s="68">
        <v>10805</v>
      </c>
      <c r="W136" s="71">
        <v>373</v>
      </c>
      <c r="X136" s="72">
        <v>0.0346</v>
      </c>
      <c r="Y136" s="71">
        <v>241414</v>
      </c>
      <c r="Z136" s="71">
        <v>5116</v>
      </c>
      <c r="AA136" s="71">
        <v>9</v>
      </c>
      <c r="AB136" s="76">
        <v>0</v>
      </c>
      <c r="AC136" s="68">
        <v>745</v>
      </c>
      <c r="AD136" s="77">
        <v>14.5</v>
      </c>
      <c r="AE136" s="68">
        <v>99</v>
      </c>
      <c r="AF136" s="78">
        <v>0.3097</v>
      </c>
      <c r="AG136" s="81">
        <v>0.1795</v>
      </c>
      <c r="AH136" s="44" t="s">
        <v>2027</v>
      </c>
      <c r="AI136" s="64" t="s">
        <v>2177</v>
      </c>
      <c r="AJ136" s="63" t="s">
        <v>2162</v>
      </c>
      <c r="AK136" s="78">
        <v>0.1172</v>
      </c>
      <c r="AL136" s="78">
        <v>0.0769</v>
      </c>
      <c r="AM136" s="63" t="s">
        <v>2910</v>
      </c>
      <c r="AN136" s="78">
        <v>0.1046</v>
      </c>
      <c r="AO136" s="78">
        <v>0.0513</v>
      </c>
      <c r="AP136" s="63" t="s">
        <v>2215</v>
      </c>
      <c r="AQ136" s="78">
        <v>0.0879</v>
      </c>
      <c r="AR136" s="78">
        <v>0.0513</v>
      </c>
      <c r="AS136" s="86" t="s">
        <v>2911</v>
      </c>
      <c r="AT136" s="87">
        <v>0.0119</v>
      </c>
      <c r="AU136" s="88" t="s">
        <v>2912</v>
      </c>
    </row>
    <row r="137" spans="1:47">
      <c r="A137" s="50">
        <f t="shared" si="13"/>
        <v>436</v>
      </c>
      <c r="B137" s="51" t="str">
        <f>IF(A137="","",IF(A137&lt;词盘!$B$2,"大词",IF(A137&lt;词盘!$C$2,"中尾词","长尾词")))</f>
        <v>大词</v>
      </c>
      <c r="C137" s="54"/>
      <c r="D137" s="51" t="str">
        <f t="shared" si="14"/>
        <v>有序</v>
      </c>
      <c r="E137" s="53" t="s">
        <v>22</v>
      </c>
      <c r="F137" s="53"/>
      <c r="G137" s="53"/>
      <c r="H137" s="53"/>
      <c r="I137" s="61">
        <f t="shared" si="16"/>
        <v>0.000900450225112562</v>
      </c>
      <c r="J137" s="51">
        <f t="shared" si="15"/>
        <v>961</v>
      </c>
      <c r="K137" s="52">
        <f t="shared" si="17"/>
        <v>5484</v>
      </c>
      <c r="L137" s="52"/>
      <c r="M137" s="62" t="s">
        <v>2913</v>
      </c>
      <c r="N137" s="63" t="s">
        <v>2914</v>
      </c>
      <c r="O137" s="64" t="s">
        <v>2027</v>
      </c>
      <c r="P137" s="65">
        <v>0.0009</v>
      </c>
      <c r="Q137" s="63" t="s">
        <v>2047</v>
      </c>
      <c r="R137" s="68">
        <v>5733</v>
      </c>
      <c r="S137" s="68">
        <v>14</v>
      </c>
      <c r="T137" s="69" t="s">
        <v>2915</v>
      </c>
      <c r="U137" s="70">
        <v>440221</v>
      </c>
      <c r="V137" s="68">
        <v>6006</v>
      </c>
      <c r="W137" s="71">
        <v>436</v>
      </c>
      <c r="X137" s="72">
        <v>0.0727</v>
      </c>
      <c r="Y137" s="71">
        <v>171448</v>
      </c>
      <c r="Z137" s="71">
        <v>2742</v>
      </c>
      <c r="AA137" s="71">
        <v>10</v>
      </c>
      <c r="AB137" s="76">
        <v>2</v>
      </c>
      <c r="AC137" s="68">
        <v>961</v>
      </c>
      <c r="AD137" s="77">
        <v>6.25</v>
      </c>
      <c r="AE137" s="68">
        <v>118</v>
      </c>
      <c r="AF137" s="78">
        <v>0.511</v>
      </c>
      <c r="AG137" s="81">
        <v>0.5641</v>
      </c>
      <c r="AH137" s="82">
        <v>2</v>
      </c>
      <c r="AI137" s="64" t="s">
        <v>2916</v>
      </c>
      <c r="AJ137" s="63" t="s">
        <v>2917</v>
      </c>
      <c r="AK137" s="78">
        <v>0.2847</v>
      </c>
      <c r="AL137" s="78">
        <v>0.2821</v>
      </c>
      <c r="AM137" s="63" t="s">
        <v>2279</v>
      </c>
      <c r="AN137" s="78">
        <v>0.1533</v>
      </c>
      <c r="AO137" s="78">
        <v>0.2051</v>
      </c>
      <c r="AP137" s="63" t="s">
        <v>2178</v>
      </c>
      <c r="AQ137" s="78">
        <v>0.073</v>
      </c>
      <c r="AR137" s="78">
        <v>0.0769</v>
      </c>
      <c r="AS137" s="86" t="s">
        <v>2918</v>
      </c>
      <c r="AT137" s="87">
        <v>0.0569</v>
      </c>
      <c r="AU137" s="88" t="s">
        <v>2919</v>
      </c>
    </row>
    <row r="138" spans="1:47">
      <c r="A138" s="50">
        <f t="shared" si="13"/>
        <v>483</v>
      </c>
      <c r="B138" s="51" t="str">
        <f>IF(A138="","",IF(A138&lt;词盘!$B$2,"大词",IF(A138&lt;词盘!$C$2,"中尾词","长尾词")))</f>
        <v>大词</v>
      </c>
      <c r="C138" s="54">
        <v>2</v>
      </c>
      <c r="D138" s="51" t="str">
        <f t="shared" si="14"/>
        <v>无序</v>
      </c>
      <c r="E138" s="53"/>
      <c r="F138" s="53"/>
      <c r="G138" s="53"/>
      <c r="H138" s="53"/>
      <c r="I138" s="61">
        <f t="shared" si="16"/>
        <v>0.000900450225112562</v>
      </c>
      <c r="J138" s="51">
        <f t="shared" si="15"/>
        <v>66953</v>
      </c>
      <c r="K138" s="52">
        <f t="shared" si="17"/>
        <v>17776.94</v>
      </c>
      <c r="L138" s="52"/>
      <c r="M138" s="62" t="s">
        <v>2920</v>
      </c>
      <c r="N138" s="63" t="s">
        <v>2407</v>
      </c>
      <c r="O138" s="64" t="s">
        <v>2027</v>
      </c>
      <c r="P138" s="65">
        <v>0.0009</v>
      </c>
      <c r="Q138" s="63" t="s">
        <v>2047</v>
      </c>
      <c r="R138" s="68">
        <v>5627</v>
      </c>
      <c r="S138" s="68">
        <v>6</v>
      </c>
      <c r="T138" s="69" t="s">
        <v>2921</v>
      </c>
      <c r="U138" s="70">
        <v>61491</v>
      </c>
      <c r="V138" s="68">
        <v>23229</v>
      </c>
      <c r="W138" s="71">
        <v>483</v>
      </c>
      <c r="X138" s="72">
        <v>0.0208</v>
      </c>
      <c r="Y138" s="71">
        <v>520693</v>
      </c>
      <c r="Z138" s="71">
        <v>10709</v>
      </c>
      <c r="AA138" s="71">
        <v>12</v>
      </c>
      <c r="AB138" s="76">
        <v>17</v>
      </c>
      <c r="AC138" s="68">
        <v>66953</v>
      </c>
      <c r="AD138" s="77">
        <v>0.35</v>
      </c>
      <c r="AE138" s="68">
        <v>188</v>
      </c>
      <c r="AF138" s="78">
        <v>0.173</v>
      </c>
      <c r="AG138" s="81">
        <v>0.1072</v>
      </c>
      <c r="AH138" s="82">
        <v>1.66</v>
      </c>
      <c r="AI138" s="64" t="s">
        <v>2922</v>
      </c>
      <c r="AJ138" s="63" t="s">
        <v>2410</v>
      </c>
      <c r="AK138" s="78">
        <v>0.0743</v>
      </c>
      <c r="AL138" s="78">
        <v>0.0357</v>
      </c>
      <c r="AM138" s="63" t="s">
        <v>2412</v>
      </c>
      <c r="AN138" s="78">
        <v>0.0588</v>
      </c>
      <c r="AO138" s="78">
        <v>0.0429</v>
      </c>
      <c r="AP138" s="63" t="s">
        <v>2411</v>
      </c>
      <c r="AQ138" s="78">
        <v>0.0399</v>
      </c>
      <c r="AR138" s="78">
        <v>0.0286</v>
      </c>
      <c r="AS138" s="86" t="s">
        <v>2923</v>
      </c>
      <c r="AT138" s="87">
        <v>0.0476</v>
      </c>
      <c r="AU138" s="88" t="s">
        <v>2924</v>
      </c>
    </row>
    <row r="139" spans="1:47">
      <c r="A139" s="50">
        <f t="shared" si="13"/>
        <v>172</v>
      </c>
      <c r="B139" s="51" t="str">
        <f>IF(A139="","",IF(A139&lt;词盘!$B$2,"大词",IF(A139&lt;词盘!$C$2,"中尾词","长尾词")))</f>
        <v>大词</v>
      </c>
      <c r="C139" s="54"/>
      <c r="D139" s="51" t="str">
        <f t="shared" si="14"/>
        <v>无序</v>
      </c>
      <c r="E139" s="53"/>
      <c r="F139" s="53"/>
      <c r="G139" s="53"/>
      <c r="H139" s="53"/>
      <c r="I139" s="61">
        <f t="shared" si="16"/>
        <v>0.000900450225112562</v>
      </c>
      <c r="J139" s="51">
        <f t="shared" si="15"/>
        <v>34656</v>
      </c>
      <c r="K139" s="52">
        <f t="shared" si="17"/>
        <v>5322.54</v>
      </c>
      <c r="L139" s="52"/>
      <c r="M139" s="62" t="s">
        <v>280</v>
      </c>
      <c r="N139" s="63" t="s">
        <v>2925</v>
      </c>
      <c r="O139" s="64" t="s">
        <v>2027</v>
      </c>
      <c r="P139" s="65">
        <v>0.0009</v>
      </c>
      <c r="Q139" s="63" t="s">
        <v>2047</v>
      </c>
      <c r="R139" s="68">
        <v>5599</v>
      </c>
      <c r="S139" s="68">
        <v>6</v>
      </c>
      <c r="T139" s="69" t="s">
        <v>2926</v>
      </c>
      <c r="U139" s="70">
        <v>110498</v>
      </c>
      <c r="V139" s="68">
        <v>15950</v>
      </c>
      <c r="W139" s="71">
        <v>172</v>
      </c>
      <c r="X139" s="72">
        <v>0.0108</v>
      </c>
      <c r="Y139" s="71">
        <v>416424</v>
      </c>
      <c r="Z139" s="71">
        <v>6189</v>
      </c>
      <c r="AA139" s="71">
        <v>4</v>
      </c>
      <c r="AB139" s="76">
        <v>67</v>
      </c>
      <c r="AC139" s="68">
        <v>34656</v>
      </c>
      <c r="AD139" s="77">
        <v>0.46</v>
      </c>
      <c r="AE139" s="68">
        <v>56</v>
      </c>
      <c r="AF139" s="78">
        <v>0.2165</v>
      </c>
      <c r="AG139" s="81">
        <v>0.1042</v>
      </c>
      <c r="AH139" s="82">
        <v>0.86</v>
      </c>
      <c r="AI139" s="64" t="s">
        <v>2927</v>
      </c>
      <c r="AJ139" s="63" t="s">
        <v>2928</v>
      </c>
      <c r="AK139" s="78">
        <v>0.1015</v>
      </c>
      <c r="AL139" s="78">
        <v>0.0417</v>
      </c>
      <c r="AM139" s="63" t="s">
        <v>2929</v>
      </c>
      <c r="AN139" s="78">
        <v>0.0709</v>
      </c>
      <c r="AO139" s="78">
        <v>0.0417</v>
      </c>
      <c r="AP139" s="63" t="s">
        <v>2930</v>
      </c>
      <c r="AQ139" s="78">
        <v>0.0441</v>
      </c>
      <c r="AR139" s="78">
        <v>0.0208</v>
      </c>
      <c r="AS139" s="86" t="s">
        <v>2931</v>
      </c>
      <c r="AT139" s="87">
        <v>0.0476</v>
      </c>
      <c r="AU139" s="88" t="s">
        <v>2932</v>
      </c>
    </row>
    <row r="140" spans="1:47">
      <c r="A140" s="50">
        <f t="shared" si="13"/>
        <v>533</v>
      </c>
      <c r="B140" s="51" t="str">
        <f>IF(A140="","",IF(A140&lt;词盘!$B$2,"大词",IF(A140&lt;词盘!$C$2,"中尾词","长尾词")))</f>
        <v>大词</v>
      </c>
      <c r="C140" s="54"/>
      <c r="D140" s="51" t="str">
        <f t="shared" si="14"/>
        <v>无序</v>
      </c>
      <c r="E140" s="53"/>
      <c r="F140" s="53"/>
      <c r="G140" s="53"/>
      <c r="H140" s="53"/>
      <c r="I140" s="61">
        <f t="shared" si="16"/>
        <v>0.000900450225112562</v>
      </c>
      <c r="J140" s="51">
        <f t="shared" si="15"/>
        <v>4625</v>
      </c>
      <c r="K140" s="52">
        <f t="shared" si="17"/>
        <v>9382.83</v>
      </c>
      <c r="L140" s="52"/>
      <c r="M140" s="62" t="s">
        <v>2933</v>
      </c>
      <c r="N140" s="63" t="s">
        <v>2934</v>
      </c>
      <c r="O140" s="64" t="s">
        <v>2027</v>
      </c>
      <c r="P140" s="65">
        <v>0.0009</v>
      </c>
      <c r="Q140" s="63" t="s">
        <v>2037</v>
      </c>
      <c r="R140" s="68">
        <v>5558</v>
      </c>
      <c r="S140" s="68">
        <v>11</v>
      </c>
      <c r="T140" s="69" t="s">
        <v>2935</v>
      </c>
      <c r="U140" s="70">
        <v>125288</v>
      </c>
      <c r="V140" s="68">
        <v>17550</v>
      </c>
      <c r="W140" s="71">
        <v>533</v>
      </c>
      <c r="X140" s="72">
        <v>0.0304</v>
      </c>
      <c r="Y140" s="71">
        <v>456953</v>
      </c>
      <c r="Z140" s="71">
        <v>8453</v>
      </c>
      <c r="AA140" s="71">
        <v>13</v>
      </c>
      <c r="AB140" s="76">
        <v>3</v>
      </c>
      <c r="AC140" s="68">
        <v>4625</v>
      </c>
      <c r="AD140" s="77">
        <v>3.79</v>
      </c>
      <c r="AE140" s="68">
        <v>147</v>
      </c>
      <c r="AF140" s="78">
        <v>0.3045</v>
      </c>
      <c r="AG140" s="81">
        <v>0.3209</v>
      </c>
      <c r="AH140" s="82">
        <v>1.11</v>
      </c>
      <c r="AI140" s="64" t="s">
        <v>2840</v>
      </c>
      <c r="AJ140" s="63" t="s">
        <v>2178</v>
      </c>
      <c r="AK140" s="78">
        <v>0.1166</v>
      </c>
      <c r="AL140" s="78">
        <v>0.1358</v>
      </c>
      <c r="AM140" s="63" t="s">
        <v>2293</v>
      </c>
      <c r="AN140" s="78">
        <v>0.1058</v>
      </c>
      <c r="AO140" s="78">
        <v>0.037</v>
      </c>
      <c r="AP140" s="63" t="s">
        <v>2910</v>
      </c>
      <c r="AQ140" s="78">
        <v>0.0821</v>
      </c>
      <c r="AR140" s="78">
        <v>0.1481</v>
      </c>
      <c r="AS140" s="86" t="s">
        <v>2936</v>
      </c>
      <c r="AT140" s="87">
        <v>0.0179</v>
      </c>
      <c r="AU140" s="88" t="s">
        <v>2937</v>
      </c>
    </row>
    <row r="141" spans="1:47">
      <c r="A141" s="50">
        <f t="shared" si="13"/>
        <v>955</v>
      </c>
      <c r="B141" s="51" t="str">
        <f>IF(A141="","",IF(A141&lt;词盘!$B$2,"大词",IF(A141&lt;词盘!$C$2,"中尾词","长尾词")))</f>
        <v>大词</v>
      </c>
      <c r="C141" s="54"/>
      <c r="D141" s="51" t="str">
        <f t="shared" si="14"/>
        <v>无序</v>
      </c>
      <c r="E141" s="53"/>
      <c r="F141" s="53"/>
      <c r="G141" s="53"/>
      <c r="H141" s="53"/>
      <c r="I141" s="61">
        <f t="shared" si="16"/>
        <v>0.000900450225112562</v>
      </c>
      <c r="J141" s="51">
        <f t="shared" si="15"/>
        <v>1444</v>
      </c>
      <c r="K141" s="52">
        <f t="shared" si="17"/>
        <v>3248</v>
      </c>
      <c r="L141" s="52"/>
      <c r="M141" s="62" t="s">
        <v>2938</v>
      </c>
      <c r="N141" s="63" t="s">
        <v>2939</v>
      </c>
      <c r="O141" s="64" t="s">
        <v>2027</v>
      </c>
      <c r="P141" s="65">
        <v>0.0009</v>
      </c>
      <c r="Q141" s="63" t="s">
        <v>2047</v>
      </c>
      <c r="R141" s="68">
        <v>5541</v>
      </c>
      <c r="S141" s="68">
        <v>14</v>
      </c>
      <c r="T141" s="69" t="s">
        <v>2940</v>
      </c>
      <c r="U141" s="70">
        <v>451986</v>
      </c>
      <c r="V141" s="68">
        <v>3830</v>
      </c>
      <c r="W141" s="71">
        <v>955</v>
      </c>
      <c r="X141" s="72">
        <v>0.2494</v>
      </c>
      <c r="Y141" s="71">
        <v>105574</v>
      </c>
      <c r="Z141" s="71">
        <v>1624</v>
      </c>
      <c r="AA141" s="71">
        <v>22</v>
      </c>
      <c r="AB141" s="76">
        <v>1</v>
      </c>
      <c r="AC141" s="68">
        <v>1444</v>
      </c>
      <c r="AD141" s="77">
        <v>2.65</v>
      </c>
      <c r="AE141" s="68">
        <v>15</v>
      </c>
      <c r="AF141" s="78">
        <v>0.579</v>
      </c>
      <c r="AG141" s="81">
        <v>0.5357</v>
      </c>
      <c r="AH141" s="82">
        <v>2</v>
      </c>
      <c r="AI141" s="64" t="s">
        <v>2941</v>
      </c>
      <c r="AJ141" s="63" t="s">
        <v>2301</v>
      </c>
      <c r="AK141" s="78">
        <v>0.2331</v>
      </c>
      <c r="AL141" s="78">
        <v>0.2321</v>
      </c>
      <c r="AM141" s="63" t="s">
        <v>2022</v>
      </c>
      <c r="AN141" s="78">
        <v>0.1805</v>
      </c>
      <c r="AO141" s="78">
        <v>0.2143</v>
      </c>
      <c r="AP141" s="63" t="s">
        <v>2224</v>
      </c>
      <c r="AQ141" s="78">
        <v>0.1654</v>
      </c>
      <c r="AR141" s="78">
        <v>0.0893</v>
      </c>
      <c r="AS141" s="86" t="s">
        <v>2942</v>
      </c>
      <c r="AT141" s="87">
        <v>0.0104</v>
      </c>
      <c r="AU141" s="88" t="s">
        <v>2943</v>
      </c>
    </row>
    <row r="142" spans="1:47">
      <c r="A142" s="50">
        <f t="shared" si="13"/>
        <v>748</v>
      </c>
      <c r="B142" s="51" t="str">
        <f>IF(A142="","",IF(A142&lt;词盘!$B$2,"大词",IF(A142&lt;词盘!$C$2,"中尾词","长尾词")))</f>
        <v>大词</v>
      </c>
      <c r="C142" s="54"/>
      <c r="D142" s="51" t="str">
        <f t="shared" si="14"/>
        <v>无序</v>
      </c>
      <c r="E142" s="53"/>
      <c r="F142" s="53"/>
      <c r="G142" s="53"/>
      <c r="H142" s="53"/>
      <c r="I142" s="61">
        <f t="shared" si="16"/>
        <v>0.000900450225112562</v>
      </c>
      <c r="J142" s="51">
        <f t="shared" si="15"/>
        <v>2531</v>
      </c>
      <c r="K142" s="52">
        <f t="shared" si="17"/>
        <v>2642.4</v>
      </c>
      <c r="L142" s="52"/>
      <c r="M142" s="62" t="s">
        <v>2944</v>
      </c>
      <c r="N142" s="63" t="s">
        <v>2945</v>
      </c>
      <c r="O142" s="64" t="s">
        <v>2027</v>
      </c>
      <c r="P142" s="65">
        <v>0.0009</v>
      </c>
      <c r="Q142" s="63" t="s">
        <v>2047</v>
      </c>
      <c r="R142" s="68">
        <v>5523</v>
      </c>
      <c r="S142" s="68">
        <v>13</v>
      </c>
      <c r="T142" s="69" t="s">
        <v>2946</v>
      </c>
      <c r="U142" s="70">
        <v>493477</v>
      </c>
      <c r="V142" s="68">
        <v>2836</v>
      </c>
      <c r="W142" s="71">
        <v>748</v>
      </c>
      <c r="X142" s="72">
        <v>0.2639</v>
      </c>
      <c r="Y142" s="71">
        <v>83394</v>
      </c>
      <c r="Z142" s="71">
        <v>1101</v>
      </c>
      <c r="AA142" s="71">
        <v>17</v>
      </c>
      <c r="AB142" s="76">
        <v>0</v>
      </c>
      <c r="AC142" s="68">
        <v>2531</v>
      </c>
      <c r="AD142" s="77">
        <v>1.12</v>
      </c>
      <c r="AE142" s="68">
        <v>41</v>
      </c>
      <c r="AF142" s="78">
        <v>0.4344</v>
      </c>
      <c r="AG142" s="81">
        <v>0.4333</v>
      </c>
      <c r="AH142" s="82">
        <v>2.4</v>
      </c>
      <c r="AI142" s="64" t="s">
        <v>2269</v>
      </c>
      <c r="AJ142" s="63" t="s">
        <v>2022</v>
      </c>
      <c r="AK142" s="78">
        <v>0.1885</v>
      </c>
      <c r="AL142" s="78">
        <v>0.25</v>
      </c>
      <c r="AM142" s="63" t="s">
        <v>2024</v>
      </c>
      <c r="AN142" s="78">
        <v>0.1311</v>
      </c>
      <c r="AO142" s="78">
        <v>0.0833</v>
      </c>
      <c r="AP142" s="63" t="s">
        <v>2023</v>
      </c>
      <c r="AQ142" s="78">
        <v>0.1148</v>
      </c>
      <c r="AR142" s="78">
        <v>0.1</v>
      </c>
      <c r="AS142" s="86" t="s">
        <v>2947</v>
      </c>
      <c r="AT142" s="87">
        <v>0</v>
      </c>
      <c r="AU142" s="88" t="s">
        <v>2948</v>
      </c>
    </row>
    <row r="143" spans="1:47">
      <c r="A143" s="50">
        <f t="shared" si="13"/>
        <v>520</v>
      </c>
      <c r="B143" s="51" t="str">
        <f>IF(A143="","",IF(A143&lt;词盘!$B$2,"大词",IF(A143&lt;词盘!$C$2,"中尾词","长尾词")))</f>
        <v>大词</v>
      </c>
      <c r="C143" s="54">
        <v>1</v>
      </c>
      <c r="D143" s="51" t="str">
        <f t="shared" si="14"/>
        <v>无序</v>
      </c>
      <c r="E143" s="53"/>
      <c r="F143" s="53"/>
      <c r="G143" s="53"/>
      <c r="H143" s="53"/>
      <c r="I143" s="61">
        <f t="shared" si="16"/>
        <v>0.000900450225112562</v>
      </c>
      <c r="J143" s="51">
        <f t="shared" si="15"/>
        <v>3035</v>
      </c>
      <c r="K143" s="52">
        <f t="shared" si="17"/>
        <v>3975.57</v>
      </c>
      <c r="L143" s="52"/>
      <c r="M143" s="62" t="s">
        <v>2949</v>
      </c>
      <c r="N143" s="63" t="s">
        <v>2950</v>
      </c>
      <c r="O143" s="64" t="s">
        <v>2027</v>
      </c>
      <c r="P143" s="65">
        <v>0.0009</v>
      </c>
      <c r="Q143" s="63" t="s">
        <v>2047</v>
      </c>
      <c r="R143" s="68">
        <v>5518</v>
      </c>
      <c r="S143" s="68">
        <v>13</v>
      </c>
      <c r="T143" s="69" t="s">
        <v>2951</v>
      </c>
      <c r="U143" s="70">
        <v>543333</v>
      </c>
      <c r="V143" s="68">
        <v>3009</v>
      </c>
      <c r="W143" s="71">
        <v>520</v>
      </c>
      <c r="X143" s="72">
        <v>0.1729</v>
      </c>
      <c r="Y143" s="71">
        <v>63717</v>
      </c>
      <c r="Z143" s="71">
        <v>1467</v>
      </c>
      <c r="AA143" s="71">
        <v>12</v>
      </c>
      <c r="AB143" s="76">
        <v>0</v>
      </c>
      <c r="AC143" s="68">
        <v>3035</v>
      </c>
      <c r="AD143" s="77">
        <v>0.99</v>
      </c>
      <c r="AE143" s="68">
        <v>25</v>
      </c>
      <c r="AF143" s="78">
        <v>0.5767</v>
      </c>
      <c r="AG143" s="81">
        <v>0.5218</v>
      </c>
      <c r="AH143" s="82">
        <v>2.71</v>
      </c>
      <c r="AI143" s="64" t="s">
        <v>2952</v>
      </c>
      <c r="AJ143" s="63" t="s">
        <v>2066</v>
      </c>
      <c r="AK143" s="78">
        <v>0.2613</v>
      </c>
      <c r="AL143" s="78">
        <v>0.2391</v>
      </c>
      <c r="AM143" s="63" t="s">
        <v>2022</v>
      </c>
      <c r="AN143" s="78">
        <v>0.2523</v>
      </c>
      <c r="AO143" s="78">
        <v>0.1957</v>
      </c>
      <c r="AP143" s="63" t="s">
        <v>2224</v>
      </c>
      <c r="AQ143" s="78">
        <v>0.0631</v>
      </c>
      <c r="AR143" s="78">
        <v>0.087</v>
      </c>
      <c r="AS143" s="86" t="s">
        <v>2953</v>
      </c>
      <c r="AT143" s="87">
        <v>0.0036</v>
      </c>
      <c r="AU143" s="88" t="s">
        <v>2954</v>
      </c>
    </row>
    <row r="144" spans="1:47">
      <c r="A144" s="50">
        <f t="shared" si="13"/>
        <v>838</v>
      </c>
      <c r="B144" s="51" t="str">
        <f>IF(A144="","",IF(A144&lt;词盘!$B$2,"大词",IF(A144&lt;词盘!$C$2,"中尾词","长尾词")))</f>
        <v>大词</v>
      </c>
      <c r="C144" s="54"/>
      <c r="D144" s="51" t="str">
        <f t="shared" si="14"/>
        <v>无序</v>
      </c>
      <c r="E144" s="53"/>
      <c r="F144" s="53"/>
      <c r="G144" s="53"/>
      <c r="H144" s="53"/>
      <c r="I144" s="61">
        <f t="shared" si="16"/>
        <v>0.000900450225112562</v>
      </c>
      <c r="J144" s="51">
        <f t="shared" si="15"/>
        <v>2907</v>
      </c>
      <c r="K144" s="52">
        <f t="shared" si="17"/>
        <v>1940.12</v>
      </c>
      <c r="L144" s="52"/>
      <c r="M144" s="62" t="s">
        <v>2955</v>
      </c>
      <c r="N144" s="63" t="s">
        <v>2956</v>
      </c>
      <c r="O144" s="64" t="s">
        <v>2027</v>
      </c>
      <c r="P144" s="65">
        <v>0.0009</v>
      </c>
      <c r="Q144" s="63" t="s">
        <v>2047</v>
      </c>
      <c r="R144" s="68">
        <v>5484</v>
      </c>
      <c r="S144" s="68">
        <v>15</v>
      </c>
      <c r="T144" s="69" t="s">
        <v>2957</v>
      </c>
      <c r="U144" s="70">
        <v>497519</v>
      </c>
      <c r="V144" s="68">
        <v>2979</v>
      </c>
      <c r="W144" s="71">
        <v>838</v>
      </c>
      <c r="X144" s="72">
        <v>0.2815</v>
      </c>
      <c r="Y144" s="71">
        <v>64522</v>
      </c>
      <c r="Z144" s="71">
        <v>1148</v>
      </c>
      <c r="AA144" s="71">
        <v>19</v>
      </c>
      <c r="AB144" s="76">
        <v>0</v>
      </c>
      <c r="AC144" s="68">
        <v>2907</v>
      </c>
      <c r="AD144" s="77">
        <v>1.02</v>
      </c>
      <c r="AE144" s="68">
        <v>77</v>
      </c>
      <c r="AF144" s="78">
        <v>0.3554</v>
      </c>
      <c r="AG144" s="81">
        <v>0.32</v>
      </c>
      <c r="AH144" s="82">
        <v>1.69</v>
      </c>
      <c r="AI144" s="64" t="s">
        <v>2958</v>
      </c>
      <c r="AJ144" s="63" t="s">
        <v>2024</v>
      </c>
      <c r="AK144" s="78">
        <v>0.1488</v>
      </c>
      <c r="AL144" s="78">
        <v>0.1</v>
      </c>
      <c r="AM144" s="63" t="s">
        <v>2023</v>
      </c>
      <c r="AN144" s="78">
        <v>0.1074</v>
      </c>
      <c r="AO144" s="78">
        <v>0.1</v>
      </c>
      <c r="AP144" s="63" t="s">
        <v>2022</v>
      </c>
      <c r="AQ144" s="78">
        <v>0.0992</v>
      </c>
      <c r="AR144" s="78">
        <v>0.12</v>
      </c>
      <c r="AS144" s="86" t="s">
        <v>2959</v>
      </c>
      <c r="AT144" s="87">
        <v>0.0357</v>
      </c>
      <c r="AU144" s="88" t="s">
        <v>2960</v>
      </c>
    </row>
    <row r="145" spans="1:47">
      <c r="A145" s="50">
        <f t="shared" si="13"/>
        <v>70</v>
      </c>
      <c r="B145" s="51" t="str">
        <f>IF(A145="","",IF(A145&lt;词盘!$B$2,"大词",IF(A145&lt;词盘!$C$2,"中尾词","长尾词")))</f>
        <v>大词</v>
      </c>
      <c r="C145" s="54"/>
      <c r="D145" s="51" t="str">
        <f t="shared" si="14"/>
        <v>无序</v>
      </c>
      <c r="E145" s="53"/>
      <c r="F145" s="53"/>
      <c r="G145" s="53"/>
      <c r="H145" s="53"/>
      <c r="I145" s="61">
        <f t="shared" si="16"/>
        <v>0.000900450225112562</v>
      </c>
      <c r="J145" s="51">
        <f t="shared" si="15"/>
        <v>672</v>
      </c>
      <c r="K145" s="52" t="str">
        <f t="shared" si="17"/>
        <v/>
      </c>
      <c r="L145" s="52"/>
      <c r="M145" s="62" t="s">
        <v>2961</v>
      </c>
      <c r="N145" s="63"/>
      <c r="O145" s="64" t="s">
        <v>2027</v>
      </c>
      <c r="P145" s="65">
        <v>0.0009</v>
      </c>
      <c r="Q145" s="63" t="s">
        <v>2149</v>
      </c>
      <c r="R145" s="68">
        <v>5465</v>
      </c>
      <c r="S145" s="68">
        <v>5</v>
      </c>
      <c r="T145" s="69" t="s">
        <v>2962</v>
      </c>
      <c r="U145" s="70">
        <v>56796</v>
      </c>
      <c r="V145" s="68">
        <v>2290</v>
      </c>
      <c r="W145" s="71">
        <v>70</v>
      </c>
      <c r="X145" s="72">
        <v>0.0306</v>
      </c>
      <c r="Y145" s="71">
        <v>67747</v>
      </c>
      <c r="Z145" s="71">
        <v>997</v>
      </c>
      <c r="AA145" s="71">
        <v>2</v>
      </c>
      <c r="AB145" s="76">
        <v>1</v>
      </c>
      <c r="AC145" s="68">
        <v>672</v>
      </c>
      <c r="AD145" s="77">
        <v>3.41</v>
      </c>
      <c r="AE145" s="68">
        <v>135</v>
      </c>
      <c r="AF145" s="78">
        <v>0.1577</v>
      </c>
      <c r="AG145" s="81">
        <v>0.04</v>
      </c>
      <c r="AH145" s="44" t="s">
        <v>2027</v>
      </c>
      <c r="AI145" s="64" t="s">
        <v>2177</v>
      </c>
      <c r="AJ145" s="63" t="s">
        <v>2122</v>
      </c>
      <c r="AK145" s="78">
        <v>0.0629</v>
      </c>
      <c r="AL145" s="78">
        <v>0.008</v>
      </c>
      <c r="AM145" s="63" t="s">
        <v>2769</v>
      </c>
      <c r="AN145" s="78">
        <v>0.0577</v>
      </c>
      <c r="AO145" s="78">
        <v>0.008</v>
      </c>
      <c r="AP145" s="63" t="s">
        <v>2121</v>
      </c>
      <c r="AQ145" s="78">
        <v>0.0371</v>
      </c>
      <c r="AR145" s="78">
        <v>0.024</v>
      </c>
      <c r="AS145" s="86" t="s">
        <v>2963</v>
      </c>
      <c r="AT145" s="87">
        <v>0.0526</v>
      </c>
      <c r="AU145" s="88" t="s">
        <v>2964</v>
      </c>
    </row>
    <row r="146" spans="1:47">
      <c r="A146" s="50">
        <f t="shared" si="13"/>
        <v>486</v>
      </c>
      <c r="B146" s="51" t="str">
        <f>IF(A146="","",IF(A146&lt;词盘!$B$2,"大词",IF(A146&lt;词盘!$C$2,"中尾词","长尾词")))</f>
        <v>大词</v>
      </c>
      <c r="C146" s="54"/>
      <c r="D146" s="51" t="str">
        <f t="shared" si="14"/>
        <v>无序</v>
      </c>
      <c r="E146" s="53"/>
      <c r="F146" s="53"/>
      <c r="G146" s="53"/>
      <c r="H146" s="53"/>
      <c r="I146" s="61">
        <f t="shared" si="16"/>
        <v>0.000800400200100055</v>
      </c>
      <c r="J146" s="51">
        <f t="shared" si="15"/>
        <v>480</v>
      </c>
      <c r="K146" s="52">
        <f t="shared" si="17"/>
        <v>3717</v>
      </c>
      <c r="L146" s="52"/>
      <c r="M146" s="62" t="s">
        <v>2965</v>
      </c>
      <c r="N146" s="63" t="s">
        <v>2966</v>
      </c>
      <c r="O146" s="64" t="s">
        <v>2027</v>
      </c>
      <c r="P146" s="65">
        <v>0.0008</v>
      </c>
      <c r="Q146" s="63" t="s">
        <v>2047</v>
      </c>
      <c r="R146" s="68">
        <v>5128</v>
      </c>
      <c r="S146" s="68">
        <v>14</v>
      </c>
      <c r="T146" s="69" t="s">
        <v>2967</v>
      </c>
      <c r="U146" s="70">
        <v>366623</v>
      </c>
      <c r="V146" s="68">
        <v>4275</v>
      </c>
      <c r="W146" s="71">
        <v>486</v>
      </c>
      <c r="X146" s="72">
        <v>0.1137</v>
      </c>
      <c r="Y146" s="71">
        <v>106764</v>
      </c>
      <c r="Z146" s="71">
        <v>2065</v>
      </c>
      <c r="AA146" s="71">
        <v>12</v>
      </c>
      <c r="AB146" s="76">
        <v>0</v>
      </c>
      <c r="AC146" s="68">
        <v>480</v>
      </c>
      <c r="AD146" s="77">
        <v>8.91</v>
      </c>
      <c r="AE146" s="68">
        <v>128</v>
      </c>
      <c r="AF146" s="78">
        <v>0.5122</v>
      </c>
      <c r="AG146" s="81">
        <v>0.5075</v>
      </c>
      <c r="AH146" s="82">
        <v>1.8</v>
      </c>
      <c r="AI146" s="64" t="s">
        <v>2299</v>
      </c>
      <c r="AJ146" s="63" t="s">
        <v>2231</v>
      </c>
      <c r="AK146" s="78">
        <v>0.2988</v>
      </c>
      <c r="AL146" s="78">
        <v>0.2836</v>
      </c>
      <c r="AM146" s="63" t="s">
        <v>2232</v>
      </c>
      <c r="AN146" s="78">
        <v>0.128</v>
      </c>
      <c r="AO146" s="78">
        <v>0.1045</v>
      </c>
      <c r="AP146" s="63" t="s">
        <v>2451</v>
      </c>
      <c r="AQ146" s="78">
        <v>0.0854</v>
      </c>
      <c r="AR146" s="78">
        <v>0.1194</v>
      </c>
      <c r="AS146" s="86" t="s">
        <v>2968</v>
      </c>
      <c r="AT146" s="87">
        <v>0.0936</v>
      </c>
      <c r="AU146" s="88" t="s">
        <v>2969</v>
      </c>
    </row>
    <row r="147" spans="1:47">
      <c r="A147" s="50">
        <f t="shared" si="13"/>
        <v>201</v>
      </c>
      <c r="B147" s="51" t="str">
        <f>IF(A147="","",IF(A147&lt;词盘!$B$2,"大词",IF(A147&lt;词盘!$C$2,"中尾词","长尾词")))</f>
        <v>大词</v>
      </c>
      <c r="C147" s="54">
        <v>1</v>
      </c>
      <c r="D147" s="51" t="str">
        <f t="shared" si="14"/>
        <v>无序</v>
      </c>
      <c r="E147" s="53"/>
      <c r="F147" s="53"/>
      <c r="G147" s="53"/>
      <c r="H147" s="53"/>
      <c r="I147" s="61">
        <f t="shared" si="16"/>
        <v>0.000800400200100055</v>
      </c>
      <c r="J147" s="51">
        <f t="shared" si="15"/>
        <v>3379</v>
      </c>
      <c r="K147" s="52">
        <f t="shared" si="17"/>
        <v>3143.7</v>
      </c>
      <c r="L147" s="52"/>
      <c r="M147" s="62" t="s">
        <v>2970</v>
      </c>
      <c r="N147" s="63" t="s">
        <v>1962</v>
      </c>
      <c r="O147" s="64" t="s">
        <v>2027</v>
      </c>
      <c r="P147" s="65">
        <v>0.0008</v>
      </c>
      <c r="Q147" s="63" t="s">
        <v>2047</v>
      </c>
      <c r="R147" s="68">
        <v>5091</v>
      </c>
      <c r="S147" s="68">
        <v>16</v>
      </c>
      <c r="T147" s="69" t="s">
        <v>2971</v>
      </c>
      <c r="U147" s="70">
        <v>458404</v>
      </c>
      <c r="V147" s="68">
        <v>3079</v>
      </c>
      <c r="W147" s="71">
        <v>201</v>
      </c>
      <c r="X147" s="72">
        <v>0.0653</v>
      </c>
      <c r="Y147" s="71">
        <v>70008</v>
      </c>
      <c r="Z147" s="71">
        <v>1497</v>
      </c>
      <c r="AA147" s="71">
        <v>5</v>
      </c>
      <c r="AB147" s="76">
        <v>12</v>
      </c>
      <c r="AC147" s="68">
        <v>3379</v>
      </c>
      <c r="AD147" s="77">
        <v>0.91</v>
      </c>
      <c r="AE147" s="68">
        <v>120</v>
      </c>
      <c r="AF147" s="78">
        <v>0.3129</v>
      </c>
      <c r="AG147" s="81">
        <v>0.28</v>
      </c>
      <c r="AH147" s="82">
        <v>2.1</v>
      </c>
      <c r="AI147" s="64" t="s">
        <v>2972</v>
      </c>
      <c r="AJ147" s="63" t="s">
        <v>2022</v>
      </c>
      <c r="AK147" s="78">
        <v>0.145</v>
      </c>
      <c r="AL147" s="78">
        <v>0.16</v>
      </c>
      <c r="AM147" s="63" t="s">
        <v>2533</v>
      </c>
      <c r="AN147" s="78">
        <v>0.0916</v>
      </c>
      <c r="AO147" s="78">
        <v>0.1</v>
      </c>
      <c r="AP147" s="63" t="s">
        <v>2333</v>
      </c>
      <c r="AQ147" s="78">
        <v>0.0763</v>
      </c>
      <c r="AR147" s="78">
        <v>0.02</v>
      </c>
      <c r="AS147" s="86" t="s">
        <v>2973</v>
      </c>
      <c r="AT147" s="87">
        <v>0</v>
      </c>
      <c r="AU147" s="88" t="s">
        <v>2974</v>
      </c>
    </row>
    <row r="148" spans="1:47">
      <c r="A148" s="50">
        <f t="shared" si="13"/>
        <v>370</v>
      </c>
      <c r="B148" s="51" t="str">
        <f>IF(A148="","",IF(A148&lt;词盘!$B$2,"大词",IF(A148&lt;词盘!$C$2,"中尾词","长尾词")))</f>
        <v>大词</v>
      </c>
      <c r="C148" s="54"/>
      <c r="D148" s="51" t="str">
        <f t="shared" si="14"/>
        <v>无序</v>
      </c>
      <c r="E148" s="53"/>
      <c r="F148" s="53"/>
      <c r="G148" s="53"/>
      <c r="H148" s="53"/>
      <c r="I148" s="61">
        <f t="shared" si="16"/>
        <v>0.000800400200100055</v>
      </c>
      <c r="J148" s="51">
        <f t="shared" si="15"/>
        <v>7597</v>
      </c>
      <c r="K148" s="52">
        <f t="shared" si="17"/>
        <v>1418.84</v>
      </c>
      <c r="L148" s="52"/>
      <c r="M148" s="62" t="s">
        <v>2975</v>
      </c>
      <c r="N148" s="63" t="s">
        <v>1943</v>
      </c>
      <c r="O148" s="64" t="s">
        <v>2027</v>
      </c>
      <c r="P148" s="65">
        <v>0.0008</v>
      </c>
      <c r="Q148" s="63" t="s">
        <v>2047</v>
      </c>
      <c r="R148" s="68">
        <v>5084</v>
      </c>
      <c r="S148" s="68">
        <v>14</v>
      </c>
      <c r="T148" s="69" t="s">
        <v>2976</v>
      </c>
      <c r="U148" s="70">
        <v>618803</v>
      </c>
      <c r="V148" s="68">
        <v>2154</v>
      </c>
      <c r="W148" s="71">
        <v>370</v>
      </c>
      <c r="X148" s="72">
        <v>0.1721</v>
      </c>
      <c r="Y148" s="71">
        <v>62575</v>
      </c>
      <c r="Z148" s="71">
        <v>898</v>
      </c>
      <c r="AA148" s="71">
        <v>9</v>
      </c>
      <c r="AB148" s="76">
        <v>2</v>
      </c>
      <c r="AC148" s="68">
        <v>7597</v>
      </c>
      <c r="AD148" s="77">
        <v>0.28</v>
      </c>
      <c r="AE148" s="68">
        <v>73</v>
      </c>
      <c r="AF148" s="78">
        <v>0.3673</v>
      </c>
      <c r="AG148" s="81">
        <v>0.4147</v>
      </c>
      <c r="AH148" s="82">
        <v>1.58</v>
      </c>
      <c r="AI148" s="64" t="s">
        <v>2977</v>
      </c>
      <c r="AJ148" s="63" t="s">
        <v>2023</v>
      </c>
      <c r="AK148" s="78">
        <v>0.1327</v>
      </c>
      <c r="AL148" s="78">
        <v>0.2195</v>
      </c>
      <c r="AM148" s="63" t="s">
        <v>2144</v>
      </c>
      <c r="AN148" s="78">
        <v>0.1224</v>
      </c>
      <c r="AO148" s="78">
        <v>0.0976</v>
      </c>
      <c r="AP148" s="63" t="s">
        <v>2022</v>
      </c>
      <c r="AQ148" s="78">
        <v>0.1122</v>
      </c>
      <c r="AR148" s="78">
        <v>0.0976</v>
      </c>
      <c r="AS148" s="86" t="s">
        <v>2978</v>
      </c>
      <c r="AT148" s="87">
        <v>0.0505</v>
      </c>
      <c r="AU148" s="88" t="s">
        <v>2979</v>
      </c>
    </row>
    <row r="149" spans="1:47">
      <c r="A149" s="50">
        <f t="shared" si="13"/>
        <v>831</v>
      </c>
      <c r="B149" s="51" t="str">
        <f>IF(A149="","",IF(A149&lt;词盘!$B$2,"大词",IF(A149&lt;词盘!$C$2,"中尾词","长尾词")))</f>
        <v>大词</v>
      </c>
      <c r="C149" s="54">
        <v>3</v>
      </c>
      <c r="D149" s="51" t="str">
        <f t="shared" si="14"/>
        <v>有序</v>
      </c>
      <c r="E149" s="53" t="s">
        <v>22</v>
      </c>
      <c r="F149" s="53"/>
      <c r="G149" s="53"/>
      <c r="H149" s="53"/>
      <c r="I149" s="61">
        <f t="shared" si="16"/>
        <v>0.000800400200100055</v>
      </c>
      <c r="J149" s="51">
        <f t="shared" si="15"/>
        <v>610</v>
      </c>
      <c r="K149" s="52">
        <f t="shared" si="17"/>
        <v>3461.29</v>
      </c>
      <c r="L149" s="52"/>
      <c r="M149" s="62" t="s">
        <v>2980</v>
      </c>
      <c r="N149" s="63" t="s">
        <v>2981</v>
      </c>
      <c r="O149" s="64" t="s">
        <v>2027</v>
      </c>
      <c r="P149" s="65">
        <v>0.0008</v>
      </c>
      <c r="Q149" s="63" t="s">
        <v>2047</v>
      </c>
      <c r="R149" s="68">
        <v>5019</v>
      </c>
      <c r="S149" s="68">
        <v>13</v>
      </c>
      <c r="T149" s="69" t="s">
        <v>2982</v>
      </c>
      <c r="U149" s="70">
        <v>568552</v>
      </c>
      <c r="V149" s="68">
        <v>3571</v>
      </c>
      <c r="W149" s="71">
        <v>831</v>
      </c>
      <c r="X149" s="72">
        <v>0.2328</v>
      </c>
      <c r="Y149" s="71">
        <v>91441</v>
      </c>
      <c r="Z149" s="71">
        <v>1757</v>
      </c>
      <c r="AA149" s="71">
        <v>19</v>
      </c>
      <c r="AB149" s="76">
        <v>0</v>
      </c>
      <c r="AC149" s="68">
        <v>610</v>
      </c>
      <c r="AD149" s="77">
        <v>5.85</v>
      </c>
      <c r="AE149" s="68">
        <v>27</v>
      </c>
      <c r="AF149" s="78">
        <v>0.4811</v>
      </c>
      <c r="AG149" s="81">
        <v>0.4792</v>
      </c>
      <c r="AH149" s="82">
        <v>1.97</v>
      </c>
      <c r="AI149" s="64" t="s">
        <v>2360</v>
      </c>
      <c r="AJ149" s="63" t="s">
        <v>2022</v>
      </c>
      <c r="AK149" s="78">
        <v>0.2358</v>
      </c>
      <c r="AL149" s="78">
        <v>0.25</v>
      </c>
      <c r="AM149" s="63" t="s">
        <v>2023</v>
      </c>
      <c r="AN149" s="78">
        <v>0.1698</v>
      </c>
      <c r="AO149" s="78">
        <v>0.1667</v>
      </c>
      <c r="AP149" s="63" t="s">
        <v>2024</v>
      </c>
      <c r="AQ149" s="78">
        <v>0.0755</v>
      </c>
      <c r="AR149" s="78">
        <v>0.0625</v>
      </c>
      <c r="AS149" s="86" t="s">
        <v>2983</v>
      </c>
      <c r="AT149" s="87">
        <v>0.0744</v>
      </c>
      <c r="AU149" s="88" t="s">
        <v>2984</v>
      </c>
    </row>
    <row r="150" spans="1:47">
      <c r="A150" s="50">
        <f t="shared" si="13"/>
        <v>534</v>
      </c>
      <c r="B150" s="51" t="str">
        <f>IF(A150="","",IF(A150&lt;词盘!$B$2,"大词",IF(A150&lt;词盘!$C$2,"中尾词","长尾词")))</f>
        <v>大词</v>
      </c>
      <c r="C150" s="54"/>
      <c r="D150" s="51" t="str">
        <f t="shared" si="14"/>
        <v>有序</v>
      </c>
      <c r="E150" s="53" t="s">
        <v>22</v>
      </c>
      <c r="F150" s="53"/>
      <c r="G150" s="53"/>
      <c r="H150" s="53"/>
      <c r="I150" s="61">
        <f t="shared" si="16"/>
        <v>0.000800400200100055</v>
      </c>
      <c r="J150" s="51">
        <f t="shared" si="15"/>
        <v>572</v>
      </c>
      <c r="K150" s="52">
        <f t="shared" si="17"/>
        <v>3175.44</v>
      </c>
      <c r="L150" s="52"/>
      <c r="M150" s="62" t="s">
        <v>2985</v>
      </c>
      <c r="N150" s="63" t="s">
        <v>2986</v>
      </c>
      <c r="O150" s="64" t="s">
        <v>2018</v>
      </c>
      <c r="P150" s="65">
        <v>0.0008</v>
      </c>
      <c r="Q150" s="63" t="s">
        <v>2019</v>
      </c>
      <c r="R150" s="68">
        <v>4967</v>
      </c>
      <c r="S150" s="68">
        <v>11</v>
      </c>
      <c r="T150" s="69" t="s">
        <v>2987</v>
      </c>
      <c r="U150" s="70">
        <v>490292</v>
      </c>
      <c r="V150" s="68">
        <v>3405</v>
      </c>
      <c r="W150" s="71">
        <v>534</v>
      </c>
      <c r="X150" s="72">
        <v>0.1571</v>
      </c>
      <c r="Y150" s="71">
        <v>83535</v>
      </c>
      <c r="Z150" s="71">
        <v>1572</v>
      </c>
      <c r="AA150" s="71">
        <v>13</v>
      </c>
      <c r="AB150" s="76">
        <v>0</v>
      </c>
      <c r="AC150" s="68">
        <v>572</v>
      </c>
      <c r="AD150" s="77">
        <v>5.95</v>
      </c>
      <c r="AE150" s="68">
        <v>6</v>
      </c>
      <c r="AF150" s="78">
        <v>0.8293</v>
      </c>
      <c r="AG150" s="81">
        <v>0.6852</v>
      </c>
      <c r="AH150" s="82">
        <v>2.02</v>
      </c>
      <c r="AI150" s="64" t="s">
        <v>2635</v>
      </c>
      <c r="AJ150" s="63" t="s">
        <v>2988</v>
      </c>
      <c r="AK150" s="78">
        <v>0.4309</v>
      </c>
      <c r="AL150" s="78">
        <v>0.3148</v>
      </c>
      <c r="AM150" s="63" t="s">
        <v>2022</v>
      </c>
      <c r="AN150" s="78">
        <v>0.2033</v>
      </c>
      <c r="AO150" s="78">
        <v>0.1852</v>
      </c>
      <c r="AP150" s="63" t="s">
        <v>2989</v>
      </c>
      <c r="AQ150" s="78">
        <v>0.1951</v>
      </c>
      <c r="AR150" s="78">
        <v>0.1852</v>
      </c>
      <c r="AS150" s="86" t="s">
        <v>2990</v>
      </c>
      <c r="AT150" s="87">
        <v>0</v>
      </c>
      <c r="AU150" s="88" t="s">
        <v>2991</v>
      </c>
    </row>
    <row r="151" spans="1:47">
      <c r="A151" s="50">
        <f t="shared" si="13"/>
        <v>237</v>
      </c>
      <c r="B151" s="51" t="str">
        <f>IF(A151="","",IF(A151&lt;词盘!$B$2,"大词",IF(A151&lt;词盘!$C$2,"中尾词","长尾词")))</f>
        <v>大词</v>
      </c>
      <c r="C151" s="54"/>
      <c r="D151" s="51" t="str">
        <f t="shared" si="14"/>
        <v>无序</v>
      </c>
      <c r="E151" s="53"/>
      <c r="F151" s="53"/>
      <c r="G151" s="53"/>
      <c r="H151" s="53"/>
      <c r="I151" s="61">
        <f t="shared" si="16"/>
        <v>0.000800400200100055</v>
      </c>
      <c r="J151" s="51">
        <f t="shared" si="15"/>
        <v>823</v>
      </c>
      <c r="K151" s="52">
        <f t="shared" si="17"/>
        <v>4354.87</v>
      </c>
      <c r="L151" s="52"/>
      <c r="M151" s="62" t="s">
        <v>2992</v>
      </c>
      <c r="N151" s="63" t="s">
        <v>2993</v>
      </c>
      <c r="O151" s="64" t="s">
        <v>2027</v>
      </c>
      <c r="P151" s="65">
        <v>0.0008</v>
      </c>
      <c r="Q151" s="63" t="s">
        <v>2047</v>
      </c>
      <c r="R151" s="68">
        <v>4964</v>
      </c>
      <c r="S151" s="68">
        <v>11</v>
      </c>
      <c r="T151" s="69" t="s">
        <v>2994</v>
      </c>
      <c r="U151" s="70">
        <v>385043</v>
      </c>
      <c r="V151" s="68">
        <v>3829</v>
      </c>
      <c r="W151" s="71">
        <v>237</v>
      </c>
      <c r="X151" s="72">
        <v>0.0619</v>
      </c>
      <c r="Y151" s="71">
        <v>80410</v>
      </c>
      <c r="Z151" s="71">
        <v>1807</v>
      </c>
      <c r="AA151" s="71">
        <v>6</v>
      </c>
      <c r="AB151" s="76">
        <v>3</v>
      </c>
      <c r="AC151" s="68">
        <v>823</v>
      </c>
      <c r="AD151" s="77">
        <v>4.65</v>
      </c>
      <c r="AE151" s="68">
        <v>20</v>
      </c>
      <c r="AF151" s="78">
        <v>0.3911</v>
      </c>
      <c r="AG151" s="81">
        <v>0.2548</v>
      </c>
      <c r="AH151" s="82">
        <v>2.41</v>
      </c>
      <c r="AI151" s="64" t="s">
        <v>2995</v>
      </c>
      <c r="AJ151" s="63" t="s">
        <v>2102</v>
      </c>
      <c r="AK151" s="78">
        <v>0.1731</v>
      </c>
      <c r="AL151" s="78">
        <v>0.1176</v>
      </c>
      <c r="AM151" s="63" t="s">
        <v>2451</v>
      </c>
      <c r="AN151" s="78">
        <v>0.1154</v>
      </c>
      <c r="AO151" s="78">
        <v>0.0784</v>
      </c>
      <c r="AP151" s="63" t="s">
        <v>2231</v>
      </c>
      <c r="AQ151" s="78">
        <v>0.1026</v>
      </c>
      <c r="AR151" s="78">
        <v>0.0588</v>
      </c>
      <c r="AS151" s="86" t="s">
        <v>2996</v>
      </c>
      <c r="AT151" s="87">
        <v>0.0165</v>
      </c>
      <c r="AU151" s="88" t="s">
        <v>2997</v>
      </c>
    </row>
    <row r="152" spans="1:47">
      <c r="A152" s="50">
        <f t="shared" si="13"/>
        <v>487</v>
      </c>
      <c r="B152" s="51" t="str">
        <f>IF(A152="","",IF(A152&lt;词盘!$B$2,"大词",IF(A152&lt;词盘!$C$2,"中尾词","长尾词")))</f>
        <v>大词</v>
      </c>
      <c r="C152" s="54"/>
      <c r="D152" s="51" t="str">
        <f t="shared" si="14"/>
        <v>无序</v>
      </c>
      <c r="E152" s="53"/>
      <c r="F152" s="53"/>
      <c r="G152" s="53"/>
      <c r="H152" s="53"/>
      <c r="I152" s="61">
        <f t="shared" si="16"/>
        <v>0.000800400200100055</v>
      </c>
      <c r="J152" s="51">
        <f t="shared" si="15"/>
        <v>2085</v>
      </c>
      <c r="K152" s="52">
        <f t="shared" si="17"/>
        <v>1352</v>
      </c>
      <c r="L152" s="52"/>
      <c r="M152" s="62" t="s">
        <v>2998</v>
      </c>
      <c r="N152" s="63" t="s">
        <v>2999</v>
      </c>
      <c r="O152" s="64" t="s">
        <v>2027</v>
      </c>
      <c r="P152" s="65">
        <v>0.0008</v>
      </c>
      <c r="Q152" s="63" t="s">
        <v>2047</v>
      </c>
      <c r="R152" s="68">
        <v>4952</v>
      </c>
      <c r="S152" s="68">
        <v>14</v>
      </c>
      <c r="T152" s="69" t="s">
        <v>3000</v>
      </c>
      <c r="U152" s="70">
        <v>608305</v>
      </c>
      <c r="V152" s="68">
        <v>1742</v>
      </c>
      <c r="W152" s="71">
        <v>487</v>
      </c>
      <c r="X152" s="72">
        <v>0.2797</v>
      </c>
      <c r="Y152" s="71">
        <v>37474</v>
      </c>
      <c r="Z152" s="71">
        <v>676</v>
      </c>
      <c r="AA152" s="71">
        <v>12</v>
      </c>
      <c r="AB152" s="76">
        <v>0</v>
      </c>
      <c r="AC152" s="68">
        <v>2085</v>
      </c>
      <c r="AD152" s="77">
        <v>0.84</v>
      </c>
      <c r="AE152" s="68">
        <v>42</v>
      </c>
      <c r="AF152" s="78">
        <v>0.3535</v>
      </c>
      <c r="AG152" s="81">
        <v>0.2593</v>
      </c>
      <c r="AH152" s="82">
        <v>2</v>
      </c>
      <c r="AI152" s="64" t="s">
        <v>3001</v>
      </c>
      <c r="AJ152" s="63" t="s">
        <v>2023</v>
      </c>
      <c r="AK152" s="78">
        <v>0.1313</v>
      </c>
      <c r="AL152" s="78">
        <v>0.1111</v>
      </c>
      <c r="AM152" s="63" t="s">
        <v>2278</v>
      </c>
      <c r="AN152" s="78">
        <v>0.1111</v>
      </c>
      <c r="AO152" s="78">
        <v>0.0741</v>
      </c>
      <c r="AP152" s="63" t="s">
        <v>2300</v>
      </c>
      <c r="AQ152" s="78">
        <v>0.1111</v>
      </c>
      <c r="AR152" s="78">
        <v>0.0741</v>
      </c>
      <c r="AS152" s="86" t="s">
        <v>3002</v>
      </c>
      <c r="AT152" s="87">
        <v>0.0111</v>
      </c>
      <c r="AU152" s="88" t="s">
        <v>3003</v>
      </c>
    </row>
    <row r="153" spans="1:47">
      <c r="A153" s="50">
        <f t="shared" si="13"/>
        <v>151</v>
      </c>
      <c r="B153" s="51" t="str">
        <f>IF(A153="","",IF(A153&lt;词盘!$B$2,"大词",IF(A153&lt;词盘!$C$2,"中尾词","长尾词")))</f>
        <v>大词</v>
      </c>
      <c r="C153" s="54">
        <v>1</v>
      </c>
      <c r="D153" s="51" t="str">
        <f t="shared" si="14"/>
        <v>无序</v>
      </c>
      <c r="E153" s="53"/>
      <c r="F153" s="53"/>
      <c r="G153" s="53"/>
      <c r="H153" s="53"/>
      <c r="I153" s="61">
        <f t="shared" si="16"/>
        <v>0.000800400200100055</v>
      </c>
      <c r="J153" s="51">
        <f t="shared" si="15"/>
        <v>109381</v>
      </c>
      <c r="K153" s="52">
        <f t="shared" si="17"/>
        <v>4291.83</v>
      </c>
      <c r="L153" s="52"/>
      <c r="M153" s="62" t="s">
        <v>3004</v>
      </c>
      <c r="N153" s="63" t="s">
        <v>2687</v>
      </c>
      <c r="O153" s="64" t="s">
        <v>2027</v>
      </c>
      <c r="P153" s="65">
        <v>0.0008</v>
      </c>
      <c r="Q153" s="63" t="s">
        <v>2047</v>
      </c>
      <c r="R153" s="68">
        <v>4935</v>
      </c>
      <c r="S153" s="68">
        <v>1</v>
      </c>
      <c r="T153" s="69" t="s">
        <v>2022</v>
      </c>
      <c r="U153" s="70">
        <v>58064</v>
      </c>
      <c r="V153" s="68">
        <v>25650</v>
      </c>
      <c r="W153" s="71">
        <v>151</v>
      </c>
      <c r="X153" s="72">
        <v>0.0059</v>
      </c>
      <c r="Y153" s="71">
        <v>734229</v>
      </c>
      <c r="Z153" s="71">
        <v>9981</v>
      </c>
      <c r="AA153" s="71">
        <v>4</v>
      </c>
      <c r="AB153" s="76">
        <v>0</v>
      </c>
      <c r="AC153" s="68">
        <v>109381</v>
      </c>
      <c r="AD153" s="77">
        <v>0.23</v>
      </c>
      <c r="AE153" s="68">
        <v>99</v>
      </c>
      <c r="AF153" s="78">
        <v>0.1661</v>
      </c>
      <c r="AG153" s="81">
        <v>0.1556</v>
      </c>
      <c r="AH153" s="82">
        <v>0.43</v>
      </c>
      <c r="AI153" s="64" t="s">
        <v>3005</v>
      </c>
      <c r="AJ153" s="63" t="s">
        <v>3006</v>
      </c>
      <c r="AK153" s="78">
        <v>0.0641</v>
      </c>
      <c r="AL153" s="78">
        <v>0.0889</v>
      </c>
      <c r="AM153" s="63" t="s">
        <v>2042</v>
      </c>
      <c r="AN153" s="78">
        <v>0.0515</v>
      </c>
      <c r="AO153" s="78">
        <v>0</v>
      </c>
      <c r="AP153" s="63" t="s">
        <v>2121</v>
      </c>
      <c r="AQ153" s="78">
        <v>0.0505</v>
      </c>
      <c r="AR153" s="78">
        <v>0.0667</v>
      </c>
      <c r="AS153" s="86" t="s">
        <v>3007</v>
      </c>
      <c r="AT153" s="87">
        <v>0</v>
      </c>
      <c r="AU153" s="88" t="s">
        <v>3008</v>
      </c>
    </row>
    <row r="154" spans="1:47">
      <c r="A154" s="50">
        <f t="shared" si="13"/>
        <v>161</v>
      </c>
      <c r="B154" s="51" t="str">
        <f>IF(A154="","",IF(A154&lt;词盘!$B$2,"大词",IF(A154&lt;词盘!$C$2,"中尾词","长尾词")))</f>
        <v>大词</v>
      </c>
      <c r="C154" s="54"/>
      <c r="D154" s="51" t="str">
        <f t="shared" si="14"/>
        <v>无序</v>
      </c>
      <c r="E154" s="53"/>
      <c r="F154" s="53"/>
      <c r="G154" s="53"/>
      <c r="H154" s="53"/>
      <c r="I154" s="61">
        <f t="shared" si="16"/>
        <v>0.000800400200100055</v>
      </c>
      <c r="J154" s="51">
        <f t="shared" si="15"/>
        <v>7061</v>
      </c>
      <c r="K154" s="52">
        <f t="shared" si="17"/>
        <v>5921.65</v>
      </c>
      <c r="L154" s="52"/>
      <c r="M154" s="62" t="s">
        <v>3009</v>
      </c>
      <c r="N154" s="63"/>
      <c r="O154" s="64" t="s">
        <v>2027</v>
      </c>
      <c r="P154" s="65">
        <v>0.0008</v>
      </c>
      <c r="Q154" s="63" t="s">
        <v>2047</v>
      </c>
      <c r="R154" s="68">
        <v>4923</v>
      </c>
      <c r="S154" s="68">
        <v>12</v>
      </c>
      <c r="T154" s="69" t="s">
        <v>3010</v>
      </c>
      <c r="U154" s="70">
        <v>595721</v>
      </c>
      <c r="V154" s="68">
        <v>5901</v>
      </c>
      <c r="W154" s="71">
        <v>161</v>
      </c>
      <c r="X154" s="72">
        <v>0.0274</v>
      </c>
      <c r="Y154" s="71">
        <v>138670</v>
      </c>
      <c r="Z154" s="71">
        <v>2417</v>
      </c>
      <c r="AA154" s="71">
        <v>4</v>
      </c>
      <c r="AB154" s="76">
        <v>0</v>
      </c>
      <c r="AC154" s="68">
        <v>7061</v>
      </c>
      <c r="AD154" s="77">
        <v>0.84</v>
      </c>
      <c r="AE154" s="68">
        <v>19</v>
      </c>
      <c r="AF154" s="78">
        <v>0.3663</v>
      </c>
      <c r="AG154" s="81">
        <v>0.48</v>
      </c>
      <c r="AH154" s="82">
        <v>2.45</v>
      </c>
      <c r="AI154" s="64" t="s">
        <v>3011</v>
      </c>
      <c r="AJ154" s="63" t="s">
        <v>2022</v>
      </c>
      <c r="AK154" s="78">
        <v>0.2178</v>
      </c>
      <c r="AL154" s="78">
        <v>0.28</v>
      </c>
      <c r="AM154" s="63" t="s">
        <v>2066</v>
      </c>
      <c r="AN154" s="78">
        <v>0.0891</v>
      </c>
      <c r="AO154" s="78">
        <v>0.12</v>
      </c>
      <c r="AP154" s="63" t="s">
        <v>2023</v>
      </c>
      <c r="AQ154" s="78">
        <v>0.0594</v>
      </c>
      <c r="AR154" s="78">
        <v>0.08</v>
      </c>
      <c r="AS154" s="86" t="s">
        <v>3012</v>
      </c>
      <c r="AT154" s="87">
        <v>0.0106</v>
      </c>
      <c r="AU154" s="88" t="s">
        <v>3013</v>
      </c>
    </row>
    <row r="155" spans="1:47">
      <c r="A155" s="50">
        <f t="shared" si="13"/>
        <v>380</v>
      </c>
      <c r="B155" s="51" t="str">
        <f>IF(A155="","",IF(A155&lt;词盘!$B$2,"大词",IF(A155&lt;词盘!$C$2,"中尾词","长尾词")))</f>
        <v>大词</v>
      </c>
      <c r="C155" s="54"/>
      <c r="D155" s="51" t="str">
        <f t="shared" si="14"/>
        <v>无序</v>
      </c>
      <c r="E155" s="53"/>
      <c r="F155" s="53"/>
      <c r="G155" s="53"/>
      <c r="H155" s="53"/>
      <c r="I155" s="61">
        <f t="shared" si="16"/>
        <v>0.000800400200100055</v>
      </c>
      <c r="J155" s="51">
        <f t="shared" si="15"/>
        <v>810</v>
      </c>
      <c r="K155" s="52">
        <f t="shared" si="17"/>
        <v>4087.47</v>
      </c>
      <c r="L155" s="52"/>
      <c r="M155" s="62" t="s">
        <v>3014</v>
      </c>
      <c r="N155" s="63" t="s">
        <v>3015</v>
      </c>
      <c r="O155" s="64" t="s">
        <v>2027</v>
      </c>
      <c r="P155" s="65">
        <v>0.0008</v>
      </c>
      <c r="Q155" s="63" t="s">
        <v>2149</v>
      </c>
      <c r="R155" s="68">
        <v>4849</v>
      </c>
      <c r="S155" s="68">
        <v>11</v>
      </c>
      <c r="T155" s="69" t="s">
        <v>3016</v>
      </c>
      <c r="U155" s="70">
        <v>508490</v>
      </c>
      <c r="V155" s="68">
        <v>3921</v>
      </c>
      <c r="W155" s="71">
        <v>380</v>
      </c>
      <c r="X155" s="72">
        <v>0.097</v>
      </c>
      <c r="Y155" s="71">
        <v>81880</v>
      </c>
      <c r="Z155" s="71">
        <v>1919</v>
      </c>
      <c r="AA155" s="71">
        <v>9</v>
      </c>
      <c r="AB155" s="76">
        <v>0</v>
      </c>
      <c r="AC155" s="68">
        <v>810</v>
      </c>
      <c r="AD155" s="77">
        <v>4.84</v>
      </c>
      <c r="AE155" s="68">
        <v>40</v>
      </c>
      <c r="AF155" s="78">
        <v>0.4286</v>
      </c>
      <c r="AG155" s="81">
        <v>0.4667</v>
      </c>
      <c r="AH155" s="82">
        <v>2.13</v>
      </c>
      <c r="AI155" s="64" t="s">
        <v>3017</v>
      </c>
      <c r="AJ155" s="63" t="s">
        <v>2224</v>
      </c>
      <c r="AK155" s="78">
        <v>0.1597</v>
      </c>
      <c r="AL155" s="78">
        <v>0.2889</v>
      </c>
      <c r="AM155" s="63" t="s">
        <v>2066</v>
      </c>
      <c r="AN155" s="78">
        <v>0.1597</v>
      </c>
      <c r="AO155" s="78">
        <v>0.1111</v>
      </c>
      <c r="AP155" s="63" t="s">
        <v>3018</v>
      </c>
      <c r="AQ155" s="78">
        <v>0.1092</v>
      </c>
      <c r="AR155" s="78">
        <v>0.0667</v>
      </c>
      <c r="AS155" s="86" t="s">
        <v>3019</v>
      </c>
      <c r="AT155" s="87">
        <v>0.0294</v>
      </c>
      <c r="AU155" s="88" t="s">
        <v>3020</v>
      </c>
    </row>
    <row r="156" spans="1:47">
      <c r="A156" s="50">
        <f t="shared" ref="A156:A173" si="18">W156</f>
        <v>355</v>
      </c>
      <c r="B156" s="51" t="str">
        <f>IF(A156="","",IF(A156&lt;词盘!$B$2,"大词",IF(A156&lt;词盘!$C$2,"中尾词","长尾词")))</f>
        <v>大词</v>
      </c>
      <c r="C156" s="54"/>
      <c r="D156" s="51" t="str">
        <f t="shared" ref="D156:D173" si="19">IF(M156="","",IF(OR(E156="/",E156=""),"无序",IF(COUNTIFS(E:E,E156)&lt;4,"无序","有序")))</f>
        <v>无序</v>
      </c>
      <c r="E156" s="53"/>
      <c r="F156" s="53"/>
      <c r="G156" s="53"/>
      <c r="H156" s="53"/>
      <c r="I156" s="61">
        <f t="shared" si="16"/>
        <v>0.000800400200100055</v>
      </c>
      <c r="J156" s="51">
        <f t="shared" ref="J156:J173" si="20">AC156</f>
        <v>13523</v>
      </c>
      <c r="K156" s="52">
        <f t="shared" si="17"/>
        <v>20200.95</v>
      </c>
      <c r="L156" s="52"/>
      <c r="M156" s="62" t="s">
        <v>3021</v>
      </c>
      <c r="N156" s="63" t="s">
        <v>3022</v>
      </c>
      <c r="O156" s="64" t="s">
        <v>2018</v>
      </c>
      <c r="P156" s="65">
        <v>0.0008</v>
      </c>
      <c r="Q156" s="63" t="s">
        <v>2275</v>
      </c>
      <c r="R156" s="68">
        <v>4836</v>
      </c>
      <c r="S156" s="68">
        <v>6</v>
      </c>
      <c r="T156" s="69" t="s">
        <v>3023</v>
      </c>
      <c r="U156" s="70">
        <v>68227</v>
      </c>
      <c r="V156" s="68">
        <v>27161</v>
      </c>
      <c r="W156" s="71">
        <v>355</v>
      </c>
      <c r="X156" s="72">
        <v>0.0131</v>
      </c>
      <c r="Y156" s="71">
        <v>738149</v>
      </c>
      <c r="Z156" s="71">
        <v>12705</v>
      </c>
      <c r="AA156" s="71">
        <v>9</v>
      </c>
      <c r="AB156" s="76">
        <v>3</v>
      </c>
      <c r="AC156" s="68">
        <v>13523</v>
      </c>
      <c r="AD156" s="77">
        <v>2.01</v>
      </c>
      <c r="AE156" s="68">
        <v>132</v>
      </c>
      <c r="AF156" s="78">
        <v>0.2039</v>
      </c>
      <c r="AG156" s="81">
        <v>0.1565</v>
      </c>
      <c r="AH156" s="82">
        <v>1.59</v>
      </c>
      <c r="AI156" s="64" t="s">
        <v>2306</v>
      </c>
      <c r="AJ156" s="63" t="s">
        <v>3024</v>
      </c>
      <c r="AK156" s="78">
        <v>0.1001</v>
      </c>
      <c r="AL156" s="78">
        <v>0.1043</v>
      </c>
      <c r="AM156" s="63" t="s">
        <v>3025</v>
      </c>
      <c r="AN156" s="78">
        <v>0.0537</v>
      </c>
      <c r="AO156" s="78">
        <v>0.0261</v>
      </c>
      <c r="AP156" s="63" t="s">
        <v>3026</v>
      </c>
      <c r="AQ156" s="78">
        <v>0.0501</v>
      </c>
      <c r="AR156" s="78">
        <v>0.0261</v>
      </c>
      <c r="AS156" s="86" t="s">
        <v>3027</v>
      </c>
      <c r="AT156" s="87">
        <v>0.0451</v>
      </c>
      <c r="AU156" s="88" t="s">
        <v>3028</v>
      </c>
    </row>
    <row r="157" spans="1:47">
      <c r="A157" s="50">
        <f t="shared" si="18"/>
        <v>698</v>
      </c>
      <c r="B157" s="51" t="str">
        <f>IF(A157="","",IF(A157&lt;词盘!$B$2,"大词",IF(A157&lt;词盘!$C$2,"中尾词","长尾词")))</f>
        <v>大词</v>
      </c>
      <c r="C157" s="54">
        <v>1</v>
      </c>
      <c r="D157" s="51" t="str">
        <f t="shared" si="19"/>
        <v>无序</v>
      </c>
      <c r="E157" s="53"/>
      <c r="F157" s="53"/>
      <c r="G157" s="53"/>
      <c r="H157" s="53"/>
      <c r="I157" s="61">
        <f t="shared" si="16"/>
        <v>0.000800400200100055</v>
      </c>
      <c r="J157" s="51">
        <f t="shared" si="20"/>
        <v>126405</v>
      </c>
      <c r="K157" s="52">
        <f t="shared" si="17"/>
        <v>1887.93</v>
      </c>
      <c r="L157" s="52"/>
      <c r="M157" s="62" t="s">
        <v>3029</v>
      </c>
      <c r="N157" s="63" t="s">
        <v>3030</v>
      </c>
      <c r="O157" s="64" t="s">
        <v>2027</v>
      </c>
      <c r="P157" s="65">
        <v>0.0008</v>
      </c>
      <c r="Q157" s="63" t="s">
        <v>2047</v>
      </c>
      <c r="R157" s="68">
        <v>4812</v>
      </c>
      <c r="S157" s="68">
        <v>4</v>
      </c>
      <c r="T157" s="69" t="s">
        <v>3031</v>
      </c>
      <c r="U157" s="70">
        <v>65923</v>
      </c>
      <c r="V157" s="68">
        <v>13830</v>
      </c>
      <c r="W157" s="71">
        <v>698</v>
      </c>
      <c r="X157" s="72">
        <v>0.0505</v>
      </c>
      <c r="Y157" s="71">
        <v>300838</v>
      </c>
      <c r="Z157" s="71">
        <v>5721</v>
      </c>
      <c r="AA157" s="71">
        <v>16</v>
      </c>
      <c r="AB157" s="76">
        <v>2</v>
      </c>
      <c r="AC157" s="68">
        <v>126405</v>
      </c>
      <c r="AD157" s="77">
        <v>0.11</v>
      </c>
      <c r="AE157" s="68">
        <v>356</v>
      </c>
      <c r="AF157" s="78">
        <v>0.1313</v>
      </c>
      <c r="AG157" s="81">
        <v>0.1277</v>
      </c>
      <c r="AH157" s="82">
        <v>0.33</v>
      </c>
      <c r="AI157" s="64" t="s">
        <v>3032</v>
      </c>
      <c r="AJ157" s="63" t="s">
        <v>3033</v>
      </c>
      <c r="AK157" s="78">
        <v>0.0544</v>
      </c>
      <c r="AL157" s="78">
        <v>0.0213</v>
      </c>
      <c r="AM157" s="63" t="s">
        <v>3034</v>
      </c>
      <c r="AN157" s="78">
        <v>0.0473</v>
      </c>
      <c r="AO157" s="78">
        <v>0.1064</v>
      </c>
      <c r="AP157" s="63" t="s">
        <v>3035</v>
      </c>
      <c r="AQ157" s="78">
        <v>0.0296</v>
      </c>
      <c r="AR157" s="78">
        <v>0</v>
      </c>
      <c r="AS157" s="86" t="s">
        <v>3036</v>
      </c>
      <c r="AT157" s="87">
        <v>0.0238</v>
      </c>
      <c r="AU157" s="88" t="s">
        <v>3037</v>
      </c>
    </row>
    <row r="158" spans="1:47">
      <c r="A158" s="50">
        <f t="shared" si="18"/>
        <v>215</v>
      </c>
      <c r="B158" s="51" t="str">
        <f>IF(A158="","",IF(A158&lt;词盘!$B$2,"大词",IF(A158&lt;词盘!$C$2,"中尾词","长尾词")))</f>
        <v>大词</v>
      </c>
      <c r="C158" s="54">
        <v>1</v>
      </c>
      <c r="D158" s="51" t="str">
        <f t="shared" si="19"/>
        <v>无序</v>
      </c>
      <c r="E158" s="53"/>
      <c r="F158" s="53"/>
      <c r="G158" s="53"/>
      <c r="H158" s="53"/>
      <c r="I158" s="61">
        <f t="shared" si="16"/>
        <v>0.000700350175087548</v>
      </c>
      <c r="J158" s="51">
        <f t="shared" si="20"/>
        <v>241</v>
      </c>
      <c r="K158" s="52">
        <f t="shared" si="17"/>
        <v>10034.5</v>
      </c>
      <c r="L158" s="52"/>
      <c r="M158" s="62" t="s">
        <v>427</v>
      </c>
      <c r="N158" s="63" t="s">
        <v>427</v>
      </c>
      <c r="O158" s="64" t="s">
        <v>2027</v>
      </c>
      <c r="P158" s="65">
        <v>0.0007</v>
      </c>
      <c r="Q158" s="63" t="s">
        <v>2047</v>
      </c>
      <c r="R158" s="68">
        <v>4763</v>
      </c>
      <c r="S158" s="68">
        <v>7</v>
      </c>
      <c r="T158" s="69" t="s">
        <v>3038</v>
      </c>
      <c r="U158" s="70">
        <v>340445</v>
      </c>
      <c r="V158" s="68">
        <v>5965</v>
      </c>
      <c r="W158" s="71">
        <v>215</v>
      </c>
      <c r="X158" s="72">
        <v>0.0361</v>
      </c>
      <c r="Y158" s="71">
        <v>156099</v>
      </c>
      <c r="Z158" s="71">
        <v>2867</v>
      </c>
      <c r="AA158" s="71">
        <v>5</v>
      </c>
      <c r="AB158" s="76">
        <v>0</v>
      </c>
      <c r="AC158" s="68">
        <v>241</v>
      </c>
      <c r="AD158" s="77">
        <v>24.75</v>
      </c>
      <c r="AE158" s="68">
        <v>60</v>
      </c>
      <c r="AF158" s="78">
        <v>0.5311</v>
      </c>
      <c r="AG158" s="81">
        <v>0</v>
      </c>
      <c r="AH158" s="82">
        <v>3.5</v>
      </c>
      <c r="AI158" s="64" t="s">
        <v>3039</v>
      </c>
      <c r="AJ158" s="63" t="s">
        <v>3040</v>
      </c>
      <c r="AK158" s="78">
        <v>0.2938</v>
      </c>
      <c r="AL158" s="78">
        <v>0</v>
      </c>
      <c r="AM158" s="63" t="s">
        <v>3041</v>
      </c>
      <c r="AN158" s="78">
        <v>0.1356</v>
      </c>
      <c r="AO158" s="78">
        <v>0</v>
      </c>
      <c r="AP158" s="63" t="s">
        <v>3042</v>
      </c>
      <c r="AQ158" s="78">
        <v>0.1017</v>
      </c>
      <c r="AR158" s="78">
        <v>0</v>
      </c>
      <c r="AS158" s="86" t="s">
        <v>3043</v>
      </c>
      <c r="AT158" s="87">
        <v>0.0056</v>
      </c>
      <c r="AU158" s="88" t="s">
        <v>3044</v>
      </c>
    </row>
    <row r="159" spans="1:47">
      <c r="A159" s="50">
        <f t="shared" si="18"/>
        <v>589</v>
      </c>
      <c r="B159" s="51" t="str">
        <f>IF(A159="","",IF(A159&lt;词盘!$B$2,"大词",IF(A159&lt;词盘!$C$2,"中尾词","长尾词")))</f>
        <v>大词</v>
      </c>
      <c r="C159" s="54"/>
      <c r="D159" s="51" t="str">
        <f t="shared" si="19"/>
        <v>有序</v>
      </c>
      <c r="E159" s="53" t="s">
        <v>22</v>
      </c>
      <c r="F159" s="53"/>
      <c r="G159" s="53"/>
      <c r="H159" s="53"/>
      <c r="I159" s="61">
        <f t="shared" si="16"/>
        <v>0.000700350175087548</v>
      </c>
      <c r="J159" s="51">
        <f t="shared" si="20"/>
        <v>622</v>
      </c>
      <c r="K159" s="52">
        <f t="shared" si="17"/>
        <v>5599.12</v>
      </c>
      <c r="L159" s="52"/>
      <c r="M159" s="62" t="s">
        <v>3045</v>
      </c>
      <c r="N159" s="63" t="s">
        <v>3046</v>
      </c>
      <c r="O159" s="64" t="s">
        <v>2018</v>
      </c>
      <c r="P159" s="65">
        <v>0.0007</v>
      </c>
      <c r="Q159" s="63" t="s">
        <v>2275</v>
      </c>
      <c r="R159" s="68">
        <v>4745</v>
      </c>
      <c r="S159" s="68">
        <v>13</v>
      </c>
      <c r="T159" s="69" t="s">
        <v>3047</v>
      </c>
      <c r="U159" s="70">
        <v>611047</v>
      </c>
      <c r="V159" s="68">
        <v>3307</v>
      </c>
      <c r="W159" s="71">
        <v>589</v>
      </c>
      <c r="X159" s="72">
        <v>0.1782</v>
      </c>
      <c r="Y159" s="71">
        <v>94011</v>
      </c>
      <c r="Z159" s="71">
        <v>1564</v>
      </c>
      <c r="AA159" s="71">
        <v>14</v>
      </c>
      <c r="AB159" s="76">
        <v>0</v>
      </c>
      <c r="AC159" s="68">
        <v>622</v>
      </c>
      <c r="AD159" s="77">
        <v>5.32</v>
      </c>
      <c r="AE159" s="68">
        <v>32</v>
      </c>
      <c r="AF159" s="78">
        <v>0.7778</v>
      </c>
      <c r="AG159" s="81">
        <v>0.8445</v>
      </c>
      <c r="AH159" s="82">
        <v>3.58</v>
      </c>
      <c r="AI159" s="64" t="s">
        <v>3048</v>
      </c>
      <c r="AJ159" s="63" t="s">
        <v>3049</v>
      </c>
      <c r="AK159" s="78">
        <v>0.6667</v>
      </c>
      <c r="AL159" s="78">
        <v>0.7111</v>
      </c>
      <c r="AM159" s="63" t="s">
        <v>3050</v>
      </c>
      <c r="AN159" s="78">
        <v>0.0606</v>
      </c>
      <c r="AO159" s="78">
        <v>0.0667</v>
      </c>
      <c r="AP159" s="63" t="s">
        <v>3051</v>
      </c>
      <c r="AQ159" s="78">
        <v>0.0505</v>
      </c>
      <c r="AR159" s="78">
        <v>0.0667</v>
      </c>
      <c r="AS159" s="86" t="s">
        <v>3052</v>
      </c>
      <c r="AT159" s="87">
        <v>0.0569</v>
      </c>
      <c r="AU159" s="88" t="s">
        <v>3053</v>
      </c>
    </row>
    <row r="160" spans="1:47">
      <c r="A160" s="50">
        <f t="shared" si="18"/>
        <v>672</v>
      </c>
      <c r="B160" s="51" t="str">
        <f>IF(A160="","",IF(A160&lt;词盘!$B$2,"大词",IF(A160&lt;词盘!$C$2,"中尾词","长尾词")))</f>
        <v>大词</v>
      </c>
      <c r="C160" s="54"/>
      <c r="D160" s="51" t="str">
        <f t="shared" si="19"/>
        <v>有序</v>
      </c>
      <c r="E160" s="53" t="s">
        <v>22</v>
      </c>
      <c r="F160" s="53"/>
      <c r="G160" s="53"/>
      <c r="H160" s="53"/>
      <c r="I160" s="61">
        <f t="shared" si="16"/>
        <v>0.000700350175087548</v>
      </c>
      <c r="J160" s="51">
        <f t="shared" si="20"/>
        <v>1593</v>
      </c>
      <c r="K160" s="52">
        <f t="shared" si="17"/>
        <v>2359.74</v>
      </c>
      <c r="L160" s="52"/>
      <c r="M160" s="62" t="s">
        <v>3054</v>
      </c>
      <c r="N160" s="63" t="s">
        <v>3055</v>
      </c>
      <c r="O160" s="64" t="s">
        <v>2027</v>
      </c>
      <c r="P160" s="65">
        <v>0.0007</v>
      </c>
      <c r="Q160" s="63" t="s">
        <v>2047</v>
      </c>
      <c r="R160" s="68">
        <v>4655</v>
      </c>
      <c r="S160" s="68">
        <v>13</v>
      </c>
      <c r="T160" s="69" t="s">
        <v>3056</v>
      </c>
      <c r="U160" s="70">
        <v>615983</v>
      </c>
      <c r="V160" s="68">
        <v>2981</v>
      </c>
      <c r="W160" s="71">
        <v>672</v>
      </c>
      <c r="X160" s="72">
        <v>0.2257</v>
      </c>
      <c r="Y160" s="71">
        <v>70274</v>
      </c>
      <c r="Z160" s="71">
        <v>1174</v>
      </c>
      <c r="AA160" s="71">
        <v>16</v>
      </c>
      <c r="AB160" s="76">
        <v>0</v>
      </c>
      <c r="AC160" s="68">
        <v>1593</v>
      </c>
      <c r="AD160" s="77">
        <v>1.87</v>
      </c>
      <c r="AE160" s="68">
        <v>9</v>
      </c>
      <c r="AF160" s="78">
        <v>0.5204</v>
      </c>
      <c r="AG160" s="81">
        <v>0.5001</v>
      </c>
      <c r="AH160" s="82">
        <v>2.01</v>
      </c>
      <c r="AI160" s="64" t="s">
        <v>3057</v>
      </c>
      <c r="AJ160" s="63" t="s">
        <v>2022</v>
      </c>
      <c r="AK160" s="78">
        <v>0.2347</v>
      </c>
      <c r="AL160" s="78">
        <v>0.2174</v>
      </c>
      <c r="AM160" s="63" t="s">
        <v>2024</v>
      </c>
      <c r="AN160" s="78">
        <v>0.1735</v>
      </c>
      <c r="AO160" s="78">
        <v>0.1957</v>
      </c>
      <c r="AP160" s="63" t="s">
        <v>2066</v>
      </c>
      <c r="AQ160" s="78">
        <v>0.1122</v>
      </c>
      <c r="AR160" s="78">
        <v>0.087</v>
      </c>
      <c r="AS160" s="86" t="s">
        <v>3058</v>
      </c>
      <c r="AT160" s="87">
        <v>0.0037</v>
      </c>
      <c r="AU160" s="88" t="s">
        <v>3059</v>
      </c>
    </row>
    <row r="161" spans="1:47">
      <c r="A161" s="50">
        <f t="shared" si="18"/>
        <v>347</v>
      </c>
      <c r="B161" s="51" t="str">
        <f>IF(A161="","",IF(A161&lt;词盘!$B$2,"大词",IF(A161&lt;词盘!$C$2,"中尾词","长尾词")))</f>
        <v>大词</v>
      </c>
      <c r="C161" s="54"/>
      <c r="D161" s="51" t="str">
        <f t="shared" si="19"/>
        <v>无序</v>
      </c>
      <c r="E161" s="53"/>
      <c r="F161" s="53"/>
      <c r="G161" s="53"/>
      <c r="H161" s="53"/>
      <c r="I161" s="61">
        <f t="shared" si="16"/>
        <v>0.000700350175087548</v>
      </c>
      <c r="J161" s="51">
        <f t="shared" si="20"/>
        <v>4794</v>
      </c>
      <c r="K161" s="52">
        <f t="shared" si="17"/>
        <v>3169.01</v>
      </c>
      <c r="L161" s="52"/>
      <c r="M161" s="62" t="s">
        <v>3060</v>
      </c>
      <c r="N161" s="63" t="s">
        <v>2633</v>
      </c>
      <c r="O161" s="64" t="s">
        <v>2027</v>
      </c>
      <c r="P161" s="65">
        <v>0.0007</v>
      </c>
      <c r="Q161" s="63" t="s">
        <v>2047</v>
      </c>
      <c r="R161" s="68">
        <v>4630</v>
      </c>
      <c r="S161" s="68">
        <v>10</v>
      </c>
      <c r="T161" s="69" t="s">
        <v>3061</v>
      </c>
      <c r="U161" s="70">
        <v>487809</v>
      </c>
      <c r="V161" s="68">
        <v>2627</v>
      </c>
      <c r="W161" s="71">
        <v>347</v>
      </c>
      <c r="X161" s="72">
        <v>0.1324</v>
      </c>
      <c r="Y161" s="71">
        <v>70749</v>
      </c>
      <c r="Z161" s="71">
        <v>1283</v>
      </c>
      <c r="AA161" s="71">
        <v>8</v>
      </c>
      <c r="AB161" s="76">
        <v>1</v>
      </c>
      <c r="AC161" s="68">
        <v>4794</v>
      </c>
      <c r="AD161" s="77">
        <v>0.55</v>
      </c>
      <c r="AE161" s="68">
        <v>28</v>
      </c>
      <c r="AF161" s="78">
        <v>0.2984</v>
      </c>
      <c r="AG161" s="81">
        <v>0.35</v>
      </c>
      <c r="AH161" s="82">
        <v>2.47</v>
      </c>
      <c r="AI161" s="64" t="s">
        <v>3062</v>
      </c>
      <c r="AJ161" s="63" t="s">
        <v>2022</v>
      </c>
      <c r="AK161" s="78">
        <v>0.121</v>
      </c>
      <c r="AL161" s="78">
        <v>0.175</v>
      </c>
      <c r="AM161" s="63" t="s">
        <v>2066</v>
      </c>
      <c r="AN161" s="78">
        <v>0.1129</v>
      </c>
      <c r="AO161" s="78">
        <v>0.15</v>
      </c>
      <c r="AP161" s="63" t="s">
        <v>3063</v>
      </c>
      <c r="AQ161" s="78">
        <v>0.0645</v>
      </c>
      <c r="AR161" s="78">
        <v>0.025</v>
      </c>
      <c r="AS161" s="86" t="s">
        <v>3064</v>
      </c>
      <c r="AT161" s="87">
        <v>0.0319</v>
      </c>
      <c r="AU161" s="88" t="s">
        <v>3065</v>
      </c>
    </row>
    <row r="162" spans="1:47">
      <c r="A162" s="50">
        <f t="shared" si="18"/>
        <v>638</v>
      </c>
      <c r="B162" s="51" t="str">
        <f>IF(A162="","",IF(A162&lt;词盘!$B$2,"大词",IF(A162&lt;词盘!$C$2,"中尾词","长尾词")))</f>
        <v>大词</v>
      </c>
      <c r="C162" s="54"/>
      <c r="D162" s="51" t="str">
        <f t="shared" si="19"/>
        <v>无序</v>
      </c>
      <c r="E162" s="53"/>
      <c r="F162" s="53"/>
      <c r="G162" s="53"/>
      <c r="H162" s="53"/>
      <c r="I162" s="61">
        <f t="shared" si="16"/>
        <v>0.000700350175087548</v>
      </c>
      <c r="J162" s="51">
        <f t="shared" si="20"/>
        <v>15925</v>
      </c>
      <c r="K162" s="52">
        <f t="shared" si="17"/>
        <v>4430.5</v>
      </c>
      <c r="L162" s="52"/>
      <c r="M162" s="62" t="s">
        <v>3066</v>
      </c>
      <c r="N162" s="63" t="s">
        <v>3067</v>
      </c>
      <c r="O162" s="64" t="s">
        <v>2027</v>
      </c>
      <c r="P162" s="65">
        <v>0.0007</v>
      </c>
      <c r="Q162" s="63" t="s">
        <v>2028</v>
      </c>
      <c r="R162" s="68">
        <v>4438</v>
      </c>
      <c r="S162" s="68">
        <v>1</v>
      </c>
      <c r="T162" s="69" t="s">
        <v>2054</v>
      </c>
      <c r="U162" s="70">
        <v>63178</v>
      </c>
      <c r="V162" s="68">
        <v>36490</v>
      </c>
      <c r="W162" s="71">
        <v>638</v>
      </c>
      <c r="X162" s="72">
        <v>0.0175</v>
      </c>
      <c r="Y162" s="71">
        <v>1006682</v>
      </c>
      <c r="Z162" s="71">
        <v>17722</v>
      </c>
      <c r="AA162" s="71">
        <v>15</v>
      </c>
      <c r="AB162" s="76">
        <v>0</v>
      </c>
      <c r="AC162" s="68">
        <v>15925</v>
      </c>
      <c r="AD162" s="77">
        <v>2.29</v>
      </c>
      <c r="AE162" s="68">
        <v>99</v>
      </c>
      <c r="AF162" s="78">
        <v>0.0886</v>
      </c>
      <c r="AG162" s="81">
        <v>0.0492</v>
      </c>
      <c r="AH162" s="82">
        <v>0.25</v>
      </c>
      <c r="AI162" s="64" t="s">
        <v>3068</v>
      </c>
      <c r="AJ162" s="63" t="s">
        <v>3069</v>
      </c>
      <c r="AK162" s="78">
        <v>0.0341</v>
      </c>
      <c r="AL162" s="78">
        <v>0.0055</v>
      </c>
      <c r="AM162" s="63" t="s">
        <v>3070</v>
      </c>
      <c r="AN162" s="78">
        <v>0.0295</v>
      </c>
      <c r="AO162" s="78">
        <v>0.0164</v>
      </c>
      <c r="AP162" s="63" t="s">
        <v>3071</v>
      </c>
      <c r="AQ162" s="78">
        <v>0.025</v>
      </c>
      <c r="AR162" s="78">
        <v>0.0273</v>
      </c>
      <c r="AS162" s="86" t="s">
        <v>3072</v>
      </c>
      <c r="AT162" s="87">
        <v>0.033</v>
      </c>
      <c r="AU162" s="88" t="s">
        <v>3073</v>
      </c>
    </row>
    <row r="163" spans="1:47">
      <c r="A163" s="50">
        <f t="shared" si="18"/>
        <v>619</v>
      </c>
      <c r="B163" s="51" t="str">
        <f>IF(A163="","",IF(A163&lt;词盘!$B$2,"大词",IF(A163&lt;词盘!$C$2,"中尾词","长尾词")))</f>
        <v>大词</v>
      </c>
      <c r="C163" s="54"/>
      <c r="D163" s="51" t="str">
        <f t="shared" si="19"/>
        <v>无序</v>
      </c>
      <c r="E163" s="53"/>
      <c r="F163" s="53"/>
      <c r="G163" s="53"/>
      <c r="H163" s="53"/>
      <c r="I163" s="61">
        <f t="shared" si="16"/>
        <v>0.000700350175087548</v>
      </c>
      <c r="J163" s="51">
        <f t="shared" si="20"/>
        <v>2819</v>
      </c>
      <c r="K163" s="52">
        <f t="shared" si="17"/>
        <v>1842.12</v>
      </c>
      <c r="L163" s="52"/>
      <c r="M163" s="62" t="s">
        <v>3074</v>
      </c>
      <c r="N163" s="63" t="s">
        <v>3075</v>
      </c>
      <c r="O163" s="64" t="s">
        <v>2027</v>
      </c>
      <c r="P163" s="65">
        <v>0.0007</v>
      </c>
      <c r="Q163" s="63" t="s">
        <v>2047</v>
      </c>
      <c r="R163" s="68">
        <v>4438</v>
      </c>
      <c r="S163" s="68">
        <v>15</v>
      </c>
      <c r="T163" s="69" t="s">
        <v>3076</v>
      </c>
      <c r="U163" s="70">
        <v>640983</v>
      </c>
      <c r="V163" s="68">
        <v>2298</v>
      </c>
      <c r="W163" s="71">
        <v>619</v>
      </c>
      <c r="X163" s="72">
        <v>0.2694</v>
      </c>
      <c r="Y163" s="71">
        <v>47660</v>
      </c>
      <c r="Z163" s="71">
        <v>903</v>
      </c>
      <c r="AA163" s="71">
        <v>15</v>
      </c>
      <c r="AB163" s="76">
        <v>0</v>
      </c>
      <c r="AC163" s="68">
        <v>2819</v>
      </c>
      <c r="AD163" s="77">
        <v>0.82</v>
      </c>
      <c r="AE163" s="68">
        <v>15</v>
      </c>
      <c r="AF163" s="78">
        <v>0.4149</v>
      </c>
      <c r="AG163" s="81">
        <v>0.425</v>
      </c>
      <c r="AH163" s="82">
        <v>2.04</v>
      </c>
      <c r="AI163" s="64" t="s">
        <v>3077</v>
      </c>
      <c r="AJ163" s="63" t="s">
        <v>2022</v>
      </c>
      <c r="AK163" s="78">
        <v>0.1809</v>
      </c>
      <c r="AL163" s="78">
        <v>0.175</v>
      </c>
      <c r="AM163" s="63" t="s">
        <v>2023</v>
      </c>
      <c r="AN163" s="78">
        <v>0.1489</v>
      </c>
      <c r="AO163" s="78">
        <v>0.125</v>
      </c>
      <c r="AP163" s="63" t="s">
        <v>2300</v>
      </c>
      <c r="AQ163" s="78">
        <v>0.0851</v>
      </c>
      <c r="AR163" s="78">
        <v>0.125</v>
      </c>
      <c r="AS163" s="86" t="s">
        <v>3078</v>
      </c>
      <c r="AT163" s="87">
        <v>0.0237</v>
      </c>
      <c r="AU163" s="88" t="s">
        <v>3079</v>
      </c>
    </row>
    <row r="164" spans="1:47">
      <c r="A164" s="50">
        <f t="shared" si="18"/>
        <v>98</v>
      </c>
      <c r="B164" s="51" t="str">
        <f>IF(A164="","",IF(A164&lt;词盘!$B$2,"大词",IF(A164&lt;词盘!$C$2,"中尾词","长尾词")))</f>
        <v>大词</v>
      </c>
      <c r="C164" s="54"/>
      <c r="D164" s="51" t="str">
        <f t="shared" si="19"/>
        <v>无序</v>
      </c>
      <c r="E164" s="53"/>
      <c r="F164" s="53"/>
      <c r="G164" s="53"/>
      <c r="H164" s="53"/>
      <c r="I164" s="61">
        <f t="shared" si="16"/>
        <v>0.000700350175087548</v>
      </c>
      <c r="J164" s="51">
        <f t="shared" si="20"/>
        <v>22764</v>
      </c>
      <c r="K164" s="52">
        <f t="shared" si="17"/>
        <v>15045.34</v>
      </c>
      <c r="L164" s="52"/>
      <c r="M164" s="62" t="s">
        <v>3080</v>
      </c>
      <c r="N164" s="63" t="s">
        <v>3081</v>
      </c>
      <c r="O164" s="64" t="s">
        <v>2027</v>
      </c>
      <c r="P164" s="65">
        <v>0.0007</v>
      </c>
      <c r="Q164" s="63" t="s">
        <v>2149</v>
      </c>
      <c r="R164" s="68">
        <v>4434</v>
      </c>
      <c r="S164" s="68">
        <v>5</v>
      </c>
      <c r="T164" s="69" t="s">
        <v>3082</v>
      </c>
      <c r="U164" s="70">
        <v>73495</v>
      </c>
      <c r="V164" s="68">
        <v>24587</v>
      </c>
      <c r="W164" s="71">
        <v>98</v>
      </c>
      <c r="X164" s="72">
        <v>0.004</v>
      </c>
      <c r="Y164" s="71">
        <v>601355</v>
      </c>
      <c r="Z164" s="71">
        <v>10982</v>
      </c>
      <c r="AA164" s="71">
        <v>3</v>
      </c>
      <c r="AB164" s="76">
        <v>0</v>
      </c>
      <c r="AC164" s="68">
        <v>22764</v>
      </c>
      <c r="AD164" s="77">
        <v>1.08</v>
      </c>
      <c r="AE164" s="68">
        <v>741</v>
      </c>
      <c r="AF164" s="78">
        <v>0.0996</v>
      </c>
      <c r="AG164" s="81">
        <v>0.0449</v>
      </c>
      <c r="AH164" s="82">
        <v>1.37</v>
      </c>
      <c r="AI164" s="64" t="s">
        <v>3083</v>
      </c>
      <c r="AJ164" s="63" t="s">
        <v>2153</v>
      </c>
      <c r="AK164" s="78">
        <v>0.038</v>
      </c>
      <c r="AL164" s="78">
        <v>0</v>
      </c>
      <c r="AM164" s="63" t="s">
        <v>2568</v>
      </c>
      <c r="AN164" s="78">
        <v>0.0341</v>
      </c>
      <c r="AO164" s="78">
        <v>0.0112</v>
      </c>
      <c r="AP164" s="63" t="s">
        <v>3084</v>
      </c>
      <c r="AQ164" s="78">
        <v>0.0275</v>
      </c>
      <c r="AR164" s="78">
        <v>0.0337</v>
      </c>
      <c r="AS164" s="86" t="s">
        <v>3085</v>
      </c>
      <c r="AT164" s="87">
        <v>0.0065</v>
      </c>
      <c r="AU164" s="88" t="s">
        <v>3086</v>
      </c>
    </row>
    <row r="165" spans="1:47">
      <c r="A165" s="50">
        <f t="shared" si="18"/>
        <v>181</v>
      </c>
      <c r="B165" s="51" t="str">
        <f>IF(A165="","",IF(A165&lt;词盘!$B$2,"大词",IF(A165&lt;词盘!$C$2,"中尾词","长尾词")))</f>
        <v>大词</v>
      </c>
      <c r="C165" s="54"/>
      <c r="D165" s="51" t="str">
        <f t="shared" si="19"/>
        <v>无序</v>
      </c>
      <c r="E165" s="53"/>
      <c r="F165" s="53"/>
      <c r="G165" s="53"/>
      <c r="H165" s="53"/>
      <c r="I165" s="61">
        <f t="shared" si="16"/>
        <v>0.000700350175087548</v>
      </c>
      <c r="J165" s="51">
        <f t="shared" si="20"/>
        <v>34932</v>
      </c>
      <c r="K165" s="52">
        <f t="shared" si="17"/>
        <v>4169.9</v>
      </c>
      <c r="L165" s="52"/>
      <c r="M165" s="62" t="s">
        <v>3087</v>
      </c>
      <c r="N165" s="63" t="s">
        <v>3088</v>
      </c>
      <c r="O165" s="64" t="s">
        <v>2027</v>
      </c>
      <c r="P165" s="65">
        <v>0.0007</v>
      </c>
      <c r="Q165" s="63" t="s">
        <v>2047</v>
      </c>
      <c r="R165" s="68">
        <v>4429</v>
      </c>
      <c r="S165" s="68">
        <v>3</v>
      </c>
      <c r="T165" s="69" t="s">
        <v>3089</v>
      </c>
      <c r="U165" s="70">
        <v>153829</v>
      </c>
      <c r="V165" s="68">
        <v>8291</v>
      </c>
      <c r="W165" s="71">
        <v>181</v>
      </c>
      <c r="X165" s="72">
        <v>0.0219</v>
      </c>
      <c r="Y165" s="71">
        <v>196095</v>
      </c>
      <c r="Z165" s="71">
        <v>3626</v>
      </c>
      <c r="AA165" s="71">
        <v>5</v>
      </c>
      <c r="AB165" s="76">
        <v>1</v>
      </c>
      <c r="AC165" s="68">
        <v>34932</v>
      </c>
      <c r="AD165" s="77">
        <v>0.24</v>
      </c>
      <c r="AE165" s="68">
        <v>45</v>
      </c>
      <c r="AF165" s="78">
        <v>0.2048</v>
      </c>
      <c r="AG165" s="81">
        <v>0.1148</v>
      </c>
      <c r="AH165" s="82">
        <v>1.15</v>
      </c>
      <c r="AI165" s="64" t="s">
        <v>3090</v>
      </c>
      <c r="AJ165" s="63" t="s">
        <v>2257</v>
      </c>
      <c r="AK165" s="78">
        <v>0.0735</v>
      </c>
      <c r="AL165" s="78">
        <v>0.0164</v>
      </c>
      <c r="AM165" s="63" t="s">
        <v>3091</v>
      </c>
      <c r="AN165" s="78">
        <v>0.0709</v>
      </c>
      <c r="AO165" s="78">
        <v>0.0492</v>
      </c>
      <c r="AP165" s="63" t="s">
        <v>3092</v>
      </c>
      <c r="AQ165" s="78">
        <v>0.0604</v>
      </c>
      <c r="AR165" s="78">
        <v>0.0492</v>
      </c>
      <c r="AS165" s="86" t="s">
        <v>3093</v>
      </c>
      <c r="AT165" s="87">
        <v>0.0089</v>
      </c>
      <c r="AU165" s="88" t="s">
        <v>3094</v>
      </c>
    </row>
    <row r="166" spans="1:47">
      <c r="A166" s="50">
        <f t="shared" si="18"/>
        <v>200</v>
      </c>
      <c r="B166" s="51" t="str">
        <f>IF(A166="","",IF(A166&lt;词盘!$B$2,"大词",IF(A166&lt;词盘!$C$2,"中尾词","长尾词")))</f>
        <v>大词</v>
      </c>
      <c r="C166" s="54">
        <v>1</v>
      </c>
      <c r="D166" s="51" t="str">
        <f t="shared" si="19"/>
        <v>无序</v>
      </c>
      <c r="E166" s="53"/>
      <c r="F166" s="53"/>
      <c r="G166" s="53"/>
      <c r="H166" s="53"/>
      <c r="I166" s="61">
        <f t="shared" si="16"/>
        <v>0.000700350175087548</v>
      </c>
      <c r="J166" s="51">
        <f t="shared" si="20"/>
        <v>164632</v>
      </c>
      <c r="K166" s="52">
        <f t="shared" si="17"/>
        <v>7732.5</v>
      </c>
      <c r="L166" s="52"/>
      <c r="M166" s="62" t="s">
        <v>221</v>
      </c>
      <c r="N166" s="63" t="s">
        <v>1954</v>
      </c>
      <c r="O166" s="64" t="s">
        <v>2027</v>
      </c>
      <c r="P166" s="65">
        <v>0.0007</v>
      </c>
      <c r="Q166" s="63" t="s">
        <v>2047</v>
      </c>
      <c r="R166" s="68">
        <v>4390</v>
      </c>
      <c r="S166" s="68">
        <v>11</v>
      </c>
      <c r="T166" s="69" t="s">
        <v>3095</v>
      </c>
      <c r="U166" s="70">
        <v>286806</v>
      </c>
      <c r="V166" s="68">
        <v>6859</v>
      </c>
      <c r="W166" s="71">
        <v>200</v>
      </c>
      <c r="X166" s="72">
        <v>0.0293</v>
      </c>
      <c r="Y166" s="71">
        <v>196668</v>
      </c>
      <c r="Z166" s="71">
        <v>3093</v>
      </c>
      <c r="AA166" s="71">
        <v>5</v>
      </c>
      <c r="AB166" s="76">
        <v>37</v>
      </c>
      <c r="AC166" s="68">
        <v>164632</v>
      </c>
      <c r="AD166" s="77">
        <v>0.04</v>
      </c>
      <c r="AE166" s="68">
        <v>65</v>
      </c>
      <c r="AF166" s="78">
        <v>0.4115</v>
      </c>
      <c r="AG166" s="81">
        <v>0.2927</v>
      </c>
      <c r="AH166" s="82">
        <v>2.5</v>
      </c>
      <c r="AI166" s="64" t="s">
        <v>3096</v>
      </c>
      <c r="AJ166" s="63" t="s">
        <v>3097</v>
      </c>
      <c r="AK166" s="78">
        <v>0.2105</v>
      </c>
      <c r="AL166" s="78">
        <v>0</v>
      </c>
      <c r="AM166" s="63" t="s">
        <v>2031</v>
      </c>
      <c r="AN166" s="78">
        <v>0.1244</v>
      </c>
      <c r="AO166" s="78">
        <v>0.1951</v>
      </c>
      <c r="AP166" s="63" t="s">
        <v>2243</v>
      </c>
      <c r="AQ166" s="78">
        <v>0.0766</v>
      </c>
      <c r="AR166" s="78">
        <v>0.0976</v>
      </c>
      <c r="AS166" s="86" t="s">
        <v>3098</v>
      </c>
      <c r="AT166" s="87"/>
      <c r="AU166" s="88"/>
    </row>
    <row r="167" spans="1:47">
      <c r="A167" s="50">
        <f t="shared" si="18"/>
        <v>97</v>
      </c>
      <c r="B167" s="51" t="str">
        <f>IF(A167="","",IF(A167&lt;词盘!$B$2,"大词",IF(A167&lt;词盘!$C$2,"中尾词","长尾词")))</f>
        <v>大词</v>
      </c>
      <c r="C167" s="54"/>
      <c r="D167" s="51" t="str">
        <f t="shared" si="19"/>
        <v>无序</v>
      </c>
      <c r="E167" s="53"/>
      <c r="F167" s="53"/>
      <c r="G167" s="53"/>
      <c r="H167" s="53"/>
      <c r="I167" s="61">
        <f t="shared" si="16"/>
        <v>0.000700350175087548</v>
      </c>
      <c r="J167" s="51">
        <f t="shared" si="20"/>
        <v>107</v>
      </c>
      <c r="K167" s="52">
        <f t="shared" si="17"/>
        <v>18260</v>
      </c>
      <c r="L167" s="52"/>
      <c r="M167" s="62" t="s">
        <v>3099</v>
      </c>
      <c r="N167" s="63" t="s">
        <v>3100</v>
      </c>
      <c r="O167" s="64" t="s">
        <v>2027</v>
      </c>
      <c r="P167" s="65">
        <v>0.0007</v>
      </c>
      <c r="Q167" s="63" t="s">
        <v>2047</v>
      </c>
      <c r="R167" s="68">
        <v>4382</v>
      </c>
      <c r="S167" s="68">
        <v>12</v>
      </c>
      <c r="T167" s="69" t="s">
        <v>3101</v>
      </c>
      <c r="U167" s="70">
        <v>577105</v>
      </c>
      <c r="V167" s="68">
        <v>3861</v>
      </c>
      <c r="W167" s="71">
        <v>97</v>
      </c>
      <c r="X167" s="72">
        <v>0.0252</v>
      </c>
      <c r="Y167" s="71">
        <v>113458</v>
      </c>
      <c r="Z167" s="71">
        <v>1826</v>
      </c>
      <c r="AA167" s="71">
        <v>3</v>
      </c>
      <c r="AB167" s="76">
        <v>0</v>
      </c>
      <c r="AC167" s="68">
        <v>107</v>
      </c>
      <c r="AD167" s="77">
        <v>36.08</v>
      </c>
      <c r="AE167" s="68">
        <v>20</v>
      </c>
      <c r="AF167" s="78">
        <v>0.7047</v>
      </c>
      <c r="AG167" s="81">
        <v>0.5</v>
      </c>
      <c r="AH167" s="82">
        <v>10</v>
      </c>
      <c r="AI167" s="64" t="s">
        <v>2183</v>
      </c>
      <c r="AJ167" s="63" t="s">
        <v>2184</v>
      </c>
      <c r="AK167" s="78">
        <v>0.5619</v>
      </c>
      <c r="AL167" s="78">
        <v>0.3333</v>
      </c>
      <c r="AM167" s="63" t="s">
        <v>2353</v>
      </c>
      <c r="AN167" s="78">
        <v>0.0857</v>
      </c>
      <c r="AO167" s="78">
        <v>0.125</v>
      </c>
      <c r="AP167" s="63" t="s">
        <v>2066</v>
      </c>
      <c r="AQ167" s="78">
        <v>0.0571</v>
      </c>
      <c r="AR167" s="78">
        <v>0.0417</v>
      </c>
      <c r="AS167" s="86" t="s">
        <v>3102</v>
      </c>
      <c r="AT167" s="87">
        <v>0</v>
      </c>
      <c r="AU167" s="88" t="s">
        <v>3103</v>
      </c>
    </row>
    <row r="168" spans="1:47">
      <c r="A168" s="50">
        <f t="shared" si="18"/>
        <v>743</v>
      </c>
      <c r="B168" s="51" t="str">
        <f>IF(A168="","",IF(A168&lt;词盘!$B$2,"大词",IF(A168&lt;词盘!$C$2,"中尾词","长尾词")))</f>
        <v>大词</v>
      </c>
      <c r="C168" s="54">
        <v>1</v>
      </c>
      <c r="D168" s="51" t="str">
        <f t="shared" si="19"/>
        <v>无序</v>
      </c>
      <c r="E168" s="53"/>
      <c r="F168" s="53"/>
      <c r="G168" s="53"/>
      <c r="H168" s="53"/>
      <c r="I168" s="61">
        <f t="shared" si="16"/>
        <v>0.000700350175087548</v>
      </c>
      <c r="J168" s="51">
        <f t="shared" si="20"/>
        <v>102</v>
      </c>
      <c r="K168" s="52">
        <f t="shared" si="17"/>
        <v>865.2</v>
      </c>
      <c r="L168" s="52"/>
      <c r="M168" s="62" t="s">
        <v>3104</v>
      </c>
      <c r="N168" s="63" t="s">
        <v>3105</v>
      </c>
      <c r="O168" s="64" t="s">
        <v>2018</v>
      </c>
      <c r="P168" s="65">
        <v>0.0007</v>
      </c>
      <c r="Q168" s="63" t="s">
        <v>2019</v>
      </c>
      <c r="R168" s="68">
        <v>4273</v>
      </c>
      <c r="S168" s="68">
        <v>10</v>
      </c>
      <c r="T168" s="69" t="s">
        <v>3106</v>
      </c>
      <c r="U168" s="70">
        <v>452876</v>
      </c>
      <c r="V168" s="68">
        <v>3244</v>
      </c>
      <c r="W168" s="71">
        <v>743</v>
      </c>
      <c r="X168" s="72">
        <v>0.2293</v>
      </c>
      <c r="Y168" s="71">
        <v>79939</v>
      </c>
      <c r="Z168" s="71">
        <v>1545</v>
      </c>
      <c r="AA168" s="71">
        <v>17</v>
      </c>
      <c r="AB168" s="76">
        <v>0</v>
      </c>
      <c r="AC168" s="68">
        <v>102</v>
      </c>
      <c r="AD168" s="77">
        <v>31.8</v>
      </c>
      <c r="AE168" s="68">
        <v>43</v>
      </c>
      <c r="AF168" s="78">
        <v>0.8947</v>
      </c>
      <c r="AG168" s="81">
        <v>0.3282</v>
      </c>
      <c r="AH168" s="82">
        <v>0.56</v>
      </c>
      <c r="AI168" s="64" t="s">
        <v>3107</v>
      </c>
      <c r="AJ168" s="63" t="s">
        <v>3108</v>
      </c>
      <c r="AK168" s="78">
        <v>0.4511</v>
      </c>
      <c r="AL168" s="78">
        <v>0.0938</v>
      </c>
      <c r="AM168" s="63" t="s">
        <v>3109</v>
      </c>
      <c r="AN168" s="78">
        <v>0.3383</v>
      </c>
      <c r="AO168" s="78">
        <v>0.1563</v>
      </c>
      <c r="AP168" s="63" t="s">
        <v>3110</v>
      </c>
      <c r="AQ168" s="78">
        <v>0.1053</v>
      </c>
      <c r="AR168" s="78">
        <v>0.0781</v>
      </c>
      <c r="AS168" s="86" t="s">
        <v>3111</v>
      </c>
      <c r="AT168" s="87">
        <v>0.04</v>
      </c>
      <c r="AU168" s="88" t="s">
        <v>3112</v>
      </c>
    </row>
    <row r="169" spans="1:47">
      <c r="A169" s="50">
        <f t="shared" si="18"/>
        <v>427</v>
      </c>
      <c r="B169" s="51" t="str">
        <f>IF(A169="","",IF(A169&lt;词盘!$B$2,"大词",IF(A169&lt;词盘!$C$2,"中尾词","长尾词")))</f>
        <v>大词</v>
      </c>
      <c r="C169" s="54"/>
      <c r="D169" s="51" t="str">
        <f t="shared" si="19"/>
        <v>有序</v>
      </c>
      <c r="E169" s="53" t="s">
        <v>22</v>
      </c>
      <c r="F169" s="53"/>
      <c r="G169" s="53"/>
      <c r="H169" s="53"/>
      <c r="I169" s="61">
        <f t="shared" si="16"/>
        <v>0.000700350175087548</v>
      </c>
      <c r="J169" s="51">
        <f t="shared" si="20"/>
        <v>584</v>
      </c>
      <c r="K169" s="52" t="str">
        <f t="shared" si="17"/>
        <v/>
      </c>
      <c r="L169" s="52"/>
      <c r="M169" s="62" t="s">
        <v>3113</v>
      </c>
      <c r="N169" s="63" t="s">
        <v>3114</v>
      </c>
      <c r="O169" s="64" t="s">
        <v>2027</v>
      </c>
      <c r="P169" s="65">
        <v>0.0007</v>
      </c>
      <c r="Q169" s="63" t="s">
        <v>2047</v>
      </c>
      <c r="R169" s="68">
        <v>4269</v>
      </c>
      <c r="S169" s="68">
        <v>13</v>
      </c>
      <c r="T169" s="69" t="s">
        <v>3115</v>
      </c>
      <c r="U169" s="70">
        <v>203581</v>
      </c>
      <c r="V169" s="68">
        <v>12609</v>
      </c>
      <c r="W169" s="71">
        <v>427</v>
      </c>
      <c r="X169" s="72">
        <v>0.0339</v>
      </c>
      <c r="Y169" s="71">
        <v>328297</v>
      </c>
      <c r="Z169" s="71">
        <v>5023</v>
      </c>
      <c r="AA169" s="71">
        <v>10</v>
      </c>
      <c r="AB169" s="76">
        <v>3</v>
      </c>
      <c r="AC169" s="68">
        <v>584</v>
      </c>
      <c r="AD169" s="77">
        <v>21.59</v>
      </c>
      <c r="AE169" s="68">
        <v>121</v>
      </c>
      <c r="AF169" s="78">
        <v>0.2955</v>
      </c>
      <c r="AG169" s="81">
        <v>0.25</v>
      </c>
      <c r="AH169" s="44" t="s">
        <v>2027</v>
      </c>
      <c r="AI169" s="64" t="s">
        <v>2177</v>
      </c>
      <c r="AJ169" s="63" t="s">
        <v>2910</v>
      </c>
      <c r="AK169" s="78">
        <v>0.1065</v>
      </c>
      <c r="AL169" s="78">
        <v>0.0781</v>
      </c>
      <c r="AM169" s="63" t="s">
        <v>2216</v>
      </c>
      <c r="AN169" s="78">
        <v>0.0962</v>
      </c>
      <c r="AO169" s="78">
        <v>0.1094</v>
      </c>
      <c r="AP169" s="63" t="s">
        <v>2600</v>
      </c>
      <c r="AQ169" s="78">
        <v>0.0928</v>
      </c>
      <c r="AR169" s="78">
        <v>0.0625</v>
      </c>
      <c r="AS169" s="86" t="s">
        <v>3116</v>
      </c>
      <c r="AT169" s="87">
        <v>0</v>
      </c>
      <c r="AU169" s="88" t="s">
        <v>3117</v>
      </c>
    </row>
    <row r="170" spans="1:47">
      <c r="A170" s="50">
        <f t="shared" si="18"/>
        <v>509</v>
      </c>
      <c r="B170" s="51" t="str">
        <f>IF(A170="","",IF(A170&lt;词盘!$B$2,"大词",IF(A170&lt;词盘!$C$2,"中尾词","长尾词")))</f>
        <v>大词</v>
      </c>
      <c r="C170" s="54">
        <v>1</v>
      </c>
      <c r="D170" s="51" t="str">
        <f t="shared" si="19"/>
        <v>有序</v>
      </c>
      <c r="E170" s="53" t="s">
        <v>23</v>
      </c>
      <c r="F170" s="53"/>
      <c r="G170" s="53"/>
      <c r="H170" s="53"/>
      <c r="I170" s="61">
        <f t="shared" si="16"/>
        <v>0.000700350175087548</v>
      </c>
      <c r="J170" s="51">
        <f t="shared" si="20"/>
        <v>2176</v>
      </c>
      <c r="K170" s="52" t="str">
        <f t="shared" si="17"/>
        <v/>
      </c>
      <c r="L170" s="52"/>
      <c r="M170" s="62" t="s">
        <v>3118</v>
      </c>
      <c r="N170" s="63" t="s">
        <v>3119</v>
      </c>
      <c r="O170" s="64" t="s">
        <v>2027</v>
      </c>
      <c r="P170" s="65">
        <v>0.0007</v>
      </c>
      <c r="Q170" s="63" t="s">
        <v>2047</v>
      </c>
      <c r="R170" s="68">
        <v>4263</v>
      </c>
      <c r="S170" s="68">
        <v>12</v>
      </c>
      <c r="T170" s="69" t="s">
        <v>3120</v>
      </c>
      <c r="U170" s="70">
        <v>647756</v>
      </c>
      <c r="V170" s="68">
        <v>2015</v>
      </c>
      <c r="W170" s="71">
        <v>509</v>
      </c>
      <c r="X170" s="72">
        <v>0.2531</v>
      </c>
      <c r="Y170" s="71">
        <v>46646</v>
      </c>
      <c r="Z170" s="71">
        <v>843</v>
      </c>
      <c r="AA170" s="71">
        <v>12</v>
      </c>
      <c r="AB170" s="76">
        <v>3</v>
      </c>
      <c r="AC170" s="68">
        <v>2176</v>
      </c>
      <c r="AD170" s="77">
        <v>0.93</v>
      </c>
      <c r="AE170" s="68">
        <v>4</v>
      </c>
      <c r="AF170" s="78">
        <v>0.5269</v>
      </c>
      <c r="AG170" s="81">
        <v>0.5757</v>
      </c>
      <c r="AH170" s="44" t="s">
        <v>2027</v>
      </c>
      <c r="AI170" s="64" t="s">
        <v>2177</v>
      </c>
      <c r="AJ170" s="63" t="s">
        <v>2022</v>
      </c>
      <c r="AK170" s="78">
        <v>0.2473</v>
      </c>
      <c r="AL170" s="78">
        <v>0.3939</v>
      </c>
      <c r="AM170" s="63" t="s">
        <v>2024</v>
      </c>
      <c r="AN170" s="78">
        <v>0.1828</v>
      </c>
      <c r="AO170" s="78">
        <v>0.1515</v>
      </c>
      <c r="AP170" s="63" t="s">
        <v>2144</v>
      </c>
      <c r="AQ170" s="78">
        <v>0.0968</v>
      </c>
      <c r="AR170" s="78">
        <v>0.0303</v>
      </c>
      <c r="AS170" s="86" t="s">
        <v>3121</v>
      </c>
      <c r="AT170" s="87">
        <v>0.0206</v>
      </c>
      <c r="AU170" s="88" t="s">
        <v>3122</v>
      </c>
    </row>
    <row r="171" spans="1:47">
      <c r="A171" s="50">
        <f t="shared" si="18"/>
        <v>466</v>
      </c>
      <c r="B171" s="51" t="str">
        <f>IF(A171="","",IF(A171&lt;词盘!$B$2,"大词",IF(A171&lt;词盘!$C$2,"中尾词","长尾词")))</f>
        <v>大词</v>
      </c>
      <c r="C171" s="54"/>
      <c r="D171" s="51" t="str">
        <f t="shared" si="19"/>
        <v>无序</v>
      </c>
      <c r="E171" s="53"/>
      <c r="F171" s="53"/>
      <c r="G171" s="53"/>
      <c r="H171" s="53"/>
      <c r="I171" s="61">
        <f t="shared" si="16"/>
        <v>0.000700350175087548</v>
      </c>
      <c r="J171" s="51">
        <f t="shared" si="20"/>
        <v>3046</v>
      </c>
      <c r="K171" s="52">
        <f t="shared" si="17"/>
        <v>2086</v>
      </c>
      <c r="L171" s="52"/>
      <c r="M171" s="62" t="s">
        <v>3123</v>
      </c>
      <c r="N171" s="63" t="s">
        <v>3124</v>
      </c>
      <c r="O171" s="64" t="s">
        <v>2027</v>
      </c>
      <c r="P171" s="65">
        <v>0.0007</v>
      </c>
      <c r="Q171" s="63" t="s">
        <v>2047</v>
      </c>
      <c r="R171" s="68">
        <v>4257</v>
      </c>
      <c r="S171" s="68">
        <v>13</v>
      </c>
      <c r="T171" s="69" t="s">
        <v>3125</v>
      </c>
      <c r="U171" s="70">
        <v>661778</v>
      </c>
      <c r="V171" s="68">
        <v>2540</v>
      </c>
      <c r="W171" s="71">
        <v>466</v>
      </c>
      <c r="X171" s="72">
        <v>0.1835</v>
      </c>
      <c r="Y171" s="71">
        <v>74752</v>
      </c>
      <c r="Z171" s="71">
        <v>1043</v>
      </c>
      <c r="AA171" s="71">
        <v>11</v>
      </c>
      <c r="AB171" s="76">
        <v>0</v>
      </c>
      <c r="AC171" s="68">
        <v>3046</v>
      </c>
      <c r="AD171" s="77">
        <v>0.83</v>
      </c>
      <c r="AE171" s="68">
        <v>16</v>
      </c>
      <c r="AF171" s="78">
        <v>0.3846</v>
      </c>
      <c r="AG171" s="81">
        <v>0.2188</v>
      </c>
      <c r="AH171" s="82">
        <v>2</v>
      </c>
      <c r="AI171" s="64" t="s">
        <v>2916</v>
      </c>
      <c r="AJ171" s="63" t="s">
        <v>2022</v>
      </c>
      <c r="AK171" s="78">
        <v>0.1538</v>
      </c>
      <c r="AL171" s="78">
        <v>0.0938</v>
      </c>
      <c r="AM171" s="63" t="s">
        <v>2023</v>
      </c>
      <c r="AN171" s="78">
        <v>0.1209</v>
      </c>
      <c r="AO171" s="78">
        <v>0.0625</v>
      </c>
      <c r="AP171" s="63" t="s">
        <v>2144</v>
      </c>
      <c r="AQ171" s="78">
        <v>0.1099</v>
      </c>
      <c r="AR171" s="78">
        <v>0.0625</v>
      </c>
      <c r="AS171" s="86" t="s">
        <v>3126</v>
      </c>
      <c r="AT171" s="87">
        <v>0.0121</v>
      </c>
      <c r="AU171" s="88" t="s">
        <v>3127</v>
      </c>
    </row>
    <row r="172" spans="1:47">
      <c r="A172" s="50">
        <f t="shared" si="18"/>
        <v>98</v>
      </c>
      <c r="B172" s="51" t="str">
        <f>IF(A172="","",IF(A172&lt;词盘!$B$2,"大词",IF(A172&lt;词盘!$C$2,"中尾词","长尾词")))</f>
        <v>大词</v>
      </c>
      <c r="C172" s="54">
        <v>1</v>
      </c>
      <c r="D172" s="51" t="str">
        <f t="shared" si="19"/>
        <v>无序</v>
      </c>
      <c r="E172" s="53"/>
      <c r="F172" s="53"/>
      <c r="G172" s="53"/>
      <c r="H172" s="53"/>
      <c r="I172" s="61">
        <f t="shared" si="16"/>
        <v>0.000700350175087548</v>
      </c>
      <c r="J172" s="51">
        <f t="shared" si="20"/>
        <v>135773</v>
      </c>
      <c r="K172" s="52">
        <f t="shared" si="17"/>
        <v>8403.12</v>
      </c>
      <c r="L172" s="52"/>
      <c r="M172" s="62" t="s">
        <v>3128</v>
      </c>
      <c r="N172" s="63" t="s">
        <v>2687</v>
      </c>
      <c r="O172" s="64" t="s">
        <v>2027</v>
      </c>
      <c r="P172" s="65">
        <v>0.0007</v>
      </c>
      <c r="Q172" s="63" t="s">
        <v>2047</v>
      </c>
      <c r="R172" s="68">
        <v>4253</v>
      </c>
      <c r="S172" s="68">
        <v>4</v>
      </c>
      <c r="T172" s="69" t="s">
        <v>3129</v>
      </c>
      <c r="U172" s="70">
        <v>67954</v>
      </c>
      <c r="V172" s="68">
        <v>20458</v>
      </c>
      <c r="W172" s="71">
        <v>98</v>
      </c>
      <c r="X172" s="72">
        <v>0.0048</v>
      </c>
      <c r="Y172" s="71">
        <v>498625</v>
      </c>
      <c r="Z172" s="71">
        <v>8488</v>
      </c>
      <c r="AA172" s="71">
        <v>3</v>
      </c>
      <c r="AB172" s="76">
        <v>15</v>
      </c>
      <c r="AC172" s="68">
        <v>135773</v>
      </c>
      <c r="AD172" s="77">
        <v>0.15</v>
      </c>
      <c r="AE172" s="68">
        <v>670</v>
      </c>
      <c r="AF172" s="78">
        <v>0.1642</v>
      </c>
      <c r="AG172" s="81">
        <v>0.1277</v>
      </c>
      <c r="AH172" s="82">
        <v>0.99</v>
      </c>
      <c r="AI172" s="64" t="s">
        <v>3130</v>
      </c>
      <c r="AJ172" s="63" t="s">
        <v>2257</v>
      </c>
      <c r="AK172" s="78">
        <v>0.0584</v>
      </c>
      <c r="AL172" s="78">
        <v>0.0213</v>
      </c>
      <c r="AM172" s="63" t="s">
        <v>3131</v>
      </c>
      <c r="AN172" s="78">
        <v>0.0535</v>
      </c>
      <c r="AO172" s="78">
        <v>0.0638</v>
      </c>
      <c r="AP172" s="63" t="s">
        <v>2040</v>
      </c>
      <c r="AQ172" s="78">
        <v>0.0523</v>
      </c>
      <c r="AR172" s="78">
        <v>0.0426</v>
      </c>
      <c r="AS172" s="86" t="s">
        <v>3132</v>
      </c>
      <c r="AT172" s="87">
        <v>0.0159</v>
      </c>
      <c r="AU172" s="88" t="s">
        <v>3133</v>
      </c>
    </row>
    <row r="173" spans="1:47">
      <c r="A173" s="50">
        <f t="shared" si="18"/>
        <v>1849</v>
      </c>
      <c r="B173" s="51" t="str">
        <f>IF(A173="","",IF(A173&lt;词盘!$B$2,"大词",IF(A173&lt;词盘!$C$2,"中尾词","长尾词")))</f>
        <v>大词</v>
      </c>
      <c r="C173" s="54">
        <v>1</v>
      </c>
      <c r="D173" s="51" t="str">
        <f t="shared" si="19"/>
        <v>无序</v>
      </c>
      <c r="E173" s="53"/>
      <c r="F173" s="53"/>
      <c r="G173" s="53"/>
      <c r="H173" s="53"/>
      <c r="I173" s="61">
        <f t="shared" si="16"/>
        <v>0.000700350175087548</v>
      </c>
      <c r="J173" s="51">
        <f t="shared" si="20"/>
        <v>18021</v>
      </c>
      <c r="K173" s="52" t="str">
        <f t="shared" si="17"/>
        <v/>
      </c>
      <c r="L173" s="52"/>
      <c r="M173" s="62" t="s">
        <v>3134</v>
      </c>
      <c r="N173" s="63" t="s">
        <v>3135</v>
      </c>
      <c r="O173" s="64" t="s">
        <v>2027</v>
      </c>
      <c r="P173" s="65">
        <v>0.0007</v>
      </c>
      <c r="Q173" s="63" t="s">
        <v>2149</v>
      </c>
      <c r="R173" s="68">
        <v>4239</v>
      </c>
      <c r="S173" s="68">
        <v>4</v>
      </c>
      <c r="T173" s="69" t="s">
        <v>3136</v>
      </c>
      <c r="U173" s="70">
        <v>98067</v>
      </c>
      <c r="V173" s="68">
        <v>23830</v>
      </c>
      <c r="W173" s="71">
        <v>1849</v>
      </c>
      <c r="X173" s="72">
        <v>0.0776</v>
      </c>
      <c r="Y173" s="71">
        <v>524650</v>
      </c>
      <c r="Z173" s="71">
        <v>11841</v>
      </c>
      <c r="AA173" s="71">
        <v>42</v>
      </c>
      <c r="AB173" s="76">
        <v>0</v>
      </c>
      <c r="AC173" s="68">
        <v>18021</v>
      </c>
      <c r="AD173" s="77">
        <v>1.32</v>
      </c>
      <c r="AE173" s="68">
        <v>546</v>
      </c>
      <c r="AF173" s="78">
        <v>0.1098</v>
      </c>
      <c r="AG173" s="81">
        <v>0.1163</v>
      </c>
      <c r="AH173" s="44" t="s">
        <v>2027</v>
      </c>
      <c r="AI173" s="64" t="s">
        <v>2177</v>
      </c>
      <c r="AJ173" s="63" t="s">
        <v>3137</v>
      </c>
      <c r="AK173" s="78">
        <v>0.0463</v>
      </c>
      <c r="AL173" s="78">
        <v>0.093</v>
      </c>
      <c r="AM173" s="63" t="s">
        <v>2152</v>
      </c>
      <c r="AN173" s="78">
        <v>0.0326</v>
      </c>
      <c r="AO173" s="78">
        <v>0</v>
      </c>
      <c r="AP173" s="63" t="s">
        <v>2568</v>
      </c>
      <c r="AQ173" s="78">
        <v>0.0309</v>
      </c>
      <c r="AR173" s="78">
        <v>0.0233</v>
      </c>
      <c r="AS173" s="86" t="s">
        <v>3138</v>
      </c>
      <c r="AT173" s="87">
        <v>0.0123</v>
      </c>
      <c r="AU173" s="88" t="s">
        <v>3139</v>
      </c>
    </row>
    <row r="174" spans="1:47">
      <c r="A174" s="50">
        <f t="shared" ref="A174:A237" si="21">W174</f>
        <v>48</v>
      </c>
      <c r="B174" s="51" t="str">
        <f>IF(A174="","",IF(A174&lt;词盘!$B$2,"大词",IF(A174&lt;词盘!$C$2,"中尾词","长尾词")))</f>
        <v>大词</v>
      </c>
      <c r="C174" s="54"/>
      <c r="D174" s="51" t="str">
        <f t="shared" ref="D174:D237" si="22">IF(M174="","",IF(OR(E174="/",E174=""),"无序",IF(COUNTIFS(E:E,E174)&lt;4,"无序","有序")))</f>
        <v>无序</v>
      </c>
      <c r="E174" s="53"/>
      <c r="F174" s="53"/>
      <c r="G174" s="53"/>
      <c r="H174" s="53"/>
      <c r="I174" s="61">
        <f t="shared" si="16"/>
        <v>0.000700350175087548</v>
      </c>
      <c r="J174" s="51">
        <f t="shared" ref="J174:J237" si="23">AC174</f>
        <v>161</v>
      </c>
      <c r="K174" s="52">
        <f t="shared" si="17"/>
        <v>1271.9</v>
      </c>
      <c r="L174" s="52"/>
      <c r="M174" s="62" t="s">
        <v>3140</v>
      </c>
      <c r="N174" s="63" t="s">
        <v>3141</v>
      </c>
      <c r="O174" s="64" t="s">
        <v>2027</v>
      </c>
      <c r="P174" s="65">
        <v>0.0007</v>
      </c>
      <c r="Q174" s="63" t="s">
        <v>2028</v>
      </c>
      <c r="R174" s="68">
        <v>4238</v>
      </c>
      <c r="S174" s="68">
        <v>11</v>
      </c>
      <c r="T174" s="69" t="s">
        <v>3142</v>
      </c>
      <c r="U174" s="70">
        <v>588582</v>
      </c>
      <c r="V174" s="68">
        <v>1762</v>
      </c>
      <c r="W174" s="71">
        <v>48</v>
      </c>
      <c r="X174" s="72">
        <v>0.0274</v>
      </c>
      <c r="Y174" s="71">
        <v>38019</v>
      </c>
      <c r="Z174" s="71">
        <v>790</v>
      </c>
      <c r="AA174" s="71">
        <v>2</v>
      </c>
      <c r="AB174" s="76">
        <v>0</v>
      </c>
      <c r="AC174" s="68">
        <v>161</v>
      </c>
      <c r="AD174" s="77">
        <v>10.94</v>
      </c>
      <c r="AE174" s="68">
        <v>5</v>
      </c>
      <c r="AF174" s="78">
        <v>0.6796</v>
      </c>
      <c r="AG174" s="81">
        <v>0.5334</v>
      </c>
      <c r="AH174" s="82">
        <v>1.61</v>
      </c>
      <c r="AI174" s="64" t="s">
        <v>3143</v>
      </c>
      <c r="AJ174" s="63" t="s">
        <v>2184</v>
      </c>
      <c r="AK174" s="78">
        <v>0.2816</v>
      </c>
      <c r="AL174" s="78">
        <v>0.1</v>
      </c>
      <c r="AM174" s="63" t="s">
        <v>2066</v>
      </c>
      <c r="AN174" s="78">
        <v>0.2621</v>
      </c>
      <c r="AO174" s="78">
        <v>0.2667</v>
      </c>
      <c r="AP174" s="63" t="s">
        <v>2022</v>
      </c>
      <c r="AQ174" s="78">
        <v>0.1359</v>
      </c>
      <c r="AR174" s="78">
        <v>0.1667</v>
      </c>
      <c r="AS174" s="86" t="s">
        <v>3144</v>
      </c>
      <c r="AT174" s="87">
        <v>0.0175</v>
      </c>
      <c r="AU174" s="88" t="s">
        <v>3145</v>
      </c>
    </row>
    <row r="175" spans="1:47">
      <c r="A175" s="50">
        <f t="shared" si="21"/>
        <v>434</v>
      </c>
      <c r="B175" s="51" t="str">
        <f>IF(A175="","",IF(A175&lt;词盘!$B$2,"大词",IF(A175&lt;词盘!$C$2,"中尾词","长尾词")))</f>
        <v>大词</v>
      </c>
      <c r="C175" s="54"/>
      <c r="D175" s="51" t="str">
        <f t="shared" si="22"/>
        <v>无序</v>
      </c>
      <c r="E175" s="53"/>
      <c r="F175" s="53"/>
      <c r="G175" s="53"/>
      <c r="H175" s="53"/>
      <c r="I175" s="61">
        <f t="shared" si="16"/>
        <v>0.000700350175087548</v>
      </c>
      <c r="J175" s="51">
        <f t="shared" si="23"/>
        <v>400</v>
      </c>
      <c r="K175" s="52">
        <f t="shared" si="17"/>
        <v>2228.48</v>
      </c>
      <c r="L175" s="52"/>
      <c r="M175" s="62" t="s">
        <v>3146</v>
      </c>
      <c r="N175" s="63"/>
      <c r="O175" s="64" t="s">
        <v>2027</v>
      </c>
      <c r="P175" s="65">
        <v>0.0007</v>
      </c>
      <c r="Q175" s="63" t="s">
        <v>3147</v>
      </c>
      <c r="R175" s="68">
        <v>4158</v>
      </c>
      <c r="S175" s="68">
        <v>14</v>
      </c>
      <c r="T175" s="69" t="s">
        <v>3148</v>
      </c>
      <c r="U175" s="70">
        <v>382612</v>
      </c>
      <c r="V175" s="68">
        <v>4476</v>
      </c>
      <c r="W175" s="71">
        <v>434</v>
      </c>
      <c r="X175" s="72">
        <v>0.097</v>
      </c>
      <c r="Y175" s="71">
        <v>96471</v>
      </c>
      <c r="Z175" s="71">
        <v>1741</v>
      </c>
      <c r="AA175" s="71">
        <v>10</v>
      </c>
      <c r="AB175" s="76">
        <v>0</v>
      </c>
      <c r="AC175" s="68">
        <v>400</v>
      </c>
      <c r="AD175" s="77">
        <v>11.19</v>
      </c>
      <c r="AE175" s="68">
        <v>133</v>
      </c>
      <c r="AF175" s="78">
        <v>0.4905</v>
      </c>
      <c r="AG175" s="81">
        <v>0.3023</v>
      </c>
      <c r="AH175" s="82">
        <v>1.28</v>
      </c>
      <c r="AI175" s="64" t="s">
        <v>3149</v>
      </c>
      <c r="AJ175" s="63" t="s">
        <v>2231</v>
      </c>
      <c r="AK175" s="78">
        <v>0.3376</v>
      </c>
      <c r="AL175" s="78">
        <v>0.2093</v>
      </c>
      <c r="AM175" s="63" t="s">
        <v>2429</v>
      </c>
      <c r="AN175" s="78">
        <v>0.0828</v>
      </c>
      <c r="AO175" s="78">
        <v>0</v>
      </c>
      <c r="AP175" s="63" t="s">
        <v>2451</v>
      </c>
      <c r="AQ175" s="78">
        <v>0.0701</v>
      </c>
      <c r="AR175" s="78">
        <v>0.093</v>
      </c>
      <c r="AS175" s="86" t="s">
        <v>3150</v>
      </c>
      <c r="AT175" s="87">
        <v>0</v>
      </c>
      <c r="AU175" s="88" t="s">
        <v>3151</v>
      </c>
    </row>
    <row r="176" spans="1:47">
      <c r="A176" s="50">
        <f t="shared" si="21"/>
        <v>292</v>
      </c>
      <c r="B176" s="51" t="str">
        <f>IF(A176="","",IF(A176&lt;词盘!$B$2,"大词",IF(A176&lt;词盘!$C$2,"中尾词","长尾词")))</f>
        <v>大词</v>
      </c>
      <c r="C176" s="54">
        <v>1</v>
      </c>
      <c r="D176" s="51" t="str">
        <f t="shared" si="22"/>
        <v>无序</v>
      </c>
      <c r="E176" s="53"/>
      <c r="F176" s="53"/>
      <c r="G176" s="53"/>
      <c r="H176" s="53"/>
      <c r="I176" s="61">
        <f t="shared" si="16"/>
        <v>0.000700350175087548</v>
      </c>
      <c r="J176" s="51">
        <f t="shared" si="23"/>
        <v>1066</v>
      </c>
      <c r="K176" s="52">
        <f t="shared" si="17"/>
        <v>1906.8</v>
      </c>
      <c r="L176" s="52"/>
      <c r="M176" s="62" t="s">
        <v>3152</v>
      </c>
      <c r="N176" s="63" t="s">
        <v>2966</v>
      </c>
      <c r="O176" s="64" t="s">
        <v>2027</v>
      </c>
      <c r="P176" s="65">
        <v>0.0007</v>
      </c>
      <c r="Q176" s="63" t="s">
        <v>2047</v>
      </c>
      <c r="R176" s="68">
        <v>4141</v>
      </c>
      <c r="S176" s="68">
        <v>14</v>
      </c>
      <c r="T176" s="69" t="s">
        <v>3153</v>
      </c>
      <c r="U176" s="70">
        <v>475098</v>
      </c>
      <c r="V176" s="68">
        <v>3551</v>
      </c>
      <c r="W176" s="71">
        <v>292</v>
      </c>
      <c r="X176" s="72">
        <v>0.0825</v>
      </c>
      <c r="Y176" s="71">
        <v>91209</v>
      </c>
      <c r="Z176" s="71">
        <v>1362</v>
      </c>
      <c r="AA176" s="71">
        <v>7</v>
      </c>
      <c r="AB176" s="76">
        <v>20</v>
      </c>
      <c r="AC176" s="68">
        <v>1066</v>
      </c>
      <c r="AD176" s="77">
        <v>3.33</v>
      </c>
      <c r="AE176" s="68">
        <v>143</v>
      </c>
      <c r="AF176" s="78">
        <v>0.4567</v>
      </c>
      <c r="AG176" s="81">
        <v>0.4412</v>
      </c>
      <c r="AH176" s="82">
        <v>1.4</v>
      </c>
      <c r="AI176" s="64" t="s">
        <v>3154</v>
      </c>
      <c r="AJ176" s="63" t="s">
        <v>2102</v>
      </c>
      <c r="AK176" s="78">
        <v>0.2047</v>
      </c>
      <c r="AL176" s="78">
        <v>0.1176</v>
      </c>
      <c r="AM176" s="63" t="s">
        <v>2231</v>
      </c>
      <c r="AN176" s="78">
        <v>0.1496</v>
      </c>
      <c r="AO176" s="78">
        <v>0.1471</v>
      </c>
      <c r="AP176" s="63" t="s">
        <v>2232</v>
      </c>
      <c r="AQ176" s="78">
        <v>0.1024</v>
      </c>
      <c r="AR176" s="78">
        <v>0.1765</v>
      </c>
      <c r="AS176" s="86" t="s">
        <v>3155</v>
      </c>
      <c r="AT176" s="87">
        <v>0.0371</v>
      </c>
      <c r="AU176" s="88" t="s">
        <v>3156</v>
      </c>
    </row>
    <row r="177" spans="1:47">
      <c r="A177" s="50">
        <f t="shared" si="21"/>
        <v>710</v>
      </c>
      <c r="B177" s="51" t="str">
        <f>IF(A177="","",IF(A177&lt;词盘!$B$2,"大词",IF(A177&lt;词盘!$C$2,"中尾词","长尾词")))</f>
        <v>大词</v>
      </c>
      <c r="C177" s="54"/>
      <c r="D177" s="51" t="str">
        <f t="shared" si="22"/>
        <v>无序</v>
      </c>
      <c r="E177" s="53"/>
      <c r="F177" s="53"/>
      <c r="G177" s="53"/>
      <c r="H177" s="53"/>
      <c r="I177" s="61">
        <f t="shared" si="16"/>
        <v>0.000600300150075041</v>
      </c>
      <c r="J177" s="51">
        <f t="shared" si="23"/>
        <v>3571</v>
      </c>
      <c r="K177" s="52">
        <f t="shared" si="17"/>
        <v>3114.17</v>
      </c>
      <c r="L177" s="52"/>
      <c r="M177" s="62" t="s">
        <v>3157</v>
      </c>
      <c r="N177" s="63" t="s">
        <v>3158</v>
      </c>
      <c r="O177" s="64" t="s">
        <v>2018</v>
      </c>
      <c r="P177" s="65">
        <v>0.0006</v>
      </c>
      <c r="Q177" s="63" t="s">
        <v>2275</v>
      </c>
      <c r="R177" s="68">
        <v>4115</v>
      </c>
      <c r="S177" s="68">
        <v>10</v>
      </c>
      <c r="T177" s="69" t="s">
        <v>3159</v>
      </c>
      <c r="U177" s="70">
        <v>462748</v>
      </c>
      <c r="V177" s="68">
        <v>2828</v>
      </c>
      <c r="W177" s="71">
        <v>710</v>
      </c>
      <c r="X177" s="72">
        <v>0.2513</v>
      </c>
      <c r="Y177" s="71">
        <v>58010</v>
      </c>
      <c r="Z177" s="71">
        <v>1303</v>
      </c>
      <c r="AA177" s="71">
        <v>17</v>
      </c>
      <c r="AB177" s="76">
        <v>0</v>
      </c>
      <c r="AC177" s="68">
        <v>3571</v>
      </c>
      <c r="AD177" s="77">
        <v>0.79</v>
      </c>
      <c r="AE177" s="68">
        <v>8</v>
      </c>
      <c r="AF177" s="78">
        <v>0.4769</v>
      </c>
      <c r="AG177" s="81">
        <v>0.5</v>
      </c>
      <c r="AH177" s="82">
        <v>2.39</v>
      </c>
      <c r="AI177" s="64" t="s">
        <v>3160</v>
      </c>
      <c r="AJ177" s="63" t="s">
        <v>2031</v>
      </c>
      <c r="AK177" s="78">
        <v>0.3154</v>
      </c>
      <c r="AL177" s="78">
        <v>0.3261</v>
      </c>
      <c r="AM177" s="63" t="s">
        <v>2022</v>
      </c>
      <c r="AN177" s="78">
        <v>0.0923</v>
      </c>
      <c r="AO177" s="78">
        <v>0.1522</v>
      </c>
      <c r="AP177" s="63" t="s">
        <v>2033</v>
      </c>
      <c r="AQ177" s="78">
        <v>0.0692</v>
      </c>
      <c r="AR177" s="78">
        <v>0.0217</v>
      </c>
      <c r="AS177" s="86" t="s">
        <v>3161</v>
      </c>
      <c r="AT177" s="87">
        <v>0.0562</v>
      </c>
      <c r="AU177" s="88" t="s">
        <v>3162</v>
      </c>
    </row>
    <row r="178" spans="1:47">
      <c r="A178" s="50">
        <f t="shared" si="21"/>
        <v>486</v>
      </c>
      <c r="B178" s="51" t="str">
        <f>IF(A178="","",IF(A178&lt;词盘!$B$2,"大词",IF(A178&lt;词盘!$C$2,"中尾词","长尾词")))</f>
        <v>大词</v>
      </c>
      <c r="C178" s="54">
        <v>3</v>
      </c>
      <c r="D178" s="51" t="str">
        <f t="shared" si="22"/>
        <v>无序</v>
      </c>
      <c r="E178" s="53"/>
      <c r="F178" s="53"/>
      <c r="G178" s="53"/>
      <c r="H178" s="53"/>
      <c r="I178" s="61">
        <f t="shared" si="16"/>
        <v>0.000600300150075041</v>
      </c>
      <c r="J178" s="51">
        <f t="shared" si="23"/>
        <v>51324</v>
      </c>
      <c r="K178" s="52" t="str">
        <f t="shared" si="17"/>
        <v/>
      </c>
      <c r="L178" s="52"/>
      <c r="M178" s="62" t="s">
        <v>3163</v>
      </c>
      <c r="N178" s="63" t="s">
        <v>3164</v>
      </c>
      <c r="O178" s="64" t="s">
        <v>2027</v>
      </c>
      <c r="P178" s="65">
        <v>0.0006</v>
      </c>
      <c r="Q178" s="63" t="s">
        <v>2047</v>
      </c>
      <c r="R178" s="68">
        <v>4047</v>
      </c>
      <c r="S178" s="68">
        <v>1</v>
      </c>
      <c r="T178" s="69" t="s">
        <v>2024</v>
      </c>
      <c r="U178" s="70">
        <v>74217</v>
      </c>
      <c r="V178" s="68">
        <v>25325</v>
      </c>
      <c r="W178" s="71">
        <v>486</v>
      </c>
      <c r="X178" s="72">
        <v>0.0192</v>
      </c>
      <c r="Y178" s="71">
        <v>615302</v>
      </c>
      <c r="Z178" s="71">
        <v>11666</v>
      </c>
      <c r="AA178" s="71">
        <v>12</v>
      </c>
      <c r="AB178" s="76">
        <v>0</v>
      </c>
      <c r="AC178" s="68">
        <v>51324</v>
      </c>
      <c r="AD178" s="77">
        <v>0.49</v>
      </c>
      <c r="AE178" s="68">
        <v>620</v>
      </c>
      <c r="AF178" s="78">
        <v>0.0899</v>
      </c>
      <c r="AG178" s="81">
        <v>0.1</v>
      </c>
      <c r="AH178" s="44" t="s">
        <v>2027</v>
      </c>
      <c r="AI178" s="64" t="s">
        <v>2177</v>
      </c>
      <c r="AJ178" s="63" t="s">
        <v>2877</v>
      </c>
      <c r="AK178" s="78">
        <v>0.0331</v>
      </c>
      <c r="AL178" s="78">
        <v>0.0786</v>
      </c>
      <c r="AM178" s="63" t="s">
        <v>2152</v>
      </c>
      <c r="AN178" s="78">
        <v>0.0317</v>
      </c>
      <c r="AO178" s="78">
        <v>0.0071</v>
      </c>
      <c r="AP178" s="63" t="s">
        <v>3165</v>
      </c>
      <c r="AQ178" s="78">
        <v>0.0251</v>
      </c>
      <c r="AR178" s="78">
        <v>0.0143</v>
      </c>
      <c r="AS178" s="86" t="s">
        <v>3166</v>
      </c>
      <c r="AT178" s="87">
        <v>0.0174</v>
      </c>
      <c r="AU178" s="88" t="s">
        <v>3167</v>
      </c>
    </row>
    <row r="179" spans="1:47">
      <c r="A179" s="50">
        <f t="shared" si="21"/>
        <v>89</v>
      </c>
      <c r="B179" s="51" t="str">
        <f>IF(A179="","",IF(A179&lt;词盘!$B$2,"大词",IF(A179&lt;词盘!$C$2,"中尾词","长尾词")))</f>
        <v>大词</v>
      </c>
      <c r="C179" s="54">
        <v>2</v>
      </c>
      <c r="D179" s="51" t="str">
        <f t="shared" si="22"/>
        <v>无序</v>
      </c>
      <c r="E179" s="89"/>
      <c r="F179" s="53"/>
      <c r="G179" s="53"/>
      <c r="H179" s="53"/>
      <c r="I179" s="61">
        <f t="shared" si="16"/>
        <v>0.000600300150075041</v>
      </c>
      <c r="J179" s="51">
        <f t="shared" si="23"/>
        <v>669</v>
      </c>
      <c r="K179" s="52" t="str">
        <f t="shared" si="17"/>
        <v/>
      </c>
      <c r="L179" s="52"/>
      <c r="M179" s="62" t="s">
        <v>3168</v>
      </c>
      <c r="N179" s="63" t="s">
        <v>3169</v>
      </c>
      <c r="O179" s="64" t="s">
        <v>2027</v>
      </c>
      <c r="P179" s="65">
        <v>0.0006</v>
      </c>
      <c r="Q179" s="63" t="s">
        <v>2047</v>
      </c>
      <c r="R179" s="68">
        <v>4044</v>
      </c>
      <c r="S179" s="68">
        <v>14</v>
      </c>
      <c r="T179" s="69" t="s">
        <v>3170</v>
      </c>
      <c r="U179" s="70">
        <v>744344</v>
      </c>
      <c r="V179" s="68">
        <v>2605</v>
      </c>
      <c r="W179" s="71">
        <v>89</v>
      </c>
      <c r="X179" s="72">
        <v>0.0342</v>
      </c>
      <c r="Y179" s="71">
        <v>68072</v>
      </c>
      <c r="Z179" s="71">
        <v>1226</v>
      </c>
      <c r="AA179" s="71">
        <v>3</v>
      </c>
      <c r="AB179" s="76">
        <v>0</v>
      </c>
      <c r="AC179" s="68">
        <v>669</v>
      </c>
      <c r="AD179" s="77">
        <v>3.89</v>
      </c>
      <c r="AE179" s="68">
        <v>34</v>
      </c>
      <c r="AF179" s="78">
        <v>0.5062</v>
      </c>
      <c r="AG179" s="81">
        <v>0.4</v>
      </c>
      <c r="AH179" s="44" t="s">
        <v>2027</v>
      </c>
      <c r="AI179" s="64" t="s">
        <v>2177</v>
      </c>
      <c r="AJ179" s="63" t="s">
        <v>2300</v>
      </c>
      <c r="AK179" s="78">
        <v>0.2346</v>
      </c>
      <c r="AL179" s="78">
        <v>0.0857</v>
      </c>
      <c r="AM179" s="63" t="s">
        <v>2022</v>
      </c>
      <c r="AN179" s="78">
        <v>0.1481</v>
      </c>
      <c r="AO179" s="78">
        <v>0.2</v>
      </c>
      <c r="AP179" s="63" t="s">
        <v>2024</v>
      </c>
      <c r="AQ179" s="78">
        <v>0.1235</v>
      </c>
      <c r="AR179" s="78">
        <v>0.1143</v>
      </c>
      <c r="AS179" s="86" t="s">
        <v>3171</v>
      </c>
      <c r="AT179" s="87">
        <v>0.0583</v>
      </c>
      <c r="AU179" s="88" t="s">
        <v>3172</v>
      </c>
    </row>
    <row r="180" spans="1:47">
      <c r="A180" s="50">
        <f t="shared" si="21"/>
        <v>646</v>
      </c>
      <c r="B180" s="51" t="str">
        <f>IF(A180="","",IF(A180&lt;词盘!$B$2,"大词",IF(A180&lt;词盘!$C$2,"中尾词","长尾词")))</f>
        <v>大词</v>
      </c>
      <c r="C180" s="54"/>
      <c r="D180" s="51" t="str">
        <f t="shared" si="22"/>
        <v>无序</v>
      </c>
      <c r="E180" s="53"/>
      <c r="F180" s="53"/>
      <c r="G180" s="53"/>
      <c r="H180" s="53"/>
      <c r="I180" s="61">
        <f t="shared" si="16"/>
        <v>0.000600300150075041</v>
      </c>
      <c r="J180" s="51">
        <f t="shared" si="23"/>
        <v>8994</v>
      </c>
      <c r="K180" s="52">
        <f t="shared" si="17"/>
        <v>12902.12</v>
      </c>
      <c r="L180" s="52"/>
      <c r="M180" s="62" t="s">
        <v>3173</v>
      </c>
      <c r="N180" s="63" t="s">
        <v>3174</v>
      </c>
      <c r="O180" s="64" t="s">
        <v>2027</v>
      </c>
      <c r="P180" s="65">
        <v>0.0006</v>
      </c>
      <c r="Q180" s="63" t="s">
        <v>2047</v>
      </c>
      <c r="R180" s="68">
        <v>4014</v>
      </c>
      <c r="S180" s="68">
        <v>2</v>
      </c>
      <c r="T180" s="69" t="s">
        <v>3175</v>
      </c>
      <c r="U180" s="70">
        <v>20341</v>
      </c>
      <c r="V180" s="68">
        <v>36964</v>
      </c>
      <c r="W180" s="71">
        <v>646</v>
      </c>
      <c r="X180" s="72">
        <v>0.0176</v>
      </c>
      <c r="Y180" s="71">
        <v>929327</v>
      </c>
      <c r="Z180" s="71">
        <v>16756</v>
      </c>
      <c r="AA180" s="71">
        <v>16</v>
      </c>
      <c r="AB180" s="76">
        <v>2</v>
      </c>
      <c r="AC180" s="68">
        <v>8994</v>
      </c>
      <c r="AD180" s="77">
        <v>4.11</v>
      </c>
      <c r="AE180" s="68">
        <v>204</v>
      </c>
      <c r="AF180" s="78">
        <v>0.1745</v>
      </c>
      <c r="AG180" s="81">
        <v>0.0919</v>
      </c>
      <c r="AH180" s="82">
        <v>0.77</v>
      </c>
      <c r="AI180" s="64" t="s">
        <v>3176</v>
      </c>
      <c r="AJ180" s="63" t="s">
        <v>3177</v>
      </c>
      <c r="AK180" s="78">
        <v>0.0806</v>
      </c>
      <c r="AL180" s="78">
        <v>0.0108</v>
      </c>
      <c r="AM180" s="63" t="s">
        <v>3178</v>
      </c>
      <c r="AN180" s="78">
        <v>0.048</v>
      </c>
      <c r="AO180" s="78">
        <v>0.0649</v>
      </c>
      <c r="AP180" s="63" t="s">
        <v>3179</v>
      </c>
      <c r="AQ180" s="78">
        <v>0.0459</v>
      </c>
      <c r="AR180" s="78">
        <v>0.0162</v>
      </c>
      <c r="AS180" s="86" t="s">
        <v>3180</v>
      </c>
      <c r="AT180" s="87">
        <v>0.0281</v>
      </c>
      <c r="AU180" s="88" t="s">
        <v>3181</v>
      </c>
    </row>
    <row r="181" spans="1:47">
      <c r="A181" s="50">
        <f t="shared" si="21"/>
        <v>70</v>
      </c>
      <c r="B181" s="51" t="str">
        <f>IF(A181="","",IF(A181&lt;词盘!$B$2,"大词",IF(A181&lt;词盘!$C$2,"中尾词","长尾词")))</f>
        <v>大词</v>
      </c>
      <c r="C181" s="54"/>
      <c r="D181" s="51" t="str">
        <f t="shared" si="22"/>
        <v>无序</v>
      </c>
      <c r="E181" s="53"/>
      <c r="F181" s="53"/>
      <c r="G181" s="53"/>
      <c r="H181" s="53"/>
      <c r="I181" s="61">
        <f t="shared" si="16"/>
        <v>0.000600300150075041</v>
      </c>
      <c r="J181" s="51">
        <f t="shared" si="23"/>
        <v>1425</v>
      </c>
      <c r="K181" s="52" t="str">
        <f t="shared" si="17"/>
        <v/>
      </c>
      <c r="L181" s="52"/>
      <c r="M181" s="62" t="s">
        <v>3182</v>
      </c>
      <c r="N181" s="63" t="s">
        <v>3183</v>
      </c>
      <c r="O181" s="64" t="s">
        <v>2027</v>
      </c>
      <c r="P181" s="65">
        <v>0.0006</v>
      </c>
      <c r="Q181" s="63" t="s">
        <v>2047</v>
      </c>
      <c r="R181" s="68">
        <v>3956</v>
      </c>
      <c r="S181" s="68">
        <v>14</v>
      </c>
      <c r="T181" s="69" t="s">
        <v>3184</v>
      </c>
      <c r="U181" s="70">
        <v>824289</v>
      </c>
      <c r="V181" s="68">
        <v>2394</v>
      </c>
      <c r="W181" s="71">
        <v>70</v>
      </c>
      <c r="X181" s="72">
        <v>0.0296</v>
      </c>
      <c r="Y181" s="71">
        <v>57207</v>
      </c>
      <c r="Z181" s="71">
        <v>978</v>
      </c>
      <c r="AA181" s="71">
        <v>2</v>
      </c>
      <c r="AB181" s="76">
        <v>0</v>
      </c>
      <c r="AC181" s="68">
        <v>1425</v>
      </c>
      <c r="AD181" s="77">
        <v>1.68</v>
      </c>
      <c r="AE181" s="68">
        <v>85</v>
      </c>
      <c r="AF181" s="78">
        <v>0.4521</v>
      </c>
      <c r="AG181" s="81">
        <v>0.4828</v>
      </c>
      <c r="AH181" s="44" t="s">
        <v>2027</v>
      </c>
      <c r="AI181" s="64" t="s">
        <v>2177</v>
      </c>
      <c r="AJ181" s="63" t="s">
        <v>2022</v>
      </c>
      <c r="AK181" s="78">
        <v>0.2192</v>
      </c>
      <c r="AL181" s="78">
        <v>0.2759</v>
      </c>
      <c r="AM181" s="63" t="s">
        <v>2224</v>
      </c>
      <c r="AN181" s="78">
        <v>0.137</v>
      </c>
      <c r="AO181" s="78">
        <v>0.1379</v>
      </c>
      <c r="AP181" s="63" t="s">
        <v>2066</v>
      </c>
      <c r="AQ181" s="78">
        <v>0.0959</v>
      </c>
      <c r="AR181" s="78">
        <v>0.069</v>
      </c>
      <c r="AS181" s="86" t="s">
        <v>3185</v>
      </c>
      <c r="AT181" s="87">
        <v>0</v>
      </c>
      <c r="AU181" s="88" t="s">
        <v>3186</v>
      </c>
    </row>
    <row r="182" spans="1:47">
      <c r="A182" s="50">
        <f t="shared" si="21"/>
        <v>224</v>
      </c>
      <c r="B182" s="51" t="str">
        <f>IF(A182="","",IF(A182&lt;词盘!$B$2,"大词",IF(A182&lt;词盘!$C$2,"中尾词","长尾词")))</f>
        <v>大词</v>
      </c>
      <c r="C182" s="54">
        <v>3</v>
      </c>
      <c r="D182" s="51" t="str">
        <f t="shared" si="22"/>
        <v>有序</v>
      </c>
      <c r="E182" s="53" t="s">
        <v>22</v>
      </c>
      <c r="F182" s="53"/>
      <c r="G182" s="53"/>
      <c r="H182" s="53"/>
      <c r="I182" s="61">
        <f t="shared" si="16"/>
        <v>0.000600300150075041</v>
      </c>
      <c r="J182" s="51">
        <f t="shared" si="23"/>
        <v>801</v>
      </c>
      <c r="K182" s="52">
        <f t="shared" si="17"/>
        <v>11733.07</v>
      </c>
      <c r="L182" s="52"/>
      <c r="M182" s="62" t="s">
        <v>3187</v>
      </c>
      <c r="N182" s="63" t="s">
        <v>3188</v>
      </c>
      <c r="O182" s="64" t="s">
        <v>2027</v>
      </c>
      <c r="P182" s="65">
        <v>0.0006</v>
      </c>
      <c r="Q182" s="63" t="s">
        <v>2047</v>
      </c>
      <c r="R182" s="68">
        <v>3856</v>
      </c>
      <c r="S182" s="68">
        <v>14</v>
      </c>
      <c r="T182" s="69" t="s">
        <v>3189</v>
      </c>
      <c r="U182" s="70">
        <v>550302</v>
      </c>
      <c r="V182" s="68">
        <v>3487</v>
      </c>
      <c r="W182" s="71">
        <v>224</v>
      </c>
      <c r="X182" s="72">
        <v>0.0644</v>
      </c>
      <c r="Y182" s="71">
        <v>71881</v>
      </c>
      <c r="Z182" s="71">
        <v>1669</v>
      </c>
      <c r="AA182" s="71">
        <v>6</v>
      </c>
      <c r="AB182" s="76">
        <v>15</v>
      </c>
      <c r="AC182" s="68">
        <v>801</v>
      </c>
      <c r="AD182" s="77">
        <v>4.35</v>
      </c>
      <c r="AE182" s="68">
        <v>52</v>
      </c>
      <c r="AF182" s="78">
        <v>0.5545</v>
      </c>
      <c r="AG182" s="81">
        <v>0.25</v>
      </c>
      <c r="AH182" s="82">
        <v>7.03</v>
      </c>
      <c r="AI182" s="64" t="s">
        <v>3190</v>
      </c>
      <c r="AJ182" s="63" t="s">
        <v>2178</v>
      </c>
      <c r="AK182" s="78">
        <v>0.3091</v>
      </c>
      <c r="AL182" s="78">
        <v>0.1</v>
      </c>
      <c r="AM182" s="63" t="s">
        <v>2162</v>
      </c>
      <c r="AN182" s="78">
        <v>0.1636</v>
      </c>
      <c r="AO182" s="78">
        <v>0.05</v>
      </c>
      <c r="AP182" s="63" t="s">
        <v>3191</v>
      </c>
      <c r="AQ182" s="78">
        <v>0.0818</v>
      </c>
      <c r="AR182" s="78">
        <v>0.1</v>
      </c>
      <c r="AS182" s="86" t="s">
        <v>3192</v>
      </c>
      <c r="AT182" s="87">
        <v>0.1596</v>
      </c>
      <c r="AU182" s="88" t="s">
        <v>3193</v>
      </c>
    </row>
    <row r="183" spans="1:47">
      <c r="A183" s="50">
        <f t="shared" si="21"/>
        <v>1403</v>
      </c>
      <c r="B183" s="51" t="str">
        <f>IF(A183="","",IF(A183&lt;词盘!$B$2,"大词",IF(A183&lt;词盘!$C$2,"中尾词","长尾词")))</f>
        <v>大词</v>
      </c>
      <c r="C183" s="54">
        <v>3</v>
      </c>
      <c r="D183" s="51" t="str">
        <f t="shared" si="22"/>
        <v>无序</v>
      </c>
      <c r="E183" s="53"/>
      <c r="F183" s="53"/>
      <c r="G183" s="53"/>
      <c r="H183" s="53"/>
      <c r="I183" s="61">
        <f t="shared" si="16"/>
        <v>0.000600300150075041</v>
      </c>
      <c r="J183" s="51">
        <f t="shared" si="23"/>
        <v>119725</v>
      </c>
      <c r="K183" s="52">
        <f t="shared" si="17"/>
        <v>23243</v>
      </c>
      <c r="L183" s="52"/>
      <c r="M183" s="62" t="s">
        <v>3194</v>
      </c>
      <c r="N183" s="63" t="s">
        <v>3195</v>
      </c>
      <c r="O183" s="64" t="s">
        <v>2027</v>
      </c>
      <c r="P183" s="65">
        <v>0.0006</v>
      </c>
      <c r="Q183" s="63" t="s">
        <v>2028</v>
      </c>
      <c r="R183" s="68">
        <v>3851</v>
      </c>
      <c r="S183" s="68">
        <v>1</v>
      </c>
      <c r="T183" s="69" t="s">
        <v>2022</v>
      </c>
      <c r="U183" s="70">
        <v>84896</v>
      </c>
      <c r="V183" s="68">
        <v>21934</v>
      </c>
      <c r="W183" s="71">
        <v>1403</v>
      </c>
      <c r="X183" s="72">
        <v>0.064</v>
      </c>
      <c r="Y183" s="71">
        <v>609930</v>
      </c>
      <c r="Z183" s="71">
        <v>8452</v>
      </c>
      <c r="AA183" s="71">
        <v>32</v>
      </c>
      <c r="AB183" s="76">
        <v>1</v>
      </c>
      <c r="AC183" s="68">
        <v>119725</v>
      </c>
      <c r="AD183" s="77">
        <v>0.18</v>
      </c>
      <c r="AE183" s="68">
        <v>21</v>
      </c>
      <c r="AF183" s="78">
        <v>0.1287</v>
      </c>
      <c r="AG183" s="81">
        <v>0.0953</v>
      </c>
      <c r="AH183" s="82">
        <v>2.75</v>
      </c>
      <c r="AI183" s="64" t="s">
        <v>3196</v>
      </c>
      <c r="AJ183" s="63">
        <v>1450845800</v>
      </c>
      <c r="AK183" s="78">
        <v>0.0524</v>
      </c>
      <c r="AL183" s="78">
        <v>0.0381</v>
      </c>
      <c r="AM183" s="63" t="s">
        <v>2623</v>
      </c>
      <c r="AN183" s="78">
        <v>0.0389</v>
      </c>
      <c r="AO183" s="78">
        <v>0.0286</v>
      </c>
      <c r="AP183" s="63" t="s">
        <v>3197</v>
      </c>
      <c r="AQ183" s="78">
        <v>0.0374</v>
      </c>
      <c r="AR183" s="78">
        <v>0.0286</v>
      </c>
      <c r="AS183" s="86" t="s">
        <v>3198</v>
      </c>
      <c r="AT183" s="87">
        <v>0</v>
      </c>
      <c r="AU183" s="88" t="s">
        <v>3199</v>
      </c>
    </row>
    <row r="184" spans="1:47">
      <c r="A184" s="50">
        <f t="shared" si="21"/>
        <v>29</v>
      </c>
      <c r="B184" s="51" t="str">
        <f>IF(A184="","",IF(A184&lt;词盘!$B$2,"大词",IF(A184&lt;词盘!$C$2,"中尾词","长尾词")))</f>
        <v>大词</v>
      </c>
      <c r="C184" s="54">
        <v>2</v>
      </c>
      <c r="D184" s="51" t="str">
        <f t="shared" si="22"/>
        <v>无序</v>
      </c>
      <c r="E184" s="53"/>
      <c r="F184" s="53"/>
      <c r="G184" s="53"/>
      <c r="H184" s="53"/>
      <c r="I184" s="61">
        <f t="shared" si="16"/>
        <v>0.000600300150075041</v>
      </c>
      <c r="J184" s="51">
        <f t="shared" si="23"/>
        <v>261</v>
      </c>
      <c r="K184" s="52">
        <f t="shared" si="17"/>
        <v>8638.39</v>
      </c>
      <c r="L184" s="52"/>
      <c r="M184" s="62" t="s">
        <v>609</v>
      </c>
      <c r="N184" s="63" t="s">
        <v>3200</v>
      </c>
      <c r="O184" s="64" t="s">
        <v>2027</v>
      </c>
      <c r="P184" s="65">
        <v>0.0006</v>
      </c>
      <c r="Q184" s="63" t="s">
        <v>3147</v>
      </c>
      <c r="R184" s="68">
        <v>3735</v>
      </c>
      <c r="S184" s="68">
        <v>2</v>
      </c>
      <c r="T184" s="69" t="s">
        <v>3201</v>
      </c>
      <c r="U184" s="70">
        <v>23841</v>
      </c>
      <c r="V184" s="68">
        <v>59084</v>
      </c>
      <c r="W184" s="71">
        <v>29</v>
      </c>
      <c r="X184" s="72">
        <v>0.0005</v>
      </c>
      <c r="Y184" s="71">
        <v>1297413</v>
      </c>
      <c r="Z184" s="71">
        <v>23347</v>
      </c>
      <c r="AA184" s="71">
        <v>1</v>
      </c>
      <c r="AB184" s="76">
        <v>13</v>
      </c>
      <c r="AC184" s="68">
        <v>261</v>
      </c>
      <c r="AD184" s="77">
        <v>226.38</v>
      </c>
      <c r="AE184" s="68">
        <v>46</v>
      </c>
      <c r="AF184" s="78">
        <v>0.7109</v>
      </c>
      <c r="AG184" s="81">
        <v>0</v>
      </c>
      <c r="AH184" s="82">
        <v>0.37</v>
      </c>
      <c r="AI184" s="64" t="s">
        <v>3202</v>
      </c>
      <c r="AJ184" s="63" t="s">
        <v>3203</v>
      </c>
      <c r="AK184" s="78">
        <v>0.373</v>
      </c>
      <c r="AL184" s="78">
        <v>0</v>
      </c>
      <c r="AM184" s="63" t="s">
        <v>3204</v>
      </c>
      <c r="AN184" s="78">
        <v>0.2563</v>
      </c>
      <c r="AO184" s="78">
        <v>0</v>
      </c>
      <c r="AP184" s="63" t="s">
        <v>3205</v>
      </c>
      <c r="AQ184" s="78">
        <v>0.0816</v>
      </c>
      <c r="AR184" s="78">
        <v>0</v>
      </c>
      <c r="AS184" s="86" t="s">
        <v>3206</v>
      </c>
      <c r="AT184" s="87">
        <v>0</v>
      </c>
      <c r="AU184" s="88" t="s">
        <v>3207</v>
      </c>
    </row>
    <row r="185" spans="1:47">
      <c r="A185" s="50">
        <f t="shared" si="21"/>
        <v>1130</v>
      </c>
      <c r="B185" s="51" t="str">
        <f>IF(A185="","",IF(A185&lt;词盘!$B$2,"大词",IF(A185&lt;词盘!$C$2,"中尾词","长尾词")))</f>
        <v>大词</v>
      </c>
      <c r="C185" s="54">
        <v>3</v>
      </c>
      <c r="D185" s="51" t="str">
        <f t="shared" si="22"/>
        <v>无序</v>
      </c>
      <c r="E185" s="53"/>
      <c r="F185" s="53"/>
      <c r="G185" s="53"/>
      <c r="H185" s="53"/>
      <c r="I185" s="61">
        <f t="shared" si="16"/>
        <v>0.000600300150075041</v>
      </c>
      <c r="J185" s="51">
        <f t="shared" si="23"/>
        <v>6713</v>
      </c>
      <c r="K185" s="52">
        <f t="shared" si="17"/>
        <v>10260.63</v>
      </c>
      <c r="L185" s="52"/>
      <c r="M185" s="62" t="s">
        <v>3208</v>
      </c>
      <c r="N185" s="63" t="s">
        <v>3209</v>
      </c>
      <c r="O185" s="64" t="s">
        <v>2027</v>
      </c>
      <c r="P185" s="65">
        <v>0.0006</v>
      </c>
      <c r="Q185" s="63" t="s">
        <v>2047</v>
      </c>
      <c r="R185" s="68">
        <v>3691</v>
      </c>
      <c r="S185" s="68">
        <v>9</v>
      </c>
      <c r="T185" s="69" t="s">
        <v>3210</v>
      </c>
      <c r="U185" s="70">
        <v>143954</v>
      </c>
      <c r="V185" s="68">
        <v>13942</v>
      </c>
      <c r="W185" s="71">
        <v>1130</v>
      </c>
      <c r="X185" s="72">
        <v>0.0811</v>
      </c>
      <c r="Y185" s="71">
        <v>334228</v>
      </c>
      <c r="Z185" s="71">
        <v>5931</v>
      </c>
      <c r="AA185" s="71">
        <v>26</v>
      </c>
      <c r="AB185" s="76">
        <v>6</v>
      </c>
      <c r="AC185" s="68">
        <v>6713</v>
      </c>
      <c r="AD185" s="77">
        <v>2.08</v>
      </c>
      <c r="AE185" s="68">
        <v>184</v>
      </c>
      <c r="AF185" s="78">
        <v>0.4163</v>
      </c>
      <c r="AG185" s="81">
        <v>0.3903</v>
      </c>
      <c r="AH185" s="82">
        <v>1.73</v>
      </c>
      <c r="AI185" s="64" t="s">
        <v>3211</v>
      </c>
      <c r="AJ185" s="63" t="s">
        <v>2450</v>
      </c>
      <c r="AK185" s="78">
        <v>0.2562</v>
      </c>
      <c r="AL185" s="78">
        <v>0.2846</v>
      </c>
      <c r="AM185" s="63" t="s">
        <v>3212</v>
      </c>
      <c r="AN185" s="78">
        <v>0.0862</v>
      </c>
      <c r="AO185" s="78">
        <v>0.0325</v>
      </c>
      <c r="AP185" s="63" t="s">
        <v>2525</v>
      </c>
      <c r="AQ185" s="78">
        <v>0.0739</v>
      </c>
      <c r="AR185" s="78">
        <v>0.0732</v>
      </c>
      <c r="AS185" s="86" t="s">
        <v>3213</v>
      </c>
      <c r="AT185" s="87">
        <v>0.009</v>
      </c>
      <c r="AU185" s="88" t="s">
        <v>3214</v>
      </c>
    </row>
    <row r="186" spans="1:47">
      <c r="A186" s="50">
        <f t="shared" si="21"/>
        <v>15002</v>
      </c>
      <c r="B186" s="51" t="str">
        <f>IF(A186="","",IF(A186&lt;词盘!$B$2,"大词",IF(A186&lt;词盘!$C$2,"中尾词","长尾词")))</f>
        <v>大词</v>
      </c>
      <c r="C186" s="54"/>
      <c r="D186" s="51" t="str">
        <f t="shared" si="22"/>
        <v>无序</v>
      </c>
      <c r="E186" s="53"/>
      <c r="F186" s="53"/>
      <c r="G186" s="53"/>
      <c r="H186" s="53"/>
      <c r="I186" s="61">
        <f t="shared" si="16"/>
        <v>0.000600300150075041</v>
      </c>
      <c r="J186" s="51">
        <f t="shared" si="23"/>
        <v>116210</v>
      </c>
      <c r="K186" s="52">
        <f t="shared" si="17"/>
        <v>41947.42</v>
      </c>
      <c r="L186" s="52"/>
      <c r="M186" s="62" t="s">
        <v>3215</v>
      </c>
      <c r="N186" s="63" t="s">
        <v>3216</v>
      </c>
      <c r="O186" s="64" t="s">
        <v>2027</v>
      </c>
      <c r="P186" s="65">
        <v>0.0006</v>
      </c>
      <c r="Q186" s="63" t="s">
        <v>2028</v>
      </c>
      <c r="R186" s="68">
        <v>3669</v>
      </c>
      <c r="S186" s="68">
        <v>1</v>
      </c>
      <c r="T186" s="69" t="s">
        <v>2022</v>
      </c>
      <c r="U186" s="70">
        <v>21134</v>
      </c>
      <c r="V186" s="68">
        <v>70041</v>
      </c>
      <c r="W186" s="71">
        <v>15002</v>
      </c>
      <c r="X186" s="72">
        <v>0.2142</v>
      </c>
      <c r="Y186" s="71">
        <v>1534838</v>
      </c>
      <c r="Z186" s="71">
        <v>30178</v>
      </c>
      <c r="AA186" s="71">
        <v>341</v>
      </c>
      <c r="AB186" s="76">
        <v>1</v>
      </c>
      <c r="AC186" s="68">
        <v>116210</v>
      </c>
      <c r="AD186" s="77">
        <v>0.6</v>
      </c>
      <c r="AE186" s="68">
        <v>386</v>
      </c>
      <c r="AF186" s="78">
        <v>0.1385</v>
      </c>
      <c r="AG186" s="81">
        <v>0.0384</v>
      </c>
      <c r="AH186" s="82">
        <v>1.39</v>
      </c>
      <c r="AI186" s="64" t="s">
        <v>3217</v>
      </c>
      <c r="AJ186" s="63" t="s">
        <v>2121</v>
      </c>
      <c r="AK186" s="78">
        <v>0.0718</v>
      </c>
      <c r="AL186" s="78">
        <v>0.0192</v>
      </c>
      <c r="AM186" s="63">
        <v>593312074</v>
      </c>
      <c r="AN186" s="78">
        <v>0.0346</v>
      </c>
      <c r="AO186" s="78">
        <v>0.0096</v>
      </c>
      <c r="AP186" s="63" t="s">
        <v>2720</v>
      </c>
      <c r="AQ186" s="78">
        <v>0.0321</v>
      </c>
      <c r="AR186" s="78">
        <v>0.0096</v>
      </c>
      <c r="AS186" s="86" t="s">
        <v>3218</v>
      </c>
      <c r="AT186" s="87">
        <v>0</v>
      </c>
      <c r="AU186" s="88" t="s">
        <v>3219</v>
      </c>
    </row>
    <row r="187" spans="1:47">
      <c r="A187" s="50">
        <f t="shared" si="21"/>
        <v>45</v>
      </c>
      <c r="B187" s="51" t="str">
        <f>IF(A187="","",IF(A187&lt;词盘!$B$2,"大词",IF(A187&lt;词盘!$C$2,"中尾词","长尾词")))</f>
        <v>大词</v>
      </c>
      <c r="C187" s="54">
        <v>2</v>
      </c>
      <c r="D187" s="51" t="str">
        <f t="shared" si="22"/>
        <v>无序</v>
      </c>
      <c r="E187" s="53"/>
      <c r="F187" s="53"/>
      <c r="G187" s="53"/>
      <c r="H187" s="53"/>
      <c r="I187" s="61">
        <f t="shared" si="16"/>
        <v>0.000600300150075041</v>
      </c>
      <c r="J187" s="51">
        <f t="shared" si="23"/>
        <v>14382</v>
      </c>
      <c r="K187" s="52">
        <f t="shared" si="17"/>
        <v>4609.08</v>
      </c>
      <c r="L187" s="52"/>
      <c r="M187" s="62" t="s">
        <v>3220</v>
      </c>
      <c r="N187" s="63" t="s">
        <v>3221</v>
      </c>
      <c r="O187" s="64" t="s">
        <v>2027</v>
      </c>
      <c r="P187" s="65">
        <v>0.0006</v>
      </c>
      <c r="Q187" s="63" t="s">
        <v>2047</v>
      </c>
      <c r="R187" s="68">
        <v>3630</v>
      </c>
      <c r="S187" s="68">
        <v>2</v>
      </c>
      <c r="T187" s="69" t="s">
        <v>3222</v>
      </c>
      <c r="U187" s="70">
        <v>92177</v>
      </c>
      <c r="V187" s="68">
        <v>17617</v>
      </c>
      <c r="W187" s="71">
        <v>45</v>
      </c>
      <c r="X187" s="72">
        <v>0.0026</v>
      </c>
      <c r="Y187" s="71">
        <v>377794</v>
      </c>
      <c r="Z187" s="71">
        <v>7434</v>
      </c>
      <c r="AA187" s="71">
        <v>2</v>
      </c>
      <c r="AB187" s="76">
        <v>0</v>
      </c>
      <c r="AC187" s="68">
        <v>14382</v>
      </c>
      <c r="AD187" s="77">
        <v>1.22</v>
      </c>
      <c r="AE187" s="68">
        <v>91</v>
      </c>
      <c r="AF187" s="78">
        <v>0.1958</v>
      </c>
      <c r="AG187" s="81">
        <v>0.0909</v>
      </c>
      <c r="AH187" s="82">
        <v>0.62</v>
      </c>
      <c r="AI187" s="64" t="s">
        <v>3223</v>
      </c>
      <c r="AJ187" s="63" t="s">
        <v>2257</v>
      </c>
      <c r="AK187" s="78">
        <v>0.0793</v>
      </c>
      <c r="AL187" s="78">
        <v>0.0909</v>
      </c>
      <c r="AM187" s="63" t="s">
        <v>3131</v>
      </c>
      <c r="AN187" s="78">
        <v>0.0793</v>
      </c>
      <c r="AO187" s="78">
        <v>0</v>
      </c>
      <c r="AP187" s="63" t="s">
        <v>2122</v>
      </c>
      <c r="AQ187" s="78">
        <v>0.0372</v>
      </c>
      <c r="AR187" s="78">
        <v>0</v>
      </c>
      <c r="AS187" s="86" t="s">
        <v>3224</v>
      </c>
      <c r="AT187" s="87">
        <v>0.0342</v>
      </c>
      <c r="AU187" s="88" t="s">
        <v>3225</v>
      </c>
    </row>
    <row r="188" spans="1:47">
      <c r="A188" s="50">
        <f t="shared" si="21"/>
        <v>1539</v>
      </c>
      <c r="B188" s="51" t="str">
        <f>IF(A188="","",IF(A188&lt;词盘!$B$2,"大词",IF(A188&lt;词盘!$C$2,"中尾词","长尾词")))</f>
        <v>大词</v>
      </c>
      <c r="C188" s="54">
        <v>1</v>
      </c>
      <c r="D188" s="51" t="str">
        <f t="shared" si="22"/>
        <v>无序</v>
      </c>
      <c r="E188" s="53"/>
      <c r="F188" s="53"/>
      <c r="G188" s="53"/>
      <c r="H188" s="53"/>
      <c r="I188" s="61">
        <f t="shared" si="16"/>
        <v>0.000600300150075041</v>
      </c>
      <c r="J188" s="51">
        <f t="shared" si="23"/>
        <v>3393</v>
      </c>
      <c r="K188" s="52">
        <f t="shared" si="17"/>
        <v>1153.62</v>
      </c>
      <c r="L188" s="52"/>
      <c r="M188" s="62" t="s">
        <v>3226</v>
      </c>
      <c r="N188" s="63" t="s">
        <v>2070</v>
      </c>
      <c r="O188" s="64" t="s">
        <v>2027</v>
      </c>
      <c r="P188" s="65">
        <v>0.0006</v>
      </c>
      <c r="Q188" s="63" t="s">
        <v>2047</v>
      </c>
      <c r="R188" s="68">
        <v>3588</v>
      </c>
      <c r="S188" s="68">
        <v>12</v>
      </c>
      <c r="T188" s="69" t="s">
        <v>3227</v>
      </c>
      <c r="U188" s="70">
        <v>249033</v>
      </c>
      <c r="V188" s="68">
        <v>8516</v>
      </c>
      <c r="W188" s="71">
        <v>1539</v>
      </c>
      <c r="X188" s="72">
        <v>0.1808</v>
      </c>
      <c r="Y188" s="71">
        <v>175820</v>
      </c>
      <c r="Z188" s="71">
        <v>3393</v>
      </c>
      <c r="AA188" s="71">
        <v>35</v>
      </c>
      <c r="AB188" s="76">
        <v>3</v>
      </c>
      <c r="AC188" s="68">
        <v>3393</v>
      </c>
      <c r="AD188" s="77">
        <v>2.51</v>
      </c>
      <c r="AE188" s="68">
        <v>120</v>
      </c>
      <c r="AF188" s="78">
        <v>0.7322</v>
      </c>
      <c r="AG188" s="81">
        <v>0.672</v>
      </c>
      <c r="AH188" s="82">
        <v>0.34</v>
      </c>
      <c r="AI188" s="64" t="s">
        <v>3228</v>
      </c>
      <c r="AJ188" s="63" t="s">
        <v>2073</v>
      </c>
      <c r="AK188" s="78">
        <v>0.5188</v>
      </c>
      <c r="AL188" s="78">
        <v>0.536</v>
      </c>
      <c r="AM188" s="63" t="s">
        <v>2075</v>
      </c>
      <c r="AN188" s="78">
        <v>0.1381</v>
      </c>
      <c r="AO188" s="78">
        <v>0.104</v>
      </c>
      <c r="AP188" s="63" t="s">
        <v>2074</v>
      </c>
      <c r="AQ188" s="78">
        <v>0.0753</v>
      </c>
      <c r="AR188" s="78">
        <v>0.032</v>
      </c>
      <c r="AS188" s="86" t="s">
        <v>3229</v>
      </c>
      <c r="AT188" s="87">
        <v>0.0182</v>
      </c>
      <c r="AU188" s="88" t="s">
        <v>3230</v>
      </c>
    </row>
    <row r="189" spans="1:47">
      <c r="A189" s="50">
        <f t="shared" si="21"/>
        <v>1676</v>
      </c>
      <c r="B189" s="51" t="str">
        <f>IF(A189="","",IF(A189&lt;词盘!$B$2,"大词",IF(A189&lt;词盘!$C$2,"中尾词","长尾词")))</f>
        <v>大词</v>
      </c>
      <c r="C189" s="54"/>
      <c r="D189" s="51" t="str">
        <f t="shared" si="22"/>
        <v>无序</v>
      </c>
      <c r="E189" s="53"/>
      <c r="F189" s="53"/>
      <c r="G189" s="53"/>
      <c r="H189" s="53"/>
      <c r="I189" s="61">
        <f t="shared" si="16"/>
        <v>0.000600300150075041</v>
      </c>
      <c r="J189" s="51">
        <f t="shared" si="23"/>
        <v>8587</v>
      </c>
      <c r="K189" s="52">
        <f t="shared" si="17"/>
        <v>24632.52</v>
      </c>
      <c r="L189" s="52"/>
      <c r="M189" s="62" t="s">
        <v>3231</v>
      </c>
      <c r="N189" s="63" t="s">
        <v>3232</v>
      </c>
      <c r="O189" s="64" t="s">
        <v>2027</v>
      </c>
      <c r="P189" s="65">
        <v>0.0006</v>
      </c>
      <c r="Q189" s="63" t="s">
        <v>2149</v>
      </c>
      <c r="R189" s="68">
        <v>3520</v>
      </c>
      <c r="S189" s="68">
        <v>3</v>
      </c>
      <c r="T189" s="69" t="s">
        <v>3233</v>
      </c>
      <c r="U189" s="70">
        <v>25203</v>
      </c>
      <c r="V189" s="68">
        <v>47768</v>
      </c>
      <c r="W189" s="71">
        <v>1676</v>
      </c>
      <c r="X189" s="72">
        <v>0.0351</v>
      </c>
      <c r="Y189" s="71">
        <v>1039465</v>
      </c>
      <c r="Z189" s="71">
        <v>18661</v>
      </c>
      <c r="AA189" s="71">
        <v>39</v>
      </c>
      <c r="AB189" s="76">
        <v>27</v>
      </c>
      <c r="AC189" s="68">
        <v>8587</v>
      </c>
      <c r="AD189" s="77">
        <v>5.56</v>
      </c>
      <c r="AE189" s="68">
        <v>169</v>
      </c>
      <c r="AF189" s="78">
        <v>0.2277</v>
      </c>
      <c r="AG189" s="81">
        <v>0.1615</v>
      </c>
      <c r="AH189" s="82">
        <v>1.32</v>
      </c>
      <c r="AI189" s="64" t="s">
        <v>3234</v>
      </c>
      <c r="AJ189" s="63" t="s">
        <v>2410</v>
      </c>
      <c r="AK189" s="78">
        <v>0.1061</v>
      </c>
      <c r="AL189" s="78">
        <v>0.0907</v>
      </c>
      <c r="AM189" s="63" t="s">
        <v>3235</v>
      </c>
      <c r="AN189" s="78">
        <v>0.0638</v>
      </c>
      <c r="AO189" s="78">
        <v>0.0155</v>
      </c>
      <c r="AP189" s="63" t="s">
        <v>3236</v>
      </c>
      <c r="AQ189" s="78">
        <v>0.0578</v>
      </c>
      <c r="AR189" s="78">
        <v>0.0553</v>
      </c>
      <c r="AS189" s="86" t="s">
        <v>3237</v>
      </c>
      <c r="AT189" s="87">
        <v>0.0088</v>
      </c>
      <c r="AU189" s="88" t="s">
        <v>3238</v>
      </c>
    </row>
    <row r="190" spans="1:47">
      <c r="A190" s="50">
        <f t="shared" si="21"/>
        <v>202</v>
      </c>
      <c r="B190" s="51" t="str">
        <f>IF(A190="","",IF(A190&lt;词盘!$B$2,"大词",IF(A190&lt;词盘!$C$2,"中尾词","长尾词")))</f>
        <v>大词</v>
      </c>
      <c r="C190" s="54">
        <v>2</v>
      </c>
      <c r="D190" s="51" t="str">
        <f t="shared" si="22"/>
        <v>无序</v>
      </c>
      <c r="E190" s="53"/>
      <c r="F190" s="53"/>
      <c r="G190" s="53"/>
      <c r="H190" s="53"/>
      <c r="I190" s="61">
        <f t="shared" si="16"/>
        <v>0.000500250125062534</v>
      </c>
      <c r="J190" s="51">
        <f t="shared" si="23"/>
        <v>5775</v>
      </c>
      <c r="K190" s="52">
        <f t="shared" si="17"/>
        <v>1874</v>
      </c>
      <c r="L190" s="52"/>
      <c r="M190" s="62" t="s">
        <v>3239</v>
      </c>
      <c r="N190" s="63" t="s">
        <v>3240</v>
      </c>
      <c r="O190" s="64" t="s">
        <v>2027</v>
      </c>
      <c r="P190" s="65">
        <v>0.0005</v>
      </c>
      <c r="Q190" s="63" t="s">
        <v>2047</v>
      </c>
      <c r="R190" s="68">
        <v>3492</v>
      </c>
      <c r="S190" s="68">
        <v>14</v>
      </c>
      <c r="T190" s="69" t="s">
        <v>3241</v>
      </c>
      <c r="U190" s="70">
        <v>829000</v>
      </c>
      <c r="V190" s="68">
        <v>2119</v>
      </c>
      <c r="W190" s="71">
        <v>202</v>
      </c>
      <c r="X190" s="72">
        <v>0.0957</v>
      </c>
      <c r="Y190" s="71">
        <v>61312</v>
      </c>
      <c r="Z190" s="71">
        <v>937</v>
      </c>
      <c r="AA190" s="71">
        <v>5</v>
      </c>
      <c r="AB190" s="76">
        <v>4</v>
      </c>
      <c r="AC190" s="68">
        <v>5775</v>
      </c>
      <c r="AD190" s="77">
        <v>0.37</v>
      </c>
      <c r="AE190" s="68">
        <v>82</v>
      </c>
      <c r="AF190" s="78">
        <v>0.274</v>
      </c>
      <c r="AG190" s="81">
        <v>0.2916</v>
      </c>
      <c r="AH190" s="82">
        <v>2</v>
      </c>
      <c r="AI190" s="64" t="s">
        <v>2916</v>
      </c>
      <c r="AJ190" s="63" t="s">
        <v>2279</v>
      </c>
      <c r="AK190" s="78">
        <v>0.137</v>
      </c>
      <c r="AL190" s="78">
        <v>0.0833</v>
      </c>
      <c r="AM190" s="63" t="s">
        <v>2066</v>
      </c>
      <c r="AN190" s="78">
        <v>0.0685</v>
      </c>
      <c r="AO190" s="78">
        <v>0.125</v>
      </c>
      <c r="AP190" s="63" t="s">
        <v>2022</v>
      </c>
      <c r="AQ190" s="78">
        <v>0.0685</v>
      </c>
      <c r="AR190" s="78">
        <v>0.0833</v>
      </c>
      <c r="AS190" s="86" t="s">
        <v>3242</v>
      </c>
      <c r="AT190" s="87">
        <v>0.0413</v>
      </c>
      <c r="AU190" s="88" t="s">
        <v>3243</v>
      </c>
    </row>
    <row r="191" spans="1:47">
      <c r="A191" s="50">
        <f t="shared" si="21"/>
        <v>44</v>
      </c>
      <c r="B191" s="51" t="str">
        <f>IF(A191="","",IF(A191&lt;词盘!$B$2,"大词",IF(A191&lt;词盘!$C$2,"中尾词","长尾词")))</f>
        <v>大词</v>
      </c>
      <c r="C191" s="54">
        <v>1</v>
      </c>
      <c r="D191" s="51" t="str">
        <f t="shared" si="22"/>
        <v>无序</v>
      </c>
      <c r="E191" s="53"/>
      <c r="F191" s="53"/>
      <c r="G191" s="53"/>
      <c r="H191" s="53"/>
      <c r="I191" s="61">
        <f t="shared" si="16"/>
        <v>0.000500250125062534</v>
      </c>
      <c r="J191" s="51">
        <f t="shared" si="23"/>
        <v>513</v>
      </c>
      <c r="K191" s="52">
        <f t="shared" si="17"/>
        <v>1131</v>
      </c>
      <c r="L191" s="52"/>
      <c r="M191" s="62" t="s">
        <v>3244</v>
      </c>
      <c r="N191" s="63" t="s">
        <v>3245</v>
      </c>
      <c r="O191" s="64" t="s">
        <v>2027</v>
      </c>
      <c r="P191" s="65">
        <v>0.0005</v>
      </c>
      <c r="Q191" s="63" t="s">
        <v>2047</v>
      </c>
      <c r="R191" s="68">
        <v>3490</v>
      </c>
      <c r="S191" s="68">
        <v>12</v>
      </c>
      <c r="T191" s="69" t="s">
        <v>3246</v>
      </c>
      <c r="U191" s="70">
        <v>708236</v>
      </c>
      <c r="V191" s="68">
        <v>1632</v>
      </c>
      <c r="W191" s="71">
        <v>44</v>
      </c>
      <c r="X191" s="72">
        <v>0.0274</v>
      </c>
      <c r="Y191" s="71">
        <v>39202</v>
      </c>
      <c r="Z191" s="71">
        <v>650</v>
      </c>
      <c r="AA191" s="71">
        <v>2</v>
      </c>
      <c r="AB191" s="76">
        <v>0</v>
      </c>
      <c r="AC191" s="68">
        <v>513</v>
      </c>
      <c r="AD191" s="77">
        <v>3.18</v>
      </c>
      <c r="AE191" s="68">
        <v>20</v>
      </c>
      <c r="AF191" s="78">
        <v>0.5646</v>
      </c>
      <c r="AG191" s="81">
        <v>0.5666</v>
      </c>
      <c r="AH191" s="82">
        <v>1.74</v>
      </c>
      <c r="AI191" s="64" t="s">
        <v>3247</v>
      </c>
      <c r="AJ191" s="63" t="s">
        <v>2300</v>
      </c>
      <c r="AK191" s="78">
        <v>0.3529</v>
      </c>
      <c r="AL191" s="78">
        <v>0.3333</v>
      </c>
      <c r="AM191" s="63" t="s">
        <v>2089</v>
      </c>
      <c r="AN191" s="78">
        <v>0.1176</v>
      </c>
      <c r="AO191" s="78">
        <v>0.1333</v>
      </c>
      <c r="AP191" s="63" t="s">
        <v>3248</v>
      </c>
      <c r="AQ191" s="78">
        <v>0.0941</v>
      </c>
      <c r="AR191" s="78">
        <v>0.1</v>
      </c>
      <c r="AS191" s="86" t="s">
        <v>3249</v>
      </c>
      <c r="AT191" s="87">
        <v>0.0404</v>
      </c>
      <c r="AU191" s="88" t="s">
        <v>3250</v>
      </c>
    </row>
    <row r="192" spans="1:47">
      <c r="A192" s="50">
        <f t="shared" si="21"/>
        <v>18</v>
      </c>
      <c r="B192" s="51" t="str">
        <f>IF(A192="","",IF(A192&lt;词盘!$B$2,"大词",IF(A192&lt;词盘!$C$2,"中尾词","长尾词")))</f>
        <v>大词</v>
      </c>
      <c r="C192" s="54"/>
      <c r="D192" s="51" t="str">
        <f t="shared" si="22"/>
        <v>有序</v>
      </c>
      <c r="E192" s="53" t="s">
        <v>22</v>
      </c>
      <c r="F192" s="53"/>
      <c r="G192" s="53"/>
      <c r="H192" s="53"/>
      <c r="I192" s="61">
        <f t="shared" si="16"/>
        <v>0.000500250125062534</v>
      </c>
      <c r="J192" s="51">
        <f t="shared" si="23"/>
        <v>2525</v>
      </c>
      <c r="K192" s="52">
        <f t="shared" si="17"/>
        <v>1297.5</v>
      </c>
      <c r="L192" s="52"/>
      <c r="M192" s="62" t="s">
        <v>3251</v>
      </c>
      <c r="N192" s="63" t="s">
        <v>3252</v>
      </c>
      <c r="O192" s="64" t="s">
        <v>2027</v>
      </c>
      <c r="P192" s="65">
        <v>0.0005</v>
      </c>
      <c r="Q192" s="63" t="s">
        <v>2047</v>
      </c>
      <c r="R192" s="68">
        <v>3425</v>
      </c>
      <c r="S192" s="68">
        <v>12</v>
      </c>
      <c r="T192" s="69" t="s">
        <v>3253</v>
      </c>
      <c r="U192" s="70">
        <v>742714</v>
      </c>
      <c r="V192" s="68">
        <v>569</v>
      </c>
      <c r="W192" s="71">
        <v>18</v>
      </c>
      <c r="X192" s="72">
        <v>0.0324</v>
      </c>
      <c r="Y192" s="71">
        <v>14760</v>
      </c>
      <c r="Z192" s="71">
        <v>250</v>
      </c>
      <c r="AA192" s="71">
        <v>1</v>
      </c>
      <c r="AB192" s="76">
        <v>0</v>
      </c>
      <c r="AC192" s="68">
        <v>2525</v>
      </c>
      <c r="AD192" s="77">
        <v>0.23</v>
      </c>
      <c r="AE192" s="68">
        <v>6</v>
      </c>
      <c r="AF192" s="78">
        <v>0.4197</v>
      </c>
      <c r="AG192" s="81">
        <v>0.5833</v>
      </c>
      <c r="AH192" s="82">
        <v>5.19</v>
      </c>
      <c r="AI192" s="64" t="s">
        <v>3254</v>
      </c>
      <c r="AJ192" s="63" t="s">
        <v>2022</v>
      </c>
      <c r="AK192" s="78">
        <v>0.2469</v>
      </c>
      <c r="AL192" s="78">
        <v>0.4167</v>
      </c>
      <c r="AM192" s="63" t="s">
        <v>2066</v>
      </c>
      <c r="AN192" s="78">
        <v>0.0864</v>
      </c>
      <c r="AO192" s="78">
        <v>0.0833</v>
      </c>
      <c r="AP192" s="63" t="s">
        <v>2023</v>
      </c>
      <c r="AQ192" s="78">
        <v>0.0864</v>
      </c>
      <c r="AR192" s="78">
        <v>0.0833</v>
      </c>
      <c r="AS192" s="86" t="s">
        <v>3255</v>
      </c>
      <c r="AT192" s="87">
        <v>0.0412</v>
      </c>
      <c r="AU192" s="88" t="s">
        <v>3256</v>
      </c>
    </row>
    <row r="193" spans="1:47">
      <c r="A193" s="50">
        <f t="shared" si="21"/>
        <v>99</v>
      </c>
      <c r="B193" s="51" t="str">
        <f>IF(A193="","",IF(A193&lt;词盘!$B$2,"大词",IF(A193&lt;词盘!$C$2,"中尾词","长尾词")))</f>
        <v>大词</v>
      </c>
      <c r="C193" s="54"/>
      <c r="D193" s="51" t="str">
        <f t="shared" si="22"/>
        <v>无序</v>
      </c>
      <c r="E193" s="53"/>
      <c r="F193" s="53"/>
      <c r="G193" s="53"/>
      <c r="H193" s="53"/>
      <c r="I193" s="61">
        <f t="shared" si="16"/>
        <v>0.000500250125062534</v>
      </c>
      <c r="J193" s="51">
        <f t="shared" si="23"/>
        <v>107</v>
      </c>
      <c r="K193" s="52">
        <f t="shared" si="17"/>
        <v>10980</v>
      </c>
      <c r="L193" s="52"/>
      <c r="M193" s="62" t="s">
        <v>3257</v>
      </c>
      <c r="N193" s="63" t="s">
        <v>3258</v>
      </c>
      <c r="O193" s="64" t="s">
        <v>2027</v>
      </c>
      <c r="P193" s="65">
        <v>0.0005</v>
      </c>
      <c r="Q193" s="63" t="s">
        <v>2149</v>
      </c>
      <c r="R193" s="68">
        <v>3377</v>
      </c>
      <c r="S193" s="68">
        <v>10</v>
      </c>
      <c r="T193" s="69" t="s">
        <v>3259</v>
      </c>
      <c r="U193" s="70">
        <v>681435</v>
      </c>
      <c r="V193" s="68">
        <v>2696</v>
      </c>
      <c r="W193" s="71">
        <v>99</v>
      </c>
      <c r="X193" s="72">
        <v>0.037</v>
      </c>
      <c r="Y193" s="71">
        <v>67230</v>
      </c>
      <c r="Z193" s="71">
        <v>1098</v>
      </c>
      <c r="AA193" s="71">
        <v>3</v>
      </c>
      <c r="AB193" s="76">
        <v>2</v>
      </c>
      <c r="AC193" s="68">
        <v>107</v>
      </c>
      <c r="AD193" s="77">
        <v>25.2</v>
      </c>
      <c r="AE193" s="68">
        <v>17</v>
      </c>
      <c r="AF193" s="78">
        <v>0.9775</v>
      </c>
      <c r="AG193" s="81">
        <v>0.4286</v>
      </c>
      <c r="AH193" s="82">
        <v>10</v>
      </c>
      <c r="AI193" s="64" t="s">
        <v>2183</v>
      </c>
      <c r="AJ193" s="63" t="s">
        <v>2733</v>
      </c>
      <c r="AK193" s="78">
        <v>0.4831</v>
      </c>
      <c r="AL193" s="78">
        <v>0.1429</v>
      </c>
      <c r="AM193" s="63" t="s">
        <v>2353</v>
      </c>
      <c r="AN193" s="78">
        <v>0.4382</v>
      </c>
      <c r="AO193" s="78">
        <v>0.2857</v>
      </c>
      <c r="AP193" s="63" t="s">
        <v>2066</v>
      </c>
      <c r="AQ193" s="78">
        <v>0.0562</v>
      </c>
      <c r="AR193" s="78">
        <v>0</v>
      </c>
      <c r="AS193" s="86" t="s">
        <v>3260</v>
      </c>
      <c r="AT193" s="87">
        <v>0.0425</v>
      </c>
      <c r="AU193" s="88" t="s">
        <v>3261</v>
      </c>
    </row>
    <row r="194" spans="1:47">
      <c r="A194" s="50">
        <f t="shared" si="21"/>
        <v>96</v>
      </c>
      <c r="B194" s="51" t="str">
        <f>IF(A194="","",IF(A194&lt;词盘!$B$2,"大词",IF(A194&lt;词盘!$C$2,"中尾词","长尾词")))</f>
        <v>大词</v>
      </c>
      <c r="C194" s="54"/>
      <c r="D194" s="51" t="str">
        <f t="shared" si="22"/>
        <v>无序</v>
      </c>
      <c r="E194" s="53"/>
      <c r="F194" s="53"/>
      <c r="G194" s="53"/>
      <c r="H194" s="53"/>
      <c r="I194" s="61">
        <f t="shared" si="16"/>
        <v>0.000500250125062534</v>
      </c>
      <c r="J194" s="51">
        <f t="shared" si="23"/>
        <v>254</v>
      </c>
      <c r="K194" s="52">
        <f t="shared" si="17"/>
        <v>8037.42</v>
      </c>
      <c r="L194" s="52"/>
      <c r="M194" s="62" t="s">
        <v>3262</v>
      </c>
      <c r="N194" s="63" t="s">
        <v>3263</v>
      </c>
      <c r="O194" s="64" t="s">
        <v>2027</v>
      </c>
      <c r="P194" s="65">
        <v>0.0005</v>
      </c>
      <c r="Q194" s="63" t="s">
        <v>2047</v>
      </c>
      <c r="R194" s="68">
        <v>3372</v>
      </c>
      <c r="S194" s="68">
        <v>6</v>
      </c>
      <c r="T194" s="69" t="s">
        <v>3264</v>
      </c>
      <c r="U194" s="70">
        <v>469759</v>
      </c>
      <c r="V194" s="68">
        <v>3199</v>
      </c>
      <c r="W194" s="71">
        <v>96</v>
      </c>
      <c r="X194" s="72">
        <v>0.0303</v>
      </c>
      <c r="Y194" s="71">
        <v>66461</v>
      </c>
      <c r="Z194" s="71">
        <v>1381</v>
      </c>
      <c r="AA194" s="71">
        <v>3</v>
      </c>
      <c r="AB194" s="76">
        <v>0</v>
      </c>
      <c r="AC194" s="68">
        <v>254</v>
      </c>
      <c r="AD194" s="77">
        <v>12.59</v>
      </c>
      <c r="AE194" s="68">
        <v>21</v>
      </c>
      <c r="AF194" s="78">
        <v>0.9062</v>
      </c>
      <c r="AG194" s="81">
        <v>0.9</v>
      </c>
      <c r="AH194" s="82">
        <v>5.82</v>
      </c>
      <c r="AI194" s="64" t="s">
        <v>3265</v>
      </c>
      <c r="AJ194" s="63" t="s">
        <v>3266</v>
      </c>
      <c r="AK194" s="78">
        <v>0.8203</v>
      </c>
      <c r="AL194" s="78">
        <v>0.6</v>
      </c>
      <c r="AM194" s="63" t="s">
        <v>3267</v>
      </c>
      <c r="AN194" s="78">
        <v>0.0703</v>
      </c>
      <c r="AO194" s="78">
        <v>0.1</v>
      </c>
      <c r="AP194" s="63" t="s">
        <v>3191</v>
      </c>
      <c r="AQ194" s="78">
        <v>0.0156</v>
      </c>
      <c r="AR194" s="78">
        <v>0.2</v>
      </c>
      <c r="AS194" s="86" t="s">
        <v>3268</v>
      </c>
      <c r="AT194" s="87">
        <v>0.0463</v>
      </c>
      <c r="AU194" s="88" t="s">
        <v>3269</v>
      </c>
    </row>
    <row r="195" spans="1:47">
      <c r="A195" s="50">
        <f t="shared" si="21"/>
        <v>430</v>
      </c>
      <c r="B195" s="51" t="str">
        <f>IF(A195="","",IF(A195&lt;词盘!$B$2,"大词",IF(A195&lt;词盘!$C$2,"中尾词","长尾词")))</f>
        <v>大词</v>
      </c>
      <c r="C195" s="54">
        <v>1</v>
      </c>
      <c r="D195" s="51" t="str">
        <f t="shared" si="22"/>
        <v>有序</v>
      </c>
      <c r="E195" s="53" t="s">
        <v>23</v>
      </c>
      <c r="F195" s="53"/>
      <c r="G195" s="53"/>
      <c r="H195" s="53"/>
      <c r="I195" s="61">
        <f t="shared" ref="I195:I258" si="24">P195/SUM(P:P)</f>
        <v>0.000500250125062534</v>
      </c>
      <c r="J195" s="51">
        <f t="shared" si="23"/>
        <v>1344</v>
      </c>
      <c r="K195" s="52">
        <f t="shared" ref="K195:K258" si="25">IFERROR(Z195*AH195,"")</f>
        <v>1450</v>
      </c>
      <c r="L195" s="52"/>
      <c r="M195" s="62" t="s">
        <v>3270</v>
      </c>
      <c r="N195" s="63" t="s">
        <v>3271</v>
      </c>
      <c r="O195" s="64" t="s">
        <v>2027</v>
      </c>
      <c r="P195" s="65">
        <v>0.0005</v>
      </c>
      <c r="Q195" s="63" t="s">
        <v>2047</v>
      </c>
      <c r="R195" s="68">
        <v>3337</v>
      </c>
      <c r="S195" s="68">
        <v>15</v>
      </c>
      <c r="T195" s="69" t="s">
        <v>3272</v>
      </c>
      <c r="U195" s="70">
        <v>936997</v>
      </c>
      <c r="V195" s="68">
        <v>1716</v>
      </c>
      <c r="W195" s="71">
        <v>430</v>
      </c>
      <c r="X195" s="72">
        <v>0.2506</v>
      </c>
      <c r="Y195" s="71">
        <v>44907</v>
      </c>
      <c r="Z195" s="71">
        <v>725</v>
      </c>
      <c r="AA195" s="71">
        <v>10</v>
      </c>
      <c r="AB195" s="76">
        <v>15</v>
      </c>
      <c r="AC195" s="68">
        <v>1344</v>
      </c>
      <c r="AD195" s="77">
        <v>1.28</v>
      </c>
      <c r="AE195" s="68">
        <v>15</v>
      </c>
      <c r="AF195" s="78">
        <v>0.4532</v>
      </c>
      <c r="AG195" s="81">
        <v>0.4</v>
      </c>
      <c r="AH195" s="82">
        <v>2</v>
      </c>
      <c r="AI195" s="64" t="s">
        <v>3273</v>
      </c>
      <c r="AJ195" s="63" t="s">
        <v>2023</v>
      </c>
      <c r="AK195" s="78">
        <v>0.2188</v>
      </c>
      <c r="AL195" s="78">
        <v>0.16</v>
      </c>
      <c r="AM195" s="63" t="s">
        <v>2024</v>
      </c>
      <c r="AN195" s="78">
        <v>0.1406</v>
      </c>
      <c r="AO195" s="78">
        <v>0.2</v>
      </c>
      <c r="AP195" s="63" t="s">
        <v>2022</v>
      </c>
      <c r="AQ195" s="78">
        <v>0.0938</v>
      </c>
      <c r="AR195" s="78">
        <v>0.04</v>
      </c>
      <c r="AS195" s="86" t="s">
        <v>3274</v>
      </c>
      <c r="AT195" s="87">
        <v>0.0206</v>
      </c>
      <c r="AU195" s="88" t="s">
        <v>3275</v>
      </c>
    </row>
    <row r="196" spans="1:47">
      <c r="A196" s="50">
        <f t="shared" si="21"/>
        <v>388</v>
      </c>
      <c r="B196" s="51" t="str">
        <f>IF(A196="","",IF(A196&lt;词盘!$B$2,"大词",IF(A196&lt;词盘!$C$2,"中尾词","长尾词")))</f>
        <v>大词</v>
      </c>
      <c r="C196" s="54">
        <v>1</v>
      </c>
      <c r="D196" s="51" t="str">
        <f t="shared" si="22"/>
        <v>有序</v>
      </c>
      <c r="E196" s="53" t="s">
        <v>22</v>
      </c>
      <c r="F196" s="53"/>
      <c r="G196" s="53"/>
      <c r="H196" s="53"/>
      <c r="I196" s="61">
        <f t="shared" si="24"/>
        <v>0.000500250125062534</v>
      </c>
      <c r="J196" s="51">
        <f t="shared" si="23"/>
        <v>607</v>
      </c>
      <c r="K196" s="52" t="str">
        <f t="shared" si="25"/>
        <v/>
      </c>
      <c r="L196" s="52"/>
      <c r="M196" s="62" t="s">
        <v>3276</v>
      </c>
      <c r="N196" s="63" t="s">
        <v>3277</v>
      </c>
      <c r="O196" s="64" t="s">
        <v>2027</v>
      </c>
      <c r="P196" s="65">
        <v>0.0005</v>
      </c>
      <c r="Q196" s="63" t="s">
        <v>2047</v>
      </c>
      <c r="R196" s="68">
        <v>3290</v>
      </c>
      <c r="S196" s="68">
        <v>13</v>
      </c>
      <c r="T196" s="69" t="s">
        <v>3278</v>
      </c>
      <c r="U196" s="70">
        <v>290022</v>
      </c>
      <c r="V196" s="68">
        <v>9474</v>
      </c>
      <c r="W196" s="71">
        <v>388</v>
      </c>
      <c r="X196" s="72">
        <v>0.041</v>
      </c>
      <c r="Y196" s="71">
        <v>281705</v>
      </c>
      <c r="Z196" s="71">
        <v>4017</v>
      </c>
      <c r="AA196" s="71">
        <v>9</v>
      </c>
      <c r="AB196" s="76">
        <v>3</v>
      </c>
      <c r="AC196" s="68">
        <v>607</v>
      </c>
      <c r="AD196" s="77">
        <v>15.61</v>
      </c>
      <c r="AE196" s="68">
        <v>99</v>
      </c>
      <c r="AF196" s="78">
        <v>0.335</v>
      </c>
      <c r="AG196" s="81">
        <v>0.3685</v>
      </c>
      <c r="AH196" s="44" t="s">
        <v>2027</v>
      </c>
      <c r="AI196" s="64" t="s">
        <v>2177</v>
      </c>
      <c r="AJ196" s="63" t="s">
        <v>2215</v>
      </c>
      <c r="AK196" s="78">
        <v>0.1408</v>
      </c>
      <c r="AL196" s="78">
        <v>0.1579</v>
      </c>
      <c r="AM196" s="63" t="s">
        <v>2178</v>
      </c>
      <c r="AN196" s="78">
        <v>0.0971</v>
      </c>
      <c r="AO196" s="78">
        <v>0.1053</v>
      </c>
      <c r="AP196" s="63" t="s">
        <v>2216</v>
      </c>
      <c r="AQ196" s="78">
        <v>0.0971</v>
      </c>
      <c r="AR196" s="78">
        <v>0.1053</v>
      </c>
      <c r="AS196" s="86" t="s">
        <v>3279</v>
      </c>
      <c r="AT196" s="87">
        <v>0.1282</v>
      </c>
      <c r="AU196" s="88" t="s">
        <v>3280</v>
      </c>
    </row>
    <row r="197" spans="1:47">
      <c r="A197" s="50">
        <f t="shared" si="21"/>
        <v>558</v>
      </c>
      <c r="B197" s="51" t="str">
        <f>IF(A197="","",IF(A197&lt;词盘!$B$2,"大词",IF(A197&lt;词盘!$C$2,"中尾词","长尾词")))</f>
        <v>大词</v>
      </c>
      <c r="C197" s="54"/>
      <c r="D197" s="51" t="str">
        <f t="shared" si="22"/>
        <v>无序</v>
      </c>
      <c r="E197" s="53"/>
      <c r="F197" s="53"/>
      <c r="G197" s="53"/>
      <c r="H197" s="53"/>
      <c r="I197" s="61">
        <f t="shared" si="24"/>
        <v>0.000500250125062534</v>
      </c>
      <c r="J197" s="51">
        <f t="shared" si="23"/>
        <v>532</v>
      </c>
      <c r="K197" s="52">
        <f t="shared" si="25"/>
        <v>1790.94</v>
      </c>
      <c r="L197" s="52"/>
      <c r="M197" s="62" t="s">
        <v>893</v>
      </c>
      <c r="N197" s="63" t="s">
        <v>2681</v>
      </c>
      <c r="O197" s="64" t="s">
        <v>2027</v>
      </c>
      <c r="P197" s="65">
        <v>0.0005</v>
      </c>
      <c r="Q197" s="63" t="s">
        <v>2047</v>
      </c>
      <c r="R197" s="68">
        <v>3215</v>
      </c>
      <c r="S197" s="68">
        <v>8</v>
      </c>
      <c r="T197" s="69" t="s">
        <v>2682</v>
      </c>
      <c r="U197" s="70">
        <v>606326</v>
      </c>
      <c r="V197" s="68">
        <v>4135</v>
      </c>
      <c r="W197" s="71">
        <v>558</v>
      </c>
      <c r="X197" s="72">
        <v>0.1351</v>
      </c>
      <c r="Y197" s="71">
        <v>111352</v>
      </c>
      <c r="Z197" s="71">
        <v>1571</v>
      </c>
      <c r="AA197" s="71">
        <v>13</v>
      </c>
      <c r="AB197" s="76">
        <v>0</v>
      </c>
      <c r="AC197" s="68">
        <v>532</v>
      </c>
      <c r="AD197" s="77">
        <v>7.77</v>
      </c>
      <c r="AE197" s="68">
        <v>15</v>
      </c>
      <c r="AF197" s="78">
        <v>0.42</v>
      </c>
      <c r="AG197" s="81">
        <v>0.3</v>
      </c>
      <c r="AH197" s="82">
        <v>1.14</v>
      </c>
      <c r="AI197" s="64" t="s">
        <v>3281</v>
      </c>
      <c r="AJ197" s="63" t="s">
        <v>2066</v>
      </c>
      <c r="AK197" s="78">
        <v>0.21</v>
      </c>
      <c r="AL197" s="78">
        <v>0.2</v>
      </c>
      <c r="AM197" s="63" t="s">
        <v>2243</v>
      </c>
      <c r="AN197" s="78">
        <v>0.13</v>
      </c>
      <c r="AO197" s="78">
        <v>0.1</v>
      </c>
      <c r="AP197" s="63" t="s">
        <v>3282</v>
      </c>
      <c r="AQ197" s="78">
        <v>0.08</v>
      </c>
      <c r="AR197" s="78">
        <v>0</v>
      </c>
      <c r="AS197" s="86" t="s">
        <v>3283</v>
      </c>
      <c r="AT197" s="87">
        <v>0</v>
      </c>
      <c r="AU197" s="88" t="s">
        <v>3284</v>
      </c>
    </row>
    <row r="198" spans="1:47">
      <c r="A198" s="50">
        <f t="shared" si="21"/>
        <v>501</v>
      </c>
      <c r="B198" s="51" t="str">
        <f>IF(A198="","",IF(A198&lt;词盘!$B$2,"大词",IF(A198&lt;词盘!$C$2,"中尾词","长尾词")))</f>
        <v>大词</v>
      </c>
      <c r="C198" s="54"/>
      <c r="D198" s="51" t="str">
        <f t="shared" si="22"/>
        <v>有序</v>
      </c>
      <c r="E198" s="53" t="s">
        <v>22</v>
      </c>
      <c r="F198" s="53"/>
      <c r="G198" s="53"/>
      <c r="H198" s="53"/>
      <c r="I198" s="61">
        <f t="shared" si="24"/>
        <v>0.000500250125062534</v>
      </c>
      <c r="J198" s="51">
        <f t="shared" si="23"/>
        <v>470</v>
      </c>
      <c r="K198" s="52">
        <f t="shared" si="25"/>
        <v>2620.67</v>
      </c>
      <c r="L198" s="52"/>
      <c r="M198" s="62" t="s">
        <v>3285</v>
      </c>
      <c r="N198" s="63" t="s">
        <v>3286</v>
      </c>
      <c r="O198" s="64" t="s">
        <v>2027</v>
      </c>
      <c r="P198" s="65">
        <v>0.0005</v>
      </c>
      <c r="Q198" s="63" t="s">
        <v>2047</v>
      </c>
      <c r="R198" s="68">
        <v>3202</v>
      </c>
      <c r="S198" s="68">
        <v>11</v>
      </c>
      <c r="T198" s="69" t="s">
        <v>3287</v>
      </c>
      <c r="U198" s="70">
        <v>679921</v>
      </c>
      <c r="V198" s="68">
        <v>2514</v>
      </c>
      <c r="W198" s="71">
        <v>501</v>
      </c>
      <c r="X198" s="72">
        <v>0.1993</v>
      </c>
      <c r="Y198" s="71">
        <v>55024</v>
      </c>
      <c r="Z198" s="71">
        <v>1061</v>
      </c>
      <c r="AA198" s="71">
        <v>12</v>
      </c>
      <c r="AB198" s="76">
        <v>0</v>
      </c>
      <c r="AC198" s="68">
        <v>470</v>
      </c>
      <c r="AD198" s="77">
        <v>5.35</v>
      </c>
      <c r="AE198" s="68">
        <v>8</v>
      </c>
      <c r="AF198" s="78">
        <v>0.7078</v>
      </c>
      <c r="AG198" s="81">
        <v>0.625</v>
      </c>
      <c r="AH198" s="82">
        <v>2.47</v>
      </c>
      <c r="AI198" s="64" t="s">
        <v>3288</v>
      </c>
      <c r="AJ198" s="63" t="s">
        <v>3289</v>
      </c>
      <c r="AK198" s="78">
        <v>0.4494</v>
      </c>
      <c r="AL198" s="78">
        <v>0.325</v>
      </c>
      <c r="AM198" s="63" t="s">
        <v>3290</v>
      </c>
      <c r="AN198" s="78">
        <v>0.191</v>
      </c>
      <c r="AO198" s="78">
        <v>0.25</v>
      </c>
      <c r="AP198" s="63" t="s">
        <v>3291</v>
      </c>
      <c r="AQ198" s="78">
        <v>0.0674</v>
      </c>
      <c r="AR198" s="78">
        <v>0.05</v>
      </c>
      <c r="AS198" s="86" t="s">
        <v>3292</v>
      </c>
      <c r="AT198" s="87">
        <v>0.0294</v>
      </c>
      <c r="AU198" s="88" t="s">
        <v>3293</v>
      </c>
    </row>
    <row r="199" spans="1:47">
      <c r="A199" s="50">
        <f t="shared" si="21"/>
        <v>203</v>
      </c>
      <c r="B199" s="51" t="str">
        <f>IF(A199="","",IF(A199&lt;词盘!$B$2,"大词",IF(A199&lt;词盘!$C$2,"中尾词","长尾词")))</f>
        <v>大词</v>
      </c>
      <c r="C199" s="54"/>
      <c r="D199" s="51" t="str">
        <f t="shared" si="22"/>
        <v>无序</v>
      </c>
      <c r="E199" s="53"/>
      <c r="F199" s="53"/>
      <c r="G199" s="53"/>
      <c r="H199" s="53"/>
      <c r="I199" s="61">
        <f t="shared" si="24"/>
        <v>0.000500250125062534</v>
      </c>
      <c r="J199" s="51">
        <f t="shared" si="23"/>
        <v>129</v>
      </c>
      <c r="K199" s="52">
        <f t="shared" si="25"/>
        <v>10861.38</v>
      </c>
      <c r="L199" s="52"/>
      <c r="M199" s="62" t="s">
        <v>3294</v>
      </c>
      <c r="N199" s="63" t="s">
        <v>3295</v>
      </c>
      <c r="O199" s="64" t="s">
        <v>2027</v>
      </c>
      <c r="P199" s="65">
        <v>0.0005</v>
      </c>
      <c r="Q199" s="63" t="s">
        <v>2047</v>
      </c>
      <c r="R199" s="68">
        <v>3197</v>
      </c>
      <c r="S199" s="68">
        <v>6</v>
      </c>
      <c r="T199" s="69" t="s">
        <v>3296</v>
      </c>
      <c r="U199" s="70">
        <v>352664</v>
      </c>
      <c r="V199" s="68">
        <v>5643</v>
      </c>
      <c r="W199" s="71">
        <v>203</v>
      </c>
      <c r="X199" s="72">
        <v>0.0361</v>
      </c>
      <c r="Y199" s="71">
        <v>134284</v>
      </c>
      <c r="Z199" s="71">
        <v>2181</v>
      </c>
      <c r="AA199" s="71">
        <v>5</v>
      </c>
      <c r="AB199" s="76">
        <v>1</v>
      </c>
      <c r="AC199" s="68">
        <v>129</v>
      </c>
      <c r="AD199" s="77">
        <v>43.74</v>
      </c>
      <c r="AE199" s="68">
        <v>4</v>
      </c>
      <c r="AF199" s="78">
        <v>0.6315</v>
      </c>
      <c r="AG199" s="81">
        <v>0.5</v>
      </c>
      <c r="AH199" s="82">
        <v>4.98</v>
      </c>
      <c r="AI199" s="64" t="s">
        <v>3297</v>
      </c>
      <c r="AJ199" s="63" t="s">
        <v>3282</v>
      </c>
      <c r="AK199" s="78">
        <v>0.3567</v>
      </c>
      <c r="AL199" s="78">
        <v>0.3077</v>
      </c>
      <c r="AM199" s="63" t="s">
        <v>2223</v>
      </c>
      <c r="AN199" s="78">
        <v>0.1637</v>
      </c>
      <c r="AO199" s="78">
        <v>0.0769</v>
      </c>
      <c r="AP199" s="63" t="s">
        <v>3298</v>
      </c>
      <c r="AQ199" s="78">
        <v>0.1111</v>
      </c>
      <c r="AR199" s="78">
        <v>0.1154</v>
      </c>
      <c r="AS199" s="86" t="s">
        <v>3299</v>
      </c>
      <c r="AT199" s="87">
        <v>0</v>
      </c>
      <c r="AU199" s="88" t="s">
        <v>3300</v>
      </c>
    </row>
    <row r="200" spans="1:47">
      <c r="A200" s="50">
        <f t="shared" si="21"/>
        <v>54</v>
      </c>
      <c r="B200" s="51" t="str">
        <f>IF(A200="","",IF(A200&lt;词盘!$B$2,"大词",IF(A200&lt;词盘!$C$2,"中尾词","长尾词")))</f>
        <v>大词</v>
      </c>
      <c r="C200" s="54">
        <v>3</v>
      </c>
      <c r="D200" s="51" t="str">
        <f t="shared" si="22"/>
        <v>无序</v>
      </c>
      <c r="E200" s="53"/>
      <c r="F200" s="53"/>
      <c r="G200" s="53"/>
      <c r="H200" s="53"/>
      <c r="I200" s="61">
        <f t="shared" si="24"/>
        <v>0.000500250125062534</v>
      </c>
      <c r="J200" s="51">
        <f t="shared" si="23"/>
        <v>1402</v>
      </c>
      <c r="K200" s="52">
        <f t="shared" si="25"/>
        <v>528.54</v>
      </c>
      <c r="L200" s="52"/>
      <c r="M200" s="62" t="s">
        <v>3301</v>
      </c>
      <c r="N200" s="63"/>
      <c r="O200" s="64" t="s">
        <v>2027</v>
      </c>
      <c r="P200" s="65">
        <v>0.0005</v>
      </c>
      <c r="Q200" s="63" t="s">
        <v>2028</v>
      </c>
      <c r="R200" s="68">
        <v>3184</v>
      </c>
      <c r="S200" s="68">
        <v>1</v>
      </c>
      <c r="T200" s="69" t="s">
        <v>2601</v>
      </c>
      <c r="U200" s="70">
        <v>92450</v>
      </c>
      <c r="V200" s="68">
        <v>1991</v>
      </c>
      <c r="W200" s="71">
        <v>54</v>
      </c>
      <c r="X200" s="72">
        <v>0.0272</v>
      </c>
      <c r="Y200" s="71">
        <v>44169</v>
      </c>
      <c r="Z200" s="71">
        <v>766</v>
      </c>
      <c r="AA200" s="71">
        <v>2</v>
      </c>
      <c r="AB200" s="76">
        <v>0</v>
      </c>
      <c r="AC200" s="68">
        <v>1402</v>
      </c>
      <c r="AD200" s="77">
        <v>1.42</v>
      </c>
      <c r="AE200" s="68">
        <v>115</v>
      </c>
      <c r="AF200" s="78">
        <v>0.2143</v>
      </c>
      <c r="AG200" s="81">
        <v>0.3571</v>
      </c>
      <c r="AH200" s="82">
        <v>0.69</v>
      </c>
      <c r="AI200" s="64" t="s">
        <v>3302</v>
      </c>
      <c r="AJ200" s="63" t="s">
        <v>3303</v>
      </c>
      <c r="AK200" s="78">
        <v>0.0893</v>
      </c>
      <c r="AL200" s="78">
        <v>0.2143</v>
      </c>
      <c r="AM200" s="63" t="s">
        <v>3304</v>
      </c>
      <c r="AN200" s="78">
        <v>0.0649</v>
      </c>
      <c r="AO200" s="78">
        <v>0.0714</v>
      </c>
      <c r="AP200" s="63" t="s">
        <v>3305</v>
      </c>
      <c r="AQ200" s="78">
        <v>0.0601</v>
      </c>
      <c r="AR200" s="78">
        <v>0.0714</v>
      </c>
      <c r="AS200" s="86" t="s">
        <v>3306</v>
      </c>
      <c r="AT200" s="87">
        <v>0.04</v>
      </c>
      <c r="AU200" s="88" t="s">
        <v>3307</v>
      </c>
    </row>
    <row r="201" spans="1:47">
      <c r="A201" s="50">
        <f t="shared" si="21"/>
        <v>612</v>
      </c>
      <c r="B201" s="51" t="str">
        <f>IF(A201="","",IF(A201&lt;词盘!$B$2,"大词",IF(A201&lt;词盘!$C$2,"中尾词","长尾词")))</f>
        <v>大词</v>
      </c>
      <c r="C201" s="54">
        <v>1</v>
      </c>
      <c r="D201" s="51" t="str">
        <f t="shared" si="22"/>
        <v>无序</v>
      </c>
      <c r="E201" s="53"/>
      <c r="F201" s="53"/>
      <c r="G201" s="53"/>
      <c r="H201" s="53"/>
      <c r="I201" s="61">
        <f t="shared" si="24"/>
        <v>0.000500250125062534</v>
      </c>
      <c r="J201" s="51">
        <f t="shared" si="23"/>
        <v>48680</v>
      </c>
      <c r="K201" s="52">
        <f t="shared" si="25"/>
        <v>8390.8</v>
      </c>
      <c r="L201" s="52"/>
      <c r="M201" s="62" t="s">
        <v>3308</v>
      </c>
      <c r="N201" s="63" t="s">
        <v>3309</v>
      </c>
      <c r="O201" s="64" t="s">
        <v>2027</v>
      </c>
      <c r="P201" s="65">
        <v>0.0005</v>
      </c>
      <c r="Q201" s="63" t="s">
        <v>2047</v>
      </c>
      <c r="R201" s="68">
        <v>3154</v>
      </c>
      <c r="S201" s="68">
        <v>2</v>
      </c>
      <c r="T201" s="69" t="s">
        <v>2135</v>
      </c>
      <c r="U201" s="70">
        <v>92943</v>
      </c>
      <c r="V201" s="68">
        <v>20692</v>
      </c>
      <c r="W201" s="71">
        <v>612</v>
      </c>
      <c r="X201" s="72">
        <v>0.0296</v>
      </c>
      <c r="Y201" s="71">
        <v>419983</v>
      </c>
      <c r="Z201" s="71">
        <v>9535</v>
      </c>
      <c r="AA201" s="71">
        <v>14</v>
      </c>
      <c r="AB201" s="76">
        <v>2</v>
      </c>
      <c r="AC201" s="68">
        <v>48680</v>
      </c>
      <c r="AD201" s="77">
        <v>0.43</v>
      </c>
      <c r="AE201" s="68">
        <v>261</v>
      </c>
      <c r="AF201" s="78">
        <v>0.1045</v>
      </c>
      <c r="AG201" s="81">
        <v>0.0909</v>
      </c>
      <c r="AH201" s="82">
        <v>0.88</v>
      </c>
      <c r="AI201" s="64" t="s">
        <v>2689</v>
      </c>
      <c r="AJ201" s="63" t="s">
        <v>3310</v>
      </c>
      <c r="AK201" s="78">
        <v>0.0359</v>
      </c>
      <c r="AL201" s="78">
        <v>0.0227</v>
      </c>
      <c r="AM201" s="63" t="s">
        <v>2879</v>
      </c>
      <c r="AN201" s="78">
        <v>0.0343</v>
      </c>
      <c r="AO201" s="78">
        <v>0.0682</v>
      </c>
      <c r="AP201" s="63" t="s">
        <v>2720</v>
      </c>
      <c r="AQ201" s="78">
        <v>0.0343</v>
      </c>
      <c r="AR201" s="78">
        <v>0</v>
      </c>
      <c r="AS201" s="86" t="s">
        <v>3311</v>
      </c>
      <c r="AT201" s="87">
        <v>0</v>
      </c>
      <c r="AU201" s="88" t="s">
        <v>3312</v>
      </c>
    </row>
    <row r="202" spans="1:47">
      <c r="A202" s="50">
        <f t="shared" si="21"/>
        <v>354</v>
      </c>
      <c r="B202" s="51" t="str">
        <f>IF(A202="","",IF(A202&lt;词盘!$B$2,"大词",IF(A202&lt;词盘!$C$2,"中尾词","长尾词")))</f>
        <v>大词</v>
      </c>
      <c r="C202" s="54"/>
      <c r="D202" s="51" t="str">
        <f t="shared" si="22"/>
        <v>无序</v>
      </c>
      <c r="E202" s="53"/>
      <c r="F202" s="53"/>
      <c r="G202" s="53"/>
      <c r="H202" s="53"/>
      <c r="I202" s="61">
        <f t="shared" si="24"/>
        <v>0.000500250125062534</v>
      </c>
      <c r="J202" s="51">
        <f t="shared" si="23"/>
        <v>604</v>
      </c>
      <c r="K202" s="52">
        <f t="shared" si="25"/>
        <v>957.44</v>
      </c>
      <c r="L202" s="52"/>
      <c r="M202" s="62" t="s">
        <v>3313</v>
      </c>
      <c r="N202" s="63" t="s">
        <v>3314</v>
      </c>
      <c r="O202" s="64" t="s">
        <v>2027</v>
      </c>
      <c r="P202" s="65">
        <v>0.0005</v>
      </c>
      <c r="Q202" s="63" t="s">
        <v>2047</v>
      </c>
      <c r="R202" s="68">
        <v>3131</v>
      </c>
      <c r="S202" s="68">
        <v>11</v>
      </c>
      <c r="T202" s="69" t="s">
        <v>3315</v>
      </c>
      <c r="U202" s="70">
        <v>776748</v>
      </c>
      <c r="V202" s="68">
        <v>2607</v>
      </c>
      <c r="W202" s="71">
        <v>354</v>
      </c>
      <c r="X202" s="72">
        <v>0.136</v>
      </c>
      <c r="Y202" s="71">
        <v>71159</v>
      </c>
      <c r="Z202" s="71">
        <v>1088</v>
      </c>
      <c r="AA202" s="71">
        <v>9</v>
      </c>
      <c r="AB202" s="76">
        <v>0</v>
      </c>
      <c r="AC202" s="68">
        <v>604</v>
      </c>
      <c r="AD202" s="77">
        <v>4.32</v>
      </c>
      <c r="AE202" s="68">
        <v>19</v>
      </c>
      <c r="AF202" s="78">
        <v>0.5128</v>
      </c>
      <c r="AG202" s="81">
        <v>0.5</v>
      </c>
      <c r="AH202" s="82">
        <v>0.88</v>
      </c>
      <c r="AI202" s="64" t="s">
        <v>3316</v>
      </c>
      <c r="AJ202" s="63" t="s">
        <v>2066</v>
      </c>
      <c r="AK202" s="78">
        <v>0.2564</v>
      </c>
      <c r="AL202" s="78">
        <v>0.2647</v>
      </c>
      <c r="AM202" s="63" t="s">
        <v>2243</v>
      </c>
      <c r="AN202" s="78">
        <v>0.1795</v>
      </c>
      <c r="AO202" s="78">
        <v>0.1471</v>
      </c>
      <c r="AP202" s="63" t="s">
        <v>3248</v>
      </c>
      <c r="AQ202" s="78">
        <v>0.0769</v>
      </c>
      <c r="AR202" s="78">
        <v>0.0882</v>
      </c>
      <c r="AS202" s="86" t="s">
        <v>3317</v>
      </c>
      <c r="AT202" s="87">
        <v>0.0388</v>
      </c>
      <c r="AU202" s="88" t="s">
        <v>3318</v>
      </c>
    </row>
    <row r="203" spans="1:47">
      <c r="A203" s="50">
        <f t="shared" si="21"/>
        <v>76</v>
      </c>
      <c r="B203" s="51" t="str">
        <f>IF(A203="","",IF(A203&lt;词盘!$B$2,"大词",IF(A203&lt;词盘!$C$2,"中尾词","长尾词")))</f>
        <v>大词</v>
      </c>
      <c r="C203" s="54">
        <v>3</v>
      </c>
      <c r="D203" s="51" t="str">
        <f t="shared" si="22"/>
        <v>有序</v>
      </c>
      <c r="E203" s="53" t="s">
        <v>22</v>
      </c>
      <c r="F203" s="53"/>
      <c r="G203" s="53"/>
      <c r="H203" s="53"/>
      <c r="I203" s="61">
        <f t="shared" si="24"/>
        <v>0.000500250125062534</v>
      </c>
      <c r="J203" s="51">
        <f t="shared" si="23"/>
        <v>643</v>
      </c>
      <c r="K203" s="52">
        <f t="shared" si="25"/>
        <v>10873.83</v>
      </c>
      <c r="L203" s="52"/>
      <c r="M203" s="62" t="s">
        <v>3319</v>
      </c>
      <c r="N203" s="63"/>
      <c r="O203" s="64" t="s">
        <v>2027</v>
      </c>
      <c r="P203" s="65">
        <v>0.0005</v>
      </c>
      <c r="Q203" s="63" t="s">
        <v>2047</v>
      </c>
      <c r="R203" s="68">
        <v>3129</v>
      </c>
      <c r="S203" s="68">
        <v>8</v>
      </c>
      <c r="T203" s="69" t="s">
        <v>3320</v>
      </c>
      <c r="U203" s="70">
        <v>517431</v>
      </c>
      <c r="V203" s="68">
        <v>2950</v>
      </c>
      <c r="W203" s="71">
        <v>76</v>
      </c>
      <c r="X203" s="72">
        <v>0.0259</v>
      </c>
      <c r="Y203" s="71">
        <v>65486</v>
      </c>
      <c r="Z203" s="71">
        <v>1191</v>
      </c>
      <c r="AA203" s="71">
        <v>2</v>
      </c>
      <c r="AB203" s="76">
        <v>0</v>
      </c>
      <c r="AC203" s="68">
        <v>643</v>
      </c>
      <c r="AD203" s="77">
        <v>4.59</v>
      </c>
      <c r="AE203" s="68">
        <v>17</v>
      </c>
      <c r="AF203" s="78">
        <v>0.6667</v>
      </c>
      <c r="AG203" s="81">
        <v>0.4783</v>
      </c>
      <c r="AH203" s="82">
        <v>9.13</v>
      </c>
      <c r="AI203" s="64" t="s">
        <v>3321</v>
      </c>
      <c r="AJ203" s="63" t="s">
        <v>3267</v>
      </c>
      <c r="AK203" s="78">
        <v>0.2906</v>
      </c>
      <c r="AL203" s="78">
        <v>0.0435</v>
      </c>
      <c r="AM203" s="63" t="s">
        <v>3191</v>
      </c>
      <c r="AN203" s="78">
        <v>0.2564</v>
      </c>
      <c r="AO203" s="78">
        <v>0.2174</v>
      </c>
      <c r="AP203" s="63" t="s">
        <v>2130</v>
      </c>
      <c r="AQ203" s="78">
        <v>0.1197</v>
      </c>
      <c r="AR203" s="78">
        <v>0.2174</v>
      </c>
      <c r="AS203" s="86" t="s">
        <v>3322</v>
      </c>
      <c r="AT203" s="87">
        <v>0.027</v>
      </c>
      <c r="AU203" s="88" t="s">
        <v>3323</v>
      </c>
    </row>
    <row r="204" spans="1:47">
      <c r="A204" s="50">
        <f t="shared" si="21"/>
        <v>1125</v>
      </c>
      <c r="B204" s="51" t="str">
        <f>IF(A204="","",IF(A204&lt;词盘!$B$2,"大词",IF(A204&lt;词盘!$C$2,"中尾词","长尾词")))</f>
        <v>大词</v>
      </c>
      <c r="C204" s="54">
        <v>1</v>
      </c>
      <c r="D204" s="51" t="str">
        <f t="shared" si="22"/>
        <v>无序</v>
      </c>
      <c r="E204" s="53"/>
      <c r="F204" s="53"/>
      <c r="G204" s="53"/>
      <c r="H204" s="53"/>
      <c r="I204" s="61">
        <f t="shared" si="24"/>
        <v>0.000500250125062534</v>
      </c>
      <c r="J204" s="51">
        <f t="shared" si="23"/>
        <v>121476</v>
      </c>
      <c r="K204" s="52">
        <f t="shared" si="25"/>
        <v>10134.49</v>
      </c>
      <c r="L204" s="52"/>
      <c r="M204" s="62" t="s">
        <v>3324</v>
      </c>
      <c r="N204" s="63" t="s">
        <v>3325</v>
      </c>
      <c r="O204" s="64" t="s">
        <v>2018</v>
      </c>
      <c r="P204" s="65">
        <v>0.0005</v>
      </c>
      <c r="Q204" s="63" t="s">
        <v>2019</v>
      </c>
      <c r="R204" s="68">
        <v>3124</v>
      </c>
      <c r="S204" s="68">
        <v>1</v>
      </c>
      <c r="T204" s="69" t="s">
        <v>2022</v>
      </c>
      <c r="U204" s="70">
        <v>116922</v>
      </c>
      <c r="V204" s="68">
        <v>15479</v>
      </c>
      <c r="W204" s="71">
        <v>1125</v>
      </c>
      <c r="X204" s="72">
        <v>0.0727</v>
      </c>
      <c r="Y204" s="71">
        <v>441803</v>
      </c>
      <c r="Z204" s="71">
        <v>7291</v>
      </c>
      <c r="AA204" s="71">
        <v>26</v>
      </c>
      <c r="AB204" s="76">
        <v>0</v>
      </c>
      <c r="AC204" s="68">
        <v>121476</v>
      </c>
      <c r="AD204" s="77">
        <v>0.13</v>
      </c>
      <c r="AE204" s="68">
        <v>73</v>
      </c>
      <c r="AF204" s="78">
        <v>0.1236</v>
      </c>
      <c r="AG204" s="81">
        <v>0.1318</v>
      </c>
      <c r="AH204" s="82">
        <v>1.39</v>
      </c>
      <c r="AI204" s="64" t="s">
        <v>3326</v>
      </c>
      <c r="AJ204" s="63">
        <v>1450845800</v>
      </c>
      <c r="AK204" s="78">
        <v>0.0709</v>
      </c>
      <c r="AL204" s="78">
        <v>0.0549</v>
      </c>
      <c r="AM204" s="63" t="s">
        <v>3327</v>
      </c>
      <c r="AN204" s="78">
        <v>0.0304</v>
      </c>
      <c r="AO204" s="78">
        <v>0.022</v>
      </c>
      <c r="AP204" s="63" t="s">
        <v>2623</v>
      </c>
      <c r="AQ204" s="78">
        <v>0.0223</v>
      </c>
      <c r="AR204" s="78">
        <v>0.0549</v>
      </c>
      <c r="AS204" s="86" t="s">
        <v>3328</v>
      </c>
      <c r="AT204" s="87">
        <v>0.1111</v>
      </c>
      <c r="AU204" s="88" t="s">
        <v>3329</v>
      </c>
    </row>
    <row r="205" spans="1:47">
      <c r="A205" s="50">
        <f t="shared" si="21"/>
        <v>544</v>
      </c>
      <c r="B205" s="51" t="str">
        <f>IF(A205="","",IF(A205&lt;词盘!$B$2,"大词",IF(A205&lt;词盘!$C$2,"中尾词","长尾词")))</f>
        <v>大词</v>
      </c>
      <c r="C205" s="54"/>
      <c r="D205" s="51" t="str">
        <f t="shared" si="22"/>
        <v>无序</v>
      </c>
      <c r="E205" s="53"/>
      <c r="F205" s="53"/>
      <c r="G205" s="53"/>
      <c r="H205" s="53"/>
      <c r="I205" s="61">
        <f t="shared" si="24"/>
        <v>0.000500250125062534</v>
      </c>
      <c r="J205" s="51">
        <f t="shared" si="23"/>
        <v>70423</v>
      </c>
      <c r="K205" s="52">
        <f t="shared" si="25"/>
        <v>5771.25</v>
      </c>
      <c r="L205" s="52"/>
      <c r="M205" s="62" t="s">
        <v>3330</v>
      </c>
      <c r="N205" s="63" t="s">
        <v>3331</v>
      </c>
      <c r="O205" s="64" t="s">
        <v>2027</v>
      </c>
      <c r="P205" s="65">
        <v>0.0005</v>
      </c>
      <c r="Q205" s="63" t="s">
        <v>2149</v>
      </c>
      <c r="R205" s="68">
        <v>3123</v>
      </c>
      <c r="S205" s="68">
        <v>4</v>
      </c>
      <c r="T205" s="69" t="s">
        <v>3332</v>
      </c>
      <c r="U205" s="70">
        <v>148596</v>
      </c>
      <c r="V205" s="68">
        <v>11268</v>
      </c>
      <c r="W205" s="71">
        <v>544</v>
      </c>
      <c r="X205" s="72">
        <v>0.0483</v>
      </c>
      <c r="Y205" s="71">
        <v>273716</v>
      </c>
      <c r="Z205" s="71">
        <v>4617</v>
      </c>
      <c r="AA205" s="71">
        <v>13</v>
      </c>
      <c r="AB205" s="76">
        <v>0</v>
      </c>
      <c r="AC205" s="68">
        <v>70423</v>
      </c>
      <c r="AD205" s="77">
        <v>0.16</v>
      </c>
      <c r="AE205" s="68">
        <v>239</v>
      </c>
      <c r="AF205" s="78">
        <v>0.1117</v>
      </c>
      <c r="AG205" s="81">
        <v>0.1176</v>
      </c>
      <c r="AH205" s="82">
        <v>1.25</v>
      </c>
      <c r="AI205" s="64" t="s">
        <v>3333</v>
      </c>
      <c r="AJ205" s="63" t="s">
        <v>2568</v>
      </c>
      <c r="AK205" s="78">
        <v>0.0457</v>
      </c>
      <c r="AL205" s="78">
        <v>0.0588</v>
      </c>
      <c r="AM205" s="63" t="s">
        <v>3334</v>
      </c>
      <c r="AN205" s="78">
        <v>0.0381</v>
      </c>
      <c r="AO205" s="78">
        <v>0.0588</v>
      </c>
      <c r="AP205" s="63" t="s">
        <v>3335</v>
      </c>
      <c r="AQ205" s="78">
        <v>0.0279</v>
      </c>
      <c r="AR205" s="78">
        <v>0</v>
      </c>
      <c r="AS205" s="86" t="s">
        <v>3336</v>
      </c>
      <c r="AT205" s="87">
        <v>0</v>
      </c>
      <c r="AU205" s="88" t="s">
        <v>3337</v>
      </c>
    </row>
    <row r="206" spans="1:47">
      <c r="A206" s="50">
        <f t="shared" si="21"/>
        <v>1209</v>
      </c>
      <c r="B206" s="51" t="str">
        <f>IF(A206="","",IF(A206&lt;词盘!$B$2,"大词",IF(A206&lt;词盘!$C$2,"中尾词","长尾词")))</f>
        <v>大词</v>
      </c>
      <c r="C206" s="54"/>
      <c r="D206" s="51" t="str">
        <f t="shared" si="22"/>
        <v>无序</v>
      </c>
      <c r="E206" s="53"/>
      <c r="F206" s="53"/>
      <c r="G206" s="53"/>
      <c r="H206" s="53"/>
      <c r="I206" s="61">
        <f t="shared" si="24"/>
        <v>0.000500250125062534</v>
      </c>
      <c r="J206" s="51">
        <f t="shared" si="23"/>
        <v>135624</v>
      </c>
      <c r="K206" s="52">
        <f t="shared" si="25"/>
        <v>15776.49</v>
      </c>
      <c r="L206" s="52"/>
      <c r="M206" s="62" t="s">
        <v>3338</v>
      </c>
      <c r="N206" s="63" t="s">
        <v>3339</v>
      </c>
      <c r="O206" s="64" t="s">
        <v>2027</v>
      </c>
      <c r="P206" s="65">
        <v>0.0005</v>
      </c>
      <c r="Q206" s="63" t="s">
        <v>2028</v>
      </c>
      <c r="R206" s="68">
        <v>3111</v>
      </c>
      <c r="S206" s="68">
        <v>1</v>
      </c>
      <c r="T206" s="69" t="s">
        <v>2022</v>
      </c>
      <c r="U206" s="70">
        <v>103966</v>
      </c>
      <c r="V206" s="68">
        <v>19537</v>
      </c>
      <c r="W206" s="71">
        <v>1209</v>
      </c>
      <c r="X206" s="72">
        <v>0.0619</v>
      </c>
      <c r="Y206" s="71">
        <v>538240</v>
      </c>
      <c r="Z206" s="71">
        <v>7849</v>
      </c>
      <c r="AA206" s="71">
        <v>28</v>
      </c>
      <c r="AB206" s="76">
        <v>1</v>
      </c>
      <c r="AC206" s="68">
        <v>135624</v>
      </c>
      <c r="AD206" s="77">
        <v>0.14</v>
      </c>
      <c r="AE206" s="68">
        <v>104</v>
      </c>
      <c r="AF206" s="78">
        <v>0.1322</v>
      </c>
      <c r="AG206" s="81">
        <v>0.1278</v>
      </c>
      <c r="AH206" s="82">
        <v>2.01</v>
      </c>
      <c r="AI206" s="64" t="s">
        <v>2417</v>
      </c>
      <c r="AJ206" s="63" t="s">
        <v>2623</v>
      </c>
      <c r="AK206" s="78">
        <v>0.0634</v>
      </c>
      <c r="AL206" s="78">
        <v>0.0526</v>
      </c>
      <c r="AM206" s="63">
        <v>1450845800</v>
      </c>
      <c r="AN206" s="78">
        <v>0.0362</v>
      </c>
      <c r="AO206" s="78">
        <v>0.0526</v>
      </c>
      <c r="AP206" s="63" t="s">
        <v>3033</v>
      </c>
      <c r="AQ206" s="78">
        <v>0.0326</v>
      </c>
      <c r="AR206" s="78">
        <v>0.0226</v>
      </c>
      <c r="AS206" s="86" t="s">
        <v>3340</v>
      </c>
      <c r="AT206" s="87">
        <v>0.0182</v>
      </c>
      <c r="AU206" s="88" t="s">
        <v>3341</v>
      </c>
    </row>
    <row r="207" spans="1:47">
      <c r="A207" s="50">
        <f t="shared" si="21"/>
        <v>244</v>
      </c>
      <c r="B207" s="51" t="str">
        <f>IF(A207="","",IF(A207&lt;词盘!$B$2,"大词",IF(A207&lt;词盘!$C$2,"中尾词","长尾词")))</f>
        <v>大词</v>
      </c>
      <c r="C207" s="54"/>
      <c r="D207" s="51" t="str">
        <f t="shared" si="22"/>
        <v>无序</v>
      </c>
      <c r="E207" s="53"/>
      <c r="F207" s="53"/>
      <c r="G207" s="53"/>
      <c r="H207" s="53"/>
      <c r="I207" s="61">
        <f t="shared" si="24"/>
        <v>0.000500250125062534</v>
      </c>
      <c r="J207" s="51">
        <f t="shared" si="23"/>
        <v>1893</v>
      </c>
      <c r="K207" s="52">
        <f t="shared" si="25"/>
        <v>1128.28</v>
      </c>
      <c r="L207" s="52"/>
      <c r="M207" s="62" t="s">
        <v>3342</v>
      </c>
      <c r="N207" s="63" t="s">
        <v>3343</v>
      </c>
      <c r="O207" s="64" t="s">
        <v>2027</v>
      </c>
      <c r="P207" s="65">
        <v>0.0005</v>
      </c>
      <c r="Q207" s="63" t="s">
        <v>2047</v>
      </c>
      <c r="R207" s="68">
        <v>3109</v>
      </c>
      <c r="S207" s="68">
        <v>8</v>
      </c>
      <c r="T207" s="69" t="s">
        <v>3344</v>
      </c>
      <c r="U207" s="70">
        <v>462624</v>
      </c>
      <c r="V207" s="68">
        <v>4041</v>
      </c>
      <c r="W207" s="71">
        <v>244</v>
      </c>
      <c r="X207" s="72">
        <v>0.0604</v>
      </c>
      <c r="Y207" s="71">
        <v>91086</v>
      </c>
      <c r="Z207" s="71">
        <v>1684</v>
      </c>
      <c r="AA207" s="71">
        <v>6</v>
      </c>
      <c r="AB207" s="76">
        <v>5</v>
      </c>
      <c r="AC207" s="68">
        <v>1893</v>
      </c>
      <c r="AD207" s="77">
        <v>2.13</v>
      </c>
      <c r="AE207" s="68">
        <v>31</v>
      </c>
      <c r="AF207" s="78">
        <v>0.4769</v>
      </c>
      <c r="AG207" s="81">
        <v>0.3928</v>
      </c>
      <c r="AH207" s="82">
        <v>0.67</v>
      </c>
      <c r="AI207" s="64" t="s">
        <v>3345</v>
      </c>
      <c r="AJ207" s="63" t="s">
        <v>3346</v>
      </c>
      <c r="AK207" s="78">
        <v>0.3385</v>
      </c>
      <c r="AL207" s="78">
        <v>0.25</v>
      </c>
      <c r="AM207" s="63" t="s">
        <v>2279</v>
      </c>
      <c r="AN207" s="78">
        <v>0.0769</v>
      </c>
      <c r="AO207" s="78">
        <v>0.1071</v>
      </c>
      <c r="AP207" s="63" t="s">
        <v>3347</v>
      </c>
      <c r="AQ207" s="78">
        <v>0.0615</v>
      </c>
      <c r="AR207" s="78">
        <v>0.0357</v>
      </c>
      <c r="AS207" s="86" t="s">
        <v>3348</v>
      </c>
      <c r="AT207" s="87">
        <v>0.0133</v>
      </c>
      <c r="AU207" s="88" t="s">
        <v>3349</v>
      </c>
    </row>
    <row r="208" spans="1:47">
      <c r="A208" s="50">
        <f t="shared" si="21"/>
        <v>3094</v>
      </c>
      <c r="B208" s="51" t="str">
        <f>IF(A208="","",IF(A208&lt;词盘!$B$2,"大词",IF(A208&lt;词盘!$C$2,"中尾词","长尾词")))</f>
        <v>大词</v>
      </c>
      <c r="C208" s="54">
        <v>1</v>
      </c>
      <c r="D208" s="51" t="str">
        <f t="shared" si="22"/>
        <v>无序</v>
      </c>
      <c r="E208" s="53"/>
      <c r="F208" s="53"/>
      <c r="G208" s="53"/>
      <c r="H208" s="53"/>
      <c r="I208" s="61">
        <f t="shared" si="24"/>
        <v>0.000500250125062534</v>
      </c>
      <c r="J208" s="51">
        <f t="shared" si="23"/>
        <v>37356</v>
      </c>
      <c r="K208" s="52">
        <f t="shared" si="25"/>
        <v>7250.04</v>
      </c>
      <c r="L208" s="52"/>
      <c r="M208" s="62" t="s">
        <v>3350</v>
      </c>
      <c r="N208" s="63" t="s">
        <v>3351</v>
      </c>
      <c r="O208" s="64" t="s">
        <v>2027</v>
      </c>
      <c r="P208" s="65">
        <v>0.0005</v>
      </c>
      <c r="Q208" s="63" t="s">
        <v>2149</v>
      </c>
      <c r="R208" s="68">
        <v>2982</v>
      </c>
      <c r="S208" s="68">
        <v>4</v>
      </c>
      <c r="T208" s="69" t="s">
        <v>3352</v>
      </c>
      <c r="U208" s="70">
        <v>106023</v>
      </c>
      <c r="V208" s="68">
        <v>41315</v>
      </c>
      <c r="W208" s="71">
        <v>3094</v>
      </c>
      <c r="X208" s="72">
        <v>0.0749</v>
      </c>
      <c r="Y208" s="71">
        <v>1021145</v>
      </c>
      <c r="Z208" s="71">
        <v>20139</v>
      </c>
      <c r="AA208" s="71">
        <v>71</v>
      </c>
      <c r="AB208" s="76">
        <v>0</v>
      </c>
      <c r="AC208" s="68">
        <v>37356</v>
      </c>
      <c r="AD208" s="77">
        <v>1.11</v>
      </c>
      <c r="AE208" s="68">
        <v>468</v>
      </c>
      <c r="AF208" s="78">
        <v>0.1328</v>
      </c>
      <c r="AG208" s="81">
        <v>0.0976</v>
      </c>
      <c r="AH208" s="82">
        <v>0.36</v>
      </c>
      <c r="AI208" s="64" t="s">
        <v>3353</v>
      </c>
      <c r="AJ208" s="63" t="s">
        <v>2152</v>
      </c>
      <c r="AK208" s="78">
        <v>0.0701</v>
      </c>
      <c r="AL208" s="78">
        <v>0.0732</v>
      </c>
      <c r="AM208" s="63" t="s">
        <v>2483</v>
      </c>
      <c r="AN208" s="78">
        <v>0.0332</v>
      </c>
      <c r="AO208" s="78">
        <v>0.0244</v>
      </c>
      <c r="AP208" s="63" t="s">
        <v>2720</v>
      </c>
      <c r="AQ208" s="78">
        <v>0.0295</v>
      </c>
      <c r="AR208" s="78">
        <v>0</v>
      </c>
      <c r="AS208" s="86" t="s">
        <v>3354</v>
      </c>
      <c r="AT208" s="87">
        <v>0.0309</v>
      </c>
      <c r="AU208" s="88" t="s">
        <v>3355</v>
      </c>
    </row>
    <row r="209" spans="1:47">
      <c r="A209" s="50">
        <f t="shared" si="21"/>
        <v>334</v>
      </c>
      <c r="B209" s="51" t="str">
        <f>IF(A209="","",IF(A209&lt;词盘!$B$2,"大词",IF(A209&lt;词盘!$C$2,"中尾词","长尾词")))</f>
        <v>大词</v>
      </c>
      <c r="C209" s="54">
        <v>1</v>
      </c>
      <c r="D209" s="51" t="str">
        <f t="shared" si="22"/>
        <v>无序</v>
      </c>
      <c r="E209" s="53"/>
      <c r="F209" s="53"/>
      <c r="G209" s="53"/>
      <c r="H209" s="53"/>
      <c r="I209" s="61">
        <f t="shared" si="24"/>
        <v>0.000500250125062534</v>
      </c>
      <c r="J209" s="51">
        <f t="shared" si="23"/>
        <v>1102</v>
      </c>
      <c r="K209" s="52">
        <f t="shared" si="25"/>
        <v>2616.6</v>
      </c>
      <c r="L209" s="52"/>
      <c r="M209" s="62" t="s">
        <v>3356</v>
      </c>
      <c r="N209" s="63" t="s">
        <v>3357</v>
      </c>
      <c r="O209" s="64" t="s">
        <v>2027</v>
      </c>
      <c r="P209" s="65">
        <v>0.0005</v>
      </c>
      <c r="Q209" s="63" t="s">
        <v>3358</v>
      </c>
      <c r="R209" s="68">
        <v>2971</v>
      </c>
      <c r="S209" s="68">
        <v>14</v>
      </c>
      <c r="T209" s="69" t="s">
        <v>3359</v>
      </c>
      <c r="U209" s="70">
        <v>683639</v>
      </c>
      <c r="V209" s="68">
        <v>3650</v>
      </c>
      <c r="W209" s="71">
        <v>334</v>
      </c>
      <c r="X209" s="72">
        <v>0.0917</v>
      </c>
      <c r="Y209" s="71">
        <v>101558</v>
      </c>
      <c r="Z209" s="71">
        <v>1780</v>
      </c>
      <c r="AA209" s="71">
        <v>8</v>
      </c>
      <c r="AB209" s="76">
        <v>0</v>
      </c>
      <c r="AC209" s="68">
        <v>1102</v>
      </c>
      <c r="AD209" s="77">
        <v>3.31</v>
      </c>
      <c r="AE209" s="68">
        <v>123</v>
      </c>
      <c r="AF209" s="78">
        <v>0.3409</v>
      </c>
      <c r="AG209" s="81">
        <v>0.2334</v>
      </c>
      <c r="AH209" s="82">
        <v>1.47</v>
      </c>
      <c r="AI209" s="64" t="s">
        <v>2739</v>
      </c>
      <c r="AJ209" s="63" t="s">
        <v>3360</v>
      </c>
      <c r="AK209" s="78">
        <v>0.1364</v>
      </c>
      <c r="AL209" s="78">
        <v>0</v>
      </c>
      <c r="AM209" s="63" t="s">
        <v>2101</v>
      </c>
      <c r="AN209" s="78">
        <v>0.1136</v>
      </c>
      <c r="AO209" s="78">
        <v>0.1667</v>
      </c>
      <c r="AP209" s="63" t="s">
        <v>2103</v>
      </c>
      <c r="AQ209" s="78">
        <v>0.0909</v>
      </c>
      <c r="AR209" s="78">
        <v>0.0667</v>
      </c>
      <c r="AS209" s="86" t="s">
        <v>3361</v>
      </c>
      <c r="AT209" s="87">
        <v>0.0238</v>
      </c>
      <c r="AU209" s="88" t="s">
        <v>3362</v>
      </c>
    </row>
    <row r="210" spans="1:47">
      <c r="A210" s="50">
        <f t="shared" si="21"/>
        <v>228</v>
      </c>
      <c r="B210" s="51" t="str">
        <f>IF(A210="","",IF(A210&lt;词盘!$B$2,"大词",IF(A210&lt;词盘!$C$2,"中尾词","长尾词")))</f>
        <v>大词</v>
      </c>
      <c r="C210" s="54"/>
      <c r="D210" s="51" t="str">
        <f t="shared" si="22"/>
        <v>有序</v>
      </c>
      <c r="E210" s="53" t="s">
        <v>22</v>
      </c>
      <c r="F210" s="53"/>
      <c r="G210" s="53"/>
      <c r="H210" s="53"/>
      <c r="I210" s="61">
        <f t="shared" si="24"/>
        <v>0.000500250125062534</v>
      </c>
      <c r="J210" s="51">
        <f t="shared" si="23"/>
        <v>1633</v>
      </c>
      <c r="K210" s="52">
        <f t="shared" si="25"/>
        <v>1672.5</v>
      </c>
      <c r="L210" s="52"/>
      <c r="M210" s="62" t="s">
        <v>3363</v>
      </c>
      <c r="N210" s="63" t="s">
        <v>3364</v>
      </c>
      <c r="O210" s="64" t="s">
        <v>2027</v>
      </c>
      <c r="P210" s="65">
        <v>0.0005</v>
      </c>
      <c r="Q210" s="63" t="s">
        <v>2047</v>
      </c>
      <c r="R210" s="68">
        <v>2963</v>
      </c>
      <c r="S210" s="68">
        <v>13</v>
      </c>
      <c r="T210" s="69" t="s">
        <v>3365</v>
      </c>
      <c r="U210" s="70">
        <v>990027</v>
      </c>
      <c r="V210" s="68">
        <v>1469</v>
      </c>
      <c r="W210" s="71">
        <v>228</v>
      </c>
      <c r="X210" s="72">
        <v>0.1553</v>
      </c>
      <c r="Y210" s="71">
        <v>39594</v>
      </c>
      <c r="Z210" s="71">
        <v>669</v>
      </c>
      <c r="AA210" s="71">
        <v>6</v>
      </c>
      <c r="AB210" s="76">
        <v>0</v>
      </c>
      <c r="AC210" s="68">
        <v>1633</v>
      </c>
      <c r="AD210" s="77">
        <v>0.9</v>
      </c>
      <c r="AE210" s="68">
        <v>7</v>
      </c>
      <c r="AF210" s="78">
        <v>0.6229</v>
      </c>
      <c r="AG210" s="81">
        <v>0.4334</v>
      </c>
      <c r="AH210" s="82">
        <v>2.5</v>
      </c>
      <c r="AI210" s="64" t="s">
        <v>3366</v>
      </c>
      <c r="AJ210" s="63" t="s">
        <v>2022</v>
      </c>
      <c r="AK210" s="78">
        <v>0.2295</v>
      </c>
      <c r="AL210" s="78">
        <v>0.1667</v>
      </c>
      <c r="AM210" s="63" t="s">
        <v>2024</v>
      </c>
      <c r="AN210" s="78">
        <v>0.2131</v>
      </c>
      <c r="AO210" s="78">
        <v>0.1</v>
      </c>
      <c r="AP210" s="63" t="s">
        <v>2023</v>
      </c>
      <c r="AQ210" s="78">
        <v>0.1803</v>
      </c>
      <c r="AR210" s="78">
        <v>0.1667</v>
      </c>
      <c r="AS210" s="86" t="s">
        <v>3367</v>
      </c>
      <c r="AT210" s="87">
        <v>0.0278</v>
      </c>
      <c r="AU210" s="88" t="s">
        <v>3368</v>
      </c>
    </row>
    <row r="211" spans="1:47">
      <c r="A211" s="50">
        <f t="shared" si="21"/>
        <v>52</v>
      </c>
      <c r="B211" s="51" t="str">
        <f>IF(A211="","",IF(A211&lt;词盘!$B$2,"大词",IF(A211&lt;词盘!$C$2,"中尾词","长尾词")))</f>
        <v>大词</v>
      </c>
      <c r="C211" s="54"/>
      <c r="D211" s="51" t="str">
        <f t="shared" si="22"/>
        <v>有序</v>
      </c>
      <c r="E211" s="53" t="s">
        <v>22</v>
      </c>
      <c r="F211" s="53"/>
      <c r="G211" s="53"/>
      <c r="H211" s="53"/>
      <c r="I211" s="61">
        <f t="shared" si="24"/>
        <v>0.000500250125062534</v>
      </c>
      <c r="J211" s="51">
        <f t="shared" si="23"/>
        <v>444</v>
      </c>
      <c r="K211" s="52">
        <f t="shared" si="25"/>
        <v>6068.16</v>
      </c>
      <c r="L211" s="52"/>
      <c r="M211" s="62" t="s">
        <v>3369</v>
      </c>
      <c r="N211" s="63"/>
      <c r="O211" s="64" t="s">
        <v>2027</v>
      </c>
      <c r="P211" s="65">
        <v>0.0005</v>
      </c>
      <c r="Q211" s="63" t="s">
        <v>2047</v>
      </c>
      <c r="R211" s="68">
        <v>2957</v>
      </c>
      <c r="S211" s="68">
        <v>8</v>
      </c>
      <c r="T211" s="69" t="s">
        <v>3370</v>
      </c>
      <c r="U211" s="70">
        <v>545750</v>
      </c>
      <c r="V211" s="68">
        <v>1982</v>
      </c>
      <c r="W211" s="71">
        <v>52</v>
      </c>
      <c r="X211" s="72">
        <v>0.0263</v>
      </c>
      <c r="Y211" s="71">
        <v>41411</v>
      </c>
      <c r="Z211" s="71">
        <v>774</v>
      </c>
      <c r="AA211" s="71">
        <v>2</v>
      </c>
      <c r="AB211" s="76">
        <v>0</v>
      </c>
      <c r="AC211" s="68">
        <v>444</v>
      </c>
      <c r="AD211" s="77">
        <v>4.46</v>
      </c>
      <c r="AE211" s="68">
        <v>17</v>
      </c>
      <c r="AF211" s="78">
        <v>0.6306</v>
      </c>
      <c r="AG211" s="81">
        <v>0.7334</v>
      </c>
      <c r="AH211" s="82">
        <v>7.84</v>
      </c>
      <c r="AI211" s="64" t="s">
        <v>3371</v>
      </c>
      <c r="AJ211" s="63" t="s">
        <v>3372</v>
      </c>
      <c r="AK211" s="78">
        <v>0.2432</v>
      </c>
      <c r="AL211" s="78">
        <v>0.2667</v>
      </c>
      <c r="AM211" s="63" t="s">
        <v>3042</v>
      </c>
      <c r="AN211" s="78">
        <v>0.1982</v>
      </c>
      <c r="AO211" s="78">
        <v>0.2667</v>
      </c>
      <c r="AP211" s="63" t="s">
        <v>3373</v>
      </c>
      <c r="AQ211" s="78">
        <v>0.1892</v>
      </c>
      <c r="AR211" s="78">
        <v>0.2</v>
      </c>
      <c r="AS211" s="86" t="s">
        <v>3374</v>
      </c>
      <c r="AT211" s="87">
        <v>0.0417</v>
      </c>
      <c r="AU211" s="88" t="s">
        <v>3375</v>
      </c>
    </row>
    <row r="212" spans="1:47">
      <c r="A212" s="50">
        <f t="shared" si="21"/>
        <v>52</v>
      </c>
      <c r="B212" s="51" t="str">
        <f>IF(A212="","",IF(A212&lt;词盘!$B$2,"大词",IF(A212&lt;词盘!$C$2,"中尾词","长尾词")))</f>
        <v>大词</v>
      </c>
      <c r="C212" s="54">
        <v>3</v>
      </c>
      <c r="D212" s="51" t="str">
        <f t="shared" si="22"/>
        <v>无序</v>
      </c>
      <c r="E212" s="53"/>
      <c r="F212" s="53"/>
      <c r="G212" s="53"/>
      <c r="H212" s="53"/>
      <c r="I212" s="61">
        <f t="shared" si="24"/>
        <v>0.000500250125062534</v>
      </c>
      <c r="J212" s="51">
        <f t="shared" si="23"/>
        <v>556</v>
      </c>
      <c r="K212" s="52">
        <f t="shared" si="25"/>
        <v>1315.35</v>
      </c>
      <c r="L212" s="52"/>
      <c r="M212" s="62" t="s">
        <v>3376</v>
      </c>
      <c r="N212" s="63" t="s">
        <v>3377</v>
      </c>
      <c r="O212" s="64" t="s">
        <v>2027</v>
      </c>
      <c r="P212" s="65">
        <v>0.0005</v>
      </c>
      <c r="Q212" s="63" t="s">
        <v>2047</v>
      </c>
      <c r="R212" s="68">
        <v>2954</v>
      </c>
      <c r="S212" s="68">
        <v>13</v>
      </c>
      <c r="T212" s="69" t="s">
        <v>3378</v>
      </c>
      <c r="U212" s="70">
        <v>732154</v>
      </c>
      <c r="V212" s="68">
        <v>1667</v>
      </c>
      <c r="W212" s="71">
        <v>52</v>
      </c>
      <c r="X212" s="72">
        <v>0.0317</v>
      </c>
      <c r="Y212" s="71">
        <v>42498</v>
      </c>
      <c r="Z212" s="71">
        <v>711</v>
      </c>
      <c r="AA212" s="71">
        <v>2</v>
      </c>
      <c r="AB212" s="76">
        <v>0</v>
      </c>
      <c r="AC212" s="68">
        <v>556</v>
      </c>
      <c r="AD212" s="77">
        <v>3</v>
      </c>
      <c r="AE212" s="68">
        <v>18</v>
      </c>
      <c r="AF212" s="78">
        <v>0.6219</v>
      </c>
      <c r="AG212" s="81">
        <v>0.5714</v>
      </c>
      <c r="AH212" s="82">
        <v>1.85</v>
      </c>
      <c r="AI212" s="64" t="s">
        <v>3379</v>
      </c>
      <c r="AJ212" s="63" t="s">
        <v>2300</v>
      </c>
      <c r="AK212" s="78">
        <v>0.4024</v>
      </c>
      <c r="AL212" s="78">
        <v>0.4286</v>
      </c>
      <c r="AM212" s="63" t="s">
        <v>2301</v>
      </c>
      <c r="AN212" s="78">
        <v>0.1463</v>
      </c>
      <c r="AO212" s="78">
        <v>0.0857</v>
      </c>
      <c r="AP212" s="63" t="s">
        <v>2224</v>
      </c>
      <c r="AQ212" s="78">
        <v>0.0732</v>
      </c>
      <c r="AR212" s="78">
        <v>0.0571</v>
      </c>
      <c r="AS212" s="86" t="s">
        <v>3380</v>
      </c>
      <c r="AT212" s="87">
        <v>0.0714</v>
      </c>
      <c r="AU212" s="88" t="s">
        <v>3381</v>
      </c>
    </row>
    <row r="213" spans="1:47">
      <c r="A213" s="50">
        <f t="shared" si="21"/>
        <v>290</v>
      </c>
      <c r="B213" s="51" t="str">
        <f>IF(A213="","",IF(A213&lt;词盘!$B$2,"大词",IF(A213&lt;词盘!$C$2,"中尾词","长尾词")))</f>
        <v>大词</v>
      </c>
      <c r="C213" s="54"/>
      <c r="D213" s="51" t="str">
        <f t="shared" si="22"/>
        <v>无序</v>
      </c>
      <c r="E213" s="53"/>
      <c r="F213" s="53"/>
      <c r="G213" s="53"/>
      <c r="H213" s="53"/>
      <c r="I213" s="61">
        <f t="shared" si="24"/>
        <v>0.000500250125062534</v>
      </c>
      <c r="J213" s="51">
        <f t="shared" si="23"/>
        <v>3412</v>
      </c>
      <c r="K213" s="52">
        <f t="shared" si="25"/>
        <v>3991.6</v>
      </c>
      <c r="L213" s="52"/>
      <c r="M213" s="62" t="s">
        <v>3382</v>
      </c>
      <c r="N213" s="63" t="s">
        <v>2070</v>
      </c>
      <c r="O213" s="64" t="s">
        <v>2027</v>
      </c>
      <c r="P213" s="65">
        <v>0.0005</v>
      </c>
      <c r="Q213" s="63" t="s">
        <v>2047</v>
      </c>
      <c r="R213" s="68">
        <v>2943</v>
      </c>
      <c r="S213" s="68">
        <v>14</v>
      </c>
      <c r="T213" s="69" t="s">
        <v>3383</v>
      </c>
      <c r="U213" s="70">
        <v>534668</v>
      </c>
      <c r="V213" s="68">
        <v>5197</v>
      </c>
      <c r="W213" s="71">
        <v>290</v>
      </c>
      <c r="X213" s="72">
        <v>0.0559</v>
      </c>
      <c r="Y213" s="71">
        <v>138998</v>
      </c>
      <c r="Z213" s="71">
        <v>2348</v>
      </c>
      <c r="AA213" s="71">
        <v>7</v>
      </c>
      <c r="AB213" s="76">
        <v>4</v>
      </c>
      <c r="AC213" s="68">
        <v>3412</v>
      </c>
      <c r="AD213" s="77">
        <v>1.52</v>
      </c>
      <c r="AE213" s="68">
        <v>134</v>
      </c>
      <c r="AF213" s="78">
        <v>0.4778</v>
      </c>
      <c r="AG213" s="81">
        <v>0.4762</v>
      </c>
      <c r="AH213" s="82">
        <v>1.7</v>
      </c>
      <c r="AI213" s="64" t="s">
        <v>3384</v>
      </c>
      <c r="AJ213" s="63" t="s">
        <v>2075</v>
      </c>
      <c r="AK213" s="78">
        <v>0.1681</v>
      </c>
      <c r="AL213" s="78">
        <v>0.1667</v>
      </c>
      <c r="AM213" s="63" t="s">
        <v>2073</v>
      </c>
      <c r="AN213" s="78">
        <v>0.1593</v>
      </c>
      <c r="AO213" s="78">
        <v>0.2381</v>
      </c>
      <c r="AP213" s="63" t="s">
        <v>2074</v>
      </c>
      <c r="AQ213" s="78">
        <v>0.1504</v>
      </c>
      <c r="AR213" s="78">
        <v>0.0714</v>
      </c>
      <c r="AS213" s="86" t="s">
        <v>3385</v>
      </c>
      <c r="AT213" s="87">
        <v>0.0172</v>
      </c>
      <c r="AU213" s="88" t="s">
        <v>3386</v>
      </c>
    </row>
    <row r="214" spans="1:47">
      <c r="A214" s="50">
        <f t="shared" si="21"/>
        <v>17790</v>
      </c>
      <c r="B214" s="51" t="str">
        <f>IF(A214="","",IF(A214&lt;词盘!$B$2,"大词",IF(A214&lt;词盘!$C$2,"中尾词","长尾词")))</f>
        <v>大词</v>
      </c>
      <c r="C214" s="54">
        <v>1</v>
      </c>
      <c r="D214" s="51" t="str">
        <f t="shared" si="22"/>
        <v>无序</v>
      </c>
      <c r="E214" s="53"/>
      <c r="F214" s="53"/>
      <c r="G214" s="53"/>
      <c r="H214" s="53"/>
      <c r="I214" s="61">
        <f t="shared" si="24"/>
        <v>0.000500250125062534</v>
      </c>
      <c r="J214" s="51">
        <f t="shared" si="23"/>
        <v>9854</v>
      </c>
      <c r="K214" s="52">
        <f t="shared" si="25"/>
        <v>337529.88</v>
      </c>
      <c r="L214" s="52"/>
      <c r="M214" s="62" t="s">
        <v>3387</v>
      </c>
      <c r="N214" s="63" t="s">
        <v>3388</v>
      </c>
      <c r="O214" s="64" t="s">
        <v>2027</v>
      </c>
      <c r="P214" s="65">
        <v>0.0005</v>
      </c>
      <c r="Q214" s="63" t="s">
        <v>2149</v>
      </c>
      <c r="R214" s="68">
        <v>2938</v>
      </c>
      <c r="S214" s="68">
        <v>2</v>
      </c>
      <c r="T214" s="69" t="s">
        <v>3389</v>
      </c>
      <c r="U214" s="70">
        <v>1549</v>
      </c>
      <c r="V214" s="68">
        <v>336295</v>
      </c>
      <c r="W214" s="71">
        <v>17790</v>
      </c>
      <c r="X214" s="72">
        <v>0.0529</v>
      </c>
      <c r="Y214" s="71">
        <v>6898309</v>
      </c>
      <c r="Z214" s="71">
        <v>167094</v>
      </c>
      <c r="AA214" s="71">
        <v>404</v>
      </c>
      <c r="AB214" s="76">
        <v>0</v>
      </c>
      <c r="AC214" s="68">
        <v>9854</v>
      </c>
      <c r="AD214" s="77">
        <v>34.13</v>
      </c>
      <c r="AE214" s="68">
        <v>905</v>
      </c>
      <c r="AF214" s="78">
        <v>0.1114</v>
      </c>
      <c r="AG214" s="81">
        <v>0.09</v>
      </c>
      <c r="AH214" s="82">
        <v>2.02</v>
      </c>
      <c r="AI214" s="64" t="s">
        <v>2635</v>
      </c>
      <c r="AJ214" s="63" t="s">
        <v>2437</v>
      </c>
      <c r="AK214" s="78">
        <v>0.0396</v>
      </c>
      <c r="AL214" s="78">
        <v>0.0371</v>
      </c>
      <c r="AM214" s="63" t="s">
        <v>2152</v>
      </c>
      <c r="AN214" s="78">
        <v>0.0384</v>
      </c>
      <c r="AO214" s="78">
        <v>0.0168</v>
      </c>
      <c r="AP214" s="63" t="s">
        <v>2438</v>
      </c>
      <c r="AQ214" s="78">
        <v>0.0334</v>
      </c>
      <c r="AR214" s="78">
        <v>0.0361</v>
      </c>
      <c r="AS214" s="86" t="s">
        <v>3390</v>
      </c>
      <c r="AT214" s="87">
        <v>0.0132</v>
      </c>
      <c r="AU214" s="88" t="s">
        <v>3391</v>
      </c>
    </row>
    <row r="215" spans="1:47">
      <c r="A215" s="50">
        <f t="shared" si="21"/>
        <v>444</v>
      </c>
      <c r="B215" s="51" t="str">
        <f>IF(A215="","",IF(A215&lt;词盘!$B$2,"大词",IF(A215&lt;词盘!$C$2,"中尾词","长尾词")))</f>
        <v>大词</v>
      </c>
      <c r="C215" s="54">
        <v>1</v>
      </c>
      <c r="D215" s="51" t="str">
        <f t="shared" si="22"/>
        <v>有序</v>
      </c>
      <c r="E215" s="53" t="s">
        <v>22</v>
      </c>
      <c r="F215" s="53"/>
      <c r="G215" s="53"/>
      <c r="H215" s="53"/>
      <c r="I215" s="61">
        <f t="shared" si="24"/>
        <v>0.000500250125062534</v>
      </c>
      <c r="J215" s="51">
        <f t="shared" si="23"/>
        <v>4618</v>
      </c>
      <c r="K215" s="52">
        <f t="shared" si="25"/>
        <v>1318.15</v>
      </c>
      <c r="L215" s="52"/>
      <c r="M215" s="62" t="s">
        <v>3392</v>
      </c>
      <c r="N215" s="63" t="s">
        <v>3393</v>
      </c>
      <c r="O215" s="64" t="s">
        <v>2027</v>
      </c>
      <c r="P215" s="65">
        <v>0.0005</v>
      </c>
      <c r="Q215" s="63" t="s">
        <v>2047</v>
      </c>
      <c r="R215" s="68">
        <v>2934</v>
      </c>
      <c r="S215" s="68">
        <v>11</v>
      </c>
      <c r="T215" s="69" t="s">
        <v>3394</v>
      </c>
      <c r="U215" s="70">
        <v>946563</v>
      </c>
      <c r="V215" s="68">
        <v>1666</v>
      </c>
      <c r="W215" s="71">
        <v>444</v>
      </c>
      <c r="X215" s="72">
        <v>0.2666</v>
      </c>
      <c r="Y215" s="71">
        <v>42113</v>
      </c>
      <c r="Z215" s="71">
        <v>643</v>
      </c>
      <c r="AA215" s="71">
        <v>11</v>
      </c>
      <c r="AB215" s="76">
        <v>0</v>
      </c>
      <c r="AC215" s="68">
        <v>4618</v>
      </c>
      <c r="AD215" s="77">
        <v>0.36</v>
      </c>
      <c r="AE215" s="68">
        <v>19</v>
      </c>
      <c r="AF215" s="78">
        <v>0.5238</v>
      </c>
      <c r="AG215" s="81">
        <v>0.5185</v>
      </c>
      <c r="AH215" s="82">
        <v>2.05</v>
      </c>
      <c r="AI215" s="64" t="s">
        <v>3395</v>
      </c>
      <c r="AJ215" s="63" t="s">
        <v>2022</v>
      </c>
      <c r="AK215" s="78">
        <v>0.2857</v>
      </c>
      <c r="AL215" s="78">
        <v>0.3704</v>
      </c>
      <c r="AM215" s="63" t="s">
        <v>2024</v>
      </c>
      <c r="AN215" s="78">
        <v>0.1429</v>
      </c>
      <c r="AO215" s="78">
        <v>0.1481</v>
      </c>
      <c r="AP215" s="63" t="s">
        <v>2066</v>
      </c>
      <c r="AQ215" s="78">
        <v>0.0952</v>
      </c>
      <c r="AR215" s="78">
        <v>0</v>
      </c>
      <c r="AS215" s="86" t="s">
        <v>3396</v>
      </c>
      <c r="AT215" s="87">
        <v>0.018</v>
      </c>
      <c r="AU215" s="88" t="s">
        <v>3397</v>
      </c>
    </row>
    <row r="216" spans="1:47">
      <c r="A216" s="50">
        <f t="shared" si="21"/>
        <v>623</v>
      </c>
      <c r="B216" s="51" t="str">
        <f>IF(A216="","",IF(A216&lt;词盘!$B$2,"大词",IF(A216&lt;词盘!$C$2,"中尾词","长尾词")))</f>
        <v>大词</v>
      </c>
      <c r="C216" s="54"/>
      <c r="D216" s="51" t="str">
        <f t="shared" si="22"/>
        <v>无序</v>
      </c>
      <c r="E216" s="53"/>
      <c r="F216" s="53"/>
      <c r="G216" s="53"/>
      <c r="H216" s="53"/>
      <c r="I216" s="61">
        <f t="shared" si="24"/>
        <v>0.000500250125062534</v>
      </c>
      <c r="J216" s="51">
        <f t="shared" si="23"/>
        <v>134996</v>
      </c>
      <c r="K216" s="52">
        <f t="shared" si="25"/>
        <v>4812.61</v>
      </c>
      <c r="L216" s="52"/>
      <c r="M216" s="62" t="s">
        <v>3398</v>
      </c>
      <c r="N216" s="63" t="s">
        <v>2687</v>
      </c>
      <c r="O216" s="64" t="s">
        <v>2027</v>
      </c>
      <c r="P216" s="65">
        <v>0.0005</v>
      </c>
      <c r="Q216" s="63" t="s">
        <v>2047</v>
      </c>
      <c r="R216" s="68">
        <v>2898</v>
      </c>
      <c r="S216" s="68">
        <v>3</v>
      </c>
      <c r="T216" s="69" t="s">
        <v>3399</v>
      </c>
      <c r="U216" s="70">
        <v>108437</v>
      </c>
      <c r="V216" s="68">
        <v>16275</v>
      </c>
      <c r="W216" s="71">
        <v>623</v>
      </c>
      <c r="X216" s="72">
        <v>0.0383</v>
      </c>
      <c r="Y216" s="71">
        <v>453432</v>
      </c>
      <c r="Z216" s="71">
        <v>7183</v>
      </c>
      <c r="AA216" s="71">
        <v>15</v>
      </c>
      <c r="AB216" s="76">
        <v>0</v>
      </c>
      <c r="AC216" s="68">
        <v>134996</v>
      </c>
      <c r="AD216" s="77">
        <v>0.12</v>
      </c>
      <c r="AE216" s="68">
        <v>121</v>
      </c>
      <c r="AF216" s="78">
        <v>0.1563</v>
      </c>
      <c r="AG216" s="81">
        <v>0.0833</v>
      </c>
      <c r="AH216" s="82">
        <v>0.67</v>
      </c>
      <c r="AI216" s="64" t="s">
        <v>3345</v>
      </c>
      <c r="AJ216" s="63" t="s">
        <v>2121</v>
      </c>
      <c r="AK216" s="78">
        <v>0.0546</v>
      </c>
      <c r="AL216" s="78">
        <v>0.0833</v>
      </c>
      <c r="AM216" s="63" t="s">
        <v>2040</v>
      </c>
      <c r="AN216" s="78">
        <v>0.0546</v>
      </c>
      <c r="AO216" s="78">
        <v>0</v>
      </c>
      <c r="AP216" s="63" t="s">
        <v>2122</v>
      </c>
      <c r="AQ216" s="78">
        <v>0.0471</v>
      </c>
      <c r="AR216" s="78">
        <v>0</v>
      </c>
      <c r="AS216" s="86" t="s">
        <v>3400</v>
      </c>
      <c r="AT216" s="87">
        <v>0.0207</v>
      </c>
      <c r="AU216" s="88" t="s">
        <v>3401</v>
      </c>
    </row>
    <row r="217" spans="1:47">
      <c r="A217" s="50">
        <f t="shared" si="21"/>
        <v>302</v>
      </c>
      <c r="B217" s="51" t="str">
        <f>IF(A217="","",IF(A217&lt;词盘!$B$2,"大词",IF(A217&lt;词盘!$C$2,"中尾词","长尾词")))</f>
        <v>大词</v>
      </c>
      <c r="C217" s="54"/>
      <c r="D217" s="51" t="str">
        <f t="shared" si="22"/>
        <v>有序</v>
      </c>
      <c r="E217" s="53" t="s">
        <v>22</v>
      </c>
      <c r="F217" s="53"/>
      <c r="G217" s="53"/>
      <c r="H217" s="53"/>
      <c r="I217" s="61">
        <f t="shared" si="24"/>
        <v>0.000500250125062534</v>
      </c>
      <c r="J217" s="51">
        <f t="shared" si="23"/>
        <v>931</v>
      </c>
      <c r="K217" s="52">
        <f t="shared" si="25"/>
        <v>3057.18</v>
      </c>
      <c r="L217" s="52"/>
      <c r="M217" s="62" t="s">
        <v>3402</v>
      </c>
      <c r="N217" s="63" t="s">
        <v>3403</v>
      </c>
      <c r="O217" s="64" t="s">
        <v>2018</v>
      </c>
      <c r="P217" s="65">
        <v>0.0005</v>
      </c>
      <c r="Q217" s="63" t="s">
        <v>2275</v>
      </c>
      <c r="R217" s="68">
        <v>2896</v>
      </c>
      <c r="S217" s="68">
        <v>10</v>
      </c>
      <c r="T217" s="69" t="s">
        <v>3404</v>
      </c>
      <c r="U217" s="70">
        <v>897595</v>
      </c>
      <c r="V217" s="68">
        <v>3190</v>
      </c>
      <c r="W217" s="71">
        <v>302</v>
      </c>
      <c r="X217" s="72">
        <v>0.0947</v>
      </c>
      <c r="Y217" s="71">
        <v>89958</v>
      </c>
      <c r="Z217" s="71">
        <v>1506</v>
      </c>
      <c r="AA217" s="71">
        <v>7</v>
      </c>
      <c r="AB217" s="76">
        <v>1</v>
      </c>
      <c r="AC217" s="68">
        <v>931</v>
      </c>
      <c r="AD217" s="77">
        <v>3.43</v>
      </c>
      <c r="AE217" s="68">
        <v>20</v>
      </c>
      <c r="AF217" s="78">
        <v>0.4179</v>
      </c>
      <c r="AG217" s="81">
        <v>0.3332</v>
      </c>
      <c r="AH217" s="82">
        <v>2.03</v>
      </c>
      <c r="AI217" s="64" t="s">
        <v>3405</v>
      </c>
      <c r="AJ217" s="63" t="s">
        <v>2279</v>
      </c>
      <c r="AK217" s="78">
        <v>0.194</v>
      </c>
      <c r="AL217" s="78">
        <v>0.1481</v>
      </c>
      <c r="AM217" s="63" t="s">
        <v>2917</v>
      </c>
      <c r="AN217" s="78">
        <v>0.1642</v>
      </c>
      <c r="AO217" s="78">
        <v>0.1481</v>
      </c>
      <c r="AP217" s="63" t="s">
        <v>2278</v>
      </c>
      <c r="AQ217" s="78">
        <v>0.0597</v>
      </c>
      <c r="AR217" s="78">
        <v>0.037</v>
      </c>
      <c r="AS217" s="86" t="s">
        <v>3406</v>
      </c>
      <c r="AT217" s="87">
        <v>0.0413</v>
      </c>
      <c r="AU217" s="88" t="s">
        <v>3407</v>
      </c>
    </row>
    <row r="218" spans="1:47">
      <c r="A218" s="50">
        <f t="shared" si="21"/>
        <v>930</v>
      </c>
      <c r="B218" s="51" t="str">
        <f>IF(A218="","",IF(A218&lt;词盘!$B$2,"大词",IF(A218&lt;词盘!$C$2,"中尾词","长尾词")))</f>
        <v>大词</v>
      </c>
      <c r="C218" s="54">
        <v>1</v>
      </c>
      <c r="D218" s="51" t="str">
        <f t="shared" si="22"/>
        <v>无序</v>
      </c>
      <c r="E218" s="53"/>
      <c r="F218" s="53"/>
      <c r="G218" s="53"/>
      <c r="H218" s="53"/>
      <c r="I218" s="61">
        <f t="shared" si="24"/>
        <v>0.000400200100050028</v>
      </c>
      <c r="J218" s="51">
        <f t="shared" si="23"/>
        <v>145754</v>
      </c>
      <c r="K218" s="52">
        <f t="shared" si="25"/>
        <v>8540.4</v>
      </c>
      <c r="L218" s="52"/>
      <c r="M218" s="62" t="s">
        <v>3408</v>
      </c>
      <c r="N218" s="63" t="s">
        <v>2421</v>
      </c>
      <c r="O218" s="64" t="s">
        <v>2027</v>
      </c>
      <c r="P218" s="65">
        <v>0.0004</v>
      </c>
      <c r="Q218" s="63" t="s">
        <v>2028</v>
      </c>
      <c r="R218" s="68">
        <v>2835</v>
      </c>
      <c r="S218" s="68">
        <v>1</v>
      </c>
      <c r="T218" s="69" t="s">
        <v>2022</v>
      </c>
      <c r="U218" s="70">
        <v>122901</v>
      </c>
      <c r="V218" s="68">
        <v>18025</v>
      </c>
      <c r="W218" s="71">
        <v>930</v>
      </c>
      <c r="X218" s="72">
        <v>0.0516</v>
      </c>
      <c r="Y218" s="71">
        <v>390765</v>
      </c>
      <c r="Z218" s="71">
        <v>7117</v>
      </c>
      <c r="AA218" s="71">
        <v>22</v>
      </c>
      <c r="AB218" s="76">
        <v>4</v>
      </c>
      <c r="AC218" s="68">
        <v>145754</v>
      </c>
      <c r="AD218" s="77">
        <v>0.12</v>
      </c>
      <c r="AE218" s="68">
        <v>104</v>
      </c>
      <c r="AF218" s="78">
        <v>0.1147</v>
      </c>
      <c r="AG218" s="81">
        <v>0.0769</v>
      </c>
      <c r="AH218" s="82">
        <v>1.2</v>
      </c>
      <c r="AI218" s="64" t="s">
        <v>2339</v>
      </c>
      <c r="AJ218" s="63" t="s">
        <v>2138</v>
      </c>
      <c r="AK218" s="78">
        <v>0.0467</v>
      </c>
      <c r="AL218" s="78">
        <v>0.0256</v>
      </c>
      <c r="AM218" s="63">
        <v>1450845800</v>
      </c>
      <c r="AN218" s="78">
        <v>0.034</v>
      </c>
      <c r="AO218" s="78">
        <v>0.0385</v>
      </c>
      <c r="AP218" s="63" t="s">
        <v>3409</v>
      </c>
      <c r="AQ218" s="78">
        <v>0.034</v>
      </c>
      <c r="AR218" s="78">
        <v>0.0128</v>
      </c>
      <c r="AS218" s="86" t="s">
        <v>3410</v>
      </c>
      <c r="AT218" s="87">
        <v>0.0652</v>
      </c>
      <c r="AU218" s="88" t="s">
        <v>3411</v>
      </c>
    </row>
    <row r="219" spans="1:47">
      <c r="A219" s="50">
        <f t="shared" si="21"/>
        <v>600</v>
      </c>
      <c r="B219" s="51" t="str">
        <f>IF(A219="","",IF(A219&lt;词盘!$B$2,"大词",IF(A219&lt;词盘!$C$2,"中尾词","长尾词")))</f>
        <v>大词</v>
      </c>
      <c r="C219" s="54"/>
      <c r="D219" s="51" t="str">
        <f t="shared" si="22"/>
        <v>无序</v>
      </c>
      <c r="E219" s="53"/>
      <c r="F219" s="53"/>
      <c r="G219" s="53"/>
      <c r="H219" s="53"/>
      <c r="I219" s="61">
        <f t="shared" si="24"/>
        <v>0.000400200100050028</v>
      </c>
      <c r="J219" s="51">
        <f t="shared" si="23"/>
        <v>2227</v>
      </c>
      <c r="K219" s="52">
        <f t="shared" si="25"/>
        <v>2862.09</v>
      </c>
      <c r="L219" s="52"/>
      <c r="M219" s="62" t="s">
        <v>3412</v>
      </c>
      <c r="N219" s="63" t="s">
        <v>3413</v>
      </c>
      <c r="O219" s="64" t="s">
        <v>2027</v>
      </c>
      <c r="P219" s="65">
        <v>0.0004</v>
      </c>
      <c r="Q219" s="63" t="s">
        <v>2047</v>
      </c>
      <c r="R219" s="68">
        <v>2827</v>
      </c>
      <c r="S219" s="68">
        <v>14</v>
      </c>
      <c r="T219" s="69" t="s">
        <v>3414</v>
      </c>
      <c r="U219" s="70">
        <v>548440</v>
      </c>
      <c r="V219" s="68">
        <v>4006</v>
      </c>
      <c r="W219" s="71">
        <v>600</v>
      </c>
      <c r="X219" s="72">
        <v>0.15</v>
      </c>
      <c r="Y219" s="71">
        <v>89937</v>
      </c>
      <c r="Z219" s="71">
        <v>1617</v>
      </c>
      <c r="AA219" s="71">
        <v>14</v>
      </c>
      <c r="AB219" s="76">
        <v>5</v>
      </c>
      <c r="AC219" s="68">
        <v>2227</v>
      </c>
      <c r="AD219" s="77">
        <v>1.8</v>
      </c>
      <c r="AE219" s="68">
        <v>118</v>
      </c>
      <c r="AF219" s="78">
        <v>0.7454</v>
      </c>
      <c r="AG219" s="81">
        <v>0.72</v>
      </c>
      <c r="AH219" s="82">
        <v>1.77</v>
      </c>
      <c r="AI219" s="64" t="s">
        <v>2072</v>
      </c>
      <c r="AJ219" s="63" t="s">
        <v>2073</v>
      </c>
      <c r="AK219" s="78">
        <v>0.4727</v>
      </c>
      <c r="AL219" s="78">
        <v>0.54</v>
      </c>
      <c r="AM219" s="63" t="s">
        <v>2074</v>
      </c>
      <c r="AN219" s="78">
        <v>0.1909</v>
      </c>
      <c r="AO219" s="78">
        <v>0.14</v>
      </c>
      <c r="AP219" s="63" t="s">
        <v>2279</v>
      </c>
      <c r="AQ219" s="78">
        <v>0.0818</v>
      </c>
      <c r="AR219" s="78">
        <v>0.04</v>
      </c>
      <c r="AS219" s="86" t="s">
        <v>3415</v>
      </c>
      <c r="AT219" s="87">
        <v>0.0172</v>
      </c>
      <c r="AU219" s="88" t="s">
        <v>3416</v>
      </c>
    </row>
    <row r="220" spans="1:47">
      <c r="A220" s="50">
        <f t="shared" si="21"/>
        <v>242</v>
      </c>
      <c r="B220" s="51" t="str">
        <f>IF(A220="","",IF(A220&lt;词盘!$B$2,"大词",IF(A220&lt;词盘!$C$2,"中尾词","长尾词")))</f>
        <v>大词</v>
      </c>
      <c r="C220" s="54"/>
      <c r="D220" s="51" t="str">
        <f t="shared" si="22"/>
        <v>无序</v>
      </c>
      <c r="E220" s="53"/>
      <c r="F220" s="53"/>
      <c r="G220" s="53"/>
      <c r="H220" s="53"/>
      <c r="I220" s="61">
        <f t="shared" si="24"/>
        <v>0.000400200100050028</v>
      </c>
      <c r="J220" s="51">
        <f t="shared" si="23"/>
        <v>93025</v>
      </c>
      <c r="K220" s="52">
        <f t="shared" si="25"/>
        <v>2193.48</v>
      </c>
      <c r="L220" s="52"/>
      <c r="M220" s="62" t="s">
        <v>3417</v>
      </c>
      <c r="N220" s="63" t="s">
        <v>3418</v>
      </c>
      <c r="O220" s="64" t="s">
        <v>2027</v>
      </c>
      <c r="P220" s="65">
        <v>0.0004</v>
      </c>
      <c r="Q220" s="63" t="s">
        <v>2149</v>
      </c>
      <c r="R220" s="68">
        <v>2817</v>
      </c>
      <c r="S220" s="68">
        <v>10</v>
      </c>
      <c r="T220" s="69" t="s">
        <v>3419</v>
      </c>
      <c r="U220" s="70">
        <v>345160</v>
      </c>
      <c r="V220" s="68">
        <v>6213</v>
      </c>
      <c r="W220" s="71">
        <v>242</v>
      </c>
      <c r="X220" s="72">
        <v>0.039</v>
      </c>
      <c r="Y220" s="71">
        <v>183159</v>
      </c>
      <c r="Z220" s="71">
        <v>2708</v>
      </c>
      <c r="AA220" s="71">
        <v>6</v>
      </c>
      <c r="AB220" s="76">
        <v>2</v>
      </c>
      <c r="AC220" s="68">
        <v>93025</v>
      </c>
      <c r="AD220" s="77">
        <v>0.07</v>
      </c>
      <c r="AE220" s="68">
        <v>120</v>
      </c>
      <c r="AF220" s="78">
        <v>0.1725</v>
      </c>
      <c r="AG220" s="81">
        <v>0.1364</v>
      </c>
      <c r="AH220" s="82">
        <v>0.81</v>
      </c>
      <c r="AI220" s="64" t="s">
        <v>3420</v>
      </c>
      <c r="AJ220" s="63" t="s">
        <v>2121</v>
      </c>
      <c r="AK220" s="78">
        <v>0.092</v>
      </c>
      <c r="AL220" s="78">
        <v>0</v>
      </c>
      <c r="AM220" s="63" t="s">
        <v>2122</v>
      </c>
      <c r="AN220" s="78">
        <v>0.046</v>
      </c>
      <c r="AO220" s="78">
        <v>0.0909</v>
      </c>
      <c r="AP220" s="63" t="s">
        <v>3092</v>
      </c>
      <c r="AQ220" s="78">
        <v>0.0345</v>
      </c>
      <c r="AR220" s="78">
        <v>0.0455</v>
      </c>
      <c r="AS220" s="86" t="s">
        <v>3421</v>
      </c>
      <c r="AT220" s="87">
        <v>0.0417</v>
      </c>
      <c r="AU220" s="88" t="s">
        <v>3422</v>
      </c>
    </row>
    <row r="221" spans="1:47">
      <c r="A221" s="50">
        <f t="shared" si="21"/>
        <v>349</v>
      </c>
      <c r="B221" s="51" t="str">
        <f>IF(A221="","",IF(A221&lt;词盘!$B$2,"大词",IF(A221&lt;词盘!$C$2,"中尾词","长尾词")))</f>
        <v>大词</v>
      </c>
      <c r="C221" s="54"/>
      <c r="D221" s="51" t="str">
        <f t="shared" si="22"/>
        <v>无序</v>
      </c>
      <c r="E221" s="53"/>
      <c r="F221" s="53"/>
      <c r="G221" s="53"/>
      <c r="H221" s="53"/>
      <c r="I221" s="61">
        <f t="shared" si="24"/>
        <v>0.000400200100050028</v>
      </c>
      <c r="J221" s="51">
        <f t="shared" si="23"/>
        <v>18832</v>
      </c>
      <c r="K221" s="52" t="str">
        <f t="shared" si="25"/>
        <v/>
      </c>
      <c r="L221" s="52"/>
      <c r="M221" s="62" t="s">
        <v>3423</v>
      </c>
      <c r="N221" s="63" t="s">
        <v>3424</v>
      </c>
      <c r="O221" s="64" t="s">
        <v>2027</v>
      </c>
      <c r="P221" s="65">
        <v>0.0004</v>
      </c>
      <c r="Q221" s="63" t="s">
        <v>2149</v>
      </c>
      <c r="R221" s="68">
        <v>2808</v>
      </c>
      <c r="S221" s="68">
        <v>3</v>
      </c>
      <c r="T221" s="69" t="s">
        <v>3425</v>
      </c>
      <c r="U221" s="70">
        <v>36001</v>
      </c>
      <c r="V221" s="68">
        <v>40146</v>
      </c>
      <c r="W221" s="71">
        <v>349</v>
      </c>
      <c r="X221" s="72">
        <v>0.0087</v>
      </c>
      <c r="Y221" s="71">
        <v>825192</v>
      </c>
      <c r="Z221" s="71">
        <v>19099</v>
      </c>
      <c r="AA221" s="71">
        <v>9</v>
      </c>
      <c r="AB221" s="76">
        <v>2</v>
      </c>
      <c r="AC221" s="68">
        <v>18832</v>
      </c>
      <c r="AD221" s="77">
        <v>2.13</v>
      </c>
      <c r="AE221" s="68">
        <v>372</v>
      </c>
      <c r="AF221" s="78">
        <v>0.1249</v>
      </c>
      <c r="AG221" s="81">
        <v>0.0807</v>
      </c>
      <c r="AH221" s="44" t="s">
        <v>2027</v>
      </c>
      <c r="AI221" s="64" t="s">
        <v>2177</v>
      </c>
      <c r="AJ221" s="63" t="s">
        <v>2257</v>
      </c>
      <c r="AK221" s="78">
        <v>0.0471</v>
      </c>
      <c r="AL221" s="78">
        <v>0.0161</v>
      </c>
      <c r="AM221" s="63" t="s">
        <v>3426</v>
      </c>
      <c r="AN221" s="78">
        <v>0.0396</v>
      </c>
      <c r="AO221" s="78">
        <v>0.0323</v>
      </c>
      <c r="AP221" s="63" t="s">
        <v>3131</v>
      </c>
      <c r="AQ221" s="78">
        <v>0.0382</v>
      </c>
      <c r="AR221" s="78">
        <v>0.0323</v>
      </c>
      <c r="AS221" s="86" t="s">
        <v>3427</v>
      </c>
      <c r="AT221" s="87">
        <v>0.0366</v>
      </c>
      <c r="AU221" s="88" t="s">
        <v>3428</v>
      </c>
    </row>
    <row r="222" spans="1:47">
      <c r="A222" s="50">
        <f t="shared" si="21"/>
        <v>1781</v>
      </c>
      <c r="B222" s="51" t="str">
        <f>IF(A222="","",IF(A222&lt;词盘!$B$2,"大词",IF(A222&lt;词盘!$C$2,"中尾词","长尾词")))</f>
        <v>大词</v>
      </c>
      <c r="C222" s="54"/>
      <c r="D222" s="51" t="str">
        <f t="shared" si="22"/>
        <v>有序</v>
      </c>
      <c r="E222" s="53" t="s">
        <v>22</v>
      </c>
      <c r="F222" s="53"/>
      <c r="G222" s="53"/>
      <c r="H222" s="53"/>
      <c r="I222" s="61">
        <f t="shared" si="24"/>
        <v>0.000400200100050028</v>
      </c>
      <c r="J222" s="51">
        <f t="shared" si="23"/>
        <v>2014</v>
      </c>
      <c r="K222" s="52">
        <f t="shared" si="25"/>
        <v>15927.38</v>
      </c>
      <c r="L222" s="52"/>
      <c r="M222" s="62" t="s">
        <v>3429</v>
      </c>
      <c r="N222" s="63" t="s">
        <v>3430</v>
      </c>
      <c r="O222" s="64" t="s">
        <v>2018</v>
      </c>
      <c r="P222" s="65">
        <v>0.0004</v>
      </c>
      <c r="Q222" s="63" t="s">
        <v>2275</v>
      </c>
      <c r="R222" s="68">
        <v>2803</v>
      </c>
      <c r="S222" s="68">
        <v>14</v>
      </c>
      <c r="T222" s="69" t="s">
        <v>3431</v>
      </c>
      <c r="U222" s="70">
        <v>183120</v>
      </c>
      <c r="V222" s="68">
        <v>19450</v>
      </c>
      <c r="W222" s="71">
        <v>1781</v>
      </c>
      <c r="X222" s="72">
        <v>0.0916</v>
      </c>
      <c r="Y222" s="71">
        <v>425794</v>
      </c>
      <c r="Z222" s="71">
        <v>7846</v>
      </c>
      <c r="AA222" s="71">
        <v>41</v>
      </c>
      <c r="AB222" s="76">
        <v>2</v>
      </c>
      <c r="AC222" s="68">
        <v>2014</v>
      </c>
      <c r="AD222" s="77">
        <v>9.66</v>
      </c>
      <c r="AE222" s="68">
        <v>22</v>
      </c>
      <c r="AF222" s="78">
        <v>0.4938</v>
      </c>
      <c r="AG222" s="81">
        <v>0.4643</v>
      </c>
      <c r="AH222" s="82">
        <v>2.03</v>
      </c>
      <c r="AI222" s="64" t="s">
        <v>3405</v>
      </c>
      <c r="AJ222" s="63" t="s">
        <v>2917</v>
      </c>
      <c r="AK222" s="78">
        <v>0.2267</v>
      </c>
      <c r="AL222" s="78">
        <v>0.2429</v>
      </c>
      <c r="AM222" s="63" t="s">
        <v>2279</v>
      </c>
      <c r="AN222" s="78">
        <v>0.1957</v>
      </c>
      <c r="AO222" s="78">
        <v>0.1714</v>
      </c>
      <c r="AP222" s="63" t="s">
        <v>2024</v>
      </c>
      <c r="AQ222" s="78">
        <v>0.0714</v>
      </c>
      <c r="AR222" s="78">
        <v>0.05</v>
      </c>
      <c r="AS222" s="86" t="s">
        <v>3432</v>
      </c>
      <c r="AT222" s="87">
        <v>0.0275</v>
      </c>
      <c r="AU222" s="88" t="s">
        <v>3433</v>
      </c>
    </row>
    <row r="223" spans="1:47">
      <c r="A223" s="50">
        <f t="shared" si="21"/>
        <v>184</v>
      </c>
      <c r="B223" s="51" t="str">
        <f>IF(A223="","",IF(A223&lt;词盘!$B$2,"大词",IF(A223&lt;词盘!$C$2,"中尾词","长尾词")))</f>
        <v>大词</v>
      </c>
      <c r="C223" s="54"/>
      <c r="D223" s="51" t="str">
        <f t="shared" si="22"/>
        <v>无序</v>
      </c>
      <c r="E223" s="53"/>
      <c r="F223" s="53"/>
      <c r="G223" s="53"/>
      <c r="H223" s="53"/>
      <c r="I223" s="61">
        <f t="shared" si="24"/>
        <v>0.000400200100050028</v>
      </c>
      <c r="J223" s="51">
        <f t="shared" si="23"/>
        <v>11220</v>
      </c>
      <c r="K223" s="52">
        <f t="shared" si="25"/>
        <v>658.72</v>
      </c>
      <c r="L223" s="52"/>
      <c r="M223" s="62" t="s">
        <v>3434</v>
      </c>
      <c r="N223" s="63"/>
      <c r="O223" s="64" t="s">
        <v>2027</v>
      </c>
      <c r="P223" s="65">
        <v>0.0004</v>
      </c>
      <c r="Q223" s="63" t="s">
        <v>2149</v>
      </c>
      <c r="R223" s="68">
        <v>2782</v>
      </c>
      <c r="S223" s="68">
        <v>6</v>
      </c>
      <c r="T223" s="69" t="s">
        <v>3435</v>
      </c>
      <c r="U223" s="70">
        <v>213282</v>
      </c>
      <c r="V223" s="68">
        <v>7080</v>
      </c>
      <c r="W223" s="71">
        <v>184</v>
      </c>
      <c r="X223" s="72">
        <v>0.026</v>
      </c>
      <c r="Y223" s="71">
        <v>197627</v>
      </c>
      <c r="Z223" s="71">
        <v>2864</v>
      </c>
      <c r="AA223" s="71">
        <v>5</v>
      </c>
      <c r="AB223" s="76">
        <v>0</v>
      </c>
      <c r="AC223" s="68">
        <v>11220</v>
      </c>
      <c r="AD223" s="77">
        <v>0.63</v>
      </c>
      <c r="AE223" s="68">
        <v>20</v>
      </c>
      <c r="AF223" s="78">
        <v>0.4461</v>
      </c>
      <c r="AG223" s="81">
        <v>0.2677</v>
      </c>
      <c r="AH223" s="82">
        <v>0.23</v>
      </c>
      <c r="AI223" s="64" t="s">
        <v>3436</v>
      </c>
      <c r="AJ223" s="63" t="s">
        <v>2031</v>
      </c>
      <c r="AK223" s="78">
        <v>0.1799</v>
      </c>
      <c r="AL223" s="78">
        <v>0.1127</v>
      </c>
      <c r="AM223" s="63" t="s">
        <v>2032</v>
      </c>
      <c r="AN223" s="78">
        <v>0.1619</v>
      </c>
      <c r="AO223" s="78">
        <v>0.1268</v>
      </c>
      <c r="AP223" s="63" t="s">
        <v>3437</v>
      </c>
      <c r="AQ223" s="78">
        <v>0.1043</v>
      </c>
      <c r="AR223" s="78">
        <v>0.0282</v>
      </c>
      <c r="AS223" s="86" t="s">
        <v>3438</v>
      </c>
      <c r="AT223" s="87">
        <v>0.026</v>
      </c>
      <c r="AU223" s="88" t="s">
        <v>3439</v>
      </c>
    </row>
    <row r="224" spans="1:47">
      <c r="A224" s="50">
        <f t="shared" si="21"/>
        <v>369</v>
      </c>
      <c r="B224" s="51" t="str">
        <f>IF(A224="","",IF(A224&lt;词盘!$B$2,"大词",IF(A224&lt;词盘!$C$2,"中尾词","长尾词")))</f>
        <v>大词</v>
      </c>
      <c r="C224" s="54"/>
      <c r="D224" s="51" t="str">
        <f t="shared" si="22"/>
        <v>无序</v>
      </c>
      <c r="E224" s="53"/>
      <c r="F224" s="53"/>
      <c r="G224" s="53"/>
      <c r="H224" s="53"/>
      <c r="I224" s="61">
        <f t="shared" si="24"/>
        <v>0.000400200100050028</v>
      </c>
      <c r="J224" s="51">
        <f t="shared" si="23"/>
        <v>489</v>
      </c>
      <c r="K224" s="52">
        <f t="shared" si="25"/>
        <v>1022.7</v>
      </c>
      <c r="L224" s="52"/>
      <c r="M224" s="62" t="s">
        <v>3440</v>
      </c>
      <c r="N224" s="63" t="s">
        <v>3441</v>
      </c>
      <c r="O224" s="64" t="s">
        <v>2027</v>
      </c>
      <c r="P224" s="65">
        <v>0.0004</v>
      </c>
      <c r="Q224" s="63" t="s">
        <v>2047</v>
      </c>
      <c r="R224" s="68">
        <v>2775</v>
      </c>
      <c r="S224" s="68">
        <v>9</v>
      </c>
      <c r="T224" s="69" t="s">
        <v>3442</v>
      </c>
      <c r="U224" s="70">
        <v>915223</v>
      </c>
      <c r="V224" s="68">
        <v>2492</v>
      </c>
      <c r="W224" s="71">
        <v>369</v>
      </c>
      <c r="X224" s="72">
        <v>0.1483</v>
      </c>
      <c r="Y224" s="71">
        <v>51725</v>
      </c>
      <c r="Z224" s="71">
        <v>974</v>
      </c>
      <c r="AA224" s="71">
        <v>9</v>
      </c>
      <c r="AB224" s="76">
        <v>0</v>
      </c>
      <c r="AC224" s="68">
        <v>489</v>
      </c>
      <c r="AD224" s="77">
        <v>5.1</v>
      </c>
      <c r="AE224" s="68">
        <v>3</v>
      </c>
      <c r="AF224" s="78">
        <v>0.3788</v>
      </c>
      <c r="AG224" s="81">
        <v>0.2778</v>
      </c>
      <c r="AH224" s="82">
        <v>1.05</v>
      </c>
      <c r="AI224" s="64" t="s">
        <v>3443</v>
      </c>
      <c r="AJ224" s="63" t="s">
        <v>2293</v>
      </c>
      <c r="AK224" s="78">
        <v>0.1515</v>
      </c>
      <c r="AL224" s="78">
        <v>0.1111</v>
      </c>
      <c r="AM224" s="63" t="s">
        <v>2066</v>
      </c>
      <c r="AN224" s="78">
        <v>0.1364</v>
      </c>
      <c r="AO224" s="78">
        <v>0.1111</v>
      </c>
      <c r="AP224" s="63" t="s">
        <v>2223</v>
      </c>
      <c r="AQ224" s="78">
        <v>0.0909</v>
      </c>
      <c r="AR224" s="78">
        <v>0.0556</v>
      </c>
      <c r="AS224" s="86" t="s">
        <v>3444</v>
      </c>
      <c r="AT224" s="87">
        <v>0.0222</v>
      </c>
      <c r="AU224" s="88" t="s">
        <v>3445</v>
      </c>
    </row>
    <row r="225" spans="1:47">
      <c r="A225" s="50">
        <f t="shared" si="21"/>
        <v>90</v>
      </c>
      <c r="B225" s="51" t="str">
        <f>IF(A225="","",IF(A225&lt;词盘!$B$2,"大词",IF(A225&lt;词盘!$C$2,"中尾词","长尾词")))</f>
        <v>大词</v>
      </c>
      <c r="C225" s="54"/>
      <c r="D225" s="51" t="str">
        <f t="shared" si="22"/>
        <v>无序</v>
      </c>
      <c r="E225" s="53"/>
      <c r="F225" s="53"/>
      <c r="G225" s="53"/>
      <c r="H225" s="53"/>
      <c r="I225" s="61">
        <f t="shared" si="24"/>
        <v>0.000400200100050028</v>
      </c>
      <c r="J225" s="51">
        <f t="shared" si="23"/>
        <v>474</v>
      </c>
      <c r="K225" s="52">
        <f t="shared" si="25"/>
        <v>767.27</v>
      </c>
      <c r="L225" s="52"/>
      <c r="M225" s="62" t="s">
        <v>3446</v>
      </c>
      <c r="N225" s="63" t="s">
        <v>3447</v>
      </c>
      <c r="O225" s="64" t="s">
        <v>2027</v>
      </c>
      <c r="P225" s="65">
        <v>0.0004</v>
      </c>
      <c r="Q225" s="63" t="s">
        <v>2047</v>
      </c>
      <c r="R225" s="68">
        <v>2763</v>
      </c>
      <c r="S225" s="68">
        <v>15</v>
      </c>
      <c r="T225" s="69" t="s">
        <v>3448</v>
      </c>
      <c r="U225" s="70">
        <v>654132</v>
      </c>
      <c r="V225" s="68">
        <v>1599</v>
      </c>
      <c r="W225" s="71">
        <v>90</v>
      </c>
      <c r="X225" s="72">
        <v>0.0566</v>
      </c>
      <c r="Y225" s="71">
        <v>41568</v>
      </c>
      <c r="Z225" s="71">
        <v>679</v>
      </c>
      <c r="AA225" s="71">
        <v>3</v>
      </c>
      <c r="AB225" s="76">
        <v>2</v>
      </c>
      <c r="AC225" s="68">
        <v>474</v>
      </c>
      <c r="AD225" s="77">
        <v>3.37</v>
      </c>
      <c r="AE225" s="68">
        <v>93</v>
      </c>
      <c r="AF225" s="78">
        <v>0.4891</v>
      </c>
      <c r="AG225" s="81">
        <v>0.5</v>
      </c>
      <c r="AH225" s="82">
        <v>1.13</v>
      </c>
      <c r="AI225" s="64" t="s">
        <v>3449</v>
      </c>
      <c r="AJ225" s="63" t="s">
        <v>2561</v>
      </c>
      <c r="AK225" s="78">
        <v>0.3587</v>
      </c>
      <c r="AL225" s="78">
        <v>0.45</v>
      </c>
      <c r="AM225" s="63" t="s">
        <v>2450</v>
      </c>
      <c r="AN225" s="78">
        <v>0.0652</v>
      </c>
      <c r="AO225" s="78">
        <v>0.05</v>
      </c>
      <c r="AP225" s="63" t="s">
        <v>3450</v>
      </c>
      <c r="AQ225" s="78">
        <v>0.0652</v>
      </c>
      <c r="AR225" s="78">
        <v>0</v>
      </c>
      <c r="AS225" s="86" t="s">
        <v>3451</v>
      </c>
      <c r="AT225" s="87">
        <v>0.072</v>
      </c>
      <c r="AU225" s="88" t="s">
        <v>3452</v>
      </c>
    </row>
    <row r="226" spans="1:47">
      <c r="A226" s="50">
        <f t="shared" si="21"/>
        <v>56</v>
      </c>
      <c r="B226" s="51" t="str">
        <f>IF(A226="","",IF(A226&lt;词盘!$B$2,"大词",IF(A226&lt;词盘!$C$2,"中尾词","长尾词")))</f>
        <v>大词</v>
      </c>
      <c r="C226" s="54"/>
      <c r="D226" s="51" t="str">
        <f t="shared" si="22"/>
        <v>有序</v>
      </c>
      <c r="E226" s="53" t="s">
        <v>22</v>
      </c>
      <c r="F226" s="53"/>
      <c r="G226" s="53"/>
      <c r="H226" s="53"/>
      <c r="I226" s="61">
        <f t="shared" si="24"/>
        <v>0.000400200100050028</v>
      </c>
      <c r="J226" s="51">
        <f t="shared" si="23"/>
        <v>2745</v>
      </c>
      <c r="K226" s="52">
        <f t="shared" si="25"/>
        <v>1714.98</v>
      </c>
      <c r="L226" s="52"/>
      <c r="M226" s="62" t="s">
        <v>3453</v>
      </c>
      <c r="N226" s="63"/>
      <c r="O226" s="64" t="s">
        <v>2027</v>
      </c>
      <c r="P226" s="65">
        <v>0.0004</v>
      </c>
      <c r="Q226" s="63" t="s">
        <v>2047</v>
      </c>
      <c r="R226" s="68">
        <v>2732</v>
      </c>
      <c r="S226" s="68">
        <v>12</v>
      </c>
      <c r="T226" s="69" t="s">
        <v>3454</v>
      </c>
      <c r="U226" s="70">
        <v>983961</v>
      </c>
      <c r="V226" s="68">
        <v>2071</v>
      </c>
      <c r="W226" s="71">
        <v>56</v>
      </c>
      <c r="X226" s="72">
        <v>0.0274</v>
      </c>
      <c r="Y226" s="71">
        <v>41769</v>
      </c>
      <c r="Z226" s="71">
        <v>849</v>
      </c>
      <c r="AA226" s="71">
        <v>2</v>
      </c>
      <c r="AB226" s="76">
        <v>0</v>
      </c>
      <c r="AC226" s="68">
        <v>2745</v>
      </c>
      <c r="AD226" s="77">
        <v>0.75</v>
      </c>
      <c r="AE226" s="68">
        <v>7</v>
      </c>
      <c r="AF226" s="78">
        <v>0.4262</v>
      </c>
      <c r="AG226" s="81">
        <v>0.423</v>
      </c>
      <c r="AH226" s="82">
        <v>2.02</v>
      </c>
      <c r="AI226" s="64" t="s">
        <v>3455</v>
      </c>
      <c r="AJ226" s="63" t="s">
        <v>2022</v>
      </c>
      <c r="AK226" s="78">
        <v>0.1639</v>
      </c>
      <c r="AL226" s="78">
        <v>0.1154</v>
      </c>
      <c r="AM226" s="63" t="s">
        <v>2089</v>
      </c>
      <c r="AN226" s="78">
        <v>0.1475</v>
      </c>
      <c r="AO226" s="78">
        <v>0.1538</v>
      </c>
      <c r="AP226" s="63" t="s">
        <v>2024</v>
      </c>
      <c r="AQ226" s="78">
        <v>0.1148</v>
      </c>
      <c r="AR226" s="78">
        <v>0.1538</v>
      </c>
      <c r="AS226" s="86" t="s">
        <v>3456</v>
      </c>
      <c r="AT226" s="87">
        <v>0.0909</v>
      </c>
      <c r="AU226" s="88" t="s">
        <v>3457</v>
      </c>
    </row>
    <row r="227" spans="1:47">
      <c r="A227" s="50">
        <f t="shared" si="21"/>
        <v>451</v>
      </c>
      <c r="B227" s="51" t="str">
        <f>IF(A227="","",IF(A227&lt;词盘!$B$2,"大词",IF(A227&lt;词盘!$C$2,"中尾词","长尾词")))</f>
        <v>大词</v>
      </c>
      <c r="C227" s="54"/>
      <c r="D227" s="51" t="str">
        <f t="shared" si="22"/>
        <v>无序</v>
      </c>
      <c r="E227" s="53"/>
      <c r="F227" s="53"/>
      <c r="G227" s="53"/>
      <c r="H227" s="53"/>
      <c r="I227" s="61">
        <f t="shared" si="24"/>
        <v>0.000400200100050028</v>
      </c>
      <c r="J227" s="51">
        <f t="shared" si="23"/>
        <v>10695</v>
      </c>
      <c r="K227" s="52">
        <f t="shared" si="25"/>
        <v>3149.6</v>
      </c>
      <c r="L227" s="52"/>
      <c r="M227" s="62" t="s">
        <v>3458</v>
      </c>
      <c r="N227" s="63" t="s">
        <v>2079</v>
      </c>
      <c r="O227" s="64" t="s">
        <v>2027</v>
      </c>
      <c r="P227" s="65">
        <v>0.0004</v>
      </c>
      <c r="Q227" s="63" t="s">
        <v>2047</v>
      </c>
      <c r="R227" s="68">
        <v>2726</v>
      </c>
      <c r="S227" s="68">
        <v>12</v>
      </c>
      <c r="T227" s="69" t="s">
        <v>3459</v>
      </c>
      <c r="U227" s="70">
        <v>651865</v>
      </c>
      <c r="V227" s="68">
        <v>2993</v>
      </c>
      <c r="W227" s="71">
        <v>451</v>
      </c>
      <c r="X227" s="72">
        <v>0.1509</v>
      </c>
      <c r="Y227" s="71">
        <v>83354</v>
      </c>
      <c r="Z227" s="71">
        <v>1240</v>
      </c>
      <c r="AA227" s="71">
        <v>11</v>
      </c>
      <c r="AB227" s="76">
        <v>6</v>
      </c>
      <c r="AC227" s="68">
        <v>10695</v>
      </c>
      <c r="AD227" s="77">
        <v>0.28</v>
      </c>
      <c r="AE227" s="68">
        <v>74</v>
      </c>
      <c r="AF227" s="78">
        <v>0.4732</v>
      </c>
      <c r="AG227" s="81">
        <v>0.2369</v>
      </c>
      <c r="AH227" s="82">
        <v>2.54</v>
      </c>
      <c r="AI227" s="64" t="s">
        <v>2190</v>
      </c>
      <c r="AJ227" s="63" t="s">
        <v>2031</v>
      </c>
      <c r="AK227" s="78">
        <v>0.2151</v>
      </c>
      <c r="AL227" s="78">
        <v>0.1053</v>
      </c>
      <c r="AM227" s="63" t="s">
        <v>2032</v>
      </c>
      <c r="AN227" s="78">
        <v>0.1828</v>
      </c>
      <c r="AO227" s="78">
        <v>0.1053</v>
      </c>
      <c r="AP227" s="63" t="s">
        <v>2082</v>
      </c>
      <c r="AQ227" s="78">
        <v>0.0753</v>
      </c>
      <c r="AR227" s="78">
        <v>0.0263</v>
      </c>
      <c r="AS227" s="86" t="s">
        <v>3460</v>
      </c>
      <c r="AT227" s="87">
        <v>0.1111</v>
      </c>
      <c r="AU227" s="88" t="s">
        <v>3461</v>
      </c>
    </row>
    <row r="228" spans="1:47">
      <c r="A228" s="50">
        <f t="shared" si="21"/>
        <v>1113</v>
      </c>
      <c r="B228" s="51" t="str">
        <f>IF(A228="","",IF(A228&lt;词盘!$B$2,"大词",IF(A228&lt;词盘!$C$2,"中尾词","长尾词")))</f>
        <v>大词</v>
      </c>
      <c r="C228" s="54"/>
      <c r="D228" s="51" t="str">
        <f t="shared" si="22"/>
        <v>无序</v>
      </c>
      <c r="E228" s="53"/>
      <c r="F228" s="53"/>
      <c r="G228" s="53"/>
      <c r="H228" s="53"/>
      <c r="I228" s="61">
        <f t="shared" si="24"/>
        <v>0.000400200100050028</v>
      </c>
      <c r="J228" s="51">
        <f t="shared" si="23"/>
        <v>1880</v>
      </c>
      <c r="K228" s="52">
        <f t="shared" si="25"/>
        <v>1677.83</v>
      </c>
      <c r="L228" s="52"/>
      <c r="M228" s="62" t="s">
        <v>3462</v>
      </c>
      <c r="N228" s="63" t="s">
        <v>3463</v>
      </c>
      <c r="O228" s="64" t="s">
        <v>2027</v>
      </c>
      <c r="P228" s="65">
        <v>0.0004</v>
      </c>
      <c r="Q228" s="63" t="s">
        <v>2047</v>
      </c>
      <c r="R228" s="68">
        <v>2713</v>
      </c>
      <c r="S228" s="68">
        <v>12</v>
      </c>
      <c r="T228" s="69" t="s">
        <v>3464</v>
      </c>
      <c r="U228" s="70">
        <v>592383</v>
      </c>
      <c r="V228" s="68">
        <v>4452</v>
      </c>
      <c r="W228" s="71">
        <v>1113</v>
      </c>
      <c r="X228" s="72">
        <v>0.2502</v>
      </c>
      <c r="Y228" s="71">
        <v>109897</v>
      </c>
      <c r="Z228" s="71">
        <v>2179</v>
      </c>
      <c r="AA228" s="71">
        <v>26</v>
      </c>
      <c r="AB228" s="76">
        <v>0</v>
      </c>
      <c r="AC228" s="68">
        <v>1880</v>
      </c>
      <c r="AD228" s="77">
        <v>2.37</v>
      </c>
      <c r="AE228" s="68">
        <v>79</v>
      </c>
      <c r="AF228" s="78">
        <v>0.3137</v>
      </c>
      <c r="AG228" s="81">
        <v>0.175</v>
      </c>
      <c r="AH228" s="82">
        <v>0.77</v>
      </c>
      <c r="AI228" s="64" t="s">
        <v>3465</v>
      </c>
      <c r="AJ228" s="63" t="s">
        <v>2617</v>
      </c>
      <c r="AK228" s="78">
        <v>0.1373</v>
      </c>
      <c r="AL228" s="78">
        <v>0.1</v>
      </c>
      <c r="AM228" s="63" t="s">
        <v>3466</v>
      </c>
      <c r="AN228" s="78">
        <v>0.098</v>
      </c>
      <c r="AO228" s="78">
        <v>0.05</v>
      </c>
      <c r="AP228" s="63" t="s">
        <v>3467</v>
      </c>
      <c r="AQ228" s="78">
        <v>0.0784</v>
      </c>
      <c r="AR228" s="78">
        <v>0.025</v>
      </c>
      <c r="AS228" s="86" t="s">
        <v>3468</v>
      </c>
      <c r="AT228" s="87">
        <v>0.0552</v>
      </c>
      <c r="AU228" s="88" t="s">
        <v>3469</v>
      </c>
    </row>
    <row r="229" spans="1:47">
      <c r="A229" s="50">
        <f t="shared" si="21"/>
        <v>46</v>
      </c>
      <c r="B229" s="51" t="str">
        <f>IF(A229="","",IF(A229&lt;词盘!$B$2,"大词",IF(A229&lt;词盘!$C$2,"中尾词","长尾词")))</f>
        <v>大词</v>
      </c>
      <c r="C229" s="54"/>
      <c r="D229" s="51" t="str">
        <f t="shared" si="22"/>
        <v>有序</v>
      </c>
      <c r="E229" s="53" t="s">
        <v>22</v>
      </c>
      <c r="F229" s="53"/>
      <c r="G229" s="53"/>
      <c r="H229" s="53"/>
      <c r="I229" s="61">
        <f t="shared" si="24"/>
        <v>0.000400200100050028</v>
      </c>
      <c r="J229" s="51">
        <f t="shared" si="23"/>
        <v>653</v>
      </c>
      <c r="K229" s="52" t="str">
        <f t="shared" si="25"/>
        <v/>
      </c>
      <c r="L229" s="52"/>
      <c r="M229" s="62" t="s">
        <v>3470</v>
      </c>
      <c r="N229" s="63" t="s">
        <v>3471</v>
      </c>
      <c r="O229" s="64" t="s">
        <v>2027</v>
      </c>
      <c r="P229" s="65">
        <v>0.0004</v>
      </c>
      <c r="Q229" s="63" t="s">
        <v>2047</v>
      </c>
      <c r="R229" s="68">
        <v>2700</v>
      </c>
      <c r="S229" s="68">
        <v>11</v>
      </c>
      <c r="T229" s="69" t="s">
        <v>3472</v>
      </c>
      <c r="U229" s="70">
        <v>982266</v>
      </c>
      <c r="V229" s="68">
        <v>1414</v>
      </c>
      <c r="W229" s="71">
        <v>46</v>
      </c>
      <c r="X229" s="72">
        <v>0.0326</v>
      </c>
      <c r="Y229" s="71">
        <v>30209</v>
      </c>
      <c r="Z229" s="71">
        <v>642</v>
      </c>
      <c r="AA229" s="71">
        <v>2</v>
      </c>
      <c r="AB229" s="76">
        <v>0</v>
      </c>
      <c r="AC229" s="68">
        <v>653</v>
      </c>
      <c r="AD229" s="77">
        <v>2.17</v>
      </c>
      <c r="AE229" s="68">
        <v>20</v>
      </c>
      <c r="AF229" s="78">
        <v>0.7377</v>
      </c>
      <c r="AG229" s="81">
        <v>0.6551</v>
      </c>
      <c r="AH229" s="44" t="s">
        <v>2027</v>
      </c>
      <c r="AI229" s="64" t="s">
        <v>2177</v>
      </c>
      <c r="AJ229" s="63" t="s">
        <v>2022</v>
      </c>
      <c r="AK229" s="78">
        <v>0.4262</v>
      </c>
      <c r="AL229" s="78">
        <v>0.3448</v>
      </c>
      <c r="AM229" s="63" t="s">
        <v>2066</v>
      </c>
      <c r="AN229" s="78">
        <v>0.1967</v>
      </c>
      <c r="AO229" s="78">
        <v>0.1379</v>
      </c>
      <c r="AP229" s="63" t="s">
        <v>2024</v>
      </c>
      <c r="AQ229" s="78">
        <v>0.1148</v>
      </c>
      <c r="AR229" s="78">
        <v>0.1724</v>
      </c>
      <c r="AS229" s="86" t="s">
        <v>3473</v>
      </c>
      <c r="AT229" s="87">
        <v>0</v>
      </c>
      <c r="AU229" s="88" t="s">
        <v>3474</v>
      </c>
    </row>
    <row r="230" spans="1:47">
      <c r="A230" s="50">
        <f t="shared" si="21"/>
        <v>165</v>
      </c>
      <c r="B230" s="51" t="str">
        <f>IF(A230="","",IF(A230&lt;词盘!$B$2,"大词",IF(A230&lt;词盘!$C$2,"中尾词","长尾词")))</f>
        <v>大词</v>
      </c>
      <c r="C230" s="54">
        <v>3</v>
      </c>
      <c r="D230" s="51" t="str">
        <f t="shared" si="22"/>
        <v>无序</v>
      </c>
      <c r="E230" s="53"/>
      <c r="F230" s="53"/>
      <c r="G230" s="53"/>
      <c r="H230" s="53"/>
      <c r="I230" s="61">
        <f t="shared" si="24"/>
        <v>0.000400200100050028</v>
      </c>
      <c r="J230" s="51">
        <f t="shared" si="23"/>
        <v>642</v>
      </c>
      <c r="K230" s="52">
        <f t="shared" si="25"/>
        <v>627.12</v>
      </c>
      <c r="L230" s="52"/>
      <c r="M230" s="62" t="s">
        <v>3475</v>
      </c>
      <c r="N230" s="63" t="s">
        <v>3476</v>
      </c>
      <c r="O230" s="64" t="s">
        <v>2027</v>
      </c>
      <c r="P230" s="65">
        <v>0.0004</v>
      </c>
      <c r="Q230" s="63" t="s">
        <v>2047</v>
      </c>
      <c r="R230" s="68">
        <v>2672</v>
      </c>
      <c r="S230" s="68">
        <v>14</v>
      </c>
      <c r="T230" s="69" t="s">
        <v>3477</v>
      </c>
      <c r="U230" s="70">
        <v>668863</v>
      </c>
      <c r="V230" s="68">
        <v>1822</v>
      </c>
      <c r="W230" s="71">
        <v>165</v>
      </c>
      <c r="X230" s="72">
        <v>0.0908</v>
      </c>
      <c r="Y230" s="71">
        <v>49275</v>
      </c>
      <c r="Z230" s="71">
        <v>871</v>
      </c>
      <c r="AA230" s="71">
        <v>4</v>
      </c>
      <c r="AB230" s="76">
        <v>7</v>
      </c>
      <c r="AC230" s="68">
        <v>642</v>
      </c>
      <c r="AD230" s="77">
        <v>2.84</v>
      </c>
      <c r="AE230" s="68">
        <v>59</v>
      </c>
      <c r="AF230" s="78">
        <v>0.5</v>
      </c>
      <c r="AG230" s="81">
        <v>0.4644</v>
      </c>
      <c r="AH230" s="82">
        <v>0.72</v>
      </c>
      <c r="AI230" s="64" t="s">
        <v>3478</v>
      </c>
      <c r="AJ230" s="63" t="s">
        <v>2796</v>
      </c>
      <c r="AK230" s="78">
        <v>0.3333</v>
      </c>
      <c r="AL230" s="78">
        <v>0.1786</v>
      </c>
      <c r="AM230" s="63" t="s">
        <v>3479</v>
      </c>
      <c r="AN230" s="78">
        <v>0.1</v>
      </c>
      <c r="AO230" s="78">
        <v>0.1429</v>
      </c>
      <c r="AP230" s="63" t="s">
        <v>3480</v>
      </c>
      <c r="AQ230" s="78">
        <v>0.0667</v>
      </c>
      <c r="AR230" s="78">
        <v>0.1429</v>
      </c>
      <c r="AS230" s="86" t="s">
        <v>3481</v>
      </c>
      <c r="AT230" s="87">
        <v>0.027</v>
      </c>
      <c r="AU230" s="88" t="s">
        <v>3482</v>
      </c>
    </row>
    <row r="231" spans="1:47">
      <c r="A231" s="50">
        <f t="shared" si="21"/>
        <v>217</v>
      </c>
      <c r="B231" s="51" t="str">
        <f>IF(A231="","",IF(A231&lt;词盘!$B$2,"大词",IF(A231&lt;词盘!$C$2,"中尾词","长尾词")))</f>
        <v>大词</v>
      </c>
      <c r="C231" s="54"/>
      <c r="D231" s="51" t="str">
        <f t="shared" si="22"/>
        <v>有序</v>
      </c>
      <c r="E231" s="53" t="s">
        <v>22</v>
      </c>
      <c r="F231" s="53"/>
      <c r="G231" s="53"/>
      <c r="H231" s="53"/>
      <c r="I231" s="61">
        <f t="shared" si="24"/>
        <v>0.000400200100050028</v>
      </c>
      <c r="J231" s="51">
        <f t="shared" si="23"/>
        <v>701</v>
      </c>
      <c r="K231" s="52">
        <f t="shared" si="25"/>
        <v>19801.04</v>
      </c>
      <c r="L231" s="52"/>
      <c r="M231" s="62" t="s">
        <v>3483</v>
      </c>
      <c r="N231" s="63" t="s">
        <v>3484</v>
      </c>
      <c r="O231" s="64" t="s">
        <v>2027</v>
      </c>
      <c r="P231" s="65">
        <v>0.0004</v>
      </c>
      <c r="Q231" s="63" t="s">
        <v>2047</v>
      </c>
      <c r="R231" s="68">
        <v>2669</v>
      </c>
      <c r="S231" s="68">
        <v>11</v>
      </c>
      <c r="T231" s="69" t="s">
        <v>3485</v>
      </c>
      <c r="U231" s="70">
        <v>281278</v>
      </c>
      <c r="V231" s="68">
        <v>7473</v>
      </c>
      <c r="W231" s="71">
        <v>217</v>
      </c>
      <c r="X231" s="72">
        <v>0.0291</v>
      </c>
      <c r="Y231" s="71">
        <v>166223</v>
      </c>
      <c r="Z231" s="71">
        <v>3722</v>
      </c>
      <c r="AA231" s="71">
        <v>5</v>
      </c>
      <c r="AB231" s="76">
        <v>8</v>
      </c>
      <c r="AC231" s="68">
        <v>701</v>
      </c>
      <c r="AD231" s="77">
        <v>10.66</v>
      </c>
      <c r="AE231" s="68">
        <v>72</v>
      </c>
      <c r="AF231" s="78">
        <v>0.3898</v>
      </c>
      <c r="AG231" s="81">
        <v>0.2821</v>
      </c>
      <c r="AH231" s="82">
        <v>5.32</v>
      </c>
      <c r="AI231" s="64" t="s">
        <v>3486</v>
      </c>
      <c r="AJ231" s="63" t="s">
        <v>3487</v>
      </c>
      <c r="AK231" s="78">
        <v>0.1362</v>
      </c>
      <c r="AL231" s="78">
        <v>0.1795</v>
      </c>
      <c r="AM231" s="63" t="s">
        <v>3267</v>
      </c>
      <c r="AN231" s="78">
        <v>0.1362</v>
      </c>
      <c r="AO231" s="78">
        <v>0.0513</v>
      </c>
      <c r="AP231" s="63" t="s">
        <v>2600</v>
      </c>
      <c r="AQ231" s="78">
        <v>0.1174</v>
      </c>
      <c r="AR231" s="78">
        <v>0.0513</v>
      </c>
      <c r="AS231" s="86" t="s">
        <v>3488</v>
      </c>
      <c r="AT231" s="87">
        <v>0.0179</v>
      </c>
      <c r="AU231" s="88" t="s">
        <v>3489</v>
      </c>
    </row>
    <row r="232" spans="1:47">
      <c r="A232" s="50">
        <f t="shared" si="21"/>
        <v>93</v>
      </c>
      <c r="B232" s="51" t="str">
        <f>IF(A232="","",IF(A232&lt;词盘!$B$2,"大词",IF(A232&lt;词盘!$C$2,"中尾词","长尾词")))</f>
        <v>大词</v>
      </c>
      <c r="C232" s="54">
        <v>3</v>
      </c>
      <c r="D232" s="51" t="str">
        <f t="shared" si="22"/>
        <v>无序</v>
      </c>
      <c r="E232" s="53"/>
      <c r="F232" s="53"/>
      <c r="G232" s="53"/>
      <c r="H232" s="53"/>
      <c r="I232" s="61">
        <f t="shared" si="24"/>
        <v>0.000400200100050028</v>
      </c>
      <c r="J232" s="51">
        <f t="shared" si="23"/>
        <v>25862</v>
      </c>
      <c r="K232" s="52">
        <f t="shared" si="25"/>
        <v>3627.5</v>
      </c>
      <c r="L232" s="52"/>
      <c r="M232" s="62" t="s">
        <v>534</v>
      </c>
      <c r="N232" s="63"/>
      <c r="O232" s="64" t="s">
        <v>2027</v>
      </c>
      <c r="P232" s="65">
        <v>0.0004</v>
      </c>
      <c r="Q232" s="63" t="s">
        <v>2047</v>
      </c>
      <c r="R232" s="68">
        <v>2646</v>
      </c>
      <c r="S232" s="68">
        <v>7</v>
      </c>
      <c r="T232" s="69" t="s">
        <v>3490</v>
      </c>
      <c r="U232" s="70">
        <v>476066</v>
      </c>
      <c r="V232" s="68">
        <v>3560</v>
      </c>
      <c r="W232" s="71">
        <v>93</v>
      </c>
      <c r="X232" s="72">
        <v>0.0263</v>
      </c>
      <c r="Y232" s="71">
        <v>74762</v>
      </c>
      <c r="Z232" s="71">
        <v>1451</v>
      </c>
      <c r="AA232" s="71">
        <v>3</v>
      </c>
      <c r="AB232" s="76">
        <v>0</v>
      </c>
      <c r="AC232" s="68">
        <v>25862</v>
      </c>
      <c r="AD232" s="77">
        <v>0.14</v>
      </c>
      <c r="AE232" s="68">
        <v>9</v>
      </c>
      <c r="AF232" s="78">
        <v>0.504</v>
      </c>
      <c r="AG232" s="81">
        <v>0.4493</v>
      </c>
      <c r="AH232" s="82">
        <v>2.5</v>
      </c>
      <c r="AI232" s="64" t="s">
        <v>3491</v>
      </c>
      <c r="AJ232" s="63" t="s">
        <v>2031</v>
      </c>
      <c r="AK232" s="78">
        <v>0.2677</v>
      </c>
      <c r="AL232" s="78">
        <v>0.2319</v>
      </c>
      <c r="AM232" s="63" t="s">
        <v>2032</v>
      </c>
      <c r="AN232" s="78">
        <v>0.1339</v>
      </c>
      <c r="AO232" s="78">
        <v>0.1304</v>
      </c>
      <c r="AP232" s="63" t="s">
        <v>2270</v>
      </c>
      <c r="AQ232" s="78">
        <v>0.1024</v>
      </c>
      <c r="AR232" s="78">
        <v>0.087</v>
      </c>
      <c r="AS232" s="86" t="s">
        <v>3492</v>
      </c>
      <c r="AT232" s="87">
        <v>0.0179</v>
      </c>
      <c r="AU232" s="88" t="s">
        <v>3493</v>
      </c>
    </row>
    <row r="233" spans="1:47">
      <c r="A233" s="50">
        <f t="shared" si="21"/>
        <v>678</v>
      </c>
      <c r="B233" s="51" t="str">
        <f>IF(A233="","",IF(A233&lt;词盘!$B$2,"大词",IF(A233&lt;词盘!$C$2,"中尾词","长尾词")))</f>
        <v>大词</v>
      </c>
      <c r="C233" s="54"/>
      <c r="D233" s="51" t="str">
        <f t="shared" si="22"/>
        <v>无序</v>
      </c>
      <c r="E233" s="53"/>
      <c r="F233" s="53"/>
      <c r="G233" s="53"/>
      <c r="H233" s="53"/>
      <c r="I233" s="61">
        <f t="shared" si="24"/>
        <v>0.000400200100050028</v>
      </c>
      <c r="J233" s="51">
        <f t="shared" si="23"/>
        <v>70393</v>
      </c>
      <c r="K233" s="52">
        <f t="shared" si="25"/>
        <v>4544</v>
      </c>
      <c r="L233" s="52"/>
      <c r="M233" s="62" t="s">
        <v>3494</v>
      </c>
      <c r="N233" s="63" t="s">
        <v>3331</v>
      </c>
      <c r="O233" s="64" t="s">
        <v>2027</v>
      </c>
      <c r="P233" s="65">
        <v>0.0004</v>
      </c>
      <c r="Q233" s="63" t="s">
        <v>3495</v>
      </c>
      <c r="R233" s="68">
        <v>2624</v>
      </c>
      <c r="S233" s="68">
        <v>6</v>
      </c>
      <c r="T233" s="69" t="s">
        <v>3496</v>
      </c>
      <c r="U233" s="70">
        <v>166659</v>
      </c>
      <c r="V233" s="68">
        <v>12735</v>
      </c>
      <c r="W233" s="71">
        <v>678</v>
      </c>
      <c r="X233" s="72">
        <v>0.0533</v>
      </c>
      <c r="Y233" s="71">
        <v>282590</v>
      </c>
      <c r="Z233" s="71">
        <v>5680</v>
      </c>
      <c r="AA233" s="71">
        <v>16</v>
      </c>
      <c r="AB233" s="76">
        <v>0</v>
      </c>
      <c r="AC233" s="68">
        <v>70393</v>
      </c>
      <c r="AD233" s="77">
        <v>0.18</v>
      </c>
      <c r="AE233" s="68">
        <v>337</v>
      </c>
      <c r="AF233" s="78">
        <v>0.1162</v>
      </c>
      <c r="AG233" s="81">
        <v>0.0714</v>
      </c>
      <c r="AH233" s="82">
        <v>0.8</v>
      </c>
      <c r="AI233" s="64" t="s">
        <v>3497</v>
      </c>
      <c r="AJ233" s="63" t="s">
        <v>2568</v>
      </c>
      <c r="AK233" s="78">
        <v>0.0538</v>
      </c>
      <c r="AL233" s="78">
        <v>0.0714</v>
      </c>
      <c r="AM233" s="63" t="s">
        <v>3334</v>
      </c>
      <c r="AN233" s="78">
        <v>0.0312</v>
      </c>
      <c r="AO233" s="78">
        <v>0</v>
      </c>
      <c r="AP233" s="63" t="s">
        <v>3498</v>
      </c>
      <c r="AQ233" s="78">
        <v>0.0312</v>
      </c>
      <c r="AR233" s="78">
        <v>0</v>
      </c>
      <c r="AS233" s="86" t="s">
        <v>3499</v>
      </c>
      <c r="AT233" s="87">
        <v>0</v>
      </c>
      <c r="AU233" s="88" t="s">
        <v>3500</v>
      </c>
    </row>
    <row r="234" spans="1:47">
      <c r="A234" s="50">
        <f t="shared" si="21"/>
        <v>60</v>
      </c>
      <c r="B234" s="51" t="str">
        <f>IF(A234="","",IF(A234&lt;词盘!$B$2,"大词",IF(A234&lt;词盘!$C$2,"中尾词","长尾词")))</f>
        <v>大词</v>
      </c>
      <c r="C234" s="54"/>
      <c r="D234" s="51" t="str">
        <f t="shared" si="22"/>
        <v>无序</v>
      </c>
      <c r="E234" s="53"/>
      <c r="F234" s="53"/>
      <c r="G234" s="53"/>
      <c r="H234" s="53"/>
      <c r="I234" s="61">
        <f t="shared" si="24"/>
        <v>0.000400200100050028</v>
      </c>
      <c r="J234" s="51">
        <f t="shared" si="23"/>
        <v>5777</v>
      </c>
      <c r="K234" s="52">
        <f t="shared" si="25"/>
        <v>1357.9</v>
      </c>
      <c r="L234" s="52"/>
      <c r="M234" s="62" t="s">
        <v>3501</v>
      </c>
      <c r="N234" s="63" t="s">
        <v>3502</v>
      </c>
      <c r="O234" s="64" t="s">
        <v>2027</v>
      </c>
      <c r="P234" s="65">
        <v>0.0004</v>
      </c>
      <c r="Q234" s="63" t="s">
        <v>2047</v>
      </c>
      <c r="R234" s="68">
        <v>2615</v>
      </c>
      <c r="S234" s="68">
        <v>13</v>
      </c>
      <c r="T234" s="69" t="s">
        <v>3503</v>
      </c>
      <c r="U234" s="70">
        <v>888735</v>
      </c>
      <c r="V234" s="68">
        <v>1520</v>
      </c>
      <c r="W234" s="71">
        <v>60</v>
      </c>
      <c r="X234" s="72">
        <v>0.0397</v>
      </c>
      <c r="Y234" s="71">
        <v>38890</v>
      </c>
      <c r="Z234" s="71">
        <v>734</v>
      </c>
      <c r="AA234" s="71">
        <v>2</v>
      </c>
      <c r="AB234" s="76">
        <v>1</v>
      </c>
      <c r="AC234" s="68">
        <v>5777</v>
      </c>
      <c r="AD234" s="77">
        <v>0.26</v>
      </c>
      <c r="AE234" s="68">
        <v>19</v>
      </c>
      <c r="AF234" s="78">
        <v>0.5</v>
      </c>
      <c r="AG234" s="81">
        <v>0.1429</v>
      </c>
      <c r="AH234" s="82">
        <v>1.85</v>
      </c>
      <c r="AI234" s="64" t="s">
        <v>3379</v>
      </c>
      <c r="AJ234" s="63" t="s">
        <v>3504</v>
      </c>
      <c r="AK234" s="78">
        <v>0.2647</v>
      </c>
      <c r="AL234" s="78">
        <v>0.1429</v>
      </c>
      <c r="AM234" s="63" t="s">
        <v>3505</v>
      </c>
      <c r="AN234" s="78">
        <v>0.1324</v>
      </c>
      <c r="AO234" s="78">
        <v>0</v>
      </c>
      <c r="AP234" s="63" t="s">
        <v>3506</v>
      </c>
      <c r="AQ234" s="78">
        <v>0.1029</v>
      </c>
      <c r="AR234" s="78">
        <v>0</v>
      </c>
      <c r="AS234" s="86" t="s">
        <v>3507</v>
      </c>
      <c r="AT234" s="87">
        <v>0</v>
      </c>
      <c r="AU234" s="88" t="s">
        <v>3508</v>
      </c>
    </row>
    <row r="235" spans="1:47">
      <c r="A235" s="50">
        <f t="shared" si="21"/>
        <v>3188</v>
      </c>
      <c r="B235" s="51" t="str">
        <f>IF(A235="","",IF(A235&lt;词盘!$B$2,"大词",IF(A235&lt;词盘!$C$2,"中尾词","长尾词")))</f>
        <v>大词</v>
      </c>
      <c r="C235" s="54"/>
      <c r="D235" s="51" t="str">
        <f t="shared" si="22"/>
        <v>无序</v>
      </c>
      <c r="E235" s="53"/>
      <c r="F235" s="53"/>
      <c r="G235" s="53"/>
      <c r="H235" s="53"/>
      <c r="I235" s="61">
        <f t="shared" si="24"/>
        <v>0.000400200100050028</v>
      </c>
      <c r="J235" s="51">
        <f t="shared" si="23"/>
        <v>129347</v>
      </c>
      <c r="K235" s="52">
        <f t="shared" si="25"/>
        <v>10519.2</v>
      </c>
      <c r="L235" s="52"/>
      <c r="M235" s="62" t="s">
        <v>3509</v>
      </c>
      <c r="N235" s="63" t="s">
        <v>3510</v>
      </c>
      <c r="O235" s="64" t="s">
        <v>2027</v>
      </c>
      <c r="P235" s="65">
        <v>0.0004</v>
      </c>
      <c r="Q235" s="63" t="s">
        <v>2047</v>
      </c>
      <c r="R235" s="68">
        <v>2605</v>
      </c>
      <c r="S235" s="68">
        <v>1</v>
      </c>
      <c r="T235" s="69" t="s">
        <v>2022</v>
      </c>
      <c r="U235" s="70">
        <v>113996</v>
      </c>
      <c r="V235" s="68">
        <v>13924</v>
      </c>
      <c r="W235" s="71">
        <v>3188</v>
      </c>
      <c r="X235" s="72">
        <v>0.229</v>
      </c>
      <c r="Y235" s="71">
        <v>282039</v>
      </c>
      <c r="Z235" s="71">
        <v>5844</v>
      </c>
      <c r="AA235" s="71">
        <v>73</v>
      </c>
      <c r="AB235" s="76">
        <v>3</v>
      </c>
      <c r="AC235" s="68">
        <v>129347</v>
      </c>
      <c r="AD235" s="77">
        <v>0.11</v>
      </c>
      <c r="AE235" s="68">
        <v>66</v>
      </c>
      <c r="AF235" s="78">
        <v>0.1225</v>
      </c>
      <c r="AG235" s="81">
        <v>0.1</v>
      </c>
      <c r="AH235" s="82">
        <v>1.8</v>
      </c>
      <c r="AI235" s="64" t="s">
        <v>2299</v>
      </c>
      <c r="AJ235" s="63" t="s">
        <v>3511</v>
      </c>
      <c r="AK235" s="78">
        <v>0.0613</v>
      </c>
      <c r="AL235" s="78">
        <v>0.075</v>
      </c>
      <c r="AM235" s="63" t="s">
        <v>3512</v>
      </c>
      <c r="AN235" s="78">
        <v>0.0316</v>
      </c>
      <c r="AO235" s="78">
        <v>0</v>
      </c>
      <c r="AP235" s="63" t="s">
        <v>3513</v>
      </c>
      <c r="AQ235" s="78">
        <v>0.0296</v>
      </c>
      <c r="AR235" s="78">
        <v>0.025</v>
      </c>
      <c r="AS235" s="86" t="s">
        <v>3514</v>
      </c>
      <c r="AT235" s="87">
        <v>0.0731</v>
      </c>
      <c r="AU235" s="88" t="s">
        <v>3515</v>
      </c>
    </row>
    <row r="236" spans="1:47">
      <c r="A236" s="50">
        <f t="shared" si="21"/>
        <v>77</v>
      </c>
      <c r="B236" s="51" t="str">
        <f>IF(A236="","",IF(A236&lt;词盘!$B$2,"大词",IF(A236&lt;词盘!$C$2,"中尾词","长尾词")))</f>
        <v>大词</v>
      </c>
      <c r="C236" s="54"/>
      <c r="D236" s="51" t="str">
        <f t="shared" si="22"/>
        <v>无序</v>
      </c>
      <c r="E236" s="53"/>
      <c r="F236" s="53"/>
      <c r="G236" s="53"/>
      <c r="H236" s="53"/>
      <c r="I236" s="61">
        <f t="shared" si="24"/>
        <v>0.000400200100050028</v>
      </c>
      <c r="J236" s="51">
        <f t="shared" si="23"/>
        <v>674</v>
      </c>
      <c r="K236" s="52">
        <f t="shared" si="25"/>
        <v>2292.15</v>
      </c>
      <c r="L236" s="52"/>
      <c r="M236" s="62" t="s">
        <v>3516</v>
      </c>
      <c r="N236" s="63" t="s">
        <v>3517</v>
      </c>
      <c r="O236" s="64" t="s">
        <v>2027</v>
      </c>
      <c r="P236" s="65">
        <v>0.0004</v>
      </c>
      <c r="Q236" s="63" t="s">
        <v>2047</v>
      </c>
      <c r="R236" s="68">
        <v>2570</v>
      </c>
      <c r="S236" s="68">
        <v>8</v>
      </c>
      <c r="T236" s="69" t="s">
        <v>3518</v>
      </c>
      <c r="U236" s="70">
        <v>555378</v>
      </c>
      <c r="V236" s="68">
        <v>2814</v>
      </c>
      <c r="W236" s="71">
        <v>77</v>
      </c>
      <c r="X236" s="72">
        <v>0.0274</v>
      </c>
      <c r="Y236" s="71">
        <v>68348</v>
      </c>
      <c r="Z236" s="71">
        <v>1239</v>
      </c>
      <c r="AA236" s="71">
        <v>2</v>
      </c>
      <c r="AB236" s="76">
        <v>0</v>
      </c>
      <c r="AC236" s="68">
        <v>674</v>
      </c>
      <c r="AD236" s="77">
        <v>4.18</v>
      </c>
      <c r="AE236" s="68">
        <v>18</v>
      </c>
      <c r="AF236" s="78">
        <v>0.5138</v>
      </c>
      <c r="AG236" s="81">
        <v>0.4857</v>
      </c>
      <c r="AH236" s="82">
        <v>1.85</v>
      </c>
      <c r="AI236" s="64" t="s">
        <v>3379</v>
      </c>
      <c r="AJ236" s="63" t="s">
        <v>2300</v>
      </c>
      <c r="AK236" s="78">
        <v>0.2936</v>
      </c>
      <c r="AL236" s="78">
        <v>0.2571</v>
      </c>
      <c r="AM236" s="63" t="s">
        <v>2301</v>
      </c>
      <c r="AN236" s="78">
        <v>0.1468</v>
      </c>
      <c r="AO236" s="78">
        <v>0.1429</v>
      </c>
      <c r="AP236" s="63" t="s">
        <v>2089</v>
      </c>
      <c r="AQ236" s="78">
        <v>0.0734</v>
      </c>
      <c r="AR236" s="78">
        <v>0.0857</v>
      </c>
      <c r="AS236" s="86" t="s">
        <v>3519</v>
      </c>
      <c r="AT236" s="87">
        <v>0.0256</v>
      </c>
      <c r="AU236" s="88" t="s">
        <v>3520</v>
      </c>
    </row>
    <row r="237" spans="1:47">
      <c r="A237" s="50">
        <f t="shared" si="21"/>
        <v>322</v>
      </c>
      <c r="B237" s="51" t="str">
        <f>IF(A237="","",IF(A237&lt;词盘!$B$2,"大词",IF(A237&lt;词盘!$C$2,"中尾词","长尾词")))</f>
        <v>大词</v>
      </c>
      <c r="C237" s="54"/>
      <c r="D237" s="51" t="str">
        <f t="shared" si="22"/>
        <v>无序</v>
      </c>
      <c r="E237" s="53"/>
      <c r="F237" s="53"/>
      <c r="G237" s="53"/>
      <c r="H237" s="53"/>
      <c r="I237" s="61">
        <f t="shared" si="24"/>
        <v>0.000400200100050028</v>
      </c>
      <c r="J237" s="51">
        <f t="shared" si="23"/>
        <v>27357</v>
      </c>
      <c r="K237" s="52" t="str">
        <f t="shared" si="25"/>
        <v/>
      </c>
      <c r="L237" s="52"/>
      <c r="M237" s="62" t="s">
        <v>3521</v>
      </c>
      <c r="N237" s="63" t="s">
        <v>3522</v>
      </c>
      <c r="O237" s="64" t="s">
        <v>2027</v>
      </c>
      <c r="P237" s="65">
        <v>0.0004</v>
      </c>
      <c r="Q237" s="63" t="s">
        <v>2047</v>
      </c>
      <c r="R237" s="68">
        <v>2496</v>
      </c>
      <c r="S237" s="68">
        <v>3</v>
      </c>
      <c r="T237" s="69" t="s">
        <v>3523</v>
      </c>
      <c r="U237" s="70">
        <v>135972</v>
      </c>
      <c r="V237" s="68">
        <v>9623</v>
      </c>
      <c r="W237" s="71">
        <v>322</v>
      </c>
      <c r="X237" s="72">
        <v>0.0335</v>
      </c>
      <c r="Y237" s="71">
        <v>257939</v>
      </c>
      <c r="Z237" s="71">
        <v>4169</v>
      </c>
      <c r="AA237" s="71">
        <v>8</v>
      </c>
      <c r="AB237" s="76">
        <v>1</v>
      </c>
      <c r="AC237" s="68">
        <v>27357</v>
      </c>
      <c r="AD237" s="77">
        <v>0.35</v>
      </c>
      <c r="AE237" s="68">
        <v>108</v>
      </c>
      <c r="AF237" s="78">
        <v>0.1635</v>
      </c>
      <c r="AG237" s="81">
        <v>0.1001</v>
      </c>
      <c r="AH237" s="44" t="s">
        <v>2027</v>
      </c>
      <c r="AI237" s="64" t="s">
        <v>2177</v>
      </c>
      <c r="AJ237" s="63" t="s">
        <v>2410</v>
      </c>
      <c r="AK237" s="78">
        <v>0.0654</v>
      </c>
      <c r="AL237" s="78">
        <v>0.0429</v>
      </c>
      <c r="AM237" s="63" t="s">
        <v>2412</v>
      </c>
      <c r="AN237" s="78">
        <v>0.0537</v>
      </c>
      <c r="AO237" s="78">
        <v>0.0143</v>
      </c>
      <c r="AP237" s="63" t="s">
        <v>2411</v>
      </c>
      <c r="AQ237" s="78">
        <v>0.0444</v>
      </c>
      <c r="AR237" s="78">
        <v>0.0429</v>
      </c>
      <c r="AS237" s="86" t="s">
        <v>3524</v>
      </c>
      <c r="AT237" s="87">
        <v>0</v>
      </c>
      <c r="AU237" s="88" t="s">
        <v>3525</v>
      </c>
    </row>
    <row r="238" spans="1:47">
      <c r="A238" s="50">
        <f>W238</f>
        <v>503</v>
      </c>
      <c r="B238" s="51" t="str">
        <f>IF(A238="","",IF(A238&lt;词盘!$B$2,"大词",IF(A238&lt;词盘!$C$2,"中尾词","长尾词")))</f>
        <v>大词</v>
      </c>
      <c r="C238" s="54"/>
      <c r="D238" s="51" t="str">
        <f>IF(M238="","",IF(OR(E238="/",E238=""),"无序",IF(COUNTIFS(E:E,E238)&lt;4,"无序","有序")))</f>
        <v>无序</v>
      </c>
      <c r="E238" s="53"/>
      <c r="F238" s="53"/>
      <c r="G238" s="53"/>
      <c r="H238" s="53"/>
      <c r="I238" s="61">
        <f t="shared" si="24"/>
        <v>0.000400200100050028</v>
      </c>
      <c r="J238" s="51">
        <f>AC238</f>
        <v>10343</v>
      </c>
      <c r="K238" s="52">
        <f t="shared" si="25"/>
        <v>3206.5</v>
      </c>
      <c r="L238" s="52"/>
      <c r="M238" s="62" t="s">
        <v>3526</v>
      </c>
      <c r="N238" s="63" t="s">
        <v>3527</v>
      </c>
      <c r="O238" s="64" t="s">
        <v>2027</v>
      </c>
      <c r="P238" s="65">
        <v>0.0004</v>
      </c>
      <c r="Q238" s="63" t="s">
        <v>2047</v>
      </c>
      <c r="R238" s="68">
        <v>2494</v>
      </c>
      <c r="S238" s="68">
        <v>1</v>
      </c>
      <c r="T238" s="69" t="s">
        <v>2279</v>
      </c>
      <c r="U238" s="70">
        <v>123259</v>
      </c>
      <c r="V238" s="68">
        <v>6009</v>
      </c>
      <c r="W238" s="71">
        <v>503</v>
      </c>
      <c r="X238" s="72">
        <v>0.0838</v>
      </c>
      <c r="Y238" s="71">
        <v>159132</v>
      </c>
      <c r="Z238" s="71">
        <v>2650</v>
      </c>
      <c r="AA238" s="71">
        <v>12</v>
      </c>
      <c r="AB238" s="76">
        <v>11</v>
      </c>
      <c r="AC238" s="68">
        <v>10343</v>
      </c>
      <c r="AD238" s="77">
        <v>0.58</v>
      </c>
      <c r="AE238" s="68">
        <v>93</v>
      </c>
      <c r="AF238" s="78">
        <v>0.3255</v>
      </c>
      <c r="AG238" s="81">
        <v>0.2359</v>
      </c>
      <c r="AH238" s="82">
        <v>1.21</v>
      </c>
      <c r="AI238" s="64" t="s">
        <v>3528</v>
      </c>
      <c r="AJ238" s="63" t="s">
        <v>2842</v>
      </c>
      <c r="AK238" s="78">
        <v>0.1383</v>
      </c>
      <c r="AL238" s="78">
        <v>0.1038</v>
      </c>
      <c r="AM238" s="63" t="s">
        <v>2841</v>
      </c>
      <c r="AN238" s="78">
        <v>0.1</v>
      </c>
      <c r="AO238" s="78">
        <v>0.0755</v>
      </c>
      <c r="AP238" s="63" t="s">
        <v>2843</v>
      </c>
      <c r="AQ238" s="78">
        <v>0.0872</v>
      </c>
      <c r="AR238" s="78">
        <v>0.0566</v>
      </c>
      <c r="AS238" s="86" t="s">
        <v>3529</v>
      </c>
      <c r="AT238" s="87">
        <v>0.0128</v>
      </c>
      <c r="AU238" s="88" t="s">
        <v>3530</v>
      </c>
    </row>
    <row r="239" spans="1:47">
      <c r="A239" s="50">
        <f>W239</f>
        <v>518</v>
      </c>
      <c r="B239" s="51" t="str">
        <f>IF(A239="","",IF(A239&lt;词盘!$B$2,"大词",IF(A239&lt;词盘!$C$2,"中尾词","长尾词")))</f>
        <v>大词</v>
      </c>
      <c r="C239" s="54"/>
      <c r="D239" s="51" t="str">
        <f>IF(M239="","",IF(OR(E239="/",E239=""),"无序",IF(COUNTIFS(E:E,E239)&lt;4,"无序","有序")))</f>
        <v>无序</v>
      </c>
      <c r="E239" s="53"/>
      <c r="F239" s="53"/>
      <c r="G239" s="53"/>
      <c r="H239" s="53"/>
      <c r="I239" s="61">
        <f t="shared" si="24"/>
        <v>0.000400200100050028</v>
      </c>
      <c r="J239" s="51">
        <f>AC239</f>
        <v>7865</v>
      </c>
      <c r="K239" s="52">
        <f t="shared" si="25"/>
        <v>8732.6</v>
      </c>
      <c r="L239" s="52"/>
      <c r="M239" s="62" t="s">
        <v>3531</v>
      </c>
      <c r="N239" s="63" t="s">
        <v>3532</v>
      </c>
      <c r="O239" s="64" t="s">
        <v>2018</v>
      </c>
      <c r="P239" s="65">
        <v>0.0004</v>
      </c>
      <c r="Q239" s="63" t="s">
        <v>2275</v>
      </c>
      <c r="R239" s="68">
        <v>2482</v>
      </c>
      <c r="S239" s="68">
        <v>1</v>
      </c>
      <c r="T239" s="69" t="s">
        <v>2022</v>
      </c>
      <c r="U239" s="70">
        <v>135299</v>
      </c>
      <c r="V239" s="68">
        <v>21587</v>
      </c>
      <c r="W239" s="71">
        <v>518</v>
      </c>
      <c r="X239" s="72">
        <v>0.024</v>
      </c>
      <c r="Y239" s="71">
        <v>558485</v>
      </c>
      <c r="Z239" s="71">
        <v>9290</v>
      </c>
      <c r="AA239" s="71">
        <v>12</v>
      </c>
      <c r="AB239" s="76">
        <v>15</v>
      </c>
      <c r="AC239" s="68">
        <v>7865</v>
      </c>
      <c r="AD239" s="77">
        <v>2.74</v>
      </c>
      <c r="AE239" s="68">
        <v>55</v>
      </c>
      <c r="AF239" s="78">
        <v>0.2162</v>
      </c>
      <c r="AG239" s="81">
        <v>0.0792</v>
      </c>
      <c r="AH239" s="82">
        <v>0.94</v>
      </c>
      <c r="AI239" s="64" t="s">
        <v>3533</v>
      </c>
      <c r="AJ239" s="63" t="s">
        <v>2411</v>
      </c>
      <c r="AK239" s="78">
        <v>0.0837</v>
      </c>
      <c r="AL239" s="78">
        <v>0.0396</v>
      </c>
      <c r="AM239" s="63" t="s">
        <v>2623</v>
      </c>
      <c r="AN239" s="78">
        <v>0.0744</v>
      </c>
      <c r="AO239" s="78">
        <v>0.0396</v>
      </c>
      <c r="AP239" s="63" t="s">
        <v>3534</v>
      </c>
      <c r="AQ239" s="78">
        <v>0.0581</v>
      </c>
      <c r="AR239" s="78">
        <v>0</v>
      </c>
      <c r="AS239" s="86" t="s">
        <v>3535</v>
      </c>
      <c r="AT239" s="87">
        <v>0.0303</v>
      </c>
      <c r="AU239" s="88" t="s">
        <v>3536</v>
      </c>
    </row>
    <row r="240" spans="1:47">
      <c r="A240" s="50">
        <f>W240</f>
        <v>2657</v>
      </c>
      <c r="B240" s="51" t="str">
        <f>IF(A240="","",IF(A240&lt;词盘!$B$2,"大词",IF(A240&lt;词盘!$C$2,"中尾词","长尾词")))</f>
        <v>大词</v>
      </c>
      <c r="C240" s="54"/>
      <c r="D240" s="51" t="str">
        <f>IF(M240="","",IF(OR(E240="/",E240=""),"无序",IF(COUNTIFS(E:E,E240)&lt;4,"无序","有序")))</f>
        <v>无序</v>
      </c>
      <c r="E240" s="53"/>
      <c r="F240" s="53"/>
      <c r="G240" s="53"/>
      <c r="H240" s="53"/>
      <c r="I240" s="61">
        <f t="shared" si="24"/>
        <v>0.000400200100050028</v>
      </c>
      <c r="J240" s="51">
        <f>AC240</f>
        <v>8980</v>
      </c>
      <c r="K240" s="52">
        <f t="shared" si="25"/>
        <v>20184.11</v>
      </c>
      <c r="L240" s="52"/>
      <c r="M240" s="62" t="s">
        <v>3537</v>
      </c>
      <c r="N240" s="63" t="s">
        <v>3538</v>
      </c>
      <c r="O240" s="64" t="s">
        <v>2027</v>
      </c>
      <c r="P240" s="65">
        <v>0.0004</v>
      </c>
      <c r="Q240" s="63" t="s">
        <v>2047</v>
      </c>
      <c r="R240" s="68">
        <v>2474</v>
      </c>
      <c r="S240" s="68">
        <v>5</v>
      </c>
      <c r="T240" s="69" t="s">
        <v>3539</v>
      </c>
      <c r="U240" s="70">
        <v>49576</v>
      </c>
      <c r="V240" s="68">
        <v>33297</v>
      </c>
      <c r="W240" s="71">
        <v>2657</v>
      </c>
      <c r="X240" s="72">
        <v>0.0798</v>
      </c>
      <c r="Y240" s="71">
        <v>840244</v>
      </c>
      <c r="Z240" s="71">
        <v>15893</v>
      </c>
      <c r="AA240" s="71">
        <v>61</v>
      </c>
      <c r="AB240" s="76">
        <v>11</v>
      </c>
      <c r="AC240" s="68">
        <v>8980</v>
      </c>
      <c r="AD240" s="77">
        <v>3.71</v>
      </c>
      <c r="AE240" s="68">
        <v>159</v>
      </c>
      <c r="AF240" s="78">
        <v>0.3218</v>
      </c>
      <c r="AG240" s="81">
        <v>0.2579</v>
      </c>
      <c r="AH240" s="82">
        <v>1.27</v>
      </c>
      <c r="AI240" s="64" t="s">
        <v>3540</v>
      </c>
      <c r="AJ240" s="63" t="s">
        <v>2842</v>
      </c>
      <c r="AK240" s="78">
        <v>0.1145</v>
      </c>
      <c r="AL240" s="78">
        <v>0.0888</v>
      </c>
      <c r="AM240" s="63" t="s">
        <v>2843</v>
      </c>
      <c r="AN240" s="78">
        <v>0.1109</v>
      </c>
      <c r="AO240" s="78">
        <v>0.0909</v>
      </c>
      <c r="AP240" s="63" t="s">
        <v>3541</v>
      </c>
      <c r="AQ240" s="78">
        <v>0.0964</v>
      </c>
      <c r="AR240" s="78">
        <v>0.0782</v>
      </c>
      <c r="AS240" s="86" t="s">
        <v>3542</v>
      </c>
      <c r="AT240" s="87">
        <v>0.0588</v>
      </c>
      <c r="AU240" s="88" t="s">
        <v>3543</v>
      </c>
    </row>
    <row r="241" spans="1:47">
      <c r="A241" s="50">
        <f t="shared" ref="A241:A304" si="26">W241</f>
        <v>423</v>
      </c>
      <c r="B241" s="51" t="str">
        <f>IF(A241="","",IF(A241&lt;词盘!$B$2,"大词",IF(A241&lt;词盘!$C$2,"中尾词","长尾词")))</f>
        <v>大词</v>
      </c>
      <c r="C241" s="54"/>
      <c r="D241" s="51" t="str">
        <f t="shared" ref="D241:D304" si="27">IF(M241="","",IF(OR(E241="/",E241=""),"无序",IF(COUNTIFS(E:E,E241)&lt;4,"无序","有序")))</f>
        <v>无序</v>
      </c>
      <c r="E241" s="53"/>
      <c r="F241" s="53"/>
      <c r="G241" s="53"/>
      <c r="H241" s="53"/>
      <c r="I241" s="61">
        <f t="shared" si="24"/>
        <v>0.000400200100050028</v>
      </c>
      <c r="J241" s="51">
        <f t="shared" ref="J241:J304" si="28">AC241</f>
        <v>1007</v>
      </c>
      <c r="K241" s="52" t="str">
        <f t="shared" si="25"/>
        <v/>
      </c>
      <c r="L241" s="52"/>
      <c r="M241" s="62" t="s">
        <v>3544</v>
      </c>
      <c r="N241" s="63" t="s">
        <v>3545</v>
      </c>
      <c r="O241" s="64" t="s">
        <v>2027</v>
      </c>
      <c r="P241" s="65">
        <v>0.0004</v>
      </c>
      <c r="Q241" s="63" t="s">
        <v>2047</v>
      </c>
      <c r="R241" s="68">
        <v>2461</v>
      </c>
      <c r="S241" s="68">
        <v>13</v>
      </c>
      <c r="T241" s="69" t="s">
        <v>3546</v>
      </c>
      <c r="U241" s="70">
        <v>663917</v>
      </c>
      <c r="V241" s="68">
        <v>2550</v>
      </c>
      <c r="W241" s="71">
        <v>423</v>
      </c>
      <c r="X241" s="72">
        <v>0.1659</v>
      </c>
      <c r="Y241" s="71">
        <v>74023</v>
      </c>
      <c r="Z241" s="71">
        <v>1164</v>
      </c>
      <c r="AA241" s="71">
        <v>10</v>
      </c>
      <c r="AB241" s="76">
        <v>0</v>
      </c>
      <c r="AC241" s="68">
        <v>1007</v>
      </c>
      <c r="AD241" s="77">
        <v>2.53</v>
      </c>
      <c r="AE241" s="68">
        <v>27</v>
      </c>
      <c r="AF241" s="78">
        <v>0.2747</v>
      </c>
      <c r="AG241" s="81">
        <v>0.3529</v>
      </c>
      <c r="AH241" s="44" t="s">
        <v>2027</v>
      </c>
      <c r="AI241" s="64" t="s">
        <v>2177</v>
      </c>
      <c r="AJ241" s="63" t="s">
        <v>2216</v>
      </c>
      <c r="AK241" s="78">
        <v>0.0989</v>
      </c>
      <c r="AL241" s="78">
        <v>0.1765</v>
      </c>
      <c r="AM241" s="63" t="s">
        <v>2162</v>
      </c>
      <c r="AN241" s="78">
        <v>0.0989</v>
      </c>
      <c r="AO241" s="78">
        <v>0.1176</v>
      </c>
      <c r="AP241" s="63" t="s">
        <v>2223</v>
      </c>
      <c r="AQ241" s="78">
        <v>0.0769</v>
      </c>
      <c r="AR241" s="78">
        <v>0.0588</v>
      </c>
      <c r="AS241" s="86" t="s">
        <v>3547</v>
      </c>
      <c r="AT241" s="87">
        <v>0.0371</v>
      </c>
      <c r="AU241" s="88" t="s">
        <v>3548</v>
      </c>
    </row>
    <row r="242" spans="1:47">
      <c r="A242" s="50">
        <f t="shared" si="26"/>
        <v>81</v>
      </c>
      <c r="B242" s="51" t="str">
        <f>IF(A242="","",IF(A242&lt;词盘!$B$2,"大词",IF(A242&lt;词盘!$C$2,"中尾词","长尾词")))</f>
        <v>大词</v>
      </c>
      <c r="C242" s="54"/>
      <c r="D242" s="51" t="str">
        <f t="shared" si="27"/>
        <v>无序</v>
      </c>
      <c r="E242" s="53"/>
      <c r="F242" s="53"/>
      <c r="G242" s="53"/>
      <c r="H242" s="53"/>
      <c r="I242" s="61">
        <f t="shared" si="24"/>
        <v>0.000400200100050028</v>
      </c>
      <c r="J242" s="51">
        <f t="shared" si="28"/>
        <v>18217</v>
      </c>
      <c r="K242" s="52" t="str">
        <f t="shared" si="25"/>
        <v/>
      </c>
      <c r="L242" s="52"/>
      <c r="M242" s="62" t="s">
        <v>3549</v>
      </c>
      <c r="N242" s="63"/>
      <c r="O242" s="64" t="s">
        <v>2027</v>
      </c>
      <c r="P242" s="65">
        <v>0.0004</v>
      </c>
      <c r="Q242" s="63" t="s">
        <v>2047</v>
      </c>
      <c r="R242" s="68">
        <v>2409</v>
      </c>
      <c r="S242" s="68">
        <v>1</v>
      </c>
      <c r="T242" s="69" t="s">
        <v>2024</v>
      </c>
      <c r="U242" s="70">
        <v>136386</v>
      </c>
      <c r="V242" s="68">
        <v>2649</v>
      </c>
      <c r="W242" s="71">
        <v>81</v>
      </c>
      <c r="X242" s="72">
        <v>0.0308</v>
      </c>
      <c r="Y242" s="71">
        <v>53902</v>
      </c>
      <c r="Z242" s="71">
        <v>1267</v>
      </c>
      <c r="AA242" s="71">
        <v>2</v>
      </c>
      <c r="AB242" s="76">
        <v>0</v>
      </c>
      <c r="AC242" s="68">
        <v>18217</v>
      </c>
      <c r="AD242" s="77">
        <v>0.15</v>
      </c>
      <c r="AE242" s="68">
        <v>14</v>
      </c>
      <c r="AF242" s="78">
        <v>0.2272</v>
      </c>
      <c r="AG242" s="81">
        <v>0.2341</v>
      </c>
      <c r="AH242" s="44" t="s">
        <v>2027</v>
      </c>
      <c r="AI242" s="64" t="s">
        <v>2177</v>
      </c>
      <c r="AJ242" s="63" t="s">
        <v>3550</v>
      </c>
      <c r="AK242" s="78">
        <v>0.1335</v>
      </c>
      <c r="AL242" s="78">
        <v>0.1915</v>
      </c>
      <c r="AM242" s="63" t="s">
        <v>2152</v>
      </c>
      <c r="AN242" s="78">
        <v>0.0609</v>
      </c>
      <c r="AO242" s="78">
        <v>0.0426</v>
      </c>
      <c r="AP242" s="63" t="s">
        <v>3498</v>
      </c>
      <c r="AQ242" s="78">
        <v>0.0328</v>
      </c>
      <c r="AR242" s="78">
        <v>0</v>
      </c>
      <c r="AS242" s="86" t="s">
        <v>3551</v>
      </c>
      <c r="AT242" s="87">
        <v>0.0191</v>
      </c>
      <c r="AU242" s="88" t="s">
        <v>3552</v>
      </c>
    </row>
    <row r="243" spans="1:47">
      <c r="A243" s="50">
        <f t="shared" si="26"/>
        <v>944</v>
      </c>
      <c r="B243" s="51" t="str">
        <f>IF(A243="","",IF(A243&lt;词盘!$B$2,"大词",IF(A243&lt;词盘!$C$2,"中尾词","长尾词")))</f>
        <v>大词</v>
      </c>
      <c r="C243" s="54">
        <v>3</v>
      </c>
      <c r="D243" s="51" t="str">
        <f t="shared" si="27"/>
        <v>无序</v>
      </c>
      <c r="E243" s="53"/>
      <c r="F243" s="53"/>
      <c r="G243" s="53"/>
      <c r="H243" s="53"/>
      <c r="I243" s="61">
        <f t="shared" si="24"/>
        <v>0.000400200100050028</v>
      </c>
      <c r="J243" s="51">
        <f t="shared" si="28"/>
        <v>9063</v>
      </c>
      <c r="K243" s="52">
        <f t="shared" si="25"/>
        <v>12182.74</v>
      </c>
      <c r="L243" s="52"/>
      <c r="M243" s="62" t="s">
        <v>3553</v>
      </c>
      <c r="N243" s="63" t="s">
        <v>2289</v>
      </c>
      <c r="O243" s="64" t="s">
        <v>2027</v>
      </c>
      <c r="P243" s="65">
        <v>0.0004</v>
      </c>
      <c r="Q243" s="63" t="s">
        <v>2149</v>
      </c>
      <c r="R243" s="68">
        <v>2388</v>
      </c>
      <c r="S243" s="68">
        <v>5</v>
      </c>
      <c r="T243" s="69" t="s">
        <v>3554</v>
      </c>
      <c r="U243" s="70">
        <v>254835</v>
      </c>
      <c r="V243" s="68">
        <v>17078</v>
      </c>
      <c r="W243" s="71">
        <v>944</v>
      </c>
      <c r="X243" s="72">
        <v>0.0553</v>
      </c>
      <c r="Y243" s="71">
        <v>511741</v>
      </c>
      <c r="Z243" s="71">
        <v>6806</v>
      </c>
      <c r="AA243" s="71">
        <v>22</v>
      </c>
      <c r="AB243" s="76">
        <v>0</v>
      </c>
      <c r="AC243" s="68">
        <v>9063</v>
      </c>
      <c r="AD243" s="77">
        <v>1.88</v>
      </c>
      <c r="AE243" s="68">
        <v>63</v>
      </c>
      <c r="AF243" s="78">
        <v>0.3076</v>
      </c>
      <c r="AG243" s="81">
        <v>0.2428</v>
      </c>
      <c r="AH243" s="82">
        <v>1.79</v>
      </c>
      <c r="AI243" s="64" t="s">
        <v>3555</v>
      </c>
      <c r="AJ243" s="63" t="s">
        <v>2292</v>
      </c>
      <c r="AK243" s="78">
        <v>0.1709</v>
      </c>
      <c r="AL243" s="78">
        <v>0.1571</v>
      </c>
      <c r="AM243" s="63" t="s">
        <v>2293</v>
      </c>
      <c r="AN243" s="78">
        <v>0.094</v>
      </c>
      <c r="AO243" s="78">
        <v>0.0714</v>
      </c>
      <c r="AP243" s="63" t="s">
        <v>2617</v>
      </c>
      <c r="AQ243" s="78">
        <v>0.0427</v>
      </c>
      <c r="AR243" s="78">
        <v>0.0143</v>
      </c>
      <c r="AS243" s="86" t="s">
        <v>3556</v>
      </c>
      <c r="AT243" s="87">
        <v>0.0482</v>
      </c>
      <c r="AU243" s="88" t="s">
        <v>3557</v>
      </c>
    </row>
    <row r="244" spans="1:47">
      <c r="A244" s="50">
        <f t="shared" si="26"/>
        <v>704</v>
      </c>
      <c r="B244" s="51" t="str">
        <f>IF(A244="","",IF(A244&lt;词盘!$B$2,"大词",IF(A244&lt;词盘!$C$2,"中尾词","长尾词")))</f>
        <v>大词</v>
      </c>
      <c r="C244" s="54"/>
      <c r="D244" s="51" t="str">
        <f t="shared" si="27"/>
        <v>无序</v>
      </c>
      <c r="E244" s="53"/>
      <c r="F244" s="53"/>
      <c r="G244" s="53"/>
      <c r="H244" s="53"/>
      <c r="I244" s="61">
        <f t="shared" si="24"/>
        <v>0.000400200100050028</v>
      </c>
      <c r="J244" s="51">
        <f t="shared" si="28"/>
        <v>103691</v>
      </c>
      <c r="K244" s="52">
        <f t="shared" si="25"/>
        <v>9626.76</v>
      </c>
      <c r="L244" s="52"/>
      <c r="M244" s="62" t="s">
        <v>3558</v>
      </c>
      <c r="N244" s="63" t="s">
        <v>3559</v>
      </c>
      <c r="O244" s="64" t="s">
        <v>2027</v>
      </c>
      <c r="P244" s="65">
        <v>0.0004</v>
      </c>
      <c r="Q244" s="63" t="s">
        <v>2047</v>
      </c>
      <c r="R244" s="68">
        <v>2371</v>
      </c>
      <c r="S244" s="68">
        <v>5</v>
      </c>
      <c r="T244" s="69" t="s">
        <v>3560</v>
      </c>
      <c r="U244" s="70">
        <v>82563</v>
      </c>
      <c r="V244" s="68">
        <v>23795</v>
      </c>
      <c r="W244" s="71">
        <v>704</v>
      </c>
      <c r="X244" s="72">
        <v>0.0296</v>
      </c>
      <c r="Y244" s="71">
        <v>566162</v>
      </c>
      <c r="Z244" s="71">
        <v>9438</v>
      </c>
      <c r="AA244" s="71">
        <v>17</v>
      </c>
      <c r="AB244" s="76">
        <v>0</v>
      </c>
      <c r="AC244" s="68">
        <v>103691</v>
      </c>
      <c r="AD244" s="77">
        <v>0.23</v>
      </c>
      <c r="AE244" s="68">
        <v>103</v>
      </c>
      <c r="AF244" s="78">
        <v>0.1401</v>
      </c>
      <c r="AG244" s="81">
        <v>0.1112</v>
      </c>
      <c r="AH244" s="82">
        <v>1.02</v>
      </c>
      <c r="AI244" s="64" t="s">
        <v>3561</v>
      </c>
      <c r="AJ244" s="63" t="s">
        <v>3562</v>
      </c>
      <c r="AK244" s="78">
        <v>0.054</v>
      </c>
      <c r="AL244" s="78">
        <v>0.046</v>
      </c>
      <c r="AM244" s="63" t="s">
        <v>3563</v>
      </c>
      <c r="AN244" s="78">
        <v>0.0438</v>
      </c>
      <c r="AO244" s="78">
        <v>0.0307</v>
      </c>
      <c r="AP244" s="63" t="s">
        <v>3564</v>
      </c>
      <c r="AQ244" s="78">
        <v>0.0423</v>
      </c>
      <c r="AR244" s="78">
        <v>0.0345</v>
      </c>
      <c r="AS244" s="86" t="s">
        <v>3565</v>
      </c>
      <c r="AT244" s="87">
        <v>0.0563</v>
      </c>
      <c r="AU244" s="88" t="s">
        <v>3566</v>
      </c>
    </row>
    <row r="245" spans="1:47">
      <c r="A245" s="50">
        <f t="shared" si="26"/>
        <v>664</v>
      </c>
      <c r="B245" s="51" t="str">
        <f>IF(A245="","",IF(A245&lt;词盘!$B$2,"大词",IF(A245&lt;词盘!$C$2,"中尾词","长尾词")))</f>
        <v>大词</v>
      </c>
      <c r="C245" s="54"/>
      <c r="D245" s="51" t="str">
        <f t="shared" si="27"/>
        <v>无序</v>
      </c>
      <c r="E245" s="53"/>
      <c r="F245" s="53"/>
      <c r="G245" s="53"/>
      <c r="H245" s="53"/>
      <c r="I245" s="61">
        <f t="shared" si="24"/>
        <v>0.000400200100050028</v>
      </c>
      <c r="J245" s="51">
        <f t="shared" si="28"/>
        <v>115613</v>
      </c>
      <c r="K245" s="52">
        <f t="shared" si="25"/>
        <v>6060</v>
      </c>
      <c r="L245" s="52"/>
      <c r="M245" s="62" t="s">
        <v>3567</v>
      </c>
      <c r="N245" s="63" t="s">
        <v>2461</v>
      </c>
      <c r="O245" s="64" t="s">
        <v>2018</v>
      </c>
      <c r="P245" s="65">
        <v>0.0004</v>
      </c>
      <c r="Q245" s="63" t="s">
        <v>2019</v>
      </c>
      <c r="R245" s="68">
        <v>2365</v>
      </c>
      <c r="S245" s="68">
        <v>1</v>
      </c>
      <c r="T245" s="69" t="s">
        <v>2022</v>
      </c>
      <c r="U245" s="70">
        <v>156388</v>
      </c>
      <c r="V245" s="68">
        <v>15391</v>
      </c>
      <c r="W245" s="71">
        <v>664</v>
      </c>
      <c r="X245" s="72">
        <v>0.0432</v>
      </c>
      <c r="Y245" s="71">
        <v>404904</v>
      </c>
      <c r="Z245" s="71">
        <v>7575</v>
      </c>
      <c r="AA245" s="71">
        <v>16</v>
      </c>
      <c r="AB245" s="76">
        <v>2</v>
      </c>
      <c r="AC245" s="68">
        <v>115613</v>
      </c>
      <c r="AD245" s="77">
        <v>0.13</v>
      </c>
      <c r="AE245" s="68">
        <v>95</v>
      </c>
      <c r="AF245" s="78">
        <v>0.0986</v>
      </c>
      <c r="AG245" s="81">
        <v>0.1087</v>
      </c>
      <c r="AH245" s="82">
        <v>0.8</v>
      </c>
      <c r="AI245" s="64" t="s">
        <v>3568</v>
      </c>
      <c r="AJ245" s="63">
        <v>1450845800</v>
      </c>
      <c r="AK245" s="78">
        <v>0.04</v>
      </c>
      <c r="AL245" s="78">
        <v>0.087</v>
      </c>
      <c r="AM245" s="63" t="s">
        <v>3569</v>
      </c>
      <c r="AN245" s="78">
        <v>0.0293</v>
      </c>
      <c r="AO245" s="78">
        <v>0.0217</v>
      </c>
      <c r="AP245" s="63" t="s">
        <v>3570</v>
      </c>
      <c r="AQ245" s="78">
        <v>0.0293</v>
      </c>
      <c r="AR245" s="78">
        <v>0</v>
      </c>
      <c r="AS245" s="86" t="s">
        <v>3571</v>
      </c>
      <c r="AT245" s="87">
        <v>0.04</v>
      </c>
      <c r="AU245" s="88" t="s">
        <v>3572</v>
      </c>
    </row>
    <row r="246" spans="1:47">
      <c r="A246" s="50">
        <f t="shared" si="26"/>
        <v>532</v>
      </c>
      <c r="B246" s="51" t="str">
        <f>IF(A246="","",IF(A246&lt;词盘!$B$2,"大词",IF(A246&lt;词盘!$C$2,"中尾词","长尾词")))</f>
        <v>大词</v>
      </c>
      <c r="C246" s="54"/>
      <c r="D246" s="51" t="str">
        <f t="shared" si="27"/>
        <v>有序</v>
      </c>
      <c r="E246" s="53" t="s">
        <v>22</v>
      </c>
      <c r="F246" s="53"/>
      <c r="G246" s="53"/>
      <c r="H246" s="53"/>
      <c r="I246" s="61">
        <f t="shared" si="24"/>
        <v>0.000400200100050028</v>
      </c>
      <c r="J246" s="51">
        <f t="shared" si="28"/>
        <v>787</v>
      </c>
      <c r="K246" s="52" t="str">
        <f t="shared" si="25"/>
        <v/>
      </c>
      <c r="L246" s="52"/>
      <c r="M246" s="62" t="s">
        <v>3573</v>
      </c>
      <c r="N246" s="63" t="s">
        <v>3574</v>
      </c>
      <c r="O246" s="64" t="s">
        <v>2018</v>
      </c>
      <c r="P246" s="65">
        <v>0.0004</v>
      </c>
      <c r="Q246" s="63" t="s">
        <v>2275</v>
      </c>
      <c r="R246" s="68">
        <v>2348</v>
      </c>
      <c r="S246" s="68">
        <v>8</v>
      </c>
      <c r="T246" s="69" t="s">
        <v>3575</v>
      </c>
      <c r="U246" s="70">
        <v>681258</v>
      </c>
      <c r="V246" s="68">
        <v>2380</v>
      </c>
      <c r="W246" s="71">
        <v>532</v>
      </c>
      <c r="X246" s="72">
        <v>0.2238</v>
      </c>
      <c r="Y246" s="71">
        <v>71276</v>
      </c>
      <c r="Z246" s="71">
        <v>1055</v>
      </c>
      <c r="AA246" s="71">
        <v>13</v>
      </c>
      <c r="AB246" s="76">
        <v>0</v>
      </c>
      <c r="AC246" s="68">
        <v>787</v>
      </c>
      <c r="AD246" s="77">
        <v>3.02</v>
      </c>
      <c r="AE246" s="68">
        <v>18</v>
      </c>
      <c r="AF246" s="78">
        <v>0.4944</v>
      </c>
      <c r="AG246" s="81">
        <v>0.4516</v>
      </c>
      <c r="AH246" s="44" t="s">
        <v>2027</v>
      </c>
      <c r="AI246" s="64" t="s">
        <v>2177</v>
      </c>
      <c r="AJ246" s="63" t="s">
        <v>3576</v>
      </c>
      <c r="AK246" s="78">
        <v>0.2135</v>
      </c>
      <c r="AL246" s="78">
        <v>0.2258</v>
      </c>
      <c r="AM246" s="63" t="s">
        <v>2023</v>
      </c>
      <c r="AN246" s="78">
        <v>0.1573</v>
      </c>
      <c r="AO246" s="78">
        <v>0.0645</v>
      </c>
      <c r="AP246" s="63" t="s">
        <v>3577</v>
      </c>
      <c r="AQ246" s="78">
        <v>0.1236</v>
      </c>
      <c r="AR246" s="78">
        <v>0.1613</v>
      </c>
      <c r="AS246" s="86" t="s">
        <v>3578</v>
      </c>
      <c r="AT246" s="87">
        <v>0.02</v>
      </c>
      <c r="AU246" s="88" t="s">
        <v>3579</v>
      </c>
    </row>
    <row r="247" spans="1:47">
      <c r="A247" s="50">
        <f t="shared" si="26"/>
        <v>161</v>
      </c>
      <c r="B247" s="51" t="str">
        <f>IF(A247="","",IF(A247&lt;词盘!$B$2,"大词",IF(A247&lt;词盘!$C$2,"中尾词","长尾词")))</f>
        <v>大词</v>
      </c>
      <c r="C247" s="54">
        <v>3</v>
      </c>
      <c r="D247" s="51" t="str">
        <f t="shared" si="27"/>
        <v>无序</v>
      </c>
      <c r="E247" s="53"/>
      <c r="F247" s="53"/>
      <c r="G247" s="53"/>
      <c r="H247" s="53"/>
      <c r="I247" s="61">
        <f t="shared" si="24"/>
        <v>0.000400200100050028</v>
      </c>
      <c r="J247" s="51">
        <f t="shared" si="28"/>
        <v>360</v>
      </c>
      <c r="K247" s="52">
        <f t="shared" si="25"/>
        <v>592.2</v>
      </c>
      <c r="L247" s="52"/>
      <c r="M247" s="62" t="s">
        <v>3580</v>
      </c>
      <c r="N247" s="63" t="s">
        <v>3581</v>
      </c>
      <c r="O247" s="64" t="s">
        <v>2027</v>
      </c>
      <c r="P247" s="65">
        <v>0.0004</v>
      </c>
      <c r="Q247" s="63" t="s">
        <v>2047</v>
      </c>
      <c r="R247" s="68">
        <v>2342</v>
      </c>
      <c r="S247" s="68">
        <v>8</v>
      </c>
      <c r="T247" s="69" t="s">
        <v>3582</v>
      </c>
      <c r="U247" s="70">
        <v>686261</v>
      </c>
      <c r="V247" s="68">
        <v>1945</v>
      </c>
      <c r="W247" s="71">
        <v>161</v>
      </c>
      <c r="X247" s="72">
        <v>0.0829</v>
      </c>
      <c r="Y247" s="71">
        <v>54416</v>
      </c>
      <c r="Z247" s="71">
        <v>846</v>
      </c>
      <c r="AA247" s="71">
        <v>4</v>
      </c>
      <c r="AB247" s="76">
        <v>0</v>
      </c>
      <c r="AC247" s="68">
        <v>360</v>
      </c>
      <c r="AD247" s="77">
        <v>5.4</v>
      </c>
      <c r="AE247" s="68">
        <v>6</v>
      </c>
      <c r="AF247" s="78">
        <v>0.5454</v>
      </c>
      <c r="AG247" s="81">
        <v>0.4848</v>
      </c>
      <c r="AH247" s="82">
        <v>0.7</v>
      </c>
      <c r="AI247" s="64" t="s">
        <v>3583</v>
      </c>
      <c r="AJ247" s="63" t="s">
        <v>2450</v>
      </c>
      <c r="AK247" s="78">
        <v>0.3977</v>
      </c>
      <c r="AL247" s="78">
        <v>0.4242</v>
      </c>
      <c r="AM247" s="63" t="s">
        <v>2796</v>
      </c>
      <c r="AN247" s="78">
        <v>0.0795</v>
      </c>
      <c r="AO247" s="78">
        <v>0</v>
      </c>
      <c r="AP247" s="63" t="s">
        <v>2102</v>
      </c>
      <c r="AQ247" s="78">
        <v>0.0682</v>
      </c>
      <c r="AR247" s="78">
        <v>0.0606</v>
      </c>
      <c r="AS247" s="86" t="s">
        <v>3584</v>
      </c>
      <c r="AT247" s="87">
        <v>0.0202</v>
      </c>
      <c r="AU247" s="88" t="s">
        <v>3585</v>
      </c>
    </row>
    <row r="248" spans="1:47">
      <c r="A248" s="50">
        <f t="shared" si="26"/>
        <v>259</v>
      </c>
      <c r="B248" s="51" t="str">
        <f>IF(A248="","",IF(A248&lt;词盘!$B$2,"大词",IF(A248&lt;词盘!$C$2,"中尾词","长尾词")))</f>
        <v>大词</v>
      </c>
      <c r="C248" s="54"/>
      <c r="D248" s="51" t="str">
        <f t="shared" si="27"/>
        <v>无序</v>
      </c>
      <c r="E248" s="53"/>
      <c r="F248" s="53"/>
      <c r="G248" s="53"/>
      <c r="H248" s="53"/>
      <c r="I248" s="61">
        <f t="shared" si="24"/>
        <v>0.000400200100050028</v>
      </c>
      <c r="J248" s="51">
        <f t="shared" si="28"/>
        <v>451</v>
      </c>
      <c r="K248" s="52">
        <f t="shared" si="25"/>
        <v>1098.64</v>
      </c>
      <c r="L248" s="52"/>
      <c r="M248" s="62" t="s">
        <v>3586</v>
      </c>
      <c r="N248" s="63" t="s">
        <v>2966</v>
      </c>
      <c r="O248" s="64" t="s">
        <v>2027</v>
      </c>
      <c r="P248" s="65">
        <v>0.0004</v>
      </c>
      <c r="Q248" s="63" t="s">
        <v>2047</v>
      </c>
      <c r="R248" s="68">
        <v>2339</v>
      </c>
      <c r="S248" s="68">
        <v>7</v>
      </c>
      <c r="T248" s="69" t="s">
        <v>3587</v>
      </c>
      <c r="U248" s="70">
        <v>574190</v>
      </c>
      <c r="V248" s="68">
        <v>1934</v>
      </c>
      <c r="W248" s="71">
        <v>259</v>
      </c>
      <c r="X248" s="72">
        <v>0.1342</v>
      </c>
      <c r="Y248" s="71">
        <v>49208</v>
      </c>
      <c r="Z248" s="71">
        <v>886</v>
      </c>
      <c r="AA248" s="71">
        <v>6</v>
      </c>
      <c r="AB248" s="76">
        <v>0</v>
      </c>
      <c r="AC248" s="68">
        <v>451</v>
      </c>
      <c r="AD248" s="77">
        <v>4.29</v>
      </c>
      <c r="AE248" s="68">
        <v>8</v>
      </c>
      <c r="AF248" s="78">
        <v>0.5524</v>
      </c>
      <c r="AG248" s="81">
        <v>0.4411</v>
      </c>
      <c r="AH248" s="82">
        <v>1.24</v>
      </c>
      <c r="AI248" s="64" t="s">
        <v>3588</v>
      </c>
      <c r="AJ248" s="63" t="s">
        <v>2231</v>
      </c>
      <c r="AK248" s="78">
        <v>0.3524</v>
      </c>
      <c r="AL248" s="78">
        <v>0.2941</v>
      </c>
      <c r="AM248" s="63" t="s">
        <v>3589</v>
      </c>
      <c r="AN248" s="78">
        <v>0.1143</v>
      </c>
      <c r="AO248" s="78">
        <v>0.0588</v>
      </c>
      <c r="AP248" s="63" t="s">
        <v>2232</v>
      </c>
      <c r="AQ248" s="78">
        <v>0.0857</v>
      </c>
      <c r="AR248" s="78">
        <v>0.0882</v>
      </c>
      <c r="AS248" s="86" t="s">
        <v>3590</v>
      </c>
      <c r="AT248" s="87">
        <v>0.0381</v>
      </c>
      <c r="AU248" s="88" t="s">
        <v>3591</v>
      </c>
    </row>
    <row r="249" spans="1:47">
      <c r="A249" s="50">
        <f t="shared" si="26"/>
        <v>183</v>
      </c>
      <c r="B249" s="51" t="str">
        <f>IF(A249="","",IF(A249&lt;词盘!$B$2,"大词",IF(A249&lt;词盘!$C$2,"中尾词","长尾词")))</f>
        <v>大词</v>
      </c>
      <c r="C249" s="54"/>
      <c r="D249" s="51" t="str">
        <f t="shared" si="27"/>
        <v>无序</v>
      </c>
      <c r="E249" s="53"/>
      <c r="F249" s="53"/>
      <c r="G249" s="53"/>
      <c r="H249" s="53"/>
      <c r="I249" s="61">
        <f t="shared" si="24"/>
        <v>0.000400200100050028</v>
      </c>
      <c r="J249" s="51">
        <f t="shared" si="28"/>
        <v>41327</v>
      </c>
      <c r="K249" s="52">
        <f t="shared" si="25"/>
        <v>6066.28</v>
      </c>
      <c r="L249" s="52"/>
      <c r="M249" s="62" t="s">
        <v>3592</v>
      </c>
      <c r="N249" s="63" t="s">
        <v>3593</v>
      </c>
      <c r="O249" s="64" t="s">
        <v>2027</v>
      </c>
      <c r="P249" s="65">
        <v>0.0004</v>
      </c>
      <c r="Q249" s="63" t="s">
        <v>2028</v>
      </c>
      <c r="R249" s="68">
        <v>2314</v>
      </c>
      <c r="S249" s="68">
        <v>2</v>
      </c>
      <c r="T249" s="69" t="s">
        <v>2135</v>
      </c>
      <c r="U249" s="70">
        <v>128586</v>
      </c>
      <c r="V249" s="68">
        <v>17846</v>
      </c>
      <c r="W249" s="71">
        <v>183</v>
      </c>
      <c r="X249" s="72">
        <v>0.0103</v>
      </c>
      <c r="Y249" s="71">
        <v>399980</v>
      </c>
      <c r="Z249" s="71">
        <v>8921</v>
      </c>
      <c r="AA249" s="71">
        <v>5</v>
      </c>
      <c r="AB249" s="76">
        <v>3</v>
      </c>
      <c r="AC249" s="68">
        <v>41327</v>
      </c>
      <c r="AD249" s="77">
        <v>0.43</v>
      </c>
      <c r="AE249" s="68">
        <v>177</v>
      </c>
      <c r="AF249" s="78">
        <v>0.1374</v>
      </c>
      <c r="AG249" s="81">
        <v>0.1087</v>
      </c>
      <c r="AH249" s="82">
        <v>0.68</v>
      </c>
      <c r="AI249" s="64" t="s">
        <v>3594</v>
      </c>
      <c r="AJ249" s="63" t="s">
        <v>3595</v>
      </c>
      <c r="AK249" s="78">
        <v>0.0532</v>
      </c>
      <c r="AL249" s="78">
        <v>0.0652</v>
      </c>
      <c r="AM249" s="63" t="s">
        <v>3596</v>
      </c>
      <c r="AN249" s="78">
        <v>0.0421</v>
      </c>
      <c r="AO249" s="78">
        <v>0.0435</v>
      </c>
      <c r="AP249" s="63" t="s">
        <v>3597</v>
      </c>
      <c r="AQ249" s="78">
        <v>0.0421</v>
      </c>
      <c r="AR249" s="78">
        <v>0</v>
      </c>
      <c r="AS249" s="86" t="s">
        <v>3598</v>
      </c>
      <c r="AT249" s="87">
        <v>0.0423</v>
      </c>
      <c r="AU249" s="88" t="s">
        <v>3599</v>
      </c>
    </row>
    <row r="250" spans="1:47">
      <c r="A250" s="50">
        <f t="shared" si="26"/>
        <v>116</v>
      </c>
      <c r="B250" s="51" t="str">
        <f>IF(A250="","",IF(A250&lt;词盘!$B$2,"大词",IF(A250&lt;词盘!$C$2,"中尾词","长尾词")))</f>
        <v>大词</v>
      </c>
      <c r="C250" s="54">
        <v>1</v>
      </c>
      <c r="D250" s="51" t="str">
        <f t="shared" si="27"/>
        <v>无序</v>
      </c>
      <c r="E250" s="53"/>
      <c r="F250" s="53"/>
      <c r="G250" s="53"/>
      <c r="H250" s="53"/>
      <c r="I250" s="61">
        <f t="shared" si="24"/>
        <v>0.000400200100050028</v>
      </c>
      <c r="J250" s="51">
        <f t="shared" si="28"/>
        <v>1169</v>
      </c>
      <c r="K250" s="52">
        <f t="shared" si="25"/>
        <v>1873.35</v>
      </c>
      <c r="L250" s="52"/>
      <c r="M250" s="62" t="s">
        <v>3600</v>
      </c>
      <c r="N250" s="63" t="s">
        <v>3601</v>
      </c>
      <c r="O250" s="64" t="s">
        <v>2018</v>
      </c>
      <c r="P250" s="65">
        <v>0.0004</v>
      </c>
      <c r="Q250" s="63" t="s">
        <v>2275</v>
      </c>
      <c r="R250" s="68">
        <v>2267</v>
      </c>
      <c r="S250" s="68">
        <v>9</v>
      </c>
      <c r="T250" s="69" t="s">
        <v>3602</v>
      </c>
      <c r="U250" s="70">
        <v>988695</v>
      </c>
      <c r="V250" s="68">
        <v>1839</v>
      </c>
      <c r="W250" s="71">
        <v>116</v>
      </c>
      <c r="X250" s="72">
        <v>0.0636</v>
      </c>
      <c r="Y250" s="71">
        <v>48406</v>
      </c>
      <c r="Z250" s="71">
        <v>905</v>
      </c>
      <c r="AA250" s="71">
        <v>3</v>
      </c>
      <c r="AB250" s="76">
        <v>0</v>
      </c>
      <c r="AC250" s="68">
        <v>1169</v>
      </c>
      <c r="AD250" s="77">
        <v>1.57</v>
      </c>
      <c r="AE250" s="68">
        <v>2</v>
      </c>
      <c r="AF250" s="78">
        <v>0.3607</v>
      </c>
      <c r="AG250" s="81">
        <v>0.5</v>
      </c>
      <c r="AH250" s="82">
        <v>2.07</v>
      </c>
      <c r="AI250" s="64" t="s">
        <v>3603</v>
      </c>
      <c r="AJ250" s="63" t="s">
        <v>2066</v>
      </c>
      <c r="AK250" s="78">
        <v>0.1475</v>
      </c>
      <c r="AL250" s="78">
        <v>0.1</v>
      </c>
      <c r="AM250" s="63" t="s">
        <v>2022</v>
      </c>
      <c r="AN250" s="78">
        <v>0.1148</v>
      </c>
      <c r="AO250" s="78">
        <v>0.25</v>
      </c>
      <c r="AP250" s="63" t="s">
        <v>2910</v>
      </c>
      <c r="AQ250" s="78">
        <v>0.0984</v>
      </c>
      <c r="AR250" s="78">
        <v>0.15</v>
      </c>
      <c r="AS250" s="86" t="s">
        <v>3604</v>
      </c>
      <c r="AT250" s="87">
        <v>0</v>
      </c>
      <c r="AU250" s="88" t="s">
        <v>3605</v>
      </c>
    </row>
    <row r="251" spans="1:47">
      <c r="A251" s="50">
        <f t="shared" si="26"/>
        <v>427</v>
      </c>
      <c r="B251" s="51" t="str">
        <f>IF(A251="","",IF(A251&lt;词盘!$B$2,"大词",IF(A251&lt;词盘!$C$2,"中尾词","长尾词")))</f>
        <v>大词</v>
      </c>
      <c r="C251" s="54"/>
      <c r="D251" s="51" t="str">
        <f t="shared" si="27"/>
        <v>有序</v>
      </c>
      <c r="E251" s="53" t="s">
        <v>22</v>
      </c>
      <c r="F251" s="53"/>
      <c r="G251" s="53"/>
      <c r="H251" s="53"/>
      <c r="I251" s="61">
        <f t="shared" si="24"/>
        <v>0.000400200100050028</v>
      </c>
      <c r="J251" s="51">
        <f t="shared" si="28"/>
        <v>668</v>
      </c>
      <c r="K251" s="52">
        <f t="shared" si="25"/>
        <v>1229.73</v>
      </c>
      <c r="L251" s="52"/>
      <c r="M251" s="62" t="s">
        <v>3606</v>
      </c>
      <c r="N251" s="63" t="s">
        <v>3607</v>
      </c>
      <c r="O251" s="64" t="s">
        <v>2018</v>
      </c>
      <c r="P251" s="65">
        <v>0.0004</v>
      </c>
      <c r="Q251" s="63" t="s">
        <v>2275</v>
      </c>
      <c r="R251" s="68">
        <v>2251</v>
      </c>
      <c r="S251" s="68">
        <v>11</v>
      </c>
      <c r="T251" s="69" t="s">
        <v>3608</v>
      </c>
      <c r="U251" s="70">
        <v>848139</v>
      </c>
      <c r="V251" s="68">
        <v>1532</v>
      </c>
      <c r="W251" s="71">
        <v>427</v>
      </c>
      <c r="X251" s="72">
        <v>0.2793</v>
      </c>
      <c r="Y251" s="71">
        <v>42680</v>
      </c>
      <c r="Z251" s="71">
        <v>687</v>
      </c>
      <c r="AA251" s="71">
        <v>10</v>
      </c>
      <c r="AB251" s="76">
        <v>0</v>
      </c>
      <c r="AC251" s="68">
        <v>668</v>
      </c>
      <c r="AD251" s="77">
        <v>2.29</v>
      </c>
      <c r="AE251" s="68">
        <v>13</v>
      </c>
      <c r="AF251" s="78">
        <v>0.5915</v>
      </c>
      <c r="AG251" s="81">
        <v>0.5294</v>
      </c>
      <c r="AH251" s="82">
        <v>1.79</v>
      </c>
      <c r="AI251" s="64" t="s">
        <v>3609</v>
      </c>
      <c r="AJ251" s="63" t="s">
        <v>2278</v>
      </c>
      <c r="AK251" s="78">
        <v>0.3239</v>
      </c>
      <c r="AL251" s="78">
        <v>0.2647</v>
      </c>
      <c r="AM251" s="63" t="s">
        <v>3610</v>
      </c>
      <c r="AN251" s="78">
        <v>0.1831</v>
      </c>
      <c r="AO251" s="78">
        <v>0.1765</v>
      </c>
      <c r="AP251" s="63" t="s">
        <v>3611</v>
      </c>
      <c r="AQ251" s="78">
        <v>0.0845</v>
      </c>
      <c r="AR251" s="78">
        <v>0.0882</v>
      </c>
      <c r="AS251" s="86" t="s">
        <v>3612</v>
      </c>
      <c r="AT251" s="87">
        <v>0.046</v>
      </c>
      <c r="AU251" s="88" t="s">
        <v>3613</v>
      </c>
    </row>
    <row r="252" spans="1:47">
      <c r="A252" s="50">
        <f t="shared" si="26"/>
        <v>1012</v>
      </c>
      <c r="B252" s="51" t="str">
        <f>IF(A252="","",IF(A252&lt;词盘!$B$2,"大词",IF(A252&lt;词盘!$C$2,"中尾词","长尾词")))</f>
        <v>大词</v>
      </c>
      <c r="C252" s="54"/>
      <c r="D252" s="51" t="str">
        <f t="shared" si="27"/>
        <v>无序</v>
      </c>
      <c r="E252" s="53"/>
      <c r="F252" s="53"/>
      <c r="G252" s="53"/>
      <c r="H252" s="53"/>
      <c r="I252" s="61">
        <f t="shared" si="24"/>
        <v>0.000300150075037521</v>
      </c>
      <c r="J252" s="51">
        <f t="shared" si="28"/>
        <v>11628</v>
      </c>
      <c r="K252" s="52">
        <f t="shared" si="25"/>
        <v>1707.02</v>
      </c>
      <c r="L252" s="52"/>
      <c r="M252" s="62" t="s">
        <v>3614</v>
      </c>
      <c r="N252" s="63" t="s">
        <v>2079</v>
      </c>
      <c r="O252" s="64" t="s">
        <v>2027</v>
      </c>
      <c r="P252" s="65">
        <v>0.0003</v>
      </c>
      <c r="Q252" s="63" t="s">
        <v>2047</v>
      </c>
      <c r="R252" s="68">
        <v>2211</v>
      </c>
      <c r="S252" s="68">
        <v>8</v>
      </c>
      <c r="T252" s="69" t="s">
        <v>3615</v>
      </c>
      <c r="U252" s="70">
        <v>489391</v>
      </c>
      <c r="V252" s="68">
        <v>4957</v>
      </c>
      <c r="W252" s="71">
        <v>1012</v>
      </c>
      <c r="X252" s="72">
        <v>0.2043</v>
      </c>
      <c r="Y252" s="71">
        <v>110934</v>
      </c>
      <c r="Z252" s="71">
        <v>1918</v>
      </c>
      <c r="AA252" s="71">
        <v>23</v>
      </c>
      <c r="AB252" s="76">
        <v>2</v>
      </c>
      <c r="AC252" s="68">
        <v>11628</v>
      </c>
      <c r="AD252" s="77">
        <v>0.43</v>
      </c>
      <c r="AE252" s="68">
        <v>11</v>
      </c>
      <c r="AF252" s="78">
        <v>0.2032</v>
      </c>
      <c r="AG252" s="81">
        <v>0.2704</v>
      </c>
      <c r="AH252" s="82">
        <v>0.89</v>
      </c>
      <c r="AI252" s="64" t="s">
        <v>3616</v>
      </c>
      <c r="AJ252" s="63" t="s">
        <v>3617</v>
      </c>
      <c r="AK252" s="78">
        <v>0.0732</v>
      </c>
      <c r="AL252" s="78">
        <v>0.1622</v>
      </c>
      <c r="AM252" s="63" t="s">
        <v>3618</v>
      </c>
      <c r="AN252" s="78">
        <v>0.065</v>
      </c>
      <c r="AO252" s="78">
        <v>0.0541</v>
      </c>
      <c r="AP252" s="63" t="s">
        <v>3619</v>
      </c>
      <c r="AQ252" s="78">
        <v>0.065</v>
      </c>
      <c r="AR252" s="78">
        <v>0.0541</v>
      </c>
      <c r="AS252" s="86" t="s">
        <v>3620</v>
      </c>
      <c r="AT252" s="87">
        <v>0.0278</v>
      </c>
      <c r="AU252" s="88" t="s">
        <v>3621</v>
      </c>
    </row>
    <row r="253" spans="1:47">
      <c r="A253" s="50">
        <f t="shared" si="26"/>
        <v>38</v>
      </c>
      <c r="B253" s="51" t="str">
        <f>IF(A253="","",IF(A253&lt;词盘!$B$2,"大词",IF(A253&lt;词盘!$C$2,"中尾词","长尾词")))</f>
        <v>大词</v>
      </c>
      <c r="C253" s="54"/>
      <c r="D253" s="51" t="str">
        <f t="shared" si="27"/>
        <v>有序</v>
      </c>
      <c r="E253" s="53" t="s">
        <v>22</v>
      </c>
      <c r="F253" s="53"/>
      <c r="G253" s="53"/>
      <c r="H253" s="53"/>
      <c r="I253" s="61">
        <f t="shared" si="24"/>
        <v>0.000300150075037521</v>
      </c>
      <c r="J253" s="51">
        <f t="shared" si="28"/>
        <v>2213</v>
      </c>
      <c r="K253" s="52">
        <f t="shared" si="25"/>
        <v>479.4</v>
      </c>
      <c r="L253" s="52"/>
      <c r="M253" s="62" t="s">
        <v>3622</v>
      </c>
      <c r="N253" s="63" t="s">
        <v>3623</v>
      </c>
      <c r="O253" s="64" t="s">
        <v>2027</v>
      </c>
      <c r="P253" s="65">
        <v>0.0003</v>
      </c>
      <c r="Q253" s="63" t="s">
        <v>2047</v>
      </c>
      <c r="R253" s="68">
        <v>2207</v>
      </c>
      <c r="S253" s="68">
        <v>11</v>
      </c>
      <c r="T253" s="69" t="s">
        <v>3624</v>
      </c>
      <c r="U253" s="70">
        <v>948926</v>
      </c>
      <c r="V253" s="68">
        <v>1267</v>
      </c>
      <c r="W253" s="71">
        <v>38</v>
      </c>
      <c r="X253" s="72">
        <v>0.0307</v>
      </c>
      <c r="Y253" s="71">
        <v>31575</v>
      </c>
      <c r="Z253" s="71">
        <v>564</v>
      </c>
      <c r="AA253" s="71">
        <v>1</v>
      </c>
      <c r="AB253" s="76">
        <v>6</v>
      </c>
      <c r="AC253" s="68">
        <v>2213</v>
      </c>
      <c r="AD253" s="77">
        <v>0.57</v>
      </c>
      <c r="AE253" s="68">
        <v>21</v>
      </c>
      <c r="AF253" s="78">
        <v>0.4444</v>
      </c>
      <c r="AG253" s="81">
        <v>0.25</v>
      </c>
      <c r="AH253" s="82">
        <v>0.85</v>
      </c>
      <c r="AI253" s="64" t="s">
        <v>3625</v>
      </c>
      <c r="AJ253" s="63" t="s">
        <v>2022</v>
      </c>
      <c r="AK253" s="78">
        <v>0.1905</v>
      </c>
      <c r="AL253" s="78">
        <v>0.1429</v>
      </c>
      <c r="AM253" s="63" t="s">
        <v>2024</v>
      </c>
      <c r="AN253" s="78">
        <v>0.1587</v>
      </c>
      <c r="AO253" s="78">
        <v>0.1071</v>
      </c>
      <c r="AP253" s="63" t="s">
        <v>2066</v>
      </c>
      <c r="AQ253" s="78">
        <v>0.0952</v>
      </c>
      <c r="AR253" s="78">
        <v>0</v>
      </c>
      <c r="AS253" s="86" t="s">
        <v>3626</v>
      </c>
      <c r="AT253" s="87">
        <v>0.0127</v>
      </c>
      <c r="AU253" s="88" t="s">
        <v>3627</v>
      </c>
    </row>
    <row r="254" spans="1:47">
      <c r="A254" s="50">
        <f t="shared" si="26"/>
        <v>177</v>
      </c>
      <c r="B254" s="51" t="str">
        <f>IF(A254="","",IF(A254&lt;词盘!$B$2,"大词",IF(A254&lt;词盘!$C$2,"中尾词","长尾词")))</f>
        <v>大词</v>
      </c>
      <c r="C254" s="54"/>
      <c r="D254" s="51" t="str">
        <f t="shared" si="27"/>
        <v>无序</v>
      </c>
      <c r="E254" s="53"/>
      <c r="F254" s="53"/>
      <c r="G254" s="53"/>
      <c r="H254" s="53"/>
      <c r="I254" s="61">
        <f t="shared" si="24"/>
        <v>0.000300150075037521</v>
      </c>
      <c r="J254" s="51">
        <f t="shared" si="28"/>
        <v>1761</v>
      </c>
      <c r="K254" s="52">
        <f t="shared" si="25"/>
        <v>1345.39</v>
      </c>
      <c r="L254" s="52"/>
      <c r="M254" s="62" t="s">
        <v>3628</v>
      </c>
      <c r="N254" s="63" t="s">
        <v>3629</v>
      </c>
      <c r="O254" s="64" t="s">
        <v>2027</v>
      </c>
      <c r="P254" s="65">
        <v>0.0003</v>
      </c>
      <c r="Q254" s="63" t="s">
        <v>2047</v>
      </c>
      <c r="R254" s="68">
        <v>2198</v>
      </c>
      <c r="S254" s="68">
        <v>8</v>
      </c>
      <c r="T254" s="69" t="s">
        <v>3630</v>
      </c>
      <c r="U254" s="70">
        <v>636979</v>
      </c>
      <c r="V254" s="68">
        <v>3155</v>
      </c>
      <c r="W254" s="71">
        <v>177</v>
      </c>
      <c r="X254" s="72">
        <v>0.0564</v>
      </c>
      <c r="Y254" s="71">
        <v>75997</v>
      </c>
      <c r="Z254" s="71">
        <v>1387</v>
      </c>
      <c r="AA254" s="71">
        <v>5</v>
      </c>
      <c r="AB254" s="76">
        <v>14</v>
      </c>
      <c r="AC254" s="68">
        <v>1761</v>
      </c>
      <c r="AD254" s="77">
        <v>1.79</v>
      </c>
      <c r="AE254" s="68">
        <v>20</v>
      </c>
      <c r="AF254" s="78">
        <v>0.3368</v>
      </c>
      <c r="AG254" s="81">
        <v>0.1305</v>
      </c>
      <c r="AH254" s="82">
        <v>0.97</v>
      </c>
      <c r="AI254" s="64" t="s">
        <v>3631</v>
      </c>
      <c r="AJ254" s="63" t="s">
        <v>3632</v>
      </c>
      <c r="AK254" s="78">
        <v>0.1579</v>
      </c>
      <c r="AL254" s="78">
        <v>0.0435</v>
      </c>
      <c r="AM254" s="63" t="s">
        <v>3633</v>
      </c>
      <c r="AN254" s="78">
        <v>0.0947</v>
      </c>
      <c r="AO254" s="78">
        <v>0.0435</v>
      </c>
      <c r="AP254" s="63" t="s">
        <v>3248</v>
      </c>
      <c r="AQ254" s="78">
        <v>0.0842</v>
      </c>
      <c r="AR254" s="78">
        <v>0.0435</v>
      </c>
      <c r="AS254" s="86" t="s">
        <v>3634</v>
      </c>
      <c r="AT254" s="87">
        <v>0.0286</v>
      </c>
      <c r="AU254" s="88" t="s">
        <v>3635</v>
      </c>
    </row>
    <row r="255" spans="1:47">
      <c r="A255" s="50">
        <f t="shared" si="26"/>
        <v>388</v>
      </c>
      <c r="B255" s="51" t="str">
        <f>IF(A255="","",IF(A255&lt;词盘!$B$2,"大词",IF(A255&lt;词盘!$C$2,"中尾词","长尾词")))</f>
        <v>大词</v>
      </c>
      <c r="C255" s="54"/>
      <c r="D255" s="51" t="str">
        <f t="shared" si="27"/>
        <v>无序</v>
      </c>
      <c r="E255" s="53"/>
      <c r="F255" s="53"/>
      <c r="G255" s="53"/>
      <c r="H255" s="53"/>
      <c r="I255" s="61">
        <f t="shared" si="24"/>
        <v>0.000300150075037521</v>
      </c>
      <c r="J255" s="51">
        <f t="shared" si="28"/>
        <v>638</v>
      </c>
      <c r="K255" s="52">
        <f t="shared" si="25"/>
        <v>878.57</v>
      </c>
      <c r="L255" s="52"/>
      <c r="M255" s="62" t="s">
        <v>3636</v>
      </c>
      <c r="N255" s="63" t="s">
        <v>3637</v>
      </c>
      <c r="O255" s="64" t="s">
        <v>2027</v>
      </c>
      <c r="P255" s="65">
        <v>0.0003</v>
      </c>
      <c r="Q255" s="63" t="s">
        <v>2047</v>
      </c>
      <c r="R255" s="68">
        <v>2195</v>
      </c>
      <c r="S255" s="68">
        <v>8</v>
      </c>
      <c r="T255" s="69" t="s">
        <v>3638</v>
      </c>
      <c r="U255" s="70">
        <v>644993</v>
      </c>
      <c r="V255" s="68">
        <v>2476</v>
      </c>
      <c r="W255" s="71">
        <v>388</v>
      </c>
      <c r="X255" s="72">
        <v>0.1571</v>
      </c>
      <c r="Y255" s="71">
        <v>73357</v>
      </c>
      <c r="Z255" s="71">
        <v>1141</v>
      </c>
      <c r="AA255" s="71">
        <v>9</v>
      </c>
      <c r="AB255" s="76">
        <v>0</v>
      </c>
      <c r="AC255" s="68">
        <v>638</v>
      </c>
      <c r="AD255" s="77">
        <v>3.88</v>
      </c>
      <c r="AE255" s="68">
        <v>19</v>
      </c>
      <c r="AF255" s="78">
        <v>0.2979</v>
      </c>
      <c r="AG255" s="81">
        <v>0.2</v>
      </c>
      <c r="AH255" s="82">
        <v>0.77</v>
      </c>
      <c r="AI255" s="64" t="s">
        <v>3176</v>
      </c>
      <c r="AJ255" s="63" t="s">
        <v>3576</v>
      </c>
      <c r="AK255" s="78">
        <v>0.1064</v>
      </c>
      <c r="AL255" s="78">
        <v>0.1</v>
      </c>
      <c r="AM255" s="63" t="s">
        <v>3639</v>
      </c>
      <c r="AN255" s="78">
        <v>0.1064</v>
      </c>
      <c r="AO255" s="78">
        <v>0.0333</v>
      </c>
      <c r="AP255" s="63" t="s">
        <v>3640</v>
      </c>
      <c r="AQ255" s="78">
        <v>0.0851</v>
      </c>
      <c r="AR255" s="78">
        <v>0.0667</v>
      </c>
      <c r="AS255" s="86" t="s">
        <v>3641</v>
      </c>
      <c r="AT255" s="87">
        <v>0.014</v>
      </c>
      <c r="AU255" s="88" t="s">
        <v>3642</v>
      </c>
    </row>
    <row r="256" spans="1:47">
      <c r="A256" s="50">
        <f t="shared" si="26"/>
        <v>787</v>
      </c>
      <c r="B256" s="51" t="str">
        <f>IF(A256="","",IF(A256&lt;词盘!$B$2,"大词",IF(A256&lt;词盘!$C$2,"中尾词","长尾词")))</f>
        <v>大词</v>
      </c>
      <c r="C256" s="54"/>
      <c r="D256" s="51" t="str">
        <f t="shared" si="27"/>
        <v>无序</v>
      </c>
      <c r="E256" s="53"/>
      <c r="F256" s="53"/>
      <c r="G256" s="53"/>
      <c r="H256" s="53"/>
      <c r="I256" s="61">
        <f t="shared" si="24"/>
        <v>0.000300150075037521</v>
      </c>
      <c r="J256" s="51">
        <f t="shared" si="28"/>
        <v>139930</v>
      </c>
      <c r="K256" s="52">
        <f t="shared" si="25"/>
        <v>9020.07</v>
      </c>
      <c r="L256" s="52"/>
      <c r="M256" s="62" t="s">
        <v>3643</v>
      </c>
      <c r="N256" s="63" t="s">
        <v>3644</v>
      </c>
      <c r="O256" s="64" t="s">
        <v>2027</v>
      </c>
      <c r="P256" s="65">
        <v>0.0003</v>
      </c>
      <c r="Q256" s="63" t="s">
        <v>2028</v>
      </c>
      <c r="R256" s="68">
        <v>2181</v>
      </c>
      <c r="S256" s="68">
        <v>1</v>
      </c>
      <c r="T256" s="69" t="s">
        <v>2022</v>
      </c>
      <c r="U256" s="70">
        <v>150763</v>
      </c>
      <c r="V256" s="68">
        <v>11739</v>
      </c>
      <c r="W256" s="71">
        <v>787</v>
      </c>
      <c r="X256" s="72">
        <v>0.0671</v>
      </c>
      <c r="Y256" s="71">
        <v>315128</v>
      </c>
      <c r="Z256" s="71">
        <v>4929</v>
      </c>
      <c r="AA256" s="71">
        <v>18</v>
      </c>
      <c r="AB256" s="76">
        <v>12</v>
      </c>
      <c r="AC256" s="68">
        <v>139930</v>
      </c>
      <c r="AD256" s="77">
        <v>0.08</v>
      </c>
      <c r="AE256" s="68">
        <v>172</v>
      </c>
      <c r="AF256" s="78">
        <v>0.1623</v>
      </c>
      <c r="AG256" s="81">
        <v>0.0864</v>
      </c>
      <c r="AH256" s="82">
        <v>1.83</v>
      </c>
      <c r="AI256" s="64" t="s">
        <v>2230</v>
      </c>
      <c r="AJ256" s="63" t="s">
        <v>2623</v>
      </c>
      <c r="AK256" s="78">
        <v>0.067</v>
      </c>
      <c r="AL256" s="78">
        <v>0.0247</v>
      </c>
      <c r="AM256" s="63">
        <v>1070527718</v>
      </c>
      <c r="AN256" s="78">
        <v>0.0541</v>
      </c>
      <c r="AO256" s="78">
        <v>0.0494</v>
      </c>
      <c r="AP256" s="63" t="s">
        <v>3645</v>
      </c>
      <c r="AQ256" s="78">
        <v>0.0412</v>
      </c>
      <c r="AR256" s="78">
        <v>0.0123</v>
      </c>
      <c r="AS256" s="86" t="s">
        <v>3646</v>
      </c>
      <c r="AT256" s="87">
        <v>0.1204</v>
      </c>
      <c r="AU256" s="88" t="s">
        <v>3647</v>
      </c>
    </row>
    <row r="257" spans="1:47">
      <c r="A257" s="50">
        <f t="shared" si="26"/>
        <v>46</v>
      </c>
      <c r="B257" s="51" t="str">
        <f>IF(A257="","",IF(A257&lt;词盘!$B$2,"大词",IF(A257&lt;词盘!$C$2,"中尾词","长尾词")))</f>
        <v>大词</v>
      </c>
      <c r="C257" s="54"/>
      <c r="D257" s="51" t="str">
        <f t="shared" si="27"/>
        <v>无序</v>
      </c>
      <c r="E257" s="53"/>
      <c r="F257" s="53"/>
      <c r="G257" s="53"/>
      <c r="H257" s="53"/>
      <c r="I257" s="61">
        <f t="shared" si="24"/>
        <v>0.000300150075037521</v>
      </c>
      <c r="J257" s="51">
        <f t="shared" si="28"/>
        <v>633</v>
      </c>
      <c r="K257" s="52">
        <f t="shared" si="25"/>
        <v>1052.45</v>
      </c>
      <c r="L257" s="52"/>
      <c r="M257" s="62" t="s">
        <v>3648</v>
      </c>
      <c r="N257" s="63"/>
      <c r="O257" s="64" t="s">
        <v>2027</v>
      </c>
      <c r="P257" s="65">
        <v>0.0003</v>
      </c>
      <c r="Q257" s="63" t="s">
        <v>2047</v>
      </c>
      <c r="R257" s="68">
        <v>2159</v>
      </c>
      <c r="S257" s="68">
        <v>9</v>
      </c>
      <c r="T257" s="69" t="s">
        <v>3649</v>
      </c>
      <c r="U257" s="70">
        <v>943024</v>
      </c>
      <c r="V257" s="68">
        <v>1776</v>
      </c>
      <c r="W257" s="71">
        <v>46</v>
      </c>
      <c r="X257" s="72">
        <v>0.0261</v>
      </c>
      <c r="Y257" s="71">
        <v>49239</v>
      </c>
      <c r="Z257" s="71">
        <v>679</v>
      </c>
      <c r="AA257" s="71">
        <v>2</v>
      </c>
      <c r="AB257" s="76">
        <v>0</v>
      </c>
      <c r="AC257" s="68">
        <v>633</v>
      </c>
      <c r="AD257" s="77">
        <v>2.81</v>
      </c>
      <c r="AE257" s="68">
        <v>17</v>
      </c>
      <c r="AF257" s="78">
        <v>0.2343</v>
      </c>
      <c r="AG257" s="81">
        <v>0</v>
      </c>
      <c r="AH257" s="82">
        <v>1.55</v>
      </c>
      <c r="AI257" s="64" t="s">
        <v>3650</v>
      </c>
      <c r="AJ257" s="63" t="s">
        <v>2278</v>
      </c>
      <c r="AK257" s="78">
        <v>0.0781</v>
      </c>
      <c r="AL257" s="78">
        <v>0</v>
      </c>
      <c r="AM257" s="63" t="s">
        <v>2797</v>
      </c>
      <c r="AN257" s="78">
        <v>0.0781</v>
      </c>
      <c r="AO257" s="78">
        <v>0</v>
      </c>
      <c r="AP257" s="63" t="s">
        <v>2089</v>
      </c>
      <c r="AQ257" s="78">
        <v>0.0781</v>
      </c>
      <c r="AR257" s="78">
        <v>0</v>
      </c>
      <c r="AS257" s="86" t="s">
        <v>3651</v>
      </c>
      <c r="AT257" s="87">
        <v>0.0478</v>
      </c>
      <c r="AU257" s="88" t="s">
        <v>3652</v>
      </c>
    </row>
    <row r="258" spans="1:47">
      <c r="A258" s="50">
        <f t="shared" si="26"/>
        <v>654</v>
      </c>
      <c r="B258" s="51" t="str">
        <f>IF(A258="","",IF(A258&lt;词盘!$B$2,"大词",IF(A258&lt;词盘!$C$2,"中尾词","长尾词")))</f>
        <v>大词</v>
      </c>
      <c r="C258" s="54"/>
      <c r="D258" s="51" t="str">
        <f t="shared" si="27"/>
        <v>有序</v>
      </c>
      <c r="E258" s="53" t="s">
        <v>22</v>
      </c>
      <c r="F258" s="53"/>
      <c r="G258" s="53"/>
      <c r="H258" s="53"/>
      <c r="I258" s="61">
        <f t="shared" si="24"/>
        <v>0.000300150075037521</v>
      </c>
      <c r="J258" s="51">
        <f t="shared" si="28"/>
        <v>480</v>
      </c>
      <c r="K258" s="52">
        <f t="shared" si="25"/>
        <v>2731.41</v>
      </c>
      <c r="L258" s="52"/>
      <c r="M258" s="62" t="s">
        <v>3653</v>
      </c>
      <c r="N258" s="63" t="s">
        <v>3654</v>
      </c>
      <c r="O258" s="64" t="s">
        <v>2027</v>
      </c>
      <c r="P258" s="65">
        <v>0.0003</v>
      </c>
      <c r="Q258" s="63" t="s">
        <v>2047</v>
      </c>
      <c r="R258" s="68">
        <v>2149</v>
      </c>
      <c r="S258" s="68">
        <v>12</v>
      </c>
      <c r="T258" s="69" t="s">
        <v>3655</v>
      </c>
      <c r="U258" s="70">
        <v>870010</v>
      </c>
      <c r="V258" s="68">
        <v>2394</v>
      </c>
      <c r="W258" s="71">
        <v>654</v>
      </c>
      <c r="X258" s="72">
        <v>0.2732</v>
      </c>
      <c r="Y258" s="71">
        <v>59863</v>
      </c>
      <c r="Z258" s="71">
        <v>979</v>
      </c>
      <c r="AA258" s="71">
        <v>15</v>
      </c>
      <c r="AB258" s="76">
        <v>2</v>
      </c>
      <c r="AC258" s="68">
        <v>480</v>
      </c>
      <c r="AD258" s="77">
        <v>4.99</v>
      </c>
      <c r="AE258" s="68">
        <v>13</v>
      </c>
      <c r="AF258" s="78">
        <v>0.7102</v>
      </c>
      <c r="AG258" s="81">
        <v>0.8461</v>
      </c>
      <c r="AH258" s="82">
        <v>2.79</v>
      </c>
      <c r="AI258" s="64" t="s">
        <v>3656</v>
      </c>
      <c r="AJ258" s="63" t="s">
        <v>2610</v>
      </c>
      <c r="AK258" s="78">
        <v>0.2899</v>
      </c>
      <c r="AL258" s="78">
        <v>0.5385</v>
      </c>
      <c r="AM258" s="63" t="s">
        <v>3487</v>
      </c>
      <c r="AN258" s="78">
        <v>0.2609</v>
      </c>
      <c r="AO258" s="78">
        <v>0.1538</v>
      </c>
      <c r="AP258" s="63" t="s">
        <v>3657</v>
      </c>
      <c r="AQ258" s="78">
        <v>0.1594</v>
      </c>
      <c r="AR258" s="78">
        <v>0.1538</v>
      </c>
      <c r="AS258" s="86" t="s">
        <v>3658</v>
      </c>
      <c r="AT258" s="87">
        <v>0.0083</v>
      </c>
      <c r="AU258" s="88" t="s">
        <v>3659</v>
      </c>
    </row>
    <row r="259" spans="1:47">
      <c r="A259" s="50">
        <f t="shared" si="26"/>
        <v>131</v>
      </c>
      <c r="B259" s="51" t="str">
        <f>IF(A259="","",IF(A259&lt;词盘!$B$2,"大词",IF(A259&lt;词盘!$C$2,"中尾词","长尾词")))</f>
        <v>大词</v>
      </c>
      <c r="C259" s="54">
        <v>3</v>
      </c>
      <c r="D259" s="51" t="str">
        <f t="shared" si="27"/>
        <v>无序</v>
      </c>
      <c r="E259" s="53"/>
      <c r="F259" s="53"/>
      <c r="G259" s="53"/>
      <c r="H259" s="53"/>
      <c r="I259" s="61">
        <f t="shared" ref="I259:I317" si="29">P259/SUM(P:P)</f>
        <v>0.000300150075037521</v>
      </c>
      <c r="J259" s="51">
        <f t="shared" si="28"/>
        <v>340</v>
      </c>
      <c r="K259" s="52">
        <f t="shared" ref="K259:K322" si="30">IFERROR(Z259*AH259,"")</f>
        <v>851.25</v>
      </c>
      <c r="L259" s="52"/>
      <c r="M259" s="62" t="s">
        <v>3660</v>
      </c>
      <c r="N259" s="63" t="s">
        <v>3661</v>
      </c>
      <c r="O259" s="64" t="s">
        <v>2027</v>
      </c>
      <c r="P259" s="65">
        <v>0.0003</v>
      </c>
      <c r="Q259" s="63" t="s">
        <v>2028</v>
      </c>
      <c r="R259" s="68">
        <v>2128</v>
      </c>
      <c r="S259" s="68">
        <v>12</v>
      </c>
      <c r="T259" s="69" t="s">
        <v>3662</v>
      </c>
      <c r="U259" s="70">
        <v>771987</v>
      </c>
      <c r="V259" s="68">
        <v>1635</v>
      </c>
      <c r="W259" s="71">
        <v>131</v>
      </c>
      <c r="X259" s="72">
        <v>0.0806</v>
      </c>
      <c r="Y259" s="71">
        <v>33705</v>
      </c>
      <c r="Z259" s="71">
        <v>681</v>
      </c>
      <c r="AA259" s="71">
        <v>3</v>
      </c>
      <c r="AB259" s="76">
        <v>0</v>
      </c>
      <c r="AC259" s="68">
        <v>340</v>
      </c>
      <c r="AD259" s="77">
        <v>4.81</v>
      </c>
      <c r="AE259" s="68">
        <v>16</v>
      </c>
      <c r="AF259" s="78">
        <v>0.6154</v>
      </c>
      <c r="AG259" s="81">
        <v>0.5357</v>
      </c>
      <c r="AH259" s="82">
        <v>1.25</v>
      </c>
      <c r="AI259" s="64" t="s">
        <v>3333</v>
      </c>
      <c r="AJ259" s="63" t="s">
        <v>2231</v>
      </c>
      <c r="AK259" s="78">
        <v>0.4103</v>
      </c>
      <c r="AL259" s="78">
        <v>0.4286</v>
      </c>
      <c r="AM259" s="63" t="s">
        <v>2429</v>
      </c>
      <c r="AN259" s="78">
        <v>0.1154</v>
      </c>
      <c r="AO259" s="78">
        <v>0.0714</v>
      </c>
      <c r="AP259" s="63" t="s">
        <v>3589</v>
      </c>
      <c r="AQ259" s="78">
        <v>0.0897</v>
      </c>
      <c r="AR259" s="78">
        <v>0.0357</v>
      </c>
      <c r="AS259" s="86" t="s">
        <v>3663</v>
      </c>
      <c r="AT259" s="87">
        <v>0.0357</v>
      </c>
      <c r="AU259" s="88" t="s">
        <v>3664</v>
      </c>
    </row>
    <row r="260" spans="1:47">
      <c r="A260" s="50">
        <f t="shared" si="26"/>
        <v>140</v>
      </c>
      <c r="B260" s="51" t="str">
        <f>IF(A260="","",IF(A260&lt;词盘!$B$2,"大词",IF(A260&lt;词盘!$C$2,"中尾词","长尾词")))</f>
        <v>大词</v>
      </c>
      <c r="C260" s="54"/>
      <c r="D260" s="51" t="str">
        <f t="shared" si="27"/>
        <v>无序</v>
      </c>
      <c r="E260" s="53"/>
      <c r="F260" s="53"/>
      <c r="G260" s="53"/>
      <c r="H260" s="53"/>
      <c r="I260" s="61">
        <f t="shared" si="29"/>
        <v>0.000300150075037521</v>
      </c>
      <c r="J260" s="51">
        <f t="shared" si="28"/>
        <v>20369</v>
      </c>
      <c r="K260" s="52">
        <f t="shared" si="30"/>
        <v>4585.24</v>
      </c>
      <c r="L260" s="52"/>
      <c r="M260" s="62" t="s">
        <v>3665</v>
      </c>
      <c r="N260" s="63" t="s">
        <v>3666</v>
      </c>
      <c r="O260" s="64" t="s">
        <v>2027</v>
      </c>
      <c r="P260" s="65">
        <v>0.0003</v>
      </c>
      <c r="Q260" s="63" t="s">
        <v>2047</v>
      </c>
      <c r="R260" s="68">
        <v>2126</v>
      </c>
      <c r="S260" s="68">
        <v>1</v>
      </c>
      <c r="T260" s="69" t="s">
        <v>2022</v>
      </c>
      <c r="U260" s="70">
        <v>149090</v>
      </c>
      <c r="V260" s="68">
        <v>13800</v>
      </c>
      <c r="W260" s="71">
        <v>140</v>
      </c>
      <c r="X260" s="72">
        <v>0.0102</v>
      </c>
      <c r="Y260" s="71">
        <v>303341</v>
      </c>
      <c r="Z260" s="71">
        <v>6743</v>
      </c>
      <c r="AA260" s="71">
        <v>4</v>
      </c>
      <c r="AB260" s="76">
        <v>2</v>
      </c>
      <c r="AC260" s="68">
        <v>20369</v>
      </c>
      <c r="AD260" s="77">
        <v>0.68</v>
      </c>
      <c r="AE260" s="68">
        <v>18</v>
      </c>
      <c r="AF260" s="78">
        <v>0.1097</v>
      </c>
      <c r="AG260" s="81">
        <v>0.0606</v>
      </c>
      <c r="AH260" s="82">
        <v>0.68</v>
      </c>
      <c r="AI260" s="64" t="s">
        <v>3667</v>
      </c>
      <c r="AJ260" s="63" t="s">
        <v>3564</v>
      </c>
      <c r="AK260" s="78">
        <v>0.0383</v>
      </c>
      <c r="AL260" s="78">
        <v>0.0303</v>
      </c>
      <c r="AM260" s="63" t="s">
        <v>3668</v>
      </c>
      <c r="AN260" s="78">
        <v>0.0357</v>
      </c>
      <c r="AO260" s="78">
        <v>0.0303</v>
      </c>
      <c r="AP260" s="63" t="s">
        <v>3669</v>
      </c>
      <c r="AQ260" s="78">
        <v>0.0357</v>
      </c>
      <c r="AR260" s="78">
        <v>0</v>
      </c>
      <c r="AS260" s="86" t="s">
        <v>3670</v>
      </c>
      <c r="AT260" s="87">
        <v>0</v>
      </c>
      <c r="AU260" s="88" t="s">
        <v>3671</v>
      </c>
    </row>
    <row r="261" spans="1:47">
      <c r="A261" s="50">
        <f t="shared" si="26"/>
        <v>285</v>
      </c>
      <c r="B261" s="51" t="str">
        <f>IF(A261="","",IF(A261&lt;词盘!$B$2,"大词",IF(A261&lt;词盘!$C$2,"中尾词","长尾词")))</f>
        <v>大词</v>
      </c>
      <c r="C261" s="54">
        <v>3</v>
      </c>
      <c r="D261" s="51" t="str">
        <f t="shared" si="27"/>
        <v>无序</v>
      </c>
      <c r="E261" s="53"/>
      <c r="F261" s="53"/>
      <c r="G261" s="53"/>
      <c r="H261" s="53"/>
      <c r="I261" s="61">
        <f t="shared" si="29"/>
        <v>0.000300150075037521</v>
      </c>
      <c r="J261" s="51">
        <f t="shared" si="28"/>
        <v>37826</v>
      </c>
      <c r="K261" s="52">
        <f t="shared" si="30"/>
        <v>5317.76</v>
      </c>
      <c r="L261" s="52"/>
      <c r="M261" s="62" t="s">
        <v>3672</v>
      </c>
      <c r="N261" s="63" t="s">
        <v>3673</v>
      </c>
      <c r="O261" s="64" t="s">
        <v>2027</v>
      </c>
      <c r="P261" s="65">
        <v>0.0003</v>
      </c>
      <c r="Q261" s="63" t="s">
        <v>2047</v>
      </c>
      <c r="R261" s="68">
        <v>2062</v>
      </c>
      <c r="S261" s="68">
        <v>2</v>
      </c>
      <c r="T261" s="69" t="s">
        <v>3175</v>
      </c>
      <c r="U261" s="70">
        <v>154911</v>
      </c>
      <c r="V261" s="68">
        <v>10412</v>
      </c>
      <c r="W261" s="71">
        <v>285</v>
      </c>
      <c r="X261" s="72">
        <v>0.0274</v>
      </c>
      <c r="Y261" s="71">
        <v>223065</v>
      </c>
      <c r="Z261" s="71">
        <v>4748</v>
      </c>
      <c r="AA261" s="71">
        <v>7</v>
      </c>
      <c r="AB261" s="76">
        <v>0</v>
      </c>
      <c r="AC261" s="68">
        <v>37826</v>
      </c>
      <c r="AD261" s="77">
        <v>0.28</v>
      </c>
      <c r="AE261" s="68">
        <v>118</v>
      </c>
      <c r="AF261" s="78">
        <v>0.1217</v>
      </c>
      <c r="AG261" s="81">
        <v>0</v>
      </c>
      <c r="AH261" s="82">
        <v>1.12</v>
      </c>
      <c r="AI261" s="64" t="s">
        <v>3674</v>
      </c>
      <c r="AJ261" s="63" t="s">
        <v>2720</v>
      </c>
      <c r="AK261" s="78">
        <v>0.045</v>
      </c>
      <c r="AL261" s="78">
        <v>0</v>
      </c>
      <c r="AM261" s="63" t="s">
        <v>2040</v>
      </c>
      <c r="AN261" s="78">
        <v>0.0397</v>
      </c>
      <c r="AO261" s="78">
        <v>0</v>
      </c>
      <c r="AP261" s="63" t="s">
        <v>3675</v>
      </c>
      <c r="AQ261" s="78">
        <v>0.037</v>
      </c>
      <c r="AR261" s="78">
        <v>0</v>
      </c>
      <c r="AS261" s="86" t="s">
        <v>3676</v>
      </c>
      <c r="AT261" s="87">
        <v>0.0187</v>
      </c>
      <c r="AU261" s="88" t="s">
        <v>3677</v>
      </c>
    </row>
    <row r="262" spans="1:47">
      <c r="A262" s="50">
        <f t="shared" si="26"/>
        <v>227</v>
      </c>
      <c r="B262" s="51" t="str">
        <f>IF(A262="","",IF(A262&lt;词盘!$B$2,"大词",IF(A262&lt;词盘!$C$2,"中尾词","长尾词")))</f>
        <v>大词</v>
      </c>
      <c r="C262" s="54">
        <v>3</v>
      </c>
      <c r="D262" s="51" t="str">
        <f t="shared" si="27"/>
        <v>有序</v>
      </c>
      <c r="E262" s="53" t="s">
        <v>22</v>
      </c>
      <c r="F262" s="53"/>
      <c r="G262" s="53"/>
      <c r="H262" s="53"/>
      <c r="I262" s="61">
        <f t="shared" si="29"/>
        <v>0.000300150075037521</v>
      </c>
      <c r="J262" s="51">
        <f t="shared" si="28"/>
        <v>793</v>
      </c>
      <c r="K262" s="52" t="str">
        <f t="shared" si="30"/>
        <v/>
      </c>
      <c r="L262" s="52"/>
      <c r="M262" s="62" t="s">
        <v>3678</v>
      </c>
      <c r="N262" s="63" t="s">
        <v>3679</v>
      </c>
      <c r="O262" s="64" t="s">
        <v>2027</v>
      </c>
      <c r="P262" s="65">
        <v>0.0003</v>
      </c>
      <c r="Q262" s="63" t="s">
        <v>2028</v>
      </c>
      <c r="R262" s="68">
        <v>2040</v>
      </c>
      <c r="S262" s="68">
        <v>12</v>
      </c>
      <c r="T262" s="69" t="s">
        <v>3680</v>
      </c>
      <c r="U262" s="70">
        <v>619343</v>
      </c>
      <c r="V262" s="68">
        <v>2100</v>
      </c>
      <c r="W262" s="71">
        <v>227</v>
      </c>
      <c r="X262" s="72">
        <v>0.1084</v>
      </c>
      <c r="Y262" s="71">
        <v>55026</v>
      </c>
      <c r="Z262" s="71">
        <v>858</v>
      </c>
      <c r="AA262" s="71">
        <v>6</v>
      </c>
      <c r="AB262" s="76">
        <v>3</v>
      </c>
      <c r="AC262" s="68">
        <v>793</v>
      </c>
      <c r="AD262" s="77">
        <v>2.65</v>
      </c>
      <c r="AE262" s="68">
        <v>116</v>
      </c>
      <c r="AF262" s="78">
        <v>0.2244</v>
      </c>
      <c r="AG262" s="81">
        <v>0.2</v>
      </c>
      <c r="AH262" s="44" t="s">
        <v>2027</v>
      </c>
      <c r="AI262" s="64" t="s">
        <v>2177</v>
      </c>
      <c r="AJ262" s="63" t="s">
        <v>3681</v>
      </c>
      <c r="AK262" s="78">
        <v>0.0816</v>
      </c>
      <c r="AL262" s="78">
        <v>0.2</v>
      </c>
      <c r="AM262" s="63" t="s">
        <v>2910</v>
      </c>
      <c r="AN262" s="78">
        <v>0.0714</v>
      </c>
      <c r="AO262" s="78">
        <v>0</v>
      </c>
      <c r="AP262" s="63" t="s">
        <v>2216</v>
      </c>
      <c r="AQ262" s="78">
        <v>0.0714</v>
      </c>
      <c r="AR262" s="78">
        <v>0</v>
      </c>
      <c r="AS262" s="86" t="s">
        <v>3682</v>
      </c>
      <c r="AT262" s="87">
        <v>0.0526</v>
      </c>
      <c r="AU262" s="88" t="s">
        <v>3683</v>
      </c>
    </row>
    <row r="263" spans="1:47">
      <c r="A263" s="50">
        <f t="shared" si="26"/>
        <v>303</v>
      </c>
      <c r="B263" s="51" t="str">
        <f>IF(A263="","",IF(A263&lt;词盘!$B$2,"大词",IF(A263&lt;词盘!$C$2,"中尾词","长尾词")))</f>
        <v>大词</v>
      </c>
      <c r="C263" s="54"/>
      <c r="D263" s="51" t="str">
        <f t="shared" si="27"/>
        <v>无序</v>
      </c>
      <c r="E263" s="53"/>
      <c r="F263" s="53"/>
      <c r="G263" s="53"/>
      <c r="H263" s="53"/>
      <c r="I263" s="61">
        <f t="shared" si="29"/>
        <v>0.000300150075037521</v>
      </c>
      <c r="J263" s="51">
        <f t="shared" si="28"/>
        <v>10722</v>
      </c>
      <c r="K263" s="52">
        <f t="shared" si="30"/>
        <v>2450.5</v>
      </c>
      <c r="L263" s="52"/>
      <c r="M263" s="62" t="s">
        <v>3684</v>
      </c>
      <c r="N263" s="63" t="s">
        <v>2079</v>
      </c>
      <c r="O263" s="64" t="s">
        <v>2027</v>
      </c>
      <c r="P263" s="65">
        <v>0.0003</v>
      </c>
      <c r="Q263" s="63" t="s">
        <v>2047</v>
      </c>
      <c r="R263" s="68">
        <v>1975</v>
      </c>
      <c r="S263" s="68">
        <v>11</v>
      </c>
      <c r="T263" s="69" t="s">
        <v>3685</v>
      </c>
      <c r="U263" s="70">
        <v>963851</v>
      </c>
      <c r="V263" s="68">
        <v>1803</v>
      </c>
      <c r="W263" s="71">
        <v>303</v>
      </c>
      <c r="X263" s="72">
        <v>0.1685</v>
      </c>
      <c r="Y263" s="71">
        <v>51619</v>
      </c>
      <c r="Z263" s="71">
        <v>845</v>
      </c>
      <c r="AA263" s="71">
        <v>7</v>
      </c>
      <c r="AB263" s="76">
        <v>0</v>
      </c>
      <c r="AC263" s="68">
        <v>10722</v>
      </c>
      <c r="AD263" s="77">
        <v>0.17</v>
      </c>
      <c r="AE263" s="68">
        <v>61</v>
      </c>
      <c r="AF263" s="78">
        <v>0.3064</v>
      </c>
      <c r="AG263" s="81">
        <v>0.28</v>
      </c>
      <c r="AH263" s="82">
        <v>2.9</v>
      </c>
      <c r="AI263" s="64" t="s">
        <v>3686</v>
      </c>
      <c r="AJ263" s="63" t="s">
        <v>2031</v>
      </c>
      <c r="AK263" s="78">
        <v>0.1613</v>
      </c>
      <c r="AL263" s="78">
        <v>0.12</v>
      </c>
      <c r="AM263" s="63" t="s">
        <v>2032</v>
      </c>
      <c r="AN263" s="78">
        <v>0.0806</v>
      </c>
      <c r="AO263" s="78">
        <v>0.08</v>
      </c>
      <c r="AP263" s="63" t="s">
        <v>2617</v>
      </c>
      <c r="AQ263" s="78">
        <v>0.0645</v>
      </c>
      <c r="AR263" s="78">
        <v>0.08</v>
      </c>
      <c r="AS263" s="86" t="s">
        <v>3687</v>
      </c>
      <c r="AT263" s="87">
        <v>0</v>
      </c>
      <c r="AU263" s="88" t="s">
        <v>3688</v>
      </c>
    </row>
    <row r="264" spans="1:47">
      <c r="A264" s="50">
        <f t="shared" si="26"/>
        <v>96</v>
      </c>
      <c r="B264" s="51" t="str">
        <f>IF(A264="","",IF(A264&lt;词盘!$B$2,"大词",IF(A264&lt;词盘!$C$2,"中尾词","长尾词")))</f>
        <v>大词</v>
      </c>
      <c r="C264" s="54">
        <v>3</v>
      </c>
      <c r="D264" s="51" t="str">
        <f t="shared" si="27"/>
        <v>无序</v>
      </c>
      <c r="E264" s="53"/>
      <c r="F264" s="53"/>
      <c r="G264" s="53"/>
      <c r="H264" s="53"/>
      <c r="I264" s="61">
        <f t="shared" si="29"/>
        <v>0.000300150075037521</v>
      </c>
      <c r="J264" s="51">
        <f t="shared" si="28"/>
        <v>1824</v>
      </c>
      <c r="K264" s="52">
        <f t="shared" si="30"/>
        <v>1558.71</v>
      </c>
      <c r="L264" s="52"/>
      <c r="M264" s="62" t="s">
        <v>3689</v>
      </c>
      <c r="N264" s="63" t="s">
        <v>3690</v>
      </c>
      <c r="O264" s="64" t="s">
        <v>2027</v>
      </c>
      <c r="P264" s="65">
        <v>0.0003</v>
      </c>
      <c r="Q264" s="63" t="s">
        <v>2047</v>
      </c>
      <c r="R264" s="68">
        <v>1960</v>
      </c>
      <c r="S264" s="68">
        <v>9</v>
      </c>
      <c r="T264" s="69" t="s">
        <v>3691</v>
      </c>
      <c r="U264" s="70">
        <v>866441</v>
      </c>
      <c r="V264" s="68">
        <v>1697</v>
      </c>
      <c r="W264" s="71">
        <v>96</v>
      </c>
      <c r="X264" s="72">
        <v>0.0568</v>
      </c>
      <c r="Y264" s="71">
        <v>50230</v>
      </c>
      <c r="Z264" s="71">
        <v>753</v>
      </c>
      <c r="AA264" s="71">
        <v>3</v>
      </c>
      <c r="AB264" s="76">
        <v>2</v>
      </c>
      <c r="AC264" s="68">
        <v>1824</v>
      </c>
      <c r="AD264" s="77">
        <v>0.93</v>
      </c>
      <c r="AE264" s="68">
        <v>7</v>
      </c>
      <c r="AF264" s="78">
        <v>0.2609</v>
      </c>
      <c r="AG264" s="81">
        <v>0.111</v>
      </c>
      <c r="AH264" s="82">
        <v>2.07</v>
      </c>
      <c r="AI264" s="64" t="s">
        <v>3603</v>
      </c>
      <c r="AJ264" s="63" t="s">
        <v>2611</v>
      </c>
      <c r="AK264" s="78">
        <v>0.1014</v>
      </c>
      <c r="AL264" s="78">
        <v>0.037</v>
      </c>
      <c r="AM264" s="63" t="s">
        <v>3692</v>
      </c>
      <c r="AN264" s="78">
        <v>0.087</v>
      </c>
      <c r="AO264" s="78">
        <v>0.037</v>
      </c>
      <c r="AP264" s="63" t="s">
        <v>2610</v>
      </c>
      <c r="AQ264" s="78">
        <v>0.0725</v>
      </c>
      <c r="AR264" s="78">
        <v>0.037</v>
      </c>
      <c r="AS264" s="86" t="s">
        <v>3693</v>
      </c>
      <c r="AT264" s="87">
        <v>0.0533</v>
      </c>
      <c r="AU264" s="88" t="s">
        <v>3694</v>
      </c>
    </row>
    <row r="265" spans="1:47">
      <c r="A265" s="50">
        <f t="shared" si="26"/>
        <v>1424</v>
      </c>
      <c r="B265" s="51" t="str">
        <f>IF(A265="","",IF(A265&lt;词盘!$B$2,"大词",IF(A265&lt;词盘!$C$2,"中尾词","长尾词")))</f>
        <v>大词</v>
      </c>
      <c r="C265" s="54"/>
      <c r="D265" s="51" t="str">
        <f t="shared" si="27"/>
        <v>无序</v>
      </c>
      <c r="E265" s="53"/>
      <c r="F265" s="53"/>
      <c r="G265" s="53"/>
      <c r="H265" s="53"/>
      <c r="I265" s="61">
        <f t="shared" si="29"/>
        <v>0.000300150075037521</v>
      </c>
      <c r="J265" s="51">
        <f t="shared" si="28"/>
        <v>3991</v>
      </c>
      <c r="K265" s="52">
        <f t="shared" si="30"/>
        <v>15792</v>
      </c>
      <c r="L265" s="52"/>
      <c r="M265" s="62" t="s">
        <v>3695</v>
      </c>
      <c r="N265" s="63" t="s">
        <v>3696</v>
      </c>
      <c r="O265" s="64" t="s">
        <v>2027</v>
      </c>
      <c r="P265" s="65">
        <v>0.0003</v>
      </c>
      <c r="Q265" s="63" t="s">
        <v>2047</v>
      </c>
      <c r="R265" s="68">
        <v>1957</v>
      </c>
      <c r="S265" s="68">
        <v>8</v>
      </c>
      <c r="T265" s="69" t="s">
        <v>3697</v>
      </c>
      <c r="U265" s="70">
        <v>112913</v>
      </c>
      <c r="V265" s="68">
        <v>29012</v>
      </c>
      <c r="W265" s="71">
        <v>1424</v>
      </c>
      <c r="X265" s="72">
        <v>0.0491</v>
      </c>
      <c r="Y265" s="71">
        <v>610221</v>
      </c>
      <c r="Z265" s="71">
        <v>14100</v>
      </c>
      <c r="AA265" s="71">
        <v>33</v>
      </c>
      <c r="AB265" s="76">
        <v>7</v>
      </c>
      <c r="AC265" s="68">
        <v>3991</v>
      </c>
      <c r="AD265" s="77">
        <v>7.27</v>
      </c>
      <c r="AE265" s="68">
        <v>189</v>
      </c>
      <c r="AF265" s="78">
        <v>0.3641</v>
      </c>
      <c r="AG265" s="81">
        <v>0.3469</v>
      </c>
      <c r="AH265" s="82">
        <v>1.12</v>
      </c>
      <c r="AI265" s="64" t="s">
        <v>3698</v>
      </c>
      <c r="AJ265" s="63" t="s">
        <v>2292</v>
      </c>
      <c r="AK265" s="78">
        <v>0.2329</v>
      </c>
      <c r="AL265" s="78">
        <v>0.2721</v>
      </c>
      <c r="AM265" s="63" t="s">
        <v>2293</v>
      </c>
      <c r="AN265" s="78">
        <v>0.0881</v>
      </c>
      <c r="AO265" s="78">
        <v>0.0612</v>
      </c>
      <c r="AP265" s="63" t="s">
        <v>3699</v>
      </c>
      <c r="AQ265" s="78">
        <v>0.0431</v>
      </c>
      <c r="AR265" s="78">
        <v>0.0136</v>
      </c>
      <c r="AS265" s="86" t="s">
        <v>3700</v>
      </c>
      <c r="AT265" s="87">
        <v>0.0182</v>
      </c>
      <c r="AU265" s="88" t="s">
        <v>3701</v>
      </c>
    </row>
    <row r="266" spans="1:47">
      <c r="A266" s="50">
        <f t="shared" si="26"/>
        <v>260</v>
      </c>
      <c r="B266" s="51" t="str">
        <f>IF(A266="","",IF(A266&lt;词盘!$B$2,"大词",IF(A266&lt;词盘!$C$2,"中尾词","长尾词")))</f>
        <v>大词</v>
      </c>
      <c r="C266" s="54"/>
      <c r="D266" s="51" t="str">
        <f t="shared" si="27"/>
        <v>无序</v>
      </c>
      <c r="E266" s="53"/>
      <c r="F266" s="53"/>
      <c r="G266" s="53"/>
      <c r="H266" s="53"/>
      <c r="I266" s="61">
        <f t="shared" si="29"/>
        <v>0.000300150075037521</v>
      </c>
      <c r="J266" s="51">
        <f t="shared" si="28"/>
        <v>4776</v>
      </c>
      <c r="K266" s="52">
        <f t="shared" si="30"/>
        <v>2214.45</v>
      </c>
      <c r="L266" s="52"/>
      <c r="M266" s="62" t="s">
        <v>3702</v>
      </c>
      <c r="N266" s="63" t="s">
        <v>3703</v>
      </c>
      <c r="O266" s="64" t="s">
        <v>2027</v>
      </c>
      <c r="P266" s="65">
        <v>0.0003</v>
      </c>
      <c r="Q266" s="63" t="s">
        <v>2047</v>
      </c>
      <c r="R266" s="68">
        <v>1940</v>
      </c>
      <c r="S266" s="68">
        <v>10</v>
      </c>
      <c r="T266" s="69" t="s">
        <v>3704</v>
      </c>
      <c r="U266" s="70">
        <v>758122</v>
      </c>
      <c r="V266" s="68">
        <v>2038</v>
      </c>
      <c r="W266" s="71">
        <v>260</v>
      </c>
      <c r="X266" s="72">
        <v>0.128</v>
      </c>
      <c r="Y266" s="71">
        <v>48068</v>
      </c>
      <c r="Z266" s="71">
        <v>855</v>
      </c>
      <c r="AA266" s="71">
        <v>6</v>
      </c>
      <c r="AB266" s="76">
        <v>1</v>
      </c>
      <c r="AC266" s="68">
        <v>4776</v>
      </c>
      <c r="AD266" s="77">
        <v>0.43</v>
      </c>
      <c r="AE266" s="68">
        <v>29</v>
      </c>
      <c r="AF266" s="78">
        <v>0.1875</v>
      </c>
      <c r="AG266" s="81">
        <v>0.2758</v>
      </c>
      <c r="AH266" s="82">
        <v>2.59</v>
      </c>
      <c r="AI266" s="64" t="s">
        <v>3705</v>
      </c>
      <c r="AJ266" s="63" t="s">
        <v>2022</v>
      </c>
      <c r="AK266" s="78">
        <v>0.0625</v>
      </c>
      <c r="AL266" s="78">
        <v>0.1034</v>
      </c>
      <c r="AM266" s="63" t="s">
        <v>3706</v>
      </c>
      <c r="AN266" s="78">
        <v>0.0625</v>
      </c>
      <c r="AO266" s="78">
        <v>0.1034</v>
      </c>
      <c r="AP266" s="63" t="s">
        <v>2089</v>
      </c>
      <c r="AQ266" s="78">
        <v>0.0625</v>
      </c>
      <c r="AR266" s="78">
        <v>0.069</v>
      </c>
      <c r="AS266" s="86" t="s">
        <v>3707</v>
      </c>
      <c r="AT266" s="87">
        <v>0.0115</v>
      </c>
      <c r="AU266" s="88" t="s">
        <v>3708</v>
      </c>
    </row>
    <row r="267" spans="1:47">
      <c r="A267" s="50">
        <f t="shared" si="26"/>
        <v>1121</v>
      </c>
      <c r="B267" s="51" t="str">
        <f>IF(A267="","",IF(A267&lt;词盘!$B$2,"大词",IF(A267&lt;词盘!$C$2,"中尾词","长尾词")))</f>
        <v>大词</v>
      </c>
      <c r="C267" s="54">
        <v>2</v>
      </c>
      <c r="D267" s="51" t="str">
        <f t="shared" si="27"/>
        <v>无序</v>
      </c>
      <c r="E267" s="89"/>
      <c r="F267" s="53"/>
      <c r="G267" s="53"/>
      <c r="H267" s="53"/>
      <c r="I267" s="61">
        <f t="shared" si="29"/>
        <v>0.000300150075037521</v>
      </c>
      <c r="J267" s="51">
        <f t="shared" si="28"/>
        <v>380</v>
      </c>
      <c r="K267" s="52">
        <f t="shared" si="30"/>
        <v>6107.2</v>
      </c>
      <c r="L267" s="52"/>
      <c r="M267" s="62" t="s">
        <v>3709</v>
      </c>
      <c r="N267" s="63" t="s">
        <v>3710</v>
      </c>
      <c r="O267" s="64" t="s">
        <v>2027</v>
      </c>
      <c r="P267" s="65">
        <v>0.0003</v>
      </c>
      <c r="Q267" s="63" t="s">
        <v>2047</v>
      </c>
      <c r="R267" s="68">
        <v>1935</v>
      </c>
      <c r="S267" s="68">
        <v>9</v>
      </c>
      <c r="T267" s="69" t="s">
        <v>3711</v>
      </c>
      <c r="U267" s="70">
        <v>180594</v>
      </c>
      <c r="V267" s="68">
        <v>11723</v>
      </c>
      <c r="W267" s="71">
        <v>1121</v>
      </c>
      <c r="X267" s="72">
        <v>0.0957</v>
      </c>
      <c r="Y267" s="71">
        <v>347911</v>
      </c>
      <c r="Z267" s="71">
        <v>5552</v>
      </c>
      <c r="AA267" s="71">
        <v>26</v>
      </c>
      <c r="AB267" s="76">
        <v>24</v>
      </c>
      <c r="AC267" s="68">
        <v>380</v>
      </c>
      <c r="AD267" s="77">
        <v>30.85</v>
      </c>
      <c r="AE267" s="68">
        <v>133</v>
      </c>
      <c r="AF267" s="78">
        <v>0.4233</v>
      </c>
      <c r="AG267" s="81">
        <v>0.3474</v>
      </c>
      <c r="AH267" s="82">
        <v>1.1</v>
      </c>
      <c r="AI267" s="64" t="s">
        <v>3712</v>
      </c>
      <c r="AJ267" s="63" t="s">
        <v>2103</v>
      </c>
      <c r="AK267" s="78">
        <v>0.1748</v>
      </c>
      <c r="AL267" s="78">
        <v>0.0847</v>
      </c>
      <c r="AM267" s="63" t="s">
        <v>2451</v>
      </c>
      <c r="AN267" s="78">
        <v>0.135</v>
      </c>
      <c r="AO267" s="78">
        <v>0.1271</v>
      </c>
      <c r="AP267" s="63" t="s">
        <v>2102</v>
      </c>
      <c r="AQ267" s="78">
        <v>0.1135</v>
      </c>
      <c r="AR267" s="78">
        <v>0.1356</v>
      </c>
      <c r="AS267" s="86" t="s">
        <v>3713</v>
      </c>
      <c r="AT267" s="87">
        <v>0</v>
      </c>
      <c r="AU267" s="88" t="s">
        <v>3714</v>
      </c>
    </row>
    <row r="268" spans="1:47">
      <c r="A268" s="50">
        <f t="shared" si="26"/>
        <v>694</v>
      </c>
      <c r="B268" s="51" t="str">
        <f>IF(A268="","",IF(A268&lt;词盘!$B$2,"大词",IF(A268&lt;词盘!$C$2,"中尾词","长尾词")))</f>
        <v>大词</v>
      </c>
      <c r="C268" s="54">
        <v>3</v>
      </c>
      <c r="D268" s="51" t="str">
        <f t="shared" si="27"/>
        <v>有序</v>
      </c>
      <c r="E268" s="53" t="s">
        <v>22</v>
      </c>
      <c r="F268" s="53"/>
      <c r="G268" s="53"/>
      <c r="H268" s="53"/>
      <c r="I268" s="61">
        <f t="shared" si="29"/>
        <v>0.000300150075037521</v>
      </c>
      <c r="J268" s="51">
        <f t="shared" si="28"/>
        <v>574</v>
      </c>
      <c r="K268" s="52">
        <f t="shared" si="30"/>
        <v>11456.28</v>
      </c>
      <c r="L268" s="52"/>
      <c r="M268" s="62" t="s">
        <v>3715</v>
      </c>
      <c r="N268" s="63" t="s">
        <v>3716</v>
      </c>
      <c r="O268" s="64" t="s">
        <v>2027</v>
      </c>
      <c r="P268" s="65">
        <v>0.0003</v>
      </c>
      <c r="Q268" s="63" t="s">
        <v>2047</v>
      </c>
      <c r="R268" s="68">
        <v>1922</v>
      </c>
      <c r="S268" s="68">
        <v>10</v>
      </c>
      <c r="T268" s="69" t="s">
        <v>3717</v>
      </c>
      <c r="U268" s="70">
        <v>988933</v>
      </c>
      <c r="V268" s="68">
        <v>4584</v>
      </c>
      <c r="W268" s="71">
        <v>694</v>
      </c>
      <c r="X268" s="72">
        <v>0.1516</v>
      </c>
      <c r="Y268" s="71">
        <v>118077</v>
      </c>
      <c r="Z268" s="71">
        <v>2178</v>
      </c>
      <c r="AA268" s="71">
        <v>16</v>
      </c>
      <c r="AB268" s="76">
        <v>1</v>
      </c>
      <c r="AC268" s="68">
        <v>574</v>
      </c>
      <c r="AD268" s="77">
        <v>7.99</v>
      </c>
      <c r="AE268" s="68">
        <v>26</v>
      </c>
      <c r="AF268" s="78">
        <v>0.459</v>
      </c>
      <c r="AG268" s="81">
        <v>0.5834</v>
      </c>
      <c r="AH268" s="82">
        <v>5.26</v>
      </c>
      <c r="AI268" s="64" t="s">
        <v>3718</v>
      </c>
      <c r="AJ268" s="63" t="s">
        <v>2910</v>
      </c>
      <c r="AK268" s="78">
        <v>0.1803</v>
      </c>
      <c r="AL268" s="78">
        <v>0.1667</v>
      </c>
      <c r="AM268" s="63" t="s">
        <v>2223</v>
      </c>
      <c r="AN268" s="78">
        <v>0.1639</v>
      </c>
      <c r="AO268" s="78">
        <v>0.25</v>
      </c>
      <c r="AP268" s="63" t="s">
        <v>2376</v>
      </c>
      <c r="AQ268" s="78">
        <v>0.1148</v>
      </c>
      <c r="AR268" s="78">
        <v>0.1667</v>
      </c>
      <c r="AS268" s="86" t="s">
        <v>3719</v>
      </c>
      <c r="AT268" s="87">
        <v>0.0107</v>
      </c>
      <c r="AU268" s="88" t="s">
        <v>3720</v>
      </c>
    </row>
    <row r="269" spans="1:47">
      <c r="A269" s="50">
        <f t="shared" si="26"/>
        <v>2466</v>
      </c>
      <c r="B269" s="51" t="str">
        <f>IF(A269="","",IF(A269&lt;词盘!$B$2,"大词",IF(A269&lt;词盘!$C$2,"中尾词","长尾词")))</f>
        <v>大词</v>
      </c>
      <c r="C269" s="54">
        <v>1</v>
      </c>
      <c r="D269" s="51" t="str">
        <f t="shared" si="27"/>
        <v>无序</v>
      </c>
      <c r="E269" s="53"/>
      <c r="F269" s="53"/>
      <c r="G269" s="53"/>
      <c r="H269" s="53"/>
      <c r="I269" s="61">
        <f t="shared" si="29"/>
        <v>0.000300150075037521</v>
      </c>
      <c r="J269" s="51">
        <f t="shared" si="28"/>
        <v>188669</v>
      </c>
      <c r="K269" s="52">
        <f t="shared" si="30"/>
        <v>140093.28</v>
      </c>
      <c r="L269" s="52"/>
      <c r="M269" s="62" t="s">
        <v>279</v>
      </c>
      <c r="N269" s="63" t="s">
        <v>3721</v>
      </c>
      <c r="O269" s="64" t="s">
        <v>2027</v>
      </c>
      <c r="P269" s="65">
        <v>0.0003</v>
      </c>
      <c r="Q269" s="63" t="s">
        <v>2149</v>
      </c>
      <c r="R269" s="68">
        <v>1881</v>
      </c>
      <c r="S269" s="68">
        <v>3</v>
      </c>
      <c r="T269" s="69" t="s">
        <v>3722</v>
      </c>
      <c r="U269" s="70">
        <v>2891</v>
      </c>
      <c r="V269" s="68">
        <v>300843</v>
      </c>
      <c r="W269" s="71">
        <v>2466</v>
      </c>
      <c r="X269" s="72">
        <v>0.0082</v>
      </c>
      <c r="Y269" s="71">
        <v>8607008</v>
      </c>
      <c r="Z269" s="71">
        <v>129716</v>
      </c>
      <c r="AA269" s="71">
        <v>57</v>
      </c>
      <c r="AB269" s="76">
        <v>1</v>
      </c>
      <c r="AC269" s="68">
        <v>188669</v>
      </c>
      <c r="AD269" s="77">
        <v>1.59</v>
      </c>
      <c r="AE269" s="68">
        <v>1235</v>
      </c>
      <c r="AF269" s="78">
        <v>0.1123</v>
      </c>
      <c r="AG269" s="81">
        <v>0.0672</v>
      </c>
      <c r="AH269" s="82">
        <v>1.08</v>
      </c>
      <c r="AI269" s="64" t="s">
        <v>3723</v>
      </c>
      <c r="AJ269" s="63" t="s">
        <v>2483</v>
      </c>
      <c r="AK269" s="78">
        <v>0.0507</v>
      </c>
      <c r="AL269" s="78">
        <v>0.0506</v>
      </c>
      <c r="AM269" s="63" t="s">
        <v>2152</v>
      </c>
      <c r="AN269" s="78">
        <v>0.0354</v>
      </c>
      <c r="AO269" s="78">
        <v>0.0111</v>
      </c>
      <c r="AP269" s="63" t="s">
        <v>3724</v>
      </c>
      <c r="AQ269" s="78">
        <v>0.0262</v>
      </c>
      <c r="AR269" s="78">
        <v>0.0055</v>
      </c>
      <c r="AS269" s="86" t="s">
        <v>3725</v>
      </c>
      <c r="AT269" s="87">
        <v>0.0526</v>
      </c>
      <c r="AU269" s="88" t="s">
        <v>3726</v>
      </c>
    </row>
    <row r="270" spans="1:47">
      <c r="A270" s="50">
        <f t="shared" si="26"/>
        <v>24</v>
      </c>
      <c r="B270" s="51" t="str">
        <f>IF(A270="","",IF(A270&lt;词盘!$B$2,"大词",IF(A270&lt;词盘!$C$2,"中尾词","长尾词")))</f>
        <v>大词</v>
      </c>
      <c r="C270" s="54"/>
      <c r="D270" s="51" t="str">
        <f t="shared" si="27"/>
        <v>无序</v>
      </c>
      <c r="E270" s="53"/>
      <c r="F270" s="53"/>
      <c r="G270" s="53"/>
      <c r="H270" s="53"/>
      <c r="I270" s="61">
        <f t="shared" si="29"/>
        <v>0.000300150075037521</v>
      </c>
      <c r="J270" s="51">
        <f t="shared" si="28"/>
        <v>6774</v>
      </c>
      <c r="K270" s="52">
        <f t="shared" si="30"/>
        <v>1274</v>
      </c>
      <c r="L270" s="52"/>
      <c r="M270" s="62" t="s">
        <v>3727</v>
      </c>
      <c r="N270" s="63" t="s">
        <v>3728</v>
      </c>
      <c r="O270" s="64" t="s">
        <v>2027</v>
      </c>
      <c r="P270" s="65">
        <v>0.0003</v>
      </c>
      <c r="Q270" s="63" t="s">
        <v>2047</v>
      </c>
      <c r="R270" s="68">
        <v>1850</v>
      </c>
      <c r="S270" s="68">
        <v>9</v>
      </c>
      <c r="T270" s="69" t="s">
        <v>3729</v>
      </c>
      <c r="U270" s="70">
        <v>748135</v>
      </c>
      <c r="V270" s="68">
        <v>1317</v>
      </c>
      <c r="W270" s="71">
        <v>24</v>
      </c>
      <c r="X270" s="72">
        <v>0.0186</v>
      </c>
      <c r="Y270" s="71">
        <v>39395</v>
      </c>
      <c r="Z270" s="71">
        <v>637</v>
      </c>
      <c r="AA270" s="71">
        <v>1</v>
      </c>
      <c r="AB270" s="76">
        <v>0</v>
      </c>
      <c r="AC270" s="68">
        <v>6774</v>
      </c>
      <c r="AD270" s="77">
        <v>0.19</v>
      </c>
      <c r="AE270" s="68">
        <v>32</v>
      </c>
      <c r="AF270" s="78">
        <v>0.3951</v>
      </c>
      <c r="AG270" s="81">
        <v>0.4211</v>
      </c>
      <c r="AH270" s="82">
        <v>2</v>
      </c>
      <c r="AI270" s="64" t="s">
        <v>3730</v>
      </c>
      <c r="AJ270" s="63" t="s">
        <v>2031</v>
      </c>
      <c r="AK270" s="78">
        <v>0.1852</v>
      </c>
      <c r="AL270" s="78">
        <v>0.2105</v>
      </c>
      <c r="AM270" s="63" t="s">
        <v>3731</v>
      </c>
      <c r="AN270" s="78">
        <v>0.1111</v>
      </c>
      <c r="AO270" s="78">
        <v>0.1053</v>
      </c>
      <c r="AP270" s="63" t="s">
        <v>2032</v>
      </c>
      <c r="AQ270" s="78">
        <v>0.0988</v>
      </c>
      <c r="AR270" s="78">
        <v>0.1053</v>
      </c>
      <c r="AS270" s="86" t="s">
        <v>3732</v>
      </c>
      <c r="AT270" s="87">
        <v>0</v>
      </c>
      <c r="AU270" s="88" t="s">
        <v>3733</v>
      </c>
    </row>
    <row r="271" spans="1:47">
      <c r="A271" s="50">
        <f t="shared" si="26"/>
        <v>532</v>
      </c>
      <c r="B271" s="51" t="str">
        <f>IF(A271="","",IF(A271&lt;词盘!$B$2,"大词",IF(A271&lt;词盘!$C$2,"中尾词","长尾词")))</f>
        <v>大词</v>
      </c>
      <c r="C271" s="54"/>
      <c r="D271" s="51" t="str">
        <f t="shared" si="27"/>
        <v>有序</v>
      </c>
      <c r="E271" s="53" t="s">
        <v>22</v>
      </c>
      <c r="F271" s="53"/>
      <c r="G271" s="53"/>
      <c r="H271" s="53"/>
      <c r="I271" s="61">
        <f t="shared" si="29"/>
        <v>0.000300150075037521</v>
      </c>
      <c r="J271" s="51">
        <f t="shared" si="28"/>
        <v>471</v>
      </c>
      <c r="K271" s="52" t="str">
        <f t="shared" si="30"/>
        <v/>
      </c>
      <c r="L271" s="52"/>
      <c r="M271" s="62" t="s">
        <v>3734</v>
      </c>
      <c r="N271" s="63" t="s">
        <v>3735</v>
      </c>
      <c r="O271" s="64" t="s">
        <v>2018</v>
      </c>
      <c r="P271" s="65">
        <v>0.0003</v>
      </c>
      <c r="Q271" s="63" t="s">
        <v>2019</v>
      </c>
      <c r="R271" s="68">
        <v>1849</v>
      </c>
      <c r="S271" s="68">
        <v>8</v>
      </c>
      <c r="T271" s="69" t="s">
        <v>3736</v>
      </c>
      <c r="U271" s="70">
        <v>589532</v>
      </c>
      <c r="V271" s="68">
        <v>2809</v>
      </c>
      <c r="W271" s="71">
        <v>532</v>
      </c>
      <c r="X271" s="72">
        <v>0.1897</v>
      </c>
      <c r="Y271" s="71">
        <v>72624</v>
      </c>
      <c r="Z271" s="71">
        <v>1161</v>
      </c>
      <c r="AA271" s="71">
        <v>13</v>
      </c>
      <c r="AB271" s="76">
        <v>0</v>
      </c>
      <c r="AC271" s="68">
        <v>471</v>
      </c>
      <c r="AD271" s="77">
        <v>5.96</v>
      </c>
      <c r="AE271" s="68">
        <v>21</v>
      </c>
      <c r="AF271" s="78">
        <v>0.9412</v>
      </c>
      <c r="AG271" s="81">
        <v>0.925</v>
      </c>
      <c r="AH271" s="44" t="s">
        <v>2027</v>
      </c>
      <c r="AI271" s="64" t="s">
        <v>2177</v>
      </c>
      <c r="AJ271" s="63" t="s">
        <v>2022</v>
      </c>
      <c r="AK271" s="78">
        <v>0.902</v>
      </c>
      <c r="AL271" s="78">
        <v>0.925</v>
      </c>
      <c r="AM271" s="63" t="s">
        <v>3737</v>
      </c>
      <c r="AN271" s="78">
        <v>0.0196</v>
      </c>
      <c r="AO271" s="78">
        <v>0</v>
      </c>
      <c r="AP271" s="63" t="s">
        <v>2348</v>
      </c>
      <c r="AQ271" s="78">
        <v>0.0196</v>
      </c>
      <c r="AR271" s="78">
        <v>0</v>
      </c>
      <c r="AS271" s="86" t="s">
        <v>3738</v>
      </c>
      <c r="AT271" s="87">
        <v>0.0236</v>
      </c>
      <c r="AU271" s="88" t="s">
        <v>3739</v>
      </c>
    </row>
    <row r="272" spans="1:47">
      <c r="A272" s="50">
        <f t="shared" si="26"/>
        <v>331</v>
      </c>
      <c r="B272" s="51" t="str">
        <f>IF(A272="","",IF(A272&lt;词盘!$B$2,"大词",IF(A272&lt;词盘!$C$2,"中尾词","长尾词")))</f>
        <v>大词</v>
      </c>
      <c r="C272" s="54"/>
      <c r="D272" s="51" t="str">
        <f t="shared" si="27"/>
        <v>无序</v>
      </c>
      <c r="E272" s="53"/>
      <c r="F272" s="53"/>
      <c r="G272" s="53"/>
      <c r="H272" s="53"/>
      <c r="I272" s="61">
        <f t="shared" si="29"/>
        <v>0.000300150075037521</v>
      </c>
      <c r="J272" s="51">
        <f t="shared" si="28"/>
        <v>90928</v>
      </c>
      <c r="K272" s="52">
        <f t="shared" si="30"/>
        <v>3496.62</v>
      </c>
      <c r="L272" s="52"/>
      <c r="M272" s="62" t="s">
        <v>3740</v>
      </c>
      <c r="N272" s="63" t="s">
        <v>3741</v>
      </c>
      <c r="O272" s="64" t="s">
        <v>2027</v>
      </c>
      <c r="P272" s="65">
        <v>0.0003</v>
      </c>
      <c r="Q272" s="63" t="s">
        <v>2047</v>
      </c>
      <c r="R272" s="68">
        <v>1827</v>
      </c>
      <c r="S272" s="68">
        <v>7</v>
      </c>
      <c r="T272" s="69" t="s">
        <v>3742</v>
      </c>
      <c r="U272" s="70">
        <v>263412</v>
      </c>
      <c r="V272" s="68">
        <v>8306</v>
      </c>
      <c r="W272" s="71">
        <v>331</v>
      </c>
      <c r="X272" s="72">
        <v>0.0399</v>
      </c>
      <c r="Y272" s="71">
        <v>207236</v>
      </c>
      <c r="Z272" s="71">
        <v>3462</v>
      </c>
      <c r="AA272" s="71">
        <v>8</v>
      </c>
      <c r="AB272" s="76">
        <v>0</v>
      </c>
      <c r="AC272" s="68">
        <v>90928</v>
      </c>
      <c r="AD272" s="77">
        <v>0.09</v>
      </c>
      <c r="AE272" s="68">
        <v>138</v>
      </c>
      <c r="AF272" s="78">
        <v>0.1726</v>
      </c>
      <c r="AG272" s="81">
        <v>0.0741</v>
      </c>
      <c r="AH272" s="82">
        <v>1.01</v>
      </c>
      <c r="AI272" s="64" t="s">
        <v>3743</v>
      </c>
      <c r="AJ272" s="63" t="s">
        <v>2257</v>
      </c>
      <c r="AK272" s="78">
        <v>0.0752</v>
      </c>
      <c r="AL272" s="78">
        <v>0</v>
      </c>
      <c r="AM272" s="63" t="s">
        <v>3091</v>
      </c>
      <c r="AN272" s="78">
        <v>0.0487</v>
      </c>
      <c r="AO272" s="78">
        <v>0.0741</v>
      </c>
      <c r="AP272" s="63" t="s">
        <v>2122</v>
      </c>
      <c r="AQ272" s="78">
        <v>0.0487</v>
      </c>
      <c r="AR272" s="78">
        <v>0</v>
      </c>
      <c r="AS272" s="86" t="s">
        <v>3744</v>
      </c>
      <c r="AT272" s="87">
        <v>0.0145</v>
      </c>
      <c r="AU272" s="88" t="s">
        <v>3745</v>
      </c>
    </row>
    <row r="273" spans="1:47">
      <c r="A273" s="50">
        <f t="shared" si="26"/>
        <v>49</v>
      </c>
      <c r="B273" s="51" t="str">
        <f>IF(A273="","",IF(A273&lt;词盘!$B$2,"大词",IF(A273&lt;词盘!$C$2,"中尾词","长尾词")))</f>
        <v>大词</v>
      </c>
      <c r="C273" s="54"/>
      <c r="D273" s="51" t="str">
        <f t="shared" si="27"/>
        <v>无序</v>
      </c>
      <c r="E273" s="53"/>
      <c r="F273" s="53"/>
      <c r="G273" s="53"/>
      <c r="H273" s="53"/>
      <c r="I273" s="61">
        <f t="shared" si="29"/>
        <v>0.000300150075037521</v>
      </c>
      <c r="J273" s="51">
        <f t="shared" si="28"/>
        <v>43577</v>
      </c>
      <c r="K273" s="52">
        <f t="shared" si="30"/>
        <v>763.62</v>
      </c>
      <c r="L273" s="52"/>
      <c r="M273" s="62" t="s">
        <v>3746</v>
      </c>
      <c r="N273" s="63" t="s">
        <v>3747</v>
      </c>
      <c r="O273" s="64" t="s">
        <v>2027</v>
      </c>
      <c r="P273" s="65">
        <v>0.0003</v>
      </c>
      <c r="Q273" s="63" t="s">
        <v>2149</v>
      </c>
      <c r="R273" s="68">
        <v>1807</v>
      </c>
      <c r="S273" s="68">
        <v>6</v>
      </c>
      <c r="T273" s="69" t="s">
        <v>3748</v>
      </c>
      <c r="U273" s="70">
        <v>313449</v>
      </c>
      <c r="V273" s="68">
        <v>5130</v>
      </c>
      <c r="W273" s="71">
        <v>49</v>
      </c>
      <c r="X273" s="72">
        <v>0.0097</v>
      </c>
      <c r="Y273" s="71">
        <v>135387</v>
      </c>
      <c r="Z273" s="71">
        <v>2314</v>
      </c>
      <c r="AA273" s="71">
        <v>2</v>
      </c>
      <c r="AB273" s="76">
        <v>0</v>
      </c>
      <c r="AC273" s="68">
        <v>43577</v>
      </c>
      <c r="AD273" s="77">
        <v>0.12</v>
      </c>
      <c r="AE273" s="68">
        <v>43</v>
      </c>
      <c r="AF273" s="78">
        <v>0.2565</v>
      </c>
      <c r="AG273" s="81">
        <v>0.1</v>
      </c>
      <c r="AH273" s="82">
        <v>0.33</v>
      </c>
      <c r="AI273" s="64" t="s">
        <v>3749</v>
      </c>
      <c r="AJ273" s="63" t="s">
        <v>3669</v>
      </c>
      <c r="AK273" s="78">
        <v>0.1047</v>
      </c>
      <c r="AL273" s="78">
        <v>0.1</v>
      </c>
      <c r="AM273" s="63" t="s">
        <v>2121</v>
      </c>
      <c r="AN273" s="78">
        <v>0.0785</v>
      </c>
      <c r="AO273" s="78">
        <v>0</v>
      </c>
      <c r="AP273" s="63" t="s">
        <v>3750</v>
      </c>
      <c r="AQ273" s="78">
        <v>0.0733</v>
      </c>
      <c r="AR273" s="78">
        <v>0</v>
      </c>
      <c r="AS273" s="86" t="s">
        <v>3751</v>
      </c>
      <c r="AT273" s="87">
        <v>0</v>
      </c>
      <c r="AU273" s="88" t="s">
        <v>3752</v>
      </c>
    </row>
    <row r="274" spans="1:47">
      <c r="A274" s="50">
        <f t="shared" si="26"/>
        <v>476</v>
      </c>
      <c r="B274" s="51" t="str">
        <f>IF(A274="","",IF(A274&lt;词盘!$B$2,"大词",IF(A274&lt;词盘!$C$2,"中尾词","长尾词")))</f>
        <v>大词</v>
      </c>
      <c r="C274" s="54"/>
      <c r="D274" s="51" t="str">
        <f t="shared" si="27"/>
        <v>无序</v>
      </c>
      <c r="E274" s="53"/>
      <c r="F274" s="53"/>
      <c r="G274" s="53"/>
      <c r="H274" s="53"/>
      <c r="I274" s="61">
        <f t="shared" si="29"/>
        <v>0.000300150075037521</v>
      </c>
      <c r="J274" s="51">
        <f t="shared" si="28"/>
        <v>141830</v>
      </c>
      <c r="K274" s="52">
        <f t="shared" si="30"/>
        <v>9487.51</v>
      </c>
      <c r="L274" s="52"/>
      <c r="M274" s="62" t="s">
        <v>3753</v>
      </c>
      <c r="N274" s="63" t="s">
        <v>3754</v>
      </c>
      <c r="O274" s="64" t="s">
        <v>2027</v>
      </c>
      <c r="P274" s="65">
        <v>0.0003</v>
      </c>
      <c r="Q274" s="63" t="s">
        <v>2028</v>
      </c>
      <c r="R274" s="68">
        <v>1804</v>
      </c>
      <c r="S274" s="68">
        <v>1</v>
      </c>
      <c r="T274" s="69" t="s">
        <v>2022</v>
      </c>
      <c r="U274" s="70">
        <v>173167</v>
      </c>
      <c r="V274" s="68">
        <v>15232</v>
      </c>
      <c r="W274" s="71">
        <v>476</v>
      </c>
      <c r="X274" s="72">
        <v>0.0313</v>
      </c>
      <c r="Y274" s="71">
        <v>436901</v>
      </c>
      <c r="Z274" s="71">
        <v>6043</v>
      </c>
      <c r="AA274" s="71">
        <v>11</v>
      </c>
      <c r="AB274" s="76">
        <v>0</v>
      </c>
      <c r="AC274" s="68">
        <v>141830</v>
      </c>
      <c r="AD274" s="77">
        <v>0.11</v>
      </c>
      <c r="AE274" s="68">
        <v>159</v>
      </c>
      <c r="AF274" s="78">
        <v>0.1118</v>
      </c>
      <c r="AG274" s="81">
        <v>0.058</v>
      </c>
      <c r="AH274" s="82">
        <v>1.57</v>
      </c>
      <c r="AI274" s="64" t="s">
        <v>3755</v>
      </c>
      <c r="AJ274" s="63">
        <v>1450845800</v>
      </c>
      <c r="AK274" s="78">
        <v>0.0412</v>
      </c>
      <c r="AL274" s="78">
        <v>0.0435</v>
      </c>
      <c r="AM274" s="63" t="s">
        <v>3034</v>
      </c>
      <c r="AN274" s="78">
        <v>0.0353</v>
      </c>
      <c r="AO274" s="78">
        <v>0.0145</v>
      </c>
      <c r="AP274" s="63" t="s">
        <v>2137</v>
      </c>
      <c r="AQ274" s="78">
        <v>0.0353</v>
      </c>
      <c r="AR274" s="78">
        <v>0</v>
      </c>
      <c r="AS274" s="86" t="s">
        <v>3756</v>
      </c>
      <c r="AT274" s="87">
        <v>0.0556</v>
      </c>
      <c r="AU274" s="88" t="s">
        <v>3757</v>
      </c>
    </row>
    <row r="275" spans="1:47">
      <c r="A275" s="50">
        <f t="shared" si="26"/>
        <v>77</v>
      </c>
      <c r="B275" s="51" t="str">
        <f>IF(A275="","",IF(A275&lt;词盘!$B$2,"大词",IF(A275&lt;词盘!$C$2,"中尾词","长尾词")))</f>
        <v>大词</v>
      </c>
      <c r="C275" s="54">
        <v>3</v>
      </c>
      <c r="D275" s="51" t="str">
        <f t="shared" si="27"/>
        <v>无序</v>
      </c>
      <c r="E275" s="53"/>
      <c r="F275" s="53"/>
      <c r="G275" s="53"/>
      <c r="H275" s="53"/>
      <c r="I275" s="61">
        <f t="shared" si="29"/>
        <v>0.000300150075037521</v>
      </c>
      <c r="J275" s="51">
        <f t="shared" si="28"/>
        <v>63978</v>
      </c>
      <c r="K275" s="52">
        <f t="shared" si="30"/>
        <v>1953.93</v>
      </c>
      <c r="L275" s="52"/>
      <c r="M275" s="62" t="s">
        <v>3758</v>
      </c>
      <c r="N275" s="63" t="s">
        <v>3759</v>
      </c>
      <c r="O275" s="64" t="s">
        <v>2027</v>
      </c>
      <c r="P275" s="65">
        <v>0.0003</v>
      </c>
      <c r="Q275" s="63" t="s">
        <v>2028</v>
      </c>
      <c r="R275" s="68">
        <v>1795</v>
      </c>
      <c r="S275" s="68">
        <v>1</v>
      </c>
      <c r="T275" s="69" t="s">
        <v>2022</v>
      </c>
      <c r="U275" s="70">
        <v>178463</v>
      </c>
      <c r="V275" s="68">
        <v>2274</v>
      </c>
      <c r="W275" s="71">
        <v>77</v>
      </c>
      <c r="X275" s="72">
        <v>0.0339</v>
      </c>
      <c r="Y275" s="71">
        <v>68066</v>
      </c>
      <c r="Z275" s="71">
        <v>1023</v>
      </c>
      <c r="AA275" s="71">
        <v>2</v>
      </c>
      <c r="AB275" s="76">
        <v>0</v>
      </c>
      <c r="AC275" s="68">
        <v>63978</v>
      </c>
      <c r="AD275" s="77">
        <v>0.04</v>
      </c>
      <c r="AE275" s="68">
        <v>156</v>
      </c>
      <c r="AF275" s="78">
        <v>0.1243</v>
      </c>
      <c r="AG275" s="81">
        <v>0.1667</v>
      </c>
      <c r="AH275" s="82">
        <v>1.91</v>
      </c>
      <c r="AI275" s="64" t="s">
        <v>3760</v>
      </c>
      <c r="AJ275" s="63" t="s">
        <v>2411</v>
      </c>
      <c r="AK275" s="78">
        <v>0.0455</v>
      </c>
      <c r="AL275" s="78">
        <v>0.1111</v>
      </c>
      <c r="AM275" s="63">
        <v>1070527718</v>
      </c>
      <c r="AN275" s="78">
        <v>0.0424</v>
      </c>
      <c r="AO275" s="78">
        <v>0</v>
      </c>
      <c r="AP275" s="63" t="s">
        <v>3033</v>
      </c>
      <c r="AQ275" s="78">
        <v>0.0364</v>
      </c>
      <c r="AR275" s="78">
        <v>0.0556</v>
      </c>
      <c r="AS275" s="86" t="s">
        <v>3761</v>
      </c>
      <c r="AT275" s="87">
        <v>0.0496</v>
      </c>
      <c r="AU275" s="88" t="s">
        <v>3762</v>
      </c>
    </row>
    <row r="276" spans="1:47">
      <c r="A276" s="50">
        <f t="shared" si="26"/>
        <v>145</v>
      </c>
      <c r="B276" s="51" t="str">
        <f>IF(A276="","",IF(A276&lt;词盘!$B$2,"大词",IF(A276&lt;词盘!$C$2,"中尾词","长尾词")))</f>
        <v>大词</v>
      </c>
      <c r="C276" s="54">
        <v>2</v>
      </c>
      <c r="D276" s="51" t="str">
        <f t="shared" si="27"/>
        <v>无序</v>
      </c>
      <c r="E276" s="53"/>
      <c r="F276" s="53"/>
      <c r="G276" s="53"/>
      <c r="H276" s="53"/>
      <c r="I276" s="61">
        <f t="shared" si="29"/>
        <v>0.000300150075037521</v>
      </c>
      <c r="J276" s="51">
        <f t="shared" si="28"/>
        <v>129</v>
      </c>
      <c r="K276" s="52">
        <f t="shared" si="30"/>
        <v>5833.76</v>
      </c>
      <c r="L276" s="52"/>
      <c r="M276" s="62" t="s">
        <v>3763</v>
      </c>
      <c r="N276" s="63" t="s">
        <v>3764</v>
      </c>
      <c r="O276" s="64" t="s">
        <v>2027</v>
      </c>
      <c r="P276" s="65">
        <v>0.0003</v>
      </c>
      <c r="Q276" s="63" t="s">
        <v>2047</v>
      </c>
      <c r="R276" s="68">
        <v>1713</v>
      </c>
      <c r="S276" s="68">
        <v>8</v>
      </c>
      <c r="T276" s="69" t="s">
        <v>3765</v>
      </c>
      <c r="U276" s="70">
        <v>673752</v>
      </c>
      <c r="V276" s="68">
        <v>4741</v>
      </c>
      <c r="W276" s="71">
        <v>145</v>
      </c>
      <c r="X276" s="72">
        <v>0.0308</v>
      </c>
      <c r="Y276" s="71">
        <v>110865</v>
      </c>
      <c r="Z276" s="71">
        <v>1919</v>
      </c>
      <c r="AA276" s="71">
        <v>4</v>
      </c>
      <c r="AB276" s="76">
        <v>27</v>
      </c>
      <c r="AC276" s="68">
        <v>129</v>
      </c>
      <c r="AD276" s="77">
        <v>36.75</v>
      </c>
      <c r="AE276" s="68">
        <v>15</v>
      </c>
      <c r="AF276" s="78">
        <v>0.7223</v>
      </c>
      <c r="AG276" s="81">
        <v>0.8461</v>
      </c>
      <c r="AH276" s="82">
        <v>3.04</v>
      </c>
      <c r="AI276" s="64" t="s">
        <v>3766</v>
      </c>
      <c r="AJ276" s="63" t="s">
        <v>2223</v>
      </c>
      <c r="AK276" s="78">
        <v>0.3</v>
      </c>
      <c r="AL276" s="78">
        <v>0.3846</v>
      </c>
      <c r="AM276" s="63" t="s">
        <v>3282</v>
      </c>
      <c r="AN276" s="78">
        <v>0.2667</v>
      </c>
      <c r="AO276" s="78">
        <v>0.1538</v>
      </c>
      <c r="AP276" s="63" t="s">
        <v>2910</v>
      </c>
      <c r="AQ276" s="78">
        <v>0.1556</v>
      </c>
      <c r="AR276" s="78">
        <v>0.3077</v>
      </c>
      <c r="AS276" s="86" t="s">
        <v>3767</v>
      </c>
      <c r="AT276" s="87">
        <v>0.0373</v>
      </c>
      <c r="AU276" s="88" t="s">
        <v>3768</v>
      </c>
    </row>
    <row r="277" spans="1:47">
      <c r="A277" s="50">
        <f t="shared" si="26"/>
        <v>493</v>
      </c>
      <c r="B277" s="51" t="str">
        <f>IF(A277="","",IF(A277&lt;词盘!$B$2,"大词",IF(A277&lt;词盘!$C$2,"中尾词","长尾词")))</f>
        <v>大词</v>
      </c>
      <c r="C277" s="54"/>
      <c r="D277" s="51" t="str">
        <f t="shared" si="27"/>
        <v>无序</v>
      </c>
      <c r="E277" s="53"/>
      <c r="F277" s="53"/>
      <c r="G277" s="53"/>
      <c r="H277" s="53"/>
      <c r="I277" s="61">
        <f t="shared" si="29"/>
        <v>0.000300150075037521</v>
      </c>
      <c r="J277" s="51">
        <f t="shared" si="28"/>
        <v>3145</v>
      </c>
      <c r="K277" s="52">
        <f t="shared" si="30"/>
        <v>931.48</v>
      </c>
      <c r="L277" s="52"/>
      <c r="M277" s="62" t="s">
        <v>3769</v>
      </c>
      <c r="N277" s="63" t="s">
        <v>3770</v>
      </c>
      <c r="O277" s="64" t="s">
        <v>2027</v>
      </c>
      <c r="P277" s="65">
        <v>0.0003</v>
      </c>
      <c r="Q277" s="63" t="s">
        <v>2047</v>
      </c>
      <c r="R277" s="68">
        <v>1704</v>
      </c>
      <c r="S277" s="68">
        <v>13</v>
      </c>
      <c r="T277" s="69" t="s">
        <v>3771</v>
      </c>
      <c r="U277" s="70">
        <v>873119</v>
      </c>
      <c r="V277" s="68">
        <v>2972</v>
      </c>
      <c r="W277" s="71">
        <v>493</v>
      </c>
      <c r="X277" s="72">
        <v>0.1659</v>
      </c>
      <c r="Y277" s="71">
        <v>66976</v>
      </c>
      <c r="Z277" s="71">
        <v>1276</v>
      </c>
      <c r="AA277" s="71">
        <v>12</v>
      </c>
      <c r="AB277" s="76">
        <v>0</v>
      </c>
      <c r="AC277" s="68">
        <v>3145</v>
      </c>
      <c r="AD277" s="77">
        <v>0.94</v>
      </c>
      <c r="AE277" s="68">
        <v>143</v>
      </c>
      <c r="AF277" s="78">
        <v>0.6087</v>
      </c>
      <c r="AG277" s="81">
        <v>0.5807</v>
      </c>
      <c r="AH277" s="82">
        <v>0.73</v>
      </c>
      <c r="AI277" s="64" t="s">
        <v>2120</v>
      </c>
      <c r="AJ277" s="63" t="s">
        <v>2073</v>
      </c>
      <c r="AK277" s="78">
        <v>0.4203</v>
      </c>
      <c r="AL277" s="78">
        <v>0.4194</v>
      </c>
      <c r="AM277" s="63" t="s">
        <v>2075</v>
      </c>
      <c r="AN277" s="78">
        <v>0.1014</v>
      </c>
      <c r="AO277" s="78">
        <v>0.0968</v>
      </c>
      <c r="AP277" s="63" t="s">
        <v>3346</v>
      </c>
      <c r="AQ277" s="78">
        <v>0.087</v>
      </c>
      <c r="AR277" s="78">
        <v>0.0645</v>
      </c>
      <c r="AS277" s="86" t="s">
        <v>3772</v>
      </c>
      <c r="AT277" s="87">
        <v>0</v>
      </c>
      <c r="AU277" s="88" t="s">
        <v>3773</v>
      </c>
    </row>
    <row r="278" spans="1:47">
      <c r="A278" s="50">
        <f t="shared" si="26"/>
        <v>597</v>
      </c>
      <c r="B278" s="51" t="str">
        <f>IF(A278="","",IF(A278&lt;词盘!$B$2,"大词",IF(A278&lt;词盘!$C$2,"中尾词","长尾词")))</f>
        <v>大词</v>
      </c>
      <c r="C278" s="54"/>
      <c r="D278" s="51" t="str">
        <f t="shared" si="27"/>
        <v>无序</v>
      </c>
      <c r="E278" s="53"/>
      <c r="F278" s="53"/>
      <c r="G278" s="53"/>
      <c r="H278" s="53"/>
      <c r="I278" s="61">
        <f t="shared" si="29"/>
        <v>0.000300150075037521</v>
      </c>
      <c r="J278" s="51">
        <f t="shared" si="28"/>
        <v>177</v>
      </c>
      <c r="K278" s="52">
        <f t="shared" si="30"/>
        <v>36812.19</v>
      </c>
      <c r="L278" s="52"/>
      <c r="M278" s="62" t="s">
        <v>3774</v>
      </c>
      <c r="N278" s="63" t="s">
        <v>3775</v>
      </c>
      <c r="O278" s="64" t="s">
        <v>2027</v>
      </c>
      <c r="P278" s="65">
        <v>0.0003</v>
      </c>
      <c r="Q278" s="63" t="s">
        <v>2047</v>
      </c>
      <c r="R278" s="68">
        <v>1700</v>
      </c>
      <c r="S278" s="68">
        <v>10</v>
      </c>
      <c r="T278" s="69" t="s">
        <v>3776</v>
      </c>
      <c r="U278" s="70">
        <v>231879</v>
      </c>
      <c r="V278" s="68">
        <v>10878</v>
      </c>
      <c r="W278" s="71">
        <v>597</v>
      </c>
      <c r="X278" s="72">
        <v>0.0549</v>
      </c>
      <c r="Y278" s="71">
        <v>219479</v>
      </c>
      <c r="Z278" s="71">
        <v>5163</v>
      </c>
      <c r="AA278" s="71">
        <v>14</v>
      </c>
      <c r="AB278" s="76">
        <v>4</v>
      </c>
      <c r="AC278" s="68">
        <v>177</v>
      </c>
      <c r="AD278" s="77">
        <v>61.46</v>
      </c>
      <c r="AE278" s="68">
        <v>21</v>
      </c>
      <c r="AF278" s="78">
        <v>0.8633</v>
      </c>
      <c r="AG278" s="81">
        <v>0.7618</v>
      </c>
      <c r="AH278" s="82">
        <v>7.13</v>
      </c>
      <c r="AI278" s="64" t="s">
        <v>3777</v>
      </c>
      <c r="AJ278" s="63" t="s">
        <v>2162</v>
      </c>
      <c r="AK278" s="78">
        <v>0.6367</v>
      </c>
      <c r="AL278" s="78">
        <v>0.619</v>
      </c>
      <c r="AM278" s="63" t="s">
        <v>2250</v>
      </c>
      <c r="AN278" s="78">
        <v>0.168</v>
      </c>
      <c r="AO278" s="78">
        <v>0.119</v>
      </c>
      <c r="AP278" s="63" t="s">
        <v>2164</v>
      </c>
      <c r="AQ278" s="78">
        <v>0.0586</v>
      </c>
      <c r="AR278" s="78">
        <v>0.0238</v>
      </c>
      <c r="AS278" s="86" t="s">
        <v>3778</v>
      </c>
      <c r="AT278" s="87">
        <v>0.0453</v>
      </c>
      <c r="AU278" s="88" t="s">
        <v>3779</v>
      </c>
    </row>
    <row r="279" spans="1:47">
      <c r="A279" s="50">
        <f t="shared" si="26"/>
        <v>209</v>
      </c>
      <c r="B279" s="51" t="str">
        <f>IF(A279="","",IF(A279&lt;词盘!$B$2,"大词",IF(A279&lt;词盘!$C$2,"中尾词","长尾词")))</f>
        <v>大词</v>
      </c>
      <c r="C279" s="54">
        <v>3</v>
      </c>
      <c r="D279" s="51" t="str">
        <f t="shared" si="27"/>
        <v>无序</v>
      </c>
      <c r="E279" s="53"/>
      <c r="F279" s="53"/>
      <c r="G279" s="53"/>
      <c r="H279" s="53"/>
      <c r="I279" s="61">
        <f t="shared" si="29"/>
        <v>0.000300150075037521</v>
      </c>
      <c r="J279" s="51">
        <f t="shared" si="28"/>
        <v>797</v>
      </c>
      <c r="K279" s="52">
        <f t="shared" si="30"/>
        <v>762.28</v>
      </c>
      <c r="L279" s="52"/>
      <c r="M279" s="62" t="s">
        <v>3780</v>
      </c>
      <c r="N279" s="63" t="s">
        <v>3781</v>
      </c>
      <c r="O279" s="64" t="s">
        <v>2027</v>
      </c>
      <c r="P279" s="65">
        <v>0.0003</v>
      </c>
      <c r="Q279" s="63" t="s">
        <v>2047</v>
      </c>
      <c r="R279" s="68">
        <v>1676</v>
      </c>
      <c r="S279" s="68">
        <v>14</v>
      </c>
      <c r="T279" s="69" t="s">
        <v>3782</v>
      </c>
      <c r="U279" s="70">
        <v>570067</v>
      </c>
      <c r="V279" s="68">
        <v>2533</v>
      </c>
      <c r="W279" s="71">
        <v>209</v>
      </c>
      <c r="X279" s="72">
        <v>0.0829</v>
      </c>
      <c r="Y279" s="71">
        <v>54871</v>
      </c>
      <c r="Z279" s="71">
        <v>1003</v>
      </c>
      <c r="AA279" s="71">
        <v>5</v>
      </c>
      <c r="AB279" s="76">
        <v>14</v>
      </c>
      <c r="AC279" s="68">
        <v>797</v>
      </c>
      <c r="AD279" s="77">
        <v>3.18</v>
      </c>
      <c r="AE279" s="68">
        <v>11</v>
      </c>
      <c r="AF279" s="78">
        <v>0.566</v>
      </c>
      <c r="AG279" s="81">
        <v>0.3333</v>
      </c>
      <c r="AH279" s="82">
        <v>0.76</v>
      </c>
      <c r="AI279" s="64" t="s">
        <v>3783</v>
      </c>
      <c r="AJ279" s="63" t="s">
        <v>2796</v>
      </c>
      <c r="AK279" s="78">
        <v>0.3868</v>
      </c>
      <c r="AL279" s="78">
        <v>0.2051</v>
      </c>
      <c r="AM279" s="63" t="s">
        <v>3784</v>
      </c>
      <c r="AN279" s="78">
        <v>0.1226</v>
      </c>
      <c r="AO279" s="78">
        <v>0.0513</v>
      </c>
      <c r="AP279" s="63" t="s">
        <v>2450</v>
      </c>
      <c r="AQ279" s="78">
        <v>0.0566</v>
      </c>
      <c r="AR279" s="78">
        <v>0.0769</v>
      </c>
      <c r="AS279" s="86" t="s">
        <v>3785</v>
      </c>
      <c r="AT279" s="87">
        <v>0</v>
      </c>
      <c r="AU279" s="88" t="s">
        <v>3786</v>
      </c>
    </row>
    <row r="280" spans="1:47">
      <c r="A280" s="50">
        <f t="shared" si="26"/>
        <v>435</v>
      </c>
      <c r="B280" s="51" t="str">
        <f>IF(A280="","",IF(A280&lt;词盘!$B$2,"大词",IF(A280&lt;词盘!$C$2,"中尾词","长尾词")))</f>
        <v>大词</v>
      </c>
      <c r="C280" s="54"/>
      <c r="D280" s="51" t="str">
        <f t="shared" si="27"/>
        <v>无序</v>
      </c>
      <c r="E280" s="53"/>
      <c r="F280" s="53"/>
      <c r="G280" s="53"/>
      <c r="H280" s="53"/>
      <c r="I280" s="61">
        <f t="shared" si="29"/>
        <v>0.000300150075037521</v>
      </c>
      <c r="J280" s="51">
        <f t="shared" si="28"/>
        <v>25506</v>
      </c>
      <c r="K280" s="52">
        <f t="shared" si="30"/>
        <v>1854.9</v>
      </c>
      <c r="L280" s="52"/>
      <c r="M280" s="62" t="s">
        <v>1788</v>
      </c>
      <c r="N280" s="63" t="s">
        <v>1956</v>
      </c>
      <c r="O280" s="64" t="s">
        <v>2027</v>
      </c>
      <c r="P280" s="65">
        <v>0.0003</v>
      </c>
      <c r="Q280" s="63" t="s">
        <v>2047</v>
      </c>
      <c r="R280" s="68">
        <v>1670</v>
      </c>
      <c r="S280" s="68">
        <v>8</v>
      </c>
      <c r="T280" s="69" t="s">
        <v>3787</v>
      </c>
      <c r="U280" s="70">
        <v>807342</v>
      </c>
      <c r="V280" s="68">
        <v>2558</v>
      </c>
      <c r="W280" s="71">
        <v>435</v>
      </c>
      <c r="X280" s="72">
        <v>0.1703</v>
      </c>
      <c r="Y280" s="71">
        <v>76686</v>
      </c>
      <c r="Z280" s="71">
        <v>1145</v>
      </c>
      <c r="AA280" s="71">
        <v>10</v>
      </c>
      <c r="AB280" s="76">
        <v>0</v>
      </c>
      <c r="AC280" s="68">
        <v>25506</v>
      </c>
      <c r="AD280" s="77">
        <v>0.1</v>
      </c>
      <c r="AE280" s="68">
        <v>18</v>
      </c>
      <c r="AF280" s="78">
        <v>0.4134</v>
      </c>
      <c r="AG280" s="81">
        <v>0.4285</v>
      </c>
      <c r="AH280" s="82">
        <v>1.62</v>
      </c>
      <c r="AI280" s="64" t="s">
        <v>3788</v>
      </c>
      <c r="AJ280" s="63" t="s">
        <v>2031</v>
      </c>
      <c r="AK280" s="78">
        <v>0.2</v>
      </c>
      <c r="AL280" s="78">
        <v>0.25</v>
      </c>
      <c r="AM280" s="63" t="s">
        <v>2032</v>
      </c>
      <c r="AN280" s="78">
        <v>0.1467</v>
      </c>
      <c r="AO280" s="78">
        <v>0.1071</v>
      </c>
      <c r="AP280" s="63" t="s">
        <v>3789</v>
      </c>
      <c r="AQ280" s="78">
        <v>0.0667</v>
      </c>
      <c r="AR280" s="78">
        <v>0.0714</v>
      </c>
      <c r="AS280" s="86" t="s">
        <v>3790</v>
      </c>
      <c r="AT280" s="87">
        <v>0.0351</v>
      </c>
      <c r="AU280" s="88" t="s">
        <v>3791</v>
      </c>
    </row>
    <row r="281" spans="1:47">
      <c r="A281" s="50">
        <f t="shared" si="26"/>
        <v>9644</v>
      </c>
      <c r="B281" s="51" t="str">
        <f>IF(A281="","",IF(A281&lt;词盘!$B$2,"大词",IF(A281&lt;词盘!$C$2,"中尾词","长尾词")))</f>
        <v>大词</v>
      </c>
      <c r="C281" s="54"/>
      <c r="D281" s="51" t="str">
        <f t="shared" si="27"/>
        <v>无序</v>
      </c>
      <c r="E281" s="53"/>
      <c r="F281" s="53"/>
      <c r="G281" s="53"/>
      <c r="H281" s="53"/>
      <c r="I281" s="61">
        <f t="shared" si="29"/>
        <v>0.000300150075037521</v>
      </c>
      <c r="J281" s="51">
        <f t="shared" si="28"/>
        <v>2670</v>
      </c>
      <c r="K281" s="52">
        <f t="shared" si="30"/>
        <v>279913.6</v>
      </c>
      <c r="L281" s="52"/>
      <c r="M281" s="62" t="s">
        <v>3792</v>
      </c>
      <c r="N281" s="63" t="s">
        <v>3793</v>
      </c>
      <c r="O281" s="64" t="s">
        <v>2027</v>
      </c>
      <c r="P281" s="65">
        <v>0.0003</v>
      </c>
      <c r="Q281" s="63" t="s">
        <v>2149</v>
      </c>
      <c r="R281" s="68">
        <v>1668</v>
      </c>
      <c r="S281" s="68">
        <v>1</v>
      </c>
      <c r="T281" s="69" t="s">
        <v>2601</v>
      </c>
      <c r="U281" s="70">
        <v>1226</v>
      </c>
      <c r="V281" s="68">
        <v>381193</v>
      </c>
      <c r="W281" s="71">
        <v>9644</v>
      </c>
      <c r="X281" s="72">
        <v>0.0254</v>
      </c>
      <c r="Y281" s="71">
        <v>8307663</v>
      </c>
      <c r="Z281" s="71">
        <v>174946</v>
      </c>
      <c r="AA281" s="71">
        <v>223</v>
      </c>
      <c r="AB281" s="76">
        <v>9</v>
      </c>
      <c r="AC281" s="68">
        <v>2670</v>
      </c>
      <c r="AD281" s="77">
        <v>142.77</v>
      </c>
      <c r="AE281" s="68">
        <v>95</v>
      </c>
      <c r="AF281" s="78">
        <v>0.3861</v>
      </c>
      <c r="AG281" s="81">
        <v>0.4</v>
      </c>
      <c r="AH281" s="82">
        <v>1.6</v>
      </c>
      <c r="AI281" s="64" t="s">
        <v>3794</v>
      </c>
      <c r="AJ281" s="63" t="s">
        <v>3795</v>
      </c>
      <c r="AK281" s="78">
        <v>0.1727</v>
      </c>
      <c r="AL281" s="78">
        <v>0.1913</v>
      </c>
      <c r="AM281" s="63" t="s">
        <v>3796</v>
      </c>
      <c r="AN281" s="78">
        <v>0.125</v>
      </c>
      <c r="AO281" s="78">
        <v>0.1504</v>
      </c>
      <c r="AP281" s="63" t="s">
        <v>3797</v>
      </c>
      <c r="AQ281" s="78">
        <v>0.0884</v>
      </c>
      <c r="AR281" s="78">
        <v>0.0583</v>
      </c>
      <c r="AS281" s="86" t="s">
        <v>3798</v>
      </c>
      <c r="AT281" s="87">
        <v>0.0436</v>
      </c>
      <c r="AU281" s="88" t="s">
        <v>3799</v>
      </c>
    </row>
    <row r="282" spans="1:47">
      <c r="A282" s="50">
        <f t="shared" si="26"/>
        <v>258</v>
      </c>
      <c r="B282" s="51" t="str">
        <f>IF(A282="","",IF(A282&lt;词盘!$B$2,"大词",IF(A282&lt;词盘!$C$2,"中尾词","长尾词")))</f>
        <v>大词</v>
      </c>
      <c r="C282" s="54"/>
      <c r="D282" s="51" t="str">
        <f t="shared" si="27"/>
        <v>无序</v>
      </c>
      <c r="E282" s="53"/>
      <c r="F282" s="53"/>
      <c r="G282" s="53"/>
      <c r="H282" s="53"/>
      <c r="I282" s="61">
        <f t="shared" si="29"/>
        <v>0.000300150075037521</v>
      </c>
      <c r="J282" s="51">
        <f t="shared" si="28"/>
        <v>55784</v>
      </c>
      <c r="K282" s="52">
        <f t="shared" si="30"/>
        <v>17757.52</v>
      </c>
      <c r="L282" s="52"/>
      <c r="M282" s="62" t="s">
        <v>3800</v>
      </c>
      <c r="N282" s="63" t="s">
        <v>3801</v>
      </c>
      <c r="O282" s="64" t="s">
        <v>2027</v>
      </c>
      <c r="P282" s="65">
        <v>0.0003</v>
      </c>
      <c r="Q282" s="63" t="s">
        <v>2028</v>
      </c>
      <c r="R282" s="68">
        <v>1642</v>
      </c>
      <c r="S282" s="68">
        <v>4</v>
      </c>
      <c r="T282" s="69" t="s">
        <v>3802</v>
      </c>
      <c r="U282" s="70">
        <v>70108</v>
      </c>
      <c r="V282" s="68">
        <v>19718</v>
      </c>
      <c r="W282" s="71">
        <v>258</v>
      </c>
      <c r="X282" s="72">
        <v>0.0131</v>
      </c>
      <c r="Y282" s="71">
        <v>427889</v>
      </c>
      <c r="Z282" s="71">
        <v>9496</v>
      </c>
      <c r="AA282" s="71">
        <v>6</v>
      </c>
      <c r="AB282" s="76">
        <v>3</v>
      </c>
      <c r="AC282" s="68">
        <v>55784</v>
      </c>
      <c r="AD282" s="77">
        <v>0.35</v>
      </c>
      <c r="AE282" s="68">
        <v>77</v>
      </c>
      <c r="AF282" s="78">
        <v>0.1002</v>
      </c>
      <c r="AG282" s="81">
        <v>0.0922</v>
      </c>
      <c r="AH282" s="82">
        <v>1.87</v>
      </c>
      <c r="AI282" s="64" t="s">
        <v>3803</v>
      </c>
      <c r="AJ282" s="63" t="s">
        <v>3804</v>
      </c>
      <c r="AK282" s="78">
        <v>0.0363</v>
      </c>
      <c r="AL282" s="78">
        <v>0.0132</v>
      </c>
      <c r="AM282" s="63" t="s">
        <v>3805</v>
      </c>
      <c r="AN282" s="78">
        <v>0.0351</v>
      </c>
      <c r="AO282" s="78">
        <v>0.0395</v>
      </c>
      <c r="AP282" s="63" t="s">
        <v>3806</v>
      </c>
      <c r="AQ282" s="78">
        <v>0.0288</v>
      </c>
      <c r="AR282" s="78">
        <v>0.0395</v>
      </c>
      <c r="AS282" s="86" t="s">
        <v>3807</v>
      </c>
      <c r="AT282" s="87">
        <v>0.0234</v>
      </c>
      <c r="AU282" s="88" t="s">
        <v>3808</v>
      </c>
    </row>
    <row r="283" spans="1:47">
      <c r="A283" s="50">
        <f t="shared" si="26"/>
        <v>117</v>
      </c>
      <c r="B283" s="51" t="str">
        <f>IF(A283="","",IF(A283&lt;词盘!$B$2,"大词",IF(A283&lt;词盘!$C$2,"中尾词","长尾词")))</f>
        <v>大词</v>
      </c>
      <c r="C283" s="54"/>
      <c r="D283" s="51" t="str">
        <f t="shared" si="27"/>
        <v>无序</v>
      </c>
      <c r="E283" s="53"/>
      <c r="F283" s="53"/>
      <c r="G283" s="53"/>
      <c r="H283" s="53"/>
      <c r="I283" s="61">
        <f t="shared" si="29"/>
        <v>0.000300150075037521</v>
      </c>
      <c r="J283" s="51">
        <f t="shared" si="28"/>
        <v>424</v>
      </c>
      <c r="K283" s="52" t="str">
        <f t="shared" si="30"/>
        <v/>
      </c>
      <c r="L283" s="52"/>
      <c r="M283" s="62" t="s">
        <v>3809</v>
      </c>
      <c r="N283" s="63" t="s">
        <v>3810</v>
      </c>
      <c r="O283" s="64" t="s">
        <v>2027</v>
      </c>
      <c r="P283" s="65">
        <v>0.0003</v>
      </c>
      <c r="Q283" s="63" t="s">
        <v>2047</v>
      </c>
      <c r="R283" s="68">
        <v>1617</v>
      </c>
      <c r="S283" s="68">
        <v>6</v>
      </c>
      <c r="T283" s="69" t="s">
        <v>3811</v>
      </c>
      <c r="U283" s="70">
        <v>933859</v>
      </c>
      <c r="V283" s="68">
        <v>1074</v>
      </c>
      <c r="W283" s="71">
        <v>117</v>
      </c>
      <c r="X283" s="72">
        <v>0.1096</v>
      </c>
      <c r="Y283" s="71">
        <v>30163</v>
      </c>
      <c r="Z283" s="71">
        <v>517</v>
      </c>
      <c r="AA283" s="71">
        <v>3</v>
      </c>
      <c r="AB283" s="76">
        <v>0</v>
      </c>
      <c r="AC283" s="68">
        <v>424</v>
      </c>
      <c r="AD283" s="77">
        <v>2.53</v>
      </c>
      <c r="AE283" s="68">
        <v>5</v>
      </c>
      <c r="AF283" s="78">
        <v>0.5</v>
      </c>
      <c r="AG283" s="81">
        <v>0.389</v>
      </c>
      <c r="AH283" s="44" t="s">
        <v>2027</v>
      </c>
      <c r="AI283" s="64" t="s">
        <v>2177</v>
      </c>
      <c r="AJ283" s="63" t="s">
        <v>2231</v>
      </c>
      <c r="AK283" s="78">
        <v>0.2656</v>
      </c>
      <c r="AL283" s="78">
        <v>0.1667</v>
      </c>
      <c r="AM283" s="63" t="s">
        <v>2451</v>
      </c>
      <c r="AN283" s="78">
        <v>0.1406</v>
      </c>
      <c r="AO283" s="78">
        <v>0.1667</v>
      </c>
      <c r="AP283" s="63" t="s">
        <v>2102</v>
      </c>
      <c r="AQ283" s="78">
        <v>0.0938</v>
      </c>
      <c r="AR283" s="78">
        <v>0.0556</v>
      </c>
      <c r="AS283" s="86" t="s">
        <v>3812</v>
      </c>
      <c r="AT283" s="87">
        <v>0.0366</v>
      </c>
      <c r="AU283" s="88" t="s">
        <v>3813</v>
      </c>
    </row>
    <row r="284" spans="1:47">
      <c r="A284" s="50">
        <f t="shared" si="26"/>
        <v>551</v>
      </c>
      <c r="B284" s="51" t="str">
        <f>IF(A284="","",IF(A284&lt;词盘!$B$2,"大词",IF(A284&lt;词盘!$C$2,"中尾词","长尾词")))</f>
        <v>大词</v>
      </c>
      <c r="C284" s="54"/>
      <c r="D284" s="51" t="str">
        <f t="shared" si="27"/>
        <v>无序</v>
      </c>
      <c r="E284" s="53"/>
      <c r="F284" s="53"/>
      <c r="G284" s="53"/>
      <c r="H284" s="53"/>
      <c r="I284" s="61">
        <f t="shared" si="29"/>
        <v>0.000300150075037521</v>
      </c>
      <c r="J284" s="51">
        <f t="shared" si="28"/>
        <v>126</v>
      </c>
      <c r="K284" s="52">
        <f t="shared" si="30"/>
        <v>17374.5</v>
      </c>
      <c r="L284" s="52"/>
      <c r="M284" s="62" t="s">
        <v>3814</v>
      </c>
      <c r="N284" s="63" t="s">
        <v>3815</v>
      </c>
      <c r="O284" s="64" t="s">
        <v>2027</v>
      </c>
      <c r="P284" s="65">
        <v>0.0003</v>
      </c>
      <c r="Q284" s="63" t="s">
        <v>2047</v>
      </c>
      <c r="R284" s="68">
        <v>1601</v>
      </c>
      <c r="S284" s="68">
        <v>1</v>
      </c>
      <c r="T284" s="69" t="s">
        <v>2278</v>
      </c>
      <c r="U284" s="70">
        <v>177253</v>
      </c>
      <c r="V284" s="68">
        <v>5791</v>
      </c>
      <c r="W284" s="71">
        <v>551</v>
      </c>
      <c r="X284" s="72">
        <v>0.0952</v>
      </c>
      <c r="Y284" s="71">
        <v>166924</v>
      </c>
      <c r="Z284" s="71">
        <v>2574</v>
      </c>
      <c r="AA284" s="71">
        <v>13</v>
      </c>
      <c r="AB284" s="76">
        <v>36</v>
      </c>
      <c r="AC284" s="68">
        <v>126</v>
      </c>
      <c r="AD284" s="77">
        <v>45.96</v>
      </c>
      <c r="AE284" s="68">
        <v>44</v>
      </c>
      <c r="AF284" s="78">
        <v>0.5361</v>
      </c>
      <c r="AG284" s="81">
        <v>0.4479</v>
      </c>
      <c r="AH284" s="82">
        <v>6.75</v>
      </c>
      <c r="AI284" s="64" t="s">
        <v>3816</v>
      </c>
      <c r="AJ284" s="63" t="s">
        <v>3817</v>
      </c>
      <c r="AK284" s="78">
        <v>0.2861</v>
      </c>
      <c r="AL284" s="78">
        <v>0.25</v>
      </c>
      <c r="AM284" s="63" t="s">
        <v>3818</v>
      </c>
      <c r="AN284" s="78">
        <v>0.1325</v>
      </c>
      <c r="AO284" s="78">
        <v>0.1458</v>
      </c>
      <c r="AP284" s="63" t="s">
        <v>3819</v>
      </c>
      <c r="AQ284" s="78">
        <v>0.1175</v>
      </c>
      <c r="AR284" s="78">
        <v>0.0521</v>
      </c>
      <c r="AS284" s="86" t="s">
        <v>3820</v>
      </c>
      <c r="AT284" s="87">
        <v>0.0526</v>
      </c>
      <c r="AU284" s="88" t="s">
        <v>3821</v>
      </c>
    </row>
    <row r="285" spans="1:47">
      <c r="A285" s="50">
        <f t="shared" si="26"/>
        <v>573</v>
      </c>
      <c r="B285" s="51" t="str">
        <f>IF(A285="","",IF(A285&lt;词盘!$B$2,"大词",IF(A285&lt;词盘!$C$2,"中尾词","长尾词")))</f>
        <v>大词</v>
      </c>
      <c r="C285" s="54"/>
      <c r="D285" s="51" t="str">
        <f t="shared" si="27"/>
        <v>无序</v>
      </c>
      <c r="E285" s="53"/>
      <c r="F285" s="53"/>
      <c r="G285" s="53"/>
      <c r="H285" s="53"/>
      <c r="I285" s="61">
        <f t="shared" si="29"/>
        <v>0.000200100050025014</v>
      </c>
      <c r="J285" s="51">
        <f t="shared" si="28"/>
        <v>267</v>
      </c>
      <c r="K285" s="52">
        <f t="shared" si="30"/>
        <v>2054.28</v>
      </c>
      <c r="L285" s="52"/>
      <c r="M285" s="62" t="s">
        <v>3822</v>
      </c>
      <c r="N285" s="63" t="s">
        <v>3823</v>
      </c>
      <c r="O285" s="64" t="s">
        <v>2027</v>
      </c>
      <c r="P285" s="65">
        <v>0.0002</v>
      </c>
      <c r="Q285" s="63" t="s">
        <v>2047</v>
      </c>
      <c r="R285" s="68">
        <v>1580</v>
      </c>
      <c r="S285" s="68">
        <v>3</v>
      </c>
      <c r="T285" s="69" t="s">
        <v>3824</v>
      </c>
      <c r="U285" s="70">
        <v>357573</v>
      </c>
      <c r="V285" s="68">
        <v>4388</v>
      </c>
      <c r="W285" s="71">
        <v>573</v>
      </c>
      <c r="X285" s="72">
        <v>0.1307</v>
      </c>
      <c r="Y285" s="71">
        <v>129719</v>
      </c>
      <c r="Z285" s="71">
        <v>1802</v>
      </c>
      <c r="AA285" s="71">
        <v>13</v>
      </c>
      <c r="AB285" s="76">
        <v>0</v>
      </c>
      <c r="AC285" s="68">
        <v>267</v>
      </c>
      <c r="AD285" s="77">
        <v>16.43</v>
      </c>
      <c r="AE285" s="68">
        <v>24</v>
      </c>
      <c r="AF285" s="78">
        <v>0.6012</v>
      </c>
      <c r="AG285" s="81">
        <v>0.5091</v>
      </c>
      <c r="AH285" s="82">
        <v>1.14</v>
      </c>
      <c r="AI285" s="64" t="s">
        <v>3281</v>
      </c>
      <c r="AJ285" s="63" t="s">
        <v>2450</v>
      </c>
      <c r="AK285" s="78">
        <v>0.3571</v>
      </c>
      <c r="AL285" s="78">
        <v>0.2545</v>
      </c>
      <c r="AM285" s="63" t="s">
        <v>3825</v>
      </c>
      <c r="AN285" s="78">
        <v>0.1905</v>
      </c>
      <c r="AO285" s="78">
        <v>0.2364</v>
      </c>
      <c r="AP285" s="63" t="s">
        <v>2797</v>
      </c>
      <c r="AQ285" s="78">
        <v>0.0536</v>
      </c>
      <c r="AR285" s="78">
        <v>0.0182</v>
      </c>
      <c r="AS285" s="86" t="s">
        <v>3826</v>
      </c>
      <c r="AT285" s="87">
        <v>0</v>
      </c>
      <c r="AU285" s="88" t="s">
        <v>3827</v>
      </c>
    </row>
    <row r="286" spans="1:47">
      <c r="A286" s="50">
        <f t="shared" si="26"/>
        <v>116</v>
      </c>
      <c r="B286" s="51" t="str">
        <f>IF(A286="","",IF(A286&lt;词盘!$B$2,"大词",IF(A286&lt;词盘!$C$2,"中尾词","长尾词")))</f>
        <v>大词</v>
      </c>
      <c r="C286" s="54"/>
      <c r="D286" s="51" t="str">
        <f t="shared" si="27"/>
        <v>无序</v>
      </c>
      <c r="E286" s="53"/>
      <c r="F286" s="53"/>
      <c r="G286" s="53"/>
      <c r="H286" s="53"/>
      <c r="I286" s="61">
        <f t="shared" si="29"/>
        <v>0.000200100050025014</v>
      </c>
      <c r="J286" s="51">
        <f t="shared" si="28"/>
        <v>20593</v>
      </c>
      <c r="K286" s="52">
        <f t="shared" si="30"/>
        <v>3549.04</v>
      </c>
      <c r="L286" s="52"/>
      <c r="M286" s="62" t="s">
        <v>3828</v>
      </c>
      <c r="N286" s="63" t="s">
        <v>2407</v>
      </c>
      <c r="O286" s="64" t="s">
        <v>2027</v>
      </c>
      <c r="P286" s="65">
        <v>0.0002</v>
      </c>
      <c r="Q286" s="63" t="s">
        <v>2047</v>
      </c>
      <c r="R286" s="68">
        <v>1575</v>
      </c>
      <c r="S286" s="68">
        <v>4</v>
      </c>
      <c r="T286" s="69" t="s">
        <v>3829</v>
      </c>
      <c r="U286" s="70">
        <v>198720</v>
      </c>
      <c r="V286" s="68">
        <v>4088</v>
      </c>
      <c r="W286" s="71">
        <v>116</v>
      </c>
      <c r="X286" s="72">
        <v>0.0285</v>
      </c>
      <c r="Y286" s="71">
        <v>95857</v>
      </c>
      <c r="Z286" s="71">
        <v>1628</v>
      </c>
      <c r="AA286" s="71">
        <v>3</v>
      </c>
      <c r="AB286" s="76">
        <v>4</v>
      </c>
      <c r="AC286" s="68">
        <v>20593</v>
      </c>
      <c r="AD286" s="77">
        <v>0.2</v>
      </c>
      <c r="AE286" s="68">
        <v>53</v>
      </c>
      <c r="AF286" s="78">
        <v>0.1986</v>
      </c>
      <c r="AG286" s="81">
        <v>0.1719</v>
      </c>
      <c r="AH286" s="82">
        <v>2.18</v>
      </c>
      <c r="AI286" s="64" t="s">
        <v>3830</v>
      </c>
      <c r="AJ286" s="63" t="s">
        <v>2411</v>
      </c>
      <c r="AK286" s="78">
        <v>0.0976</v>
      </c>
      <c r="AL286" s="78">
        <v>0.0938</v>
      </c>
      <c r="AM286" s="63" t="s">
        <v>3831</v>
      </c>
      <c r="AN286" s="78">
        <v>0.0572</v>
      </c>
      <c r="AO286" s="78">
        <v>0.0625</v>
      </c>
      <c r="AP286" s="63" t="s">
        <v>2412</v>
      </c>
      <c r="AQ286" s="78">
        <v>0.0438</v>
      </c>
      <c r="AR286" s="78">
        <v>0.0156</v>
      </c>
      <c r="AS286" s="86" t="s">
        <v>3832</v>
      </c>
      <c r="AT286" s="87">
        <v>0.038</v>
      </c>
      <c r="AU286" s="88" t="s">
        <v>3833</v>
      </c>
    </row>
    <row r="287" spans="1:47">
      <c r="A287" s="50">
        <f t="shared" si="26"/>
        <v>591</v>
      </c>
      <c r="B287" s="51" t="str">
        <f>IF(A287="","",IF(A287&lt;词盘!$B$2,"大词",IF(A287&lt;词盘!$C$2,"中尾词","长尾词")))</f>
        <v>大词</v>
      </c>
      <c r="C287" s="54">
        <v>3</v>
      </c>
      <c r="D287" s="51" t="str">
        <f t="shared" si="27"/>
        <v>无序</v>
      </c>
      <c r="E287" s="53"/>
      <c r="F287" s="53"/>
      <c r="G287" s="53"/>
      <c r="H287" s="53"/>
      <c r="I287" s="61">
        <f t="shared" si="29"/>
        <v>0.000200100050025014</v>
      </c>
      <c r="J287" s="51">
        <f t="shared" si="28"/>
        <v>120313</v>
      </c>
      <c r="K287" s="52">
        <f t="shared" si="30"/>
        <v>7657.5</v>
      </c>
      <c r="L287" s="52"/>
      <c r="M287" s="62" t="s">
        <v>3834</v>
      </c>
      <c r="N287" s="63" t="s">
        <v>3835</v>
      </c>
      <c r="O287" s="64" t="s">
        <v>2027</v>
      </c>
      <c r="P287" s="65">
        <v>0.0002</v>
      </c>
      <c r="Q287" s="63" t="s">
        <v>2028</v>
      </c>
      <c r="R287" s="68">
        <v>1561</v>
      </c>
      <c r="S287" s="68">
        <v>1</v>
      </c>
      <c r="T287" s="69" t="s">
        <v>2022</v>
      </c>
      <c r="U287" s="70">
        <v>200857</v>
      </c>
      <c r="V287" s="68">
        <v>12250</v>
      </c>
      <c r="W287" s="71">
        <v>591</v>
      </c>
      <c r="X287" s="72">
        <v>0.0483</v>
      </c>
      <c r="Y287" s="71">
        <v>296431</v>
      </c>
      <c r="Z287" s="71">
        <v>5105</v>
      </c>
      <c r="AA287" s="71">
        <v>14</v>
      </c>
      <c r="AB287" s="76">
        <v>0</v>
      </c>
      <c r="AC287" s="68">
        <v>120313</v>
      </c>
      <c r="AD287" s="77">
        <v>0.1</v>
      </c>
      <c r="AE287" s="68">
        <v>146</v>
      </c>
      <c r="AF287" s="78">
        <v>0.1428</v>
      </c>
      <c r="AG287" s="81">
        <v>0.1081</v>
      </c>
      <c r="AH287" s="82">
        <v>1.5</v>
      </c>
      <c r="AI287" s="64" t="s">
        <v>3836</v>
      </c>
      <c r="AJ287" s="63">
        <v>1450845800</v>
      </c>
      <c r="AK287" s="78">
        <v>0.0544</v>
      </c>
      <c r="AL287" s="78">
        <v>0.0541</v>
      </c>
      <c r="AM287" s="63" t="s">
        <v>3837</v>
      </c>
      <c r="AN287" s="78">
        <v>0.0442</v>
      </c>
      <c r="AO287" s="78">
        <v>0.027</v>
      </c>
      <c r="AP287" s="63" t="s">
        <v>2137</v>
      </c>
      <c r="AQ287" s="78">
        <v>0.0442</v>
      </c>
      <c r="AR287" s="78">
        <v>0.027</v>
      </c>
      <c r="AS287" s="86" t="s">
        <v>3838</v>
      </c>
      <c r="AT287" s="87">
        <v>0.0175</v>
      </c>
      <c r="AU287" s="88" t="s">
        <v>3839</v>
      </c>
    </row>
    <row r="288" spans="1:47">
      <c r="A288" s="50">
        <f t="shared" si="26"/>
        <v>133</v>
      </c>
      <c r="B288" s="51" t="str">
        <f>IF(A288="","",IF(A288&lt;词盘!$B$2,"大词",IF(A288&lt;词盘!$C$2,"中尾词","长尾词")))</f>
        <v>大词</v>
      </c>
      <c r="C288" s="54"/>
      <c r="D288" s="51" t="str">
        <f t="shared" si="27"/>
        <v>无序</v>
      </c>
      <c r="E288" s="53"/>
      <c r="F288" s="53"/>
      <c r="G288" s="53"/>
      <c r="H288" s="53"/>
      <c r="I288" s="61">
        <f t="shared" si="29"/>
        <v>0.000200100050025014</v>
      </c>
      <c r="J288" s="51">
        <f t="shared" si="28"/>
        <v>151550</v>
      </c>
      <c r="K288" s="52">
        <f t="shared" si="30"/>
        <v>15585.72</v>
      </c>
      <c r="L288" s="52"/>
      <c r="M288" s="62" t="s">
        <v>3840</v>
      </c>
      <c r="N288" s="63" t="s">
        <v>3841</v>
      </c>
      <c r="O288" s="64" t="s">
        <v>2018</v>
      </c>
      <c r="P288" s="65">
        <v>0.0002</v>
      </c>
      <c r="Q288" s="63" t="s">
        <v>2275</v>
      </c>
      <c r="R288" s="68">
        <v>1549</v>
      </c>
      <c r="S288" s="68">
        <v>7</v>
      </c>
      <c r="T288" s="69" t="s">
        <v>3842</v>
      </c>
      <c r="U288" s="70">
        <v>267452</v>
      </c>
      <c r="V288" s="68">
        <v>13104</v>
      </c>
      <c r="W288" s="71">
        <v>133</v>
      </c>
      <c r="X288" s="72">
        <v>0.0102</v>
      </c>
      <c r="Y288" s="71">
        <v>264193</v>
      </c>
      <c r="Z288" s="71">
        <v>5647</v>
      </c>
      <c r="AA288" s="71">
        <v>4</v>
      </c>
      <c r="AB288" s="76">
        <v>1</v>
      </c>
      <c r="AC288" s="68">
        <v>151550</v>
      </c>
      <c r="AD288" s="77">
        <v>0.09</v>
      </c>
      <c r="AE288" s="68">
        <v>93</v>
      </c>
      <c r="AF288" s="78">
        <v>0.1255</v>
      </c>
      <c r="AG288" s="81">
        <v>0.0969</v>
      </c>
      <c r="AH288" s="82">
        <v>2.76</v>
      </c>
      <c r="AI288" s="64" t="s">
        <v>3843</v>
      </c>
      <c r="AJ288" s="63" t="s">
        <v>3131</v>
      </c>
      <c r="AK288" s="78">
        <v>0.0493</v>
      </c>
      <c r="AL288" s="78">
        <v>0.0323</v>
      </c>
      <c r="AM288" s="63" t="s">
        <v>3844</v>
      </c>
      <c r="AN288" s="78">
        <v>0.0448</v>
      </c>
      <c r="AO288" s="78">
        <v>0.0323</v>
      </c>
      <c r="AP288" s="63" t="s">
        <v>3845</v>
      </c>
      <c r="AQ288" s="78">
        <v>0.0314</v>
      </c>
      <c r="AR288" s="78">
        <v>0.0323</v>
      </c>
      <c r="AS288" s="86" t="s">
        <v>3846</v>
      </c>
      <c r="AT288" s="87">
        <v>0</v>
      </c>
      <c r="AU288" s="88" t="s">
        <v>3847</v>
      </c>
    </row>
    <row r="289" spans="1:47">
      <c r="A289" s="50">
        <f t="shared" si="26"/>
        <v>1733</v>
      </c>
      <c r="B289" s="51" t="str">
        <f>IF(A289="","",IF(A289&lt;词盘!$B$2,"大词",IF(A289&lt;词盘!$C$2,"中尾词","长尾词")))</f>
        <v>大词</v>
      </c>
      <c r="C289" s="54">
        <v>1</v>
      </c>
      <c r="D289" s="51" t="str">
        <f t="shared" si="27"/>
        <v>无序</v>
      </c>
      <c r="E289" s="53"/>
      <c r="F289" s="53"/>
      <c r="G289" s="53"/>
      <c r="H289" s="53"/>
      <c r="I289" s="61">
        <f t="shared" si="29"/>
        <v>0.000200100050025014</v>
      </c>
      <c r="J289" s="51">
        <f t="shared" si="28"/>
        <v>118982</v>
      </c>
      <c r="K289" s="52">
        <f t="shared" si="30"/>
        <v>25273.8</v>
      </c>
      <c r="L289" s="52"/>
      <c r="M289" s="62" t="s">
        <v>3848</v>
      </c>
      <c r="N289" s="63" t="s">
        <v>3849</v>
      </c>
      <c r="O289" s="64" t="s">
        <v>2027</v>
      </c>
      <c r="P289" s="65">
        <v>0.0002</v>
      </c>
      <c r="Q289" s="63" t="s">
        <v>2047</v>
      </c>
      <c r="R289" s="68">
        <v>1537</v>
      </c>
      <c r="S289" s="68">
        <v>1</v>
      </c>
      <c r="T289" s="69" t="s">
        <v>2022</v>
      </c>
      <c r="U289" s="70">
        <v>45419</v>
      </c>
      <c r="V289" s="68">
        <v>30355</v>
      </c>
      <c r="W289" s="71">
        <v>1733</v>
      </c>
      <c r="X289" s="72">
        <v>0.0571</v>
      </c>
      <c r="Y289" s="71">
        <v>677705</v>
      </c>
      <c r="Z289" s="71">
        <v>14041</v>
      </c>
      <c r="AA289" s="71">
        <v>40</v>
      </c>
      <c r="AB289" s="76">
        <v>4</v>
      </c>
      <c r="AC289" s="68">
        <v>118982</v>
      </c>
      <c r="AD289" s="77">
        <v>0.26</v>
      </c>
      <c r="AE289" s="68">
        <v>151</v>
      </c>
      <c r="AF289" s="78">
        <v>0.5827</v>
      </c>
      <c r="AG289" s="81">
        <v>0.0449</v>
      </c>
      <c r="AH289" s="82">
        <v>1.8</v>
      </c>
      <c r="AI289" s="64" t="s">
        <v>3850</v>
      </c>
      <c r="AJ289" s="63" t="s">
        <v>3851</v>
      </c>
      <c r="AK289" s="78">
        <v>0.5332</v>
      </c>
      <c r="AL289" s="78">
        <v>0</v>
      </c>
      <c r="AM289" s="63">
        <v>1943200106</v>
      </c>
      <c r="AN289" s="78">
        <v>0.026</v>
      </c>
      <c r="AO289" s="78">
        <v>0.0337</v>
      </c>
      <c r="AP289" s="63" t="s">
        <v>3852</v>
      </c>
      <c r="AQ289" s="78">
        <v>0.0235</v>
      </c>
      <c r="AR289" s="78">
        <v>0.0112</v>
      </c>
      <c r="AS289" s="86" t="s">
        <v>3853</v>
      </c>
      <c r="AT289" s="87">
        <v>0.037</v>
      </c>
      <c r="AU289" s="88" t="s">
        <v>3854</v>
      </c>
    </row>
    <row r="290" spans="1:47">
      <c r="A290" s="50">
        <f t="shared" si="26"/>
        <v>123</v>
      </c>
      <c r="B290" s="51" t="str">
        <f>IF(A290="","",IF(A290&lt;词盘!$B$2,"大词",IF(A290&lt;词盘!$C$2,"中尾词","长尾词")))</f>
        <v>大词</v>
      </c>
      <c r="C290" s="54">
        <v>2</v>
      </c>
      <c r="D290" s="51" t="str">
        <f t="shared" si="27"/>
        <v>无序</v>
      </c>
      <c r="E290" s="53"/>
      <c r="F290" s="53"/>
      <c r="G290" s="53"/>
      <c r="H290" s="53"/>
      <c r="I290" s="61">
        <f t="shared" si="29"/>
        <v>0.000200100050025014</v>
      </c>
      <c r="J290" s="51">
        <f t="shared" si="28"/>
        <v>28773</v>
      </c>
      <c r="K290" s="52">
        <f t="shared" si="30"/>
        <v>2854.2</v>
      </c>
      <c r="L290" s="52"/>
      <c r="M290" s="62" t="s">
        <v>3855</v>
      </c>
      <c r="N290" s="63" t="s">
        <v>3856</v>
      </c>
      <c r="O290" s="64" t="s">
        <v>2027</v>
      </c>
      <c r="P290" s="65">
        <v>0.0002</v>
      </c>
      <c r="Q290" s="63" t="s">
        <v>2047</v>
      </c>
      <c r="R290" s="68">
        <v>1511</v>
      </c>
      <c r="S290" s="68">
        <v>1</v>
      </c>
      <c r="T290" s="69" t="s">
        <v>2022</v>
      </c>
      <c r="U290" s="70">
        <v>68109</v>
      </c>
      <c r="V290" s="68">
        <v>8999</v>
      </c>
      <c r="W290" s="71">
        <v>123</v>
      </c>
      <c r="X290" s="72">
        <v>0.0137</v>
      </c>
      <c r="Y290" s="71">
        <v>261213</v>
      </c>
      <c r="Z290" s="71">
        <v>4260</v>
      </c>
      <c r="AA290" s="71">
        <v>3</v>
      </c>
      <c r="AB290" s="76">
        <v>2</v>
      </c>
      <c r="AC290" s="68">
        <v>28773</v>
      </c>
      <c r="AD290" s="77">
        <v>0.31</v>
      </c>
      <c r="AE290" s="68">
        <v>196</v>
      </c>
      <c r="AF290" s="78">
        <v>0.1756</v>
      </c>
      <c r="AG290" s="81">
        <v>0.1064</v>
      </c>
      <c r="AH290" s="82">
        <v>0.67</v>
      </c>
      <c r="AI290" s="64" t="s">
        <v>3345</v>
      </c>
      <c r="AJ290" s="63" t="s">
        <v>3857</v>
      </c>
      <c r="AK290" s="78">
        <v>0.0939</v>
      </c>
      <c r="AL290" s="78">
        <v>0.0638</v>
      </c>
      <c r="AM290" s="63" t="s">
        <v>3858</v>
      </c>
      <c r="AN290" s="78">
        <v>0.05</v>
      </c>
      <c r="AO290" s="78">
        <v>0.0426</v>
      </c>
      <c r="AP290" s="63" t="s">
        <v>3859</v>
      </c>
      <c r="AQ290" s="78">
        <v>0.0317</v>
      </c>
      <c r="AR290" s="78">
        <v>0</v>
      </c>
      <c r="AS290" s="86" t="s">
        <v>3860</v>
      </c>
      <c r="AT290" s="87">
        <v>0.0064</v>
      </c>
      <c r="AU290" s="88" t="s">
        <v>3861</v>
      </c>
    </row>
    <row r="291" spans="1:47">
      <c r="A291" s="50">
        <f t="shared" si="26"/>
        <v>117</v>
      </c>
      <c r="B291" s="51" t="str">
        <f>IF(A291="","",IF(A291&lt;词盘!$B$2,"大词",IF(A291&lt;词盘!$C$2,"中尾词","长尾词")))</f>
        <v>大词</v>
      </c>
      <c r="C291" s="54"/>
      <c r="D291" s="51" t="str">
        <f t="shared" si="27"/>
        <v>无序</v>
      </c>
      <c r="E291" s="53"/>
      <c r="F291" s="53"/>
      <c r="G291" s="53"/>
      <c r="H291" s="53"/>
      <c r="I291" s="61">
        <f t="shared" si="29"/>
        <v>0.000200100050025014</v>
      </c>
      <c r="J291" s="51">
        <f t="shared" si="28"/>
        <v>134</v>
      </c>
      <c r="K291" s="52">
        <f t="shared" si="30"/>
        <v>15554.14</v>
      </c>
      <c r="L291" s="52"/>
      <c r="M291" s="62" t="s">
        <v>607</v>
      </c>
      <c r="N291" s="63" t="s">
        <v>3862</v>
      </c>
      <c r="O291" s="64" t="s">
        <v>2027</v>
      </c>
      <c r="P291" s="65">
        <v>0.0002</v>
      </c>
      <c r="Q291" s="63" t="s">
        <v>2149</v>
      </c>
      <c r="R291" s="68">
        <v>1500</v>
      </c>
      <c r="S291" s="68">
        <v>7</v>
      </c>
      <c r="T291" s="69" t="s">
        <v>3863</v>
      </c>
      <c r="U291" s="70">
        <v>370071</v>
      </c>
      <c r="V291" s="68">
        <v>4106</v>
      </c>
      <c r="W291" s="71">
        <v>117</v>
      </c>
      <c r="X291" s="72">
        <v>0.0285</v>
      </c>
      <c r="Y291" s="71">
        <v>84573</v>
      </c>
      <c r="Z291" s="71">
        <v>1687</v>
      </c>
      <c r="AA291" s="71">
        <v>3</v>
      </c>
      <c r="AB291" s="76">
        <v>5</v>
      </c>
      <c r="AC291" s="68">
        <v>134</v>
      </c>
      <c r="AD291" s="77">
        <v>30.64</v>
      </c>
      <c r="AE291" s="68">
        <v>34</v>
      </c>
      <c r="AF291" s="78">
        <v>0.4724</v>
      </c>
      <c r="AG291" s="81">
        <v>0.4333</v>
      </c>
      <c r="AH291" s="82">
        <v>9.22</v>
      </c>
      <c r="AI291" s="64" t="s">
        <v>3864</v>
      </c>
      <c r="AJ291" s="63" t="s">
        <v>3865</v>
      </c>
      <c r="AK291" s="78">
        <v>0.2577</v>
      </c>
      <c r="AL291" s="78">
        <v>0.2667</v>
      </c>
      <c r="AM291" s="63" t="s">
        <v>3267</v>
      </c>
      <c r="AN291" s="78">
        <v>0.1288</v>
      </c>
      <c r="AO291" s="78">
        <v>0.0333</v>
      </c>
      <c r="AP291" s="63" t="s">
        <v>2348</v>
      </c>
      <c r="AQ291" s="78">
        <v>0.0859</v>
      </c>
      <c r="AR291" s="78">
        <v>0.1333</v>
      </c>
      <c r="AS291" s="86" t="s">
        <v>3866</v>
      </c>
      <c r="AT291" s="87">
        <v>0.0071</v>
      </c>
      <c r="AU291" s="88" t="s">
        <v>3867</v>
      </c>
    </row>
    <row r="292" spans="1:47">
      <c r="A292" s="50">
        <f t="shared" si="26"/>
        <v>137</v>
      </c>
      <c r="B292" s="51" t="str">
        <f>IF(A292="","",IF(A292&lt;词盘!$B$2,"大词",IF(A292&lt;词盘!$C$2,"中尾词","长尾词")))</f>
        <v>大词</v>
      </c>
      <c r="C292" s="54"/>
      <c r="D292" s="51" t="str">
        <f t="shared" si="27"/>
        <v>无序</v>
      </c>
      <c r="E292" s="53"/>
      <c r="F292" s="53"/>
      <c r="G292" s="53"/>
      <c r="H292" s="53"/>
      <c r="I292" s="61">
        <f t="shared" si="29"/>
        <v>0.000200100050025014</v>
      </c>
      <c r="J292" s="51">
        <f t="shared" si="28"/>
        <v>493</v>
      </c>
      <c r="K292" s="52" t="str">
        <f t="shared" si="30"/>
        <v/>
      </c>
      <c r="L292" s="52"/>
      <c r="M292" s="62" t="s">
        <v>3868</v>
      </c>
      <c r="N292" s="63" t="s">
        <v>3869</v>
      </c>
      <c r="O292" s="64" t="s">
        <v>2027</v>
      </c>
      <c r="P292" s="65">
        <v>0.0002</v>
      </c>
      <c r="Q292" s="63" t="s">
        <v>2047</v>
      </c>
      <c r="R292" s="68">
        <v>1499</v>
      </c>
      <c r="S292" s="68">
        <v>7</v>
      </c>
      <c r="T292" s="69" t="s">
        <v>3870</v>
      </c>
      <c r="U292" s="70">
        <v>699828</v>
      </c>
      <c r="V292" s="68">
        <v>2118</v>
      </c>
      <c r="W292" s="71">
        <v>137</v>
      </c>
      <c r="X292" s="72">
        <v>0.0648</v>
      </c>
      <c r="Y292" s="71">
        <v>62148</v>
      </c>
      <c r="Z292" s="71">
        <v>976</v>
      </c>
      <c r="AA292" s="71">
        <v>4</v>
      </c>
      <c r="AB292" s="76">
        <v>0</v>
      </c>
      <c r="AC292" s="68">
        <v>493</v>
      </c>
      <c r="AD292" s="77">
        <v>4.3</v>
      </c>
      <c r="AE292" s="68">
        <v>17</v>
      </c>
      <c r="AF292" s="78">
        <v>0.4651</v>
      </c>
      <c r="AG292" s="81">
        <v>0.3667</v>
      </c>
      <c r="AH292" s="44" t="s">
        <v>2027</v>
      </c>
      <c r="AI292" s="64" t="s">
        <v>2177</v>
      </c>
      <c r="AJ292" s="63" t="s">
        <v>2231</v>
      </c>
      <c r="AK292" s="78">
        <v>0.2093</v>
      </c>
      <c r="AL292" s="78">
        <v>0.2</v>
      </c>
      <c r="AM292" s="63" t="s">
        <v>2451</v>
      </c>
      <c r="AN292" s="78">
        <v>0.1395</v>
      </c>
      <c r="AO292" s="78">
        <v>0.1</v>
      </c>
      <c r="AP292" s="63" t="s">
        <v>2429</v>
      </c>
      <c r="AQ292" s="78">
        <v>0.1163</v>
      </c>
      <c r="AR292" s="78">
        <v>0.0667</v>
      </c>
      <c r="AS292" s="86" t="s">
        <v>3871</v>
      </c>
      <c r="AT292" s="87">
        <v>0</v>
      </c>
      <c r="AU292" s="88" t="s">
        <v>3872</v>
      </c>
    </row>
    <row r="293" spans="1:47">
      <c r="A293" s="50">
        <f t="shared" si="26"/>
        <v>45</v>
      </c>
      <c r="B293" s="51" t="str">
        <f>IF(A293="","",IF(A293&lt;词盘!$B$2,"大词",IF(A293&lt;词盘!$C$2,"中尾词","长尾词")))</f>
        <v>大词</v>
      </c>
      <c r="C293" s="54"/>
      <c r="D293" s="51" t="str">
        <f t="shared" si="27"/>
        <v>无序</v>
      </c>
      <c r="E293" s="53"/>
      <c r="F293" s="53"/>
      <c r="G293" s="53"/>
      <c r="H293" s="53"/>
      <c r="I293" s="61">
        <f t="shared" si="29"/>
        <v>0.000200100050025014</v>
      </c>
      <c r="J293" s="51">
        <f t="shared" si="28"/>
        <v>2457</v>
      </c>
      <c r="K293" s="52">
        <f t="shared" si="30"/>
        <v>37364.64</v>
      </c>
      <c r="L293" s="52"/>
      <c r="M293" s="62" t="s">
        <v>3873</v>
      </c>
      <c r="N293" s="63" t="s">
        <v>3874</v>
      </c>
      <c r="O293" s="64" t="s">
        <v>2027</v>
      </c>
      <c r="P293" s="65">
        <v>0.0002</v>
      </c>
      <c r="Q293" s="63" t="s">
        <v>2047</v>
      </c>
      <c r="R293" s="68">
        <v>1470</v>
      </c>
      <c r="S293" s="68">
        <v>2</v>
      </c>
      <c r="T293" s="69" t="s">
        <v>3875</v>
      </c>
      <c r="U293" s="70">
        <v>13483</v>
      </c>
      <c r="V293" s="68">
        <v>76181</v>
      </c>
      <c r="W293" s="71">
        <v>45</v>
      </c>
      <c r="X293" s="72">
        <v>0.0006</v>
      </c>
      <c r="Y293" s="71">
        <v>1974676</v>
      </c>
      <c r="Z293" s="71">
        <v>36632</v>
      </c>
      <c r="AA293" s="71">
        <v>2</v>
      </c>
      <c r="AB293" s="76">
        <v>0</v>
      </c>
      <c r="AC293" s="68">
        <v>2457</v>
      </c>
      <c r="AD293" s="77">
        <v>31.01</v>
      </c>
      <c r="AE293" s="68">
        <v>189</v>
      </c>
      <c r="AF293" s="78">
        <v>0.1605</v>
      </c>
      <c r="AG293" s="81">
        <v>0</v>
      </c>
      <c r="AH293" s="82">
        <v>1.02</v>
      </c>
      <c r="AI293" s="64" t="s">
        <v>3876</v>
      </c>
      <c r="AJ293" s="63" t="s">
        <v>2040</v>
      </c>
      <c r="AK293" s="78">
        <v>0.0874</v>
      </c>
      <c r="AL293" s="78">
        <v>0</v>
      </c>
      <c r="AM293" s="63" t="s">
        <v>3877</v>
      </c>
      <c r="AN293" s="78">
        <v>0.0418</v>
      </c>
      <c r="AO293" s="78">
        <v>0</v>
      </c>
      <c r="AP293" s="63" t="s">
        <v>3878</v>
      </c>
      <c r="AQ293" s="78">
        <v>0.0313</v>
      </c>
      <c r="AR293" s="78">
        <v>0</v>
      </c>
      <c r="AS293" s="86" t="s">
        <v>3879</v>
      </c>
      <c r="AT293" s="87">
        <v>0.0417</v>
      </c>
      <c r="AU293" s="88" t="s">
        <v>3880</v>
      </c>
    </row>
    <row r="294" spans="1:47">
      <c r="A294" s="50">
        <f t="shared" si="26"/>
        <v>263</v>
      </c>
      <c r="B294" s="51" t="str">
        <f>IF(A294="","",IF(A294&lt;词盘!$B$2,"大词",IF(A294&lt;词盘!$C$2,"中尾词","长尾词")))</f>
        <v>大词</v>
      </c>
      <c r="C294" s="54"/>
      <c r="D294" s="51" t="str">
        <f t="shared" si="27"/>
        <v>无序</v>
      </c>
      <c r="E294" s="53"/>
      <c r="F294" s="53"/>
      <c r="G294" s="53"/>
      <c r="H294" s="53"/>
      <c r="I294" s="61">
        <f t="shared" si="29"/>
        <v>0.000200100050025014</v>
      </c>
      <c r="J294" s="51">
        <f t="shared" si="28"/>
        <v>4796</v>
      </c>
      <c r="K294" s="52">
        <f t="shared" si="30"/>
        <v>10424.7</v>
      </c>
      <c r="L294" s="52"/>
      <c r="M294" s="62" t="s">
        <v>3881</v>
      </c>
      <c r="N294" s="63" t="s">
        <v>3882</v>
      </c>
      <c r="O294" s="64" t="s">
        <v>2027</v>
      </c>
      <c r="P294" s="65">
        <v>0.0002</v>
      </c>
      <c r="Q294" s="63" t="s">
        <v>2047</v>
      </c>
      <c r="R294" s="68">
        <v>1462</v>
      </c>
      <c r="S294" s="68">
        <v>7</v>
      </c>
      <c r="T294" s="69" t="s">
        <v>3883</v>
      </c>
      <c r="U294" s="70">
        <v>551114</v>
      </c>
      <c r="V294" s="68">
        <v>3538</v>
      </c>
      <c r="W294" s="71">
        <v>263</v>
      </c>
      <c r="X294" s="72">
        <v>0.0745</v>
      </c>
      <c r="Y294" s="71">
        <v>97651</v>
      </c>
      <c r="Z294" s="71">
        <v>1458</v>
      </c>
      <c r="AA294" s="71">
        <v>6</v>
      </c>
      <c r="AB294" s="76">
        <v>1</v>
      </c>
      <c r="AC294" s="68">
        <v>4796</v>
      </c>
      <c r="AD294" s="77">
        <v>0.74</v>
      </c>
      <c r="AE294" s="68">
        <v>21</v>
      </c>
      <c r="AF294" s="78">
        <v>0.3728</v>
      </c>
      <c r="AG294" s="81">
        <v>0.2</v>
      </c>
      <c r="AH294" s="82">
        <v>7.15</v>
      </c>
      <c r="AI294" s="64" t="s">
        <v>3884</v>
      </c>
      <c r="AJ294" s="63" t="s">
        <v>2216</v>
      </c>
      <c r="AK294" s="78">
        <v>0.1364</v>
      </c>
      <c r="AL294" s="78">
        <v>0.0667</v>
      </c>
      <c r="AM294" s="63" t="s">
        <v>2910</v>
      </c>
      <c r="AN294" s="78">
        <v>0.1273</v>
      </c>
      <c r="AO294" s="78">
        <v>0.1333</v>
      </c>
      <c r="AP294" s="63" t="s">
        <v>2178</v>
      </c>
      <c r="AQ294" s="78">
        <v>0.1091</v>
      </c>
      <c r="AR294" s="78">
        <v>0</v>
      </c>
      <c r="AS294" s="86" t="s">
        <v>3885</v>
      </c>
      <c r="AT294" s="87">
        <v>0.0117</v>
      </c>
      <c r="AU294" s="88" t="s">
        <v>3886</v>
      </c>
    </row>
    <row r="295" spans="1:47">
      <c r="A295" s="50">
        <f t="shared" si="26"/>
        <v>312</v>
      </c>
      <c r="B295" s="51" t="str">
        <f>IF(A295="","",IF(A295&lt;词盘!$B$2,"大词",IF(A295&lt;词盘!$C$2,"中尾词","长尾词")))</f>
        <v>大词</v>
      </c>
      <c r="C295" s="54">
        <v>1</v>
      </c>
      <c r="D295" s="51" t="str">
        <f t="shared" si="27"/>
        <v>无序</v>
      </c>
      <c r="E295" s="53"/>
      <c r="F295" s="53"/>
      <c r="G295" s="53"/>
      <c r="H295" s="53"/>
      <c r="I295" s="61">
        <f t="shared" si="29"/>
        <v>0.000200100050025014</v>
      </c>
      <c r="J295" s="51">
        <f t="shared" si="28"/>
        <v>533</v>
      </c>
      <c r="K295" s="52">
        <f t="shared" si="30"/>
        <v>14170.5</v>
      </c>
      <c r="L295" s="52"/>
      <c r="M295" s="62" t="s">
        <v>3887</v>
      </c>
      <c r="N295" s="63" t="s">
        <v>3888</v>
      </c>
      <c r="O295" s="64" t="s">
        <v>2027</v>
      </c>
      <c r="P295" s="65">
        <v>0.0002</v>
      </c>
      <c r="Q295" s="63" t="s">
        <v>2047</v>
      </c>
      <c r="R295" s="68">
        <v>1457</v>
      </c>
      <c r="S295" s="68">
        <v>6</v>
      </c>
      <c r="T295" s="69" t="s">
        <v>3889</v>
      </c>
      <c r="U295" s="70">
        <v>554087</v>
      </c>
      <c r="V295" s="68">
        <v>4407</v>
      </c>
      <c r="W295" s="71">
        <v>312</v>
      </c>
      <c r="X295" s="72">
        <v>0.071</v>
      </c>
      <c r="Y295" s="71">
        <v>90743</v>
      </c>
      <c r="Z295" s="71">
        <v>2010</v>
      </c>
      <c r="AA295" s="71">
        <v>8</v>
      </c>
      <c r="AB295" s="76">
        <v>2</v>
      </c>
      <c r="AC295" s="68">
        <v>533</v>
      </c>
      <c r="AD295" s="77">
        <v>8.27</v>
      </c>
      <c r="AE295" s="68">
        <v>27</v>
      </c>
      <c r="AF295" s="78">
        <v>0.6513</v>
      </c>
      <c r="AG295" s="81">
        <v>0.5334</v>
      </c>
      <c r="AH295" s="82">
        <v>7.05</v>
      </c>
      <c r="AI295" s="64" t="s">
        <v>3890</v>
      </c>
      <c r="AJ295" s="63" t="s">
        <v>2162</v>
      </c>
      <c r="AK295" s="78">
        <v>0.3394</v>
      </c>
      <c r="AL295" s="78">
        <v>0.2667</v>
      </c>
      <c r="AM295" s="63" t="s">
        <v>2163</v>
      </c>
      <c r="AN295" s="78">
        <v>0.1743</v>
      </c>
      <c r="AO295" s="78">
        <v>0.2667</v>
      </c>
      <c r="AP295" s="63" t="s">
        <v>2164</v>
      </c>
      <c r="AQ295" s="78">
        <v>0.1376</v>
      </c>
      <c r="AR295" s="78">
        <v>0</v>
      </c>
      <c r="AS295" s="86" t="s">
        <v>3891</v>
      </c>
      <c r="AT295" s="87">
        <v>0.0415</v>
      </c>
      <c r="AU295" s="88" t="s">
        <v>3892</v>
      </c>
    </row>
    <row r="296" spans="1:47">
      <c r="A296" s="50">
        <f t="shared" si="26"/>
        <v>264</v>
      </c>
      <c r="B296" s="51" t="str">
        <f>IF(A296="","",IF(A296&lt;词盘!$B$2,"大词",IF(A296&lt;词盘!$C$2,"中尾词","长尾词")))</f>
        <v>大词</v>
      </c>
      <c r="C296" s="54">
        <v>3</v>
      </c>
      <c r="D296" s="51" t="str">
        <f t="shared" si="27"/>
        <v>无序</v>
      </c>
      <c r="E296" s="53"/>
      <c r="F296" s="53"/>
      <c r="G296" s="53"/>
      <c r="H296" s="53"/>
      <c r="I296" s="61">
        <f t="shared" si="29"/>
        <v>0.000200100050025014</v>
      </c>
      <c r="J296" s="51">
        <f t="shared" si="28"/>
        <v>6726</v>
      </c>
      <c r="K296" s="52">
        <f t="shared" si="30"/>
        <v>616.9</v>
      </c>
      <c r="L296" s="52"/>
      <c r="M296" s="62" t="s">
        <v>3893</v>
      </c>
      <c r="N296" s="63" t="s">
        <v>3209</v>
      </c>
      <c r="O296" s="64" t="s">
        <v>2027</v>
      </c>
      <c r="P296" s="65">
        <v>0.0002</v>
      </c>
      <c r="Q296" s="63" t="s">
        <v>3894</v>
      </c>
      <c r="R296" s="68">
        <v>1442</v>
      </c>
      <c r="S296" s="68">
        <v>12</v>
      </c>
      <c r="T296" s="69" t="s">
        <v>3895</v>
      </c>
      <c r="U296" s="70">
        <v>696823</v>
      </c>
      <c r="V296" s="68">
        <v>2432</v>
      </c>
      <c r="W296" s="71">
        <v>264</v>
      </c>
      <c r="X296" s="72">
        <v>0.1088</v>
      </c>
      <c r="Y296" s="71">
        <v>61887</v>
      </c>
      <c r="Z296" s="71">
        <v>995</v>
      </c>
      <c r="AA296" s="71">
        <v>6</v>
      </c>
      <c r="AB296" s="76">
        <v>0</v>
      </c>
      <c r="AC296" s="68">
        <v>6726</v>
      </c>
      <c r="AD296" s="77">
        <v>0.36</v>
      </c>
      <c r="AE296" s="68">
        <v>169</v>
      </c>
      <c r="AF296" s="78">
        <v>0.4943</v>
      </c>
      <c r="AG296" s="81">
        <v>0.6428</v>
      </c>
      <c r="AH296" s="82">
        <v>0.62</v>
      </c>
      <c r="AI296" s="64" t="s">
        <v>3896</v>
      </c>
      <c r="AJ296" s="63" t="s">
        <v>2450</v>
      </c>
      <c r="AK296" s="78">
        <v>0.3678</v>
      </c>
      <c r="AL296" s="78">
        <v>0.5</v>
      </c>
      <c r="AM296" s="63" t="s">
        <v>2525</v>
      </c>
      <c r="AN296" s="78">
        <v>0.069</v>
      </c>
      <c r="AO296" s="78">
        <v>0.0714</v>
      </c>
      <c r="AP296" s="63" t="s">
        <v>2526</v>
      </c>
      <c r="AQ296" s="78">
        <v>0.0575</v>
      </c>
      <c r="AR296" s="78">
        <v>0.0714</v>
      </c>
      <c r="AS296" s="86" t="s">
        <v>3897</v>
      </c>
      <c r="AT296" s="87">
        <v>0.0588</v>
      </c>
      <c r="AU296" s="88" t="s">
        <v>3898</v>
      </c>
    </row>
    <row r="297" spans="1:47">
      <c r="A297" s="50">
        <f t="shared" si="26"/>
        <v>164</v>
      </c>
      <c r="B297" s="51" t="str">
        <f>IF(A297="","",IF(A297&lt;词盘!$B$2,"大词",IF(A297&lt;词盘!$C$2,"中尾词","长尾词")))</f>
        <v>大词</v>
      </c>
      <c r="C297" s="54">
        <v>3</v>
      </c>
      <c r="D297" s="51" t="str">
        <f t="shared" si="27"/>
        <v>无序</v>
      </c>
      <c r="E297" s="53"/>
      <c r="F297" s="53"/>
      <c r="G297" s="53"/>
      <c r="H297" s="53"/>
      <c r="I297" s="61">
        <f t="shared" si="29"/>
        <v>0.000200100050025014</v>
      </c>
      <c r="J297" s="51">
        <f t="shared" si="28"/>
        <v>3466</v>
      </c>
      <c r="K297" s="52">
        <f t="shared" si="30"/>
        <v>1711.9</v>
      </c>
      <c r="L297" s="52"/>
      <c r="M297" s="62" t="s">
        <v>3899</v>
      </c>
      <c r="N297" s="63" t="s">
        <v>3900</v>
      </c>
      <c r="O297" s="64" t="s">
        <v>2027</v>
      </c>
      <c r="P297" s="65">
        <v>0.0002</v>
      </c>
      <c r="Q297" s="63" t="s">
        <v>2028</v>
      </c>
      <c r="R297" s="68">
        <v>1439</v>
      </c>
      <c r="S297" s="68">
        <v>11</v>
      </c>
      <c r="T297" s="69" t="s">
        <v>3901</v>
      </c>
      <c r="U297" s="70">
        <v>780551</v>
      </c>
      <c r="V297" s="68">
        <v>1813</v>
      </c>
      <c r="W297" s="71">
        <v>164</v>
      </c>
      <c r="X297" s="72">
        <v>0.0908</v>
      </c>
      <c r="Y297" s="71">
        <v>40959</v>
      </c>
      <c r="Z297" s="71">
        <v>901</v>
      </c>
      <c r="AA297" s="71">
        <v>4</v>
      </c>
      <c r="AB297" s="76">
        <v>3</v>
      </c>
      <c r="AC297" s="68">
        <v>3466</v>
      </c>
      <c r="AD297" s="77">
        <v>0.52</v>
      </c>
      <c r="AE297" s="68">
        <v>21</v>
      </c>
      <c r="AF297" s="78">
        <v>0.4416</v>
      </c>
      <c r="AG297" s="81">
        <v>0.375</v>
      </c>
      <c r="AH297" s="82">
        <v>1.9</v>
      </c>
      <c r="AI297" s="64" t="s">
        <v>3902</v>
      </c>
      <c r="AJ297" s="63" t="s">
        <v>2450</v>
      </c>
      <c r="AK297" s="78">
        <v>0.2468</v>
      </c>
      <c r="AL297" s="78">
        <v>0.2083</v>
      </c>
      <c r="AM297" s="63" t="s">
        <v>3706</v>
      </c>
      <c r="AN297" s="78">
        <v>0.1039</v>
      </c>
      <c r="AO297" s="78">
        <v>0.0417</v>
      </c>
      <c r="AP297" s="63" t="s">
        <v>3903</v>
      </c>
      <c r="AQ297" s="78">
        <v>0.0909</v>
      </c>
      <c r="AR297" s="78">
        <v>0.125</v>
      </c>
      <c r="AS297" s="86" t="s">
        <v>3904</v>
      </c>
      <c r="AT297" s="87">
        <v>0.0093</v>
      </c>
      <c r="AU297" s="88" t="s">
        <v>3905</v>
      </c>
    </row>
    <row r="298" spans="1:47">
      <c r="A298" s="50">
        <f t="shared" si="26"/>
        <v>531</v>
      </c>
      <c r="B298" s="51" t="str">
        <f>IF(A298="","",IF(A298&lt;词盘!$B$2,"大词",IF(A298&lt;词盘!$C$2,"中尾词","长尾词")))</f>
        <v>大词</v>
      </c>
      <c r="C298" s="54"/>
      <c r="D298" s="51" t="str">
        <f t="shared" si="27"/>
        <v>无序</v>
      </c>
      <c r="E298" s="53"/>
      <c r="F298" s="53"/>
      <c r="G298" s="53"/>
      <c r="H298" s="53"/>
      <c r="I298" s="61">
        <f t="shared" si="29"/>
        <v>0.000200100050025014</v>
      </c>
      <c r="J298" s="51">
        <f t="shared" si="28"/>
        <v>84</v>
      </c>
      <c r="K298" s="52">
        <f t="shared" si="30"/>
        <v>6945.24</v>
      </c>
      <c r="L298" s="52"/>
      <c r="M298" s="62" t="s">
        <v>3906</v>
      </c>
      <c r="N298" s="63"/>
      <c r="O298" s="64" t="s">
        <v>2027</v>
      </c>
      <c r="P298" s="65">
        <v>0.0002</v>
      </c>
      <c r="Q298" s="63" t="s">
        <v>2047</v>
      </c>
      <c r="R298" s="68">
        <v>1428</v>
      </c>
      <c r="S298" s="68">
        <v>1</v>
      </c>
      <c r="T298" s="69" t="s">
        <v>2066</v>
      </c>
      <c r="U298" s="70">
        <v>195382</v>
      </c>
      <c r="V298" s="68">
        <v>14611</v>
      </c>
      <c r="W298" s="71">
        <v>531</v>
      </c>
      <c r="X298" s="72">
        <v>0.0364</v>
      </c>
      <c r="Y298" s="71">
        <v>436204</v>
      </c>
      <c r="Z298" s="71">
        <v>5601</v>
      </c>
      <c r="AA298" s="71">
        <v>13</v>
      </c>
      <c r="AB298" s="76">
        <v>0</v>
      </c>
      <c r="AC298" s="68">
        <v>84</v>
      </c>
      <c r="AD298" s="77">
        <v>173.94</v>
      </c>
      <c r="AE298" s="68">
        <v>133</v>
      </c>
      <c r="AF298" s="78">
        <v>0.1589</v>
      </c>
      <c r="AG298" s="81">
        <v>0.1111</v>
      </c>
      <c r="AH298" s="82">
        <v>1.24</v>
      </c>
      <c r="AI298" s="64" t="s">
        <v>3907</v>
      </c>
      <c r="AJ298" s="63" t="s">
        <v>2769</v>
      </c>
      <c r="AK298" s="78">
        <v>0.0629</v>
      </c>
      <c r="AL298" s="78">
        <v>0</v>
      </c>
      <c r="AM298" s="63" t="s">
        <v>3908</v>
      </c>
      <c r="AN298" s="78">
        <v>0.053</v>
      </c>
      <c r="AO298" s="78">
        <v>0</v>
      </c>
      <c r="AP298" s="63" t="s">
        <v>3909</v>
      </c>
      <c r="AQ298" s="78">
        <v>0.043</v>
      </c>
      <c r="AR298" s="78">
        <v>0.1111</v>
      </c>
      <c r="AS298" s="86" t="s">
        <v>3910</v>
      </c>
      <c r="AT298" s="87">
        <v>0.0187</v>
      </c>
      <c r="AU298" s="88" t="s">
        <v>3911</v>
      </c>
    </row>
    <row r="299" spans="1:47">
      <c r="A299" s="50">
        <f t="shared" si="26"/>
        <v>183</v>
      </c>
      <c r="B299" s="51" t="str">
        <f>IF(A299="","",IF(A299&lt;词盘!$B$2,"大词",IF(A299&lt;词盘!$C$2,"中尾词","长尾词")))</f>
        <v>大词</v>
      </c>
      <c r="C299" s="54"/>
      <c r="D299" s="51" t="str">
        <f t="shared" si="27"/>
        <v>无序</v>
      </c>
      <c r="E299" s="53"/>
      <c r="F299" s="53"/>
      <c r="G299" s="53"/>
      <c r="H299" s="53"/>
      <c r="I299" s="61">
        <f t="shared" si="29"/>
        <v>0.000200100050025014</v>
      </c>
      <c r="J299" s="51">
        <f t="shared" si="28"/>
        <v>398</v>
      </c>
      <c r="K299" s="52" t="str">
        <f t="shared" si="30"/>
        <v/>
      </c>
      <c r="L299" s="52"/>
      <c r="M299" s="62" t="s">
        <v>3912</v>
      </c>
      <c r="N299" s="63" t="s">
        <v>3913</v>
      </c>
      <c r="O299" s="64" t="s">
        <v>2027</v>
      </c>
      <c r="P299" s="65">
        <v>0.0002</v>
      </c>
      <c r="Q299" s="63" t="s">
        <v>2047</v>
      </c>
      <c r="R299" s="68">
        <v>1425</v>
      </c>
      <c r="S299" s="68">
        <v>3</v>
      </c>
      <c r="T299" s="69" t="s">
        <v>3914</v>
      </c>
      <c r="U299" s="70">
        <v>409356</v>
      </c>
      <c r="V299" s="68">
        <v>6254</v>
      </c>
      <c r="W299" s="71">
        <v>183</v>
      </c>
      <c r="X299" s="72">
        <v>0.0293</v>
      </c>
      <c r="Y299" s="71">
        <v>162905</v>
      </c>
      <c r="Z299" s="71">
        <v>2934</v>
      </c>
      <c r="AA299" s="71">
        <v>5</v>
      </c>
      <c r="AB299" s="76">
        <v>2</v>
      </c>
      <c r="AC299" s="68">
        <v>398</v>
      </c>
      <c r="AD299" s="77">
        <v>15.71</v>
      </c>
      <c r="AE299" s="68">
        <v>27</v>
      </c>
      <c r="AF299" s="78">
        <v>0.6055</v>
      </c>
      <c r="AG299" s="81">
        <v>0.5653</v>
      </c>
      <c r="AH299" s="44" t="s">
        <v>2027</v>
      </c>
      <c r="AI299" s="64" t="s">
        <v>2177</v>
      </c>
      <c r="AJ299" s="63" t="s">
        <v>3915</v>
      </c>
      <c r="AK299" s="78">
        <v>0.2721</v>
      </c>
      <c r="AL299" s="78">
        <v>0.2174</v>
      </c>
      <c r="AM299" s="63" t="s">
        <v>3916</v>
      </c>
      <c r="AN299" s="78">
        <v>0.1701</v>
      </c>
      <c r="AO299" s="78">
        <v>0.2609</v>
      </c>
      <c r="AP299" s="63" t="s">
        <v>3917</v>
      </c>
      <c r="AQ299" s="78">
        <v>0.1633</v>
      </c>
      <c r="AR299" s="78">
        <v>0.087</v>
      </c>
      <c r="AS299" s="86" t="s">
        <v>3918</v>
      </c>
      <c r="AT299" s="87">
        <v>0.0274</v>
      </c>
      <c r="AU299" s="88" t="s">
        <v>3919</v>
      </c>
    </row>
    <row r="300" spans="1:47">
      <c r="A300" s="50">
        <f t="shared" si="26"/>
        <v>221</v>
      </c>
      <c r="B300" s="51" t="str">
        <f>IF(A300="","",IF(A300&lt;词盘!$B$2,"大词",IF(A300&lt;词盘!$C$2,"中尾词","长尾词")))</f>
        <v>大词</v>
      </c>
      <c r="C300" s="54"/>
      <c r="D300" s="51" t="str">
        <f t="shared" si="27"/>
        <v>无序</v>
      </c>
      <c r="E300" s="53"/>
      <c r="F300" s="53"/>
      <c r="G300" s="53"/>
      <c r="H300" s="53"/>
      <c r="I300" s="61">
        <f t="shared" si="29"/>
        <v>0.000200100050025014</v>
      </c>
      <c r="J300" s="51">
        <f t="shared" si="28"/>
        <v>2289</v>
      </c>
      <c r="K300" s="52">
        <f t="shared" si="30"/>
        <v>6836.4</v>
      </c>
      <c r="L300" s="52"/>
      <c r="M300" s="62" t="s">
        <v>3920</v>
      </c>
      <c r="N300" s="63" t="s">
        <v>3921</v>
      </c>
      <c r="O300" s="64" t="s">
        <v>2027</v>
      </c>
      <c r="P300" s="65">
        <v>0.0002</v>
      </c>
      <c r="Q300" s="63" t="s">
        <v>2047</v>
      </c>
      <c r="R300" s="68">
        <v>1424</v>
      </c>
      <c r="S300" s="68">
        <v>13</v>
      </c>
      <c r="T300" s="69" t="s">
        <v>3922</v>
      </c>
      <c r="U300" s="70">
        <v>252098</v>
      </c>
      <c r="V300" s="68">
        <v>6829</v>
      </c>
      <c r="W300" s="71">
        <v>221</v>
      </c>
      <c r="X300" s="72">
        <v>0.0324</v>
      </c>
      <c r="Y300" s="71">
        <v>140436</v>
      </c>
      <c r="Z300" s="71">
        <v>3165</v>
      </c>
      <c r="AA300" s="71">
        <v>6</v>
      </c>
      <c r="AB300" s="76">
        <v>0</v>
      </c>
      <c r="AC300" s="68">
        <v>2289</v>
      </c>
      <c r="AD300" s="77">
        <v>2.98</v>
      </c>
      <c r="AE300" s="68">
        <v>29</v>
      </c>
      <c r="AF300" s="78">
        <v>0.5848</v>
      </c>
      <c r="AG300" s="81">
        <v>0.5304</v>
      </c>
      <c r="AH300" s="82">
        <v>2.16</v>
      </c>
      <c r="AI300" s="64" t="s">
        <v>3923</v>
      </c>
      <c r="AJ300" s="63" t="s">
        <v>2022</v>
      </c>
      <c r="AK300" s="78">
        <v>0.3305</v>
      </c>
      <c r="AL300" s="78">
        <v>0.3478</v>
      </c>
      <c r="AM300" s="63" t="s">
        <v>2066</v>
      </c>
      <c r="AN300" s="78">
        <v>0.1653</v>
      </c>
      <c r="AO300" s="78">
        <v>0.1304</v>
      </c>
      <c r="AP300" s="63" t="s">
        <v>2023</v>
      </c>
      <c r="AQ300" s="78">
        <v>0.089</v>
      </c>
      <c r="AR300" s="78">
        <v>0.0522</v>
      </c>
      <c r="AS300" s="86" t="s">
        <v>3924</v>
      </c>
      <c r="AT300" s="87">
        <v>0</v>
      </c>
      <c r="AU300" s="88" t="s">
        <v>3925</v>
      </c>
    </row>
    <row r="301" spans="1:47">
      <c r="A301" s="50">
        <f t="shared" si="26"/>
        <v>93</v>
      </c>
      <c r="B301" s="51" t="str">
        <f>IF(A301="","",IF(A301&lt;词盘!$B$2,"大词",IF(A301&lt;词盘!$C$2,"中尾词","长尾词")))</f>
        <v>大词</v>
      </c>
      <c r="C301" s="54"/>
      <c r="D301" s="51" t="str">
        <f t="shared" si="27"/>
        <v>无序</v>
      </c>
      <c r="E301" s="53"/>
      <c r="F301" s="53"/>
      <c r="G301" s="53"/>
      <c r="H301" s="53"/>
      <c r="I301" s="61">
        <f t="shared" si="29"/>
        <v>0.000200100050025014</v>
      </c>
      <c r="J301" s="51">
        <f t="shared" si="28"/>
        <v>97</v>
      </c>
      <c r="K301" s="52">
        <f t="shared" si="30"/>
        <v>9330</v>
      </c>
      <c r="L301" s="52"/>
      <c r="M301" s="62" t="s">
        <v>3926</v>
      </c>
      <c r="N301" s="63" t="s">
        <v>2934</v>
      </c>
      <c r="O301" s="64" t="s">
        <v>2027</v>
      </c>
      <c r="P301" s="65">
        <v>0.0002</v>
      </c>
      <c r="Q301" s="63" t="s">
        <v>2047</v>
      </c>
      <c r="R301" s="68">
        <v>1423</v>
      </c>
      <c r="S301" s="68">
        <v>5</v>
      </c>
      <c r="T301" s="69" t="s">
        <v>3927</v>
      </c>
      <c r="U301" s="70">
        <v>807200</v>
      </c>
      <c r="V301" s="68">
        <v>3696</v>
      </c>
      <c r="W301" s="71">
        <v>93</v>
      </c>
      <c r="X301" s="72">
        <v>0.0252</v>
      </c>
      <c r="Y301" s="71">
        <v>110143</v>
      </c>
      <c r="Z301" s="71">
        <v>1555</v>
      </c>
      <c r="AA301" s="71">
        <v>3</v>
      </c>
      <c r="AB301" s="76">
        <v>0</v>
      </c>
      <c r="AC301" s="68">
        <v>97</v>
      </c>
      <c r="AD301" s="77">
        <v>38.1</v>
      </c>
      <c r="AE301" s="68">
        <v>16</v>
      </c>
      <c r="AF301" s="78">
        <v>0.72</v>
      </c>
      <c r="AG301" s="81">
        <v>0.6429</v>
      </c>
      <c r="AH301" s="82">
        <v>6</v>
      </c>
      <c r="AI301" s="64" t="s">
        <v>3928</v>
      </c>
      <c r="AJ301" s="63" t="s">
        <v>3282</v>
      </c>
      <c r="AK301" s="78">
        <v>0.3867</v>
      </c>
      <c r="AL301" s="78">
        <v>0.4286</v>
      </c>
      <c r="AM301" s="63" t="s">
        <v>2223</v>
      </c>
      <c r="AN301" s="78">
        <v>0.2</v>
      </c>
      <c r="AO301" s="78">
        <v>0.2143</v>
      </c>
      <c r="AP301" s="63" t="s">
        <v>2910</v>
      </c>
      <c r="AQ301" s="78">
        <v>0.1333</v>
      </c>
      <c r="AR301" s="78">
        <v>0</v>
      </c>
      <c r="AS301" s="86" t="s">
        <v>3929</v>
      </c>
      <c r="AT301" s="87">
        <v>0.0159</v>
      </c>
      <c r="AU301" s="88" t="s">
        <v>3930</v>
      </c>
    </row>
    <row r="302" spans="1:47">
      <c r="A302" s="50">
        <f t="shared" si="26"/>
        <v>25</v>
      </c>
      <c r="B302" s="51" t="str">
        <f>IF(A302="","",IF(A302&lt;词盘!$B$2,"大词",IF(A302&lt;词盘!$C$2,"中尾词","长尾词")))</f>
        <v>大词</v>
      </c>
      <c r="C302" s="54"/>
      <c r="D302" s="51" t="str">
        <f t="shared" si="27"/>
        <v>无序</v>
      </c>
      <c r="E302" s="53"/>
      <c r="F302" s="53"/>
      <c r="G302" s="53"/>
      <c r="H302" s="53"/>
      <c r="I302" s="61">
        <f t="shared" si="29"/>
        <v>0.000200100050025014</v>
      </c>
      <c r="J302" s="51">
        <f t="shared" si="28"/>
        <v>51072</v>
      </c>
      <c r="K302" s="52">
        <f t="shared" si="30"/>
        <v>924.8</v>
      </c>
      <c r="L302" s="52"/>
      <c r="M302" s="62" t="s">
        <v>3931</v>
      </c>
      <c r="N302" s="63" t="s">
        <v>3932</v>
      </c>
      <c r="O302" s="64" t="s">
        <v>2027</v>
      </c>
      <c r="P302" s="65">
        <v>0.0002</v>
      </c>
      <c r="Q302" s="63" t="s">
        <v>2047</v>
      </c>
      <c r="R302" s="68">
        <v>1422</v>
      </c>
      <c r="S302" s="68">
        <v>7</v>
      </c>
      <c r="T302" s="69" t="s">
        <v>3933</v>
      </c>
      <c r="U302" s="70">
        <v>557498</v>
      </c>
      <c r="V302" s="68">
        <v>3076</v>
      </c>
      <c r="W302" s="71">
        <v>25</v>
      </c>
      <c r="X302" s="72">
        <v>0.0082</v>
      </c>
      <c r="Y302" s="71">
        <v>68019</v>
      </c>
      <c r="Z302" s="71">
        <v>1445</v>
      </c>
      <c r="AA302" s="71">
        <v>1</v>
      </c>
      <c r="AB302" s="76">
        <v>0</v>
      </c>
      <c r="AC302" s="68">
        <v>51072</v>
      </c>
      <c r="AD302" s="77">
        <v>0.06</v>
      </c>
      <c r="AE302" s="68">
        <v>37</v>
      </c>
      <c r="AF302" s="78">
        <v>0.2871</v>
      </c>
      <c r="AG302" s="81">
        <v>0</v>
      </c>
      <c r="AH302" s="82">
        <v>0.64</v>
      </c>
      <c r="AI302" s="64" t="s">
        <v>3934</v>
      </c>
      <c r="AJ302" s="63" t="s">
        <v>2122</v>
      </c>
      <c r="AK302" s="78">
        <v>0.1389</v>
      </c>
      <c r="AL302" s="78">
        <v>0</v>
      </c>
      <c r="AM302" s="63" t="s">
        <v>2257</v>
      </c>
      <c r="AN302" s="78">
        <v>0.0926</v>
      </c>
      <c r="AO302" s="78">
        <v>0</v>
      </c>
      <c r="AP302" s="63" t="s">
        <v>3935</v>
      </c>
      <c r="AQ302" s="78">
        <v>0.0556</v>
      </c>
      <c r="AR302" s="78">
        <v>0</v>
      </c>
      <c r="AS302" s="86" t="s">
        <v>3936</v>
      </c>
      <c r="AT302" s="87">
        <v>0</v>
      </c>
      <c r="AU302" s="88" t="s">
        <v>3937</v>
      </c>
    </row>
    <row r="303" spans="1:47">
      <c r="A303" s="50">
        <f t="shared" si="26"/>
        <v>14</v>
      </c>
      <c r="B303" s="51" t="str">
        <f>IF(A303="","",IF(A303&lt;词盘!$B$2,"大词",IF(A303&lt;词盘!$C$2,"中尾词","长尾词")))</f>
        <v>大词</v>
      </c>
      <c r="C303" s="54"/>
      <c r="D303" s="51" t="str">
        <f t="shared" si="27"/>
        <v>无序</v>
      </c>
      <c r="E303" s="53"/>
      <c r="F303" s="53"/>
      <c r="G303" s="53"/>
      <c r="H303" s="53"/>
      <c r="I303" s="61">
        <f t="shared" si="29"/>
        <v>0.000200100050025014</v>
      </c>
      <c r="J303" s="51">
        <f t="shared" si="28"/>
        <v>535</v>
      </c>
      <c r="K303" s="52">
        <f t="shared" si="30"/>
        <v>12131.68</v>
      </c>
      <c r="L303" s="52"/>
      <c r="M303" s="62" t="s">
        <v>3938</v>
      </c>
      <c r="N303" s="63" t="s">
        <v>3939</v>
      </c>
      <c r="O303" s="64" t="s">
        <v>2027</v>
      </c>
      <c r="P303" s="65">
        <v>0.0002</v>
      </c>
      <c r="Q303" s="63" t="s">
        <v>2047</v>
      </c>
      <c r="R303" s="68">
        <v>1401</v>
      </c>
      <c r="S303" s="68">
        <v>1</v>
      </c>
      <c r="T303" s="69" t="s">
        <v>2022</v>
      </c>
      <c r="U303" s="70">
        <v>74177</v>
      </c>
      <c r="V303" s="68">
        <v>23507</v>
      </c>
      <c r="W303" s="71">
        <v>14</v>
      </c>
      <c r="X303" s="72">
        <v>0.0006</v>
      </c>
      <c r="Y303" s="71">
        <v>525168</v>
      </c>
      <c r="Z303" s="71">
        <v>10736</v>
      </c>
      <c r="AA303" s="71">
        <v>1</v>
      </c>
      <c r="AB303" s="76">
        <v>3</v>
      </c>
      <c r="AC303" s="68">
        <v>535</v>
      </c>
      <c r="AD303" s="77">
        <v>43.94</v>
      </c>
      <c r="AE303" s="68">
        <v>42</v>
      </c>
      <c r="AF303" s="78">
        <v>0.1321</v>
      </c>
      <c r="AG303" s="81">
        <v>0</v>
      </c>
      <c r="AH303" s="82">
        <v>1.13</v>
      </c>
      <c r="AI303" s="64" t="s">
        <v>3449</v>
      </c>
      <c r="AJ303" s="63" t="s">
        <v>3092</v>
      </c>
      <c r="AK303" s="78">
        <v>0.0661</v>
      </c>
      <c r="AL303" s="78">
        <v>0</v>
      </c>
      <c r="AM303" s="63" t="s">
        <v>3940</v>
      </c>
      <c r="AN303" s="78">
        <v>0.033</v>
      </c>
      <c r="AO303" s="78">
        <v>0</v>
      </c>
      <c r="AP303" s="63" t="s">
        <v>3941</v>
      </c>
      <c r="AQ303" s="78">
        <v>0.033</v>
      </c>
      <c r="AR303" s="78">
        <v>0</v>
      </c>
      <c r="AS303" s="86" t="s">
        <v>3942</v>
      </c>
      <c r="AT303" s="87">
        <v>0.0347</v>
      </c>
      <c r="AU303" s="88" t="s">
        <v>3943</v>
      </c>
    </row>
    <row r="304" spans="1:47">
      <c r="A304" s="50">
        <f t="shared" si="26"/>
        <v>3450</v>
      </c>
      <c r="B304" s="51" t="str">
        <f>IF(A304="","",IF(A304&lt;词盘!$B$2,"大词",IF(A304&lt;词盘!$C$2,"中尾词","长尾词")))</f>
        <v>大词</v>
      </c>
      <c r="C304" s="54"/>
      <c r="D304" s="51" t="str">
        <f t="shared" si="27"/>
        <v>无序</v>
      </c>
      <c r="E304" s="53"/>
      <c r="F304" s="53"/>
      <c r="G304" s="53"/>
      <c r="H304" s="53"/>
      <c r="I304" s="61">
        <f t="shared" si="29"/>
        <v>0.000200100050025014</v>
      </c>
      <c r="J304" s="51">
        <f t="shared" si="28"/>
        <v>9003</v>
      </c>
      <c r="K304" s="52">
        <f t="shared" si="30"/>
        <v>45770.9</v>
      </c>
      <c r="L304" s="52"/>
      <c r="M304" s="62" t="s">
        <v>379</v>
      </c>
      <c r="N304" s="63" t="s">
        <v>3944</v>
      </c>
      <c r="O304" s="64" t="s">
        <v>2027</v>
      </c>
      <c r="P304" s="65">
        <v>0.0002</v>
      </c>
      <c r="Q304" s="63" t="s">
        <v>2028</v>
      </c>
      <c r="R304" s="68">
        <v>1397</v>
      </c>
      <c r="S304" s="68">
        <v>1</v>
      </c>
      <c r="T304" s="69" t="s">
        <v>2022</v>
      </c>
      <c r="U304" s="70">
        <v>8170</v>
      </c>
      <c r="V304" s="68">
        <v>96647</v>
      </c>
      <c r="W304" s="71">
        <v>3450</v>
      </c>
      <c r="X304" s="72">
        <v>0.0357</v>
      </c>
      <c r="Y304" s="71">
        <v>2869765</v>
      </c>
      <c r="Z304" s="71">
        <v>46705</v>
      </c>
      <c r="AA304" s="71">
        <v>79</v>
      </c>
      <c r="AB304" s="76">
        <v>74</v>
      </c>
      <c r="AC304" s="68">
        <v>9003</v>
      </c>
      <c r="AD304" s="77">
        <v>10.73</v>
      </c>
      <c r="AE304" s="68">
        <v>199</v>
      </c>
      <c r="AF304" s="78">
        <v>0.3675</v>
      </c>
      <c r="AG304" s="81">
        <v>0.1374</v>
      </c>
      <c r="AH304" s="82">
        <v>0.98</v>
      </c>
      <c r="AI304" s="64" t="s">
        <v>3945</v>
      </c>
      <c r="AJ304" s="63" t="s">
        <v>3946</v>
      </c>
      <c r="AK304" s="78">
        <v>0.1337</v>
      </c>
      <c r="AL304" s="78">
        <v>0.0103</v>
      </c>
      <c r="AM304" s="63" t="s">
        <v>3947</v>
      </c>
      <c r="AN304" s="78">
        <v>0.1183</v>
      </c>
      <c r="AO304" s="78">
        <v>0.0412</v>
      </c>
      <c r="AP304" s="63" t="s">
        <v>3948</v>
      </c>
      <c r="AQ304" s="78">
        <v>0.1155</v>
      </c>
      <c r="AR304" s="78">
        <v>0.0859</v>
      </c>
      <c r="AS304" s="86" t="s">
        <v>3949</v>
      </c>
      <c r="AT304" s="87">
        <v>0.0769</v>
      </c>
      <c r="AU304" s="88" t="s">
        <v>3950</v>
      </c>
    </row>
    <row r="305" spans="1:47">
      <c r="A305" s="50">
        <f>W305</f>
        <v>286</v>
      </c>
      <c r="B305" s="51" t="str">
        <f>IF(A305="","",IF(A305&lt;词盘!$B$2,"大词",IF(A305&lt;词盘!$C$2,"中尾词","长尾词")))</f>
        <v>大词</v>
      </c>
      <c r="C305" s="54"/>
      <c r="D305" s="51" t="str">
        <f t="shared" ref="D305:D325" si="31">IF(M305="","",IF(OR(E305="/",E305=""),"无序",IF(COUNTIFS(E:E,E305)&lt;4,"无序","有序")))</f>
        <v>无序</v>
      </c>
      <c r="E305" s="53"/>
      <c r="F305" s="53"/>
      <c r="G305" s="53"/>
      <c r="H305" s="53"/>
      <c r="I305" s="61">
        <f t="shared" si="29"/>
        <v>0.000200100050025014</v>
      </c>
      <c r="J305" s="51">
        <f t="shared" ref="J305:J325" si="32">AC305</f>
        <v>879</v>
      </c>
      <c r="K305" s="52">
        <f t="shared" si="30"/>
        <v>333.6</v>
      </c>
      <c r="L305" s="52"/>
      <c r="M305" s="62" t="s">
        <v>473</v>
      </c>
      <c r="N305" s="63" t="s">
        <v>3951</v>
      </c>
      <c r="O305" s="64" t="s">
        <v>2027</v>
      </c>
      <c r="P305" s="65">
        <v>0.0002</v>
      </c>
      <c r="Q305" s="63" t="s">
        <v>2028</v>
      </c>
      <c r="R305" s="68">
        <v>1392</v>
      </c>
      <c r="S305" s="68">
        <v>2</v>
      </c>
      <c r="T305" s="69" t="s">
        <v>3952</v>
      </c>
      <c r="U305" s="70">
        <v>231793</v>
      </c>
      <c r="V305" s="68">
        <v>2855</v>
      </c>
      <c r="W305" s="71">
        <v>286</v>
      </c>
      <c r="X305" s="72">
        <v>0.1005</v>
      </c>
      <c r="Y305" s="71">
        <v>80523</v>
      </c>
      <c r="Z305" s="71">
        <v>1112</v>
      </c>
      <c r="AA305" s="71">
        <v>7</v>
      </c>
      <c r="AB305" s="76">
        <v>78</v>
      </c>
      <c r="AC305" s="68">
        <v>879</v>
      </c>
      <c r="AD305" s="77">
        <v>3.25</v>
      </c>
      <c r="AE305" s="68">
        <v>30</v>
      </c>
      <c r="AF305" s="78">
        <v>0.3281</v>
      </c>
      <c r="AG305" s="81">
        <v>0.2143</v>
      </c>
      <c r="AH305" s="82">
        <v>0.3</v>
      </c>
      <c r="AI305" s="64" t="s">
        <v>3953</v>
      </c>
      <c r="AJ305" s="63" t="s">
        <v>3954</v>
      </c>
      <c r="AK305" s="78">
        <v>0.168</v>
      </c>
      <c r="AL305" s="78">
        <v>0.1429</v>
      </c>
      <c r="AM305" s="63" t="s">
        <v>3955</v>
      </c>
      <c r="AN305" s="78">
        <v>0.0859</v>
      </c>
      <c r="AO305" s="78">
        <v>0.0714</v>
      </c>
      <c r="AP305" s="63" t="s">
        <v>3956</v>
      </c>
      <c r="AQ305" s="78">
        <v>0.0742</v>
      </c>
      <c r="AR305" s="78">
        <v>0</v>
      </c>
      <c r="AS305" s="86" t="s">
        <v>3957</v>
      </c>
      <c r="AT305" s="87">
        <v>0.0417</v>
      </c>
      <c r="AU305" s="88" t="s">
        <v>3958</v>
      </c>
    </row>
    <row r="306" spans="1:47">
      <c r="A306" s="50">
        <f t="shared" ref="A306:A365" si="33">W306</f>
        <v>8</v>
      </c>
      <c r="B306" s="51" t="str">
        <f>IF(A306="","",IF(A306&lt;词盘!$B$2,"大词",IF(A306&lt;词盘!$C$2,"中尾词","长尾词")))</f>
        <v>大词</v>
      </c>
      <c r="C306" s="54"/>
      <c r="D306" s="51" t="str">
        <f t="shared" si="31"/>
        <v>无序</v>
      </c>
      <c r="E306" s="53"/>
      <c r="F306" s="53"/>
      <c r="G306" s="53"/>
      <c r="H306" s="53"/>
      <c r="I306" s="61">
        <f t="shared" si="29"/>
        <v>0.000200100050025014</v>
      </c>
      <c r="J306" s="51">
        <f t="shared" si="32"/>
        <v>122318</v>
      </c>
      <c r="K306" s="52">
        <f t="shared" si="30"/>
        <v>3328.86</v>
      </c>
      <c r="L306" s="52"/>
      <c r="M306" s="62" t="s">
        <v>3959</v>
      </c>
      <c r="N306" s="63" t="s">
        <v>3960</v>
      </c>
      <c r="O306" s="64" t="s">
        <v>2027</v>
      </c>
      <c r="P306" s="65">
        <v>0.0002</v>
      </c>
      <c r="Q306" s="63" t="s">
        <v>2047</v>
      </c>
      <c r="R306" s="68">
        <v>1372</v>
      </c>
      <c r="S306" s="68">
        <v>1</v>
      </c>
      <c r="T306" s="69" t="s">
        <v>2022</v>
      </c>
      <c r="U306" s="70">
        <v>213115</v>
      </c>
      <c r="V306" s="68">
        <v>3160</v>
      </c>
      <c r="W306" s="71">
        <v>8</v>
      </c>
      <c r="X306" s="72">
        <v>0.0027</v>
      </c>
      <c r="Y306" s="71">
        <v>66900</v>
      </c>
      <c r="Z306" s="71">
        <v>1527</v>
      </c>
      <c r="AA306" s="71">
        <v>1</v>
      </c>
      <c r="AB306" s="76">
        <v>1</v>
      </c>
      <c r="AC306" s="68">
        <v>122318</v>
      </c>
      <c r="AD306" s="77">
        <v>0.03</v>
      </c>
      <c r="AE306" s="68">
        <v>83</v>
      </c>
      <c r="AF306" s="78">
        <v>0.1188</v>
      </c>
      <c r="AG306" s="81">
        <v>0.1334</v>
      </c>
      <c r="AH306" s="82">
        <v>2.18</v>
      </c>
      <c r="AI306" s="64" t="s">
        <v>2876</v>
      </c>
      <c r="AJ306" s="63" t="s">
        <v>3961</v>
      </c>
      <c r="AK306" s="78">
        <v>0.0432</v>
      </c>
      <c r="AL306" s="78">
        <v>0</v>
      </c>
      <c r="AM306" s="63" t="s">
        <v>3962</v>
      </c>
      <c r="AN306" s="78">
        <v>0.0396</v>
      </c>
      <c r="AO306" s="78">
        <v>0.0667</v>
      </c>
      <c r="AP306" s="63" t="s">
        <v>3963</v>
      </c>
      <c r="AQ306" s="78">
        <v>0.036</v>
      </c>
      <c r="AR306" s="78">
        <v>0.0667</v>
      </c>
      <c r="AS306" s="86" t="s">
        <v>3964</v>
      </c>
      <c r="AT306" s="87">
        <v>0.0253</v>
      </c>
      <c r="AU306" s="88" t="s">
        <v>3965</v>
      </c>
    </row>
    <row r="307" spans="1:47">
      <c r="A307" s="50">
        <f t="shared" si="33"/>
        <v>100</v>
      </c>
      <c r="B307" s="51" t="str">
        <f>IF(A307="","",IF(A307&lt;词盘!$B$2,"大词",IF(A307&lt;词盘!$C$2,"中尾词","长尾词")))</f>
        <v>大词</v>
      </c>
      <c r="C307" s="54">
        <v>3</v>
      </c>
      <c r="D307" s="51" t="str">
        <f t="shared" si="31"/>
        <v>无序</v>
      </c>
      <c r="E307" s="53"/>
      <c r="F307" s="53"/>
      <c r="G307" s="53"/>
      <c r="H307" s="53"/>
      <c r="I307" s="61">
        <f t="shared" si="29"/>
        <v>0.000200100050025014</v>
      </c>
      <c r="J307" s="51">
        <f t="shared" si="32"/>
        <v>568</v>
      </c>
      <c r="K307" s="52">
        <f t="shared" si="30"/>
        <v>901</v>
      </c>
      <c r="L307" s="52"/>
      <c r="M307" s="62" t="s">
        <v>3966</v>
      </c>
      <c r="N307" s="63" t="s">
        <v>3967</v>
      </c>
      <c r="O307" s="64" t="s">
        <v>2027</v>
      </c>
      <c r="P307" s="65">
        <v>0.0002</v>
      </c>
      <c r="Q307" s="63" t="s">
        <v>2047</v>
      </c>
      <c r="R307" s="68">
        <v>1343</v>
      </c>
      <c r="S307" s="68">
        <v>13</v>
      </c>
      <c r="T307" s="69" t="s">
        <v>3968</v>
      </c>
      <c r="U307" s="70">
        <v>817953</v>
      </c>
      <c r="V307" s="68">
        <v>1888</v>
      </c>
      <c r="W307" s="71">
        <v>100</v>
      </c>
      <c r="X307" s="72">
        <v>0.0531</v>
      </c>
      <c r="Y307" s="71">
        <v>52907</v>
      </c>
      <c r="Z307" s="71">
        <v>901</v>
      </c>
      <c r="AA307" s="71">
        <v>3</v>
      </c>
      <c r="AB307" s="76">
        <v>1</v>
      </c>
      <c r="AC307" s="68">
        <v>568</v>
      </c>
      <c r="AD307" s="77">
        <v>3.32</v>
      </c>
      <c r="AE307" s="68">
        <v>61</v>
      </c>
      <c r="AF307" s="78">
        <v>0.4325</v>
      </c>
      <c r="AG307" s="81">
        <v>0.4</v>
      </c>
      <c r="AH307" s="82">
        <v>1</v>
      </c>
      <c r="AI307" s="64" t="s">
        <v>3969</v>
      </c>
      <c r="AJ307" s="63" t="s">
        <v>2450</v>
      </c>
      <c r="AK307" s="78">
        <v>0.2027</v>
      </c>
      <c r="AL307" s="78">
        <v>0.2</v>
      </c>
      <c r="AM307" s="63" t="s">
        <v>2796</v>
      </c>
      <c r="AN307" s="78">
        <v>0.1622</v>
      </c>
      <c r="AO307" s="78">
        <v>0.0667</v>
      </c>
      <c r="AP307" s="63" t="s">
        <v>3970</v>
      </c>
      <c r="AQ307" s="78">
        <v>0.0676</v>
      </c>
      <c r="AR307" s="78">
        <v>0.1333</v>
      </c>
      <c r="AS307" s="86" t="s">
        <v>3971</v>
      </c>
      <c r="AT307" s="87">
        <v>0.053</v>
      </c>
      <c r="AU307" s="88" t="s">
        <v>3972</v>
      </c>
    </row>
    <row r="308" spans="1:47">
      <c r="A308" s="50">
        <f t="shared" si="33"/>
        <v>131</v>
      </c>
      <c r="B308" s="51" t="str">
        <f>IF(A308="","",IF(A308&lt;词盘!$B$2,"大词",IF(A308&lt;词盘!$C$2,"中尾词","长尾词")))</f>
        <v>大词</v>
      </c>
      <c r="C308" s="54"/>
      <c r="D308" s="51" t="str">
        <f t="shared" si="31"/>
        <v>无序</v>
      </c>
      <c r="E308" s="53"/>
      <c r="F308" s="53"/>
      <c r="G308" s="53"/>
      <c r="H308" s="53"/>
      <c r="I308" s="61">
        <f t="shared" si="29"/>
        <v>0.000200100050025014</v>
      </c>
      <c r="J308" s="51">
        <f t="shared" si="32"/>
        <v>893</v>
      </c>
      <c r="K308" s="52">
        <f t="shared" si="30"/>
        <v>482.54</v>
      </c>
      <c r="L308" s="52"/>
      <c r="M308" s="62" t="s">
        <v>3973</v>
      </c>
      <c r="N308" s="63" t="s">
        <v>3974</v>
      </c>
      <c r="O308" s="64" t="s">
        <v>2027</v>
      </c>
      <c r="P308" s="65">
        <v>0.0002</v>
      </c>
      <c r="Q308" s="63" t="s">
        <v>2047</v>
      </c>
      <c r="R308" s="68">
        <v>1336</v>
      </c>
      <c r="S308" s="68">
        <v>6</v>
      </c>
      <c r="T308" s="69" t="s">
        <v>3975</v>
      </c>
      <c r="U308" s="70">
        <v>793602</v>
      </c>
      <c r="V308" s="68">
        <v>2252</v>
      </c>
      <c r="W308" s="71">
        <v>131</v>
      </c>
      <c r="X308" s="72">
        <v>0.0584</v>
      </c>
      <c r="Y308" s="71">
        <v>46426</v>
      </c>
      <c r="Z308" s="71">
        <v>1049</v>
      </c>
      <c r="AA308" s="71">
        <v>3</v>
      </c>
      <c r="AB308" s="76">
        <v>31</v>
      </c>
      <c r="AC308" s="68">
        <v>893</v>
      </c>
      <c r="AD308" s="77">
        <v>2.52</v>
      </c>
      <c r="AE308" s="68">
        <v>28</v>
      </c>
      <c r="AF308" s="78">
        <v>0.5263</v>
      </c>
      <c r="AG308" s="81">
        <v>0.261</v>
      </c>
      <c r="AH308" s="82">
        <v>0.46</v>
      </c>
      <c r="AI308" s="64" t="s">
        <v>3976</v>
      </c>
      <c r="AJ308" s="63" t="s">
        <v>3024</v>
      </c>
      <c r="AK308" s="78">
        <v>0.25</v>
      </c>
      <c r="AL308" s="78">
        <v>0.087</v>
      </c>
      <c r="AM308" s="63" t="s">
        <v>2903</v>
      </c>
      <c r="AN308" s="78">
        <v>0.1974</v>
      </c>
      <c r="AO308" s="78">
        <v>0.087</v>
      </c>
      <c r="AP308" s="63" t="s">
        <v>3977</v>
      </c>
      <c r="AQ308" s="78">
        <v>0.0789</v>
      </c>
      <c r="AR308" s="78">
        <v>0.087</v>
      </c>
      <c r="AS308" s="86" t="s">
        <v>3978</v>
      </c>
      <c r="AT308" s="87">
        <v>0.0417</v>
      </c>
      <c r="AU308" s="88" t="s">
        <v>3979</v>
      </c>
    </row>
    <row r="309" spans="1:47">
      <c r="A309" s="50">
        <f t="shared" si="33"/>
        <v>277</v>
      </c>
      <c r="B309" s="51" t="str">
        <f>IF(A309="","",IF(A309&lt;词盘!$B$2,"大词",IF(A309&lt;词盘!$C$2,"中尾词","长尾词")))</f>
        <v>大词</v>
      </c>
      <c r="C309" s="54">
        <v>1</v>
      </c>
      <c r="D309" s="51" t="str">
        <f t="shared" si="31"/>
        <v>无序</v>
      </c>
      <c r="E309" s="53"/>
      <c r="F309" s="53"/>
      <c r="G309" s="53"/>
      <c r="H309" s="53"/>
      <c r="I309" s="61">
        <f t="shared" si="29"/>
        <v>0.000200100050025014</v>
      </c>
      <c r="J309" s="51">
        <f t="shared" si="32"/>
        <v>129411</v>
      </c>
      <c r="K309" s="52">
        <f t="shared" si="30"/>
        <v>1116.56</v>
      </c>
      <c r="L309" s="52"/>
      <c r="M309" s="62" t="s">
        <v>3980</v>
      </c>
      <c r="N309" s="63" t="s">
        <v>3981</v>
      </c>
      <c r="O309" s="64" t="s">
        <v>2027</v>
      </c>
      <c r="P309" s="65">
        <v>0.0002</v>
      </c>
      <c r="Q309" s="63" t="s">
        <v>2047</v>
      </c>
      <c r="R309" s="68">
        <v>1297</v>
      </c>
      <c r="S309" s="68">
        <v>1</v>
      </c>
      <c r="T309" s="69" t="s">
        <v>2024</v>
      </c>
      <c r="U309" s="70">
        <v>218478</v>
      </c>
      <c r="V309" s="68">
        <v>8128</v>
      </c>
      <c r="W309" s="71">
        <v>277</v>
      </c>
      <c r="X309" s="72">
        <v>0.0342</v>
      </c>
      <c r="Y309" s="71">
        <v>207354</v>
      </c>
      <c r="Z309" s="71">
        <v>3284</v>
      </c>
      <c r="AA309" s="71">
        <v>7</v>
      </c>
      <c r="AB309" s="76">
        <v>0</v>
      </c>
      <c r="AC309" s="68">
        <v>129411</v>
      </c>
      <c r="AD309" s="77">
        <v>0.06</v>
      </c>
      <c r="AE309" s="68">
        <v>30</v>
      </c>
      <c r="AF309" s="78">
        <v>0.1697</v>
      </c>
      <c r="AG309" s="81">
        <v>0.0909</v>
      </c>
      <c r="AH309" s="82">
        <v>0.34</v>
      </c>
      <c r="AI309" s="64" t="s">
        <v>3228</v>
      </c>
      <c r="AJ309" s="63" t="s">
        <v>2152</v>
      </c>
      <c r="AK309" s="78">
        <v>0.1033</v>
      </c>
      <c r="AL309" s="78">
        <v>0.0606</v>
      </c>
      <c r="AM309" s="63" t="s">
        <v>2568</v>
      </c>
      <c r="AN309" s="78">
        <v>0.0369</v>
      </c>
      <c r="AO309" s="78">
        <v>0</v>
      </c>
      <c r="AP309" s="63" t="s">
        <v>2871</v>
      </c>
      <c r="AQ309" s="78">
        <v>0.0295</v>
      </c>
      <c r="AR309" s="78">
        <v>0.0303</v>
      </c>
      <c r="AS309" s="86" t="s">
        <v>3982</v>
      </c>
      <c r="AT309" s="87">
        <v>0.0201</v>
      </c>
      <c r="AU309" s="88" t="s">
        <v>3983</v>
      </c>
    </row>
    <row r="310" spans="1:47">
      <c r="A310" s="50">
        <f t="shared" si="33"/>
        <v>398</v>
      </c>
      <c r="B310" s="51" t="str">
        <f>IF(A310="","",IF(A310&lt;词盘!$B$2,"大词",IF(A310&lt;词盘!$C$2,"中尾词","长尾词")))</f>
        <v>大词</v>
      </c>
      <c r="C310" s="54"/>
      <c r="D310" s="51" t="str">
        <f t="shared" si="31"/>
        <v>无序</v>
      </c>
      <c r="E310" s="53"/>
      <c r="F310" s="53"/>
      <c r="G310" s="53"/>
      <c r="H310" s="53"/>
      <c r="I310" s="61">
        <f t="shared" si="29"/>
        <v>0.000200100050025014</v>
      </c>
      <c r="J310" s="51">
        <f t="shared" si="32"/>
        <v>22878</v>
      </c>
      <c r="K310" s="52" t="str">
        <f t="shared" si="30"/>
        <v/>
      </c>
      <c r="L310" s="52"/>
      <c r="M310" s="62" t="s">
        <v>3984</v>
      </c>
      <c r="N310" s="63" t="s">
        <v>3135</v>
      </c>
      <c r="O310" s="64" t="s">
        <v>2027</v>
      </c>
      <c r="P310" s="65">
        <v>0.0002</v>
      </c>
      <c r="Q310" s="63" t="s">
        <v>2047</v>
      </c>
      <c r="R310" s="68">
        <v>1294</v>
      </c>
      <c r="S310" s="68">
        <v>1</v>
      </c>
      <c r="T310" s="69" t="s">
        <v>2024</v>
      </c>
      <c r="U310" s="70">
        <v>217169</v>
      </c>
      <c r="V310" s="68">
        <v>4911</v>
      </c>
      <c r="W310" s="71">
        <v>398</v>
      </c>
      <c r="X310" s="72">
        <v>0.0812</v>
      </c>
      <c r="Y310" s="71">
        <v>122482</v>
      </c>
      <c r="Z310" s="71">
        <v>1899</v>
      </c>
      <c r="AA310" s="71">
        <v>10</v>
      </c>
      <c r="AB310" s="76">
        <v>0</v>
      </c>
      <c r="AC310" s="68">
        <v>22878</v>
      </c>
      <c r="AD310" s="77">
        <v>0.21</v>
      </c>
      <c r="AE310" s="68">
        <v>4</v>
      </c>
      <c r="AF310" s="78">
        <v>0.0732</v>
      </c>
      <c r="AG310" s="81">
        <v>0.04</v>
      </c>
      <c r="AH310" s="44" t="s">
        <v>2027</v>
      </c>
      <c r="AI310" s="64" t="s">
        <v>2177</v>
      </c>
      <c r="AJ310" s="63" t="s">
        <v>2568</v>
      </c>
      <c r="AK310" s="78">
        <v>0.0256</v>
      </c>
      <c r="AL310" s="78">
        <v>0.04</v>
      </c>
      <c r="AM310" s="63" t="s">
        <v>3985</v>
      </c>
      <c r="AN310" s="78">
        <v>0.0256</v>
      </c>
      <c r="AO310" s="78">
        <v>0</v>
      </c>
      <c r="AP310" s="63" t="s">
        <v>3986</v>
      </c>
      <c r="AQ310" s="78">
        <v>0.022</v>
      </c>
      <c r="AR310" s="78">
        <v>0</v>
      </c>
      <c r="AS310" s="86" t="s">
        <v>3987</v>
      </c>
      <c r="AT310" s="87">
        <v>0</v>
      </c>
      <c r="AU310" s="88" t="s">
        <v>3988</v>
      </c>
    </row>
    <row r="311" spans="1:47">
      <c r="A311" s="50">
        <f t="shared" si="33"/>
        <v>104</v>
      </c>
      <c r="B311" s="51" t="str">
        <f>IF(A311="","",IF(A311&lt;词盘!$B$2,"大词",IF(A311&lt;词盘!$C$2,"中尾词","长尾词")))</f>
        <v>大词</v>
      </c>
      <c r="C311" s="54"/>
      <c r="D311" s="51" t="str">
        <f t="shared" si="31"/>
        <v>无序</v>
      </c>
      <c r="E311" s="53"/>
      <c r="F311" s="53"/>
      <c r="G311" s="53"/>
      <c r="H311" s="53"/>
      <c r="I311" s="61">
        <f t="shared" si="29"/>
        <v>0.000200100050025014</v>
      </c>
      <c r="J311" s="51">
        <f t="shared" si="32"/>
        <v>224</v>
      </c>
      <c r="K311" s="52">
        <f t="shared" si="30"/>
        <v>1772.76</v>
      </c>
      <c r="L311" s="52"/>
      <c r="M311" s="62" t="s">
        <v>3989</v>
      </c>
      <c r="N311" s="63" t="s">
        <v>3990</v>
      </c>
      <c r="O311" s="64" t="s">
        <v>2018</v>
      </c>
      <c r="P311" s="65">
        <v>0.0002</v>
      </c>
      <c r="Q311" s="63" t="s">
        <v>2019</v>
      </c>
      <c r="R311" s="68">
        <v>1293</v>
      </c>
      <c r="S311" s="68">
        <v>4</v>
      </c>
      <c r="T311" s="69" t="s">
        <v>3991</v>
      </c>
      <c r="U311" s="70">
        <v>806879</v>
      </c>
      <c r="V311" s="68">
        <v>1766</v>
      </c>
      <c r="W311" s="71">
        <v>104</v>
      </c>
      <c r="X311" s="72">
        <v>0.0592</v>
      </c>
      <c r="Y311" s="71">
        <v>48645</v>
      </c>
      <c r="Z311" s="71">
        <v>869</v>
      </c>
      <c r="AA311" s="71">
        <v>3</v>
      </c>
      <c r="AB311" s="76">
        <v>6</v>
      </c>
      <c r="AC311" s="68">
        <v>224</v>
      </c>
      <c r="AD311" s="77">
        <v>7.88</v>
      </c>
      <c r="AE311" s="68">
        <v>6</v>
      </c>
      <c r="AF311" s="78">
        <v>0.4133</v>
      </c>
      <c r="AG311" s="81">
        <v>0.56</v>
      </c>
      <c r="AH311" s="82">
        <v>2.04</v>
      </c>
      <c r="AI311" s="64" t="s">
        <v>2332</v>
      </c>
      <c r="AJ311" s="63" t="s">
        <v>2022</v>
      </c>
      <c r="AK311" s="78">
        <v>0.2133</v>
      </c>
      <c r="AL311" s="78">
        <v>0.4</v>
      </c>
      <c r="AM311" s="63" t="s">
        <v>3992</v>
      </c>
      <c r="AN311" s="78">
        <v>0.1067</v>
      </c>
      <c r="AO311" s="78">
        <v>0.12</v>
      </c>
      <c r="AP311" s="63" t="s">
        <v>3993</v>
      </c>
      <c r="AQ311" s="78">
        <v>0.0933</v>
      </c>
      <c r="AR311" s="78">
        <v>0.04</v>
      </c>
      <c r="AS311" s="86" t="s">
        <v>3994</v>
      </c>
      <c r="AT311" s="87">
        <v>0.2</v>
      </c>
      <c r="AU311" s="88" t="s">
        <v>3995</v>
      </c>
    </row>
    <row r="312" spans="1:47">
      <c r="A312" s="50">
        <f t="shared" si="33"/>
        <v>1290</v>
      </c>
      <c r="B312" s="51" t="str">
        <f>IF(A312="","",IF(A312&lt;词盘!$B$2,"大词",IF(A312&lt;词盘!$C$2,"中尾词","长尾词")))</f>
        <v>大词</v>
      </c>
      <c r="C312" s="54">
        <v>3</v>
      </c>
      <c r="D312" s="51" t="str">
        <f t="shared" si="31"/>
        <v>无序</v>
      </c>
      <c r="E312" s="53"/>
      <c r="F312" s="53"/>
      <c r="G312" s="53"/>
      <c r="H312" s="53"/>
      <c r="I312" s="61">
        <f t="shared" si="29"/>
        <v>0.000200100050025014</v>
      </c>
      <c r="J312" s="51">
        <f t="shared" si="32"/>
        <v>4817</v>
      </c>
      <c r="K312" s="52">
        <f t="shared" si="30"/>
        <v>7294.86</v>
      </c>
      <c r="L312" s="52"/>
      <c r="M312" s="62" t="s">
        <v>3996</v>
      </c>
      <c r="N312" s="63" t="s">
        <v>3997</v>
      </c>
      <c r="O312" s="64" t="s">
        <v>2027</v>
      </c>
      <c r="P312" s="65">
        <v>0.0002</v>
      </c>
      <c r="Q312" s="63" t="s">
        <v>2047</v>
      </c>
      <c r="R312" s="68">
        <v>1285</v>
      </c>
      <c r="S312" s="68">
        <v>2</v>
      </c>
      <c r="T312" s="69" t="s">
        <v>3998</v>
      </c>
      <c r="U312" s="70">
        <v>229840</v>
      </c>
      <c r="V312" s="68">
        <v>18870</v>
      </c>
      <c r="W312" s="71">
        <v>1290</v>
      </c>
      <c r="X312" s="72">
        <v>0.0684</v>
      </c>
      <c r="Y312" s="71">
        <v>475861</v>
      </c>
      <c r="Z312" s="71">
        <v>9234</v>
      </c>
      <c r="AA312" s="71">
        <v>30</v>
      </c>
      <c r="AB312" s="76">
        <v>0</v>
      </c>
      <c r="AC312" s="68">
        <v>4817</v>
      </c>
      <c r="AD312" s="77">
        <v>3.92</v>
      </c>
      <c r="AE312" s="68">
        <v>35</v>
      </c>
      <c r="AF312" s="78">
        <v>0.376</v>
      </c>
      <c r="AG312" s="81">
        <v>0.2376</v>
      </c>
      <c r="AH312" s="82">
        <v>0.79</v>
      </c>
      <c r="AI312" s="64" t="s">
        <v>3999</v>
      </c>
      <c r="AJ312" s="63" t="s">
        <v>2617</v>
      </c>
      <c r="AK312" s="78">
        <v>0.1667</v>
      </c>
      <c r="AL312" s="78">
        <v>0.1089</v>
      </c>
      <c r="AM312" s="63" t="s">
        <v>2243</v>
      </c>
      <c r="AN312" s="78">
        <v>0.124</v>
      </c>
      <c r="AO312" s="78">
        <v>0.0594</v>
      </c>
      <c r="AP312" s="63" t="s">
        <v>2031</v>
      </c>
      <c r="AQ312" s="78">
        <v>0.0853</v>
      </c>
      <c r="AR312" s="78">
        <v>0.0693</v>
      </c>
      <c r="AS312" s="86" t="s">
        <v>4000</v>
      </c>
      <c r="AT312" s="87">
        <v>0.085</v>
      </c>
      <c r="AU312" s="88" t="s">
        <v>4001</v>
      </c>
    </row>
    <row r="313" spans="1:47">
      <c r="A313" s="50">
        <f t="shared" si="33"/>
        <v>109</v>
      </c>
      <c r="B313" s="51" t="str">
        <f>IF(A313="","",IF(A313&lt;词盘!$B$2,"大词",IF(A313&lt;词盘!$C$2,"中尾词","长尾词")))</f>
        <v>大词</v>
      </c>
      <c r="C313" s="54"/>
      <c r="D313" s="51" t="str">
        <f t="shared" si="31"/>
        <v>无序</v>
      </c>
      <c r="E313" s="53"/>
      <c r="F313" s="53"/>
      <c r="G313" s="53"/>
      <c r="H313" s="53"/>
      <c r="I313" s="61">
        <f t="shared" si="29"/>
        <v>0.000200100050025014</v>
      </c>
      <c r="J313" s="51">
        <f t="shared" si="32"/>
        <v>4271</v>
      </c>
      <c r="K313" s="52">
        <f t="shared" si="30"/>
        <v>532.98</v>
      </c>
      <c r="L313" s="52"/>
      <c r="M313" s="62" t="s">
        <v>243</v>
      </c>
      <c r="N313" s="63" t="s">
        <v>4002</v>
      </c>
      <c r="O313" s="64" t="s">
        <v>2018</v>
      </c>
      <c r="P313" s="65">
        <v>0.0002</v>
      </c>
      <c r="Q313" s="63" t="s">
        <v>2275</v>
      </c>
      <c r="R313" s="68">
        <v>1283</v>
      </c>
      <c r="S313" s="68">
        <v>2</v>
      </c>
      <c r="T313" s="69" t="s">
        <v>4003</v>
      </c>
      <c r="U313" s="70">
        <v>303206</v>
      </c>
      <c r="V313" s="68">
        <v>1330</v>
      </c>
      <c r="W313" s="71">
        <v>109</v>
      </c>
      <c r="X313" s="72">
        <v>0.082</v>
      </c>
      <c r="Y313" s="71">
        <v>36261</v>
      </c>
      <c r="Z313" s="71">
        <v>658</v>
      </c>
      <c r="AA313" s="71">
        <v>3</v>
      </c>
      <c r="AB313" s="76">
        <v>16</v>
      </c>
      <c r="AC313" s="68">
        <v>4271</v>
      </c>
      <c r="AD313" s="77">
        <v>0.31</v>
      </c>
      <c r="AE313" s="68">
        <v>50</v>
      </c>
      <c r="AF313" s="78">
        <v>0.6869</v>
      </c>
      <c r="AG313" s="81">
        <v>0</v>
      </c>
      <c r="AH313" s="82">
        <v>0.81</v>
      </c>
      <c r="AI313" s="64" t="s">
        <v>4004</v>
      </c>
      <c r="AJ313" s="63" t="s">
        <v>4005</v>
      </c>
      <c r="AK313" s="78">
        <v>0.4192</v>
      </c>
      <c r="AL313" s="78">
        <v>0</v>
      </c>
      <c r="AM313" s="63" t="s">
        <v>4006</v>
      </c>
      <c r="AN313" s="78">
        <v>0.1667</v>
      </c>
      <c r="AO313" s="78">
        <v>0</v>
      </c>
      <c r="AP313" s="63" t="s">
        <v>4007</v>
      </c>
      <c r="AQ313" s="78">
        <v>0.101</v>
      </c>
      <c r="AR313" s="78">
        <v>0</v>
      </c>
      <c r="AS313" s="86" t="s">
        <v>4008</v>
      </c>
      <c r="AT313" s="87">
        <v>0.0614</v>
      </c>
      <c r="AU313" s="88" t="s">
        <v>4009</v>
      </c>
    </row>
    <row r="314" spans="1:47">
      <c r="A314" s="50">
        <f t="shared" si="33"/>
        <v>333</v>
      </c>
      <c r="B314" s="51" t="str">
        <f>IF(A314="","",IF(A314&lt;词盘!$B$2,"大词",IF(A314&lt;词盘!$C$2,"中尾词","长尾词")))</f>
        <v>大词</v>
      </c>
      <c r="C314" s="54">
        <v>3</v>
      </c>
      <c r="D314" s="51" t="str">
        <f t="shared" si="31"/>
        <v>无序</v>
      </c>
      <c r="E314" s="53"/>
      <c r="F314" s="53"/>
      <c r="G314" s="53"/>
      <c r="H314" s="53"/>
      <c r="I314" s="61">
        <f t="shared" si="29"/>
        <v>0.000200100050025014</v>
      </c>
      <c r="J314" s="51">
        <f t="shared" si="32"/>
        <v>509</v>
      </c>
      <c r="K314" s="52">
        <f t="shared" si="30"/>
        <v>684.18</v>
      </c>
      <c r="L314" s="52"/>
      <c r="M314" s="62" t="s">
        <v>4010</v>
      </c>
      <c r="N314" s="63" t="s">
        <v>4011</v>
      </c>
      <c r="O314" s="64" t="s">
        <v>2027</v>
      </c>
      <c r="P314" s="65">
        <v>0.0002</v>
      </c>
      <c r="Q314" s="63" t="s">
        <v>2047</v>
      </c>
      <c r="R314" s="68">
        <v>1283</v>
      </c>
      <c r="S314" s="68">
        <v>14</v>
      </c>
      <c r="T314" s="69" t="s">
        <v>4012</v>
      </c>
      <c r="U314" s="70">
        <v>774441</v>
      </c>
      <c r="V314" s="68">
        <v>2571</v>
      </c>
      <c r="W314" s="71">
        <v>333</v>
      </c>
      <c r="X314" s="72">
        <v>0.1298</v>
      </c>
      <c r="Y314" s="71">
        <v>55668</v>
      </c>
      <c r="Z314" s="71">
        <v>1086</v>
      </c>
      <c r="AA314" s="71">
        <v>8</v>
      </c>
      <c r="AB314" s="76">
        <v>1</v>
      </c>
      <c r="AC314" s="68">
        <v>509</v>
      </c>
      <c r="AD314" s="77">
        <v>5.05</v>
      </c>
      <c r="AE314" s="68">
        <v>124</v>
      </c>
      <c r="AF314" s="78">
        <v>0.5256</v>
      </c>
      <c r="AG314" s="81">
        <v>0.44</v>
      </c>
      <c r="AH314" s="82">
        <v>0.63</v>
      </c>
      <c r="AI314" s="64" t="s">
        <v>4013</v>
      </c>
      <c r="AJ314" s="63" t="s">
        <v>2073</v>
      </c>
      <c r="AK314" s="78">
        <v>0.3205</v>
      </c>
      <c r="AL314" s="78">
        <v>0.28</v>
      </c>
      <c r="AM314" s="63" t="s">
        <v>2074</v>
      </c>
      <c r="AN314" s="78">
        <v>0.1154</v>
      </c>
      <c r="AO314" s="78">
        <v>0.08</v>
      </c>
      <c r="AP314" s="63" t="s">
        <v>4014</v>
      </c>
      <c r="AQ314" s="78">
        <v>0.0897</v>
      </c>
      <c r="AR314" s="78">
        <v>0.08</v>
      </c>
      <c r="AS314" s="86" t="s">
        <v>4015</v>
      </c>
      <c r="AT314" s="87">
        <v>0.1429</v>
      </c>
      <c r="AU314" s="88" t="s">
        <v>4016</v>
      </c>
    </row>
    <row r="315" spans="1:47">
      <c r="A315" s="50">
        <f t="shared" si="33"/>
        <v>364</v>
      </c>
      <c r="B315" s="51" t="str">
        <f>IF(A315="","",IF(A315&lt;词盘!$B$2,"大词",IF(A315&lt;词盘!$C$2,"中尾词","长尾词")))</f>
        <v>大词</v>
      </c>
      <c r="C315" s="54"/>
      <c r="D315" s="51" t="str">
        <f t="shared" si="31"/>
        <v>无序</v>
      </c>
      <c r="E315" s="53"/>
      <c r="F315" s="53"/>
      <c r="G315" s="53"/>
      <c r="H315" s="53"/>
      <c r="I315" s="61">
        <f t="shared" si="29"/>
        <v>0.000200100050025014</v>
      </c>
      <c r="J315" s="51">
        <f t="shared" si="32"/>
        <v>274</v>
      </c>
      <c r="K315" s="52">
        <f t="shared" si="30"/>
        <v>10178.04</v>
      </c>
      <c r="L315" s="52"/>
      <c r="M315" s="62" t="s">
        <v>4017</v>
      </c>
      <c r="N315" s="63" t="s">
        <v>4018</v>
      </c>
      <c r="O315" s="64" t="s">
        <v>2027</v>
      </c>
      <c r="P315" s="65">
        <v>0.0002</v>
      </c>
      <c r="Q315" s="63" t="s">
        <v>2149</v>
      </c>
      <c r="R315" s="68">
        <v>1238</v>
      </c>
      <c r="S315" s="68">
        <v>5</v>
      </c>
      <c r="T315" s="69" t="s">
        <v>4019</v>
      </c>
      <c r="U315" s="70">
        <v>59831</v>
      </c>
      <c r="V315" s="68">
        <v>12793</v>
      </c>
      <c r="W315" s="71">
        <v>364</v>
      </c>
      <c r="X315" s="72">
        <v>0.0286</v>
      </c>
      <c r="Y315" s="71">
        <v>377650</v>
      </c>
      <c r="Z315" s="71">
        <v>5718</v>
      </c>
      <c r="AA315" s="71">
        <v>9</v>
      </c>
      <c r="AB315" s="76">
        <v>0</v>
      </c>
      <c r="AC315" s="68">
        <v>274</v>
      </c>
      <c r="AD315" s="77">
        <v>46.69</v>
      </c>
      <c r="AE315" s="68">
        <v>17</v>
      </c>
      <c r="AF315" s="78">
        <v>0.1166</v>
      </c>
      <c r="AG315" s="81">
        <v>0.0811</v>
      </c>
      <c r="AH315" s="82">
        <v>1.78</v>
      </c>
      <c r="AI315" s="64" t="s">
        <v>4020</v>
      </c>
      <c r="AJ315" s="63" t="s">
        <v>4021</v>
      </c>
      <c r="AK315" s="78">
        <v>0.0396</v>
      </c>
      <c r="AL315" s="78">
        <v>0.0135</v>
      </c>
      <c r="AM315" s="63" t="s">
        <v>4022</v>
      </c>
      <c r="AN315" s="78">
        <v>0.0385</v>
      </c>
      <c r="AO315" s="78">
        <v>0.0676</v>
      </c>
      <c r="AP315" s="63" t="s">
        <v>4023</v>
      </c>
      <c r="AQ315" s="78">
        <v>0.0385</v>
      </c>
      <c r="AR315" s="78">
        <v>0</v>
      </c>
      <c r="AS315" s="86" t="s">
        <v>4024</v>
      </c>
      <c r="AT315" s="87">
        <v>0</v>
      </c>
      <c r="AU315" s="88" t="s">
        <v>4025</v>
      </c>
    </row>
    <row r="316" spans="1:47">
      <c r="A316" s="50">
        <f t="shared" si="33"/>
        <v>216</v>
      </c>
      <c r="B316" s="51" t="str">
        <f>IF(A316="","",IF(A316&lt;词盘!$B$2,"大词",IF(A316&lt;词盘!$C$2,"中尾词","长尾词")))</f>
        <v>大词</v>
      </c>
      <c r="C316" s="54"/>
      <c r="D316" s="51" t="str">
        <f t="shared" si="31"/>
        <v>无序</v>
      </c>
      <c r="E316" s="53"/>
      <c r="F316" s="53"/>
      <c r="G316" s="53"/>
      <c r="H316" s="53"/>
      <c r="I316" s="61">
        <f t="shared" si="29"/>
        <v>0.000200100050025014</v>
      </c>
      <c r="J316" s="51">
        <f t="shared" si="32"/>
        <v>58983</v>
      </c>
      <c r="K316" s="52">
        <f t="shared" si="30"/>
        <v>1410.8</v>
      </c>
      <c r="L316" s="52"/>
      <c r="M316" s="62" t="s">
        <v>4026</v>
      </c>
      <c r="N316" s="63" t="s">
        <v>4027</v>
      </c>
      <c r="O316" s="64" t="s">
        <v>2027</v>
      </c>
      <c r="P316" s="65">
        <v>0.0002</v>
      </c>
      <c r="Q316" s="63" t="s">
        <v>2028</v>
      </c>
      <c r="R316" s="68">
        <v>1238</v>
      </c>
      <c r="S316" s="68">
        <v>3</v>
      </c>
      <c r="T316" s="69" t="s">
        <v>4028</v>
      </c>
      <c r="U316" s="70">
        <v>255501</v>
      </c>
      <c r="V316" s="68">
        <v>7614</v>
      </c>
      <c r="W316" s="71">
        <v>216</v>
      </c>
      <c r="X316" s="72">
        <v>0.0285</v>
      </c>
      <c r="Y316" s="71">
        <v>189008</v>
      </c>
      <c r="Z316" s="71">
        <v>3527</v>
      </c>
      <c r="AA316" s="71">
        <v>5</v>
      </c>
      <c r="AB316" s="76">
        <v>0</v>
      </c>
      <c r="AC316" s="68">
        <v>58983</v>
      </c>
      <c r="AD316" s="77">
        <v>0.13</v>
      </c>
      <c r="AE316" s="68">
        <v>17</v>
      </c>
      <c r="AF316" s="78">
        <v>0.133</v>
      </c>
      <c r="AG316" s="81">
        <v>0.0455</v>
      </c>
      <c r="AH316" s="82">
        <v>0.4</v>
      </c>
      <c r="AI316" s="64" t="s">
        <v>4029</v>
      </c>
      <c r="AJ316" s="63" t="s">
        <v>4030</v>
      </c>
      <c r="AK316" s="78">
        <v>0.0558</v>
      </c>
      <c r="AL316" s="78">
        <v>0</v>
      </c>
      <c r="AM316" s="63" t="s">
        <v>2121</v>
      </c>
      <c r="AN316" s="78">
        <v>0.0472</v>
      </c>
      <c r="AO316" s="78">
        <v>0</v>
      </c>
      <c r="AP316" s="63" t="s">
        <v>2720</v>
      </c>
      <c r="AQ316" s="78">
        <v>0.03</v>
      </c>
      <c r="AR316" s="78">
        <v>0.0455</v>
      </c>
      <c r="AS316" s="86" t="s">
        <v>4031</v>
      </c>
      <c r="AT316" s="87">
        <v>0.0911</v>
      </c>
      <c r="AU316" s="88" t="s">
        <v>4032</v>
      </c>
    </row>
    <row r="317" spans="1:47">
      <c r="A317" s="50">
        <f t="shared" si="33"/>
        <v>225</v>
      </c>
      <c r="B317" s="51" t="str">
        <f>IF(A317="","",IF(A317&lt;词盘!$B$2,"大词",IF(A317&lt;词盘!$C$2,"中尾词","长尾词")))</f>
        <v>大词</v>
      </c>
      <c r="C317" s="54"/>
      <c r="D317" s="51" t="str">
        <f t="shared" si="31"/>
        <v>无序</v>
      </c>
      <c r="E317" s="53"/>
      <c r="F317" s="53"/>
      <c r="G317" s="53"/>
      <c r="H317" s="53"/>
      <c r="I317" s="61">
        <f t="shared" si="29"/>
        <v>0.000200100050025014</v>
      </c>
      <c r="J317" s="51">
        <f t="shared" si="32"/>
        <v>380</v>
      </c>
      <c r="K317" s="52">
        <f t="shared" si="30"/>
        <v>6536.64</v>
      </c>
      <c r="L317" s="52"/>
      <c r="M317" s="62" t="s">
        <v>4033</v>
      </c>
      <c r="N317" s="63"/>
      <c r="O317" s="64" t="s">
        <v>2027</v>
      </c>
      <c r="P317" s="65">
        <v>0.0002</v>
      </c>
      <c r="Q317" s="63" t="s">
        <v>2047</v>
      </c>
      <c r="R317" s="68">
        <v>1234</v>
      </c>
      <c r="S317" s="68">
        <v>1</v>
      </c>
      <c r="T317" s="69" t="s">
        <v>2022</v>
      </c>
      <c r="U317" s="70">
        <v>233219</v>
      </c>
      <c r="V317" s="68">
        <v>8241</v>
      </c>
      <c r="W317" s="71">
        <v>225</v>
      </c>
      <c r="X317" s="72">
        <v>0.0274</v>
      </c>
      <c r="Y317" s="71">
        <v>183236</v>
      </c>
      <c r="Z317" s="71">
        <v>3714</v>
      </c>
      <c r="AA317" s="71">
        <v>6</v>
      </c>
      <c r="AB317" s="76">
        <v>0</v>
      </c>
      <c r="AC317" s="68">
        <v>380</v>
      </c>
      <c r="AD317" s="77">
        <v>21.69</v>
      </c>
      <c r="AE317" s="68">
        <v>90</v>
      </c>
      <c r="AF317" s="78">
        <v>0.0906</v>
      </c>
      <c r="AG317" s="81">
        <v>0.1538</v>
      </c>
      <c r="AH317" s="82">
        <v>1.76</v>
      </c>
      <c r="AI317" s="64" t="s">
        <v>4034</v>
      </c>
      <c r="AJ317" s="63" t="s">
        <v>4035</v>
      </c>
      <c r="AK317" s="78">
        <v>0.0315</v>
      </c>
      <c r="AL317" s="78">
        <v>0.0769</v>
      </c>
      <c r="AM317" s="63" t="s">
        <v>4036</v>
      </c>
      <c r="AN317" s="78">
        <v>0.0315</v>
      </c>
      <c r="AO317" s="78">
        <v>0</v>
      </c>
      <c r="AP317" s="63" t="s">
        <v>4037</v>
      </c>
      <c r="AQ317" s="78">
        <v>0.0276</v>
      </c>
      <c r="AR317" s="78">
        <v>0.0769</v>
      </c>
      <c r="AS317" s="86" t="s">
        <v>4038</v>
      </c>
      <c r="AT317" s="87">
        <v>0.3333</v>
      </c>
      <c r="AU317" s="88" t="s">
        <v>4039</v>
      </c>
    </row>
    <row r="318" spans="1:47">
      <c r="A318" s="50">
        <f t="shared" si="33"/>
        <v>15</v>
      </c>
      <c r="B318" s="51" t="str">
        <f>IF(A318="","",IF(A318&lt;词盘!$B$2,"大词",IF(A318&lt;词盘!$C$2,"中尾词","长尾词")))</f>
        <v>大词</v>
      </c>
      <c r="C318" s="54">
        <v>3</v>
      </c>
      <c r="D318" s="51" t="str">
        <f t="shared" si="31"/>
        <v>无序</v>
      </c>
      <c r="E318" s="53"/>
      <c r="F318" s="53"/>
      <c r="G318" s="53"/>
      <c r="H318" s="53"/>
      <c r="I318" s="61">
        <f t="shared" ref="I318:I381" si="34">P318/SUM(P:P)</f>
        <v>0.000200100050025014</v>
      </c>
      <c r="J318" s="51">
        <f t="shared" si="32"/>
        <v>173335</v>
      </c>
      <c r="K318" s="52">
        <f t="shared" si="30"/>
        <v>2141.1</v>
      </c>
      <c r="L318" s="52"/>
      <c r="M318" s="62" t="s">
        <v>4040</v>
      </c>
      <c r="N318" s="63" t="s">
        <v>4041</v>
      </c>
      <c r="O318" s="64" t="s">
        <v>2027</v>
      </c>
      <c r="P318" s="65">
        <v>0.0002</v>
      </c>
      <c r="Q318" s="63" t="s">
        <v>2047</v>
      </c>
      <c r="R318" s="68">
        <v>1225</v>
      </c>
      <c r="S318" s="68">
        <v>1</v>
      </c>
      <c r="T318" s="69" t="s">
        <v>2022</v>
      </c>
      <c r="U318" s="70">
        <v>242999</v>
      </c>
      <c r="V318" s="68">
        <v>4087</v>
      </c>
      <c r="W318" s="71">
        <v>15</v>
      </c>
      <c r="X318" s="72">
        <v>0.0037</v>
      </c>
      <c r="Y318" s="71">
        <v>121169</v>
      </c>
      <c r="Z318" s="71">
        <v>1830</v>
      </c>
      <c r="AA318" s="71">
        <v>1</v>
      </c>
      <c r="AB318" s="76">
        <v>0</v>
      </c>
      <c r="AC318" s="68">
        <v>173335</v>
      </c>
      <c r="AD318" s="77">
        <v>0.02</v>
      </c>
      <c r="AE318" s="68">
        <v>19</v>
      </c>
      <c r="AF318" s="78">
        <v>0.0817</v>
      </c>
      <c r="AG318" s="81">
        <v>0</v>
      </c>
      <c r="AH318" s="82">
        <v>1.17</v>
      </c>
      <c r="AI318" s="64" t="s">
        <v>2136</v>
      </c>
      <c r="AJ318" s="63" t="s">
        <v>4042</v>
      </c>
      <c r="AK318" s="78">
        <v>0.0286</v>
      </c>
      <c r="AL318" s="78">
        <v>0</v>
      </c>
      <c r="AM318" s="63" t="s">
        <v>4043</v>
      </c>
      <c r="AN318" s="78">
        <v>0.0286</v>
      </c>
      <c r="AO318" s="78">
        <v>0</v>
      </c>
      <c r="AP318" s="63" t="s">
        <v>4044</v>
      </c>
      <c r="AQ318" s="78">
        <v>0.0245</v>
      </c>
      <c r="AR318" s="78">
        <v>0</v>
      </c>
      <c r="AS318" s="86" t="s">
        <v>4045</v>
      </c>
      <c r="AT318" s="87">
        <v>0.0698</v>
      </c>
      <c r="AU318" s="88" t="s">
        <v>4046</v>
      </c>
    </row>
    <row r="319" spans="1:47">
      <c r="A319" s="50">
        <f t="shared" si="33"/>
        <v>351</v>
      </c>
      <c r="B319" s="51" t="str">
        <f>IF(A319="","",IF(A319&lt;词盘!$B$2,"大词",IF(A319&lt;词盘!$C$2,"中尾词","长尾词")))</f>
        <v>大词</v>
      </c>
      <c r="C319" s="30">
        <v>3</v>
      </c>
      <c r="D319" s="29" t="str">
        <f t="shared" si="31"/>
        <v>无序</v>
      </c>
      <c r="I319" s="61">
        <f t="shared" si="34"/>
        <v>0.000200100050025014</v>
      </c>
      <c r="J319" s="29">
        <f t="shared" si="32"/>
        <v>12689</v>
      </c>
      <c r="K319" s="52">
        <f t="shared" si="30"/>
        <v>2828.64</v>
      </c>
      <c r="L319" s="52"/>
      <c r="M319" s="62" t="s">
        <v>4047</v>
      </c>
      <c r="N319" s="63" t="s">
        <v>4048</v>
      </c>
      <c r="O319" s="64" t="s">
        <v>2027</v>
      </c>
      <c r="P319" s="65">
        <v>0.0002</v>
      </c>
      <c r="Q319" s="63" t="s">
        <v>2149</v>
      </c>
      <c r="R319" s="68">
        <v>1221</v>
      </c>
      <c r="S319" s="68">
        <v>5</v>
      </c>
      <c r="T319" s="69" t="s">
        <v>4049</v>
      </c>
      <c r="U319" s="70">
        <v>244332</v>
      </c>
      <c r="V319" s="68">
        <v>7345</v>
      </c>
      <c r="W319" s="71">
        <v>351</v>
      </c>
      <c r="X319" s="72">
        <v>0.0478</v>
      </c>
      <c r="Y319" s="71">
        <v>169606</v>
      </c>
      <c r="Z319" s="71">
        <v>3408</v>
      </c>
      <c r="AA319" s="71">
        <v>8</v>
      </c>
      <c r="AB319" s="76">
        <v>2</v>
      </c>
      <c r="AC319" s="68">
        <v>12689</v>
      </c>
      <c r="AD319" s="77">
        <v>0.58</v>
      </c>
      <c r="AE319" s="68">
        <v>35</v>
      </c>
      <c r="AF319" s="78">
        <v>0.1317</v>
      </c>
      <c r="AG319" s="81">
        <v>0</v>
      </c>
      <c r="AH319" s="82">
        <v>0.83</v>
      </c>
      <c r="AI319" s="64" t="s">
        <v>4050</v>
      </c>
      <c r="AJ319" s="63" t="s">
        <v>2121</v>
      </c>
      <c r="AK319" s="78">
        <v>0.0535</v>
      </c>
      <c r="AL319" s="78">
        <v>0</v>
      </c>
      <c r="AM319" s="63" t="s">
        <v>4051</v>
      </c>
      <c r="AN319" s="78">
        <v>0.0412</v>
      </c>
      <c r="AO319" s="78">
        <v>0</v>
      </c>
      <c r="AP319" s="63" t="s">
        <v>2122</v>
      </c>
      <c r="AQ319" s="78">
        <v>0.037</v>
      </c>
      <c r="AR319" s="78">
        <v>0</v>
      </c>
      <c r="AS319" s="86" t="s">
        <v>4052</v>
      </c>
      <c r="AT319" s="87">
        <v>0.0421</v>
      </c>
      <c r="AU319" s="88" t="s">
        <v>4053</v>
      </c>
    </row>
    <row r="320" spans="1:47">
      <c r="A320" s="50">
        <f t="shared" si="33"/>
        <v>7</v>
      </c>
      <c r="B320" s="51" t="str">
        <f>IF(A320="","",IF(A320&lt;词盘!$B$2,"大词",IF(A320&lt;词盘!$C$2,"中尾词","长尾词")))</f>
        <v>大词</v>
      </c>
      <c r="C320" s="30">
        <v>3</v>
      </c>
      <c r="D320" s="29" t="str">
        <f t="shared" si="31"/>
        <v>无序</v>
      </c>
      <c r="I320" s="61">
        <f t="shared" si="34"/>
        <v>0.000200100050025014</v>
      </c>
      <c r="J320" s="29">
        <f t="shared" si="32"/>
        <v>91147</v>
      </c>
      <c r="K320" s="52">
        <f t="shared" si="30"/>
        <v>1083.76</v>
      </c>
      <c r="L320" s="52"/>
      <c r="M320" s="62" t="s">
        <v>268</v>
      </c>
      <c r="N320" s="63" t="s">
        <v>2394</v>
      </c>
      <c r="O320" s="64" t="s">
        <v>2027</v>
      </c>
      <c r="P320" s="65">
        <v>0.0002</v>
      </c>
      <c r="Q320" s="63" t="s">
        <v>2047</v>
      </c>
      <c r="R320" s="68">
        <v>1218</v>
      </c>
      <c r="S320" s="68">
        <v>1</v>
      </c>
      <c r="T320" s="69" t="s">
        <v>2022</v>
      </c>
      <c r="U320" s="70">
        <v>231419</v>
      </c>
      <c r="V320" s="68">
        <v>5162</v>
      </c>
      <c r="W320" s="71">
        <v>7</v>
      </c>
      <c r="X320" s="72">
        <v>0.0015</v>
      </c>
      <c r="Y320" s="71">
        <v>151866</v>
      </c>
      <c r="Z320" s="71">
        <v>2356</v>
      </c>
      <c r="AA320" s="71">
        <v>1</v>
      </c>
      <c r="AB320" s="76">
        <v>36</v>
      </c>
      <c r="AC320" s="68">
        <v>91147</v>
      </c>
      <c r="AD320" s="77">
        <v>0.06</v>
      </c>
      <c r="AE320" s="68">
        <v>144</v>
      </c>
      <c r="AF320" s="78">
        <v>0.1758</v>
      </c>
      <c r="AG320" s="81">
        <v>0</v>
      </c>
      <c r="AH320" s="82">
        <v>0.46</v>
      </c>
      <c r="AI320" s="64" t="s">
        <v>3976</v>
      </c>
      <c r="AJ320" s="63" t="s">
        <v>2398</v>
      </c>
      <c r="AK320" s="78">
        <v>0.0781</v>
      </c>
      <c r="AL320" s="78">
        <v>0</v>
      </c>
      <c r="AM320" s="63" t="s">
        <v>2623</v>
      </c>
      <c r="AN320" s="78">
        <v>0.0547</v>
      </c>
      <c r="AO320" s="78">
        <v>0</v>
      </c>
      <c r="AP320" s="63" t="s">
        <v>2342</v>
      </c>
      <c r="AQ320" s="78">
        <v>0.043</v>
      </c>
      <c r="AR320" s="78">
        <v>0</v>
      </c>
      <c r="AS320" s="86" t="s">
        <v>4054</v>
      </c>
      <c r="AT320" s="87">
        <v>0.1321</v>
      </c>
      <c r="AU320" s="88" t="s">
        <v>4055</v>
      </c>
    </row>
    <row r="321" spans="1:47">
      <c r="A321" s="50">
        <f t="shared" si="33"/>
        <v>1228</v>
      </c>
      <c r="B321" s="51" t="str">
        <f>IF(A321="","",IF(A321&lt;词盘!$B$2,"大词",IF(A321&lt;词盘!$C$2,"中尾词","长尾词")))</f>
        <v>大词</v>
      </c>
      <c r="C321" s="30">
        <v>3</v>
      </c>
      <c r="D321" s="29" t="str">
        <f t="shared" si="31"/>
        <v>无序</v>
      </c>
      <c r="I321" s="61">
        <f t="shared" si="34"/>
        <v>0.000200100050025014</v>
      </c>
      <c r="J321" s="29">
        <f t="shared" si="32"/>
        <v>3488</v>
      </c>
      <c r="K321" s="52">
        <f t="shared" si="30"/>
        <v>25476.21</v>
      </c>
      <c r="L321" s="52"/>
      <c r="M321" s="62" t="s">
        <v>4056</v>
      </c>
      <c r="N321" s="63" t="s">
        <v>4057</v>
      </c>
      <c r="O321" s="64" t="s">
        <v>2027</v>
      </c>
      <c r="P321" s="65">
        <v>0.0002</v>
      </c>
      <c r="Q321" s="63" t="s">
        <v>3495</v>
      </c>
      <c r="R321" s="68">
        <v>1210</v>
      </c>
      <c r="S321" s="68">
        <v>1</v>
      </c>
      <c r="T321" s="69" t="s">
        <v>2022</v>
      </c>
      <c r="U321" s="70">
        <v>3665</v>
      </c>
      <c r="V321" s="68">
        <v>149767</v>
      </c>
      <c r="W321" s="71">
        <v>1228</v>
      </c>
      <c r="X321" s="72">
        <v>0.0082</v>
      </c>
      <c r="Y321" s="71">
        <v>4395207</v>
      </c>
      <c r="Z321" s="71">
        <v>59247</v>
      </c>
      <c r="AA321" s="71">
        <v>29</v>
      </c>
      <c r="AB321" s="76">
        <v>10</v>
      </c>
      <c r="AC321" s="68">
        <v>3488</v>
      </c>
      <c r="AD321" s="77">
        <v>42.94</v>
      </c>
      <c r="AE321" s="68">
        <v>212</v>
      </c>
      <c r="AF321" s="78">
        <v>0.3553</v>
      </c>
      <c r="AG321" s="81">
        <v>0.3758</v>
      </c>
      <c r="AH321" s="82">
        <v>0.43</v>
      </c>
      <c r="AI321" s="64" t="s">
        <v>4058</v>
      </c>
      <c r="AJ321" s="63" t="s">
        <v>3948</v>
      </c>
      <c r="AK321" s="78">
        <v>0.1643</v>
      </c>
      <c r="AL321" s="78">
        <v>0.2197</v>
      </c>
      <c r="AM321" s="63" t="s">
        <v>4059</v>
      </c>
      <c r="AN321" s="78">
        <v>0.138</v>
      </c>
      <c r="AO321" s="78">
        <v>0.0924</v>
      </c>
      <c r="AP321" s="63" t="s">
        <v>4060</v>
      </c>
      <c r="AQ321" s="78">
        <v>0.053</v>
      </c>
      <c r="AR321" s="78">
        <v>0.0637</v>
      </c>
      <c r="AS321" s="86" t="s">
        <v>4061</v>
      </c>
      <c r="AT321" s="87">
        <v>0.0239</v>
      </c>
      <c r="AU321" s="88" t="s">
        <v>4062</v>
      </c>
    </row>
    <row r="322" spans="1:47">
      <c r="A322" s="50">
        <f t="shared" si="33"/>
        <v>136</v>
      </c>
      <c r="B322" s="51" t="str">
        <f>IF(A322="","",IF(A322&lt;词盘!$B$2,"大词",IF(A322&lt;词盘!$C$2,"中尾词","长尾词")))</f>
        <v>大词</v>
      </c>
      <c r="D322" s="29" t="str">
        <f t="shared" si="31"/>
        <v>无序</v>
      </c>
      <c r="I322" s="61">
        <f t="shared" si="34"/>
        <v>0.000200100050025014</v>
      </c>
      <c r="J322" s="29">
        <f t="shared" si="32"/>
        <v>77690</v>
      </c>
      <c r="K322" s="52">
        <f t="shared" si="30"/>
        <v>2059.05</v>
      </c>
      <c r="L322" s="52"/>
      <c r="M322" s="62" t="s">
        <v>4063</v>
      </c>
      <c r="N322" s="63" t="s">
        <v>4064</v>
      </c>
      <c r="O322" s="64" t="s">
        <v>2027</v>
      </c>
      <c r="P322" s="65">
        <v>0.0002</v>
      </c>
      <c r="Q322" s="63" t="s">
        <v>2028</v>
      </c>
      <c r="R322" s="68">
        <v>1193</v>
      </c>
      <c r="S322" s="68">
        <v>2</v>
      </c>
      <c r="T322" s="69" t="s">
        <v>4065</v>
      </c>
      <c r="U322" s="70">
        <v>436482</v>
      </c>
      <c r="V322" s="68">
        <v>2545</v>
      </c>
      <c r="W322" s="71">
        <v>136</v>
      </c>
      <c r="X322" s="72">
        <v>0.0538</v>
      </c>
      <c r="Y322" s="71">
        <v>59229</v>
      </c>
      <c r="Z322" s="71">
        <v>1113</v>
      </c>
      <c r="AA322" s="71">
        <v>4</v>
      </c>
      <c r="AB322" s="76">
        <v>0</v>
      </c>
      <c r="AC322" s="68">
        <v>77690</v>
      </c>
      <c r="AD322" s="77">
        <v>0.03</v>
      </c>
      <c r="AE322" s="68">
        <v>12</v>
      </c>
      <c r="AF322" s="78">
        <v>0.2681</v>
      </c>
      <c r="AG322" s="81">
        <v>0.1785</v>
      </c>
      <c r="AH322" s="82">
        <v>1.85</v>
      </c>
      <c r="AI322" s="64" t="s">
        <v>3379</v>
      </c>
      <c r="AJ322" s="63" t="s">
        <v>2257</v>
      </c>
      <c r="AK322" s="78">
        <v>0.1594</v>
      </c>
      <c r="AL322" s="78">
        <v>0.0357</v>
      </c>
      <c r="AM322" s="63" t="s">
        <v>3092</v>
      </c>
      <c r="AN322" s="78">
        <v>0.0652</v>
      </c>
      <c r="AO322" s="78">
        <v>0.1071</v>
      </c>
      <c r="AP322" s="63" t="s">
        <v>4066</v>
      </c>
      <c r="AQ322" s="78">
        <v>0.0435</v>
      </c>
      <c r="AR322" s="78">
        <v>0.0357</v>
      </c>
      <c r="AS322" s="86" t="s">
        <v>4067</v>
      </c>
      <c r="AT322" s="87">
        <v>0.0339</v>
      </c>
      <c r="AU322" s="88" t="s">
        <v>4068</v>
      </c>
    </row>
    <row r="323" spans="1:47">
      <c r="A323" s="50">
        <f t="shared" si="33"/>
        <v>2</v>
      </c>
      <c r="B323" s="51" t="str">
        <f>IF(A323="","",IF(A323&lt;词盘!$B$2,"大词",IF(A323&lt;词盘!$C$2,"中尾词","长尾词")))</f>
        <v>大词</v>
      </c>
      <c r="D323" s="29" t="str">
        <f t="shared" si="31"/>
        <v>无序</v>
      </c>
      <c r="I323" s="61">
        <f t="shared" si="34"/>
        <v>0.000200100050025014</v>
      </c>
      <c r="J323" s="29">
        <f t="shared" si="32"/>
        <v>410327</v>
      </c>
      <c r="K323" s="52">
        <f t="shared" ref="K323:K386" si="35">IFERROR(Z323*AH323,"")</f>
        <v>1972.8</v>
      </c>
      <c r="L323" s="52"/>
      <c r="M323" s="62" t="s">
        <v>224</v>
      </c>
      <c r="N323" s="63" t="s">
        <v>4069</v>
      </c>
      <c r="O323" s="64" t="s">
        <v>2027</v>
      </c>
      <c r="P323" s="65">
        <v>0.0002</v>
      </c>
      <c r="Q323" s="63" t="s">
        <v>2047</v>
      </c>
      <c r="R323" s="68">
        <v>1188</v>
      </c>
      <c r="S323" s="68">
        <v>8</v>
      </c>
      <c r="T323" s="69" t="s">
        <v>4070</v>
      </c>
      <c r="U323" s="70">
        <v>302231</v>
      </c>
      <c r="V323" s="68">
        <v>5706</v>
      </c>
      <c r="W323" s="71">
        <v>2</v>
      </c>
      <c r="X323" s="72">
        <v>0.0005</v>
      </c>
      <c r="Y323" s="71">
        <v>119740</v>
      </c>
      <c r="Z323" s="71">
        <v>2466</v>
      </c>
      <c r="AA323" s="71">
        <v>1</v>
      </c>
      <c r="AB323" s="76">
        <v>68</v>
      </c>
      <c r="AC323" s="68">
        <v>410327</v>
      </c>
      <c r="AD323" s="77">
        <v>0.01</v>
      </c>
      <c r="AE323" s="68">
        <v>90</v>
      </c>
      <c r="AF323" s="78">
        <v>0.4748</v>
      </c>
      <c r="AG323" s="81">
        <v>0.125</v>
      </c>
      <c r="AH323" s="82">
        <v>0.8</v>
      </c>
      <c r="AI323" s="64" t="s">
        <v>4071</v>
      </c>
      <c r="AJ323" s="63" t="s">
        <v>4072</v>
      </c>
      <c r="AK323" s="78">
        <v>0.3333</v>
      </c>
      <c r="AL323" s="78">
        <v>0</v>
      </c>
      <c r="AM323" s="63" t="s">
        <v>4073</v>
      </c>
      <c r="AN323" s="78">
        <v>0.0758</v>
      </c>
      <c r="AO323" s="78">
        <v>0.125</v>
      </c>
      <c r="AP323" s="63" t="s">
        <v>4074</v>
      </c>
      <c r="AQ323" s="78">
        <v>0.0657</v>
      </c>
      <c r="AR323" s="78">
        <v>0</v>
      </c>
      <c r="AS323" s="86" t="s">
        <v>4075</v>
      </c>
      <c r="AT323" s="87">
        <v>0.034</v>
      </c>
      <c r="AU323" s="88" t="s">
        <v>4076</v>
      </c>
    </row>
    <row r="324" spans="1:47">
      <c r="A324" s="50">
        <f t="shared" si="33"/>
        <v>875</v>
      </c>
      <c r="B324" s="51" t="str">
        <f>IF(A324="","",IF(A324&lt;词盘!$B$2,"大词",IF(A324&lt;词盘!$C$2,"中尾词","长尾词")))</f>
        <v>大词</v>
      </c>
      <c r="D324" s="29" t="str">
        <f t="shared" si="31"/>
        <v>无序</v>
      </c>
      <c r="I324" s="61">
        <f t="shared" si="34"/>
        <v>0.000200100050025014</v>
      </c>
      <c r="J324" s="29">
        <f t="shared" si="32"/>
        <v>25873</v>
      </c>
      <c r="K324" s="52">
        <f t="shared" si="35"/>
        <v>3360.42</v>
      </c>
      <c r="L324" s="52"/>
      <c r="M324" s="62" t="s">
        <v>4077</v>
      </c>
      <c r="N324" s="63" t="s">
        <v>4078</v>
      </c>
      <c r="O324" s="64" t="s">
        <v>2027</v>
      </c>
      <c r="P324" s="65">
        <v>0.0002</v>
      </c>
      <c r="Q324" s="63" t="s">
        <v>2047</v>
      </c>
      <c r="R324" s="68">
        <v>1188</v>
      </c>
      <c r="S324" s="68">
        <v>6</v>
      </c>
      <c r="T324" s="69" t="s">
        <v>4079</v>
      </c>
      <c r="U324" s="70">
        <v>759615</v>
      </c>
      <c r="V324" s="68">
        <v>3204</v>
      </c>
      <c r="W324" s="71">
        <v>875</v>
      </c>
      <c r="X324" s="72">
        <v>0.2732</v>
      </c>
      <c r="Y324" s="71">
        <v>71121</v>
      </c>
      <c r="Z324" s="71">
        <v>1323</v>
      </c>
      <c r="AA324" s="71">
        <v>20</v>
      </c>
      <c r="AB324" s="76">
        <v>0</v>
      </c>
      <c r="AC324" s="68">
        <v>25873</v>
      </c>
      <c r="AD324" s="77">
        <v>0.12</v>
      </c>
      <c r="AE324" s="68">
        <v>23</v>
      </c>
      <c r="AF324" s="78">
        <v>0.5315</v>
      </c>
      <c r="AG324" s="81">
        <v>0.6071</v>
      </c>
      <c r="AH324" s="82">
        <v>2.54</v>
      </c>
      <c r="AI324" s="64" t="s">
        <v>4080</v>
      </c>
      <c r="AJ324" s="63" t="s">
        <v>2031</v>
      </c>
      <c r="AK324" s="78">
        <v>0.3797</v>
      </c>
      <c r="AL324" s="78">
        <v>0.5357</v>
      </c>
      <c r="AM324" s="63" t="s">
        <v>4081</v>
      </c>
      <c r="AN324" s="78">
        <v>0.0759</v>
      </c>
      <c r="AO324" s="78">
        <v>0.0714</v>
      </c>
      <c r="AP324" s="63" t="s">
        <v>4082</v>
      </c>
      <c r="AQ324" s="78">
        <v>0.0759</v>
      </c>
      <c r="AR324" s="78">
        <v>0</v>
      </c>
      <c r="AS324" s="86" t="s">
        <v>4083</v>
      </c>
      <c r="AT324" s="87">
        <v>0.0331</v>
      </c>
      <c r="AU324" s="88" t="s">
        <v>4084</v>
      </c>
    </row>
    <row r="325" spans="1:47">
      <c r="A325" s="50">
        <f t="shared" si="33"/>
        <v>668</v>
      </c>
      <c r="B325" s="51" t="str">
        <f>IF(A325="","",IF(A325&lt;词盘!$B$2,"大词",IF(A325&lt;词盘!$C$2,"中尾词","长尾词")))</f>
        <v>大词</v>
      </c>
      <c r="D325" s="29" t="str">
        <f t="shared" si="31"/>
        <v>无序</v>
      </c>
      <c r="I325" s="61">
        <f t="shared" si="34"/>
        <v>0.000200100050025014</v>
      </c>
      <c r="J325" s="29">
        <f t="shared" si="32"/>
        <v>474</v>
      </c>
      <c r="K325" s="52">
        <f t="shared" si="35"/>
        <v>4800</v>
      </c>
      <c r="L325" s="52"/>
      <c r="M325" s="62" t="s">
        <v>4085</v>
      </c>
      <c r="N325" s="63" t="s">
        <v>4086</v>
      </c>
      <c r="O325" s="64" t="s">
        <v>2027</v>
      </c>
      <c r="P325" s="65">
        <v>0.0002</v>
      </c>
      <c r="Q325" s="63" t="s">
        <v>2047</v>
      </c>
      <c r="R325" s="68">
        <v>1141</v>
      </c>
      <c r="S325" s="68">
        <v>3</v>
      </c>
      <c r="T325" s="69" t="s">
        <v>4087</v>
      </c>
      <c r="U325" s="70">
        <v>106289</v>
      </c>
      <c r="V325" s="68">
        <v>20189</v>
      </c>
      <c r="W325" s="71">
        <v>668</v>
      </c>
      <c r="X325" s="72">
        <v>0.0331</v>
      </c>
      <c r="Y325" s="71">
        <v>422482</v>
      </c>
      <c r="Z325" s="71">
        <v>9600</v>
      </c>
      <c r="AA325" s="71">
        <v>16</v>
      </c>
      <c r="AB325" s="76">
        <v>1</v>
      </c>
      <c r="AC325" s="68">
        <v>474</v>
      </c>
      <c r="AD325" s="77">
        <v>42.59</v>
      </c>
      <c r="AE325" s="68">
        <v>53</v>
      </c>
      <c r="AF325" s="78">
        <v>0.525</v>
      </c>
      <c r="AG325" s="81">
        <v>0.3047</v>
      </c>
      <c r="AH325" s="82">
        <v>0.5</v>
      </c>
      <c r="AI325" s="64" t="s">
        <v>4088</v>
      </c>
      <c r="AJ325" s="63" t="s">
        <v>4089</v>
      </c>
      <c r="AK325" s="78">
        <v>0.2255</v>
      </c>
      <c r="AL325" s="78">
        <v>0.1619</v>
      </c>
      <c r="AM325" s="63" t="s">
        <v>4090</v>
      </c>
      <c r="AN325" s="78">
        <v>0.2163</v>
      </c>
      <c r="AO325" s="78">
        <v>0.1238</v>
      </c>
      <c r="AP325" s="63" t="s">
        <v>4091</v>
      </c>
      <c r="AQ325" s="78">
        <v>0.0832</v>
      </c>
      <c r="AR325" s="78">
        <v>0.019</v>
      </c>
      <c r="AS325" s="86" t="s">
        <v>4092</v>
      </c>
      <c r="AT325" s="87">
        <v>0.0355</v>
      </c>
      <c r="AU325" s="88" t="s">
        <v>4093</v>
      </c>
    </row>
    <row r="326" spans="1:47">
      <c r="A326" s="50">
        <f t="shared" si="33"/>
        <v>4539</v>
      </c>
      <c r="B326" s="51" t="str">
        <f>IF(A326="","",IF(A326&lt;词盘!$B$2,"大词",IF(A326&lt;词盘!$C$2,"中尾词","长尾词")))</f>
        <v>大词</v>
      </c>
      <c r="D326" s="29" t="str">
        <f t="shared" ref="D326:D386" si="36">IF(M326="","",IF(OR(E326="/",E326=""),"无序",IF(COUNTIFS(E:E,E326)&lt;4,"无序","有序")))</f>
        <v>无序</v>
      </c>
      <c r="I326" s="61">
        <f t="shared" si="34"/>
        <v>0.000200100050025014</v>
      </c>
      <c r="J326" s="29">
        <f t="shared" ref="J326:J378" si="37">AC326</f>
        <v>2944</v>
      </c>
      <c r="K326" s="52">
        <f t="shared" si="35"/>
        <v>48716.19</v>
      </c>
      <c r="L326" s="52"/>
      <c r="M326" s="62" t="s">
        <v>4094</v>
      </c>
      <c r="N326" s="63" t="s">
        <v>4095</v>
      </c>
      <c r="O326" s="64" t="s">
        <v>2027</v>
      </c>
      <c r="P326" s="65">
        <v>0.0002</v>
      </c>
      <c r="Q326" s="63" t="s">
        <v>2149</v>
      </c>
      <c r="R326" s="68">
        <v>1141</v>
      </c>
      <c r="S326" s="68">
        <v>1</v>
      </c>
      <c r="T326" s="69" t="s">
        <v>4096</v>
      </c>
      <c r="U326" s="70">
        <v>2270</v>
      </c>
      <c r="V326" s="68">
        <v>223620</v>
      </c>
      <c r="W326" s="71">
        <v>4539</v>
      </c>
      <c r="X326" s="72">
        <v>0.0203</v>
      </c>
      <c r="Y326" s="71">
        <v>5351642</v>
      </c>
      <c r="Z326" s="71">
        <v>85467</v>
      </c>
      <c r="AA326" s="71">
        <v>103</v>
      </c>
      <c r="AB326" s="76">
        <v>11</v>
      </c>
      <c r="AC326" s="68">
        <v>2944</v>
      </c>
      <c r="AD326" s="77">
        <v>75.96</v>
      </c>
      <c r="AE326" s="68">
        <v>127</v>
      </c>
      <c r="AF326" s="78">
        <v>0.323</v>
      </c>
      <c r="AG326" s="81">
        <v>0.229</v>
      </c>
      <c r="AH326" s="82">
        <v>0.57</v>
      </c>
      <c r="AI326" s="64" t="s">
        <v>4097</v>
      </c>
      <c r="AJ326" s="63" t="s">
        <v>4098</v>
      </c>
      <c r="AK326" s="78">
        <v>0.1575</v>
      </c>
      <c r="AL326" s="78">
        <v>0.1138</v>
      </c>
      <c r="AM326" s="63" t="s">
        <v>4099</v>
      </c>
      <c r="AN326" s="78">
        <v>0.0942</v>
      </c>
      <c r="AO326" s="78">
        <v>0.0894</v>
      </c>
      <c r="AP326" s="63" t="s">
        <v>4100</v>
      </c>
      <c r="AQ326" s="78">
        <v>0.0713</v>
      </c>
      <c r="AR326" s="78">
        <v>0.0258</v>
      </c>
      <c r="AS326" s="86" t="s">
        <v>4101</v>
      </c>
      <c r="AT326" s="87">
        <v>0.0282</v>
      </c>
      <c r="AU326" s="88" t="s">
        <v>4102</v>
      </c>
    </row>
    <row r="327" spans="1:47">
      <c r="A327" s="50">
        <f t="shared" si="33"/>
        <v>291</v>
      </c>
      <c r="B327" s="51" t="str">
        <f>IF(A327="","",IF(A327&lt;词盘!$B$2,"大词",IF(A327&lt;词盘!$C$2,"中尾词","长尾词")))</f>
        <v>大词</v>
      </c>
      <c r="D327" s="29" t="str">
        <f t="shared" si="36"/>
        <v>无序</v>
      </c>
      <c r="I327" s="61">
        <f t="shared" si="34"/>
        <v>0.000200100050025014</v>
      </c>
      <c r="J327" s="29">
        <f t="shared" si="37"/>
        <v>44363</v>
      </c>
      <c r="K327" s="52">
        <f t="shared" si="35"/>
        <v>2526.37</v>
      </c>
      <c r="L327" s="52"/>
      <c r="M327" s="62" t="s">
        <v>4103</v>
      </c>
      <c r="N327" s="63" t="s">
        <v>4104</v>
      </c>
      <c r="O327" s="64" t="s">
        <v>2018</v>
      </c>
      <c r="P327" s="65">
        <v>0.0002</v>
      </c>
      <c r="Q327" s="63" t="s">
        <v>2275</v>
      </c>
      <c r="R327" s="68">
        <v>1140</v>
      </c>
      <c r="S327" s="68">
        <v>1</v>
      </c>
      <c r="T327" s="69" t="s">
        <v>2022</v>
      </c>
      <c r="U327" s="70">
        <v>266057</v>
      </c>
      <c r="V327" s="68">
        <v>7380</v>
      </c>
      <c r="W327" s="71">
        <v>291</v>
      </c>
      <c r="X327" s="72">
        <v>0.0395</v>
      </c>
      <c r="Y327" s="71">
        <v>168287</v>
      </c>
      <c r="Z327" s="71">
        <v>3281</v>
      </c>
      <c r="AA327" s="71">
        <v>7</v>
      </c>
      <c r="AB327" s="76">
        <v>2</v>
      </c>
      <c r="AC327" s="68">
        <v>44363</v>
      </c>
      <c r="AD327" s="77">
        <v>0.17</v>
      </c>
      <c r="AE327" s="68">
        <v>57</v>
      </c>
      <c r="AF327" s="78">
        <v>0.1339</v>
      </c>
      <c r="AG327" s="81">
        <v>0.1481</v>
      </c>
      <c r="AH327" s="82">
        <v>0.77</v>
      </c>
      <c r="AI327" s="64" t="s">
        <v>4105</v>
      </c>
      <c r="AJ327" s="63">
        <v>1450845800</v>
      </c>
      <c r="AK327" s="78">
        <v>0.058</v>
      </c>
      <c r="AL327" s="78">
        <v>0.037</v>
      </c>
      <c r="AM327" s="63" t="s">
        <v>4106</v>
      </c>
      <c r="AN327" s="78">
        <v>0.0402</v>
      </c>
      <c r="AO327" s="78">
        <v>0.037</v>
      </c>
      <c r="AP327" s="63" t="s">
        <v>4107</v>
      </c>
      <c r="AQ327" s="78">
        <v>0.0357</v>
      </c>
      <c r="AR327" s="78">
        <v>0.0741</v>
      </c>
      <c r="AS327" s="86" t="s">
        <v>4108</v>
      </c>
      <c r="AT327" s="87">
        <v>0.0238</v>
      </c>
      <c r="AU327" s="88" t="s">
        <v>4109</v>
      </c>
    </row>
    <row r="328" spans="1:47">
      <c r="A328" s="50">
        <f t="shared" si="33"/>
        <v>821</v>
      </c>
      <c r="B328" s="51" t="str">
        <f>IF(A328="","",IF(A328&lt;词盘!$B$2,"大词",IF(A328&lt;词盘!$C$2,"中尾词","长尾词")))</f>
        <v>大词</v>
      </c>
      <c r="D328" s="29" t="str">
        <f t="shared" si="36"/>
        <v>无序</v>
      </c>
      <c r="I328" s="61">
        <f t="shared" si="34"/>
        <v>0.000200100050025014</v>
      </c>
      <c r="J328" s="29">
        <f t="shared" si="37"/>
        <v>25881</v>
      </c>
      <c r="K328" s="52">
        <f t="shared" si="35"/>
        <v>756.23</v>
      </c>
      <c r="L328" s="52"/>
      <c r="M328" s="62" t="s">
        <v>4110</v>
      </c>
      <c r="N328" s="63" t="s">
        <v>4111</v>
      </c>
      <c r="O328" s="64" t="s">
        <v>2027</v>
      </c>
      <c r="P328" s="65">
        <v>0.0002</v>
      </c>
      <c r="Q328" s="63" t="s">
        <v>2047</v>
      </c>
      <c r="R328" s="68">
        <v>1123</v>
      </c>
      <c r="S328" s="68">
        <v>8</v>
      </c>
      <c r="T328" s="69" t="s">
        <v>4112</v>
      </c>
      <c r="U328" s="70">
        <v>450636</v>
      </c>
      <c r="V328" s="68">
        <v>3641</v>
      </c>
      <c r="W328" s="71">
        <v>821</v>
      </c>
      <c r="X328" s="72">
        <v>0.2257</v>
      </c>
      <c r="Y328" s="71">
        <v>101987</v>
      </c>
      <c r="Z328" s="71">
        <v>1609</v>
      </c>
      <c r="AA328" s="71">
        <v>19</v>
      </c>
      <c r="AB328" s="76">
        <v>0</v>
      </c>
      <c r="AC328" s="68">
        <v>25881</v>
      </c>
      <c r="AD328" s="77">
        <v>0.14</v>
      </c>
      <c r="AE328" s="68">
        <v>23</v>
      </c>
      <c r="AF328" s="78">
        <v>0.2761</v>
      </c>
      <c r="AG328" s="81">
        <v>0.238</v>
      </c>
      <c r="AH328" s="82">
        <v>0.47</v>
      </c>
      <c r="AI328" s="64" t="s">
        <v>4113</v>
      </c>
      <c r="AJ328" s="63" t="s">
        <v>4114</v>
      </c>
      <c r="AK328" s="78">
        <v>0.1343</v>
      </c>
      <c r="AL328" s="78">
        <v>0.119</v>
      </c>
      <c r="AM328" s="63" t="s">
        <v>4115</v>
      </c>
      <c r="AN328" s="78">
        <v>0.0821</v>
      </c>
      <c r="AO328" s="78">
        <v>0.0476</v>
      </c>
      <c r="AP328" s="63" t="s">
        <v>4116</v>
      </c>
      <c r="AQ328" s="78">
        <v>0.0597</v>
      </c>
      <c r="AR328" s="78">
        <v>0.0714</v>
      </c>
      <c r="AS328" s="86" t="s">
        <v>4117</v>
      </c>
      <c r="AT328" s="87">
        <v>0.0756</v>
      </c>
      <c r="AU328" s="88" t="s">
        <v>4118</v>
      </c>
    </row>
    <row r="329" spans="1:47">
      <c r="A329" s="50">
        <f t="shared" si="33"/>
        <v>233</v>
      </c>
      <c r="B329" s="51" t="str">
        <f>IF(A329="","",IF(A329&lt;词盘!$B$2,"大词",IF(A329&lt;词盘!$C$2,"中尾词","长尾词")))</f>
        <v>大词</v>
      </c>
      <c r="D329" s="29" t="str">
        <f t="shared" si="36"/>
        <v>无序</v>
      </c>
      <c r="I329" s="61">
        <f t="shared" si="34"/>
        <v>0.000200100050025014</v>
      </c>
      <c r="J329" s="29">
        <f t="shared" si="37"/>
        <v>505</v>
      </c>
      <c r="K329" s="52">
        <f t="shared" si="35"/>
        <v>898.35</v>
      </c>
      <c r="L329" s="52"/>
      <c r="M329" s="62" t="s">
        <v>4119</v>
      </c>
      <c r="N329" s="63" t="s">
        <v>4120</v>
      </c>
      <c r="O329" s="64" t="s">
        <v>2027</v>
      </c>
      <c r="P329" s="65">
        <v>0.0002</v>
      </c>
      <c r="Q329" s="63" t="s">
        <v>2047</v>
      </c>
      <c r="R329" s="68">
        <v>1120</v>
      </c>
      <c r="S329" s="68">
        <v>15</v>
      </c>
      <c r="T329" s="69" t="s">
        <v>4121</v>
      </c>
      <c r="U329" s="70">
        <v>821271</v>
      </c>
      <c r="V329" s="68">
        <v>1801</v>
      </c>
      <c r="W329" s="71">
        <v>233</v>
      </c>
      <c r="X329" s="72">
        <v>0.1298</v>
      </c>
      <c r="Y329" s="71">
        <v>40022</v>
      </c>
      <c r="Z329" s="71">
        <v>795</v>
      </c>
      <c r="AA329" s="71">
        <v>6</v>
      </c>
      <c r="AB329" s="76">
        <v>0</v>
      </c>
      <c r="AC329" s="68">
        <v>505</v>
      </c>
      <c r="AD329" s="77">
        <v>3.57</v>
      </c>
      <c r="AE329" s="68">
        <v>116</v>
      </c>
      <c r="AF329" s="78">
        <v>0.5206</v>
      </c>
      <c r="AG329" s="81">
        <v>0.4762</v>
      </c>
      <c r="AH329" s="82">
        <v>1.13</v>
      </c>
      <c r="AI329" s="64" t="s">
        <v>4122</v>
      </c>
      <c r="AJ329" s="63" t="s">
        <v>2101</v>
      </c>
      <c r="AK329" s="78">
        <v>0.3151</v>
      </c>
      <c r="AL329" s="78">
        <v>0.4286</v>
      </c>
      <c r="AM329" s="63" t="s">
        <v>2451</v>
      </c>
      <c r="AN329" s="78">
        <v>0.1096</v>
      </c>
      <c r="AO329" s="78">
        <v>0</v>
      </c>
      <c r="AP329" s="63" t="s">
        <v>2103</v>
      </c>
      <c r="AQ329" s="78">
        <v>0.0959</v>
      </c>
      <c r="AR329" s="78">
        <v>0.0476</v>
      </c>
      <c r="AS329" s="86" t="s">
        <v>4123</v>
      </c>
      <c r="AT329" s="87">
        <v>0.0588</v>
      </c>
      <c r="AU329" s="88" t="s">
        <v>4124</v>
      </c>
    </row>
    <row r="330" spans="1:47">
      <c r="A330" s="50">
        <f t="shared" si="33"/>
        <v>740</v>
      </c>
      <c r="B330" s="51" t="str">
        <f>IF(A330="","",IF(A330&lt;词盘!$B$2,"大词",IF(A330&lt;词盘!$C$2,"中尾词","长尾词")))</f>
        <v>大词</v>
      </c>
      <c r="D330" s="29" t="str">
        <f t="shared" si="36"/>
        <v>无序</v>
      </c>
      <c r="I330" s="61">
        <f t="shared" si="34"/>
        <v>0.000200100050025014</v>
      </c>
      <c r="J330" s="29">
        <f t="shared" si="37"/>
        <v>110917</v>
      </c>
      <c r="K330" s="52">
        <f t="shared" si="35"/>
        <v>447010.65</v>
      </c>
      <c r="L330" s="52"/>
      <c r="M330" s="62" t="s">
        <v>4125</v>
      </c>
      <c r="N330" s="63" t="s">
        <v>4126</v>
      </c>
      <c r="O330" s="64" t="s">
        <v>2027</v>
      </c>
      <c r="P330" s="65">
        <v>0.0002</v>
      </c>
      <c r="Q330" s="63" t="s">
        <v>2149</v>
      </c>
      <c r="R330" s="68">
        <v>1099</v>
      </c>
      <c r="S330" s="68">
        <v>1</v>
      </c>
      <c r="T330" s="69" t="s">
        <v>2601</v>
      </c>
      <c r="U330" s="70">
        <v>2480</v>
      </c>
      <c r="V330" s="68">
        <v>246909</v>
      </c>
      <c r="W330" s="71">
        <v>740</v>
      </c>
      <c r="X330" s="72">
        <v>0.003</v>
      </c>
      <c r="Y330" s="71">
        <v>6297422</v>
      </c>
      <c r="Z330" s="71">
        <v>110373</v>
      </c>
      <c r="AA330" s="71">
        <v>17</v>
      </c>
      <c r="AB330" s="76">
        <v>10</v>
      </c>
      <c r="AC330" s="68">
        <v>110917</v>
      </c>
      <c r="AD330" s="77">
        <v>2.23</v>
      </c>
      <c r="AE330" s="68">
        <v>443</v>
      </c>
      <c r="AF330" s="78">
        <v>0.1861</v>
      </c>
      <c r="AG330" s="81">
        <v>0.0955</v>
      </c>
      <c r="AH330" s="82">
        <v>4.05</v>
      </c>
      <c r="AI330" s="64" t="s">
        <v>4127</v>
      </c>
      <c r="AJ330" s="63" t="s">
        <v>4128</v>
      </c>
      <c r="AK330" s="78">
        <v>0.0711</v>
      </c>
      <c r="AL330" s="78">
        <v>0</v>
      </c>
      <c r="AM330" s="63" t="s">
        <v>4129</v>
      </c>
      <c r="AN330" s="78">
        <v>0.062</v>
      </c>
      <c r="AO330" s="78">
        <v>0.0955</v>
      </c>
      <c r="AP330" s="63" t="s">
        <v>4130</v>
      </c>
      <c r="AQ330" s="78">
        <v>0.053</v>
      </c>
      <c r="AR330" s="78">
        <v>0</v>
      </c>
      <c r="AS330" s="86" t="s">
        <v>4131</v>
      </c>
      <c r="AT330" s="87">
        <v>0.0179</v>
      </c>
      <c r="AU330" s="88" t="s">
        <v>4132</v>
      </c>
    </row>
    <row r="331" spans="1:47">
      <c r="A331" s="50">
        <f t="shared" si="33"/>
        <v>246</v>
      </c>
      <c r="B331" s="51" t="str">
        <f>IF(A331="","",IF(A331&lt;词盘!$B$2,"大词",IF(A331&lt;词盘!$C$2,"中尾词","长尾词")))</f>
        <v>大词</v>
      </c>
      <c r="D331" s="29" t="str">
        <f t="shared" si="36"/>
        <v>无序</v>
      </c>
      <c r="I331" s="61">
        <f t="shared" si="34"/>
        <v>0.000200100050025014</v>
      </c>
      <c r="J331" s="29">
        <f t="shared" si="37"/>
        <v>514</v>
      </c>
      <c r="K331" s="52" t="str">
        <f t="shared" si="35"/>
        <v/>
      </c>
      <c r="L331" s="52"/>
      <c r="M331" s="62" t="s">
        <v>4133</v>
      </c>
      <c r="N331" s="63" t="s">
        <v>4134</v>
      </c>
      <c r="O331" s="64" t="s">
        <v>2027</v>
      </c>
      <c r="P331" s="65">
        <v>0.0002</v>
      </c>
      <c r="Q331" s="63" t="s">
        <v>2037</v>
      </c>
      <c r="R331" s="68">
        <v>1092</v>
      </c>
      <c r="S331" s="68">
        <v>11</v>
      </c>
      <c r="T331" s="69" t="s">
        <v>4135</v>
      </c>
      <c r="U331" s="70">
        <v>551097</v>
      </c>
      <c r="V331" s="68">
        <v>2885</v>
      </c>
      <c r="W331" s="71">
        <v>246</v>
      </c>
      <c r="X331" s="72">
        <v>0.0854</v>
      </c>
      <c r="Y331" s="71">
        <v>82656</v>
      </c>
      <c r="Z331" s="71">
        <v>1211</v>
      </c>
      <c r="AA331" s="71">
        <v>6</v>
      </c>
      <c r="AB331" s="76">
        <v>0</v>
      </c>
      <c r="AC331" s="68">
        <v>514</v>
      </c>
      <c r="AD331" s="77">
        <v>5.61</v>
      </c>
      <c r="AE331" s="68">
        <v>82</v>
      </c>
      <c r="AF331" s="78">
        <v>0.4363</v>
      </c>
      <c r="AG331" s="81">
        <v>0.25</v>
      </c>
      <c r="AH331" s="44" t="s">
        <v>2027</v>
      </c>
      <c r="AI331" s="64" t="s">
        <v>2177</v>
      </c>
      <c r="AJ331" s="63" t="s">
        <v>3487</v>
      </c>
      <c r="AK331" s="78">
        <v>0.1818</v>
      </c>
      <c r="AL331" s="78">
        <v>0.1</v>
      </c>
      <c r="AM331" s="63" t="s">
        <v>3267</v>
      </c>
      <c r="AN331" s="78">
        <v>0.1545</v>
      </c>
      <c r="AO331" s="78">
        <v>0.1</v>
      </c>
      <c r="AP331" s="63" t="s">
        <v>2600</v>
      </c>
      <c r="AQ331" s="78">
        <v>0.1</v>
      </c>
      <c r="AR331" s="78">
        <v>0.05</v>
      </c>
      <c r="AS331" s="86" t="s">
        <v>4136</v>
      </c>
      <c r="AT331" s="87">
        <v>0.0612</v>
      </c>
      <c r="AU331" s="88" t="s">
        <v>4137</v>
      </c>
    </row>
    <row r="332" spans="1:47">
      <c r="A332" s="50">
        <f t="shared" si="33"/>
        <v>44</v>
      </c>
      <c r="B332" s="51" t="str">
        <f>IF(A332="","",IF(A332&lt;词盘!$B$2,"大词",IF(A332&lt;词盘!$C$2,"中尾词","长尾词")))</f>
        <v>大词</v>
      </c>
      <c r="D332" s="29" t="str">
        <f t="shared" si="36"/>
        <v>无序</v>
      </c>
      <c r="I332" s="61">
        <f t="shared" si="34"/>
        <v>0.000200100050025014</v>
      </c>
      <c r="J332" s="29">
        <f t="shared" si="37"/>
        <v>727</v>
      </c>
      <c r="K332" s="52" t="str">
        <f t="shared" si="35"/>
        <v/>
      </c>
      <c r="L332" s="52"/>
      <c r="M332" s="62" t="s">
        <v>4138</v>
      </c>
      <c r="N332" s="63"/>
      <c r="O332" s="64" t="s">
        <v>2027</v>
      </c>
      <c r="P332" s="65">
        <v>0.0002</v>
      </c>
      <c r="Q332" s="63" t="s">
        <v>2028</v>
      </c>
      <c r="R332" s="68">
        <v>1071</v>
      </c>
      <c r="S332" s="68">
        <v>1</v>
      </c>
      <c r="T332" s="69" t="s">
        <v>2022</v>
      </c>
      <c r="U332" s="70">
        <v>274652</v>
      </c>
      <c r="V332" s="68">
        <v>1697</v>
      </c>
      <c r="W332" s="71">
        <v>44</v>
      </c>
      <c r="X332" s="72">
        <v>0.0262</v>
      </c>
      <c r="Y332" s="71">
        <v>48541</v>
      </c>
      <c r="Z332" s="71">
        <v>708</v>
      </c>
      <c r="AA332" s="71">
        <v>1</v>
      </c>
      <c r="AB332" s="76">
        <v>0</v>
      </c>
      <c r="AC332" s="68">
        <v>727</v>
      </c>
      <c r="AD332" s="77">
        <v>2.33</v>
      </c>
      <c r="AE332" s="68">
        <v>18</v>
      </c>
      <c r="AF332" s="78">
        <v>0.1521</v>
      </c>
      <c r="AG332" s="81">
        <v>0.1081</v>
      </c>
      <c r="AH332" s="44" t="s">
        <v>2027</v>
      </c>
      <c r="AI332" s="64" t="s">
        <v>2177</v>
      </c>
      <c r="AJ332" s="63" t="s">
        <v>4139</v>
      </c>
      <c r="AK332" s="78">
        <v>0.0645</v>
      </c>
      <c r="AL332" s="78">
        <v>0.027</v>
      </c>
      <c r="AM332" s="63" t="s">
        <v>4140</v>
      </c>
      <c r="AN332" s="78">
        <v>0.0507</v>
      </c>
      <c r="AO332" s="78">
        <v>0.027</v>
      </c>
      <c r="AP332" s="63" t="s">
        <v>4141</v>
      </c>
      <c r="AQ332" s="78">
        <v>0.0369</v>
      </c>
      <c r="AR332" s="78">
        <v>0.0541</v>
      </c>
      <c r="AS332" s="86" t="s">
        <v>4142</v>
      </c>
      <c r="AT332" s="87">
        <v>0.0536</v>
      </c>
      <c r="AU332" s="88" t="s">
        <v>4143</v>
      </c>
    </row>
    <row r="333" spans="1:47">
      <c r="A333" s="50">
        <f t="shared" si="33"/>
        <v>116</v>
      </c>
      <c r="B333" s="51" t="str">
        <f>IF(A333="","",IF(A333&lt;词盘!$B$2,"大词",IF(A333&lt;词盘!$C$2,"中尾词","长尾词")))</f>
        <v>大词</v>
      </c>
      <c r="D333" s="29" t="str">
        <f t="shared" si="36"/>
        <v>无序</v>
      </c>
      <c r="I333" s="61">
        <f t="shared" si="34"/>
        <v>0.000200100050025014</v>
      </c>
      <c r="J333" s="29">
        <f t="shared" si="37"/>
        <v>3910</v>
      </c>
      <c r="K333" s="52">
        <f t="shared" si="35"/>
        <v>2002.82</v>
      </c>
      <c r="L333" s="52"/>
      <c r="M333" s="62" t="s">
        <v>4144</v>
      </c>
      <c r="N333" s="63" t="s">
        <v>4145</v>
      </c>
      <c r="O333" s="64" t="s">
        <v>2027</v>
      </c>
      <c r="P333" s="65">
        <v>0.0002</v>
      </c>
      <c r="Q333" s="63" t="s">
        <v>2047</v>
      </c>
      <c r="R333" s="68">
        <v>1062</v>
      </c>
      <c r="S333" s="68">
        <v>6</v>
      </c>
      <c r="T333" s="69" t="s">
        <v>4146</v>
      </c>
      <c r="U333" s="70">
        <v>498059</v>
      </c>
      <c r="V333" s="68">
        <v>2047</v>
      </c>
      <c r="W333" s="71">
        <v>116</v>
      </c>
      <c r="X333" s="72">
        <v>0.0568</v>
      </c>
      <c r="Y333" s="71">
        <v>61150</v>
      </c>
      <c r="Z333" s="71">
        <v>838</v>
      </c>
      <c r="AA333" s="71">
        <v>3</v>
      </c>
      <c r="AB333" s="76">
        <v>5</v>
      </c>
      <c r="AC333" s="68">
        <v>3910</v>
      </c>
      <c r="AD333" s="77">
        <v>0.52</v>
      </c>
      <c r="AE333" s="68">
        <v>10</v>
      </c>
      <c r="AF333" s="78">
        <v>0.4545</v>
      </c>
      <c r="AG333" s="81">
        <v>0.3171</v>
      </c>
      <c r="AH333" s="82">
        <v>2.39</v>
      </c>
      <c r="AI333" s="64" t="s">
        <v>3160</v>
      </c>
      <c r="AJ333" s="63" t="s">
        <v>2782</v>
      </c>
      <c r="AK333" s="78">
        <v>0.2562</v>
      </c>
      <c r="AL333" s="78">
        <v>0.2439</v>
      </c>
      <c r="AM333" s="63" t="s">
        <v>2073</v>
      </c>
      <c r="AN333" s="78">
        <v>0.1074</v>
      </c>
      <c r="AO333" s="78">
        <v>0.0488</v>
      </c>
      <c r="AP333" s="63" t="s">
        <v>4147</v>
      </c>
      <c r="AQ333" s="78">
        <v>0.0909</v>
      </c>
      <c r="AR333" s="78">
        <v>0.0244</v>
      </c>
      <c r="AS333" s="86" t="s">
        <v>4148</v>
      </c>
      <c r="AT333" s="87">
        <v>0.1481</v>
      </c>
      <c r="AU333" s="88" t="s">
        <v>4149</v>
      </c>
    </row>
    <row r="334" spans="1:47">
      <c r="A334" s="50">
        <f t="shared" si="33"/>
        <v>235</v>
      </c>
      <c r="B334" s="51" t="str">
        <f>IF(A334="","",IF(A334&lt;词盘!$B$2,"大词",IF(A334&lt;词盘!$C$2,"中尾词","长尾词")))</f>
        <v>大词</v>
      </c>
      <c r="D334" s="29" t="str">
        <f t="shared" si="36"/>
        <v>无序</v>
      </c>
      <c r="I334" s="61">
        <f t="shared" si="34"/>
        <v>0.000200100050025014</v>
      </c>
      <c r="J334" s="29">
        <f t="shared" si="37"/>
        <v>179</v>
      </c>
      <c r="K334" s="52">
        <f t="shared" si="35"/>
        <v>21621.6</v>
      </c>
      <c r="L334" s="52"/>
      <c r="M334" s="62" t="s">
        <v>4150</v>
      </c>
      <c r="N334" s="63" t="s">
        <v>4151</v>
      </c>
      <c r="O334" s="64" t="s">
        <v>2027</v>
      </c>
      <c r="P334" s="65">
        <v>0.0002</v>
      </c>
      <c r="Q334" s="63" t="s">
        <v>4152</v>
      </c>
      <c r="R334" s="68">
        <v>1039</v>
      </c>
      <c r="S334" s="68">
        <v>8</v>
      </c>
      <c r="T334" s="69" t="s">
        <v>4153</v>
      </c>
      <c r="U334" s="70">
        <v>584496</v>
      </c>
      <c r="V334" s="68">
        <v>9340</v>
      </c>
      <c r="W334" s="71">
        <v>235</v>
      </c>
      <c r="X334" s="72">
        <v>0.0252</v>
      </c>
      <c r="Y334" s="71">
        <v>212941</v>
      </c>
      <c r="Z334" s="71">
        <v>3960</v>
      </c>
      <c r="AA334" s="71">
        <v>6</v>
      </c>
      <c r="AB334" s="76">
        <v>0</v>
      </c>
      <c r="AC334" s="68">
        <v>179</v>
      </c>
      <c r="AD334" s="77">
        <v>52.18</v>
      </c>
      <c r="AE334" s="68">
        <v>7</v>
      </c>
      <c r="AF334" s="78">
        <v>0.699</v>
      </c>
      <c r="AG334" s="81">
        <v>0.5555</v>
      </c>
      <c r="AH334" s="82">
        <v>5.46</v>
      </c>
      <c r="AI334" s="64" t="s">
        <v>4154</v>
      </c>
      <c r="AJ334" s="63" t="s">
        <v>2600</v>
      </c>
      <c r="AK334" s="78">
        <v>0.3981</v>
      </c>
      <c r="AL334" s="78">
        <v>0.3333</v>
      </c>
      <c r="AM334" s="63" t="s">
        <v>4155</v>
      </c>
      <c r="AN334" s="78">
        <v>0.1553</v>
      </c>
      <c r="AO334" s="78">
        <v>0</v>
      </c>
      <c r="AP334" s="63" t="s">
        <v>2601</v>
      </c>
      <c r="AQ334" s="78">
        <v>0.1456</v>
      </c>
      <c r="AR334" s="78">
        <v>0.2222</v>
      </c>
      <c r="AS334" s="86" t="s">
        <v>4156</v>
      </c>
      <c r="AT334" s="87">
        <v>0.0509</v>
      </c>
      <c r="AU334" s="88" t="s">
        <v>4157</v>
      </c>
    </row>
    <row r="335" spans="1:47">
      <c r="A335" s="50">
        <f t="shared" si="33"/>
        <v>32</v>
      </c>
      <c r="B335" s="51" t="str">
        <f>IF(A335="","",IF(A335&lt;词盘!$B$2,"大词",IF(A335&lt;词盘!$C$2,"中尾词","长尾词")))</f>
        <v>大词</v>
      </c>
      <c r="D335" s="29" t="str">
        <f t="shared" si="36"/>
        <v>无序</v>
      </c>
      <c r="I335" s="61">
        <f t="shared" si="34"/>
        <v>0.000200100050025014</v>
      </c>
      <c r="J335" s="29">
        <f t="shared" si="37"/>
        <v>41664</v>
      </c>
      <c r="K335" s="52">
        <f t="shared" si="35"/>
        <v>1650.24</v>
      </c>
      <c r="L335" s="52"/>
      <c r="M335" s="62" t="s">
        <v>250</v>
      </c>
      <c r="N335" s="63" t="s">
        <v>2394</v>
      </c>
      <c r="O335" s="64" t="s">
        <v>2018</v>
      </c>
      <c r="P335" s="65">
        <v>0.0002</v>
      </c>
      <c r="Q335" s="63" t="s">
        <v>2275</v>
      </c>
      <c r="R335" s="68">
        <v>1034</v>
      </c>
      <c r="S335" s="68">
        <v>5</v>
      </c>
      <c r="T335" s="69" t="s">
        <v>4158</v>
      </c>
      <c r="U335" s="70">
        <v>382949</v>
      </c>
      <c r="V335" s="68">
        <v>3173</v>
      </c>
      <c r="W335" s="71">
        <v>32</v>
      </c>
      <c r="X335" s="72">
        <v>0.0104</v>
      </c>
      <c r="Y335" s="71">
        <v>65762</v>
      </c>
      <c r="Z335" s="71">
        <v>1528</v>
      </c>
      <c r="AA335" s="71">
        <v>1</v>
      </c>
      <c r="AB335" s="76">
        <v>28</v>
      </c>
      <c r="AC335" s="68">
        <v>41664</v>
      </c>
      <c r="AD335" s="77">
        <v>0.08</v>
      </c>
      <c r="AE335" s="68">
        <v>73</v>
      </c>
      <c r="AF335" s="78">
        <v>0.1783</v>
      </c>
      <c r="AG335" s="81">
        <v>0.0834</v>
      </c>
      <c r="AH335" s="82">
        <v>1.08</v>
      </c>
      <c r="AI335" s="64" t="s">
        <v>4159</v>
      </c>
      <c r="AJ335" s="63" t="s">
        <v>2022</v>
      </c>
      <c r="AK335" s="78">
        <v>0.0637</v>
      </c>
      <c r="AL335" s="78">
        <v>0</v>
      </c>
      <c r="AM335" s="63" t="s">
        <v>4160</v>
      </c>
      <c r="AN335" s="78">
        <v>0.0573</v>
      </c>
      <c r="AO335" s="78">
        <v>0.0417</v>
      </c>
      <c r="AP335" s="63" t="s">
        <v>3534</v>
      </c>
      <c r="AQ335" s="78">
        <v>0.0573</v>
      </c>
      <c r="AR335" s="78">
        <v>0.0417</v>
      </c>
      <c r="AS335" s="86" t="s">
        <v>4161</v>
      </c>
      <c r="AT335" s="87">
        <v>0.037</v>
      </c>
      <c r="AU335" s="88" t="s">
        <v>4162</v>
      </c>
    </row>
    <row r="336" spans="1:47">
      <c r="A336" s="50">
        <f t="shared" si="33"/>
        <v>126</v>
      </c>
      <c r="B336" s="51" t="str">
        <f>IF(A336="","",IF(A336&lt;词盘!$B$2,"大词",IF(A336&lt;词盘!$C$2,"中尾词","长尾词")))</f>
        <v>大词</v>
      </c>
      <c r="D336" s="29" t="str">
        <f t="shared" si="36"/>
        <v>无序</v>
      </c>
      <c r="I336" s="61">
        <f t="shared" si="34"/>
        <v>0.000200100050025014</v>
      </c>
      <c r="J336" s="29">
        <f t="shared" si="37"/>
        <v>35916</v>
      </c>
      <c r="K336" s="52">
        <f t="shared" si="35"/>
        <v>5025.1</v>
      </c>
      <c r="L336" s="52"/>
      <c r="M336" s="62" t="s">
        <v>4163</v>
      </c>
      <c r="N336" s="63" t="s">
        <v>2407</v>
      </c>
      <c r="O336" s="64" t="s">
        <v>2018</v>
      </c>
      <c r="P336" s="65">
        <v>0.0002</v>
      </c>
      <c r="Q336" s="63" t="s">
        <v>2275</v>
      </c>
      <c r="R336" s="68">
        <v>1029</v>
      </c>
      <c r="S336" s="68">
        <v>7</v>
      </c>
      <c r="T336" s="69" t="s">
        <v>4164</v>
      </c>
      <c r="U336" s="70">
        <v>297419</v>
      </c>
      <c r="V336" s="68">
        <v>3688</v>
      </c>
      <c r="W336" s="71">
        <v>126</v>
      </c>
      <c r="X336" s="72">
        <v>0.0344</v>
      </c>
      <c r="Y336" s="71">
        <v>101527</v>
      </c>
      <c r="Z336" s="71">
        <v>1621</v>
      </c>
      <c r="AA336" s="71">
        <v>3</v>
      </c>
      <c r="AB336" s="76">
        <v>2</v>
      </c>
      <c r="AC336" s="68">
        <v>35916</v>
      </c>
      <c r="AD336" s="77">
        <v>0.1</v>
      </c>
      <c r="AE336" s="68">
        <v>65</v>
      </c>
      <c r="AF336" s="78">
        <v>0.204</v>
      </c>
      <c r="AG336" s="81">
        <v>0.0889</v>
      </c>
      <c r="AH336" s="82">
        <v>3.1</v>
      </c>
      <c r="AI336" s="64" t="s">
        <v>4165</v>
      </c>
      <c r="AJ336" s="63" t="s">
        <v>2411</v>
      </c>
      <c r="AK336" s="78">
        <v>0.0846</v>
      </c>
      <c r="AL336" s="78">
        <v>0.0667</v>
      </c>
      <c r="AM336" s="63" t="s">
        <v>4166</v>
      </c>
      <c r="AN336" s="78">
        <v>0.0746</v>
      </c>
      <c r="AO336" s="78">
        <v>0</v>
      </c>
      <c r="AP336" s="63" t="s">
        <v>4167</v>
      </c>
      <c r="AQ336" s="78">
        <v>0.0448</v>
      </c>
      <c r="AR336" s="78">
        <v>0.0222</v>
      </c>
      <c r="AS336" s="86" t="s">
        <v>4168</v>
      </c>
      <c r="AT336" s="87">
        <v>0.044</v>
      </c>
      <c r="AU336" s="88" t="s">
        <v>4169</v>
      </c>
    </row>
    <row r="337" spans="1:47">
      <c r="A337" s="50">
        <f t="shared" si="33"/>
        <v>547</v>
      </c>
      <c r="B337" s="51" t="str">
        <f>IF(A337="","",IF(A337&lt;词盘!$B$2,"大词",IF(A337&lt;词盘!$C$2,"中尾词","长尾词")))</f>
        <v>大词</v>
      </c>
      <c r="D337" s="29" t="str">
        <f t="shared" si="36"/>
        <v>无序</v>
      </c>
      <c r="I337" s="61">
        <f t="shared" si="34"/>
        <v>0.000200100050025014</v>
      </c>
      <c r="J337" s="29">
        <f t="shared" si="37"/>
        <v>7537</v>
      </c>
      <c r="K337" s="52">
        <f t="shared" si="35"/>
        <v>1895.08</v>
      </c>
      <c r="L337" s="52"/>
      <c r="M337" s="62" t="s">
        <v>4170</v>
      </c>
      <c r="N337" s="63" t="s">
        <v>4171</v>
      </c>
      <c r="O337" s="64" t="s">
        <v>2018</v>
      </c>
      <c r="P337" s="65">
        <v>0.0002</v>
      </c>
      <c r="Q337" s="63" t="s">
        <v>2275</v>
      </c>
      <c r="R337" s="68">
        <v>1015</v>
      </c>
      <c r="S337" s="68">
        <v>2</v>
      </c>
      <c r="T337" s="69" t="s">
        <v>4172</v>
      </c>
      <c r="U337" s="70">
        <v>296416</v>
      </c>
      <c r="V337" s="68">
        <v>6244</v>
      </c>
      <c r="W337" s="71">
        <v>547</v>
      </c>
      <c r="X337" s="72">
        <v>0.0877</v>
      </c>
      <c r="Y337" s="71">
        <v>138179</v>
      </c>
      <c r="Z337" s="71">
        <v>2596</v>
      </c>
      <c r="AA337" s="71">
        <v>13</v>
      </c>
      <c r="AB337" s="76">
        <v>0</v>
      </c>
      <c r="AC337" s="68">
        <v>7537</v>
      </c>
      <c r="AD337" s="77">
        <v>0.83</v>
      </c>
      <c r="AE337" s="68">
        <v>5</v>
      </c>
      <c r="AF337" s="78">
        <v>0.1139</v>
      </c>
      <c r="AG337" s="81">
        <v>0.1667</v>
      </c>
      <c r="AH337" s="82">
        <v>0.73</v>
      </c>
      <c r="AI337" s="64" t="s">
        <v>2120</v>
      </c>
      <c r="AJ337" s="63" t="s">
        <v>4173</v>
      </c>
      <c r="AK337" s="78">
        <v>0.0545</v>
      </c>
      <c r="AL337" s="78">
        <v>0</v>
      </c>
      <c r="AM337" s="63" t="s">
        <v>4174</v>
      </c>
      <c r="AN337" s="78">
        <v>0.0297</v>
      </c>
      <c r="AO337" s="78">
        <v>0.1667</v>
      </c>
      <c r="AP337" s="63" t="s">
        <v>4175</v>
      </c>
      <c r="AQ337" s="78">
        <v>0.0297</v>
      </c>
      <c r="AR337" s="78">
        <v>0</v>
      </c>
      <c r="AS337" s="86" t="s">
        <v>4176</v>
      </c>
      <c r="AT337" s="87">
        <v>0</v>
      </c>
      <c r="AU337" s="88" t="s">
        <v>4177</v>
      </c>
    </row>
    <row r="338" spans="1:47">
      <c r="A338" s="50">
        <f t="shared" si="33"/>
        <v>229</v>
      </c>
      <c r="B338" s="51" t="str">
        <f>IF(A338="","",IF(A338&lt;词盘!$B$2,"大词",IF(A338&lt;词盘!$C$2,"中尾词","长尾词")))</f>
        <v>大词</v>
      </c>
      <c r="D338" s="29" t="str">
        <f t="shared" si="36"/>
        <v>无序</v>
      </c>
      <c r="I338" s="61">
        <f t="shared" si="34"/>
        <v>0.000200100050025014</v>
      </c>
      <c r="J338" s="29">
        <f t="shared" si="37"/>
        <v>2743</v>
      </c>
      <c r="K338" s="52">
        <f t="shared" si="35"/>
        <v>600.6</v>
      </c>
      <c r="L338" s="52"/>
      <c r="M338" s="62" t="s">
        <v>4178</v>
      </c>
      <c r="N338" s="63" t="s">
        <v>4179</v>
      </c>
      <c r="O338" s="64" t="s">
        <v>2027</v>
      </c>
      <c r="P338" s="65">
        <v>0.0002</v>
      </c>
      <c r="Q338" s="63" t="s">
        <v>2047</v>
      </c>
      <c r="R338" s="68">
        <v>1011</v>
      </c>
      <c r="S338" s="68">
        <v>4</v>
      </c>
      <c r="T338" s="69" t="s">
        <v>4180</v>
      </c>
      <c r="U338" s="70">
        <v>641436</v>
      </c>
      <c r="V338" s="68">
        <v>839</v>
      </c>
      <c r="W338" s="71">
        <v>229</v>
      </c>
      <c r="X338" s="72">
        <v>0.2739</v>
      </c>
      <c r="Y338" s="71">
        <v>22211</v>
      </c>
      <c r="Z338" s="71">
        <v>330</v>
      </c>
      <c r="AA338" s="71">
        <v>6</v>
      </c>
      <c r="AB338" s="76">
        <v>5</v>
      </c>
      <c r="AC338" s="68">
        <v>2743</v>
      </c>
      <c r="AD338" s="77">
        <v>0.31</v>
      </c>
      <c r="AE338" s="68">
        <v>28</v>
      </c>
      <c r="AF338" s="78">
        <v>0.5533</v>
      </c>
      <c r="AG338" s="81">
        <v>0.1904</v>
      </c>
      <c r="AH338" s="82">
        <v>1.82</v>
      </c>
      <c r="AI338" s="64" t="s">
        <v>4181</v>
      </c>
      <c r="AJ338" s="63" t="s">
        <v>4182</v>
      </c>
      <c r="AK338" s="78">
        <v>0.266</v>
      </c>
      <c r="AL338" s="78">
        <v>0.0952</v>
      </c>
      <c r="AM338" s="63" t="s">
        <v>4183</v>
      </c>
      <c r="AN338" s="78">
        <v>0.1596</v>
      </c>
      <c r="AO338" s="78">
        <v>0.0952</v>
      </c>
      <c r="AP338" s="63" t="s">
        <v>4184</v>
      </c>
      <c r="AQ338" s="78">
        <v>0.1277</v>
      </c>
      <c r="AR338" s="78">
        <v>0</v>
      </c>
      <c r="AS338" s="86" t="s">
        <v>4185</v>
      </c>
      <c r="AT338" s="87">
        <v>0</v>
      </c>
      <c r="AU338" s="88" t="s">
        <v>4186</v>
      </c>
    </row>
    <row r="339" spans="1:47">
      <c r="A339" s="50">
        <f t="shared" si="33"/>
        <v>274</v>
      </c>
      <c r="B339" s="51" t="str">
        <f>IF(A339="","",IF(A339&lt;词盘!$B$2,"大词",IF(A339&lt;词盘!$C$2,"中尾词","长尾词")))</f>
        <v>大词</v>
      </c>
      <c r="D339" s="29" t="str">
        <f t="shared" si="36"/>
        <v>无序</v>
      </c>
      <c r="I339" s="61">
        <f t="shared" si="34"/>
        <v>0.000200100050025014</v>
      </c>
      <c r="J339" s="29">
        <f t="shared" si="37"/>
        <v>58567</v>
      </c>
      <c r="K339" s="52">
        <f t="shared" si="35"/>
        <v>1222</v>
      </c>
      <c r="L339" s="52"/>
      <c r="M339" s="62" t="s">
        <v>4187</v>
      </c>
      <c r="N339" s="63" t="s">
        <v>2118</v>
      </c>
      <c r="O339" s="64" t="s">
        <v>2027</v>
      </c>
      <c r="P339" s="65">
        <v>0.0002</v>
      </c>
      <c r="Q339" s="63" t="s">
        <v>2028</v>
      </c>
      <c r="R339" s="68">
        <v>998</v>
      </c>
      <c r="S339" s="68">
        <v>5</v>
      </c>
      <c r="T339" s="69" t="s">
        <v>4188</v>
      </c>
      <c r="U339" s="70">
        <v>333668</v>
      </c>
      <c r="V339" s="68">
        <v>5714</v>
      </c>
      <c r="W339" s="71">
        <v>274</v>
      </c>
      <c r="X339" s="72">
        <v>0.048</v>
      </c>
      <c r="Y339" s="71">
        <v>147834</v>
      </c>
      <c r="Z339" s="71">
        <v>2444</v>
      </c>
      <c r="AA339" s="71">
        <v>7</v>
      </c>
      <c r="AB339" s="76">
        <v>30</v>
      </c>
      <c r="AC339" s="68">
        <v>58567</v>
      </c>
      <c r="AD339" s="77">
        <v>0.1</v>
      </c>
      <c r="AE339" s="68">
        <v>98</v>
      </c>
      <c r="AF339" s="78">
        <v>0.2166</v>
      </c>
      <c r="AG339" s="81">
        <v>0.0667</v>
      </c>
      <c r="AH339" s="82">
        <v>0.5</v>
      </c>
      <c r="AI339" s="64" t="s">
        <v>4088</v>
      </c>
      <c r="AJ339" s="63" t="s">
        <v>2122</v>
      </c>
      <c r="AK339" s="78">
        <v>0.1111</v>
      </c>
      <c r="AL339" s="78">
        <v>0</v>
      </c>
      <c r="AM339" s="63" t="s">
        <v>2121</v>
      </c>
      <c r="AN339" s="78">
        <v>0.0611</v>
      </c>
      <c r="AO339" s="78">
        <v>0</v>
      </c>
      <c r="AP339" s="63" t="s">
        <v>3092</v>
      </c>
      <c r="AQ339" s="78">
        <v>0.0444</v>
      </c>
      <c r="AR339" s="78">
        <v>0.0667</v>
      </c>
      <c r="AS339" s="86" t="s">
        <v>4189</v>
      </c>
      <c r="AT339" s="87">
        <v>0</v>
      </c>
      <c r="AU339" s="88" t="s">
        <v>4190</v>
      </c>
    </row>
    <row r="340" spans="1:47">
      <c r="A340" s="50">
        <f t="shared" si="33"/>
        <v>31</v>
      </c>
      <c r="B340" s="51" t="str">
        <f>IF(A340="","",IF(A340&lt;词盘!$B$2,"大词",IF(A340&lt;词盘!$C$2,"中尾词","长尾词")))</f>
        <v>大词</v>
      </c>
      <c r="D340" s="29" t="str">
        <f t="shared" si="36"/>
        <v>无序</v>
      </c>
      <c r="I340" s="61">
        <f t="shared" si="34"/>
        <v>0.000200100050025014</v>
      </c>
      <c r="J340" s="29">
        <f t="shared" si="37"/>
        <v>72</v>
      </c>
      <c r="K340" s="52">
        <f t="shared" si="35"/>
        <v>2079.11</v>
      </c>
      <c r="L340" s="52"/>
      <c r="M340" s="62" t="s">
        <v>733</v>
      </c>
      <c r="N340" s="63" t="s">
        <v>4191</v>
      </c>
      <c r="O340" s="64" t="s">
        <v>2018</v>
      </c>
      <c r="P340" s="65">
        <v>0.0002</v>
      </c>
      <c r="Q340" s="63" t="s">
        <v>2275</v>
      </c>
      <c r="R340" s="68">
        <v>997</v>
      </c>
      <c r="S340" s="68">
        <v>5</v>
      </c>
      <c r="T340" s="69" t="s">
        <v>4192</v>
      </c>
      <c r="U340" s="70">
        <v>947834</v>
      </c>
      <c r="V340" s="68">
        <v>930</v>
      </c>
      <c r="W340" s="71">
        <v>31</v>
      </c>
      <c r="X340" s="72">
        <v>0.0344</v>
      </c>
      <c r="Y340" s="71">
        <v>26317</v>
      </c>
      <c r="Z340" s="71">
        <v>451</v>
      </c>
      <c r="AA340" s="71">
        <v>1</v>
      </c>
      <c r="AB340" s="76">
        <v>0</v>
      </c>
      <c r="AC340" s="68">
        <v>72</v>
      </c>
      <c r="AD340" s="77">
        <v>12.92</v>
      </c>
      <c r="AE340" s="68">
        <v>13</v>
      </c>
      <c r="AF340" s="78">
        <v>0.6825</v>
      </c>
      <c r="AG340" s="81">
        <v>0.5</v>
      </c>
      <c r="AH340" s="82">
        <v>4.61</v>
      </c>
      <c r="AI340" s="64" t="s">
        <v>4193</v>
      </c>
      <c r="AJ340" s="63" t="s">
        <v>4194</v>
      </c>
      <c r="AK340" s="78">
        <v>0.4444</v>
      </c>
      <c r="AL340" s="78">
        <v>0.25</v>
      </c>
      <c r="AM340" s="63" t="s">
        <v>4195</v>
      </c>
      <c r="AN340" s="78">
        <v>0.127</v>
      </c>
      <c r="AO340" s="78">
        <v>0.125</v>
      </c>
      <c r="AP340" s="63" t="s">
        <v>4196</v>
      </c>
      <c r="AQ340" s="78">
        <v>0.1111</v>
      </c>
      <c r="AR340" s="78">
        <v>0.125</v>
      </c>
      <c r="AS340" s="86" t="s">
        <v>4197</v>
      </c>
      <c r="AT340" s="87">
        <v>0.0754</v>
      </c>
      <c r="AU340" s="88" t="s">
        <v>4198</v>
      </c>
    </row>
    <row r="341" spans="1:47">
      <c r="A341" s="50">
        <f t="shared" si="33"/>
        <v>157</v>
      </c>
      <c r="B341" s="51" t="str">
        <f>IF(A341="","",IF(A341&lt;词盘!$B$2,"大词",IF(A341&lt;词盘!$C$2,"中尾词","长尾词")))</f>
        <v>大词</v>
      </c>
      <c r="D341" s="29" t="str">
        <f t="shared" si="36"/>
        <v>无序</v>
      </c>
      <c r="I341" s="61">
        <f t="shared" si="34"/>
        <v>0.000200100050025014</v>
      </c>
      <c r="J341" s="29">
        <f t="shared" si="37"/>
        <v>72314</v>
      </c>
      <c r="K341" s="52">
        <f t="shared" si="35"/>
        <v>1107.12</v>
      </c>
      <c r="L341" s="52"/>
      <c r="M341" s="62" t="s">
        <v>4199</v>
      </c>
      <c r="N341" s="63" t="s">
        <v>4200</v>
      </c>
      <c r="O341" s="64" t="s">
        <v>2018</v>
      </c>
      <c r="P341" s="65">
        <v>0.0002</v>
      </c>
      <c r="Q341" s="63" t="s">
        <v>2275</v>
      </c>
      <c r="R341" s="68">
        <v>997</v>
      </c>
      <c r="S341" s="68">
        <v>3</v>
      </c>
      <c r="T341" s="69" t="s">
        <v>4201</v>
      </c>
      <c r="U341" s="70">
        <v>299754</v>
      </c>
      <c r="V341" s="68">
        <v>5124</v>
      </c>
      <c r="W341" s="71">
        <v>157</v>
      </c>
      <c r="X341" s="72">
        <v>0.0307</v>
      </c>
      <c r="Y341" s="71">
        <v>131502</v>
      </c>
      <c r="Z341" s="71">
        <v>1977</v>
      </c>
      <c r="AA341" s="71">
        <v>4</v>
      </c>
      <c r="AB341" s="76">
        <v>8</v>
      </c>
      <c r="AC341" s="68">
        <v>72314</v>
      </c>
      <c r="AD341" s="77">
        <v>0.07</v>
      </c>
      <c r="AE341" s="68">
        <v>129</v>
      </c>
      <c r="AF341" s="78">
        <v>0.13</v>
      </c>
      <c r="AG341" s="81">
        <v>0.3333</v>
      </c>
      <c r="AH341" s="82">
        <v>0.56</v>
      </c>
      <c r="AI341" s="64" t="s">
        <v>3107</v>
      </c>
      <c r="AJ341" s="63" t="s">
        <v>4202</v>
      </c>
      <c r="AK341" s="78">
        <v>0.06</v>
      </c>
      <c r="AL341" s="78">
        <v>0.3333</v>
      </c>
      <c r="AM341" s="63" t="s">
        <v>4203</v>
      </c>
      <c r="AN341" s="78">
        <v>0.04</v>
      </c>
      <c r="AO341" s="78">
        <v>0</v>
      </c>
      <c r="AP341" s="63" t="s">
        <v>4204</v>
      </c>
      <c r="AQ341" s="78">
        <v>0.03</v>
      </c>
      <c r="AR341" s="78">
        <v>0</v>
      </c>
      <c r="AS341" s="86" t="s">
        <v>4205</v>
      </c>
      <c r="AT341" s="87">
        <v>0</v>
      </c>
      <c r="AU341" s="88" t="s">
        <v>4206</v>
      </c>
    </row>
    <row r="342" spans="1:47">
      <c r="A342" s="50">
        <f t="shared" si="33"/>
        <v>100</v>
      </c>
      <c r="B342" s="51" t="str">
        <f>IF(A342="","",IF(A342&lt;词盘!$B$2,"大词",IF(A342&lt;词盘!$C$2,"中尾词","长尾词")))</f>
        <v>大词</v>
      </c>
      <c r="D342" s="29" t="str">
        <f t="shared" si="36"/>
        <v>无序</v>
      </c>
      <c r="I342" s="61">
        <f t="shared" si="34"/>
        <v>0.000200100050025014</v>
      </c>
      <c r="J342" s="29">
        <f t="shared" si="37"/>
        <v>12080</v>
      </c>
      <c r="K342" s="52">
        <f t="shared" si="35"/>
        <v>502.92</v>
      </c>
      <c r="L342" s="90"/>
      <c r="M342" s="62" t="s">
        <v>4207</v>
      </c>
      <c r="N342" s="63" t="s">
        <v>4208</v>
      </c>
      <c r="O342" s="64" t="s">
        <v>2027</v>
      </c>
      <c r="P342" s="65">
        <v>0.0002</v>
      </c>
      <c r="Q342" s="63" t="s">
        <v>2149</v>
      </c>
      <c r="R342" s="68">
        <v>996</v>
      </c>
      <c r="S342" s="68">
        <v>4</v>
      </c>
      <c r="T342" s="69" t="s">
        <v>4209</v>
      </c>
      <c r="U342" s="70">
        <v>536552</v>
      </c>
      <c r="V342" s="68">
        <v>3686</v>
      </c>
      <c r="W342" s="71">
        <v>100</v>
      </c>
      <c r="X342" s="72">
        <v>0.0273</v>
      </c>
      <c r="Y342" s="71">
        <v>74274</v>
      </c>
      <c r="Z342" s="71">
        <v>1524</v>
      </c>
      <c r="AA342" s="71">
        <v>3</v>
      </c>
      <c r="AB342" s="76">
        <v>0</v>
      </c>
      <c r="AC342" s="68">
        <v>12080</v>
      </c>
      <c r="AD342" s="77">
        <v>0.31</v>
      </c>
      <c r="AE342" s="68">
        <v>27</v>
      </c>
      <c r="AF342" s="78">
        <v>0.1607</v>
      </c>
      <c r="AG342" s="81">
        <v>0</v>
      </c>
      <c r="AH342" s="82">
        <v>0.33</v>
      </c>
      <c r="AI342" s="64" t="s">
        <v>4210</v>
      </c>
      <c r="AJ342" s="63" t="s">
        <v>2720</v>
      </c>
      <c r="AK342" s="78">
        <v>0.0804</v>
      </c>
      <c r="AL342" s="78">
        <v>0</v>
      </c>
      <c r="AM342" s="63" t="s">
        <v>2122</v>
      </c>
      <c r="AN342" s="78">
        <v>0.0446</v>
      </c>
      <c r="AO342" s="78">
        <v>0</v>
      </c>
      <c r="AP342" s="63" t="s">
        <v>4030</v>
      </c>
      <c r="AQ342" s="78">
        <v>0.0357</v>
      </c>
      <c r="AR342" s="78">
        <v>0</v>
      </c>
      <c r="AS342" s="86" t="s">
        <v>4211</v>
      </c>
      <c r="AT342" s="87">
        <v>0.0278</v>
      </c>
      <c r="AU342" s="88" t="s">
        <v>4212</v>
      </c>
    </row>
    <row r="343" spans="1:47">
      <c r="A343" s="50">
        <f t="shared" si="33"/>
        <v>125</v>
      </c>
      <c r="B343" s="51" t="str">
        <f>IF(A343="","",IF(A343&lt;词盘!$B$2,"大词",IF(A343&lt;词盘!$C$2,"中尾词","长尾词")))</f>
        <v>大词</v>
      </c>
      <c r="D343" s="29" t="str">
        <f t="shared" si="36"/>
        <v>无序</v>
      </c>
      <c r="I343" s="61">
        <f t="shared" si="34"/>
        <v>0.000200100050025014</v>
      </c>
      <c r="J343" s="29">
        <f t="shared" si="37"/>
        <v>484</v>
      </c>
      <c r="K343" s="52">
        <f t="shared" si="35"/>
        <v>556.5</v>
      </c>
      <c r="L343" s="90"/>
      <c r="M343" s="62" t="s">
        <v>4213</v>
      </c>
      <c r="N343" s="63" t="s">
        <v>4214</v>
      </c>
      <c r="O343" s="64" t="s">
        <v>2027</v>
      </c>
      <c r="P343" s="65">
        <v>0.0002</v>
      </c>
      <c r="Q343" s="63" t="s">
        <v>2047</v>
      </c>
      <c r="R343" s="68">
        <v>989</v>
      </c>
      <c r="S343" s="68">
        <v>7</v>
      </c>
      <c r="T343" s="69" t="s">
        <v>4215</v>
      </c>
      <c r="U343" s="70">
        <v>804013</v>
      </c>
      <c r="V343" s="68">
        <v>2362</v>
      </c>
      <c r="W343" s="71">
        <v>125</v>
      </c>
      <c r="X343" s="72">
        <v>0.0531</v>
      </c>
      <c r="Y343" s="71">
        <v>50602</v>
      </c>
      <c r="Z343" s="71">
        <v>1113</v>
      </c>
      <c r="AA343" s="71">
        <v>3</v>
      </c>
      <c r="AB343" s="76">
        <v>23</v>
      </c>
      <c r="AC343" s="68">
        <v>484</v>
      </c>
      <c r="AD343" s="77">
        <v>4.88</v>
      </c>
      <c r="AE343" s="68">
        <v>44</v>
      </c>
      <c r="AF343" s="78">
        <v>0.6667</v>
      </c>
      <c r="AG343" s="81">
        <v>0.3571</v>
      </c>
      <c r="AH343" s="82">
        <v>0.5</v>
      </c>
      <c r="AI343" s="64" t="s">
        <v>4088</v>
      </c>
      <c r="AJ343" s="63" t="s">
        <v>2903</v>
      </c>
      <c r="AK343" s="78">
        <v>0.3867</v>
      </c>
      <c r="AL343" s="78">
        <v>0.2857</v>
      </c>
      <c r="AM343" s="63" t="s">
        <v>4216</v>
      </c>
      <c r="AN343" s="78">
        <v>0.1467</v>
      </c>
      <c r="AO343" s="78">
        <v>0</v>
      </c>
      <c r="AP343" s="63" t="s">
        <v>3977</v>
      </c>
      <c r="AQ343" s="78">
        <v>0.1333</v>
      </c>
      <c r="AR343" s="78">
        <v>0.0714</v>
      </c>
      <c r="AS343" s="86" t="s">
        <v>4217</v>
      </c>
      <c r="AT343" s="87">
        <v>0.0147</v>
      </c>
      <c r="AU343" s="88" t="s">
        <v>4218</v>
      </c>
    </row>
    <row r="344" spans="1:47">
      <c r="A344" s="50">
        <f t="shared" si="33"/>
        <v>194</v>
      </c>
      <c r="B344" s="51" t="str">
        <f>IF(A344="","",IF(A344&lt;词盘!$B$2,"大词",IF(A344&lt;词盘!$C$2,"中尾词","长尾词")))</f>
        <v>大词</v>
      </c>
      <c r="D344" s="29" t="str">
        <f t="shared" si="36"/>
        <v>无序</v>
      </c>
      <c r="I344" s="61">
        <f t="shared" si="34"/>
        <v>0.000200100050025014</v>
      </c>
      <c r="J344" s="29">
        <f t="shared" si="37"/>
        <v>7857</v>
      </c>
      <c r="K344" s="52">
        <f t="shared" si="35"/>
        <v>1357.23</v>
      </c>
      <c r="L344" s="90"/>
      <c r="M344" s="62" t="s">
        <v>4219</v>
      </c>
      <c r="N344" s="63" t="s">
        <v>4220</v>
      </c>
      <c r="O344" s="64" t="s">
        <v>2027</v>
      </c>
      <c r="P344" s="65">
        <v>0.0002</v>
      </c>
      <c r="Q344" s="63" t="s">
        <v>2047</v>
      </c>
      <c r="R344" s="68">
        <v>986</v>
      </c>
      <c r="S344" s="68">
        <v>10</v>
      </c>
      <c r="T344" s="69" t="s">
        <v>4221</v>
      </c>
      <c r="U344" s="70">
        <v>875950</v>
      </c>
      <c r="V344" s="68">
        <v>1754</v>
      </c>
      <c r="W344" s="71">
        <v>194</v>
      </c>
      <c r="X344" s="72">
        <v>0.1111</v>
      </c>
      <c r="Y344" s="71">
        <v>50160</v>
      </c>
      <c r="Z344" s="71">
        <v>843</v>
      </c>
      <c r="AA344" s="71">
        <v>5</v>
      </c>
      <c r="AB344" s="76">
        <v>3</v>
      </c>
      <c r="AC344" s="68">
        <v>7857</v>
      </c>
      <c r="AD344" s="77">
        <v>0.22</v>
      </c>
      <c r="AE344" s="68">
        <v>142</v>
      </c>
      <c r="AF344" s="78">
        <v>0.5362</v>
      </c>
      <c r="AG344" s="81">
        <v>0.4232</v>
      </c>
      <c r="AH344" s="82">
        <v>1.61</v>
      </c>
      <c r="AI344" s="64" t="s">
        <v>4222</v>
      </c>
      <c r="AJ344" s="63" t="s">
        <v>2450</v>
      </c>
      <c r="AK344" s="78">
        <v>0.3043</v>
      </c>
      <c r="AL344" s="78">
        <v>0.3462</v>
      </c>
      <c r="AM344" s="63" t="s">
        <v>2526</v>
      </c>
      <c r="AN344" s="78">
        <v>0.1449</v>
      </c>
      <c r="AO344" s="78">
        <v>0.0385</v>
      </c>
      <c r="AP344" s="63" t="s">
        <v>2525</v>
      </c>
      <c r="AQ344" s="78">
        <v>0.087</v>
      </c>
      <c r="AR344" s="78">
        <v>0.0385</v>
      </c>
      <c r="AS344" s="86" t="s">
        <v>4223</v>
      </c>
      <c r="AT344" s="87">
        <v>0.0769</v>
      </c>
      <c r="AU344" s="88" t="s">
        <v>4224</v>
      </c>
    </row>
    <row r="345" spans="1:47">
      <c r="A345" s="50">
        <f t="shared" si="33"/>
        <v>0</v>
      </c>
      <c r="B345" s="51" t="str">
        <f>IF(A345="","",IF(A345&lt;词盘!$B$2,"大词",IF(A345&lt;词盘!$C$2,"中尾词","长尾词")))</f>
        <v>大词</v>
      </c>
      <c r="D345" s="29" t="str">
        <f t="shared" si="36"/>
        <v>无序</v>
      </c>
      <c r="I345" s="61">
        <f t="shared" si="34"/>
        <v>0.000200100050025014</v>
      </c>
      <c r="J345" s="29">
        <f t="shared" si="37"/>
        <v>292</v>
      </c>
      <c r="K345" s="52" t="str">
        <f t="shared" si="35"/>
        <v/>
      </c>
      <c r="L345" s="90"/>
      <c r="M345" s="62" t="s">
        <v>4225</v>
      </c>
      <c r="N345" s="63"/>
      <c r="O345" s="64" t="s">
        <v>2027</v>
      </c>
      <c r="P345" s="65">
        <v>0.0002</v>
      </c>
      <c r="Q345" s="63" t="s">
        <v>2028</v>
      </c>
      <c r="R345" s="68">
        <v>975</v>
      </c>
      <c r="S345" s="68">
        <v>5</v>
      </c>
      <c r="T345" s="69" t="s">
        <v>4226</v>
      </c>
      <c r="U345" s="70">
        <v>598636</v>
      </c>
      <c r="V345" s="68"/>
      <c r="W345" s="71"/>
      <c r="X345" s="72"/>
      <c r="Y345" s="71"/>
      <c r="Z345" s="71"/>
      <c r="AA345" s="71"/>
      <c r="AB345" s="76"/>
      <c r="AC345" s="68">
        <v>292</v>
      </c>
      <c r="AD345" s="77"/>
      <c r="AE345" s="68">
        <v>20</v>
      </c>
      <c r="AF345" s="78"/>
      <c r="AG345" s="81"/>
      <c r="AH345" s="44" t="s">
        <v>2027</v>
      </c>
      <c r="AI345" s="64" t="s">
        <v>2177</v>
      </c>
      <c r="AJ345" s="63" t="s">
        <v>4030</v>
      </c>
      <c r="AK345" s="78">
        <v>0.0891</v>
      </c>
      <c r="AL345" s="78">
        <v>0</v>
      </c>
      <c r="AM345" s="63" t="s">
        <v>4227</v>
      </c>
      <c r="AN345" s="78">
        <v>0.0693</v>
      </c>
      <c r="AO345" s="78">
        <v>0</v>
      </c>
      <c r="AP345" s="63" t="s">
        <v>2121</v>
      </c>
      <c r="AQ345" s="78">
        <v>0.0594</v>
      </c>
      <c r="AR345" s="78">
        <v>0</v>
      </c>
      <c r="AS345" s="86"/>
      <c r="AT345" s="87">
        <v>0.0755</v>
      </c>
      <c r="AU345" s="88" t="s">
        <v>4228</v>
      </c>
    </row>
    <row r="346" spans="1:47">
      <c r="A346" s="50">
        <f t="shared" si="33"/>
        <v>166</v>
      </c>
      <c r="B346" s="51" t="str">
        <f>IF(A346="","",IF(A346&lt;词盘!$B$2,"大词",IF(A346&lt;词盘!$C$2,"中尾词","长尾词")))</f>
        <v>大词</v>
      </c>
      <c r="D346" s="29" t="str">
        <f t="shared" si="36"/>
        <v>无序</v>
      </c>
      <c r="I346" s="61">
        <f t="shared" si="34"/>
        <v>0.000200100050025014</v>
      </c>
      <c r="J346" s="29">
        <f t="shared" si="37"/>
        <v>110</v>
      </c>
      <c r="K346" s="52">
        <f t="shared" si="35"/>
        <v>9699.42</v>
      </c>
      <c r="L346" s="90"/>
      <c r="M346" s="62" t="s">
        <v>425</v>
      </c>
      <c r="N346" s="63" t="s">
        <v>4229</v>
      </c>
      <c r="O346" s="64" t="s">
        <v>2027</v>
      </c>
      <c r="P346" s="65">
        <v>0.0002</v>
      </c>
      <c r="Q346" s="63" t="s">
        <v>2028</v>
      </c>
      <c r="R346" s="68">
        <v>965</v>
      </c>
      <c r="S346" s="68">
        <v>5</v>
      </c>
      <c r="T346" s="69" t="s">
        <v>4230</v>
      </c>
      <c r="U346" s="70">
        <v>588480</v>
      </c>
      <c r="V346" s="68">
        <v>4900</v>
      </c>
      <c r="W346" s="71">
        <v>166</v>
      </c>
      <c r="X346" s="72">
        <v>0.034</v>
      </c>
      <c r="Y346" s="71">
        <v>138241</v>
      </c>
      <c r="Z346" s="71">
        <v>2326</v>
      </c>
      <c r="AA346" s="71">
        <v>4</v>
      </c>
      <c r="AB346" s="76">
        <v>59</v>
      </c>
      <c r="AC346" s="68">
        <v>110</v>
      </c>
      <c r="AD346" s="77">
        <v>44.55</v>
      </c>
      <c r="AE346" s="68">
        <v>22</v>
      </c>
      <c r="AF346" s="78">
        <v>0.6504</v>
      </c>
      <c r="AG346" s="81">
        <v>0.647</v>
      </c>
      <c r="AH346" s="82">
        <v>4.17</v>
      </c>
      <c r="AI346" s="64" t="s">
        <v>4231</v>
      </c>
      <c r="AJ346" s="63" t="s">
        <v>3282</v>
      </c>
      <c r="AK346" s="78">
        <v>0.2718</v>
      </c>
      <c r="AL346" s="78">
        <v>0.3529</v>
      </c>
      <c r="AM346" s="63" t="s">
        <v>4232</v>
      </c>
      <c r="AN346" s="78">
        <v>0.233</v>
      </c>
      <c r="AO346" s="78">
        <v>0.0588</v>
      </c>
      <c r="AP346" s="63" t="s">
        <v>2223</v>
      </c>
      <c r="AQ346" s="78">
        <v>0.1456</v>
      </c>
      <c r="AR346" s="78">
        <v>0.2353</v>
      </c>
      <c r="AS346" s="86" t="s">
        <v>4233</v>
      </c>
      <c r="AT346" s="87">
        <v>0</v>
      </c>
      <c r="AU346" s="88" t="s">
        <v>4234</v>
      </c>
    </row>
    <row r="347" spans="1:47">
      <c r="A347" s="50">
        <f t="shared" si="33"/>
        <v>67</v>
      </c>
      <c r="B347" s="51" t="str">
        <f>IF(A347="","",IF(A347&lt;词盘!$B$2,"大词",IF(A347&lt;词盘!$C$2,"中尾词","长尾词")))</f>
        <v>大词</v>
      </c>
      <c r="D347" s="29" t="str">
        <f t="shared" si="36"/>
        <v>无序</v>
      </c>
      <c r="I347" s="61">
        <f t="shared" si="34"/>
        <v>0.000200100050025014</v>
      </c>
      <c r="J347" s="29">
        <f t="shared" si="37"/>
        <v>54</v>
      </c>
      <c r="K347" s="52">
        <f t="shared" si="35"/>
        <v>2862.54</v>
      </c>
      <c r="L347" s="90"/>
      <c r="M347" s="62" t="s">
        <v>4235</v>
      </c>
      <c r="N347" s="63"/>
      <c r="O347" s="64" t="s">
        <v>2027</v>
      </c>
      <c r="P347" s="65">
        <v>0.0002</v>
      </c>
      <c r="Q347" s="63" t="s">
        <v>2028</v>
      </c>
      <c r="R347" s="68">
        <v>955</v>
      </c>
      <c r="S347" s="68">
        <v>4</v>
      </c>
      <c r="T347" s="69" t="s">
        <v>4236</v>
      </c>
      <c r="U347" s="70">
        <v>656700</v>
      </c>
      <c r="V347" s="68">
        <v>2579</v>
      </c>
      <c r="W347" s="71">
        <v>67</v>
      </c>
      <c r="X347" s="72">
        <v>0.0263</v>
      </c>
      <c r="Y347" s="71">
        <v>53864</v>
      </c>
      <c r="Z347" s="71">
        <v>1026</v>
      </c>
      <c r="AA347" s="71">
        <v>2</v>
      </c>
      <c r="AB347" s="76">
        <v>0</v>
      </c>
      <c r="AC347" s="68">
        <v>54</v>
      </c>
      <c r="AD347" s="77">
        <v>47.76</v>
      </c>
      <c r="AE347" s="68">
        <v>15</v>
      </c>
      <c r="AF347" s="78">
        <v>0.7283</v>
      </c>
      <c r="AG347" s="81">
        <v>0.5384</v>
      </c>
      <c r="AH347" s="82">
        <v>2.79</v>
      </c>
      <c r="AI347" s="64" t="s">
        <v>3656</v>
      </c>
      <c r="AJ347" s="63" t="s">
        <v>2250</v>
      </c>
      <c r="AK347" s="78">
        <v>0.4674</v>
      </c>
      <c r="AL347" s="78">
        <v>0.3846</v>
      </c>
      <c r="AM347" s="63" t="s">
        <v>2789</v>
      </c>
      <c r="AN347" s="78">
        <v>0.1848</v>
      </c>
      <c r="AO347" s="78">
        <v>0.1538</v>
      </c>
      <c r="AP347" s="63" t="s">
        <v>2164</v>
      </c>
      <c r="AQ347" s="78">
        <v>0.0761</v>
      </c>
      <c r="AR347" s="78">
        <v>0</v>
      </c>
      <c r="AS347" s="86" t="s">
        <v>4237</v>
      </c>
      <c r="AT347" s="87">
        <v>0.0462</v>
      </c>
      <c r="AU347" s="88" t="s">
        <v>4238</v>
      </c>
    </row>
    <row r="348" spans="1:47">
      <c r="A348" s="50">
        <f t="shared" si="33"/>
        <v>519</v>
      </c>
      <c r="B348" s="51" t="str">
        <f>IF(A348="","",IF(A348&lt;词盘!$B$2,"大词",IF(A348&lt;词盘!$C$2,"中尾词","长尾词")))</f>
        <v>大词</v>
      </c>
      <c r="D348" s="29" t="str">
        <f t="shared" si="36"/>
        <v>无序</v>
      </c>
      <c r="I348" s="61">
        <f t="shared" si="34"/>
        <v>0.000100050025012507</v>
      </c>
      <c r="J348" s="29">
        <f t="shared" si="37"/>
        <v>142328</v>
      </c>
      <c r="K348" s="52">
        <f t="shared" si="35"/>
        <v>6107.64</v>
      </c>
      <c r="L348" s="90"/>
      <c r="M348" s="62" t="s">
        <v>4239</v>
      </c>
      <c r="N348" s="63" t="s">
        <v>4240</v>
      </c>
      <c r="O348" s="64" t="s">
        <v>2027</v>
      </c>
      <c r="P348" s="65">
        <v>0.0001</v>
      </c>
      <c r="Q348" s="63" t="s">
        <v>2028</v>
      </c>
      <c r="R348" s="68">
        <v>943</v>
      </c>
      <c r="S348" s="68">
        <v>1</v>
      </c>
      <c r="T348" s="69" t="s">
        <v>2022</v>
      </c>
      <c r="U348" s="70">
        <v>313273</v>
      </c>
      <c r="V348" s="68">
        <v>8730</v>
      </c>
      <c r="W348" s="71">
        <v>519</v>
      </c>
      <c r="X348" s="72">
        <v>0.0595</v>
      </c>
      <c r="Y348" s="71">
        <v>229365</v>
      </c>
      <c r="Z348" s="71">
        <v>3966</v>
      </c>
      <c r="AA348" s="71">
        <v>12</v>
      </c>
      <c r="AB348" s="76">
        <v>0</v>
      </c>
      <c r="AC348" s="68">
        <v>142328</v>
      </c>
      <c r="AD348" s="77">
        <v>0.06</v>
      </c>
      <c r="AE348" s="68">
        <v>176</v>
      </c>
      <c r="AF348" s="78">
        <v>0.1571</v>
      </c>
      <c r="AG348" s="81">
        <v>0.174</v>
      </c>
      <c r="AH348" s="82">
        <v>1.54</v>
      </c>
      <c r="AI348" s="64" t="s">
        <v>4241</v>
      </c>
      <c r="AJ348" s="63" t="s">
        <v>4242</v>
      </c>
      <c r="AK348" s="78">
        <v>0.0628</v>
      </c>
      <c r="AL348" s="78">
        <v>0.0435</v>
      </c>
      <c r="AM348" s="63" t="s">
        <v>4243</v>
      </c>
      <c r="AN348" s="78">
        <v>0.0524</v>
      </c>
      <c r="AO348" s="78">
        <v>0.087</v>
      </c>
      <c r="AP348" s="63" t="s">
        <v>2137</v>
      </c>
      <c r="AQ348" s="78">
        <v>0.0419</v>
      </c>
      <c r="AR348" s="78">
        <v>0.0435</v>
      </c>
      <c r="AS348" s="86" t="s">
        <v>4244</v>
      </c>
      <c r="AT348" s="87">
        <v>0.0583</v>
      </c>
      <c r="AU348" s="88" t="s">
        <v>4245</v>
      </c>
    </row>
    <row r="349" spans="1:47">
      <c r="A349" s="50">
        <f t="shared" si="33"/>
        <v>11449</v>
      </c>
      <c r="B349" s="51" t="str">
        <f>IF(A349="","",IF(A349&lt;词盘!$B$2,"大词",IF(A349&lt;词盘!$C$2,"中尾词","长尾词")))</f>
        <v>大词</v>
      </c>
      <c r="D349" s="29" t="str">
        <f t="shared" si="36"/>
        <v>无序</v>
      </c>
      <c r="I349" s="61">
        <f t="shared" si="34"/>
        <v>0.000100050025012507</v>
      </c>
      <c r="J349" s="29">
        <f t="shared" si="37"/>
        <v>2195</v>
      </c>
      <c r="K349" s="52">
        <f t="shared" si="35"/>
        <v>69922.6</v>
      </c>
      <c r="L349" s="90"/>
      <c r="M349" s="62" t="s">
        <v>4246</v>
      </c>
      <c r="N349" s="63" t="s">
        <v>4247</v>
      </c>
      <c r="O349" s="64" t="s">
        <v>2027</v>
      </c>
      <c r="P349" s="65">
        <v>0.0001</v>
      </c>
      <c r="Q349" s="63" t="s">
        <v>2028</v>
      </c>
      <c r="R349" s="68">
        <v>939</v>
      </c>
      <c r="S349" s="68">
        <v>1</v>
      </c>
      <c r="T349" s="69" t="s">
        <v>2022</v>
      </c>
      <c r="U349" s="70">
        <v>3006</v>
      </c>
      <c r="V349" s="68">
        <v>195389</v>
      </c>
      <c r="W349" s="71">
        <v>11449</v>
      </c>
      <c r="X349" s="72">
        <v>0.0586</v>
      </c>
      <c r="Y349" s="71">
        <v>4002188</v>
      </c>
      <c r="Z349" s="71">
        <v>94490</v>
      </c>
      <c r="AA349" s="71">
        <v>260</v>
      </c>
      <c r="AB349" s="76">
        <v>12</v>
      </c>
      <c r="AC349" s="68">
        <v>2195</v>
      </c>
      <c r="AD349" s="77">
        <v>89.02</v>
      </c>
      <c r="AE349" s="68">
        <v>280</v>
      </c>
      <c r="AF349" s="78">
        <v>0.2984</v>
      </c>
      <c r="AG349" s="81">
        <v>0.2329</v>
      </c>
      <c r="AH349" s="82">
        <v>0.74</v>
      </c>
      <c r="AI349" s="64" t="s">
        <v>4248</v>
      </c>
      <c r="AJ349" s="63" t="s">
        <v>2410</v>
      </c>
      <c r="AK349" s="78">
        <v>0.1224</v>
      </c>
      <c r="AL349" s="78">
        <v>0.0888</v>
      </c>
      <c r="AM349" s="63" t="s">
        <v>4249</v>
      </c>
      <c r="AN349" s="78">
        <v>0.0975</v>
      </c>
      <c r="AO349" s="78">
        <v>0.1258</v>
      </c>
      <c r="AP349" s="63" t="s">
        <v>4250</v>
      </c>
      <c r="AQ349" s="78">
        <v>0.0785</v>
      </c>
      <c r="AR349" s="78">
        <v>0.0183</v>
      </c>
      <c r="AS349" s="86" t="s">
        <v>4251</v>
      </c>
      <c r="AT349" s="87">
        <v>0</v>
      </c>
      <c r="AU349" s="88" t="s">
        <v>4252</v>
      </c>
    </row>
    <row r="350" spans="1:47">
      <c r="A350" s="50">
        <f t="shared" si="33"/>
        <v>567</v>
      </c>
      <c r="B350" s="51" t="str">
        <f>IF(A350="","",IF(A350&lt;词盘!$B$2,"大词",IF(A350&lt;词盘!$C$2,"中尾词","长尾词")))</f>
        <v>大词</v>
      </c>
      <c r="D350" s="29" t="str">
        <f t="shared" si="36"/>
        <v>无序</v>
      </c>
      <c r="I350" s="61">
        <f t="shared" si="34"/>
        <v>0.000100050025012507</v>
      </c>
      <c r="J350" s="29">
        <f t="shared" si="37"/>
        <v>2453</v>
      </c>
      <c r="K350" s="52">
        <f t="shared" si="35"/>
        <v>24265.92</v>
      </c>
      <c r="L350" s="90"/>
      <c r="M350" s="62" t="s">
        <v>4253</v>
      </c>
      <c r="N350" s="63" t="s">
        <v>4254</v>
      </c>
      <c r="O350" s="64" t="s">
        <v>2027</v>
      </c>
      <c r="P350" s="65">
        <v>0.0001</v>
      </c>
      <c r="Q350" s="63" t="s">
        <v>3147</v>
      </c>
      <c r="R350" s="68">
        <v>939</v>
      </c>
      <c r="S350" s="68">
        <v>2</v>
      </c>
      <c r="T350" s="69" t="s">
        <v>4255</v>
      </c>
      <c r="U350" s="70">
        <v>404890</v>
      </c>
      <c r="V350" s="68">
        <v>8946</v>
      </c>
      <c r="W350" s="71">
        <v>567</v>
      </c>
      <c r="X350" s="72">
        <v>0.0634</v>
      </c>
      <c r="Y350" s="71">
        <v>235727</v>
      </c>
      <c r="Z350" s="71">
        <v>3768</v>
      </c>
      <c r="AA350" s="71">
        <v>13</v>
      </c>
      <c r="AB350" s="76">
        <v>1</v>
      </c>
      <c r="AC350" s="68">
        <v>2453</v>
      </c>
      <c r="AD350" s="77">
        <v>3.65</v>
      </c>
      <c r="AE350" s="68">
        <v>24</v>
      </c>
      <c r="AF350" s="78">
        <v>0.4295</v>
      </c>
      <c r="AG350" s="81">
        <v>0.3125</v>
      </c>
      <c r="AH350" s="82">
        <v>6.44</v>
      </c>
      <c r="AI350" s="64" t="s">
        <v>4256</v>
      </c>
      <c r="AJ350" s="63" t="s">
        <v>2857</v>
      </c>
      <c r="AK350" s="78">
        <v>0.3154</v>
      </c>
      <c r="AL350" s="78">
        <v>0.1875</v>
      </c>
      <c r="AM350" s="63" t="s">
        <v>2601</v>
      </c>
      <c r="AN350" s="78">
        <v>0.0604</v>
      </c>
      <c r="AO350" s="78">
        <v>0.125</v>
      </c>
      <c r="AP350" s="63" t="s">
        <v>2600</v>
      </c>
      <c r="AQ350" s="78">
        <v>0.0537</v>
      </c>
      <c r="AR350" s="78">
        <v>0</v>
      </c>
      <c r="AS350" s="86" t="s">
        <v>4257</v>
      </c>
      <c r="AT350" s="87">
        <v>0.0223</v>
      </c>
      <c r="AU350" s="88" t="s">
        <v>4258</v>
      </c>
    </row>
    <row r="351" spans="1:47">
      <c r="A351" s="50">
        <f t="shared" si="33"/>
        <v>147</v>
      </c>
      <c r="B351" s="51" t="str">
        <f>IF(A351="","",IF(A351&lt;词盘!$B$2,"大词",IF(A351&lt;词盘!$C$2,"中尾词","长尾词")))</f>
        <v>大词</v>
      </c>
      <c r="D351" s="29" t="str">
        <f t="shared" si="36"/>
        <v>无序</v>
      </c>
      <c r="I351" s="61">
        <f t="shared" si="34"/>
        <v>0.000100050025012507</v>
      </c>
      <c r="J351" s="29">
        <f t="shared" si="37"/>
        <v>503</v>
      </c>
      <c r="K351" s="52" t="str">
        <f t="shared" si="35"/>
        <v/>
      </c>
      <c r="L351" s="90"/>
      <c r="M351" s="62" t="s">
        <v>4259</v>
      </c>
      <c r="N351" s="63" t="s">
        <v>4260</v>
      </c>
      <c r="O351" s="64" t="s">
        <v>2018</v>
      </c>
      <c r="P351" s="65">
        <v>0.0001</v>
      </c>
      <c r="Q351" s="63" t="s">
        <v>2019</v>
      </c>
      <c r="R351" s="68">
        <v>927</v>
      </c>
      <c r="S351" s="68">
        <v>1</v>
      </c>
      <c r="T351" s="69" t="s">
        <v>2022</v>
      </c>
      <c r="U351" s="70">
        <v>335414</v>
      </c>
      <c r="V351" s="68">
        <v>5421</v>
      </c>
      <c r="W351" s="71">
        <v>147</v>
      </c>
      <c r="X351" s="72">
        <v>0.0272</v>
      </c>
      <c r="Y351" s="71">
        <v>126622</v>
      </c>
      <c r="Z351" s="71">
        <v>2402</v>
      </c>
      <c r="AA351" s="71">
        <v>4</v>
      </c>
      <c r="AB351" s="76">
        <v>0</v>
      </c>
      <c r="AC351" s="68">
        <v>503</v>
      </c>
      <c r="AD351" s="77">
        <v>10.78</v>
      </c>
      <c r="AE351" s="68">
        <v>44</v>
      </c>
      <c r="AF351" s="78">
        <v>0.0893</v>
      </c>
      <c r="AG351" s="81">
        <v>0.1429</v>
      </c>
      <c r="AH351" s="44" t="s">
        <v>2027</v>
      </c>
      <c r="AI351" s="64" t="s">
        <v>2177</v>
      </c>
      <c r="AJ351" s="63" t="s">
        <v>4261</v>
      </c>
      <c r="AK351" s="78">
        <v>0.0335</v>
      </c>
      <c r="AL351" s="78">
        <v>0.0857</v>
      </c>
      <c r="AM351" s="63" t="s">
        <v>3908</v>
      </c>
      <c r="AN351" s="78">
        <v>0.0335</v>
      </c>
      <c r="AO351" s="78">
        <v>0.0286</v>
      </c>
      <c r="AP351" s="63" t="s">
        <v>4262</v>
      </c>
      <c r="AQ351" s="78">
        <v>0.0223</v>
      </c>
      <c r="AR351" s="78">
        <v>0.0286</v>
      </c>
      <c r="AS351" s="86" t="s">
        <v>4263</v>
      </c>
      <c r="AT351" s="87">
        <v>0.0698</v>
      </c>
      <c r="AU351" s="88" t="s">
        <v>4264</v>
      </c>
    </row>
    <row r="352" spans="1:47">
      <c r="A352" s="50">
        <f t="shared" si="33"/>
        <v>216</v>
      </c>
      <c r="B352" s="51" t="str">
        <f>IF(A352="","",IF(A352&lt;词盘!$B$2,"大词",IF(A352&lt;词盘!$C$2,"中尾词","长尾词")))</f>
        <v>大词</v>
      </c>
      <c r="D352" s="29" t="str">
        <f t="shared" si="36"/>
        <v>无序</v>
      </c>
      <c r="I352" s="61">
        <f t="shared" si="34"/>
        <v>0.000100050025012507</v>
      </c>
      <c r="J352" s="29">
        <f t="shared" si="37"/>
        <v>556</v>
      </c>
      <c r="K352" s="52">
        <f t="shared" si="35"/>
        <v>1446.19</v>
      </c>
      <c r="L352" s="90"/>
      <c r="M352" s="62" t="s">
        <v>4265</v>
      </c>
      <c r="N352" s="63" t="s">
        <v>4266</v>
      </c>
      <c r="O352" s="64" t="s">
        <v>2027</v>
      </c>
      <c r="P352" s="65">
        <v>0.0001</v>
      </c>
      <c r="Q352" s="63" t="s">
        <v>2047</v>
      </c>
      <c r="R352" s="68">
        <v>922</v>
      </c>
      <c r="S352" s="68">
        <v>5</v>
      </c>
      <c r="T352" s="69" t="s">
        <v>4267</v>
      </c>
      <c r="U352" s="70">
        <v>941125</v>
      </c>
      <c r="V352" s="68">
        <v>1895</v>
      </c>
      <c r="W352" s="71">
        <v>216</v>
      </c>
      <c r="X352" s="72">
        <v>0.1145</v>
      </c>
      <c r="Y352" s="71">
        <v>55628</v>
      </c>
      <c r="Z352" s="71">
        <v>799</v>
      </c>
      <c r="AA352" s="71">
        <v>5</v>
      </c>
      <c r="AB352" s="76">
        <v>1</v>
      </c>
      <c r="AC352" s="68">
        <v>556</v>
      </c>
      <c r="AD352" s="77">
        <v>3.41</v>
      </c>
      <c r="AE352" s="68">
        <v>5</v>
      </c>
      <c r="AF352" s="78">
        <v>0.4063</v>
      </c>
      <c r="AG352" s="81">
        <v>0.3333</v>
      </c>
      <c r="AH352" s="82">
        <v>1.81</v>
      </c>
      <c r="AI352" s="64" t="s">
        <v>4268</v>
      </c>
      <c r="AJ352" s="63" t="s">
        <v>2910</v>
      </c>
      <c r="AK352" s="78">
        <v>0.1875</v>
      </c>
      <c r="AL352" s="78">
        <v>0.2</v>
      </c>
      <c r="AM352" s="63" t="s">
        <v>2178</v>
      </c>
      <c r="AN352" s="78">
        <v>0.1094</v>
      </c>
      <c r="AO352" s="78">
        <v>0.1333</v>
      </c>
      <c r="AP352" s="63" t="s">
        <v>2376</v>
      </c>
      <c r="AQ352" s="78">
        <v>0.1094</v>
      </c>
      <c r="AR352" s="78">
        <v>0</v>
      </c>
      <c r="AS352" s="86" t="s">
        <v>4269</v>
      </c>
      <c r="AT352" s="87">
        <v>0.0395</v>
      </c>
      <c r="AU352" s="88" t="s">
        <v>4270</v>
      </c>
    </row>
    <row r="353" spans="1:47">
      <c r="A353" s="50">
        <f t="shared" si="33"/>
        <v>1104</v>
      </c>
      <c r="B353" s="51" t="str">
        <f>IF(A353="","",IF(A353&lt;词盘!$B$2,"大词",IF(A353&lt;词盘!$C$2,"中尾词","长尾词")))</f>
        <v>大词</v>
      </c>
      <c r="D353" s="29" t="str">
        <f t="shared" si="36"/>
        <v>无序</v>
      </c>
      <c r="I353" s="61">
        <f t="shared" si="34"/>
        <v>0.000100050025012507</v>
      </c>
      <c r="J353" s="29">
        <f t="shared" si="37"/>
        <v>42552</v>
      </c>
      <c r="K353" s="52">
        <f t="shared" si="35"/>
        <v>7222.77</v>
      </c>
      <c r="L353" s="90"/>
      <c r="M353" s="62" t="s">
        <v>4271</v>
      </c>
      <c r="N353" s="63" t="s">
        <v>2838</v>
      </c>
      <c r="O353" s="64" t="s">
        <v>2027</v>
      </c>
      <c r="P353" s="65">
        <v>0.0001</v>
      </c>
      <c r="Q353" s="63" t="s">
        <v>2047</v>
      </c>
      <c r="R353" s="68">
        <v>920</v>
      </c>
      <c r="S353" s="68">
        <v>2</v>
      </c>
      <c r="T353" s="69" t="s">
        <v>4272</v>
      </c>
      <c r="U353" s="70">
        <v>125437</v>
      </c>
      <c r="V353" s="68">
        <v>14238</v>
      </c>
      <c r="W353" s="71">
        <v>1104</v>
      </c>
      <c r="X353" s="72">
        <v>0.0776</v>
      </c>
      <c r="Y353" s="71">
        <v>404548</v>
      </c>
      <c r="Z353" s="71">
        <v>6507</v>
      </c>
      <c r="AA353" s="71">
        <v>26</v>
      </c>
      <c r="AB353" s="76">
        <v>11</v>
      </c>
      <c r="AC353" s="68">
        <v>42552</v>
      </c>
      <c r="AD353" s="77">
        <v>0.33</v>
      </c>
      <c r="AE353" s="68">
        <v>147</v>
      </c>
      <c r="AF353" s="78">
        <v>0.2792</v>
      </c>
      <c r="AG353" s="81">
        <v>0.1774</v>
      </c>
      <c r="AH353" s="82">
        <v>1.11</v>
      </c>
      <c r="AI353" s="64" t="s">
        <v>2840</v>
      </c>
      <c r="AJ353" s="63" t="s">
        <v>2843</v>
      </c>
      <c r="AK353" s="78">
        <v>0.1169</v>
      </c>
      <c r="AL353" s="78">
        <v>0.0645</v>
      </c>
      <c r="AM353" s="63" t="s">
        <v>2841</v>
      </c>
      <c r="AN353" s="78">
        <v>0.1017</v>
      </c>
      <c r="AO353" s="78">
        <v>0.0699</v>
      </c>
      <c r="AP353" s="63" t="s">
        <v>4273</v>
      </c>
      <c r="AQ353" s="78">
        <v>0.0606</v>
      </c>
      <c r="AR353" s="78">
        <v>0.043</v>
      </c>
      <c r="AS353" s="86" t="s">
        <v>4274</v>
      </c>
      <c r="AT353" s="87">
        <v>0.0141</v>
      </c>
      <c r="AU353" s="88" t="s">
        <v>4275</v>
      </c>
    </row>
    <row r="354" spans="1:47">
      <c r="A354" s="50">
        <f t="shared" si="33"/>
        <v>1267</v>
      </c>
      <c r="B354" s="51" t="str">
        <f>IF(A354="","",IF(A354&lt;词盘!$B$2,"大词",IF(A354&lt;词盘!$C$2,"中尾词","长尾词")))</f>
        <v>大词</v>
      </c>
      <c r="D354" s="29" t="str">
        <f t="shared" si="36"/>
        <v>无序</v>
      </c>
      <c r="I354" s="61">
        <f t="shared" si="34"/>
        <v>0.000100050025012507</v>
      </c>
      <c r="J354" s="29">
        <f t="shared" si="37"/>
        <v>144121</v>
      </c>
      <c r="K354" s="52">
        <f t="shared" si="35"/>
        <v>5261.94</v>
      </c>
      <c r="L354" s="90"/>
      <c r="M354" s="62" t="s">
        <v>4276</v>
      </c>
      <c r="N354" s="63" t="s">
        <v>3754</v>
      </c>
      <c r="O354" s="64" t="s">
        <v>2027</v>
      </c>
      <c r="P354" s="65">
        <v>0.0001</v>
      </c>
      <c r="Q354" s="63" t="s">
        <v>2028</v>
      </c>
      <c r="R354" s="68">
        <v>914</v>
      </c>
      <c r="S354" s="68">
        <v>2</v>
      </c>
      <c r="T354" s="69" t="s">
        <v>3175</v>
      </c>
      <c r="U354" s="70">
        <v>315413</v>
      </c>
      <c r="V354" s="68">
        <v>5134</v>
      </c>
      <c r="W354" s="71">
        <v>1267</v>
      </c>
      <c r="X354" s="72">
        <v>0.2469</v>
      </c>
      <c r="Y354" s="71">
        <v>153425</v>
      </c>
      <c r="Z354" s="71">
        <v>2542</v>
      </c>
      <c r="AA354" s="71">
        <v>29</v>
      </c>
      <c r="AB354" s="76">
        <v>0</v>
      </c>
      <c r="AC354" s="68">
        <v>144121</v>
      </c>
      <c r="AD354" s="77">
        <v>0.04</v>
      </c>
      <c r="AE354" s="68">
        <v>143</v>
      </c>
      <c r="AF354" s="78">
        <v>0.1052</v>
      </c>
      <c r="AG354" s="81">
        <v>0.1481</v>
      </c>
      <c r="AH354" s="82">
        <v>2.07</v>
      </c>
      <c r="AI354" s="64" t="s">
        <v>4277</v>
      </c>
      <c r="AJ354" s="63">
        <v>1450845800</v>
      </c>
      <c r="AK354" s="78">
        <v>0.0368</v>
      </c>
      <c r="AL354" s="78">
        <v>0.1111</v>
      </c>
      <c r="AM354" s="63" t="s">
        <v>3513</v>
      </c>
      <c r="AN354" s="78">
        <v>0.0368</v>
      </c>
      <c r="AO354" s="78">
        <v>0</v>
      </c>
      <c r="AP354" s="63" t="s">
        <v>2137</v>
      </c>
      <c r="AQ354" s="78">
        <v>0.0316</v>
      </c>
      <c r="AR354" s="78">
        <v>0.037</v>
      </c>
      <c r="AS354" s="86" t="s">
        <v>4278</v>
      </c>
      <c r="AT354" s="87">
        <v>0.0274</v>
      </c>
      <c r="AU354" s="88" t="s">
        <v>4279</v>
      </c>
    </row>
    <row r="355" spans="1:47">
      <c r="A355" s="50">
        <f t="shared" si="33"/>
        <v>50</v>
      </c>
      <c r="B355" s="51" t="str">
        <f>IF(A355="","",IF(A355&lt;词盘!$B$2,"大词",IF(A355&lt;词盘!$C$2,"中尾词","长尾词")))</f>
        <v>大词</v>
      </c>
      <c r="D355" s="29" t="str">
        <f t="shared" si="36"/>
        <v>无序</v>
      </c>
      <c r="I355" s="61">
        <f t="shared" si="34"/>
        <v>0.000100050025012507</v>
      </c>
      <c r="J355" s="29">
        <f t="shared" si="37"/>
        <v>14515</v>
      </c>
      <c r="K355" s="52">
        <f t="shared" si="35"/>
        <v>1265.55</v>
      </c>
      <c r="L355" s="90"/>
      <c r="M355" s="62" t="s">
        <v>373</v>
      </c>
      <c r="N355" s="63" t="s">
        <v>1956</v>
      </c>
      <c r="O355" s="64" t="s">
        <v>2027</v>
      </c>
      <c r="P355" s="65">
        <v>0.0001</v>
      </c>
      <c r="Q355" s="63" t="s">
        <v>2047</v>
      </c>
      <c r="R355" s="68">
        <v>896</v>
      </c>
      <c r="S355" s="68">
        <v>4</v>
      </c>
      <c r="T355" s="69" t="s">
        <v>4280</v>
      </c>
      <c r="U355" s="70">
        <v>851850</v>
      </c>
      <c r="V355" s="68">
        <v>1548</v>
      </c>
      <c r="W355" s="71">
        <v>50</v>
      </c>
      <c r="X355" s="72">
        <v>0.0329</v>
      </c>
      <c r="Y355" s="71">
        <v>39077</v>
      </c>
      <c r="Z355" s="71">
        <v>767</v>
      </c>
      <c r="AA355" s="71">
        <v>2</v>
      </c>
      <c r="AB355" s="76">
        <v>0</v>
      </c>
      <c r="AC355" s="68">
        <v>14515</v>
      </c>
      <c r="AD355" s="77">
        <v>0.11</v>
      </c>
      <c r="AE355" s="68">
        <v>23</v>
      </c>
      <c r="AF355" s="78">
        <v>0.3661</v>
      </c>
      <c r="AG355" s="81">
        <v>0.2666</v>
      </c>
      <c r="AH355" s="82">
        <v>1.65</v>
      </c>
      <c r="AI355" s="64" t="s">
        <v>2683</v>
      </c>
      <c r="AJ355" s="63" t="s">
        <v>2032</v>
      </c>
      <c r="AK355" s="78">
        <v>0.1408</v>
      </c>
      <c r="AL355" s="78">
        <v>0.1333</v>
      </c>
      <c r="AM355" s="63" t="s">
        <v>4281</v>
      </c>
      <c r="AN355" s="78">
        <v>0.1408</v>
      </c>
      <c r="AO355" s="78">
        <v>0.1333</v>
      </c>
      <c r="AP355" s="63" t="s">
        <v>2031</v>
      </c>
      <c r="AQ355" s="78">
        <v>0.0845</v>
      </c>
      <c r="AR355" s="78">
        <v>0</v>
      </c>
      <c r="AS355" s="86" t="s">
        <v>4282</v>
      </c>
      <c r="AT355" s="87">
        <v>0.046</v>
      </c>
      <c r="AU355" s="88" t="s">
        <v>4283</v>
      </c>
    </row>
    <row r="356" spans="1:47">
      <c r="A356" s="50">
        <f t="shared" si="33"/>
        <v>1760</v>
      </c>
      <c r="B356" s="51" t="str">
        <f>IF(A356="","",IF(A356&lt;词盘!$B$2,"大词",IF(A356&lt;词盘!$C$2,"中尾词","长尾词")))</f>
        <v>大词</v>
      </c>
      <c r="D356" s="29" t="str">
        <f t="shared" si="36"/>
        <v>无序</v>
      </c>
      <c r="I356" s="61">
        <f t="shared" si="34"/>
        <v>0.000100050025012507</v>
      </c>
      <c r="J356" s="29">
        <f t="shared" si="37"/>
        <v>19985</v>
      </c>
      <c r="K356" s="52">
        <f t="shared" si="35"/>
        <v>19129.2</v>
      </c>
      <c r="L356" s="90"/>
      <c r="M356" s="62" t="s">
        <v>4284</v>
      </c>
      <c r="N356" s="63" t="s">
        <v>4285</v>
      </c>
      <c r="O356" s="64" t="s">
        <v>2027</v>
      </c>
      <c r="P356" s="65">
        <v>0.0001</v>
      </c>
      <c r="Q356" s="63" t="s">
        <v>2047</v>
      </c>
      <c r="R356" s="68">
        <v>885</v>
      </c>
      <c r="S356" s="68">
        <v>5</v>
      </c>
      <c r="T356" s="69" t="s">
        <v>4286</v>
      </c>
      <c r="U356" s="70">
        <v>41660</v>
      </c>
      <c r="V356" s="68">
        <v>35200</v>
      </c>
      <c r="W356" s="71">
        <v>1760</v>
      </c>
      <c r="X356" s="72">
        <v>0.05</v>
      </c>
      <c r="Y356" s="71">
        <v>993162</v>
      </c>
      <c r="Z356" s="71">
        <v>16780</v>
      </c>
      <c r="AA356" s="71">
        <v>40</v>
      </c>
      <c r="AB356" s="76">
        <v>29</v>
      </c>
      <c r="AC356" s="68">
        <v>19985</v>
      </c>
      <c r="AD356" s="77">
        <v>1.76</v>
      </c>
      <c r="AE356" s="68">
        <v>228</v>
      </c>
      <c r="AF356" s="78">
        <v>0.2933</v>
      </c>
      <c r="AG356" s="81">
        <v>0.2505</v>
      </c>
      <c r="AH356" s="82">
        <v>1.14</v>
      </c>
      <c r="AI356" s="64" t="s">
        <v>4287</v>
      </c>
      <c r="AJ356" s="63" t="s">
        <v>2841</v>
      </c>
      <c r="AK356" s="78">
        <v>0.1556</v>
      </c>
      <c r="AL356" s="78">
        <v>0.1377</v>
      </c>
      <c r="AM356" s="63" t="s">
        <v>4273</v>
      </c>
      <c r="AN356" s="78">
        <v>0.0809</v>
      </c>
      <c r="AO356" s="78">
        <v>0.0677</v>
      </c>
      <c r="AP356" s="63" t="s">
        <v>4288</v>
      </c>
      <c r="AQ356" s="78">
        <v>0.0568</v>
      </c>
      <c r="AR356" s="78">
        <v>0.0451</v>
      </c>
      <c r="AS356" s="86" t="s">
        <v>4289</v>
      </c>
      <c r="AT356" s="87">
        <v>0.0182</v>
      </c>
      <c r="AU356" s="88" t="s">
        <v>4290</v>
      </c>
    </row>
    <row r="357" spans="1:47">
      <c r="A357" s="50">
        <f t="shared" si="33"/>
        <v>67</v>
      </c>
      <c r="B357" s="51" t="str">
        <f>IF(A357="","",IF(A357&lt;词盘!$B$2,"大词",IF(A357&lt;词盘!$C$2,"中尾词","长尾词")))</f>
        <v>大词</v>
      </c>
      <c r="D357" s="29" t="str">
        <f t="shared" si="36"/>
        <v>无序</v>
      </c>
      <c r="I357" s="61">
        <f t="shared" si="34"/>
        <v>0.000100050025012507</v>
      </c>
      <c r="J357" s="29">
        <f t="shared" si="37"/>
        <v>33682</v>
      </c>
      <c r="K357" s="52">
        <f t="shared" si="35"/>
        <v>2249.49</v>
      </c>
      <c r="L357" s="90"/>
      <c r="M357" s="62" t="s">
        <v>4291</v>
      </c>
      <c r="N357" s="63" t="s">
        <v>4292</v>
      </c>
      <c r="O357" s="64" t="s">
        <v>2018</v>
      </c>
      <c r="P357" s="65">
        <v>0.0001</v>
      </c>
      <c r="Q357" s="63" t="s">
        <v>2275</v>
      </c>
      <c r="R357" s="68">
        <v>881</v>
      </c>
      <c r="S357" s="68">
        <v>3</v>
      </c>
      <c r="T357" s="69" t="s">
        <v>4293</v>
      </c>
      <c r="U357" s="70">
        <v>654098</v>
      </c>
      <c r="V357" s="68">
        <v>3117</v>
      </c>
      <c r="W357" s="71">
        <v>67</v>
      </c>
      <c r="X357" s="72">
        <v>0.0218</v>
      </c>
      <c r="Y357" s="71">
        <v>63915</v>
      </c>
      <c r="Z357" s="71">
        <v>1347</v>
      </c>
      <c r="AA357" s="71">
        <v>2</v>
      </c>
      <c r="AB357" s="76">
        <v>8</v>
      </c>
      <c r="AC357" s="68">
        <v>33682</v>
      </c>
      <c r="AD357" s="77">
        <v>0.09</v>
      </c>
      <c r="AE357" s="68">
        <v>14</v>
      </c>
      <c r="AF357" s="78">
        <v>0.163</v>
      </c>
      <c r="AG357" s="81">
        <v>0.1538</v>
      </c>
      <c r="AH357" s="82">
        <v>1.67</v>
      </c>
      <c r="AI357" s="64" t="s">
        <v>4294</v>
      </c>
      <c r="AJ357" s="63" t="s">
        <v>4295</v>
      </c>
      <c r="AK357" s="78">
        <v>0.0652</v>
      </c>
      <c r="AL357" s="78">
        <v>0</v>
      </c>
      <c r="AM357" s="63">
        <v>1452179611</v>
      </c>
      <c r="AN357" s="78">
        <v>0.0543</v>
      </c>
      <c r="AO357" s="78">
        <v>0.0769</v>
      </c>
      <c r="AP357" s="63" t="s">
        <v>4296</v>
      </c>
      <c r="AQ357" s="78">
        <v>0.0435</v>
      </c>
      <c r="AR357" s="78">
        <v>0.0769</v>
      </c>
      <c r="AS357" s="86" t="s">
        <v>4297</v>
      </c>
      <c r="AT357" s="87">
        <v>0.0594</v>
      </c>
      <c r="AU357" s="88" t="s">
        <v>4298</v>
      </c>
    </row>
    <row r="358" spans="1:47">
      <c r="A358" s="50">
        <f t="shared" si="33"/>
        <v>2</v>
      </c>
      <c r="B358" s="51" t="str">
        <f>IF(A358="","",IF(A358&lt;词盘!$B$2,"大词",IF(A358&lt;词盘!$C$2,"中尾词","长尾词")))</f>
        <v>大词</v>
      </c>
      <c r="D358" s="29" t="str">
        <f t="shared" si="36"/>
        <v>无序</v>
      </c>
      <c r="I358" s="61">
        <f t="shared" si="34"/>
        <v>0.000100050025012507</v>
      </c>
      <c r="J358" s="29">
        <f t="shared" si="37"/>
        <v>113590</v>
      </c>
      <c r="K358" s="52">
        <f t="shared" si="35"/>
        <v>2100.48</v>
      </c>
      <c r="L358" s="90"/>
      <c r="M358" s="62" t="s">
        <v>4299</v>
      </c>
      <c r="N358" s="63" t="s">
        <v>4300</v>
      </c>
      <c r="O358" s="64" t="s">
        <v>2018</v>
      </c>
      <c r="P358" s="65">
        <v>0.0001</v>
      </c>
      <c r="Q358" s="63" t="s">
        <v>2275</v>
      </c>
      <c r="R358" s="68">
        <v>858</v>
      </c>
      <c r="S358" s="68">
        <v>1</v>
      </c>
      <c r="T358" s="69" t="s">
        <v>2022</v>
      </c>
      <c r="U358" s="70">
        <v>348039</v>
      </c>
      <c r="V358" s="68">
        <v>4118</v>
      </c>
      <c r="W358" s="71">
        <v>2</v>
      </c>
      <c r="X358" s="72">
        <v>0.0006</v>
      </c>
      <c r="Y358" s="71">
        <v>106176</v>
      </c>
      <c r="Z358" s="71">
        <v>1641</v>
      </c>
      <c r="AA358" s="71">
        <v>1</v>
      </c>
      <c r="AB358" s="76">
        <v>1</v>
      </c>
      <c r="AC358" s="68">
        <v>113590</v>
      </c>
      <c r="AD358" s="77">
        <v>0.04</v>
      </c>
      <c r="AE358" s="68">
        <v>52</v>
      </c>
      <c r="AF358" s="78">
        <v>0.1619</v>
      </c>
      <c r="AG358" s="81">
        <v>0</v>
      </c>
      <c r="AH358" s="82">
        <v>1.28</v>
      </c>
      <c r="AI358" s="64" t="s">
        <v>3149</v>
      </c>
      <c r="AJ358" s="63" t="s">
        <v>3961</v>
      </c>
      <c r="AK358" s="78">
        <v>0.0867</v>
      </c>
      <c r="AL358" s="78">
        <v>0</v>
      </c>
      <c r="AM358" s="63" t="s">
        <v>4301</v>
      </c>
      <c r="AN358" s="78">
        <v>0.0405</v>
      </c>
      <c r="AO358" s="78">
        <v>0</v>
      </c>
      <c r="AP358" s="63" t="s">
        <v>4302</v>
      </c>
      <c r="AQ358" s="78">
        <v>0.0347</v>
      </c>
      <c r="AR358" s="78">
        <v>0</v>
      </c>
      <c r="AS358" s="86" t="s">
        <v>4303</v>
      </c>
      <c r="AT358" s="87">
        <v>0.0441</v>
      </c>
      <c r="AU358" s="88" t="s">
        <v>4304</v>
      </c>
    </row>
    <row r="359" spans="1:47">
      <c r="A359" s="50">
        <f t="shared" si="33"/>
        <v>4007</v>
      </c>
      <c r="B359" s="51" t="str">
        <f>IF(A359="","",IF(A359&lt;词盘!$B$2,"大词",IF(A359&lt;词盘!$C$2,"中尾词","长尾词")))</f>
        <v>大词</v>
      </c>
      <c r="D359" s="29" t="str">
        <f t="shared" si="36"/>
        <v>无序</v>
      </c>
      <c r="I359" s="61">
        <f t="shared" si="34"/>
        <v>0.000100050025012507</v>
      </c>
      <c r="J359" s="29">
        <f t="shared" si="37"/>
        <v>33984</v>
      </c>
      <c r="K359" s="52">
        <f t="shared" si="35"/>
        <v>49797.44</v>
      </c>
      <c r="L359" s="90"/>
      <c r="M359" s="62" t="s">
        <v>390</v>
      </c>
      <c r="N359" s="63" t="s">
        <v>4305</v>
      </c>
      <c r="O359" s="64" t="s">
        <v>2027</v>
      </c>
      <c r="P359" s="65">
        <v>0.0001</v>
      </c>
      <c r="Q359" s="63" t="s">
        <v>2149</v>
      </c>
      <c r="R359" s="68">
        <v>856</v>
      </c>
      <c r="S359" s="68">
        <v>1</v>
      </c>
      <c r="T359" s="69" t="s">
        <v>4096</v>
      </c>
      <c r="U359" s="70">
        <v>3440</v>
      </c>
      <c r="V359" s="68">
        <v>231676</v>
      </c>
      <c r="W359" s="71">
        <v>4007</v>
      </c>
      <c r="X359" s="72">
        <v>0.0173</v>
      </c>
      <c r="Y359" s="71">
        <v>5878214</v>
      </c>
      <c r="Z359" s="71">
        <v>113176</v>
      </c>
      <c r="AA359" s="71">
        <v>91</v>
      </c>
      <c r="AB359" s="76">
        <v>58</v>
      </c>
      <c r="AC359" s="68">
        <v>33984</v>
      </c>
      <c r="AD359" s="77">
        <v>6.82</v>
      </c>
      <c r="AE359" s="68">
        <v>391</v>
      </c>
      <c r="AF359" s="78">
        <v>0.2147</v>
      </c>
      <c r="AG359" s="81">
        <v>0.1313</v>
      </c>
      <c r="AH359" s="82">
        <v>0.44</v>
      </c>
      <c r="AI359" s="64" t="s">
        <v>4306</v>
      </c>
      <c r="AJ359" s="63" t="s">
        <v>2929</v>
      </c>
      <c r="AK359" s="78">
        <v>0.0939</v>
      </c>
      <c r="AL359" s="78">
        <v>0.0615</v>
      </c>
      <c r="AM359" s="63" t="s">
        <v>2930</v>
      </c>
      <c r="AN359" s="78">
        <v>0.0842</v>
      </c>
      <c r="AO359" s="78">
        <v>0.0493</v>
      </c>
      <c r="AP359" s="63" t="s">
        <v>4307</v>
      </c>
      <c r="AQ359" s="78">
        <v>0.0366</v>
      </c>
      <c r="AR359" s="78">
        <v>0.0205</v>
      </c>
      <c r="AS359" s="86" t="s">
        <v>4308</v>
      </c>
      <c r="AT359" s="87">
        <v>0.0435</v>
      </c>
      <c r="AU359" s="88" t="s">
        <v>4309</v>
      </c>
    </row>
    <row r="360" spans="1:47">
      <c r="A360" s="50">
        <f t="shared" si="33"/>
        <v>100</v>
      </c>
      <c r="B360" s="51" t="str">
        <f>IF(A360="","",IF(A360&lt;词盘!$B$2,"大词",IF(A360&lt;词盘!$C$2,"中尾词","长尾词")))</f>
        <v>大词</v>
      </c>
      <c r="D360" s="29" t="str">
        <f t="shared" si="36"/>
        <v>无序</v>
      </c>
      <c r="I360" s="61">
        <f t="shared" si="34"/>
        <v>0.000100050025012507</v>
      </c>
      <c r="J360" s="29">
        <f t="shared" si="37"/>
        <v>5743</v>
      </c>
      <c r="K360" s="52">
        <f t="shared" si="35"/>
        <v>4408.25</v>
      </c>
      <c r="L360" s="90"/>
      <c r="M360" s="62" t="s">
        <v>4310</v>
      </c>
      <c r="N360" s="63" t="s">
        <v>4311</v>
      </c>
      <c r="O360" s="64" t="s">
        <v>2027</v>
      </c>
      <c r="P360" s="65">
        <v>0.0001</v>
      </c>
      <c r="Q360" s="63" t="s">
        <v>2149</v>
      </c>
      <c r="R360" s="68">
        <v>855</v>
      </c>
      <c r="S360" s="68">
        <v>3</v>
      </c>
      <c r="T360" s="69" t="s">
        <v>4312</v>
      </c>
      <c r="U360" s="70">
        <v>140807</v>
      </c>
      <c r="V360" s="68">
        <v>13159</v>
      </c>
      <c r="W360" s="71">
        <v>100</v>
      </c>
      <c r="X360" s="72">
        <v>0.0076</v>
      </c>
      <c r="Y360" s="71">
        <v>334324</v>
      </c>
      <c r="Z360" s="71">
        <v>5725</v>
      </c>
      <c r="AA360" s="71">
        <v>3</v>
      </c>
      <c r="AB360" s="76">
        <v>0</v>
      </c>
      <c r="AC360" s="68">
        <v>5743</v>
      </c>
      <c r="AD360" s="77">
        <v>2.29</v>
      </c>
      <c r="AE360" s="68">
        <v>88</v>
      </c>
      <c r="AF360" s="78">
        <v>0.1111</v>
      </c>
      <c r="AG360" s="81">
        <v>0.0208</v>
      </c>
      <c r="AH360" s="82">
        <v>0.77</v>
      </c>
      <c r="AI360" s="64" t="s">
        <v>4313</v>
      </c>
      <c r="AJ360" s="63" t="s">
        <v>2152</v>
      </c>
      <c r="AK360" s="78">
        <v>0.0411</v>
      </c>
      <c r="AL360" s="78">
        <v>0</v>
      </c>
      <c r="AM360" s="63" t="s">
        <v>4314</v>
      </c>
      <c r="AN360" s="78">
        <v>0.0362</v>
      </c>
      <c r="AO360" s="78">
        <v>0</v>
      </c>
      <c r="AP360" s="63" t="s">
        <v>3084</v>
      </c>
      <c r="AQ360" s="78">
        <v>0.0338</v>
      </c>
      <c r="AR360" s="78">
        <v>0.0208</v>
      </c>
      <c r="AS360" s="86" t="s">
        <v>4315</v>
      </c>
      <c r="AT360" s="87">
        <v>0.0211</v>
      </c>
      <c r="AU360" s="88" t="s">
        <v>4316</v>
      </c>
    </row>
    <row r="361" spans="1:47">
      <c r="A361" s="50">
        <f t="shared" si="33"/>
        <v>404</v>
      </c>
      <c r="B361" s="51" t="str">
        <f>IF(A361="","",IF(A361&lt;词盘!$B$2,"大词",IF(A361&lt;词盘!$C$2,"中尾词","长尾词")))</f>
        <v>大词</v>
      </c>
      <c r="D361" s="29" t="str">
        <f t="shared" si="36"/>
        <v>无序</v>
      </c>
      <c r="I361" s="61">
        <f t="shared" si="34"/>
        <v>0.000100050025012507</v>
      </c>
      <c r="J361" s="29">
        <f t="shared" si="37"/>
        <v>109231</v>
      </c>
      <c r="K361" s="52">
        <f t="shared" si="35"/>
        <v>4891.92</v>
      </c>
      <c r="L361" s="90"/>
      <c r="M361" s="62" t="s">
        <v>4317</v>
      </c>
      <c r="N361" s="63" t="s">
        <v>4318</v>
      </c>
      <c r="O361" s="64" t="s">
        <v>2018</v>
      </c>
      <c r="P361" s="65">
        <v>0.0001</v>
      </c>
      <c r="Q361" s="63" t="s">
        <v>2019</v>
      </c>
      <c r="R361" s="68">
        <v>852</v>
      </c>
      <c r="S361" s="68">
        <v>1</v>
      </c>
      <c r="T361" s="69" t="s">
        <v>2022</v>
      </c>
      <c r="U361" s="70">
        <v>353658</v>
      </c>
      <c r="V361" s="68">
        <v>5844</v>
      </c>
      <c r="W361" s="71">
        <v>404</v>
      </c>
      <c r="X361" s="72">
        <v>0.0693</v>
      </c>
      <c r="Y361" s="71">
        <v>151768</v>
      </c>
      <c r="Z361" s="71">
        <v>2398</v>
      </c>
      <c r="AA361" s="71">
        <v>10</v>
      </c>
      <c r="AB361" s="76">
        <v>0</v>
      </c>
      <c r="AC361" s="68">
        <v>109231</v>
      </c>
      <c r="AD361" s="77">
        <v>0.05</v>
      </c>
      <c r="AE361" s="68">
        <v>37</v>
      </c>
      <c r="AF361" s="78">
        <v>0.1706</v>
      </c>
      <c r="AG361" s="81">
        <v>0.0313</v>
      </c>
      <c r="AH361" s="82">
        <v>2.04</v>
      </c>
      <c r="AI361" s="64" t="s">
        <v>2332</v>
      </c>
      <c r="AJ361" s="63">
        <v>1450845800</v>
      </c>
      <c r="AK361" s="78">
        <v>0.0941</v>
      </c>
      <c r="AL361" s="78">
        <v>0.0313</v>
      </c>
      <c r="AM361" s="63" t="s">
        <v>4319</v>
      </c>
      <c r="AN361" s="78">
        <v>0.0412</v>
      </c>
      <c r="AO361" s="78">
        <v>0</v>
      </c>
      <c r="AP361" s="63" t="s">
        <v>4320</v>
      </c>
      <c r="AQ361" s="78">
        <v>0.0353</v>
      </c>
      <c r="AR361" s="78">
        <v>0</v>
      </c>
      <c r="AS361" s="86" t="s">
        <v>4321</v>
      </c>
      <c r="AT361" s="87">
        <v>0.25</v>
      </c>
      <c r="AU361" s="88" t="s">
        <v>4322</v>
      </c>
    </row>
    <row r="362" spans="1:47">
      <c r="A362" s="50">
        <f t="shared" si="33"/>
        <v>1003</v>
      </c>
      <c r="B362" s="51" t="str">
        <f>IF(A362="","",IF(A362&lt;词盘!$B$2,"大词",IF(A362&lt;词盘!$C$2,"中尾词","长尾词")))</f>
        <v>大词</v>
      </c>
      <c r="D362" s="29" t="str">
        <f t="shared" si="36"/>
        <v>无序</v>
      </c>
      <c r="I362" s="61">
        <f t="shared" si="34"/>
        <v>0.000100050025012507</v>
      </c>
      <c r="J362" s="29">
        <f t="shared" si="37"/>
        <v>7923</v>
      </c>
      <c r="K362" s="52">
        <f t="shared" si="35"/>
        <v>6343.7</v>
      </c>
      <c r="L362" s="90"/>
      <c r="M362" s="62" t="s">
        <v>4323</v>
      </c>
      <c r="N362" s="63" t="s">
        <v>4324</v>
      </c>
      <c r="O362" s="64" t="s">
        <v>2027</v>
      </c>
      <c r="P362" s="65">
        <v>0.0001</v>
      </c>
      <c r="Q362" s="63" t="s">
        <v>2047</v>
      </c>
      <c r="R362" s="68">
        <v>843</v>
      </c>
      <c r="S362" s="68">
        <v>4</v>
      </c>
      <c r="T362" s="69" t="s">
        <v>4325</v>
      </c>
      <c r="U362" s="70">
        <v>155105</v>
      </c>
      <c r="V362" s="68">
        <v>13447</v>
      </c>
      <c r="W362" s="71">
        <v>1003</v>
      </c>
      <c r="X362" s="72">
        <v>0.0746</v>
      </c>
      <c r="Y362" s="71">
        <v>382733</v>
      </c>
      <c r="Z362" s="71">
        <v>5767</v>
      </c>
      <c r="AA362" s="71">
        <v>23</v>
      </c>
      <c r="AB362" s="76">
        <v>3</v>
      </c>
      <c r="AC362" s="68">
        <v>7923</v>
      </c>
      <c r="AD362" s="77">
        <v>1.7</v>
      </c>
      <c r="AE362" s="68">
        <v>204</v>
      </c>
      <c r="AF362" s="78">
        <v>0.3493</v>
      </c>
      <c r="AG362" s="81">
        <v>0.2652</v>
      </c>
      <c r="AH362" s="82">
        <v>1.1</v>
      </c>
      <c r="AI362" s="64" t="s">
        <v>4326</v>
      </c>
      <c r="AJ362" s="63" t="s">
        <v>2841</v>
      </c>
      <c r="AK362" s="78">
        <v>0.1429</v>
      </c>
      <c r="AL362" s="78">
        <v>0.116</v>
      </c>
      <c r="AM362" s="63" t="s">
        <v>2843</v>
      </c>
      <c r="AN362" s="78">
        <v>0.1323</v>
      </c>
      <c r="AO362" s="78">
        <v>0.0829</v>
      </c>
      <c r="AP362" s="63" t="s">
        <v>4327</v>
      </c>
      <c r="AQ362" s="78">
        <v>0.0741</v>
      </c>
      <c r="AR362" s="78">
        <v>0.0663</v>
      </c>
      <c r="AS362" s="86" t="s">
        <v>4328</v>
      </c>
      <c r="AT362" s="87">
        <v>0.0516</v>
      </c>
      <c r="AU362" s="88" t="s">
        <v>4329</v>
      </c>
    </row>
    <row r="363" spans="1:47">
      <c r="A363" s="50">
        <f t="shared" si="33"/>
        <v>180</v>
      </c>
      <c r="B363" s="51" t="str">
        <f>IF(A363="","",IF(A363&lt;词盘!$B$2,"大词",IF(A363&lt;词盘!$C$2,"中尾词","长尾词")))</f>
        <v>大词</v>
      </c>
      <c r="D363" s="29" t="str">
        <f t="shared" si="36"/>
        <v>无序</v>
      </c>
      <c r="I363" s="61">
        <f t="shared" si="34"/>
        <v>0.000100050025012507</v>
      </c>
      <c r="J363" s="29">
        <f t="shared" si="37"/>
        <v>49200</v>
      </c>
      <c r="K363" s="52">
        <f t="shared" si="35"/>
        <v>3967.28</v>
      </c>
      <c r="L363" s="90"/>
      <c r="M363" s="62" t="s">
        <v>4330</v>
      </c>
      <c r="N363" s="63" t="s">
        <v>4331</v>
      </c>
      <c r="O363" s="64" t="s">
        <v>2027</v>
      </c>
      <c r="P363" s="65">
        <v>0.0001</v>
      </c>
      <c r="Q363" s="63" t="s">
        <v>2047</v>
      </c>
      <c r="R363" s="68">
        <v>837</v>
      </c>
      <c r="S363" s="68">
        <v>3</v>
      </c>
      <c r="T363" s="69" t="s">
        <v>4332</v>
      </c>
      <c r="U363" s="70">
        <v>338734</v>
      </c>
      <c r="V363" s="68">
        <v>8241</v>
      </c>
      <c r="W363" s="71">
        <v>180</v>
      </c>
      <c r="X363" s="72">
        <v>0.0219</v>
      </c>
      <c r="Y363" s="71">
        <v>177813</v>
      </c>
      <c r="Z363" s="71">
        <v>3928</v>
      </c>
      <c r="AA363" s="71">
        <v>5</v>
      </c>
      <c r="AB363" s="76">
        <v>10</v>
      </c>
      <c r="AC363" s="68">
        <v>49200</v>
      </c>
      <c r="AD363" s="77">
        <v>0.17</v>
      </c>
      <c r="AE363" s="68">
        <v>107</v>
      </c>
      <c r="AF363" s="78">
        <v>0.1808</v>
      </c>
      <c r="AG363" s="81">
        <v>0.1818</v>
      </c>
      <c r="AH363" s="82">
        <v>1.01</v>
      </c>
      <c r="AI363" s="64" t="s">
        <v>3743</v>
      </c>
      <c r="AJ363" s="63" t="s">
        <v>3596</v>
      </c>
      <c r="AK363" s="78">
        <v>0.0678</v>
      </c>
      <c r="AL363" s="78">
        <v>0</v>
      </c>
      <c r="AM363" s="63" t="s">
        <v>4333</v>
      </c>
      <c r="AN363" s="78">
        <v>0.0565</v>
      </c>
      <c r="AO363" s="78">
        <v>0.1212</v>
      </c>
      <c r="AP363" s="63" t="s">
        <v>4334</v>
      </c>
      <c r="AQ363" s="78">
        <v>0.0565</v>
      </c>
      <c r="AR363" s="78">
        <v>0.0606</v>
      </c>
      <c r="AS363" s="86" t="s">
        <v>4335</v>
      </c>
      <c r="AT363" s="87">
        <v>0.0122</v>
      </c>
      <c r="AU363" s="88" t="s">
        <v>4336</v>
      </c>
    </row>
    <row r="364" spans="1:47">
      <c r="A364" s="50">
        <f t="shared" si="33"/>
        <v>3584</v>
      </c>
      <c r="B364" s="51" t="str">
        <f>IF(A364="","",IF(A364&lt;词盘!$B$2,"大词",IF(A364&lt;词盘!$C$2,"中尾词","长尾词")))</f>
        <v>大词</v>
      </c>
      <c r="D364" s="29" t="str">
        <f t="shared" si="36"/>
        <v>无序</v>
      </c>
      <c r="I364" s="61">
        <f t="shared" si="34"/>
        <v>0.000100050025012507</v>
      </c>
      <c r="J364" s="29">
        <f t="shared" si="37"/>
        <v>1223</v>
      </c>
      <c r="K364" s="52">
        <f t="shared" si="35"/>
        <v>5313.2</v>
      </c>
      <c r="L364" s="90"/>
      <c r="M364" s="62" t="s">
        <v>4337</v>
      </c>
      <c r="N364" s="63" t="s">
        <v>4338</v>
      </c>
      <c r="O364" s="64" t="s">
        <v>2027</v>
      </c>
      <c r="P364" s="65">
        <v>0.0001</v>
      </c>
      <c r="Q364" s="63" t="s">
        <v>2149</v>
      </c>
      <c r="R364" s="68">
        <v>836</v>
      </c>
      <c r="S364" s="68">
        <v>4</v>
      </c>
      <c r="T364" s="69" t="s">
        <v>4339</v>
      </c>
      <c r="U364" s="70">
        <v>21717</v>
      </c>
      <c r="V364" s="68">
        <v>32526</v>
      </c>
      <c r="W364" s="71">
        <v>3584</v>
      </c>
      <c r="X364" s="72">
        <v>0.1102</v>
      </c>
      <c r="Y364" s="71">
        <v>933068</v>
      </c>
      <c r="Z364" s="71">
        <v>14360</v>
      </c>
      <c r="AA364" s="71">
        <v>82</v>
      </c>
      <c r="AB364" s="76">
        <v>66</v>
      </c>
      <c r="AC364" s="68">
        <v>1223</v>
      </c>
      <c r="AD364" s="77">
        <v>26.6</v>
      </c>
      <c r="AE364" s="68">
        <v>139</v>
      </c>
      <c r="AF364" s="78">
        <v>0.3208</v>
      </c>
      <c r="AG364" s="81">
        <v>0.2726</v>
      </c>
      <c r="AH364" s="82">
        <v>0.37</v>
      </c>
      <c r="AI364" s="64" t="s">
        <v>4340</v>
      </c>
      <c r="AJ364" s="63" t="s">
        <v>4341</v>
      </c>
      <c r="AK364" s="78">
        <v>0.1138</v>
      </c>
      <c r="AL364" s="78">
        <v>0.1022</v>
      </c>
      <c r="AM364" s="63" t="s">
        <v>2525</v>
      </c>
      <c r="AN364" s="78">
        <v>0.1133</v>
      </c>
      <c r="AO364" s="78">
        <v>0.0993</v>
      </c>
      <c r="AP364" s="63" t="s">
        <v>4342</v>
      </c>
      <c r="AQ364" s="78">
        <v>0.0937</v>
      </c>
      <c r="AR364" s="78">
        <v>0.0711</v>
      </c>
      <c r="AS364" s="86" t="s">
        <v>4343</v>
      </c>
      <c r="AT364" s="87">
        <v>0.0359</v>
      </c>
      <c r="AU364" s="88" t="s">
        <v>4344</v>
      </c>
    </row>
    <row r="365" spans="1:47">
      <c r="A365" s="50">
        <f t="shared" si="33"/>
        <v>824</v>
      </c>
      <c r="B365" s="51" t="str">
        <f>IF(A365="","",IF(A365&lt;词盘!$B$2,"大词",IF(A365&lt;词盘!$C$2,"中尾词","长尾词")))</f>
        <v>大词</v>
      </c>
      <c r="D365" s="29" t="str">
        <f t="shared" si="36"/>
        <v>无序</v>
      </c>
      <c r="I365" s="61">
        <f t="shared" si="34"/>
        <v>0.000100050025012507</v>
      </c>
      <c r="J365" s="29">
        <f t="shared" si="37"/>
        <v>8305</v>
      </c>
      <c r="K365" s="52">
        <f t="shared" si="35"/>
        <v>2994.04</v>
      </c>
      <c r="L365" s="90"/>
      <c r="M365" s="62" t="s">
        <v>4345</v>
      </c>
      <c r="N365" s="63" t="s">
        <v>4346</v>
      </c>
      <c r="O365" s="64" t="s">
        <v>2027</v>
      </c>
      <c r="P365" s="65">
        <v>0.0001</v>
      </c>
      <c r="Q365" s="63" t="s">
        <v>2047</v>
      </c>
      <c r="R365" s="68">
        <v>829</v>
      </c>
      <c r="S365" s="68">
        <v>2</v>
      </c>
      <c r="T365" s="69" t="s">
        <v>4065</v>
      </c>
      <c r="U365" s="70">
        <v>632630</v>
      </c>
      <c r="V365" s="68">
        <v>2946</v>
      </c>
      <c r="W365" s="71">
        <v>824</v>
      </c>
      <c r="X365" s="72">
        <v>0.28</v>
      </c>
      <c r="Y365" s="71">
        <v>61641</v>
      </c>
      <c r="Z365" s="71">
        <v>1156</v>
      </c>
      <c r="AA365" s="71">
        <v>19</v>
      </c>
      <c r="AB365" s="76">
        <v>0</v>
      </c>
      <c r="AC365" s="68">
        <v>8305</v>
      </c>
      <c r="AD365" s="77">
        <v>0.35</v>
      </c>
      <c r="AE365" s="68">
        <v>28</v>
      </c>
      <c r="AF365" s="78">
        <v>0.5368</v>
      </c>
      <c r="AG365" s="81">
        <v>0.4444</v>
      </c>
      <c r="AH365" s="82">
        <v>2.59</v>
      </c>
      <c r="AI365" s="64" t="s">
        <v>3705</v>
      </c>
      <c r="AJ365" s="63" t="s">
        <v>2031</v>
      </c>
      <c r="AK365" s="78">
        <v>0.3789</v>
      </c>
      <c r="AL365" s="78">
        <v>0.2963</v>
      </c>
      <c r="AM365" s="63" t="s">
        <v>4082</v>
      </c>
      <c r="AN365" s="78">
        <v>0.1053</v>
      </c>
      <c r="AO365" s="78">
        <v>0.1111</v>
      </c>
      <c r="AP365" s="63" t="s">
        <v>4347</v>
      </c>
      <c r="AQ365" s="78">
        <v>0.0526</v>
      </c>
      <c r="AR365" s="78">
        <v>0.037</v>
      </c>
      <c r="AS365" s="86" t="s">
        <v>4348</v>
      </c>
      <c r="AT365" s="87">
        <v>0</v>
      </c>
      <c r="AU365" s="88" t="s">
        <v>4349</v>
      </c>
    </row>
    <row r="366" spans="1:47">
      <c r="A366" s="50">
        <f t="shared" ref="A366:A403" si="38">W366</f>
        <v>603</v>
      </c>
      <c r="B366" s="51" t="str">
        <f>IF(A366="","",IF(A366&lt;词盘!$B$2,"大词",IF(A366&lt;词盘!$C$2,"中尾词","长尾词")))</f>
        <v>大词</v>
      </c>
      <c r="D366" s="29" t="str">
        <f t="shared" si="36"/>
        <v>无序</v>
      </c>
      <c r="I366" s="61">
        <f t="shared" si="34"/>
        <v>0.000100050025012507</v>
      </c>
      <c r="J366" s="29">
        <f t="shared" si="37"/>
        <v>32227</v>
      </c>
      <c r="K366" s="52">
        <f t="shared" si="35"/>
        <v>1716.99</v>
      </c>
      <c r="L366" s="90"/>
      <c r="M366" s="62" t="s">
        <v>1088</v>
      </c>
      <c r="N366" s="63" t="s">
        <v>4350</v>
      </c>
      <c r="O366" s="64" t="s">
        <v>2027</v>
      </c>
      <c r="P366" s="65">
        <v>0.0001</v>
      </c>
      <c r="Q366" s="63" t="s">
        <v>2047</v>
      </c>
      <c r="R366" s="68">
        <v>823</v>
      </c>
      <c r="S366" s="68">
        <v>1</v>
      </c>
      <c r="T366" s="69" t="s">
        <v>2054</v>
      </c>
      <c r="U366" s="70">
        <v>340740</v>
      </c>
      <c r="V366" s="68">
        <v>3470</v>
      </c>
      <c r="W366" s="71">
        <v>603</v>
      </c>
      <c r="X366" s="72">
        <v>0.1738</v>
      </c>
      <c r="Y366" s="71">
        <v>83508</v>
      </c>
      <c r="Z366" s="71">
        <v>1419</v>
      </c>
      <c r="AA366" s="71">
        <v>14</v>
      </c>
      <c r="AB366" s="76">
        <v>19</v>
      </c>
      <c r="AC366" s="68">
        <v>32227</v>
      </c>
      <c r="AD366" s="77">
        <v>0.11</v>
      </c>
      <c r="AE366" s="68">
        <v>46</v>
      </c>
      <c r="AF366" s="78">
        <v>0.4716</v>
      </c>
      <c r="AG366" s="81">
        <v>0.5644</v>
      </c>
      <c r="AH366" s="82">
        <v>1.21</v>
      </c>
      <c r="AI366" s="64" t="s">
        <v>4351</v>
      </c>
      <c r="AJ366" s="63" t="s">
        <v>4352</v>
      </c>
      <c r="AK366" s="78">
        <v>0.2159</v>
      </c>
      <c r="AL366" s="78">
        <v>0.2419</v>
      </c>
      <c r="AM366" s="63" t="s">
        <v>4353</v>
      </c>
      <c r="AN366" s="78">
        <v>0.1307</v>
      </c>
      <c r="AO366" s="78">
        <v>0.129</v>
      </c>
      <c r="AP366" s="63" t="s">
        <v>4354</v>
      </c>
      <c r="AQ366" s="78">
        <v>0.125</v>
      </c>
      <c r="AR366" s="78">
        <v>0.1935</v>
      </c>
      <c r="AS366" s="86" t="s">
        <v>4355</v>
      </c>
      <c r="AT366" s="87">
        <v>0.0149</v>
      </c>
      <c r="AU366" s="88" t="s">
        <v>4356</v>
      </c>
    </row>
    <row r="367" spans="1:47">
      <c r="A367" s="50">
        <f t="shared" si="38"/>
        <v>90</v>
      </c>
      <c r="B367" s="51" t="str">
        <f>IF(A367="","",IF(A367&lt;词盘!$B$2,"大词",IF(A367&lt;词盘!$C$2,"中尾词","长尾词")))</f>
        <v>大词</v>
      </c>
      <c r="D367" s="29" t="str">
        <f t="shared" si="36"/>
        <v>无序</v>
      </c>
      <c r="I367" s="61">
        <f t="shared" si="34"/>
        <v>0.000100050025012507</v>
      </c>
      <c r="J367" s="29">
        <f t="shared" si="37"/>
        <v>2808</v>
      </c>
      <c r="K367" s="52">
        <f t="shared" si="35"/>
        <v>509.62</v>
      </c>
      <c r="L367" s="90"/>
      <c r="M367" s="62" t="s">
        <v>4357</v>
      </c>
      <c r="N367" s="63" t="s">
        <v>4358</v>
      </c>
      <c r="O367" s="64" t="s">
        <v>2027</v>
      </c>
      <c r="P367" s="65">
        <v>0.0001</v>
      </c>
      <c r="Q367" s="63" t="s">
        <v>2047</v>
      </c>
      <c r="R367" s="68">
        <v>812</v>
      </c>
      <c r="S367" s="68">
        <v>11</v>
      </c>
      <c r="T367" s="69" t="s">
        <v>4359</v>
      </c>
      <c r="U367" s="70">
        <v>935371</v>
      </c>
      <c r="V367" s="68">
        <v>1234</v>
      </c>
      <c r="W367" s="71">
        <v>90</v>
      </c>
      <c r="X367" s="72">
        <v>0.0731</v>
      </c>
      <c r="Y367" s="71">
        <v>34090</v>
      </c>
      <c r="Z367" s="71">
        <v>614</v>
      </c>
      <c r="AA367" s="71">
        <v>3</v>
      </c>
      <c r="AB367" s="76">
        <v>0</v>
      </c>
      <c r="AC367" s="68">
        <v>2808</v>
      </c>
      <c r="AD367" s="77">
        <v>0.44</v>
      </c>
      <c r="AE367" s="68">
        <v>51</v>
      </c>
      <c r="AF367" s="78">
        <v>0.5782</v>
      </c>
      <c r="AG367" s="81">
        <v>0.6</v>
      </c>
      <c r="AH367" s="82">
        <v>0.83</v>
      </c>
      <c r="AI367" s="64" t="s">
        <v>4360</v>
      </c>
      <c r="AJ367" s="63" t="s">
        <v>4361</v>
      </c>
      <c r="AK367" s="78">
        <v>0.2969</v>
      </c>
      <c r="AL367" s="78">
        <v>0.4</v>
      </c>
      <c r="AM367" s="63" t="s">
        <v>4362</v>
      </c>
      <c r="AN367" s="78">
        <v>0.1719</v>
      </c>
      <c r="AO367" s="78">
        <v>0.05</v>
      </c>
      <c r="AP367" s="63" t="s">
        <v>4363</v>
      </c>
      <c r="AQ367" s="78">
        <v>0.1094</v>
      </c>
      <c r="AR367" s="78">
        <v>0.15</v>
      </c>
      <c r="AS367" s="86" t="s">
        <v>4364</v>
      </c>
      <c r="AT367" s="87">
        <v>0.0546</v>
      </c>
      <c r="AU367" s="88" t="s">
        <v>4365</v>
      </c>
    </row>
    <row r="368" spans="1:47">
      <c r="A368" s="50">
        <f t="shared" si="38"/>
        <v>128</v>
      </c>
      <c r="B368" s="51" t="str">
        <f>IF(A368="","",IF(A368&lt;词盘!$B$2,"大词",IF(A368&lt;词盘!$C$2,"中尾词","长尾词")))</f>
        <v>大词</v>
      </c>
      <c r="D368" s="29" t="str">
        <f t="shared" si="36"/>
        <v>无序</v>
      </c>
      <c r="I368" s="61">
        <f t="shared" si="34"/>
        <v>0.000100050025012507</v>
      </c>
      <c r="J368" s="29">
        <f t="shared" si="37"/>
        <v>42812</v>
      </c>
      <c r="K368" s="52">
        <f t="shared" si="35"/>
        <v>1485.54</v>
      </c>
      <c r="L368" s="90"/>
      <c r="M368" s="62" t="s">
        <v>4366</v>
      </c>
      <c r="N368" s="63" t="s">
        <v>4367</v>
      </c>
      <c r="O368" s="64" t="s">
        <v>2018</v>
      </c>
      <c r="P368" s="65">
        <v>0.0001</v>
      </c>
      <c r="Q368" s="63" t="s">
        <v>2275</v>
      </c>
      <c r="R368" s="68">
        <v>802</v>
      </c>
      <c r="S368" s="68">
        <v>1</v>
      </c>
      <c r="T368" s="69" t="s">
        <v>2022</v>
      </c>
      <c r="U368" s="70">
        <v>364370</v>
      </c>
      <c r="V368" s="68">
        <v>1974</v>
      </c>
      <c r="W368" s="71">
        <v>128</v>
      </c>
      <c r="X368" s="72">
        <v>0.0653</v>
      </c>
      <c r="Y368" s="71">
        <v>41738</v>
      </c>
      <c r="Z368" s="71">
        <v>917</v>
      </c>
      <c r="AA368" s="71">
        <v>3</v>
      </c>
      <c r="AB368" s="76">
        <v>1</v>
      </c>
      <c r="AC368" s="68">
        <v>42812</v>
      </c>
      <c r="AD368" s="77">
        <v>0.05</v>
      </c>
      <c r="AE368" s="68">
        <v>8</v>
      </c>
      <c r="AF368" s="78">
        <v>0.1635</v>
      </c>
      <c r="AG368" s="81">
        <v>0</v>
      </c>
      <c r="AH368" s="82">
        <v>1.62</v>
      </c>
      <c r="AI368" s="64" t="s">
        <v>4368</v>
      </c>
      <c r="AJ368" s="63" t="s">
        <v>4369</v>
      </c>
      <c r="AK368" s="78">
        <v>0.0545</v>
      </c>
      <c r="AL368" s="78">
        <v>0</v>
      </c>
      <c r="AM368" s="63" t="s">
        <v>3908</v>
      </c>
      <c r="AN368" s="78">
        <v>0.0545</v>
      </c>
      <c r="AO368" s="78">
        <v>0</v>
      </c>
      <c r="AP368" s="63" t="s">
        <v>4370</v>
      </c>
      <c r="AQ368" s="78">
        <v>0.0545</v>
      </c>
      <c r="AR368" s="78">
        <v>0</v>
      </c>
      <c r="AS368" s="86" t="s">
        <v>4371</v>
      </c>
      <c r="AT368" s="87">
        <v>0</v>
      </c>
      <c r="AU368" s="88" t="s">
        <v>4372</v>
      </c>
    </row>
    <row r="369" spans="1:47">
      <c r="A369" s="50">
        <f t="shared" si="38"/>
        <v>910</v>
      </c>
      <c r="B369" s="51" t="str">
        <f>IF(A369="","",IF(A369&lt;词盘!$B$2,"大词",IF(A369&lt;词盘!$C$2,"中尾词","长尾词")))</f>
        <v>大词</v>
      </c>
      <c r="D369" s="29" t="str">
        <f t="shared" si="36"/>
        <v>无序</v>
      </c>
      <c r="I369" s="61">
        <f t="shared" si="34"/>
        <v>0.000100050025012507</v>
      </c>
      <c r="J369" s="29">
        <f t="shared" si="37"/>
        <v>1667</v>
      </c>
      <c r="K369" s="52">
        <f t="shared" si="35"/>
        <v>935</v>
      </c>
      <c r="L369" s="90"/>
      <c r="M369" s="62" t="s">
        <v>4373</v>
      </c>
      <c r="N369" s="63" t="s">
        <v>4374</v>
      </c>
      <c r="O369" s="64" t="s">
        <v>2027</v>
      </c>
      <c r="P369" s="65">
        <v>0.0001</v>
      </c>
      <c r="Q369" s="63" t="s">
        <v>2047</v>
      </c>
      <c r="R369" s="68">
        <v>796</v>
      </c>
      <c r="S369" s="68">
        <v>3</v>
      </c>
      <c r="T369" s="69" t="s">
        <v>4375</v>
      </c>
      <c r="U369" s="70">
        <v>674993</v>
      </c>
      <c r="V369" s="68">
        <v>3988</v>
      </c>
      <c r="W369" s="71">
        <v>910</v>
      </c>
      <c r="X369" s="72">
        <v>0.2282</v>
      </c>
      <c r="Y369" s="71">
        <v>102359</v>
      </c>
      <c r="Z369" s="71">
        <v>1870</v>
      </c>
      <c r="AA369" s="71">
        <v>21</v>
      </c>
      <c r="AB369" s="76">
        <v>14</v>
      </c>
      <c r="AC369" s="68">
        <v>1667</v>
      </c>
      <c r="AD369" s="77">
        <v>2.39</v>
      </c>
      <c r="AE369" s="68">
        <v>8</v>
      </c>
      <c r="AF369" s="78">
        <v>0.2809</v>
      </c>
      <c r="AG369" s="81">
        <v>0.1904</v>
      </c>
      <c r="AH369" s="82">
        <v>0.5</v>
      </c>
      <c r="AI369" s="64" t="s">
        <v>2718</v>
      </c>
      <c r="AJ369" s="63" t="s">
        <v>2292</v>
      </c>
      <c r="AK369" s="78">
        <v>0.1011</v>
      </c>
      <c r="AL369" s="78">
        <v>0.0476</v>
      </c>
      <c r="AM369" s="63" t="s">
        <v>2362</v>
      </c>
      <c r="AN369" s="78">
        <v>0.0899</v>
      </c>
      <c r="AO369" s="78">
        <v>0.0952</v>
      </c>
      <c r="AP369" s="63" t="s">
        <v>2361</v>
      </c>
      <c r="AQ369" s="78">
        <v>0.0899</v>
      </c>
      <c r="AR369" s="78">
        <v>0.0476</v>
      </c>
      <c r="AS369" s="86" t="s">
        <v>4376</v>
      </c>
      <c r="AT369" s="87">
        <v>0.0487</v>
      </c>
      <c r="AU369" s="88" t="s">
        <v>4377</v>
      </c>
    </row>
    <row r="370" spans="1:47">
      <c r="A370" s="50">
        <f t="shared" si="38"/>
        <v>11015</v>
      </c>
      <c r="B370" s="51" t="str">
        <f>IF(A370="","",IF(A370&lt;词盘!$B$2,"大词",IF(A370&lt;词盘!$C$2,"中尾词","长尾词")))</f>
        <v>大词</v>
      </c>
      <c r="D370" s="29" t="str">
        <f t="shared" si="36"/>
        <v>无序</v>
      </c>
      <c r="I370" s="61">
        <f t="shared" si="34"/>
        <v>0.000100050025012507</v>
      </c>
      <c r="J370" s="29">
        <f t="shared" si="37"/>
        <v>2043</v>
      </c>
      <c r="K370" s="52">
        <f t="shared" si="35"/>
        <v>31405.8</v>
      </c>
      <c r="L370" s="90"/>
      <c r="M370" s="62" t="s">
        <v>4378</v>
      </c>
      <c r="N370" s="63" t="s">
        <v>2358</v>
      </c>
      <c r="O370" s="64" t="s">
        <v>2027</v>
      </c>
      <c r="P370" s="65">
        <v>0.0001</v>
      </c>
      <c r="Q370" s="63" t="s">
        <v>2047</v>
      </c>
      <c r="R370" s="68">
        <v>794</v>
      </c>
      <c r="S370" s="68">
        <v>8</v>
      </c>
      <c r="T370" s="69" t="s">
        <v>4379</v>
      </c>
      <c r="U370" s="70">
        <v>32411</v>
      </c>
      <c r="V370" s="68">
        <v>47398</v>
      </c>
      <c r="W370" s="71">
        <v>11015</v>
      </c>
      <c r="X370" s="72">
        <v>0.2324</v>
      </c>
      <c r="Y370" s="71">
        <v>1263260</v>
      </c>
      <c r="Z370" s="71">
        <v>18474</v>
      </c>
      <c r="AA370" s="71">
        <v>250</v>
      </c>
      <c r="AB370" s="76">
        <v>13</v>
      </c>
      <c r="AC370" s="68">
        <v>2043</v>
      </c>
      <c r="AD370" s="77">
        <v>23.2</v>
      </c>
      <c r="AE370" s="68">
        <v>56</v>
      </c>
      <c r="AF370" s="78">
        <v>0.5422</v>
      </c>
      <c r="AG370" s="81">
        <v>0.5235</v>
      </c>
      <c r="AH370" s="82">
        <v>1.7</v>
      </c>
      <c r="AI370" s="64" t="s">
        <v>4380</v>
      </c>
      <c r="AJ370" s="63" t="s">
        <v>2361</v>
      </c>
      <c r="AK370" s="78">
        <v>0.3271</v>
      </c>
      <c r="AL370" s="78">
        <v>0.3391</v>
      </c>
      <c r="AM370" s="63" t="s">
        <v>4381</v>
      </c>
      <c r="AN370" s="78">
        <v>0.1206</v>
      </c>
      <c r="AO370" s="78">
        <v>0.1042</v>
      </c>
      <c r="AP370" s="63" t="s">
        <v>4382</v>
      </c>
      <c r="AQ370" s="78">
        <v>0.0945</v>
      </c>
      <c r="AR370" s="78">
        <v>0.0802</v>
      </c>
      <c r="AS370" s="86" t="s">
        <v>4383</v>
      </c>
      <c r="AT370" s="87">
        <v>0</v>
      </c>
      <c r="AU370" s="88" t="s">
        <v>4384</v>
      </c>
    </row>
    <row r="371" spans="1:47">
      <c r="A371" s="50">
        <f t="shared" si="38"/>
        <v>11022</v>
      </c>
      <c r="B371" s="51" t="str">
        <f>IF(A371="","",IF(A371&lt;词盘!$B$2,"大词",IF(A371&lt;词盘!$C$2,"中尾词","长尾词")))</f>
        <v>大词</v>
      </c>
      <c r="D371" s="29" t="str">
        <f t="shared" si="36"/>
        <v>无序</v>
      </c>
      <c r="I371" s="61">
        <f t="shared" si="34"/>
        <v>0.000100050025012507</v>
      </c>
      <c r="J371" s="29">
        <f t="shared" si="37"/>
        <v>391</v>
      </c>
      <c r="K371" s="52">
        <f t="shared" si="35"/>
        <v>45971.64</v>
      </c>
      <c r="L371" s="90"/>
      <c r="M371" s="62" t="s">
        <v>4385</v>
      </c>
      <c r="N371" s="63" t="s">
        <v>4386</v>
      </c>
      <c r="O371" s="64" t="s">
        <v>2027</v>
      </c>
      <c r="P371" s="65">
        <v>0.0001</v>
      </c>
      <c r="Q371" s="63" t="s">
        <v>2149</v>
      </c>
      <c r="R371" s="68">
        <v>776</v>
      </c>
      <c r="S371" s="68">
        <v>6</v>
      </c>
      <c r="T371" s="69" t="s">
        <v>4387</v>
      </c>
      <c r="U371" s="70">
        <v>16857</v>
      </c>
      <c r="V371" s="68">
        <v>79125</v>
      </c>
      <c r="W371" s="71">
        <v>11022</v>
      </c>
      <c r="X371" s="72">
        <v>0.1393</v>
      </c>
      <c r="Y371" s="71">
        <v>2168155</v>
      </c>
      <c r="Z371" s="71">
        <v>34827</v>
      </c>
      <c r="AA371" s="71">
        <v>250</v>
      </c>
      <c r="AB371" s="76">
        <v>12</v>
      </c>
      <c r="AC371" s="68">
        <v>391</v>
      </c>
      <c r="AD371" s="77">
        <v>202.37</v>
      </c>
      <c r="AE371" s="68">
        <v>121</v>
      </c>
      <c r="AF371" s="78">
        <v>0.4949</v>
      </c>
      <c r="AG371" s="81">
        <v>0.4245</v>
      </c>
      <c r="AH371" s="82">
        <v>1.32</v>
      </c>
      <c r="AI371" s="64" t="s">
        <v>4388</v>
      </c>
      <c r="AJ371" s="63" t="s">
        <v>2561</v>
      </c>
      <c r="AK371" s="78">
        <v>0.2796</v>
      </c>
      <c r="AL371" s="78">
        <v>0.2565</v>
      </c>
      <c r="AM371" s="63" t="s">
        <v>4389</v>
      </c>
      <c r="AN371" s="78">
        <v>0.1527</v>
      </c>
      <c r="AO371" s="78">
        <v>0.1197</v>
      </c>
      <c r="AP371" s="63" t="s">
        <v>4390</v>
      </c>
      <c r="AQ371" s="78">
        <v>0.0626</v>
      </c>
      <c r="AR371" s="78">
        <v>0.0483</v>
      </c>
      <c r="AS371" s="86" t="s">
        <v>4391</v>
      </c>
      <c r="AT371" s="87">
        <v>0.1111</v>
      </c>
      <c r="AU371" s="88" t="s">
        <v>4392</v>
      </c>
    </row>
    <row r="372" spans="1:47">
      <c r="A372" s="50">
        <f t="shared" si="38"/>
        <v>266</v>
      </c>
      <c r="B372" s="51" t="str">
        <f>IF(A372="","",IF(A372&lt;词盘!$B$2,"大词",IF(A372&lt;词盘!$C$2,"中尾词","长尾词")))</f>
        <v>大词</v>
      </c>
      <c r="D372" s="29" t="str">
        <f t="shared" si="36"/>
        <v>无序</v>
      </c>
      <c r="I372" s="61">
        <f t="shared" si="34"/>
        <v>0.000100050025012507</v>
      </c>
      <c r="J372" s="29">
        <f t="shared" si="37"/>
        <v>100149</v>
      </c>
      <c r="K372" s="52">
        <f t="shared" si="35"/>
        <v>14185.5</v>
      </c>
      <c r="L372" s="90"/>
      <c r="M372" s="62" t="s">
        <v>4393</v>
      </c>
      <c r="N372" s="63" t="s">
        <v>4394</v>
      </c>
      <c r="O372" s="64" t="s">
        <v>2018</v>
      </c>
      <c r="P372" s="65">
        <v>0.0001</v>
      </c>
      <c r="Q372" s="63" t="s">
        <v>2275</v>
      </c>
      <c r="R372" s="68">
        <v>773</v>
      </c>
      <c r="S372" s="68">
        <v>6</v>
      </c>
      <c r="T372" s="69" t="s">
        <v>4395</v>
      </c>
      <c r="U372" s="70">
        <v>387531</v>
      </c>
      <c r="V372" s="68">
        <v>17419</v>
      </c>
      <c r="W372" s="71">
        <v>266</v>
      </c>
      <c r="X372" s="72">
        <v>0.0153</v>
      </c>
      <c r="Y372" s="71">
        <v>410376</v>
      </c>
      <c r="Z372" s="71">
        <v>8106</v>
      </c>
      <c r="AA372" s="71">
        <v>7</v>
      </c>
      <c r="AB372" s="76">
        <v>1</v>
      </c>
      <c r="AC372" s="68">
        <v>100149</v>
      </c>
      <c r="AD372" s="77">
        <v>0.17</v>
      </c>
      <c r="AE372" s="68">
        <v>36</v>
      </c>
      <c r="AF372" s="78">
        <v>0.1678</v>
      </c>
      <c r="AG372" s="81">
        <v>0.074</v>
      </c>
      <c r="AH372" s="82">
        <v>1.75</v>
      </c>
      <c r="AI372" s="64" t="s">
        <v>2532</v>
      </c>
      <c r="AJ372" s="63" t="s">
        <v>4396</v>
      </c>
      <c r="AK372" s="78">
        <v>0.0581</v>
      </c>
      <c r="AL372" s="78">
        <v>0.037</v>
      </c>
      <c r="AM372" s="63" t="s">
        <v>2122</v>
      </c>
      <c r="AN372" s="78">
        <v>0.0581</v>
      </c>
      <c r="AO372" s="78">
        <v>0</v>
      </c>
      <c r="AP372" s="63" t="s">
        <v>3844</v>
      </c>
      <c r="AQ372" s="78">
        <v>0.0516</v>
      </c>
      <c r="AR372" s="78">
        <v>0.037</v>
      </c>
      <c r="AS372" s="86" t="s">
        <v>4397</v>
      </c>
      <c r="AT372" s="87">
        <v>0</v>
      </c>
      <c r="AU372" s="88" t="s">
        <v>4398</v>
      </c>
    </row>
    <row r="373" spans="1:47">
      <c r="A373" s="50">
        <f t="shared" si="38"/>
        <v>87</v>
      </c>
      <c r="B373" s="51" t="str">
        <f>IF(A373="","",IF(A373&lt;词盘!$B$2,"大词",IF(A373&lt;词盘!$C$2,"中尾词","长尾词")))</f>
        <v>大词</v>
      </c>
      <c r="D373" s="29" t="str">
        <f t="shared" si="36"/>
        <v>无序</v>
      </c>
      <c r="I373" s="61">
        <f t="shared" si="34"/>
        <v>0.000100050025012507</v>
      </c>
      <c r="J373" s="29">
        <f t="shared" si="37"/>
        <v>625</v>
      </c>
      <c r="K373" s="52">
        <f t="shared" si="35"/>
        <v>835.76</v>
      </c>
      <c r="L373" s="90"/>
      <c r="M373" s="62" t="s">
        <v>4399</v>
      </c>
      <c r="N373" s="63" t="s">
        <v>4400</v>
      </c>
      <c r="O373" s="64" t="s">
        <v>2027</v>
      </c>
      <c r="P373" s="65">
        <v>0.0001</v>
      </c>
      <c r="Q373" s="63" t="s">
        <v>2028</v>
      </c>
      <c r="R373" s="68">
        <v>763</v>
      </c>
      <c r="S373" s="68">
        <v>3</v>
      </c>
      <c r="T373" s="69" t="s">
        <v>4401</v>
      </c>
      <c r="U373" s="70">
        <v>697349</v>
      </c>
      <c r="V373" s="68">
        <v>1690</v>
      </c>
      <c r="W373" s="71">
        <v>87</v>
      </c>
      <c r="X373" s="72">
        <v>0.0518</v>
      </c>
      <c r="Y373" s="71">
        <v>45803</v>
      </c>
      <c r="Z373" s="71">
        <v>674</v>
      </c>
      <c r="AA373" s="71">
        <v>2</v>
      </c>
      <c r="AB373" s="76">
        <v>0</v>
      </c>
      <c r="AC373" s="68">
        <v>625</v>
      </c>
      <c r="AD373" s="77">
        <v>2.7</v>
      </c>
      <c r="AE373" s="68">
        <v>8</v>
      </c>
      <c r="AF373" s="78">
        <v>0.5862</v>
      </c>
      <c r="AG373" s="81">
        <v>0.4545</v>
      </c>
      <c r="AH373" s="82">
        <v>1.24</v>
      </c>
      <c r="AI373" s="64" t="s">
        <v>3588</v>
      </c>
      <c r="AJ373" s="63" t="s">
        <v>4402</v>
      </c>
      <c r="AK373" s="78">
        <v>0.3448</v>
      </c>
      <c r="AL373" s="78">
        <v>0.3636</v>
      </c>
      <c r="AM373" s="63" t="s">
        <v>4403</v>
      </c>
      <c r="AN373" s="78">
        <v>0.1494</v>
      </c>
      <c r="AO373" s="78">
        <v>0.0909</v>
      </c>
      <c r="AP373" s="63" t="s">
        <v>4404</v>
      </c>
      <c r="AQ373" s="78">
        <v>0.092</v>
      </c>
      <c r="AR373" s="78">
        <v>0</v>
      </c>
      <c r="AS373" s="86" t="s">
        <v>4405</v>
      </c>
      <c r="AT373" s="87">
        <v>0.015</v>
      </c>
      <c r="AU373" s="88" t="s">
        <v>4406</v>
      </c>
    </row>
    <row r="374" spans="1:47">
      <c r="A374" s="50">
        <f t="shared" si="38"/>
        <v>0</v>
      </c>
      <c r="B374" s="51" t="str">
        <f>IF(A374="","",IF(A374&lt;词盘!$B$2,"大词",IF(A374&lt;词盘!$C$2,"中尾词","长尾词")))</f>
        <v>大词</v>
      </c>
      <c r="D374" s="29" t="str">
        <f t="shared" si="36"/>
        <v>无序</v>
      </c>
      <c r="I374" s="61">
        <f t="shared" si="34"/>
        <v>0.000100050025012507</v>
      </c>
      <c r="J374" s="29">
        <f t="shared" si="37"/>
        <v>180</v>
      </c>
      <c r="K374" s="52">
        <f t="shared" si="35"/>
        <v>0</v>
      </c>
      <c r="L374" s="90"/>
      <c r="M374" s="62" t="s">
        <v>4407</v>
      </c>
      <c r="N374" s="63" t="s">
        <v>4408</v>
      </c>
      <c r="O374" s="64" t="s">
        <v>2027</v>
      </c>
      <c r="P374" s="65">
        <v>0.0001</v>
      </c>
      <c r="Q374" s="63" t="s">
        <v>2047</v>
      </c>
      <c r="R374" s="68">
        <v>762</v>
      </c>
      <c r="S374" s="68">
        <v>5</v>
      </c>
      <c r="T374" s="69" t="s">
        <v>4409</v>
      </c>
      <c r="U374" s="70">
        <v>373921</v>
      </c>
      <c r="V374" s="68"/>
      <c r="W374" s="71"/>
      <c r="X374" s="72"/>
      <c r="Y374" s="71"/>
      <c r="Z374" s="71"/>
      <c r="AA374" s="71">
        <v>1</v>
      </c>
      <c r="AB374" s="76">
        <v>0</v>
      </c>
      <c r="AC374" s="68">
        <v>180</v>
      </c>
      <c r="AD374" s="77">
        <v>0</v>
      </c>
      <c r="AE374" s="68">
        <v>13</v>
      </c>
      <c r="AF374" s="78">
        <v>0.3727</v>
      </c>
      <c r="AG374" s="81">
        <v>0.3509</v>
      </c>
      <c r="AH374" s="82">
        <v>0.51</v>
      </c>
      <c r="AI374" s="64" t="s">
        <v>4410</v>
      </c>
      <c r="AJ374" s="63" t="s">
        <v>2232</v>
      </c>
      <c r="AK374" s="78">
        <v>0.1863</v>
      </c>
      <c r="AL374" s="78">
        <v>0.2281</v>
      </c>
      <c r="AM374" s="63" t="s">
        <v>4411</v>
      </c>
      <c r="AN374" s="78">
        <v>0.0994</v>
      </c>
      <c r="AO374" s="78">
        <v>0.0526</v>
      </c>
      <c r="AP374" s="63" t="s">
        <v>2101</v>
      </c>
      <c r="AQ374" s="78">
        <v>0.087</v>
      </c>
      <c r="AR374" s="78">
        <v>0.0702</v>
      </c>
      <c r="AS374" s="86" t="s">
        <v>4412</v>
      </c>
      <c r="AT374" s="87">
        <v>0</v>
      </c>
      <c r="AU374" s="88" t="s">
        <v>4413</v>
      </c>
    </row>
    <row r="375" spans="1:47">
      <c r="A375" s="50">
        <f t="shared" si="38"/>
        <v>47</v>
      </c>
      <c r="B375" s="51" t="str">
        <f>IF(A375="","",IF(A375&lt;词盘!$B$2,"大词",IF(A375&lt;词盘!$C$2,"中尾词","长尾词")))</f>
        <v>大词</v>
      </c>
      <c r="D375" s="29" t="str">
        <f t="shared" si="36"/>
        <v>无序</v>
      </c>
      <c r="I375" s="61">
        <f t="shared" si="34"/>
        <v>0.000100050025012507</v>
      </c>
      <c r="J375" s="29">
        <f t="shared" si="37"/>
        <v>126</v>
      </c>
      <c r="K375" s="52">
        <f t="shared" si="35"/>
        <v>5096</v>
      </c>
      <c r="L375" s="90"/>
      <c r="M375" s="62" t="s">
        <v>549</v>
      </c>
      <c r="N375" s="63" t="s">
        <v>4414</v>
      </c>
      <c r="O375" s="64" t="s">
        <v>2027</v>
      </c>
      <c r="P375" s="65">
        <v>0.0001</v>
      </c>
      <c r="Q375" s="63" t="s">
        <v>2047</v>
      </c>
      <c r="R375" s="68">
        <v>740</v>
      </c>
      <c r="S375" s="68">
        <v>4</v>
      </c>
      <c r="T375" s="69" t="s">
        <v>4415</v>
      </c>
      <c r="U375" s="70">
        <v>933452</v>
      </c>
      <c r="V375" s="68">
        <v>1815</v>
      </c>
      <c r="W375" s="71">
        <v>47</v>
      </c>
      <c r="X375" s="72">
        <v>0.0263</v>
      </c>
      <c r="Y375" s="71">
        <v>41552</v>
      </c>
      <c r="Z375" s="71">
        <v>700</v>
      </c>
      <c r="AA375" s="71">
        <v>2</v>
      </c>
      <c r="AB375" s="76">
        <v>0</v>
      </c>
      <c r="AC375" s="68">
        <v>126</v>
      </c>
      <c r="AD375" s="77">
        <v>14.4</v>
      </c>
      <c r="AE375" s="68">
        <v>18</v>
      </c>
      <c r="AF375" s="78">
        <v>0.8281</v>
      </c>
      <c r="AG375" s="81">
        <v>1</v>
      </c>
      <c r="AH375" s="82">
        <v>7.28</v>
      </c>
      <c r="AI375" s="64" t="s">
        <v>4416</v>
      </c>
      <c r="AJ375" s="63" t="s">
        <v>2600</v>
      </c>
      <c r="AK375" s="78">
        <v>0.3906</v>
      </c>
      <c r="AL375" s="78">
        <v>0.8</v>
      </c>
      <c r="AM375" s="63" t="s">
        <v>2601</v>
      </c>
      <c r="AN375" s="78">
        <v>0.25</v>
      </c>
      <c r="AO375" s="78">
        <v>0.2</v>
      </c>
      <c r="AP375" s="63" t="s">
        <v>2602</v>
      </c>
      <c r="AQ375" s="78">
        <v>0.1875</v>
      </c>
      <c r="AR375" s="78">
        <v>0</v>
      </c>
      <c r="AS375" s="86" t="s">
        <v>4417</v>
      </c>
      <c r="AT375" s="87">
        <v>0.0276</v>
      </c>
      <c r="AU375" s="88" t="s">
        <v>4418</v>
      </c>
    </row>
    <row r="376" spans="1:47">
      <c r="A376" s="50">
        <f t="shared" si="38"/>
        <v>63</v>
      </c>
      <c r="B376" s="51" t="str">
        <f>IF(A376="","",IF(A376&lt;词盘!$B$2,"大词",IF(A376&lt;词盘!$C$2,"中尾词","长尾词")))</f>
        <v>大词</v>
      </c>
      <c r="D376" s="29" t="str">
        <f t="shared" si="36"/>
        <v>无序</v>
      </c>
      <c r="I376" s="61">
        <f t="shared" si="34"/>
        <v>0.000100050025012507</v>
      </c>
      <c r="J376" s="29">
        <f t="shared" si="37"/>
        <v>9757</v>
      </c>
      <c r="K376" s="52">
        <f t="shared" si="35"/>
        <v>3296.3</v>
      </c>
      <c r="L376" s="90"/>
      <c r="M376" s="62" t="s">
        <v>4419</v>
      </c>
      <c r="N376" s="63" t="s">
        <v>4420</v>
      </c>
      <c r="O376" s="64" t="s">
        <v>2027</v>
      </c>
      <c r="P376" s="65">
        <v>0.0001</v>
      </c>
      <c r="Q376" s="63" t="s">
        <v>2047</v>
      </c>
      <c r="R376" s="68">
        <v>737</v>
      </c>
      <c r="S376" s="68">
        <v>1</v>
      </c>
      <c r="T376" s="69" t="s">
        <v>2022</v>
      </c>
      <c r="U376" s="70">
        <v>370171</v>
      </c>
      <c r="V376" s="68">
        <v>5863</v>
      </c>
      <c r="W376" s="71">
        <v>63</v>
      </c>
      <c r="X376" s="72">
        <v>0.0109</v>
      </c>
      <c r="Y376" s="71">
        <v>156696</v>
      </c>
      <c r="Z376" s="71">
        <v>2770</v>
      </c>
      <c r="AA376" s="71">
        <v>2</v>
      </c>
      <c r="AB376" s="76">
        <v>5</v>
      </c>
      <c r="AC376" s="68">
        <v>9757</v>
      </c>
      <c r="AD376" s="77">
        <v>0.6</v>
      </c>
      <c r="AE376" s="68">
        <v>11</v>
      </c>
      <c r="AF376" s="78">
        <v>0.1533</v>
      </c>
      <c r="AG376" s="81">
        <v>0</v>
      </c>
      <c r="AH376" s="82">
        <v>1.19</v>
      </c>
      <c r="AI376" s="64" t="s">
        <v>4421</v>
      </c>
      <c r="AJ376" s="63" t="s">
        <v>2121</v>
      </c>
      <c r="AK376" s="78">
        <v>0.0613</v>
      </c>
      <c r="AL376" s="78">
        <v>0</v>
      </c>
      <c r="AM376" s="63" t="s">
        <v>4051</v>
      </c>
      <c r="AN376" s="78">
        <v>0.0491</v>
      </c>
      <c r="AO376" s="78">
        <v>0</v>
      </c>
      <c r="AP376" s="63" t="s">
        <v>4030</v>
      </c>
      <c r="AQ376" s="78">
        <v>0.0429</v>
      </c>
      <c r="AR376" s="78">
        <v>0</v>
      </c>
      <c r="AS376" s="86" t="s">
        <v>4422</v>
      </c>
      <c r="AT376" s="87">
        <v>0.0592</v>
      </c>
      <c r="AU376" s="88" t="s">
        <v>4423</v>
      </c>
    </row>
    <row r="377" spans="1:47">
      <c r="A377" s="50">
        <f t="shared" si="38"/>
        <v>208</v>
      </c>
      <c r="B377" s="51" t="str">
        <f>IF(A377="","",IF(A377&lt;词盘!$B$2,"大词",IF(A377&lt;词盘!$C$2,"中尾词","长尾词")))</f>
        <v>大词</v>
      </c>
      <c r="D377" s="29" t="str">
        <f t="shared" si="36"/>
        <v>无序</v>
      </c>
      <c r="I377" s="61">
        <f t="shared" si="34"/>
        <v>0.000100050025012507</v>
      </c>
      <c r="J377" s="29">
        <f t="shared" si="37"/>
        <v>852</v>
      </c>
      <c r="K377" s="52">
        <f t="shared" si="35"/>
        <v>6903.05</v>
      </c>
      <c r="L377" s="90"/>
      <c r="M377" s="62" t="s">
        <v>4424</v>
      </c>
      <c r="N377" s="63" t="s">
        <v>4425</v>
      </c>
      <c r="O377" s="64" t="s">
        <v>2027</v>
      </c>
      <c r="P377" s="65">
        <v>0.0001</v>
      </c>
      <c r="Q377" s="63" t="s">
        <v>2047</v>
      </c>
      <c r="R377" s="68">
        <v>732</v>
      </c>
      <c r="S377" s="68">
        <v>7</v>
      </c>
      <c r="T377" s="69" t="s">
        <v>4426</v>
      </c>
      <c r="U377" s="70">
        <v>750604</v>
      </c>
      <c r="V377" s="68">
        <v>2487</v>
      </c>
      <c r="W377" s="71">
        <v>208</v>
      </c>
      <c r="X377" s="72">
        <v>0.0838</v>
      </c>
      <c r="Y377" s="71">
        <v>54900</v>
      </c>
      <c r="Z377" s="71">
        <v>1141</v>
      </c>
      <c r="AA377" s="71">
        <v>5</v>
      </c>
      <c r="AB377" s="76">
        <v>1</v>
      </c>
      <c r="AC377" s="68">
        <v>852</v>
      </c>
      <c r="AD377" s="77">
        <v>2.92</v>
      </c>
      <c r="AE377" s="68">
        <v>92</v>
      </c>
      <c r="AF377" s="78">
        <v>0.4</v>
      </c>
      <c r="AG377" s="81">
        <v>0.1429</v>
      </c>
      <c r="AH377" s="82">
        <v>6.05</v>
      </c>
      <c r="AI377" s="64" t="s">
        <v>4427</v>
      </c>
      <c r="AJ377" s="63" t="s">
        <v>2178</v>
      </c>
      <c r="AK377" s="78">
        <v>0.1625</v>
      </c>
      <c r="AL377" s="78">
        <v>0.1429</v>
      </c>
      <c r="AM377" s="63" t="s">
        <v>2376</v>
      </c>
      <c r="AN377" s="78">
        <v>0.15</v>
      </c>
      <c r="AO377" s="78">
        <v>0</v>
      </c>
      <c r="AP377" s="63" t="s">
        <v>3191</v>
      </c>
      <c r="AQ377" s="78">
        <v>0.0875</v>
      </c>
      <c r="AR377" s="78">
        <v>0</v>
      </c>
      <c r="AS377" s="86" t="s">
        <v>4428</v>
      </c>
      <c r="AT377" s="87">
        <v>0.0357</v>
      </c>
      <c r="AU377" s="88" t="s">
        <v>4429</v>
      </c>
    </row>
    <row r="378" spans="1:47">
      <c r="A378" s="50">
        <f t="shared" si="38"/>
        <v>0</v>
      </c>
      <c r="B378" s="51" t="str">
        <f>IF(A378="","",IF(A378&lt;词盘!$B$2,"大词",IF(A378&lt;词盘!$C$2,"中尾词","长尾词")))</f>
        <v>大词</v>
      </c>
      <c r="D378" s="29" t="str">
        <f t="shared" si="36"/>
        <v>无序</v>
      </c>
      <c r="I378" s="61">
        <f t="shared" si="34"/>
        <v>0.000100050025012507</v>
      </c>
      <c r="J378" s="29">
        <f t="shared" si="37"/>
        <v>162</v>
      </c>
      <c r="K378" s="52" t="str">
        <f t="shared" si="35"/>
        <v/>
      </c>
      <c r="L378" s="90"/>
      <c r="M378" s="62" t="s">
        <v>4430</v>
      </c>
      <c r="N378" s="63"/>
      <c r="O378" s="64" t="s">
        <v>2027</v>
      </c>
      <c r="P378" s="65">
        <v>0.0001</v>
      </c>
      <c r="Q378" s="63" t="s">
        <v>2047</v>
      </c>
      <c r="R378" s="68">
        <v>731</v>
      </c>
      <c r="S378" s="68">
        <v>1</v>
      </c>
      <c r="T378" s="69" t="s">
        <v>2022</v>
      </c>
      <c r="U378" s="70">
        <v>395892</v>
      </c>
      <c r="V378" s="68"/>
      <c r="W378" s="71"/>
      <c r="X378" s="72"/>
      <c r="Y378" s="71"/>
      <c r="Z378" s="71"/>
      <c r="AA378" s="71"/>
      <c r="AB378" s="76"/>
      <c r="AC378" s="68">
        <v>162</v>
      </c>
      <c r="AD378" s="77"/>
      <c r="AE378" s="68">
        <v>15</v>
      </c>
      <c r="AF378" s="78"/>
      <c r="AG378" s="81"/>
      <c r="AH378" s="44" t="s">
        <v>2027</v>
      </c>
      <c r="AI378" s="64" t="s">
        <v>2177</v>
      </c>
      <c r="AJ378" s="63" t="s">
        <v>4431</v>
      </c>
      <c r="AK378" s="78">
        <v>0.0329</v>
      </c>
      <c r="AL378" s="78">
        <v>0.1</v>
      </c>
      <c r="AM378" s="63" t="s">
        <v>4051</v>
      </c>
      <c r="AN378" s="78">
        <v>0.0329</v>
      </c>
      <c r="AO378" s="78">
        <v>0</v>
      </c>
      <c r="AP378" s="63" t="s">
        <v>4432</v>
      </c>
      <c r="AQ378" s="78">
        <v>0.0329</v>
      </c>
      <c r="AR378" s="78">
        <v>0</v>
      </c>
      <c r="AS378" s="86"/>
      <c r="AT378" s="87">
        <v>0.0169</v>
      </c>
      <c r="AU378" s="88" t="s">
        <v>4433</v>
      </c>
    </row>
    <row r="379" spans="1:47">
      <c r="A379" s="50">
        <f t="shared" si="38"/>
        <v>168</v>
      </c>
      <c r="B379" s="51" t="str">
        <f>IF(A379="","",IF(A379&lt;词盘!$B$2,"大词",IF(A379&lt;词盘!$C$2,"中尾词","长尾词")))</f>
        <v>大词</v>
      </c>
      <c r="D379" s="29" t="str">
        <f t="shared" si="36"/>
        <v>无序</v>
      </c>
      <c r="I379" s="61">
        <f t="shared" si="34"/>
        <v>0.000100050025012507</v>
      </c>
      <c r="J379" s="29">
        <f t="shared" ref="J379:J428" si="39">AC379</f>
        <v>92</v>
      </c>
      <c r="K379" s="52" t="str">
        <f t="shared" si="35"/>
        <v/>
      </c>
      <c r="L379" s="90"/>
      <c r="M379" s="62" t="s">
        <v>4434</v>
      </c>
      <c r="N379" s="63" t="s">
        <v>4435</v>
      </c>
      <c r="O379" s="64" t="s">
        <v>2027</v>
      </c>
      <c r="P379" s="65">
        <v>0.0001</v>
      </c>
      <c r="Q379" s="63" t="s">
        <v>2047</v>
      </c>
      <c r="R379" s="68">
        <v>723</v>
      </c>
      <c r="S379" s="68">
        <v>4</v>
      </c>
      <c r="T379" s="69" t="s">
        <v>4436</v>
      </c>
      <c r="U379" s="70">
        <v>619037</v>
      </c>
      <c r="V379" s="68">
        <v>5909</v>
      </c>
      <c r="W379" s="71">
        <v>168</v>
      </c>
      <c r="X379" s="72">
        <v>0.0285</v>
      </c>
      <c r="Y379" s="71">
        <v>135246</v>
      </c>
      <c r="Z379" s="71">
        <v>2272</v>
      </c>
      <c r="AA379" s="71">
        <v>4</v>
      </c>
      <c r="AB379" s="76">
        <v>0</v>
      </c>
      <c r="AC379" s="68">
        <v>92</v>
      </c>
      <c r="AD379" s="77">
        <v>64.23</v>
      </c>
      <c r="AE379" s="68">
        <v>18</v>
      </c>
      <c r="AF379" s="78">
        <v>0.6632</v>
      </c>
      <c r="AG379" s="81">
        <v>0.375</v>
      </c>
      <c r="AH379" s="44" t="s">
        <v>2027</v>
      </c>
      <c r="AI379" s="64" t="s">
        <v>2177</v>
      </c>
      <c r="AJ379" s="63" t="s">
        <v>3372</v>
      </c>
      <c r="AK379" s="78">
        <v>0.2857</v>
      </c>
      <c r="AL379" s="78">
        <v>0.375</v>
      </c>
      <c r="AM379" s="63" t="s">
        <v>3041</v>
      </c>
      <c r="AN379" s="78">
        <v>0.2857</v>
      </c>
      <c r="AO379" s="78">
        <v>0</v>
      </c>
      <c r="AP379" s="63" t="s">
        <v>4437</v>
      </c>
      <c r="AQ379" s="78">
        <v>0.0918</v>
      </c>
      <c r="AR379" s="78">
        <v>0</v>
      </c>
      <c r="AS379" s="86" t="s">
        <v>4438</v>
      </c>
      <c r="AT379" s="87">
        <v>0.0659</v>
      </c>
      <c r="AU379" s="88" t="s">
        <v>4439</v>
      </c>
    </row>
    <row r="380" spans="1:47">
      <c r="A380" s="50">
        <f t="shared" si="38"/>
        <v>801</v>
      </c>
      <c r="B380" s="51" t="str">
        <f>IF(A380="","",IF(A380&lt;词盘!$B$2,"大词",IF(A380&lt;词盘!$C$2,"中尾词","长尾词")))</f>
        <v>大词</v>
      </c>
      <c r="D380" s="29" t="str">
        <f t="shared" si="36"/>
        <v>无序</v>
      </c>
      <c r="I380" s="61">
        <f t="shared" si="34"/>
        <v>0.000100050025012507</v>
      </c>
      <c r="J380" s="29">
        <f t="shared" si="39"/>
        <v>126479</v>
      </c>
      <c r="K380" s="52">
        <f t="shared" si="35"/>
        <v>157304</v>
      </c>
      <c r="L380" s="90"/>
      <c r="M380" s="62" t="s">
        <v>4440</v>
      </c>
      <c r="N380" s="63" t="s">
        <v>3644</v>
      </c>
      <c r="O380" s="64" t="s">
        <v>2027</v>
      </c>
      <c r="P380" s="65">
        <v>0.0001</v>
      </c>
      <c r="Q380" s="63" t="s">
        <v>2028</v>
      </c>
      <c r="R380" s="68">
        <v>716</v>
      </c>
      <c r="S380" s="68">
        <v>1</v>
      </c>
      <c r="T380" s="69" t="s">
        <v>2022</v>
      </c>
      <c r="U380" s="70">
        <v>26098</v>
      </c>
      <c r="V380" s="68">
        <v>70264</v>
      </c>
      <c r="W380" s="71">
        <v>801</v>
      </c>
      <c r="X380" s="72">
        <v>0.0114</v>
      </c>
      <c r="Y380" s="71">
        <v>1824837</v>
      </c>
      <c r="Z380" s="71">
        <v>29680</v>
      </c>
      <c r="AA380" s="71">
        <v>19</v>
      </c>
      <c r="AB380" s="76">
        <v>16</v>
      </c>
      <c r="AC380" s="68">
        <v>126479</v>
      </c>
      <c r="AD380" s="77">
        <v>0.56</v>
      </c>
      <c r="AE380" s="68">
        <v>321</v>
      </c>
      <c r="AF380" s="78">
        <v>0.11</v>
      </c>
      <c r="AG380" s="81">
        <v>0.0906</v>
      </c>
      <c r="AH380" s="82">
        <v>5.3</v>
      </c>
      <c r="AI380" s="64" t="s">
        <v>4441</v>
      </c>
      <c r="AJ380" s="63" t="s">
        <v>2623</v>
      </c>
      <c r="AK380" s="78">
        <v>0.0432</v>
      </c>
      <c r="AL380" s="78">
        <v>0.0292</v>
      </c>
      <c r="AM380" s="63" t="s">
        <v>3034</v>
      </c>
      <c r="AN380" s="78">
        <v>0.0365</v>
      </c>
      <c r="AO380" s="78">
        <v>0.0322</v>
      </c>
      <c r="AP380" s="63">
        <v>1070527718</v>
      </c>
      <c r="AQ380" s="78">
        <v>0.0303</v>
      </c>
      <c r="AR380" s="78">
        <v>0.0292</v>
      </c>
      <c r="AS380" s="86" t="s">
        <v>4442</v>
      </c>
      <c r="AT380" s="87">
        <v>0.0167</v>
      </c>
      <c r="AU380" s="88" t="s">
        <v>4443</v>
      </c>
    </row>
    <row r="381" spans="1:47">
      <c r="A381" s="50">
        <f t="shared" si="38"/>
        <v>41</v>
      </c>
      <c r="B381" s="51" t="str">
        <f>IF(A381="","",IF(A381&lt;词盘!$B$2,"大词",IF(A381&lt;词盘!$C$2,"中尾词","长尾词")))</f>
        <v>大词</v>
      </c>
      <c r="D381" s="29" t="str">
        <f t="shared" si="36"/>
        <v>无序</v>
      </c>
      <c r="I381" s="61">
        <f t="shared" si="34"/>
        <v>0.000100050025012507</v>
      </c>
      <c r="J381" s="29">
        <f t="shared" si="39"/>
        <v>138339</v>
      </c>
      <c r="K381" s="52">
        <f t="shared" si="35"/>
        <v>113.4</v>
      </c>
      <c r="L381" s="90"/>
      <c r="M381" s="62" t="s">
        <v>4444</v>
      </c>
      <c r="N381" s="63" t="s">
        <v>4445</v>
      </c>
      <c r="O381" s="64" t="s">
        <v>2027</v>
      </c>
      <c r="P381" s="65">
        <v>0.0001</v>
      </c>
      <c r="Q381" s="63" t="s">
        <v>2047</v>
      </c>
      <c r="R381" s="68">
        <v>713</v>
      </c>
      <c r="S381" s="68">
        <v>2</v>
      </c>
      <c r="T381" s="69" t="s">
        <v>4446</v>
      </c>
      <c r="U381" s="70">
        <v>709916</v>
      </c>
      <c r="V381" s="68">
        <v>1406</v>
      </c>
      <c r="W381" s="71">
        <v>41</v>
      </c>
      <c r="X381" s="72">
        <v>0.0295</v>
      </c>
      <c r="Y381" s="71">
        <v>33612</v>
      </c>
      <c r="Z381" s="71">
        <v>567</v>
      </c>
      <c r="AA381" s="71">
        <v>1</v>
      </c>
      <c r="AB381" s="76">
        <v>0</v>
      </c>
      <c r="AC381" s="68">
        <v>138339</v>
      </c>
      <c r="AD381" s="77">
        <v>0.01</v>
      </c>
      <c r="AE381" s="68">
        <v>48</v>
      </c>
      <c r="AF381" s="78">
        <v>0.153</v>
      </c>
      <c r="AG381" s="81">
        <v>0.0714</v>
      </c>
      <c r="AH381" s="82">
        <v>0.2</v>
      </c>
      <c r="AI381" s="64" t="s">
        <v>2539</v>
      </c>
      <c r="AJ381" s="63" t="s">
        <v>2720</v>
      </c>
      <c r="AK381" s="78">
        <v>0.0706</v>
      </c>
      <c r="AL381" s="78">
        <v>0</v>
      </c>
      <c r="AM381" s="63" t="s">
        <v>4030</v>
      </c>
      <c r="AN381" s="78">
        <v>0.0471</v>
      </c>
      <c r="AO381" s="78">
        <v>0</v>
      </c>
      <c r="AP381" s="63" t="s">
        <v>4447</v>
      </c>
      <c r="AQ381" s="78">
        <v>0.0353</v>
      </c>
      <c r="AR381" s="78">
        <v>0.0714</v>
      </c>
      <c r="AS381" s="86" t="s">
        <v>4448</v>
      </c>
      <c r="AT381" s="87">
        <v>0.0423</v>
      </c>
      <c r="AU381" s="88" t="s">
        <v>4449</v>
      </c>
    </row>
    <row r="382" spans="1:47">
      <c r="A382" s="50">
        <f t="shared" si="38"/>
        <v>245</v>
      </c>
      <c r="B382" s="51" t="str">
        <f>IF(A382="","",IF(A382&lt;词盘!$B$2,"大词",IF(A382&lt;词盘!$C$2,"中尾词","长尾词")))</f>
        <v>大词</v>
      </c>
      <c r="D382" s="29" t="str">
        <f t="shared" si="36"/>
        <v>无序</v>
      </c>
      <c r="I382" s="61">
        <f t="shared" ref="I382:I445" si="40">P382/SUM(P:P)</f>
        <v>0.000100050025012507</v>
      </c>
      <c r="J382" s="29">
        <f t="shared" si="39"/>
        <v>2690</v>
      </c>
      <c r="K382" s="52">
        <f t="shared" si="35"/>
        <v>3599.72</v>
      </c>
      <c r="L382" s="90"/>
      <c r="M382" s="62" t="s">
        <v>4450</v>
      </c>
      <c r="N382" s="63" t="s">
        <v>4451</v>
      </c>
      <c r="O382" s="64" t="s">
        <v>2027</v>
      </c>
      <c r="P382" s="65">
        <v>0.0001</v>
      </c>
      <c r="Q382" s="63" t="s">
        <v>2149</v>
      </c>
      <c r="R382" s="68">
        <v>711</v>
      </c>
      <c r="S382" s="68">
        <v>9</v>
      </c>
      <c r="T382" s="69" t="s">
        <v>4452</v>
      </c>
      <c r="U382" s="70">
        <v>535085</v>
      </c>
      <c r="V382" s="68">
        <v>7063</v>
      </c>
      <c r="W382" s="71">
        <v>245</v>
      </c>
      <c r="X382" s="72">
        <v>0.0348</v>
      </c>
      <c r="Y382" s="71">
        <v>159714</v>
      </c>
      <c r="Z382" s="71">
        <v>2903</v>
      </c>
      <c r="AA382" s="71">
        <v>6</v>
      </c>
      <c r="AB382" s="76">
        <v>0</v>
      </c>
      <c r="AC382" s="68">
        <v>2690</v>
      </c>
      <c r="AD382" s="77">
        <v>2.63</v>
      </c>
      <c r="AE382" s="68">
        <v>144</v>
      </c>
      <c r="AF382" s="78">
        <v>0.3894</v>
      </c>
      <c r="AG382" s="81">
        <v>0.3333</v>
      </c>
      <c r="AH382" s="82">
        <v>1.24</v>
      </c>
      <c r="AI382" s="64" t="s">
        <v>3588</v>
      </c>
      <c r="AJ382" s="63" t="s">
        <v>2293</v>
      </c>
      <c r="AK382" s="78">
        <v>0.1593</v>
      </c>
      <c r="AL382" s="78">
        <v>0.1212</v>
      </c>
      <c r="AM382" s="63" t="s">
        <v>4453</v>
      </c>
      <c r="AN382" s="78">
        <v>0.1416</v>
      </c>
      <c r="AO382" s="78">
        <v>0.1515</v>
      </c>
      <c r="AP382" s="63" t="s">
        <v>4454</v>
      </c>
      <c r="AQ382" s="78">
        <v>0.0885</v>
      </c>
      <c r="AR382" s="78">
        <v>0.0606</v>
      </c>
      <c r="AS382" s="86" t="s">
        <v>4455</v>
      </c>
      <c r="AT382" s="87">
        <v>0.0186</v>
      </c>
      <c r="AU382" s="88" t="s">
        <v>4456</v>
      </c>
    </row>
    <row r="383" spans="1:47">
      <c r="A383" s="50">
        <f t="shared" si="38"/>
        <v>193</v>
      </c>
      <c r="B383" s="51" t="str">
        <f>IF(A383="","",IF(A383&lt;词盘!$B$2,"大词",IF(A383&lt;词盘!$C$2,"中尾词","长尾词")))</f>
        <v>大词</v>
      </c>
      <c r="D383" s="29" t="str">
        <f t="shared" si="36"/>
        <v>无序</v>
      </c>
      <c r="I383" s="61">
        <f t="shared" si="40"/>
        <v>0.000100050025012507</v>
      </c>
      <c r="J383" s="29">
        <f t="shared" si="39"/>
        <v>1582</v>
      </c>
      <c r="K383" s="52">
        <f t="shared" si="35"/>
        <v>604.5</v>
      </c>
      <c r="L383" s="90"/>
      <c r="M383" s="62" t="s">
        <v>4457</v>
      </c>
      <c r="N383" s="63" t="s">
        <v>4458</v>
      </c>
      <c r="O383" s="64" t="s">
        <v>2027</v>
      </c>
      <c r="P383" s="65">
        <v>0.0001</v>
      </c>
      <c r="Q383" s="63" t="s">
        <v>4152</v>
      </c>
      <c r="R383" s="68">
        <v>703</v>
      </c>
      <c r="S383" s="68">
        <v>6</v>
      </c>
      <c r="T383" s="69" t="s">
        <v>4459</v>
      </c>
      <c r="U383" s="70">
        <v>716469</v>
      </c>
      <c r="V383" s="68">
        <v>2039</v>
      </c>
      <c r="W383" s="71">
        <v>193</v>
      </c>
      <c r="X383" s="72">
        <v>0.0951</v>
      </c>
      <c r="Y383" s="71">
        <v>50813</v>
      </c>
      <c r="Z383" s="71">
        <v>775</v>
      </c>
      <c r="AA383" s="71">
        <v>5</v>
      </c>
      <c r="AB383" s="76">
        <v>13</v>
      </c>
      <c r="AC383" s="68">
        <v>1582</v>
      </c>
      <c r="AD383" s="77">
        <v>1.29</v>
      </c>
      <c r="AE383" s="68">
        <v>23</v>
      </c>
      <c r="AF383" s="78">
        <v>0.4644</v>
      </c>
      <c r="AG383" s="81">
        <v>0.3514</v>
      </c>
      <c r="AH383" s="82">
        <v>0.78</v>
      </c>
      <c r="AI383" s="64" t="s">
        <v>4460</v>
      </c>
      <c r="AJ383" s="63" t="s">
        <v>4461</v>
      </c>
      <c r="AK383" s="78">
        <v>0.1667</v>
      </c>
      <c r="AL383" s="78">
        <v>0.2162</v>
      </c>
      <c r="AM383" s="63" t="s">
        <v>2363</v>
      </c>
      <c r="AN383" s="78">
        <v>0.1548</v>
      </c>
      <c r="AO383" s="78">
        <v>0.0811</v>
      </c>
      <c r="AP383" s="63" t="s">
        <v>4381</v>
      </c>
      <c r="AQ383" s="78">
        <v>0.1429</v>
      </c>
      <c r="AR383" s="78">
        <v>0.0541</v>
      </c>
      <c r="AS383" s="86" t="s">
        <v>4462</v>
      </c>
      <c r="AT383" s="87">
        <v>0.0429</v>
      </c>
      <c r="AU383" s="88" t="s">
        <v>4463</v>
      </c>
    </row>
    <row r="384" spans="1:47">
      <c r="A384" s="50">
        <f t="shared" si="38"/>
        <v>8536</v>
      </c>
      <c r="B384" s="51" t="str">
        <f>IF(A384="","",IF(A384&lt;词盘!$B$2,"大词",IF(A384&lt;词盘!$C$2,"中尾词","长尾词")))</f>
        <v>大词</v>
      </c>
      <c r="D384" s="29" t="str">
        <f t="shared" si="36"/>
        <v>无序</v>
      </c>
      <c r="I384" s="61">
        <f t="shared" si="40"/>
        <v>0.000100050025012507</v>
      </c>
      <c r="J384" s="29">
        <f t="shared" si="39"/>
        <v>106859</v>
      </c>
      <c r="K384" s="52">
        <f t="shared" si="35"/>
        <v>78854.4</v>
      </c>
      <c r="L384" s="90"/>
      <c r="M384" s="62" t="s">
        <v>278</v>
      </c>
      <c r="N384" s="63" t="s">
        <v>4464</v>
      </c>
      <c r="O384" s="64" t="s">
        <v>2027</v>
      </c>
      <c r="P384" s="65">
        <v>0.0001</v>
      </c>
      <c r="Q384" s="63" t="s">
        <v>2149</v>
      </c>
      <c r="R384" s="68">
        <v>701</v>
      </c>
      <c r="S384" s="68">
        <v>2</v>
      </c>
      <c r="T384" s="69" t="s">
        <v>4465</v>
      </c>
      <c r="U384" s="70">
        <v>4542</v>
      </c>
      <c r="V384" s="68">
        <v>161974</v>
      </c>
      <c r="W384" s="71">
        <v>8536</v>
      </c>
      <c r="X384" s="72">
        <v>0.0527</v>
      </c>
      <c r="Y384" s="71">
        <v>3913876</v>
      </c>
      <c r="Z384" s="71">
        <v>71040</v>
      </c>
      <c r="AA384" s="71">
        <v>194</v>
      </c>
      <c r="AB384" s="76">
        <v>77</v>
      </c>
      <c r="AC384" s="68">
        <v>106859</v>
      </c>
      <c r="AD384" s="77">
        <v>1.52</v>
      </c>
      <c r="AE384" s="68">
        <v>367</v>
      </c>
      <c r="AF384" s="78">
        <v>0.2988</v>
      </c>
      <c r="AG384" s="81">
        <v>0.2851</v>
      </c>
      <c r="AH384" s="82">
        <v>1.11</v>
      </c>
      <c r="AI384" s="64" t="s">
        <v>4466</v>
      </c>
      <c r="AJ384" s="63" t="s">
        <v>2841</v>
      </c>
      <c r="AK384" s="78">
        <v>0.1127</v>
      </c>
      <c r="AL384" s="78">
        <v>0.1127</v>
      </c>
      <c r="AM384" s="63" t="s">
        <v>4288</v>
      </c>
      <c r="AN384" s="78">
        <v>0.1083</v>
      </c>
      <c r="AO384" s="78">
        <v>0.0913</v>
      </c>
      <c r="AP384" s="63" t="s">
        <v>4273</v>
      </c>
      <c r="AQ384" s="78">
        <v>0.0778</v>
      </c>
      <c r="AR384" s="78">
        <v>0.0811</v>
      </c>
      <c r="AS384" s="86" t="s">
        <v>4467</v>
      </c>
      <c r="AT384" s="87">
        <v>0.0152</v>
      </c>
      <c r="AU384" s="88" t="s">
        <v>4468</v>
      </c>
    </row>
    <row r="385" spans="1:47">
      <c r="A385" s="50">
        <f t="shared" si="38"/>
        <v>7499</v>
      </c>
      <c r="B385" s="51" t="str">
        <f>IF(A385="","",IF(A385&lt;词盘!$B$2,"大词",IF(A385&lt;词盘!$C$2,"中尾词","长尾词")))</f>
        <v>大词</v>
      </c>
      <c r="D385" s="29" t="str">
        <f t="shared" si="36"/>
        <v>无序</v>
      </c>
      <c r="I385" s="61">
        <f t="shared" si="40"/>
        <v>0.000100050025012507</v>
      </c>
      <c r="J385" s="29">
        <f t="shared" si="39"/>
        <v>3746</v>
      </c>
      <c r="K385" s="52">
        <f t="shared" si="35"/>
        <v>10362.6</v>
      </c>
      <c r="L385" s="90"/>
      <c r="M385" s="62" t="s">
        <v>385</v>
      </c>
      <c r="N385" s="63" t="s">
        <v>4469</v>
      </c>
      <c r="O385" s="64" t="s">
        <v>2027</v>
      </c>
      <c r="P385" s="65">
        <v>0.0001</v>
      </c>
      <c r="Q385" s="63" t="s">
        <v>2149</v>
      </c>
      <c r="R385" s="68">
        <v>696</v>
      </c>
      <c r="S385" s="68">
        <v>4</v>
      </c>
      <c r="T385" s="69" t="s">
        <v>4470</v>
      </c>
      <c r="U385" s="70">
        <v>15297</v>
      </c>
      <c r="V385" s="68">
        <v>88547</v>
      </c>
      <c r="W385" s="71">
        <v>7499</v>
      </c>
      <c r="X385" s="72">
        <v>0.0847</v>
      </c>
      <c r="Y385" s="71">
        <v>2094759</v>
      </c>
      <c r="Z385" s="71">
        <v>34542</v>
      </c>
      <c r="AA385" s="71">
        <v>170</v>
      </c>
      <c r="AB385" s="76">
        <v>69</v>
      </c>
      <c r="AC385" s="68">
        <v>3746</v>
      </c>
      <c r="AD385" s="77">
        <v>23.64</v>
      </c>
      <c r="AE385" s="68">
        <v>261</v>
      </c>
      <c r="AF385" s="78">
        <v>0.3929</v>
      </c>
      <c r="AG385" s="81">
        <v>0.3161</v>
      </c>
      <c r="AH385" s="82">
        <v>0.3</v>
      </c>
      <c r="AI385" s="64" t="s">
        <v>4471</v>
      </c>
      <c r="AJ385" s="63" t="s">
        <v>2243</v>
      </c>
      <c r="AK385" s="78">
        <v>0.1723</v>
      </c>
      <c r="AL385" s="78">
        <v>0.1375</v>
      </c>
      <c r="AM385" s="63" t="s">
        <v>4115</v>
      </c>
      <c r="AN385" s="78">
        <v>0.1506</v>
      </c>
      <c r="AO385" s="78">
        <v>0.1287</v>
      </c>
      <c r="AP385" s="63" t="s">
        <v>2617</v>
      </c>
      <c r="AQ385" s="78">
        <v>0.07</v>
      </c>
      <c r="AR385" s="78">
        <v>0.0499</v>
      </c>
      <c r="AS385" s="86" t="s">
        <v>4472</v>
      </c>
      <c r="AT385" s="87">
        <v>0.0945</v>
      </c>
      <c r="AU385" s="88" t="s">
        <v>4473</v>
      </c>
    </row>
    <row r="386" spans="1:47">
      <c r="A386" s="50">
        <f t="shared" si="38"/>
        <v>833</v>
      </c>
      <c r="B386" s="51" t="str">
        <f>IF(A386="","",IF(A386&lt;词盘!$B$2,"大词",IF(A386&lt;词盘!$C$2,"中尾词","长尾词")))</f>
        <v>大词</v>
      </c>
      <c r="D386" s="29" t="str">
        <f t="shared" si="36"/>
        <v>无序</v>
      </c>
      <c r="I386" s="61">
        <f t="shared" si="40"/>
        <v>0.000100050025012507</v>
      </c>
      <c r="J386" s="29">
        <f t="shared" si="39"/>
        <v>4477</v>
      </c>
      <c r="K386" s="52">
        <f t="shared" si="35"/>
        <v>18337.44</v>
      </c>
      <c r="L386" s="90"/>
      <c r="M386" s="62" t="s">
        <v>4474</v>
      </c>
      <c r="N386" s="63" t="s">
        <v>4475</v>
      </c>
      <c r="O386" s="64" t="s">
        <v>2027</v>
      </c>
      <c r="P386" s="65">
        <v>0.0001</v>
      </c>
      <c r="Q386" s="63" t="s">
        <v>2028</v>
      </c>
      <c r="R386" s="68">
        <v>695</v>
      </c>
      <c r="S386" s="68">
        <v>2</v>
      </c>
      <c r="T386" s="69" t="s">
        <v>2135</v>
      </c>
      <c r="U386" s="70">
        <v>53486</v>
      </c>
      <c r="V386" s="68">
        <v>25334</v>
      </c>
      <c r="W386" s="71">
        <v>833</v>
      </c>
      <c r="X386" s="72">
        <v>0.0329</v>
      </c>
      <c r="Y386" s="71">
        <v>574292</v>
      </c>
      <c r="Z386" s="71">
        <v>12144</v>
      </c>
      <c r="AA386" s="71">
        <v>19</v>
      </c>
      <c r="AB386" s="76">
        <v>0</v>
      </c>
      <c r="AC386" s="68">
        <v>4477</v>
      </c>
      <c r="AD386" s="77">
        <v>5.66</v>
      </c>
      <c r="AE386" s="68">
        <v>88</v>
      </c>
      <c r="AF386" s="78">
        <v>0.2369</v>
      </c>
      <c r="AG386" s="81">
        <v>0.4199</v>
      </c>
      <c r="AH386" s="82">
        <v>1.51</v>
      </c>
      <c r="AI386" s="64" t="s">
        <v>2242</v>
      </c>
      <c r="AJ386" s="63" t="s">
        <v>4476</v>
      </c>
      <c r="AK386" s="78">
        <v>0.0975</v>
      </c>
      <c r="AL386" s="78">
        <v>0.1105</v>
      </c>
      <c r="AM386" s="63" t="s">
        <v>4477</v>
      </c>
      <c r="AN386" s="78">
        <v>0.0916</v>
      </c>
      <c r="AO386" s="78">
        <v>0.2155</v>
      </c>
      <c r="AP386" s="63" t="s">
        <v>4478</v>
      </c>
      <c r="AQ386" s="78">
        <v>0.0478</v>
      </c>
      <c r="AR386" s="78">
        <v>0.0939</v>
      </c>
      <c r="AS386" s="86" t="s">
        <v>4479</v>
      </c>
      <c r="AT386" s="87">
        <v>0.0641</v>
      </c>
      <c r="AU386" s="88" t="s">
        <v>4480</v>
      </c>
    </row>
    <row r="387" spans="1:47">
      <c r="A387" s="50">
        <f t="shared" si="38"/>
        <v>45</v>
      </c>
      <c r="B387" s="51" t="str">
        <f>IF(A387="","",IF(A387&lt;词盘!$B$2,"大词",IF(A387&lt;词盘!$C$2,"中尾词","长尾词")))</f>
        <v>大词</v>
      </c>
      <c r="D387" s="29" t="str">
        <f t="shared" ref="D387:D428" si="41">IF(M387="","",IF(OR(E387="/",E387=""),"无序",IF(COUNTIFS(E:E,E387)&lt;4,"无序","有序")))</f>
        <v>无序</v>
      </c>
      <c r="I387" s="61">
        <f t="shared" si="40"/>
        <v>0.000100050025012507</v>
      </c>
      <c r="J387" s="29">
        <f t="shared" si="39"/>
        <v>128300</v>
      </c>
      <c r="K387" s="52">
        <f t="shared" ref="K387:K450" si="42">IFERROR(Z387*AH387,"")</f>
        <v>677.16</v>
      </c>
      <c r="L387" s="90"/>
      <c r="M387" s="62" t="s">
        <v>4481</v>
      </c>
      <c r="N387" s="63" t="s">
        <v>3030</v>
      </c>
      <c r="O387" s="64" t="s">
        <v>2027</v>
      </c>
      <c r="P387" s="65">
        <v>0.0001</v>
      </c>
      <c r="Q387" s="63" t="s">
        <v>2047</v>
      </c>
      <c r="R387" s="68">
        <v>689</v>
      </c>
      <c r="S387" s="68">
        <v>2</v>
      </c>
      <c r="T387" s="69" t="s">
        <v>3175</v>
      </c>
      <c r="U387" s="70">
        <v>408998</v>
      </c>
      <c r="V387" s="68">
        <v>1490</v>
      </c>
      <c r="W387" s="71">
        <v>45</v>
      </c>
      <c r="X387" s="72">
        <v>0.0307</v>
      </c>
      <c r="Y387" s="71">
        <v>32488</v>
      </c>
      <c r="Z387" s="71">
        <v>627</v>
      </c>
      <c r="AA387" s="71">
        <v>2</v>
      </c>
      <c r="AB387" s="76">
        <v>2</v>
      </c>
      <c r="AC387" s="68">
        <v>128300</v>
      </c>
      <c r="AD387" s="77">
        <v>0.01</v>
      </c>
      <c r="AE387" s="68">
        <v>229</v>
      </c>
      <c r="AF387" s="78">
        <v>0.1156</v>
      </c>
      <c r="AG387" s="81">
        <v>0.0833</v>
      </c>
      <c r="AH387" s="82">
        <v>1.08</v>
      </c>
      <c r="AI387" s="64" t="s">
        <v>4482</v>
      </c>
      <c r="AJ387" s="63" t="s">
        <v>2623</v>
      </c>
      <c r="AK387" s="78">
        <v>0.0476</v>
      </c>
      <c r="AL387" s="78">
        <v>0</v>
      </c>
      <c r="AM387" s="63" t="s">
        <v>4483</v>
      </c>
      <c r="AN387" s="78">
        <v>0.034</v>
      </c>
      <c r="AO387" s="78">
        <v>0.0833</v>
      </c>
      <c r="AP387" s="63" t="s">
        <v>2411</v>
      </c>
      <c r="AQ387" s="78">
        <v>0.034</v>
      </c>
      <c r="AR387" s="78">
        <v>0</v>
      </c>
      <c r="AS387" s="86" t="s">
        <v>4484</v>
      </c>
      <c r="AT387" s="87">
        <v>0</v>
      </c>
      <c r="AU387" s="88" t="s">
        <v>4485</v>
      </c>
    </row>
    <row r="388" spans="1:47">
      <c r="A388" s="50">
        <f t="shared" si="38"/>
        <v>623</v>
      </c>
      <c r="B388" s="51" t="str">
        <f>IF(A388="","",IF(A388&lt;词盘!$B$2,"大词",IF(A388&lt;词盘!$C$2,"中尾词","长尾词")))</f>
        <v>大词</v>
      </c>
      <c r="D388" s="29" t="str">
        <f t="shared" si="41"/>
        <v>无序</v>
      </c>
      <c r="I388" s="61">
        <f t="shared" si="40"/>
        <v>0.000100050025012507</v>
      </c>
      <c r="J388" s="29">
        <f t="shared" si="39"/>
        <v>10326</v>
      </c>
      <c r="K388" s="52">
        <f t="shared" si="42"/>
        <v>5195.4</v>
      </c>
      <c r="L388" s="90"/>
      <c r="M388" s="62" t="s">
        <v>4486</v>
      </c>
      <c r="N388" s="63" t="s">
        <v>3527</v>
      </c>
      <c r="O388" s="64" t="s">
        <v>2027</v>
      </c>
      <c r="P388" s="65">
        <v>0.0001</v>
      </c>
      <c r="Q388" s="63" t="s">
        <v>2047</v>
      </c>
      <c r="R388" s="68">
        <v>686</v>
      </c>
      <c r="S388" s="68">
        <v>5</v>
      </c>
      <c r="T388" s="69" t="s">
        <v>4487</v>
      </c>
      <c r="U388" s="70">
        <v>187061</v>
      </c>
      <c r="V388" s="68">
        <v>9058</v>
      </c>
      <c r="W388" s="71">
        <v>623</v>
      </c>
      <c r="X388" s="72">
        <v>0.0688</v>
      </c>
      <c r="Y388" s="71">
        <v>268301</v>
      </c>
      <c r="Z388" s="71">
        <v>3711</v>
      </c>
      <c r="AA388" s="71">
        <v>15</v>
      </c>
      <c r="AB388" s="76">
        <v>13</v>
      </c>
      <c r="AC388" s="68">
        <v>10326</v>
      </c>
      <c r="AD388" s="77">
        <v>0.88</v>
      </c>
      <c r="AE388" s="68">
        <v>200</v>
      </c>
      <c r="AF388" s="78">
        <v>0.3556</v>
      </c>
      <c r="AG388" s="81">
        <v>0.3416</v>
      </c>
      <c r="AH388" s="82">
        <v>1.4</v>
      </c>
      <c r="AI388" s="64" t="s">
        <v>2409</v>
      </c>
      <c r="AJ388" s="63" t="s">
        <v>2842</v>
      </c>
      <c r="AK388" s="78">
        <v>0.181</v>
      </c>
      <c r="AL388" s="78">
        <v>0.1833</v>
      </c>
      <c r="AM388" s="63" t="s">
        <v>3541</v>
      </c>
      <c r="AN388" s="78">
        <v>0.0889</v>
      </c>
      <c r="AO388" s="78">
        <v>0.1083</v>
      </c>
      <c r="AP388" s="63" t="s">
        <v>2843</v>
      </c>
      <c r="AQ388" s="78">
        <v>0.0857</v>
      </c>
      <c r="AR388" s="78">
        <v>0.05</v>
      </c>
      <c r="AS388" s="86" t="s">
        <v>4488</v>
      </c>
      <c r="AT388" s="87">
        <v>0.0557</v>
      </c>
      <c r="AU388" s="88" t="s">
        <v>4489</v>
      </c>
    </row>
    <row r="389" spans="1:47">
      <c r="A389" s="50">
        <f t="shared" si="38"/>
        <v>38</v>
      </c>
      <c r="B389" s="51" t="str">
        <f>IF(A389="","",IF(A389&lt;词盘!$B$2,"大词",IF(A389&lt;词盘!$C$2,"中尾词","长尾词")))</f>
        <v>大词</v>
      </c>
      <c r="D389" s="29" t="str">
        <f t="shared" si="41"/>
        <v>无序</v>
      </c>
      <c r="I389" s="61">
        <f t="shared" si="40"/>
        <v>0.000100050025012507</v>
      </c>
      <c r="J389" s="29">
        <f t="shared" si="39"/>
        <v>5354</v>
      </c>
      <c r="K389" s="52">
        <f t="shared" si="42"/>
        <v>1090.61</v>
      </c>
      <c r="L389" s="90"/>
      <c r="M389" s="62" t="s">
        <v>4490</v>
      </c>
      <c r="N389" s="63"/>
      <c r="O389" s="64" t="s">
        <v>2027</v>
      </c>
      <c r="P389" s="65">
        <v>0.0001</v>
      </c>
      <c r="Q389" s="63" t="s">
        <v>2047</v>
      </c>
      <c r="R389" s="68">
        <v>686</v>
      </c>
      <c r="S389" s="68">
        <v>2</v>
      </c>
      <c r="T389" s="69" t="s">
        <v>2509</v>
      </c>
      <c r="U389" s="70">
        <v>790073</v>
      </c>
      <c r="V389" s="68">
        <v>1406</v>
      </c>
      <c r="W389" s="71">
        <v>38</v>
      </c>
      <c r="X389" s="72">
        <v>0.0274</v>
      </c>
      <c r="Y389" s="71">
        <v>39230</v>
      </c>
      <c r="Z389" s="71">
        <v>571</v>
      </c>
      <c r="AA389" s="71">
        <v>1</v>
      </c>
      <c r="AB389" s="76">
        <v>0</v>
      </c>
      <c r="AC389" s="68">
        <v>5354</v>
      </c>
      <c r="AD389" s="77">
        <v>0.26</v>
      </c>
      <c r="AE389" s="68">
        <v>10</v>
      </c>
      <c r="AF389" s="78">
        <v>0.1973</v>
      </c>
      <c r="AG389" s="81">
        <v>0.1666</v>
      </c>
      <c r="AH389" s="82">
        <v>1.91</v>
      </c>
      <c r="AI389" s="64" t="s">
        <v>4491</v>
      </c>
      <c r="AJ389" s="63">
        <v>1452179611</v>
      </c>
      <c r="AK389" s="78">
        <v>0.0921</v>
      </c>
      <c r="AL389" s="78">
        <v>0.0833</v>
      </c>
      <c r="AM389" s="63" t="s">
        <v>2623</v>
      </c>
      <c r="AN389" s="78">
        <v>0.0526</v>
      </c>
      <c r="AO389" s="78">
        <v>0.0833</v>
      </c>
      <c r="AP389" s="63" t="s">
        <v>4492</v>
      </c>
      <c r="AQ389" s="78">
        <v>0.0526</v>
      </c>
      <c r="AR389" s="78">
        <v>0</v>
      </c>
      <c r="AS389" s="86" t="s">
        <v>4493</v>
      </c>
      <c r="AT389" s="87">
        <v>0.0342</v>
      </c>
      <c r="AU389" s="88" t="s">
        <v>4494</v>
      </c>
    </row>
    <row r="390" spans="1:47">
      <c r="A390" s="50">
        <f t="shared" si="38"/>
        <v>88</v>
      </c>
      <c r="B390" s="51" t="str">
        <f>IF(A390="","",IF(A390&lt;词盘!$B$2,"大词",IF(A390&lt;词盘!$C$2,"中尾词","长尾词")))</f>
        <v>大词</v>
      </c>
      <c r="D390" s="29" t="str">
        <f t="shared" si="41"/>
        <v>无序</v>
      </c>
      <c r="I390" s="61">
        <f t="shared" si="40"/>
        <v>0.000100050025012507</v>
      </c>
      <c r="J390" s="29">
        <f t="shared" si="39"/>
        <v>14377</v>
      </c>
      <c r="K390" s="52">
        <f t="shared" si="42"/>
        <v>1087.75</v>
      </c>
      <c r="L390" s="90"/>
      <c r="M390" s="62" t="s">
        <v>4495</v>
      </c>
      <c r="N390" s="63" t="s">
        <v>4496</v>
      </c>
      <c r="O390" s="64" t="s">
        <v>2027</v>
      </c>
      <c r="P390" s="65">
        <v>0.0001</v>
      </c>
      <c r="Q390" s="63" t="s">
        <v>2047</v>
      </c>
      <c r="R390" s="68">
        <v>676</v>
      </c>
      <c r="S390" s="68">
        <v>1</v>
      </c>
      <c r="T390" s="69" t="s">
        <v>2022</v>
      </c>
      <c r="U390" s="70">
        <v>394845</v>
      </c>
      <c r="V390" s="68">
        <v>3002</v>
      </c>
      <c r="W390" s="71">
        <v>88</v>
      </c>
      <c r="X390" s="72">
        <v>0.0297</v>
      </c>
      <c r="Y390" s="71">
        <v>76793</v>
      </c>
      <c r="Z390" s="71">
        <v>1145</v>
      </c>
      <c r="AA390" s="71">
        <v>3</v>
      </c>
      <c r="AB390" s="76">
        <v>1</v>
      </c>
      <c r="AC390" s="68">
        <v>14377</v>
      </c>
      <c r="AD390" s="77">
        <v>0.21</v>
      </c>
      <c r="AE390" s="68">
        <v>67</v>
      </c>
      <c r="AF390" s="78">
        <v>0.2237</v>
      </c>
      <c r="AG390" s="81">
        <v>0.0769</v>
      </c>
      <c r="AH390" s="82">
        <v>0.95</v>
      </c>
      <c r="AI390" s="64" t="s">
        <v>4497</v>
      </c>
      <c r="AJ390" s="63" t="s">
        <v>2411</v>
      </c>
      <c r="AK390" s="78">
        <v>0.0921</v>
      </c>
      <c r="AL390" s="78">
        <v>0.0256</v>
      </c>
      <c r="AM390" s="63" t="s">
        <v>4498</v>
      </c>
      <c r="AN390" s="78">
        <v>0.0724</v>
      </c>
      <c r="AO390" s="78">
        <v>0.0513</v>
      </c>
      <c r="AP390" s="63" t="s">
        <v>2623</v>
      </c>
      <c r="AQ390" s="78">
        <v>0.0592</v>
      </c>
      <c r="AR390" s="78">
        <v>0</v>
      </c>
      <c r="AS390" s="86" t="s">
        <v>4499</v>
      </c>
      <c r="AT390" s="87">
        <v>0.0505</v>
      </c>
      <c r="AU390" s="88" t="s">
        <v>4500</v>
      </c>
    </row>
    <row r="391" spans="1:47">
      <c r="A391" s="50">
        <f t="shared" si="38"/>
        <v>44</v>
      </c>
      <c r="B391" s="51" t="str">
        <f>IF(A391="","",IF(A391&lt;词盘!$B$2,"大词",IF(A391&lt;词盘!$C$2,"中尾词","长尾词")))</f>
        <v>大词</v>
      </c>
      <c r="D391" s="29" t="str">
        <f t="shared" si="41"/>
        <v>无序</v>
      </c>
      <c r="I391" s="61">
        <f t="shared" si="40"/>
        <v>0.000100050025012507</v>
      </c>
      <c r="J391" s="29">
        <f t="shared" si="39"/>
        <v>1868</v>
      </c>
      <c r="K391" s="52" t="str">
        <f t="shared" si="42"/>
        <v/>
      </c>
      <c r="L391" s="90"/>
      <c r="M391" s="62" t="s">
        <v>4501</v>
      </c>
      <c r="N391" s="63"/>
      <c r="O391" s="64" t="s">
        <v>2027</v>
      </c>
      <c r="P391" s="65">
        <v>0.0001</v>
      </c>
      <c r="Q391" s="63" t="s">
        <v>2149</v>
      </c>
      <c r="R391" s="68">
        <v>672</v>
      </c>
      <c r="S391" s="68">
        <v>4</v>
      </c>
      <c r="T391" s="69" t="s">
        <v>4502</v>
      </c>
      <c r="U391" s="70">
        <v>778908</v>
      </c>
      <c r="V391" s="68">
        <v>1651</v>
      </c>
      <c r="W391" s="71">
        <v>44</v>
      </c>
      <c r="X391" s="72">
        <v>0.027</v>
      </c>
      <c r="Y391" s="71">
        <v>43640</v>
      </c>
      <c r="Z391" s="71">
        <v>730</v>
      </c>
      <c r="AA391" s="71">
        <v>1</v>
      </c>
      <c r="AB391" s="76">
        <v>0</v>
      </c>
      <c r="AC391" s="68">
        <v>1868</v>
      </c>
      <c r="AD391" s="77">
        <v>0.88</v>
      </c>
      <c r="AE391" s="68">
        <v>16</v>
      </c>
      <c r="AF391" s="78">
        <v>0.5195</v>
      </c>
      <c r="AG391" s="81">
        <v>0.4666</v>
      </c>
      <c r="AH391" s="44" t="s">
        <v>2027</v>
      </c>
      <c r="AI391" s="64" t="s">
        <v>2177</v>
      </c>
      <c r="AJ391" s="63" t="s">
        <v>2031</v>
      </c>
      <c r="AK391" s="78">
        <v>0.2727</v>
      </c>
      <c r="AL391" s="78">
        <v>0.3333</v>
      </c>
      <c r="AM391" s="63" t="s">
        <v>4082</v>
      </c>
      <c r="AN391" s="78">
        <v>0.1429</v>
      </c>
      <c r="AO391" s="78">
        <v>0</v>
      </c>
      <c r="AP391" s="63" t="s">
        <v>4503</v>
      </c>
      <c r="AQ391" s="78">
        <v>0.1039</v>
      </c>
      <c r="AR391" s="78">
        <v>0.1333</v>
      </c>
      <c r="AS391" s="86" t="s">
        <v>4504</v>
      </c>
      <c r="AT391" s="87">
        <v>0</v>
      </c>
      <c r="AU391" s="88" t="s">
        <v>4505</v>
      </c>
    </row>
    <row r="392" spans="1:47">
      <c r="A392" s="50">
        <f t="shared" si="38"/>
        <v>21</v>
      </c>
      <c r="B392" s="51" t="str">
        <f>IF(A392="","",IF(A392&lt;词盘!$B$2,"大词",IF(A392&lt;词盘!$C$2,"中尾词","长尾词")))</f>
        <v>大词</v>
      </c>
      <c r="D392" s="29" t="str">
        <f t="shared" si="41"/>
        <v>无序</v>
      </c>
      <c r="I392" s="61">
        <f t="shared" si="40"/>
        <v>0.000100050025012507</v>
      </c>
      <c r="J392" s="29">
        <f t="shared" si="39"/>
        <v>32741</v>
      </c>
      <c r="K392" s="52">
        <f t="shared" si="42"/>
        <v>660.3</v>
      </c>
      <c r="L392" s="90"/>
      <c r="M392" s="62" t="s">
        <v>4506</v>
      </c>
      <c r="N392" s="63" t="s">
        <v>4507</v>
      </c>
      <c r="O392" s="64" t="s">
        <v>2027</v>
      </c>
      <c r="P392" s="65">
        <v>0.0001</v>
      </c>
      <c r="Q392" s="63" t="s">
        <v>2047</v>
      </c>
      <c r="R392" s="68">
        <v>669</v>
      </c>
      <c r="S392" s="68">
        <v>6</v>
      </c>
      <c r="T392" s="69" t="s">
        <v>4508</v>
      </c>
      <c r="U392" s="70">
        <v>800536</v>
      </c>
      <c r="V392" s="68">
        <v>2211</v>
      </c>
      <c r="W392" s="71">
        <v>21</v>
      </c>
      <c r="X392" s="72">
        <v>0.0098</v>
      </c>
      <c r="Y392" s="71">
        <v>45045</v>
      </c>
      <c r="Z392" s="71">
        <v>1065</v>
      </c>
      <c r="AA392" s="71">
        <v>1</v>
      </c>
      <c r="AB392" s="76">
        <v>0</v>
      </c>
      <c r="AC392" s="68">
        <v>32741</v>
      </c>
      <c r="AD392" s="77">
        <v>0.07</v>
      </c>
      <c r="AE392" s="68">
        <v>50</v>
      </c>
      <c r="AF392" s="78">
        <v>0.2401</v>
      </c>
      <c r="AG392" s="81">
        <v>0.5</v>
      </c>
      <c r="AH392" s="82">
        <v>0.62</v>
      </c>
      <c r="AI392" s="64" t="s">
        <v>3223</v>
      </c>
      <c r="AJ392" s="63" t="s">
        <v>2121</v>
      </c>
      <c r="AK392" s="78">
        <v>0.1067</v>
      </c>
      <c r="AL392" s="78">
        <v>0</v>
      </c>
      <c r="AM392" s="63" t="s">
        <v>3669</v>
      </c>
      <c r="AN392" s="78">
        <v>0.0667</v>
      </c>
      <c r="AO392" s="78">
        <v>0.5</v>
      </c>
      <c r="AP392" s="63" t="s">
        <v>3131</v>
      </c>
      <c r="AQ392" s="78">
        <v>0.0667</v>
      </c>
      <c r="AR392" s="78">
        <v>0</v>
      </c>
      <c r="AS392" s="86" t="s">
        <v>4509</v>
      </c>
      <c r="AT392" s="87">
        <v>0.0976</v>
      </c>
      <c r="AU392" s="88" t="s">
        <v>4510</v>
      </c>
    </row>
    <row r="393" spans="1:47">
      <c r="A393" s="50">
        <f t="shared" si="38"/>
        <v>27</v>
      </c>
      <c r="B393" s="51" t="str">
        <f>IF(A393="","",IF(A393&lt;词盘!$B$2,"大词",IF(A393&lt;词盘!$C$2,"中尾词","长尾词")))</f>
        <v>大词</v>
      </c>
      <c r="D393" s="29" t="str">
        <f t="shared" si="41"/>
        <v>无序</v>
      </c>
      <c r="I393" s="61">
        <f t="shared" si="40"/>
        <v>0.000100050025012507</v>
      </c>
      <c r="J393" s="29">
        <f t="shared" si="39"/>
        <v>4453</v>
      </c>
      <c r="K393" s="52">
        <f t="shared" si="42"/>
        <v>3476.8</v>
      </c>
      <c r="L393" s="90"/>
      <c r="M393" s="62" t="s">
        <v>4511</v>
      </c>
      <c r="N393" s="63" t="s">
        <v>4512</v>
      </c>
      <c r="O393" s="64" t="s">
        <v>2018</v>
      </c>
      <c r="P393" s="65">
        <v>0.0001</v>
      </c>
      <c r="Q393" s="63" t="s">
        <v>2275</v>
      </c>
      <c r="R393" s="68">
        <v>662</v>
      </c>
      <c r="S393" s="68">
        <v>2</v>
      </c>
      <c r="T393" s="69" t="s">
        <v>4513</v>
      </c>
      <c r="U393" s="70">
        <v>409936</v>
      </c>
      <c r="V393" s="68">
        <v>4780</v>
      </c>
      <c r="W393" s="71">
        <v>27</v>
      </c>
      <c r="X393" s="72">
        <v>0.0057</v>
      </c>
      <c r="Y393" s="71">
        <v>113812</v>
      </c>
      <c r="Z393" s="71">
        <v>2173</v>
      </c>
      <c r="AA393" s="71">
        <v>1</v>
      </c>
      <c r="AB393" s="76">
        <v>1</v>
      </c>
      <c r="AC393" s="68">
        <v>4453</v>
      </c>
      <c r="AD393" s="77">
        <v>1.07</v>
      </c>
      <c r="AE393" s="68">
        <v>67</v>
      </c>
      <c r="AF393" s="78">
        <v>0.2721</v>
      </c>
      <c r="AG393" s="81">
        <v>0.2501</v>
      </c>
      <c r="AH393" s="82">
        <v>1.6</v>
      </c>
      <c r="AI393" s="64" t="s">
        <v>3794</v>
      </c>
      <c r="AJ393" s="63" t="s">
        <v>3024</v>
      </c>
      <c r="AK393" s="78">
        <v>0.1293</v>
      </c>
      <c r="AL393" s="78">
        <v>0.0417</v>
      </c>
      <c r="AM393" s="63" t="s">
        <v>4514</v>
      </c>
      <c r="AN393" s="78">
        <v>0.0816</v>
      </c>
      <c r="AO393" s="78">
        <v>0.1667</v>
      </c>
      <c r="AP393" s="63" t="s">
        <v>4515</v>
      </c>
      <c r="AQ393" s="78">
        <v>0.0612</v>
      </c>
      <c r="AR393" s="78">
        <v>0.0417</v>
      </c>
      <c r="AS393" s="86" t="s">
        <v>4516</v>
      </c>
      <c r="AT393" s="87">
        <v>0.0143</v>
      </c>
      <c r="AU393" s="88" t="s">
        <v>4517</v>
      </c>
    </row>
    <row r="394" spans="1:47">
      <c r="A394" s="50">
        <f t="shared" si="38"/>
        <v>495</v>
      </c>
      <c r="B394" s="51" t="str">
        <f>IF(A394="","",IF(A394&lt;词盘!$B$2,"大词",IF(A394&lt;词盘!$C$2,"中尾词","长尾词")))</f>
        <v>大词</v>
      </c>
      <c r="D394" s="29" t="str">
        <f t="shared" si="41"/>
        <v>无序</v>
      </c>
      <c r="I394" s="61">
        <f t="shared" si="40"/>
        <v>0.000100050025012507</v>
      </c>
      <c r="J394" s="29">
        <f t="shared" si="39"/>
        <v>295</v>
      </c>
      <c r="K394" s="52">
        <f t="shared" si="42"/>
        <v>27920</v>
      </c>
      <c r="L394" s="90"/>
      <c r="M394" s="62" t="s">
        <v>4518</v>
      </c>
      <c r="N394" s="63" t="s">
        <v>4519</v>
      </c>
      <c r="O394" s="64" t="s">
        <v>2027</v>
      </c>
      <c r="P394" s="65">
        <v>0.0001</v>
      </c>
      <c r="Q394" s="63" t="s">
        <v>2047</v>
      </c>
      <c r="R394" s="68">
        <v>662</v>
      </c>
      <c r="S394" s="68">
        <v>1</v>
      </c>
      <c r="T394" s="69" t="s">
        <v>2066</v>
      </c>
      <c r="U394" s="70">
        <v>405051</v>
      </c>
      <c r="V394" s="68">
        <v>6985</v>
      </c>
      <c r="W394" s="71">
        <v>495</v>
      </c>
      <c r="X394" s="72">
        <v>0.0709</v>
      </c>
      <c r="Y394" s="71">
        <v>181481</v>
      </c>
      <c r="Z394" s="71">
        <v>2792</v>
      </c>
      <c r="AA394" s="71">
        <v>12</v>
      </c>
      <c r="AB394" s="76">
        <v>1</v>
      </c>
      <c r="AC394" s="68">
        <v>295</v>
      </c>
      <c r="AD394" s="77">
        <v>23.68</v>
      </c>
      <c r="AE394" s="68">
        <v>2</v>
      </c>
      <c r="AF394" s="78">
        <v>0.8255</v>
      </c>
      <c r="AG394" s="81">
        <v>0.7428</v>
      </c>
      <c r="AH394" s="82">
        <v>10</v>
      </c>
      <c r="AI394" s="64" t="s">
        <v>2183</v>
      </c>
      <c r="AJ394" s="63" t="s">
        <v>4520</v>
      </c>
      <c r="AK394" s="78">
        <v>0.698</v>
      </c>
      <c r="AL394" s="78">
        <v>0.6857</v>
      </c>
      <c r="AM394" s="63" t="s">
        <v>4521</v>
      </c>
      <c r="AN394" s="78">
        <v>0.0872</v>
      </c>
      <c r="AO394" s="78">
        <v>0</v>
      </c>
      <c r="AP394" s="63" t="s">
        <v>4522</v>
      </c>
      <c r="AQ394" s="78">
        <v>0.0403</v>
      </c>
      <c r="AR394" s="78">
        <v>0.0571</v>
      </c>
      <c r="AS394" s="86" t="s">
        <v>4523</v>
      </c>
      <c r="AT394" s="87">
        <v>0.0933</v>
      </c>
      <c r="AU394" s="88" t="s">
        <v>4524</v>
      </c>
    </row>
    <row r="395" spans="1:47">
      <c r="A395" s="50">
        <f t="shared" si="38"/>
        <v>274</v>
      </c>
      <c r="B395" s="51" t="str">
        <f>IF(A395="","",IF(A395&lt;词盘!$B$2,"大词",IF(A395&lt;词盘!$C$2,"中尾词","长尾词")))</f>
        <v>大词</v>
      </c>
      <c r="D395" s="29" t="str">
        <f t="shared" si="41"/>
        <v>无序</v>
      </c>
      <c r="I395" s="61">
        <f t="shared" si="40"/>
        <v>0.000100050025012507</v>
      </c>
      <c r="J395" s="29">
        <f t="shared" si="39"/>
        <v>117</v>
      </c>
      <c r="K395" s="52">
        <f t="shared" si="42"/>
        <v>1092.2</v>
      </c>
      <c r="L395" s="90"/>
      <c r="M395" s="62" t="s">
        <v>4525</v>
      </c>
      <c r="N395" s="63" t="s">
        <v>4526</v>
      </c>
      <c r="O395" s="64" t="s">
        <v>2027</v>
      </c>
      <c r="P395" s="65">
        <v>0.0001</v>
      </c>
      <c r="Q395" s="63" t="s">
        <v>2047</v>
      </c>
      <c r="R395" s="68">
        <v>656</v>
      </c>
      <c r="S395" s="68">
        <v>1</v>
      </c>
      <c r="T395" s="69" t="s">
        <v>2224</v>
      </c>
      <c r="U395" s="70">
        <v>402396</v>
      </c>
      <c r="V395" s="68">
        <v>3048</v>
      </c>
      <c r="W395" s="71">
        <v>274</v>
      </c>
      <c r="X395" s="72">
        <v>0.09</v>
      </c>
      <c r="Y395" s="71">
        <v>81438</v>
      </c>
      <c r="Z395" s="71">
        <v>1270</v>
      </c>
      <c r="AA395" s="71">
        <v>7</v>
      </c>
      <c r="AB395" s="76">
        <v>0</v>
      </c>
      <c r="AC395" s="68">
        <v>117</v>
      </c>
      <c r="AD395" s="77">
        <v>26.05</v>
      </c>
      <c r="AE395" s="68">
        <v>8</v>
      </c>
      <c r="AF395" s="78">
        <v>0.8266</v>
      </c>
      <c r="AG395" s="81">
        <v>0.8421</v>
      </c>
      <c r="AH395" s="82">
        <v>0.86</v>
      </c>
      <c r="AI395" s="64" t="s">
        <v>4527</v>
      </c>
      <c r="AJ395" s="63" t="s">
        <v>4528</v>
      </c>
      <c r="AK395" s="78">
        <v>0.5733</v>
      </c>
      <c r="AL395" s="78">
        <v>0.6842</v>
      </c>
      <c r="AM395" s="63" t="s">
        <v>4529</v>
      </c>
      <c r="AN395" s="78">
        <v>0.22</v>
      </c>
      <c r="AO395" s="78">
        <v>0.1316</v>
      </c>
      <c r="AP395" s="63" t="s">
        <v>4530</v>
      </c>
      <c r="AQ395" s="78">
        <v>0.0333</v>
      </c>
      <c r="AR395" s="78">
        <v>0.0263</v>
      </c>
      <c r="AS395" s="86" t="s">
        <v>4531</v>
      </c>
      <c r="AT395" s="87">
        <v>0</v>
      </c>
      <c r="AU395" s="88" t="s">
        <v>4532</v>
      </c>
    </row>
    <row r="396" spans="1:47">
      <c r="A396" s="50">
        <f t="shared" si="38"/>
        <v>82</v>
      </c>
      <c r="B396" s="51" t="str">
        <f>IF(A396="","",IF(A396&lt;词盘!$B$2,"大词",IF(A396&lt;词盘!$C$2,"中尾词","长尾词")))</f>
        <v>大词</v>
      </c>
      <c r="D396" s="29" t="str">
        <f t="shared" si="41"/>
        <v>无序</v>
      </c>
      <c r="I396" s="61">
        <f t="shared" si="40"/>
        <v>0.000100050025012507</v>
      </c>
      <c r="J396" s="29">
        <f t="shared" si="39"/>
        <v>35538</v>
      </c>
      <c r="K396" s="52">
        <f t="shared" si="42"/>
        <v>478.59</v>
      </c>
      <c r="L396" s="90"/>
      <c r="M396" s="62" t="s">
        <v>4533</v>
      </c>
      <c r="N396" s="63" t="s">
        <v>4534</v>
      </c>
      <c r="O396" s="64" t="s">
        <v>2027</v>
      </c>
      <c r="P396" s="65">
        <v>0.0001</v>
      </c>
      <c r="Q396" s="63" t="s">
        <v>2047</v>
      </c>
      <c r="R396" s="68">
        <v>650</v>
      </c>
      <c r="S396" s="68">
        <v>4</v>
      </c>
      <c r="T396" s="69" t="s">
        <v>4535</v>
      </c>
      <c r="U396" s="70">
        <v>425320</v>
      </c>
      <c r="V396" s="68">
        <v>2576</v>
      </c>
      <c r="W396" s="71">
        <v>82</v>
      </c>
      <c r="X396" s="72">
        <v>0.032</v>
      </c>
      <c r="Y396" s="71">
        <v>52460</v>
      </c>
      <c r="Z396" s="71">
        <v>1113</v>
      </c>
      <c r="AA396" s="71">
        <v>2</v>
      </c>
      <c r="AB396" s="76">
        <v>0</v>
      </c>
      <c r="AC396" s="68">
        <v>35538</v>
      </c>
      <c r="AD396" s="77">
        <v>0.07</v>
      </c>
      <c r="AE396" s="68">
        <v>143</v>
      </c>
      <c r="AF396" s="78">
        <v>0.0987</v>
      </c>
      <c r="AG396" s="81">
        <v>0</v>
      </c>
      <c r="AH396" s="82">
        <v>0.43</v>
      </c>
      <c r="AI396" s="64" t="s">
        <v>2151</v>
      </c>
      <c r="AJ396" s="63" t="s">
        <v>4129</v>
      </c>
      <c r="AK396" s="78">
        <v>0.0423</v>
      </c>
      <c r="AL396" s="78">
        <v>0</v>
      </c>
      <c r="AM396" s="63" t="s">
        <v>2122</v>
      </c>
      <c r="AN396" s="78">
        <v>0.0282</v>
      </c>
      <c r="AO396" s="78">
        <v>0</v>
      </c>
      <c r="AP396" s="63" t="s">
        <v>4536</v>
      </c>
      <c r="AQ396" s="78">
        <v>0.0282</v>
      </c>
      <c r="AR396" s="78">
        <v>0</v>
      </c>
      <c r="AS396" s="86" t="s">
        <v>4537</v>
      </c>
      <c r="AT396" s="87">
        <v>0.078</v>
      </c>
      <c r="AU396" s="88" t="s">
        <v>4538</v>
      </c>
    </row>
    <row r="397" spans="1:47">
      <c r="A397" s="50">
        <f t="shared" si="38"/>
        <v>118</v>
      </c>
      <c r="B397" s="51" t="str">
        <f>IF(A397="","",IF(A397&lt;词盘!$B$2,"大词",IF(A397&lt;词盘!$C$2,"中尾词","长尾词")))</f>
        <v>大词</v>
      </c>
      <c r="D397" s="29" t="str">
        <f t="shared" si="41"/>
        <v>无序</v>
      </c>
      <c r="I397" s="61">
        <f t="shared" si="40"/>
        <v>0.000100050025012507</v>
      </c>
      <c r="J397" s="29">
        <f t="shared" si="39"/>
        <v>58</v>
      </c>
      <c r="K397" s="52">
        <f t="shared" si="42"/>
        <v>4096.4</v>
      </c>
      <c r="L397" s="90"/>
      <c r="M397" s="62" t="s">
        <v>4539</v>
      </c>
      <c r="N397" s="63" t="s">
        <v>4540</v>
      </c>
      <c r="O397" s="64" t="s">
        <v>2027</v>
      </c>
      <c r="P397" s="65">
        <v>0.0001</v>
      </c>
      <c r="Q397" s="63" t="s">
        <v>2047</v>
      </c>
      <c r="R397" s="68">
        <v>648</v>
      </c>
      <c r="S397" s="68">
        <v>2</v>
      </c>
      <c r="T397" s="69" t="s">
        <v>4541</v>
      </c>
      <c r="U397" s="70">
        <v>817978</v>
      </c>
      <c r="V397" s="68">
        <v>2123</v>
      </c>
      <c r="W397" s="71">
        <v>118</v>
      </c>
      <c r="X397" s="72">
        <v>0.0557</v>
      </c>
      <c r="Y397" s="71">
        <v>51648</v>
      </c>
      <c r="Z397" s="71">
        <v>1045</v>
      </c>
      <c r="AA397" s="71">
        <v>3</v>
      </c>
      <c r="AB397" s="76">
        <v>0</v>
      </c>
      <c r="AC397" s="68">
        <v>58</v>
      </c>
      <c r="AD397" s="77">
        <v>36.6</v>
      </c>
      <c r="AE397" s="68">
        <v>11</v>
      </c>
      <c r="AF397" s="78">
        <v>0.8784</v>
      </c>
      <c r="AG397" s="81">
        <v>0.7144</v>
      </c>
      <c r="AH397" s="82">
        <v>3.92</v>
      </c>
      <c r="AI397" s="64" t="s">
        <v>4542</v>
      </c>
      <c r="AJ397" s="63" t="s">
        <v>4543</v>
      </c>
      <c r="AK397" s="78">
        <v>0.473</v>
      </c>
      <c r="AL397" s="78">
        <v>0.4286</v>
      </c>
      <c r="AM397" s="63" t="s">
        <v>4544</v>
      </c>
      <c r="AN397" s="78">
        <v>0.2297</v>
      </c>
      <c r="AO397" s="78">
        <v>0.1429</v>
      </c>
      <c r="AP397" s="63" t="s">
        <v>4545</v>
      </c>
      <c r="AQ397" s="78">
        <v>0.1757</v>
      </c>
      <c r="AR397" s="78">
        <v>0.1429</v>
      </c>
      <c r="AS397" s="86" t="s">
        <v>4546</v>
      </c>
      <c r="AT397" s="87">
        <v>0.0317</v>
      </c>
      <c r="AU397" s="88" t="s">
        <v>4547</v>
      </c>
    </row>
    <row r="398" spans="1:47">
      <c r="A398" s="50">
        <f t="shared" si="38"/>
        <v>114</v>
      </c>
      <c r="B398" s="51" t="str">
        <f>IF(A398="","",IF(A398&lt;词盘!$B$2,"大词",IF(A398&lt;词盘!$C$2,"中尾词","长尾词")))</f>
        <v>大词</v>
      </c>
      <c r="D398" s="29" t="str">
        <f t="shared" si="41"/>
        <v>无序</v>
      </c>
      <c r="I398" s="61">
        <f t="shared" si="40"/>
        <v>0.000100050025012507</v>
      </c>
      <c r="J398" s="29">
        <f t="shared" si="39"/>
        <v>25907</v>
      </c>
      <c r="K398" s="52">
        <f t="shared" si="42"/>
        <v>1785.24</v>
      </c>
      <c r="L398" s="90"/>
      <c r="M398" s="62" t="s">
        <v>4548</v>
      </c>
      <c r="N398" s="63" t="s">
        <v>4549</v>
      </c>
      <c r="O398" s="64" t="s">
        <v>2027</v>
      </c>
      <c r="P398" s="65">
        <v>0.0001</v>
      </c>
      <c r="Q398" s="63" t="s">
        <v>2047</v>
      </c>
      <c r="R398" s="68">
        <v>645</v>
      </c>
      <c r="S398" s="68">
        <v>2</v>
      </c>
      <c r="T398" s="69" t="s">
        <v>3175</v>
      </c>
      <c r="U398" s="70">
        <v>511167</v>
      </c>
      <c r="V398" s="68">
        <v>3378</v>
      </c>
      <c r="W398" s="71">
        <v>114</v>
      </c>
      <c r="X398" s="72">
        <v>0.034</v>
      </c>
      <c r="Y398" s="71">
        <v>88042</v>
      </c>
      <c r="Z398" s="71">
        <v>1653</v>
      </c>
      <c r="AA398" s="71">
        <v>3</v>
      </c>
      <c r="AB398" s="76">
        <v>0</v>
      </c>
      <c r="AC398" s="68">
        <v>25907</v>
      </c>
      <c r="AD398" s="77">
        <v>0.13</v>
      </c>
      <c r="AE398" s="68">
        <v>21</v>
      </c>
      <c r="AF398" s="78">
        <v>0.1695</v>
      </c>
      <c r="AG398" s="81">
        <v>0.1666</v>
      </c>
      <c r="AH398" s="82">
        <v>1.08</v>
      </c>
      <c r="AI398" s="64" t="s">
        <v>4550</v>
      </c>
      <c r="AJ398" s="63" t="s">
        <v>2122</v>
      </c>
      <c r="AK398" s="78">
        <v>0.0678</v>
      </c>
      <c r="AL398" s="78">
        <v>0.0833</v>
      </c>
      <c r="AM398" s="63" t="s">
        <v>2121</v>
      </c>
      <c r="AN398" s="78">
        <v>0.0678</v>
      </c>
      <c r="AO398" s="78">
        <v>0</v>
      </c>
      <c r="AP398" s="63" t="s">
        <v>4551</v>
      </c>
      <c r="AQ398" s="78">
        <v>0.0339</v>
      </c>
      <c r="AR398" s="78">
        <v>0.0833</v>
      </c>
      <c r="AS398" s="86" t="s">
        <v>4552</v>
      </c>
      <c r="AT398" s="87">
        <v>0.0743</v>
      </c>
      <c r="AU398" s="88" t="s">
        <v>4553</v>
      </c>
    </row>
    <row r="399" spans="1:47">
      <c r="A399" s="50">
        <f t="shared" si="38"/>
        <v>373</v>
      </c>
      <c r="B399" s="51" t="str">
        <f>IF(A399="","",IF(A399&lt;词盘!$B$2,"大词",IF(A399&lt;词盘!$C$2,"中尾词","长尾词")))</f>
        <v>大词</v>
      </c>
      <c r="D399" s="29" t="str">
        <f t="shared" si="41"/>
        <v>无序</v>
      </c>
      <c r="I399" s="61">
        <f t="shared" si="40"/>
        <v>0.000100050025012507</v>
      </c>
      <c r="J399" s="29">
        <f t="shared" si="39"/>
        <v>74</v>
      </c>
      <c r="K399" s="52">
        <f t="shared" si="42"/>
        <v>1909.6</v>
      </c>
      <c r="L399" s="90"/>
      <c r="M399" s="62" t="s">
        <v>1524</v>
      </c>
      <c r="N399" s="63" t="s">
        <v>4554</v>
      </c>
      <c r="O399" s="64" t="s">
        <v>2027</v>
      </c>
      <c r="P399" s="65">
        <v>0.0001</v>
      </c>
      <c r="Q399" s="63" t="s">
        <v>2047</v>
      </c>
      <c r="R399" s="68">
        <v>643</v>
      </c>
      <c r="S399" s="68">
        <v>3</v>
      </c>
      <c r="T399" s="69" t="s">
        <v>4555</v>
      </c>
      <c r="U399" s="70">
        <v>983962</v>
      </c>
      <c r="V399" s="68">
        <v>1851</v>
      </c>
      <c r="W399" s="71">
        <v>373</v>
      </c>
      <c r="X399" s="72">
        <v>0.202</v>
      </c>
      <c r="Y399" s="71">
        <v>44224</v>
      </c>
      <c r="Z399" s="71">
        <v>770</v>
      </c>
      <c r="AA399" s="71">
        <v>9</v>
      </c>
      <c r="AB399" s="76">
        <v>0</v>
      </c>
      <c r="AC399" s="68">
        <v>74</v>
      </c>
      <c r="AD399" s="77">
        <v>25.01</v>
      </c>
      <c r="AE399" s="68">
        <v>14</v>
      </c>
      <c r="AF399" s="78">
        <v>0.8032</v>
      </c>
      <c r="AG399" s="81">
        <v>0.6</v>
      </c>
      <c r="AH399" s="82">
        <v>2.48</v>
      </c>
      <c r="AI399" s="64" t="s">
        <v>4556</v>
      </c>
      <c r="AJ399" s="63" t="s">
        <v>2162</v>
      </c>
      <c r="AK399" s="78">
        <v>0.4262</v>
      </c>
      <c r="AL399" s="78">
        <v>0.4</v>
      </c>
      <c r="AM399" s="63" t="s">
        <v>2163</v>
      </c>
      <c r="AN399" s="78">
        <v>0.2459</v>
      </c>
      <c r="AO399" s="78">
        <v>0.1333</v>
      </c>
      <c r="AP399" s="63" t="s">
        <v>2164</v>
      </c>
      <c r="AQ399" s="78">
        <v>0.1311</v>
      </c>
      <c r="AR399" s="78">
        <v>0.0667</v>
      </c>
      <c r="AS399" s="86" t="s">
        <v>4557</v>
      </c>
      <c r="AT399" s="87">
        <v>0.0263</v>
      </c>
      <c r="AU399" s="88" t="s">
        <v>4558</v>
      </c>
    </row>
    <row r="400" spans="1:47">
      <c r="A400" s="50">
        <f t="shared" si="38"/>
        <v>55</v>
      </c>
      <c r="B400" s="51" t="str">
        <f>IF(A400="","",IF(A400&lt;词盘!$B$2,"大词",IF(A400&lt;词盘!$C$2,"中尾词","长尾词")))</f>
        <v>大词</v>
      </c>
      <c r="D400" s="29" t="str">
        <f t="shared" si="41"/>
        <v>无序</v>
      </c>
      <c r="I400" s="61">
        <f t="shared" si="40"/>
        <v>0.000100050025012507</v>
      </c>
      <c r="J400" s="29">
        <f t="shared" si="39"/>
        <v>9640</v>
      </c>
      <c r="K400" s="52">
        <f t="shared" si="42"/>
        <v>1414.23</v>
      </c>
      <c r="L400" s="90"/>
      <c r="M400" s="62" t="s">
        <v>4559</v>
      </c>
      <c r="N400" s="63" t="s">
        <v>3309</v>
      </c>
      <c r="O400" s="64" t="s">
        <v>2027</v>
      </c>
      <c r="P400" s="65">
        <v>0.0001</v>
      </c>
      <c r="Q400" s="63" t="s">
        <v>2047</v>
      </c>
      <c r="R400" s="68">
        <v>641</v>
      </c>
      <c r="S400" s="68">
        <v>1</v>
      </c>
      <c r="T400" s="69" t="s">
        <v>2022</v>
      </c>
      <c r="U400" s="70">
        <v>426881</v>
      </c>
      <c r="V400" s="68">
        <v>7548</v>
      </c>
      <c r="W400" s="71">
        <v>55</v>
      </c>
      <c r="X400" s="72">
        <v>0.0074</v>
      </c>
      <c r="Y400" s="71">
        <v>152694</v>
      </c>
      <c r="Z400" s="71">
        <v>3009</v>
      </c>
      <c r="AA400" s="71">
        <v>2</v>
      </c>
      <c r="AB400" s="76">
        <v>0</v>
      </c>
      <c r="AC400" s="68">
        <v>9640</v>
      </c>
      <c r="AD400" s="77">
        <v>0.78</v>
      </c>
      <c r="AE400" s="68">
        <v>59</v>
      </c>
      <c r="AF400" s="78">
        <v>0.1489</v>
      </c>
      <c r="AG400" s="81">
        <v>0</v>
      </c>
      <c r="AH400" s="82">
        <v>0.47</v>
      </c>
      <c r="AI400" s="64" t="s">
        <v>4560</v>
      </c>
      <c r="AJ400" s="63" t="s">
        <v>4561</v>
      </c>
      <c r="AK400" s="78">
        <v>0.0638</v>
      </c>
      <c r="AL400" s="78">
        <v>0</v>
      </c>
      <c r="AM400" s="63" t="s">
        <v>4051</v>
      </c>
      <c r="AN400" s="78">
        <v>0.0567</v>
      </c>
      <c r="AO400" s="78">
        <v>0</v>
      </c>
      <c r="AP400" s="63" t="s">
        <v>4562</v>
      </c>
      <c r="AQ400" s="78">
        <v>0.0284</v>
      </c>
      <c r="AR400" s="78">
        <v>0</v>
      </c>
      <c r="AS400" s="86" t="s">
        <v>4563</v>
      </c>
      <c r="AT400" s="87">
        <v>0.0541</v>
      </c>
      <c r="AU400" s="88" t="s">
        <v>4564</v>
      </c>
    </row>
    <row r="401" spans="1:47">
      <c r="A401" s="50">
        <f t="shared" si="38"/>
        <v>112</v>
      </c>
      <c r="B401" s="51" t="str">
        <f>IF(A401="","",IF(A401&lt;词盘!$B$2,"大词",IF(A401&lt;词盘!$C$2,"中尾词","长尾词")))</f>
        <v>大词</v>
      </c>
      <c r="D401" s="29" t="str">
        <f t="shared" si="41"/>
        <v>无序</v>
      </c>
      <c r="I401" s="61">
        <f t="shared" si="40"/>
        <v>0.000100050025012507</v>
      </c>
      <c r="J401" s="29">
        <f t="shared" si="39"/>
        <v>422</v>
      </c>
      <c r="K401" s="52">
        <f t="shared" si="42"/>
        <v>2824.08</v>
      </c>
      <c r="L401" s="90"/>
      <c r="M401" s="62" t="s">
        <v>4565</v>
      </c>
      <c r="N401" s="63"/>
      <c r="O401" s="64" t="s">
        <v>2027</v>
      </c>
      <c r="P401" s="65">
        <v>0.0001</v>
      </c>
      <c r="Q401" s="63" t="s">
        <v>2047</v>
      </c>
      <c r="R401" s="68">
        <v>640</v>
      </c>
      <c r="S401" s="68">
        <v>1</v>
      </c>
      <c r="T401" s="69" t="s">
        <v>2022</v>
      </c>
      <c r="U401" s="70">
        <v>440983</v>
      </c>
      <c r="V401" s="68">
        <v>3679</v>
      </c>
      <c r="W401" s="71">
        <v>112</v>
      </c>
      <c r="X401" s="72">
        <v>0.0307</v>
      </c>
      <c r="Y401" s="71">
        <v>80037</v>
      </c>
      <c r="Z401" s="71">
        <v>1722</v>
      </c>
      <c r="AA401" s="71">
        <v>3</v>
      </c>
      <c r="AB401" s="76">
        <v>0</v>
      </c>
      <c r="AC401" s="68">
        <v>422</v>
      </c>
      <c r="AD401" s="77">
        <v>8.72</v>
      </c>
      <c r="AE401" s="68">
        <v>19</v>
      </c>
      <c r="AF401" s="78">
        <v>0.1533</v>
      </c>
      <c r="AG401" s="81">
        <v>0.1429</v>
      </c>
      <c r="AH401" s="82">
        <v>1.64</v>
      </c>
      <c r="AI401" s="64" t="s">
        <v>4566</v>
      </c>
      <c r="AJ401" s="63" t="s">
        <v>4567</v>
      </c>
      <c r="AK401" s="78">
        <v>0.0657</v>
      </c>
      <c r="AL401" s="78">
        <v>0.1429</v>
      </c>
      <c r="AM401" s="63" t="s">
        <v>4568</v>
      </c>
      <c r="AN401" s="78">
        <v>0.0584</v>
      </c>
      <c r="AO401" s="78">
        <v>0</v>
      </c>
      <c r="AP401" s="63" t="s">
        <v>4569</v>
      </c>
      <c r="AQ401" s="78">
        <v>0.0292</v>
      </c>
      <c r="AR401" s="78">
        <v>0</v>
      </c>
      <c r="AS401" s="86" t="s">
        <v>4570</v>
      </c>
      <c r="AT401" s="87">
        <v>0.0408</v>
      </c>
      <c r="AU401" s="88" t="s">
        <v>4571</v>
      </c>
    </row>
    <row r="402" spans="1:47">
      <c r="A402" s="50">
        <f t="shared" si="38"/>
        <v>204</v>
      </c>
      <c r="B402" s="51" t="str">
        <f>IF(A402="","",IF(A402&lt;词盘!$B$2,"大词",IF(A402&lt;词盘!$C$2,"中尾词","长尾词")))</f>
        <v>大词</v>
      </c>
      <c r="D402" s="29" t="str">
        <f t="shared" si="41"/>
        <v>无序</v>
      </c>
      <c r="I402" s="61">
        <f t="shared" si="40"/>
        <v>0.000100050025012507</v>
      </c>
      <c r="J402" s="29">
        <f t="shared" si="39"/>
        <v>9109</v>
      </c>
      <c r="K402" s="52">
        <f t="shared" si="42"/>
        <v>3926.52</v>
      </c>
      <c r="L402" s="90"/>
      <c r="M402" s="62" t="s">
        <v>4572</v>
      </c>
      <c r="N402" s="63" t="s">
        <v>2289</v>
      </c>
      <c r="O402" s="64" t="s">
        <v>2027</v>
      </c>
      <c r="P402" s="65">
        <v>0.0001</v>
      </c>
      <c r="Q402" s="63" t="s">
        <v>2047</v>
      </c>
      <c r="R402" s="68">
        <v>636</v>
      </c>
      <c r="S402" s="68">
        <v>4</v>
      </c>
      <c r="T402" s="69" t="s">
        <v>4573</v>
      </c>
      <c r="U402" s="70">
        <v>436984</v>
      </c>
      <c r="V402" s="68">
        <v>7013</v>
      </c>
      <c r="W402" s="71">
        <v>204</v>
      </c>
      <c r="X402" s="72">
        <v>0.0292</v>
      </c>
      <c r="Y402" s="71">
        <v>188049</v>
      </c>
      <c r="Z402" s="71">
        <v>3356</v>
      </c>
      <c r="AA402" s="71">
        <v>5</v>
      </c>
      <c r="AB402" s="76">
        <v>7</v>
      </c>
      <c r="AC402" s="68">
        <v>9109</v>
      </c>
      <c r="AD402" s="77">
        <v>0.77</v>
      </c>
      <c r="AE402" s="68">
        <v>20</v>
      </c>
      <c r="AF402" s="78">
        <v>0.3334</v>
      </c>
      <c r="AG402" s="81">
        <v>0.225</v>
      </c>
      <c r="AH402" s="82">
        <v>1.17</v>
      </c>
      <c r="AI402" s="64" t="s">
        <v>2136</v>
      </c>
      <c r="AJ402" s="63" t="s">
        <v>2292</v>
      </c>
      <c r="AK402" s="78">
        <v>0.2029</v>
      </c>
      <c r="AL402" s="78">
        <v>0.125</v>
      </c>
      <c r="AM402" s="63" t="s">
        <v>4574</v>
      </c>
      <c r="AN402" s="78">
        <v>0.0725</v>
      </c>
      <c r="AO402" s="78">
        <v>0.05</v>
      </c>
      <c r="AP402" s="63" t="s">
        <v>2293</v>
      </c>
      <c r="AQ402" s="78">
        <v>0.058</v>
      </c>
      <c r="AR402" s="78">
        <v>0.05</v>
      </c>
      <c r="AS402" s="86" t="s">
        <v>4575</v>
      </c>
      <c r="AT402" s="87">
        <v>0.0156</v>
      </c>
      <c r="AU402" s="88" t="s">
        <v>4576</v>
      </c>
    </row>
    <row r="403" spans="1:47">
      <c r="A403" s="50">
        <f t="shared" si="38"/>
        <v>0</v>
      </c>
      <c r="B403" s="51" t="str">
        <f>IF(A403="","",IF(A403&lt;词盘!$B$2,"大词",IF(A403&lt;词盘!$C$2,"中尾词","长尾词")))</f>
        <v>大词</v>
      </c>
      <c r="D403" s="29" t="str">
        <f t="shared" si="41"/>
        <v>无序</v>
      </c>
      <c r="I403" s="61">
        <f t="shared" si="40"/>
        <v>0.000100050025012507</v>
      </c>
      <c r="J403" s="29">
        <f t="shared" si="39"/>
        <v>7862</v>
      </c>
      <c r="K403" s="52" t="str">
        <f t="shared" si="42"/>
        <v/>
      </c>
      <c r="L403" s="90"/>
      <c r="M403" s="62" t="s">
        <v>4577</v>
      </c>
      <c r="N403" s="63"/>
      <c r="O403" s="64" t="s">
        <v>2027</v>
      </c>
      <c r="P403" s="65">
        <v>0.0001</v>
      </c>
      <c r="Q403" s="63" t="s">
        <v>2047</v>
      </c>
      <c r="R403" s="68">
        <v>625</v>
      </c>
      <c r="S403" s="68">
        <v>2</v>
      </c>
      <c r="T403" s="69" t="s">
        <v>4578</v>
      </c>
      <c r="U403" s="70">
        <v>413438</v>
      </c>
      <c r="V403" s="68"/>
      <c r="W403" s="71"/>
      <c r="X403" s="72"/>
      <c r="Y403" s="71"/>
      <c r="Z403" s="71"/>
      <c r="AA403" s="71"/>
      <c r="AB403" s="76"/>
      <c r="AC403" s="68">
        <v>7862</v>
      </c>
      <c r="AD403" s="77"/>
      <c r="AE403" s="68">
        <v>8</v>
      </c>
      <c r="AF403" s="78"/>
      <c r="AG403" s="81"/>
      <c r="AH403" s="44" t="s">
        <v>2027</v>
      </c>
      <c r="AI403" s="64" t="s">
        <v>2177</v>
      </c>
      <c r="AJ403" s="63" t="s">
        <v>2568</v>
      </c>
      <c r="AK403" s="78">
        <v>0.1301</v>
      </c>
      <c r="AL403" s="78">
        <v>0.1176</v>
      </c>
      <c r="AM403" s="63" t="s">
        <v>4579</v>
      </c>
      <c r="AN403" s="78">
        <v>0.0479</v>
      </c>
      <c r="AO403" s="78">
        <v>0</v>
      </c>
      <c r="AP403" s="63" t="s">
        <v>4580</v>
      </c>
      <c r="AQ403" s="78">
        <v>0.0274</v>
      </c>
      <c r="AR403" s="78">
        <v>0</v>
      </c>
      <c r="AS403" s="86"/>
      <c r="AT403" s="87">
        <v>0.0278</v>
      </c>
      <c r="AU403" s="88" t="s">
        <v>4581</v>
      </c>
    </row>
    <row r="404" spans="1:47">
      <c r="A404" s="50">
        <f t="shared" ref="A404:A452" si="43">W404</f>
        <v>92</v>
      </c>
      <c r="B404" s="51" t="str">
        <f>IF(A404="","",IF(A404&lt;词盘!$B$2,"大词",IF(A404&lt;词盘!$C$2,"中尾词","长尾词")))</f>
        <v>大词</v>
      </c>
      <c r="D404" s="29" t="str">
        <f t="shared" si="41"/>
        <v>无序</v>
      </c>
      <c r="I404" s="61">
        <f t="shared" si="40"/>
        <v>0.000100050025012507</v>
      </c>
      <c r="J404" s="29">
        <f t="shared" si="39"/>
        <v>6928</v>
      </c>
      <c r="K404" s="52">
        <f t="shared" si="42"/>
        <v>1811.09</v>
      </c>
      <c r="L404" s="90"/>
      <c r="M404" s="62" t="s">
        <v>4582</v>
      </c>
      <c r="N404" s="63" t="s">
        <v>4583</v>
      </c>
      <c r="O404" s="64" t="s">
        <v>2027</v>
      </c>
      <c r="P404" s="65">
        <v>0.0001</v>
      </c>
      <c r="Q404" s="63" t="s">
        <v>2047</v>
      </c>
      <c r="R404" s="68">
        <v>624</v>
      </c>
      <c r="S404" s="68">
        <v>1</v>
      </c>
      <c r="T404" s="69" t="s">
        <v>2024</v>
      </c>
      <c r="U404" s="70">
        <v>173552</v>
      </c>
      <c r="V404" s="68">
        <v>6788</v>
      </c>
      <c r="W404" s="71">
        <v>92</v>
      </c>
      <c r="X404" s="72">
        <v>0.0137</v>
      </c>
      <c r="Y404" s="71">
        <v>154975</v>
      </c>
      <c r="Z404" s="71">
        <v>2969</v>
      </c>
      <c r="AA404" s="71">
        <v>3</v>
      </c>
      <c r="AB404" s="76">
        <v>2</v>
      </c>
      <c r="AC404" s="68">
        <v>6928</v>
      </c>
      <c r="AD404" s="77">
        <v>0.98</v>
      </c>
      <c r="AE404" s="68">
        <v>55</v>
      </c>
      <c r="AF404" s="78">
        <v>0.171</v>
      </c>
      <c r="AG404" s="81">
        <v>0.0741</v>
      </c>
      <c r="AH404" s="82">
        <v>0.61</v>
      </c>
      <c r="AI404" s="64" t="s">
        <v>4584</v>
      </c>
      <c r="AJ404" s="63" t="s">
        <v>4585</v>
      </c>
      <c r="AK404" s="78">
        <v>0.0708</v>
      </c>
      <c r="AL404" s="78">
        <v>0.0741</v>
      </c>
      <c r="AM404" s="63" t="s">
        <v>4586</v>
      </c>
      <c r="AN404" s="78">
        <v>0.056</v>
      </c>
      <c r="AO404" s="78">
        <v>0</v>
      </c>
      <c r="AP404" s="63" t="s">
        <v>4587</v>
      </c>
      <c r="AQ404" s="78">
        <v>0.0442</v>
      </c>
      <c r="AR404" s="78">
        <v>0</v>
      </c>
      <c r="AS404" s="86" t="s">
        <v>4588</v>
      </c>
      <c r="AT404" s="87">
        <v>0</v>
      </c>
      <c r="AU404" s="88" t="s">
        <v>4589</v>
      </c>
    </row>
    <row r="405" spans="1:47">
      <c r="A405" s="50">
        <f t="shared" si="43"/>
        <v>277</v>
      </c>
      <c r="B405" s="51" t="str">
        <f>IF(A405="","",IF(A405&lt;词盘!$B$2,"大词",IF(A405&lt;词盘!$C$2,"中尾词","长尾词")))</f>
        <v>大词</v>
      </c>
      <c r="D405" s="29" t="str">
        <f t="shared" si="41"/>
        <v>无序</v>
      </c>
      <c r="I405" s="61">
        <f t="shared" si="40"/>
        <v>0.000100050025012507</v>
      </c>
      <c r="J405" s="29">
        <f t="shared" si="39"/>
        <v>169965</v>
      </c>
      <c r="K405" s="52">
        <f t="shared" si="42"/>
        <v>2545.08</v>
      </c>
      <c r="L405" s="90"/>
      <c r="M405" s="62" t="s">
        <v>4590</v>
      </c>
      <c r="N405" s="63" t="s">
        <v>3331</v>
      </c>
      <c r="O405" s="64" t="s">
        <v>2027</v>
      </c>
      <c r="P405" s="65">
        <v>0.0001</v>
      </c>
      <c r="Q405" s="63" t="s">
        <v>2047</v>
      </c>
      <c r="R405" s="68">
        <v>624</v>
      </c>
      <c r="S405" s="68">
        <v>1</v>
      </c>
      <c r="T405" s="69" t="s">
        <v>2024</v>
      </c>
      <c r="U405" s="70">
        <v>416300</v>
      </c>
      <c r="V405" s="68">
        <v>3877</v>
      </c>
      <c r="W405" s="71">
        <v>277</v>
      </c>
      <c r="X405" s="72">
        <v>0.0715</v>
      </c>
      <c r="Y405" s="71">
        <v>114126</v>
      </c>
      <c r="Z405" s="71">
        <v>1524</v>
      </c>
      <c r="AA405" s="71">
        <v>7</v>
      </c>
      <c r="AB405" s="76">
        <v>0</v>
      </c>
      <c r="AC405" s="68">
        <v>169965</v>
      </c>
      <c r="AD405" s="77">
        <v>0.02</v>
      </c>
      <c r="AE405" s="68">
        <v>35</v>
      </c>
      <c r="AF405" s="78">
        <v>0.1104</v>
      </c>
      <c r="AG405" s="81">
        <v>0.2105</v>
      </c>
      <c r="AH405" s="82">
        <v>1.67</v>
      </c>
      <c r="AI405" s="64" t="s">
        <v>4294</v>
      </c>
      <c r="AJ405" s="63" t="s">
        <v>4591</v>
      </c>
      <c r="AK405" s="78">
        <v>0.0414</v>
      </c>
      <c r="AL405" s="78">
        <v>0.0526</v>
      </c>
      <c r="AM405" s="63" t="s">
        <v>3498</v>
      </c>
      <c r="AN405" s="78">
        <v>0.0345</v>
      </c>
      <c r="AO405" s="78">
        <v>0.1579</v>
      </c>
      <c r="AP405" s="63" t="s">
        <v>3084</v>
      </c>
      <c r="AQ405" s="78">
        <v>0.0345</v>
      </c>
      <c r="AR405" s="78">
        <v>0</v>
      </c>
      <c r="AS405" s="86" t="s">
        <v>4592</v>
      </c>
      <c r="AT405" s="87">
        <v>0.046</v>
      </c>
      <c r="AU405" s="88" t="s">
        <v>4593</v>
      </c>
    </row>
    <row r="406" spans="1:47">
      <c r="A406" s="50">
        <f t="shared" si="43"/>
        <v>124</v>
      </c>
      <c r="B406" s="51" t="str">
        <f>IF(A406="","",IF(A406&lt;词盘!$B$2,"大词",IF(A406&lt;词盘!$C$2,"中尾词","长尾词")))</f>
        <v>大词</v>
      </c>
      <c r="D406" s="29" t="str">
        <f t="shared" si="41"/>
        <v>无序</v>
      </c>
      <c r="I406" s="61">
        <f t="shared" si="40"/>
        <v>0.000100050025012507</v>
      </c>
      <c r="J406" s="29">
        <f t="shared" si="39"/>
        <v>136706</v>
      </c>
      <c r="K406" s="52">
        <f t="shared" si="42"/>
        <v>1003.52</v>
      </c>
      <c r="L406" s="90"/>
      <c r="M406" s="62" t="s">
        <v>4594</v>
      </c>
      <c r="N406" s="63" t="s">
        <v>4445</v>
      </c>
      <c r="O406" s="64" t="s">
        <v>2027</v>
      </c>
      <c r="P406" s="65">
        <v>0.0001</v>
      </c>
      <c r="Q406" s="63" t="s">
        <v>2047</v>
      </c>
      <c r="R406" s="68">
        <v>623</v>
      </c>
      <c r="S406" s="68">
        <v>2</v>
      </c>
      <c r="T406" s="69" t="s">
        <v>4446</v>
      </c>
      <c r="U406" s="70">
        <v>855854</v>
      </c>
      <c r="V406" s="68">
        <v>2275</v>
      </c>
      <c r="W406" s="71">
        <v>124</v>
      </c>
      <c r="X406" s="72">
        <v>0.0549</v>
      </c>
      <c r="Y406" s="71">
        <v>52596</v>
      </c>
      <c r="Z406" s="71">
        <v>1024</v>
      </c>
      <c r="AA406" s="71">
        <v>3</v>
      </c>
      <c r="AB406" s="76">
        <v>0</v>
      </c>
      <c r="AC406" s="68">
        <v>136706</v>
      </c>
      <c r="AD406" s="77">
        <v>0.02</v>
      </c>
      <c r="AE406" s="68">
        <v>27</v>
      </c>
      <c r="AF406" s="78">
        <v>0.1713</v>
      </c>
      <c r="AG406" s="81">
        <v>0.2222</v>
      </c>
      <c r="AH406" s="82">
        <v>0.98</v>
      </c>
      <c r="AI406" s="64" t="s">
        <v>3945</v>
      </c>
      <c r="AJ406" s="63" t="s">
        <v>4030</v>
      </c>
      <c r="AK406" s="78">
        <v>0.0571</v>
      </c>
      <c r="AL406" s="78">
        <v>0.1111</v>
      </c>
      <c r="AM406" s="63" t="s">
        <v>4595</v>
      </c>
      <c r="AN406" s="78">
        <v>0.0571</v>
      </c>
      <c r="AO406" s="78">
        <v>0.1111</v>
      </c>
      <c r="AP406" s="63" t="s">
        <v>4596</v>
      </c>
      <c r="AQ406" s="78">
        <v>0.0571</v>
      </c>
      <c r="AR406" s="78">
        <v>0</v>
      </c>
      <c r="AS406" s="86" t="s">
        <v>4597</v>
      </c>
      <c r="AT406" s="87">
        <v>0.0287</v>
      </c>
      <c r="AU406" s="88" t="s">
        <v>4598</v>
      </c>
    </row>
    <row r="407" spans="1:47">
      <c r="A407" s="50">
        <f t="shared" si="43"/>
        <v>240</v>
      </c>
      <c r="B407" s="51" t="str">
        <f>IF(A407="","",IF(A407&lt;词盘!$B$2,"大词",IF(A407&lt;词盘!$C$2,"中尾词","长尾词")))</f>
        <v>大词</v>
      </c>
      <c r="D407" s="29" t="str">
        <f t="shared" si="41"/>
        <v>无序</v>
      </c>
      <c r="I407" s="61">
        <f t="shared" si="40"/>
        <v>0.000100050025012507</v>
      </c>
      <c r="J407" s="29">
        <f t="shared" si="39"/>
        <v>358</v>
      </c>
      <c r="K407" s="52">
        <f t="shared" si="42"/>
        <v>2869.02</v>
      </c>
      <c r="L407" s="90"/>
      <c r="M407" s="62" t="s">
        <v>4599</v>
      </c>
      <c r="N407" s="63" t="s">
        <v>4600</v>
      </c>
      <c r="O407" s="64" t="s">
        <v>2027</v>
      </c>
      <c r="P407" s="65">
        <v>0.0001</v>
      </c>
      <c r="Q407" s="63" t="s">
        <v>2047</v>
      </c>
      <c r="R407" s="68">
        <v>623</v>
      </c>
      <c r="S407" s="68">
        <v>14</v>
      </c>
      <c r="T407" s="69" t="s">
        <v>4601</v>
      </c>
      <c r="U407" s="70">
        <v>761094</v>
      </c>
      <c r="V407" s="68">
        <v>2786</v>
      </c>
      <c r="W407" s="71">
        <v>240</v>
      </c>
      <c r="X407" s="72">
        <v>0.0864</v>
      </c>
      <c r="Y407" s="71">
        <v>82087</v>
      </c>
      <c r="Z407" s="71">
        <v>1242</v>
      </c>
      <c r="AA407" s="71">
        <v>6</v>
      </c>
      <c r="AB407" s="76">
        <v>7</v>
      </c>
      <c r="AC407" s="68">
        <v>358</v>
      </c>
      <c r="AD407" s="77">
        <v>7.78</v>
      </c>
      <c r="AE407" s="68">
        <v>135</v>
      </c>
      <c r="AF407" s="78">
        <v>0.5317</v>
      </c>
      <c r="AG407" s="81">
        <v>0.4231</v>
      </c>
      <c r="AH407" s="82">
        <v>2.31</v>
      </c>
      <c r="AI407" s="64" t="s">
        <v>4602</v>
      </c>
      <c r="AJ407" s="63" t="s">
        <v>2101</v>
      </c>
      <c r="AK407" s="78">
        <v>0.3165</v>
      </c>
      <c r="AL407" s="78">
        <v>0.2308</v>
      </c>
      <c r="AM407" s="63" t="s">
        <v>4603</v>
      </c>
      <c r="AN407" s="78">
        <v>0.1139</v>
      </c>
      <c r="AO407" s="78">
        <v>0.0385</v>
      </c>
      <c r="AP407" s="63" t="s">
        <v>2103</v>
      </c>
      <c r="AQ407" s="78">
        <v>0.1013</v>
      </c>
      <c r="AR407" s="78">
        <v>0.1538</v>
      </c>
      <c r="AS407" s="86" t="s">
        <v>4604</v>
      </c>
      <c r="AT407" s="87">
        <v>0.0099</v>
      </c>
      <c r="AU407" s="88" t="s">
        <v>4605</v>
      </c>
    </row>
    <row r="408" spans="1:47">
      <c r="A408" s="50">
        <f t="shared" si="43"/>
        <v>282</v>
      </c>
      <c r="B408" s="51" t="str">
        <f>IF(A408="","",IF(A408&lt;词盘!$B$2,"大词",IF(A408&lt;词盘!$C$2,"中尾词","长尾词")))</f>
        <v>大词</v>
      </c>
      <c r="D408" s="29" t="str">
        <f t="shared" si="41"/>
        <v>无序</v>
      </c>
      <c r="I408" s="61">
        <f t="shared" si="40"/>
        <v>0.000100050025012507</v>
      </c>
      <c r="J408" s="29">
        <f t="shared" si="39"/>
        <v>32820</v>
      </c>
      <c r="K408" s="52">
        <f t="shared" si="42"/>
        <v>2143.2</v>
      </c>
      <c r="L408" s="90"/>
      <c r="M408" s="62" t="s">
        <v>4606</v>
      </c>
      <c r="N408" s="63" t="s">
        <v>4607</v>
      </c>
      <c r="O408" s="64" t="s">
        <v>2027</v>
      </c>
      <c r="P408" s="65">
        <v>0.0001</v>
      </c>
      <c r="Q408" s="63" t="s">
        <v>2028</v>
      </c>
      <c r="R408" s="68">
        <v>606</v>
      </c>
      <c r="S408" s="68">
        <v>1</v>
      </c>
      <c r="T408" s="69" t="s">
        <v>2022</v>
      </c>
      <c r="U408" s="70">
        <v>462878</v>
      </c>
      <c r="V408" s="68">
        <v>4309</v>
      </c>
      <c r="W408" s="71">
        <v>282</v>
      </c>
      <c r="X408" s="72">
        <v>0.0656</v>
      </c>
      <c r="Y408" s="71">
        <v>108655</v>
      </c>
      <c r="Z408" s="71">
        <v>1786</v>
      </c>
      <c r="AA408" s="71">
        <v>7</v>
      </c>
      <c r="AB408" s="76">
        <v>2</v>
      </c>
      <c r="AC408" s="68">
        <v>32820</v>
      </c>
      <c r="AD408" s="77">
        <v>0.13</v>
      </c>
      <c r="AE408" s="68">
        <v>33</v>
      </c>
      <c r="AF408" s="78">
        <v>0.223</v>
      </c>
      <c r="AG408" s="81">
        <v>0.2093</v>
      </c>
      <c r="AH408" s="82">
        <v>1.2</v>
      </c>
      <c r="AI408" s="64" t="s">
        <v>4608</v>
      </c>
      <c r="AJ408" s="63" t="s">
        <v>2197</v>
      </c>
      <c r="AK408" s="78">
        <v>0.0846</v>
      </c>
      <c r="AL408" s="78">
        <v>0.093</v>
      </c>
      <c r="AM408" s="63" t="s">
        <v>4609</v>
      </c>
      <c r="AN408" s="78">
        <v>0.0692</v>
      </c>
      <c r="AO408" s="78">
        <v>0.0698</v>
      </c>
      <c r="AP408" s="63" t="s">
        <v>4610</v>
      </c>
      <c r="AQ408" s="78">
        <v>0.0692</v>
      </c>
      <c r="AR408" s="78">
        <v>0.0465</v>
      </c>
      <c r="AS408" s="86" t="s">
        <v>4611</v>
      </c>
      <c r="AT408" s="87">
        <v>0.0167</v>
      </c>
      <c r="AU408" s="88" t="s">
        <v>4612</v>
      </c>
    </row>
    <row r="409" spans="1:47">
      <c r="A409" s="50">
        <f t="shared" si="43"/>
        <v>400</v>
      </c>
      <c r="B409" s="51" t="str">
        <f>IF(A409="","",IF(A409&lt;词盘!$B$2,"大词",IF(A409&lt;词盘!$C$2,"中尾词","长尾词")))</f>
        <v>大词</v>
      </c>
      <c r="D409" s="29" t="str">
        <f t="shared" si="41"/>
        <v>无序</v>
      </c>
      <c r="I409" s="61">
        <f t="shared" si="40"/>
        <v>0.000100050025012507</v>
      </c>
      <c r="J409" s="29">
        <f t="shared" si="39"/>
        <v>180</v>
      </c>
      <c r="K409" s="52">
        <f t="shared" si="42"/>
        <v>1292.34</v>
      </c>
      <c r="L409" s="90"/>
      <c r="M409" s="62" t="s">
        <v>4613</v>
      </c>
      <c r="N409" s="63" t="s">
        <v>4614</v>
      </c>
      <c r="O409" s="64" t="s">
        <v>2027</v>
      </c>
      <c r="P409" s="65">
        <v>0.0001</v>
      </c>
      <c r="Q409" s="63" t="s">
        <v>2047</v>
      </c>
      <c r="R409" s="68">
        <v>604</v>
      </c>
      <c r="S409" s="68">
        <v>1</v>
      </c>
      <c r="T409" s="69" t="s">
        <v>2024</v>
      </c>
      <c r="U409" s="70">
        <v>454557</v>
      </c>
      <c r="V409" s="68">
        <v>3248</v>
      </c>
      <c r="W409" s="71">
        <v>400</v>
      </c>
      <c r="X409" s="72">
        <v>0.1234</v>
      </c>
      <c r="Y409" s="71">
        <v>75905</v>
      </c>
      <c r="Z409" s="71">
        <v>1267</v>
      </c>
      <c r="AA409" s="71">
        <v>10</v>
      </c>
      <c r="AB409" s="76">
        <v>0</v>
      </c>
      <c r="AC409" s="68">
        <v>180</v>
      </c>
      <c r="AD409" s="77">
        <v>18.04</v>
      </c>
      <c r="AE409" s="68">
        <v>9</v>
      </c>
      <c r="AF409" s="78">
        <v>0.8948</v>
      </c>
      <c r="AG409" s="81">
        <v>0.88</v>
      </c>
      <c r="AH409" s="82">
        <v>1.02</v>
      </c>
      <c r="AI409" s="64" t="s">
        <v>4615</v>
      </c>
      <c r="AJ409" s="63" t="s">
        <v>4081</v>
      </c>
      <c r="AK409" s="78">
        <v>0.782</v>
      </c>
      <c r="AL409" s="78">
        <v>0.84</v>
      </c>
      <c r="AM409" s="63" t="s">
        <v>4616</v>
      </c>
      <c r="AN409" s="78">
        <v>0.0902</v>
      </c>
      <c r="AO409" s="78">
        <v>0.04</v>
      </c>
      <c r="AP409" s="63" t="s">
        <v>4617</v>
      </c>
      <c r="AQ409" s="78">
        <v>0.0226</v>
      </c>
      <c r="AR409" s="78">
        <v>0</v>
      </c>
      <c r="AS409" s="86" t="s">
        <v>4618</v>
      </c>
      <c r="AT409" s="87">
        <v>0.0189</v>
      </c>
      <c r="AU409" s="88" t="s">
        <v>4619</v>
      </c>
    </row>
    <row r="410" spans="1:47">
      <c r="A410" s="50">
        <f t="shared" si="43"/>
        <v>48</v>
      </c>
      <c r="B410" s="51" t="str">
        <f>IF(A410="","",IF(A410&lt;词盘!$B$2,"大词",IF(A410&lt;词盘!$C$2,"中尾词","长尾词")))</f>
        <v>大词</v>
      </c>
      <c r="D410" s="29" t="str">
        <f t="shared" si="41"/>
        <v>无序</v>
      </c>
      <c r="I410" s="61">
        <f t="shared" si="40"/>
        <v>0.000100050025012507</v>
      </c>
      <c r="J410" s="29">
        <f t="shared" si="39"/>
        <v>50</v>
      </c>
      <c r="K410" s="52">
        <f t="shared" si="42"/>
        <v>4179.5</v>
      </c>
      <c r="L410" s="90"/>
      <c r="M410" s="62" t="s">
        <v>4620</v>
      </c>
      <c r="N410" s="63"/>
      <c r="O410" s="64" t="s">
        <v>2018</v>
      </c>
      <c r="P410" s="65">
        <v>0.0001</v>
      </c>
      <c r="Q410" s="63" t="s">
        <v>4621</v>
      </c>
      <c r="R410" s="68">
        <v>603</v>
      </c>
      <c r="S410" s="68">
        <v>1</v>
      </c>
      <c r="T410" s="69" t="s">
        <v>2601</v>
      </c>
      <c r="U410" s="70">
        <v>489088</v>
      </c>
      <c r="V410" s="68">
        <v>1653</v>
      </c>
      <c r="W410" s="71">
        <v>48</v>
      </c>
      <c r="X410" s="72">
        <v>0.0291</v>
      </c>
      <c r="Y410" s="71">
        <v>35199</v>
      </c>
      <c r="Z410" s="71">
        <v>643</v>
      </c>
      <c r="AA410" s="71">
        <v>2</v>
      </c>
      <c r="AB410" s="76">
        <v>3</v>
      </c>
      <c r="AC410" s="68">
        <v>50</v>
      </c>
      <c r="AD410" s="77">
        <v>33.06</v>
      </c>
      <c r="AE410" s="68">
        <v>5</v>
      </c>
      <c r="AF410" s="78">
        <v>0.7886</v>
      </c>
      <c r="AG410" s="81">
        <v>0.7273</v>
      </c>
      <c r="AH410" s="82">
        <v>6.5</v>
      </c>
      <c r="AI410" s="64" t="s">
        <v>4622</v>
      </c>
      <c r="AJ410" s="63" t="s">
        <v>2600</v>
      </c>
      <c r="AK410" s="78">
        <v>0.4634</v>
      </c>
      <c r="AL410" s="78">
        <v>0.7273</v>
      </c>
      <c r="AM410" s="63" t="s">
        <v>2601</v>
      </c>
      <c r="AN410" s="78">
        <v>0.2602</v>
      </c>
      <c r="AO410" s="78">
        <v>0</v>
      </c>
      <c r="AP410" s="63" t="s">
        <v>2808</v>
      </c>
      <c r="AQ410" s="78">
        <v>0.065</v>
      </c>
      <c r="AR410" s="78">
        <v>0</v>
      </c>
      <c r="AS410" s="86" t="s">
        <v>4623</v>
      </c>
      <c r="AT410" s="87">
        <v>0.0313</v>
      </c>
      <c r="AU410" s="88" t="s">
        <v>4624</v>
      </c>
    </row>
    <row r="411" spans="1:47">
      <c r="A411" s="50">
        <f t="shared" si="43"/>
        <v>22</v>
      </c>
      <c r="B411" s="51" t="str">
        <f>IF(A411="","",IF(A411&lt;词盘!$B$2,"大词",IF(A411&lt;词盘!$C$2,"中尾词","长尾词")))</f>
        <v>大词</v>
      </c>
      <c r="D411" s="29" t="str">
        <f t="shared" si="41"/>
        <v>无序</v>
      </c>
      <c r="I411" s="61">
        <f t="shared" si="40"/>
        <v>0.000100050025012507</v>
      </c>
      <c r="J411" s="29">
        <f t="shared" si="39"/>
        <v>36947</v>
      </c>
      <c r="K411" s="52">
        <f t="shared" si="42"/>
        <v>2201.76</v>
      </c>
      <c r="L411" s="90"/>
      <c r="M411" s="62" t="s">
        <v>4625</v>
      </c>
      <c r="N411" s="63" t="s">
        <v>4626</v>
      </c>
      <c r="O411" s="64" t="s">
        <v>2018</v>
      </c>
      <c r="P411" s="65">
        <v>0.0001</v>
      </c>
      <c r="Q411" s="63" t="s">
        <v>2019</v>
      </c>
      <c r="R411" s="68">
        <v>602</v>
      </c>
      <c r="S411" s="68">
        <v>1</v>
      </c>
      <c r="T411" s="69" t="s">
        <v>2022</v>
      </c>
      <c r="U411" s="70">
        <v>470484</v>
      </c>
      <c r="V411" s="68">
        <v>3037</v>
      </c>
      <c r="W411" s="71">
        <v>22</v>
      </c>
      <c r="X411" s="72">
        <v>0.0073</v>
      </c>
      <c r="Y411" s="71">
        <v>70639</v>
      </c>
      <c r="Z411" s="71">
        <v>1251</v>
      </c>
      <c r="AA411" s="71">
        <v>1</v>
      </c>
      <c r="AB411" s="76">
        <v>1</v>
      </c>
      <c r="AC411" s="68">
        <v>36947</v>
      </c>
      <c r="AD411" s="77">
        <v>0.08</v>
      </c>
      <c r="AE411" s="68">
        <v>36</v>
      </c>
      <c r="AF411" s="78">
        <v>0.1797</v>
      </c>
      <c r="AG411" s="81">
        <v>0.1428</v>
      </c>
      <c r="AH411" s="82">
        <v>1.76</v>
      </c>
      <c r="AI411" s="64" t="s">
        <v>4034</v>
      </c>
      <c r="AJ411" s="63" t="s">
        <v>4627</v>
      </c>
      <c r="AK411" s="78">
        <v>0.0625</v>
      </c>
      <c r="AL411" s="78">
        <v>0.0357</v>
      </c>
      <c r="AM411" s="63" t="s">
        <v>4628</v>
      </c>
      <c r="AN411" s="78">
        <v>0.0625</v>
      </c>
      <c r="AO411" s="78">
        <v>0.0357</v>
      </c>
      <c r="AP411" s="63" t="s">
        <v>4629</v>
      </c>
      <c r="AQ411" s="78">
        <v>0.0547</v>
      </c>
      <c r="AR411" s="78">
        <v>0.0714</v>
      </c>
      <c r="AS411" s="86" t="s">
        <v>4630</v>
      </c>
      <c r="AT411" s="87">
        <v>0.0577</v>
      </c>
      <c r="AU411" s="88" t="s">
        <v>4631</v>
      </c>
    </row>
    <row r="412" spans="1:47">
      <c r="A412" s="50">
        <f t="shared" si="43"/>
        <v>735</v>
      </c>
      <c r="B412" s="51" t="str">
        <f>IF(A412="","",IF(A412&lt;词盘!$B$2,"大词",IF(A412&lt;词盘!$C$2,"中尾词","长尾词")))</f>
        <v>大词</v>
      </c>
      <c r="D412" s="29" t="str">
        <f t="shared" si="41"/>
        <v>无序</v>
      </c>
      <c r="I412" s="61">
        <f t="shared" si="40"/>
        <v>0.000100050025012507</v>
      </c>
      <c r="J412" s="29">
        <f t="shared" si="39"/>
        <v>260</v>
      </c>
      <c r="K412" s="52">
        <f t="shared" si="42"/>
        <v>1638.36</v>
      </c>
      <c r="L412" s="90"/>
      <c r="M412" s="62" t="s">
        <v>4632</v>
      </c>
      <c r="N412" s="63" t="s">
        <v>4633</v>
      </c>
      <c r="O412" s="64" t="s">
        <v>2027</v>
      </c>
      <c r="P412" s="65">
        <v>0.0001</v>
      </c>
      <c r="Q412" s="63" t="s">
        <v>2047</v>
      </c>
      <c r="R412" s="68">
        <v>600</v>
      </c>
      <c r="S412" s="68">
        <v>3</v>
      </c>
      <c r="T412" s="69" t="s">
        <v>4634</v>
      </c>
      <c r="U412" s="70">
        <v>436747</v>
      </c>
      <c r="V412" s="68">
        <v>5711</v>
      </c>
      <c r="W412" s="71">
        <v>735</v>
      </c>
      <c r="X412" s="72">
        <v>0.1287</v>
      </c>
      <c r="Y412" s="71">
        <v>135092</v>
      </c>
      <c r="Z412" s="71">
        <v>2214</v>
      </c>
      <c r="AA412" s="71">
        <v>17</v>
      </c>
      <c r="AB412" s="76">
        <v>3</v>
      </c>
      <c r="AC412" s="68">
        <v>260</v>
      </c>
      <c r="AD412" s="77">
        <v>21.97</v>
      </c>
      <c r="AE412" s="68">
        <v>31</v>
      </c>
      <c r="AF412" s="78">
        <v>0.4855</v>
      </c>
      <c r="AG412" s="81">
        <v>0.4791</v>
      </c>
      <c r="AH412" s="82">
        <v>0.74</v>
      </c>
      <c r="AI412" s="64" t="s">
        <v>4635</v>
      </c>
      <c r="AJ412" s="63" t="s">
        <v>2796</v>
      </c>
      <c r="AK412" s="78">
        <v>0.3551</v>
      </c>
      <c r="AL412" s="78">
        <v>0.2708</v>
      </c>
      <c r="AM412" s="63" t="s">
        <v>3479</v>
      </c>
      <c r="AN412" s="78">
        <v>0.0797</v>
      </c>
      <c r="AO412" s="78">
        <v>0.1458</v>
      </c>
      <c r="AP412" s="63" t="s">
        <v>3480</v>
      </c>
      <c r="AQ412" s="78">
        <v>0.0507</v>
      </c>
      <c r="AR412" s="78">
        <v>0.0625</v>
      </c>
      <c r="AS412" s="86" t="s">
        <v>4636</v>
      </c>
      <c r="AT412" s="87">
        <v>0.0079</v>
      </c>
      <c r="AU412" s="88" t="s">
        <v>4637</v>
      </c>
    </row>
    <row r="413" spans="1:47">
      <c r="A413" s="50">
        <f t="shared" si="43"/>
        <v>5</v>
      </c>
      <c r="B413" s="51" t="str">
        <f>IF(A413="","",IF(A413&lt;词盘!$B$2,"大词",IF(A413&lt;词盘!$C$2,"中尾词","长尾词")))</f>
        <v>大词</v>
      </c>
      <c r="D413" s="29" t="str">
        <f t="shared" si="41"/>
        <v>无序</v>
      </c>
      <c r="I413" s="61">
        <f t="shared" si="40"/>
        <v>0.000100050025012507</v>
      </c>
      <c r="J413" s="29">
        <f t="shared" si="39"/>
        <v>3975</v>
      </c>
      <c r="K413" s="52">
        <f t="shared" si="42"/>
        <v>1734.42</v>
      </c>
      <c r="L413" s="90"/>
      <c r="M413" s="62" t="s">
        <v>4638</v>
      </c>
      <c r="N413" s="63" t="s">
        <v>4639</v>
      </c>
      <c r="O413" s="64" t="s">
        <v>2027</v>
      </c>
      <c r="P413" s="65">
        <v>0.0001</v>
      </c>
      <c r="Q413" s="63" t="s">
        <v>2159</v>
      </c>
      <c r="R413" s="68">
        <v>597</v>
      </c>
      <c r="S413" s="68">
        <v>3</v>
      </c>
      <c r="T413" s="69" t="s">
        <v>4640</v>
      </c>
      <c r="U413" s="70">
        <v>434345</v>
      </c>
      <c r="V413" s="68">
        <v>2105</v>
      </c>
      <c r="W413" s="71">
        <v>5</v>
      </c>
      <c r="X413" s="72">
        <v>0.0026</v>
      </c>
      <c r="Y413" s="71">
        <v>58497</v>
      </c>
      <c r="Z413" s="71">
        <v>822</v>
      </c>
      <c r="AA413" s="71">
        <v>1</v>
      </c>
      <c r="AB413" s="76">
        <v>2</v>
      </c>
      <c r="AC413" s="68">
        <v>3975</v>
      </c>
      <c r="AD413" s="77">
        <v>0.53</v>
      </c>
      <c r="AE413" s="68">
        <v>43</v>
      </c>
      <c r="AF413" s="78">
        <v>0.3381</v>
      </c>
      <c r="AG413" s="81">
        <v>0</v>
      </c>
      <c r="AH413" s="82">
        <v>2.11</v>
      </c>
      <c r="AI413" s="64" t="s">
        <v>4641</v>
      </c>
      <c r="AJ413" s="63" t="s">
        <v>2600</v>
      </c>
      <c r="AK413" s="78">
        <v>0.223</v>
      </c>
      <c r="AL413" s="78">
        <v>0</v>
      </c>
      <c r="AM413" s="63" t="s">
        <v>2122</v>
      </c>
      <c r="AN413" s="78">
        <v>0.0647</v>
      </c>
      <c r="AO413" s="78">
        <v>0</v>
      </c>
      <c r="AP413" s="63" t="s">
        <v>3191</v>
      </c>
      <c r="AQ413" s="78">
        <v>0.0504</v>
      </c>
      <c r="AR413" s="78">
        <v>0</v>
      </c>
      <c r="AS413" s="86" t="s">
        <v>4642</v>
      </c>
      <c r="AT413" s="87">
        <v>0.039</v>
      </c>
      <c r="AU413" s="88" t="s">
        <v>4643</v>
      </c>
    </row>
    <row r="414" spans="1:47">
      <c r="A414" s="50">
        <f t="shared" si="43"/>
        <v>338</v>
      </c>
      <c r="B414" s="51" t="str">
        <f>IF(A414="","",IF(A414&lt;词盘!$B$2,"大词",IF(A414&lt;词盘!$C$2,"中尾词","长尾词")))</f>
        <v>大词</v>
      </c>
      <c r="D414" s="29" t="str">
        <f t="shared" si="41"/>
        <v>无序</v>
      </c>
      <c r="I414" s="61">
        <f t="shared" si="40"/>
        <v>0.000100050025012507</v>
      </c>
      <c r="J414" s="29">
        <f t="shared" si="39"/>
        <v>30248</v>
      </c>
      <c r="K414" s="52">
        <f t="shared" si="42"/>
        <v>1400.86</v>
      </c>
      <c r="L414" s="90"/>
      <c r="M414" s="62" t="s">
        <v>4644</v>
      </c>
      <c r="N414" s="63" t="s">
        <v>4645</v>
      </c>
      <c r="O414" s="64" t="s">
        <v>2027</v>
      </c>
      <c r="P414" s="65">
        <v>0.0001</v>
      </c>
      <c r="Q414" s="63" t="s">
        <v>2047</v>
      </c>
      <c r="R414" s="68">
        <v>595</v>
      </c>
      <c r="S414" s="68">
        <v>2</v>
      </c>
      <c r="T414" s="69" t="s">
        <v>4646</v>
      </c>
      <c r="U414" s="70">
        <v>426155</v>
      </c>
      <c r="V414" s="68">
        <v>3473</v>
      </c>
      <c r="W414" s="71">
        <v>338</v>
      </c>
      <c r="X414" s="72">
        <v>0.0974</v>
      </c>
      <c r="Y414" s="71">
        <v>101319</v>
      </c>
      <c r="Z414" s="71">
        <v>1574</v>
      </c>
      <c r="AA414" s="71">
        <v>8</v>
      </c>
      <c r="AB414" s="76">
        <v>0</v>
      </c>
      <c r="AC414" s="68">
        <v>30248</v>
      </c>
      <c r="AD414" s="77">
        <v>0.11</v>
      </c>
      <c r="AE414" s="68">
        <v>7</v>
      </c>
      <c r="AF414" s="78">
        <v>0.2766</v>
      </c>
      <c r="AG414" s="81">
        <v>0.3076</v>
      </c>
      <c r="AH414" s="82">
        <v>0.89</v>
      </c>
      <c r="AI414" s="64" t="s">
        <v>4647</v>
      </c>
      <c r="AJ414" s="63" t="s">
        <v>4648</v>
      </c>
      <c r="AK414" s="78">
        <v>0.1773</v>
      </c>
      <c r="AL414" s="78">
        <v>0.0769</v>
      </c>
      <c r="AM414" s="63" t="s">
        <v>4649</v>
      </c>
      <c r="AN414" s="78">
        <v>0.0567</v>
      </c>
      <c r="AO414" s="78">
        <v>0.1538</v>
      </c>
      <c r="AP414" s="63" t="s">
        <v>4650</v>
      </c>
      <c r="AQ414" s="78">
        <v>0.0426</v>
      </c>
      <c r="AR414" s="78">
        <v>0.0769</v>
      </c>
      <c r="AS414" s="86" t="s">
        <v>4651</v>
      </c>
      <c r="AT414" s="87">
        <v>0.0414</v>
      </c>
      <c r="AU414" s="88" t="s">
        <v>4652</v>
      </c>
    </row>
    <row r="415" spans="1:47">
      <c r="A415" s="50">
        <f t="shared" si="43"/>
        <v>2</v>
      </c>
      <c r="B415" s="51" t="str">
        <f>IF(A415="","",IF(A415&lt;词盘!$B$2,"大词",IF(A415&lt;词盘!$C$2,"中尾词","长尾词")))</f>
        <v>大词</v>
      </c>
      <c r="D415" s="29" t="str">
        <f t="shared" si="41"/>
        <v>无序</v>
      </c>
      <c r="I415" s="61">
        <f t="shared" si="40"/>
        <v>0.000100050025012507</v>
      </c>
      <c r="J415" s="29">
        <f t="shared" si="39"/>
        <v>168</v>
      </c>
      <c r="K415" s="52">
        <f t="shared" si="42"/>
        <v>818.29</v>
      </c>
      <c r="L415" s="90"/>
      <c r="M415" s="62" t="s">
        <v>4653</v>
      </c>
      <c r="N415" s="63" t="s">
        <v>4654</v>
      </c>
      <c r="O415" s="64" t="s">
        <v>2027</v>
      </c>
      <c r="P415" s="65">
        <v>0.0001</v>
      </c>
      <c r="Q415" s="63" t="s">
        <v>2149</v>
      </c>
      <c r="R415" s="68">
        <v>584</v>
      </c>
      <c r="S415" s="68">
        <v>2</v>
      </c>
      <c r="T415" s="69" t="s">
        <v>4655</v>
      </c>
      <c r="U415" s="70">
        <v>437768</v>
      </c>
      <c r="V415" s="68">
        <v>4541</v>
      </c>
      <c r="W415" s="71">
        <v>2</v>
      </c>
      <c r="X415" s="72">
        <v>0.0006</v>
      </c>
      <c r="Y415" s="71">
        <v>98216</v>
      </c>
      <c r="Z415" s="71">
        <v>1903</v>
      </c>
      <c r="AA415" s="71">
        <v>1</v>
      </c>
      <c r="AB415" s="76">
        <v>0</v>
      </c>
      <c r="AC415" s="68">
        <v>168</v>
      </c>
      <c r="AD415" s="77">
        <v>27.03</v>
      </c>
      <c r="AE415" s="68">
        <v>4</v>
      </c>
      <c r="AF415" s="78">
        <v>0.7175</v>
      </c>
      <c r="AG415" s="81">
        <v>0</v>
      </c>
      <c r="AH415" s="82">
        <v>0.43</v>
      </c>
      <c r="AI415" s="64" t="s">
        <v>3005</v>
      </c>
      <c r="AJ415" s="63" t="s">
        <v>3203</v>
      </c>
      <c r="AK415" s="78">
        <v>0.3986</v>
      </c>
      <c r="AL415" s="78">
        <v>0</v>
      </c>
      <c r="AM415" s="63" t="s">
        <v>3204</v>
      </c>
      <c r="AN415" s="78">
        <v>0.2319</v>
      </c>
      <c r="AO415" s="78">
        <v>0</v>
      </c>
      <c r="AP415" s="63" t="s">
        <v>3205</v>
      </c>
      <c r="AQ415" s="78">
        <v>0.087</v>
      </c>
      <c r="AR415" s="78">
        <v>0</v>
      </c>
      <c r="AS415" s="86" t="s">
        <v>4656</v>
      </c>
      <c r="AT415" s="87">
        <v>0.0518</v>
      </c>
      <c r="AU415" s="88" t="s">
        <v>4657</v>
      </c>
    </row>
    <row r="416" spans="1:47">
      <c r="A416" s="50">
        <f t="shared" si="43"/>
        <v>678</v>
      </c>
      <c r="B416" s="51" t="str">
        <f>IF(A416="","",IF(A416&lt;词盘!$B$2,"大词",IF(A416&lt;词盘!$C$2,"中尾词","长尾词")))</f>
        <v>大词</v>
      </c>
      <c r="D416" s="29" t="str">
        <f t="shared" si="41"/>
        <v>无序</v>
      </c>
      <c r="I416" s="61">
        <f t="shared" si="40"/>
        <v>0.000100050025012507</v>
      </c>
      <c r="J416" s="29">
        <f t="shared" si="39"/>
        <v>3948</v>
      </c>
      <c r="K416" s="52">
        <f t="shared" si="42"/>
        <v>42550.2</v>
      </c>
      <c r="L416" s="90"/>
      <c r="M416" s="62" t="s">
        <v>451</v>
      </c>
      <c r="N416" s="63" t="s">
        <v>4658</v>
      </c>
      <c r="O416" s="64" t="s">
        <v>2027</v>
      </c>
      <c r="P416" s="65">
        <v>0.0001</v>
      </c>
      <c r="Q416" s="63" t="s">
        <v>2047</v>
      </c>
      <c r="R416" s="68">
        <v>582</v>
      </c>
      <c r="S416" s="68">
        <v>1</v>
      </c>
      <c r="T416" s="69" t="s">
        <v>2278</v>
      </c>
      <c r="U416" s="70">
        <v>52635</v>
      </c>
      <c r="V416" s="68">
        <v>35181</v>
      </c>
      <c r="W416" s="71">
        <v>678</v>
      </c>
      <c r="X416" s="72">
        <v>0.0193</v>
      </c>
      <c r="Y416" s="71">
        <v>825914</v>
      </c>
      <c r="Z416" s="71">
        <v>13508</v>
      </c>
      <c r="AA416" s="71">
        <v>16</v>
      </c>
      <c r="AB416" s="76">
        <v>71</v>
      </c>
      <c r="AC416" s="68">
        <v>3948</v>
      </c>
      <c r="AD416" s="77">
        <v>8.91</v>
      </c>
      <c r="AE416" s="68">
        <v>171</v>
      </c>
      <c r="AF416" s="78">
        <v>0.2879</v>
      </c>
      <c r="AG416" s="81">
        <v>0.2553</v>
      </c>
      <c r="AH416" s="82">
        <v>3.15</v>
      </c>
      <c r="AI416" s="64" t="s">
        <v>4659</v>
      </c>
      <c r="AJ416" s="63" t="s">
        <v>4660</v>
      </c>
      <c r="AK416" s="78">
        <v>0.1478</v>
      </c>
      <c r="AL416" s="78">
        <v>0.078</v>
      </c>
      <c r="AM416" s="63" t="s">
        <v>4661</v>
      </c>
      <c r="AN416" s="78">
        <v>0.0729</v>
      </c>
      <c r="AO416" s="78">
        <v>0.1206</v>
      </c>
      <c r="AP416" s="63" t="s">
        <v>4662</v>
      </c>
      <c r="AQ416" s="78">
        <v>0.0672</v>
      </c>
      <c r="AR416" s="78">
        <v>0.0567</v>
      </c>
      <c r="AS416" s="86" t="s">
        <v>4663</v>
      </c>
      <c r="AT416" s="87">
        <v>0.0187</v>
      </c>
      <c r="AU416" s="88" t="s">
        <v>4664</v>
      </c>
    </row>
    <row r="417" spans="1:47">
      <c r="A417" s="50">
        <f t="shared" si="43"/>
        <v>122</v>
      </c>
      <c r="B417" s="51" t="str">
        <f>IF(A417="","",IF(A417&lt;词盘!$B$2,"大词",IF(A417&lt;词盘!$C$2,"中尾词","长尾词")))</f>
        <v>大词</v>
      </c>
      <c r="D417" s="29" t="str">
        <f t="shared" si="41"/>
        <v>无序</v>
      </c>
      <c r="I417" s="61">
        <f t="shared" si="40"/>
        <v>0.000100050025012507</v>
      </c>
      <c r="J417" s="29">
        <f t="shared" si="39"/>
        <v>159328</v>
      </c>
      <c r="K417" s="52">
        <f t="shared" si="42"/>
        <v>5925.15</v>
      </c>
      <c r="L417" s="90"/>
      <c r="M417" s="62" t="s">
        <v>4665</v>
      </c>
      <c r="N417" s="63" t="s">
        <v>4666</v>
      </c>
      <c r="O417" s="64" t="s">
        <v>2027</v>
      </c>
      <c r="P417" s="65">
        <v>0.0001</v>
      </c>
      <c r="Q417" s="63" t="s">
        <v>2047</v>
      </c>
      <c r="R417" s="68">
        <v>580</v>
      </c>
      <c r="S417" s="68">
        <v>1</v>
      </c>
      <c r="T417" s="69" t="s">
        <v>2024</v>
      </c>
      <c r="U417" s="70">
        <v>480854</v>
      </c>
      <c r="V417" s="68">
        <v>3009</v>
      </c>
      <c r="W417" s="71">
        <v>122</v>
      </c>
      <c r="X417" s="72">
        <v>0.0406</v>
      </c>
      <c r="Y417" s="71">
        <v>74781</v>
      </c>
      <c r="Z417" s="71">
        <v>1485</v>
      </c>
      <c r="AA417" s="71">
        <v>3</v>
      </c>
      <c r="AB417" s="76">
        <v>0</v>
      </c>
      <c r="AC417" s="68">
        <v>159328</v>
      </c>
      <c r="AD417" s="77">
        <v>0.02</v>
      </c>
      <c r="AE417" s="68">
        <v>15</v>
      </c>
      <c r="AF417" s="78">
        <v>0.208</v>
      </c>
      <c r="AG417" s="81">
        <v>0.375</v>
      </c>
      <c r="AH417" s="82">
        <v>3.99</v>
      </c>
      <c r="AI417" s="64" t="s">
        <v>4667</v>
      </c>
      <c r="AJ417" s="63" t="s">
        <v>2483</v>
      </c>
      <c r="AK417" s="78">
        <v>0.104</v>
      </c>
      <c r="AL417" s="78">
        <v>0.125</v>
      </c>
      <c r="AM417" s="63" t="s">
        <v>4591</v>
      </c>
      <c r="AN417" s="78">
        <v>0.064</v>
      </c>
      <c r="AO417" s="78">
        <v>0.125</v>
      </c>
      <c r="AP417" s="63" t="s">
        <v>3165</v>
      </c>
      <c r="AQ417" s="78">
        <v>0.04</v>
      </c>
      <c r="AR417" s="78">
        <v>0.125</v>
      </c>
      <c r="AS417" s="86" t="s">
        <v>4668</v>
      </c>
      <c r="AT417" s="87">
        <v>0.065</v>
      </c>
      <c r="AU417" s="88" t="s">
        <v>4669</v>
      </c>
    </row>
    <row r="418" spans="1:47">
      <c r="A418" s="50">
        <f t="shared" si="43"/>
        <v>306</v>
      </c>
      <c r="B418" s="51" t="str">
        <f>IF(A418="","",IF(A418&lt;词盘!$B$2,"大词",IF(A418&lt;词盘!$C$2,"中尾词","长尾词")))</f>
        <v>大词</v>
      </c>
      <c r="D418" s="29" t="str">
        <f t="shared" si="41"/>
        <v>无序</v>
      </c>
      <c r="I418" s="61">
        <f t="shared" si="40"/>
        <v>0.000100050025012507</v>
      </c>
      <c r="J418" s="29">
        <f t="shared" si="39"/>
        <v>107327</v>
      </c>
      <c r="K418" s="52">
        <f t="shared" si="42"/>
        <v>4644.3</v>
      </c>
      <c r="L418" s="90"/>
      <c r="M418" s="62" t="s">
        <v>4670</v>
      </c>
      <c r="N418" s="63" t="s">
        <v>4671</v>
      </c>
      <c r="O418" s="64" t="s">
        <v>2018</v>
      </c>
      <c r="P418" s="65">
        <v>0.0001</v>
      </c>
      <c r="Q418" s="63" t="s">
        <v>2275</v>
      </c>
      <c r="R418" s="68">
        <v>575</v>
      </c>
      <c r="S418" s="68">
        <v>2</v>
      </c>
      <c r="T418" s="69" t="s">
        <v>2135</v>
      </c>
      <c r="U418" s="70">
        <v>519378</v>
      </c>
      <c r="V418" s="68">
        <v>8240</v>
      </c>
      <c r="W418" s="71">
        <v>306</v>
      </c>
      <c r="X418" s="72">
        <v>0.0372</v>
      </c>
      <c r="Y418" s="71">
        <v>192899</v>
      </c>
      <c r="Z418" s="71">
        <v>4110</v>
      </c>
      <c r="AA418" s="71">
        <v>7</v>
      </c>
      <c r="AB418" s="76">
        <v>8</v>
      </c>
      <c r="AC418" s="68">
        <v>107327</v>
      </c>
      <c r="AD418" s="77">
        <v>0.08</v>
      </c>
      <c r="AE418" s="68">
        <v>215</v>
      </c>
      <c r="AF418" s="78">
        <v>0.5517</v>
      </c>
      <c r="AG418" s="81">
        <v>1</v>
      </c>
      <c r="AH418" s="82">
        <v>1.13</v>
      </c>
      <c r="AI418" s="64" t="s">
        <v>4672</v>
      </c>
      <c r="AJ418" s="63" t="s">
        <v>4673</v>
      </c>
      <c r="AK418" s="78">
        <v>0.4741</v>
      </c>
      <c r="AL418" s="78">
        <v>0</v>
      </c>
      <c r="AM418" s="63" t="s">
        <v>4674</v>
      </c>
      <c r="AN418" s="78">
        <v>0.0517</v>
      </c>
      <c r="AO418" s="78">
        <v>0</v>
      </c>
      <c r="AP418" s="63" t="s">
        <v>4675</v>
      </c>
      <c r="AQ418" s="78">
        <v>0.0259</v>
      </c>
      <c r="AR418" s="78">
        <v>1</v>
      </c>
      <c r="AS418" s="86" t="s">
        <v>4676</v>
      </c>
      <c r="AT418" s="87">
        <v>0.019</v>
      </c>
      <c r="AU418" s="88" t="s">
        <v>4677</v>
      </c>
    </row>
    <row r="419" spans="1:47">
      <c r="A419" s="50">
        <f t="shared" si="43"/>
        <v>85</v>
      </c>
      <c r="B419" s="51" t="str">
        <f>IF(A419="","",IF(A419&lt;词盘!$B$2,"大词",IF(A419&lt;词盘!$C$2,"中尾词","长尾词")))</f>
        <v>大词</v>
      </c>
      <c r="D419" s="29" t="str">
        <f t="shared" si="41"/>
        <v>无序</v>
      </c>
      <c r="I419" s="61">
        <f t="shared" si="40"/>
        <v>0.000100050025012507</v>
      </c>
      <c r="J419" s="29">
        <f t="shared" si="39"/>
        <v>170055</v>
      </c>
      <c r="K419" s="52">
        <f t="shared" si="42"/>
        <v>10025.28</v>
      </c>
      <c r="L419" s="90"/>
      <c r="M419" s="62" t="s">
        <v>4678</v>
      </c>
      <c r="N419" s="63" t="s">
        <v>4041</v>
      </c>
      <c r="O419" s="64" t="s">
        <v>2027</v>
      </c>
      <c r="P419" s="65">
        <v>0.0001</v>
      </c>
      <c r="Q419" s="63" t="s">
        <v>2028</v>
      </c>
      <c r="R419" s="68">
        <v>570</v>
      </c>
      <c r="S419" s="68">
        <v>1</v>
      </c>
      <c r="T419" s="69" t="s">
        <v>2022</v>
      </c>
      <c r="U419" s="70">
        <v>112213</v>
      </c>
      <c r="V419" s="68">
        <v>16421</v>
      </c>
      <c r="W419" s="71">
        <v>85</v>
      </c>
      <c r="X419" s="72">
        <v>0.0052</v>
      </c>
      <c r="Y419" s="71">
        <v>490532</v>
      </c>
      <c r="Z419" s="71">
        <v>6962</v>
      </c>
      <c r="AA419" s="71">
        <v>2</v>
      </c>
      <c r="AB419" s="76">
        <v>0</v>
      </c>
      <c r="AC419" s="68">
        <v>170055</v>
      </c>
      <c r="AD419" s="77">
        <v>0.1</v>
      </c>
      <c r="AE419" s="68">
        <v>247</v>
      </c>
      <c r="AF419" s="78">
        <v>0.0933</v>
      </c>
      <c r="AG419" s="81">
        <v>0.0455</v>
      </c>
      <c r="AH419" s="82">
        <v>1.44</v>
      </c>
      <c r="AI419" s="64" t="s">
        <v>4679</v>
      </c>
      <c r="AJ419" s="63" t="s">
        <v>4680</v>
      </c>
      <c r="AK419" s="78">
        <v>0.0311</v>
      </c>
      <c r="AL419" s="78">
        <v>0.0455</v>
      </c>
      <c r="AM419" s="63" t="s">
        <v>4042</v>
      </c>
      <c r="AN419" s="78">
        <v>0.0311</v>
      </c>
      <c r="AO419" s="78">
        <v>0</v>
      </c>
      <c r="AP419" s="63" t="s">
        <v>4681</v>
      </c>
      <c r="AQ419" s="78">
        <v>0.0311</v>
      </c>
      <c r="AR419" s="78">
        <v>0</v>
      </c>
      <c r="AS419" s="86" t="s">
        <v>4682</v>
      </c>
      <c r="AT419" s="87">
        <v>0</v>
      </c>
      <c r="AU419" s="88" t="s">
        <v>4683</v>
      </c>
    </row>
    <row r="420" spans="1:47">
      <c r="A420" s="50">
        <f t="shared" si="43"/>
        <v>1310</v>
      </c>
      <c r="B420" s="51" t="str">
        <f>IF(A420="","",IF(A420&lt;词盘!$B$2,"大词",IF(A420&lt;词盘!$C$2,"中尾词","长尾词")))</f>
        <v>大词</v>
      </c>
      <c r="D420" s="29" t="str">
        <f t="shared" si="41"/>
        <v>无序</v>
      </c>
      <c r="I420" s="61">
        <f t="shared" si="40"/>
        <v>0.000100050025012507</v>
      </c>
      <c r="J420" s="29">
        <f t="shared" si="39"/>
        <v>11079</v>
      </c>
      <c r="K420" s="52">
        <f t="shared" si="42"/>
        <v>19305</v>
      </c>
      <c r="L420" s="90"/>
      <c r="M420" s="62" t="s">
        <v>4684</v>
      </c>
      <c r="N420" s="63" t="s">
        <v>4685</v>
      </c>
      <c r="O420" s="64" t="s">
        <v>2027</v>
      </c>
      <c r="P420" s="65">
        <v>0.0001</v>
      </c>
      <c r="Q420" s="63" t="s">
        <v>2149</v>
      </c>
      <c r="R420" s="68">
        <v>570</v>
      </c>
      <c r="S420" s="68">
        <v>1</v>
      </c>
      <c r="T420" s="69" t="s">
        <v>4686</v>
      </c>
      <c r="U420" s="70">
        <v>8021</v>
      </c>
      <c r="V420" s="68">
        <v>113915</v>
      </c>
      <c r="W420" s="71">
        <v>1310</v>
      </c>
      <c r="X420" s="72">
        <v>0.0115</v>
      </c>
      <c r="Y420" s="71">
        <v>2816286</v>
      </c>
      <c r="Z420" s="71">
        <v>53625</v>
      </c>
      <c r="AA420" s="71">
        <v>31</v>
      </c>
      <c r="AB420" s="76">
        <v>25</v>
      </c>
      <c r="AC420" s="68">
        <v>11079</v>
      </c>
      <c r="AD420" s="77">
        <v>10.28</v>
      </c>
      <c r="AE420" s="68">
        <v>100</v>
      </c>
      <c r="AF420" s="78">
        <v>0.3444</v>
      </c>
      <c r="AG420" s="81">
        <v>0.2695</v>
      </c>
      <c r="AH420" s="82">
        <v>0.36</v>
      </c>
      <c r="AI420" s="64" t="s">
        <v>4687</v>
      </c>
      <c r="AJ420" s="63" t="s">
        <v>4688</v>
      </c>
      <c r="AK420" s="78">
        <v>0.1346</v>
      </c>
      <c r="AL420" s="78">
        <v>0.1494</v>
      </c>
      <c r="AM420" s="63" t="s">
        <v>4689</v>
      </c>
      <c r="AN420" s="78">
        <v>0.1127</v>
      </c>
      <c r="AO420" s="78">
        <v>0.0617</v>
      </c>
      <c r="AP420" s="63" t="s">
        <v>4690</v>
      </c>
      <c r="AQ420" s="78">
        <v>0.0971</v>
      </c>
      <c r="AR420" s="78">
        <v>0.0584</v>
      </c>
      <c r="AS420" s="86" t="s">
        <v>4691</v>
      </c>
      <c r="AT420" s="87">
        <v>0.0088</v>
      </c>
      <c r="AU420" s="88" t="s">
        <v>4692</v>
      </c>
    </row>
    <row r="421" spans="1:47">
      <c r="A421" s="50">
        <f t="shared" si="43"/>
        <v>89</v>
      </c>
      <c r="B421" s="51" t="str">
        <f>IF(A421="","",IF(A421&lt;词盘!$B$2,"大词",IF(A421&lt;词盘!$C$2,"中尾词","长尾词")))</f>
        <v>大词</v>
      </c>
      <c r="D421" s="29" t="str">
        <f t="shared" si="41"/>
        <v>无序</v>
      </c>
      <c r="I421" s="61">
        <f t="shared" si="40"/>
        <v>0.000100050025012507</v>
      </c>
      <c r="J421" s="29">
        <f t="shared" si="39"/>
        <v>11628</v>
      </c>
      <c r="K421" s="52">
        <f t="shared" si="42"/>
        <v>1552.1</v>
      </c>
      <c r="L421" s="90"/>
      <c r="M421" s="62" t="s">
        <v>4693</v>
      </c>
      <c r="N421" s="63" t="s">
        <v>4671</v>
      </c>
      <c r="O421" s="64" t="s">
        <v>2018</v>
      </c>
      <c r="P421" s="65">
        <v>0.0001</v>
      </c>
      <c r="Q421" s="63" t="s">
        <v>2275</v>
      </c>
      <c r="R421" s="68">
        <v>565</v>
      </c>
      <c r="S421" s="68">
        <v>4</v>
      </c>
      <c r="T421" s="69" t="s">
        <v>4694</v>
      </c>
      <c r="U421" s="70">
        <v>537882</v>
      </c>
      <c r="V421" s="68">
        <v>1950</v>
      </c>
      <c r="W421" s="71">
        <v>89</v>
      </c>
      <c r="X421" s="72">
        <v>0.0461</v>
      </c>
      <c r="Y421" s="71">
        <v>55705</v>
      </c>
      <c r="Z421" s="71">
        <v>913</v>
      </c>
      <c r="AA421" s="71">
        <v>3</v>
      </c>
      <c r="AB421" s="76">
        <v>33</v>
      </c>
      <c r="AC421" s="68">
        <v>11628</v>
      </c>
      <c r="AD421" s="77">
        <v>0.17</v>
      </c>
      <c r="AE421" s="68">
        <v>166</v>
      </c>
      <c r="AF421" s="78">
        <v>0.1786</v>
      </c>
      <c r="AG421" s="81">
        <v>0.1667</v>
      </c>
      <c r="AH421" s="82">
        <v>1.7</v>
      </c>
      <c r="AI421" s="64" t="s">
        <v>4695</v>
      </c>
      <c r="AJ421" s="63">
        <v>1492667838</v>
      </c>
      <c r="AK421" s="78">
        <v>0.0625</v>
      </c>
      <c r="AL421" s="78">
        <v>0.1667</v>
      </c>
      <c r="AM421" s="63" t="s">
        <v>4696</v>
      </c>
      <c r="AN421" s="78">
        <v>0.0625</v>
      </c>
      <c r="AO421" s="78">
        <v>0</v>
      </c>
      <c r="AP421" s="63" t="s">
        <v>4673</v>
      </c>
      <c r="AQ421" s="78">
        <v>0.0536</v>
      </c>
      <c r="AR421" s="78">
        <v>0</v>
      </c>
      <c r="AS421" s="86" t="s">
        <v>4697</v>
      </c>
      <c r="AT421" s="87">
        <v>0.008</v>
      </c>
      <c r="AU421" s="88" t="s">
        <v>4698</v>
      </c>
    </row>
    <row r="422" spans="1:47">
      <c r="A422" s="50">
        <f t="shared" si="43"/>
        <v>43</v>
      </c>
      <c r="B422" s="51" t="str">
        <f>IF(A422="","",IF(A422&lt;词盘!$B$2,"大词",IF(A422&lt;词盘!$C$2,"中尾词","长尾词")))</f>
        <v>大词</v>
      </c>
      <c r="D422" s="29" t="str">
        <f t="shared" si="41"/>
        <v>无序</v>
      </c>
      <c r="I422" s="61">
        <f t="shared" si="40"/>
        <v>0.000100050025012507</v>
      </c>
      <c r="J422" s="29">
        <f t="shared" si="39"/>
        <v>35610</v>
      </c>
      <c r="K422" s="52">
        <f t="shared" si="42"/>
        <v>716.9</v>
      </c>
      <c r="L422" s="90"/>
      <c r="M422" s="62" t="s">
        <v>4699</v>
      </c>
      <c r="N422" s="63" t="s">
        <v>4700</v>
      </c>
      <c r="O422" s="64" t="s">
        <v>2018</v>
      </c>
      <c r="P422" s="65">
        <v>0.0001</v>
      </c>
      <c r="Q422" s="63" t="s">
        <v>2275</v>
      </c>
      <c r="R422" s="68">
        <v>565</v>
      </c>
      <c r="S422" s="68">
        <v>4</v>
      </c>
      <c r="T422" s="69" t="s">
        <v>4701</v>
      </c>
      <c r="U422" s="70">
        <v>947833</v>
      </c>
      <c r="V422" s="68">
        <v>1605</v>
      </c>
      <c r="W422" s="71">
        <v>43</v>
      </c>
      <c r="X422" s="72">
        <v>0.0274</v>
      </c>
      <c r="Y422" s="71">
        <v>34953</v>
      </c>
      <c r="Z422" s="71">
        <v>670</v>
      </c>
      <c r="AA422" s="71">
        <v>1</v>
      </c>
      <c r="AB422" s="76">
        <v>0</v>
      </c>
      <c r="AC422" s="68">
        <v>35610</v>
      </c>
      <c r="AD422" s="77">
        <v>0.05</v>
      </c>
      <c r="AE422" s="68">
        <v>1</v>
      </c>
      <c r="AF422" s="78">
        <v>0.1587</v>
      </c>
      <c r="AG422" s="81">
        <v>0</v>
      </c>
      <c r="AH422" s="82">
        <v>1.07</v>
      </c>
      <c r="AI422" s="64" t="s">
        <v>4702</v>
      </c>
      <c r="AJ422" s="63" t="s">
        <v>4703</v>
      </c>
      <c r="AK422" s="78">
        <v>0.0635</v>
      </c>
      <c r="AL422" s="78">
        <v>0</v>
      </c>
      <c r="AM422" s="63" t="s">
        <v>4649</v>
      </c>
      <c r="AN422" s="78">
        <v>0.0635</v>
      </c>
      <c r="AO422" s="78">
        <v>0</v>
      </c>
      <c r="AP422" s="63" t="s">
        <v>2022</v>
      </c>
      <c r="AQ422" s="78">
        <v>0.0317</v>
      </c>
      <c r="AR422" s="78">
        <v>0</v>
      </c>
      <c r="AS422" s="86" t="s">
        <v>4704</v>
      </c>
      <c r="AT422" s="87">
        <v>0.075</v>
      </c>
      <c r="AU422" s="88" t="s">
        <v>4705</v>
      </c>
    </row>
    <row r="423" spans="1:47">
      <c r="A423" s="50">
        <f t="shared" si="43"/>
        <v>35481</v>
      </c>
      <c r="B423" s="51" t="str">
        <f>IF(A423="","",IF(A423&lt;词盘!$B$2,"大词",IF(A423&lt;词盘!$C$2,"中尾词","长尾词")))</f>
        <v>中尾词</v>
      </c>
      <c r="D423" s="29" t="str">
        <f t="shared" si="41"/>
        <v>无序</v>
      </c>
      <c r="I423" s="61">
        <f t="shared" si="40"/>
        <v>0.000100050025012507</v>
      </c>
      <c r="J423" s="29">
        <f t="shared" si="39"/>
        <v>1842</v>
      </c>
      <c r="K423" s="52">
        <f t="shared" si="42"/>
        <v>272346.25</v>
      </c>
      <c r="L423" s="90"/>
      <c r="M423" s="62" t="s">
        <v>4706</v>
      </c>
      <c r="N423" s="63" t="s">
        <v>4707</v>
      </c>
      <c r="O423" s="64" t="s">
        <v>2027</v>
      </c>
      <c r="P423" s="65">
        <v>0.0001</v>
      </c>
      <c r="Q423" s="63" t="s">
        <v>2149</v>
      </c>
      <c r="R423" s="68">
        <v>564</v>
      </c>
      <c r="S423" s="68">
        <v>2</v>
      </c>
      <c r="T423" s="69" t="s">
        <v>4708</v>
      </c>
      <c r="U423" s="70">
        <v>2350</v>
      </c>
      <c r="V423" s="68">
        <v>222455</v>
      </c>
      <c r="W423" s="71">
        <v>35481</v>
      </c>
      <c r="X423" s="72">
        <v>0.1595</v>
      </c>
      <c r="Y423" s="71">
        <v>5353193</v>
      </c>
      <c r="Z423" s="71">
        <v>85375</v>
      </c>
      <c r="AA423" s="71">
        <v>805</v>
      </c>
      <c r="AB423" s="76">
        <v>38</v>
      </c>
      <c r="AC423" s="68">
        <v>1842</v>
      </c>
      <c r="AD423" s="77">
        <v>120.77</v>
      </c>
      <c r="AE423" s="68">
        <v>44</v>
      </c>
      <c r="AF423" s="78">
        <v>0.5613</v>
      </c>
      <c r="AG423" s="81">
        <v>0.4993</v>
      </c>
      <c r="AH423" s="82">
        <v>3.19</v>
      </c>
      <c r="AI423" s="64" t="s">
        <v>4709</v>
      </c>
      <c r="AJ423" s="63" t="s">
        <v>2031</v>
      </c>
      <c r="AK423" s="78">
        <v>0.3017</v>
      </c>
      <c r="AL423" s="78">
        <v>0.2682</v>
      </c>
      <c r="AM423" s="63" t="s">
        <v>2032</v>
      </c>
      <c r="AN423" s="78">
        <v>0.1401</v>
      </c>
      <c r="AO423" s="78">
        <v>0.1239</v>
      </c>
      <c r="AP423" s="63" t="s">
        <v>2082</v>
      </c>
      <c r="AQ423" s="78">
        <v>0.1195</v>
      </c>
      <c r="AR423" s="78">
        <v>0.1072</v>
      </c>
      <c r="AS423" s="86" t="s">
        <v>4710</v>
      </c>
      <c r="AT423" s="87">
        <v>0.029</v>
      </c>
      <c r="AU423" s="88" t="s">
        <v>4711</v>
      </c>
    </row>
    <row r="424" spans="1:47">
      <c r="A424" s="50">
        <f t="shared" si="43"/>
        <v>54</v>
      </c>
      <c r="B424" s="51" t="str">
        <f>IF(A424="","",IF(A424&lt;词盘!$B$2,"大词",IF(A424&lt;词盘!$C$2,"中尾词","长尾词")))</f>
        <v>大词</v>
      </c>
      <c r="D424" s="29" t="str">
        <f t="shared" si="41"/>
        <v>无序</v>
      </c>
      <c r="I424" s="61">
        <f t="shared" si="40"/>
        <v>0.000100050025012507</v>
      </c>
      <c r="J424" s="29">
        <f t="shared" si="39"/>
        <v>53483</v>
      </c>
      <c r="K424" s="52">
        <f t="shared" si="42"/>
        <v>847.5</v>
      </c>
      <c r="L424" s="90"/>
      <c r="M424" s="62" t="s">
        <v>4712</v>
      </c>
      <c r="N424" s="63" t="s">
        <v>4713</v>
      </c>
      <c r="O424" s="64" t="s">
        <v>2027</v>
      </c>
      <c r="P424" s="65">
        <v>0.0001</v>
      </c>
      <c r="Q424" s="63" t="s">
        <v>2047</v>
      </c>
      <c r="R424" s="68">
        <v>561</v>
      </c>
      <c r="S424" s="68">
        <v>1</v>
      </c>
      <c r="T424" s="69" t="s">
        <v>2022</v>
      </c>
      <c r="U424" s="70">
        <v>452058</v>
      </c>
      <c r="V424" s="68">
        <v>2946</v>
      </c>
      <c r="W424" s="71">
        <v>54</v>
      </c>
      <c r="X424" s="72">
        <v>0.0187</v>
      </c>
      <c r="Y424" s="71">
        <v>67797</v>
      </c>
      <c r="Z424" s="71">
        <v>1130</v>
      </c>
      <c r="AA424" s="71">
        <v>2</v>
      </c>
      <c r="AB424" s="76">
        <v>0</v>
      </c>
      <c r="AC424" s="68">
        <v>53483</v>
      </c>
      <c r="AD424" s="77">
        <v>0.06</v>
      </c>
      <c r="AE424" s="68">
        <v>35</v>
      </c>
      <c r="AF424" s="78">
        <v>0.1655</v>
      </c>
      <c r="AG424" s="81">
        <v>0.1666</v>
      </c>
      <c r="AH424" s="82">
        <v>0.75</v>
      </c>
      <c r="AI424" s="64" t="s">
        <v>2652</v>
      </c>
      <c r="AJ424" s="63" t="s">
        <v>4714</v>
      </c>
      <c r="AK424" s="78">
        <v>0.0602</v>
      </c>
      <c r="AL424" s="78">
        <v>0.0833</v>
      </c>
      <c r="AM424" s="63" t="s">
        <v>4715</v>
      </c>
      <c r="AN424" s="78">
        <v>0.0602</v>
      </c>
      <c r="AO424" s="78">
        <v>0</v>
      </c>
      <c r="AP424" s="63" t="s">
        <v>4716</v>
      </c>
      <c r="AQ424" s="78">
        <v>0.0451</v>
      </c>
      <c r="AR424" s="78">
        <v>0.0833</v>
      </c>
      <c r="AS424" s="86" t="s">
        <v>4717</v>
      </c>
      <c r="AT424" s="87">
        <v>0.0515</v>
      </c>
      <c r="AU424" s="88" t="s">
        <v>4718</v>
      </c>
    </row>
    <row r="425" spans="1:47">
      <c r="A425" s="50">
        <f t="shared" si="43"/>
        <v>1096</v>
      </c>
      <c r="B425" s="51" t="str">
        <f>IF(A425="","",IF(A425&lt;词盘!$B$2,"大词",IF(A425&lt;词盘!$C$2,"中尾词","长尾词")))</f>
        <v>大词</v>
      </c>
      <c r="D425" s="29" t="str">
        <f t="shared" si="41"/>
        <v>无序</v>
      </c>
      <c r="I425" s="61">
        <f t="shared" si="40"/>
        <v>0.000100050025012507</v>
      </c>
      <c r="J425" s="29">
        <f t="shared" si="39"/>
        <v>136</v>
      </c>
      <c r="K425" s="52">
        <f t="shared" si="42"/>
        <v>37840.86</v>
      </c>
      <c r="L425" s="90"/>
      <c r="M425" s="62" t="s">
        <v>400</v>
      </c>
      <c r="N425" s="63" t="s">
        <v>4719</v>
      </c>
      <c r="O425" s="64" t="s">
        <v>2027</v>
      </c>
      <c r="P425" s="65">
        <v>0.0001</v>
      </c>
      <c r="Q425" s="63" t="s">
        <v>2149</v>
      </c>
      <c r="R425" s="68">
        <v>561</v>
      </c>
      <c r="S425" s="68">
        <v>5</v>
      </c>
      <c r="T425" s="69" t="s">
        <v>4720</v>
      </c>
      <c r="U425" s="70">
        <v>13470</v>
      </c>
      <c r="V425" s="68">
        <v>91411</v>
      </c>
      <c r="W425" s="71">
        <v>1096</v>
      </c>
      <c r="X425" s="72">
        <v>0.012</v>
      </c>
      <c r="Y425" s="71">
        <v>2207826</v>
      </c>
      <c r="Z425" s="71">
        <v>44001</v>
      </c>
      <c r="AA425" s="71">
        <v>26</v>
      </c>
      <c r="AB425" s="76">
        <v>77</v>
      </c>
      <c r="AC425" s="68">
        <v>136</v>
      </c>
      <c r="AD425" s="77">
        <v>672.14</v>
      </c>
      <c r="AE425" s="68">
        <v>211</v>
      </c>
      <c r="AF425" s="78">
        <v>0.1419</v>
      </c>
      <c r="AG425" s="81">
        <v>0.0361</v>
      </c>
      <c r="AH425" s="82">
        <v>0.86</v>
      </c>
      <c r="AI425" s="64" t="s">
        <v>4721</v>
      </c>
      <c r="AJ425" s="63" t="s">
        <v>4722</v>
      </c>
      <c r="AK425" s="78">
        <v>0.0613</v>
      </c>
      <c r="AL425" s="78">
        <v>0.0111</v>
      </c>
      <c r="AM425" s="63" t="s">
        <v>4723</v>
      </c>
      <c r="AN425" s="78">
        <v>0.0485</v>
      </c>
      <c r="AO425" s="78">
        <v>0.0111</v>
      </c>
      <c r="AP425" s="63" t="s">
        <v>4724</v>
      </c>
      <c r="AQ425" s="78">
        <v>0.0321</v>
      </c>
      <c r="AR425" s="78">
        <v>0.0139</v>
      </c>
      <c r="AS425" s="86" t="s">
        <v>4725</v>
      </c>
      <c r="AT425" s="87">
        <v>0</v>
      </c>
      <c r="AU425" s="88" t="s">
        <v>4726</v>
      </c>
    </row>
    <row r="426" spans="1:47">
      <c r="A426" s="50">
        <f t="shared" si="43"/>
        <v>92</v>
      </c>
      <c r="B426" s="51" t="str">
        <f>IF(A426="","",IF(A426&lt;词盘!$B$2,"大词",IF(A426&lt;词盘!$C$2,"中尾词","长尾词")))</f>
        <v>大词</v>
      </c>
      <c r="D426" s="29" t="str">
        <f t="shared" si="41"/>
        <v>无序</v>
      </c>
      <c r="I426" s="61">
        <f t="shared" si="40"/>
        <v>0.000100050025012507</v>
      </c>
      <c r="J426" s="29">
        <f t="shared" si="39"/>
        <v>113902</v>
      </c>
      <c r="K426" s="52">
        <f t="shared" si="42"/>
        <v>2404.7</v>
      </c>
      <c r="L426" s="90"/>
      <c r="M426" s="62" t="s">
        <v>4727</v>
      </c>
      <c r="N426" s="63" t="s">
        <v>4728</v>
      </c>
      <c r="O426" s="64" t="s">
        <v>2027</v>
      </c>
      <c r="P426" s="65">
        <v>0.0001</v>
      </c>
      <c r="Q426" s="63" t="s">
        <v>2047</v>
      </c>
      <c r="R426" s="68">
        <v>553</v>
      </c>
      <c r="S426" s="68">
        <v>3</v>
      </c>
      <c r="T426" s="69" t="s">
        <v>4729</v>
      </c>
      <c r="U426" s="70">
        <v>528101</v>
      </c>
      <c r="V426" s="68">
        <v>3379</v>
      </c>
      <c r="W426" s="71">
        <v>92</v>
      </c>
      <c r="X426" s="72">
        <v>0.0274</v>
      </c>
      <c r="Y426" s="71">
        <v>93706</v>
      </c>
      <c r="Z426" s="71">
        <v>1390</v>
      </c>
      <c r="AA426" s="71">
        <v>3</v>
      </c>
      <c r="AB426" s="76">
        <v>14</v>
      </c>
      <c r="AC426" s="68">
        <v>113902</v>
      </c>
      <c r="AD426" s="77">
        <v>0.03</v>
      </c>
      <c r="AE426" s="68">
        <v>90</v>
      </c>
      <c r="AF426" s="78">
        <v>0.3772</v>
      </c>
      <c r="AG426" s="81">
        <v>0.2</v>
      </c>
      <c r="AH426" s="82">
        <v>1.73</v>
      </c>
      <c r="AI426" s="64" t="s">
        <v>4730</v>
      </c>
      <c r="AJ426" s="63" t="s">
        <v>4731</v>
      </c>
      <c r="AK426" s="78">
        <v>0.193</v>
      </c>
      <c r="AL426" s="78">
        <v>0</v>
      </c>
      <c r="AM426" s="63" t="s">
        <v>4732</v>
      </c>
      <c r="AN426" s="78">
        <v>0.1053</v>
      </c>
      <c r="AO426" s="78">
        <v>0</v>
      </c>
      <c r="AP426" s="63" t="s">
        <v>4733</v>
      </c>
      <c r="AQ426" s="78">
        <v>0.0789</v>
      </c>
      <c r="AR426" s="78">
        <v>0.2</v>
      </c>
      <c r="AS426" s="86" t="s">
        <v>4734</v>
      </c>
      <c r="AT426" s="87">
        <v>0.0645</v>
      </c>
      <c r="AU426" s="88" t="s">
        <v>4735</v>
      </c>
    </row>
    <row r="427" spans="1:47">
      <c r="A427" s="50">
        <f t="shared" si="43"/>
        <v>79</v>
      </c>
      <c r="B427" s="51" t="str">
        <f>IF(A427="","",IF(A427&lt;词盘!$B$2,"大词",IF(A427&lt;词盘!$C$2,"中尾词","长尾词")))</f>
        <v>大词</v>
      </c>
      <c r="D427" s="29" t="str">
        <f t="shared" si="41"/>
        <v>无序</v>
      </c>
      <c r="I427" s="61">
        <f t="shared" si="40"/>
        <v>0.000100050025012507</v>
      </c>
      <c r="J427" s="29">
        <f t="shared" si="39"/>
        <v>16658</v>
      </c>
      <c r="K427" s="52">
        <f t="shared" si="42"/>
        <v>3457.44</v>
      </c>
      <c r="L427" s="90"/>
      <c r="M427" s="62" t="s">
        <v>4736</v>
      </c>
      <c r="N427" s="63" t="s">
        <v>4737</v>
      </c>
      <c r="O427" s="64" t="s">
        <v>2018</v>
      </c>
      <c r="P427" s="65">
        <v>0.0001</v>
      </c>
      <c r="Q427" s="63" t="s">
        <v>2275</v>
      </c>
      <c r="R427" s="68">
        <v>552</v>
      </c>
      <c r="S427" s="68">
        <v>2</v>
      </c>
      <c r="T427" s="69" t="s">
        <v>2509</v>
      </c>
      <c r="U427" s="70">
        <v>584660</v>
      </c>
      <c r="V427" s="68">
        <v>5568</v>
      </c>
      <c r="W427" s="71">
        <v>79</v>
      </c>
      <c r="X427" s="72">
        <v>0.0142</v>
      </c>
      <c r="Y427" s="71">
        <v>133385</v>
      </c>
      <c r="Z427" s="71">
        <v>2401</v>
      </c>
      <c r="AA427" s="71">
        <v>2</v>
      </c>
      <c r="AB427" s="76">
        <v>1</v>
      </c>
      <c r="AC427" s="68">
        <v>16658</v>
      </c>
      <c r="AD427" s="77">
        <v>0.33</v>
      </c>
      <c r="AE427" s="68">
        <v>67</v>
      </c>
      <c r="AF427" s="78">
        <v>0.1749</v>
      </c>
      <c r="AG427" s="81">
        <v>0.1334</v>
      </c>
      <c r="AH427" s="82">
        <v>1.44</v>
      </c>
      <c r="AI427" s="64" t="s">
        <v>4679</v>
      </c>
      <c r="AJ427" s="63">
        <v>1452179611</v>
      </c>
      <c r="AK427" s="78">
        <v>0.0583</v>
      </c>
      <c r="AL427" s="78">
        <v>0.0667</v>
      </c>
      <c r="AM427" s="63" t="s">
        <v>2623</v>
      </c>
      <c r="AN427" s="78">
        <v>0.0583</v>
      </c>
      <c r="AO427" s="78">
        <v>0.0667</v>
      </c>
      <c r="AP427" s="63" t="s">
        <v>4492</v>
      </c>
      <c r="AQ427" s="78">
        <v>0.0583</v>
      </c>
      <c r="AR427" s="78">
        <v>0</v>
      </c>
      <c r="AS427" s="86" t="s">
        <v>4738</v>
      </c>
      <c r="AT427" s="87">
        <v>0.083</v>
      </c>
      <c r="AU427" s="88" t="s">
        <v>4739</v>
      </c>
    </row>
    <row r="428" spans="1:47">
      <c r="A428" s="50">
        <f t="shared" si="43"/>
        <v>101</v>
      </c>
      <c r="B428" s="51" t="str">
        <f>IF(A428="","",IF(A428&lt;词盘!$B$2,"大词",IF(A428&lt;词盘!$C$2,"中尾词","长尾词")))</f>
        <v>大词</v>
      </c>
      <c r="D428" s="29" t="str">
        <f t="shared" si="41"/>
        <v>无序</v>
      </c>
      <c r="I428" s="61">
        <f t="shared" si="40"/>
        <v>0.000100050025012507</v>
      </c>
      <c r="J428" s="29">
        <f t="shared" si="39"/>
        <v>4345</v>
      </c>
      <c r="K428" s="52">
        <f t="shared" si="42"/>
        <v>2467.44</v>
      </c>
      <c r="L428" s="90"/>
      <c r="M428" s="62" t="s">
        <v>4740</v>
      </c>
      <c r="N428" s="63" t="s">
        <v>4741</v>
      </c>
      <c r="O428" s="64" t="s">
        <v>2027</v>
      </c>
      <c r="P428" s="65">
        <v>0.0001</v>
      </c>
      <c r="Q428" s="63" t="s">
        <v>2047</v>
      </c>
      <c r="R428" s="68">
        <v>549</v>
      </c>
      <c r="S428" s="68">
        <v>3</v>
      </c>
      <c r="T428" s="69" t="s">
        <v>4742</v>
      </c>
      <c r="U428" s="70">
        <v>885705</v>
      </c>
      <c r="V428" s="68">
        <v>3732</v>
      </c>
      <c r="W428" s="71">
        <v>101</v>
      </c>
      <c r="X428" s="72">
        <v>0.0271</v>
      </c>
      <c r="Y428" s="71">
        <v>95613</v>
      </c>
      <c r="Z428" s="71">
        <v>1788</v>
      </c>
      <c r="AA428" s="71">
        <v>3</v>
      </c>
      <c r="AB428" s="76">
        <v>1</v>
      </c>
      <c r="AC428" s="68">
        <v>4345</v>
      </c>
      <c r="AD428" s="77">
        <v>0.86</v>
      </c>
      <c r="AE428" s="68">
        <v>4</v>
      </c>
      <c r="AF428" s="78">
        <v>0.397</v>
      </c>
      <c r="AG428" s="81">
        <v>0.3334</v>
      </c>
      <c r="AH428" s="82">
        <v>1.38</v>
      </c>
      <c r="AI428" s="64" t="s">
        <v>4743</v>
      </c>
      <c r="AJ428" s="63" t="s">
        <v>2293</v>
      </c>
      <c r="AK428" s="78">
        <v>0.1765</v>
      </c>
      <c r="AL428" s="78">
        <v>0.2667</v>
      </c>
      <c r="AM428" s="63" t="s">
        <v>4744</v>
      </c>
      <c r="AN428" s="78">
        <v>0.1176</v>
      </c>
      <c r="AO428" s="78">
        <v>0</v>
      </c>
      <c r="AP428" s="63" t="s">
        <v>2617</v>
      </c>
      <c r="AQ428" s="78">
        <v>0.1029</v>
      </c>
      <c r="AR428" s="78">
        <v>0.0667</v>
      </c>
      <c r="AS428" s="86" t="s">
        <v>4745</v>
      </c>
      <c r="AT428" s="87">
        <v>0.0282</v>
      </c>
      <c r="AU428" s="88" t="s">
        <v>4746</v>
      </c>
    </row>
    <row r="429" spans="1:47">
      <c r="A429" s="50">
        <f t="shared" si="43"/>
        <v>175</v>
      </c>
      <c r="B429" s="51" t="str">
        <f>IF(A429="","",IF(A429&lt;词盘!$B$2,"大词",IF(A429&lt;词盘!$C$2,"中尾词","长尾词")))</f>
        <v>大词</v>
      </c>
      <c r="D429" s="29" t="str">
        <f t="shared" ref="D429:D474" si="44">IF(M429="","",IF(OR(E429="/",E429=""),"无序",IF(COUNTIFS(E:E,E429)&lt;4,"无序","有序")))</f>
        <v>无序</v>
      </c>
      <c r="I429" s="61">
        <f t="shared" si="40"/>
        <v>0.000100050025012507</v>
      </c>
      <c r="J429" s="29">
        <f t="shared" ref="J429:J452" si="45">AC429</f>
        <v>2685</v>
      </c>
      <c r="K429" s="52" t="str">
        <f t="shared" si="42"/>
        <v/>
      </c>
      <c r="L429" s="90"/>
      <c r="M429" s="62" t="s">
        <v>4747</v>
      </c>
      <c r="N429" s="63" t="s">
        <v>4748</v>
      </c>
      <c r="O429" s="64" t="s">
        <v>2018</v>
      </c>
      <c r="P429" s="65">
        <v>0.0001</v>
      </c>
      <c r="Q429" s="63" t="s">
        <v>2019</v>
      </c>
      <c r="R429" s="68">
        <v>547</v>
      </c>
      <c r="S429" s="68">
        <v>4</v>
      </c>
      <c r="T429" s="69" t="s">
        <v>4749</v>
      </c>
      <c r="U429" s="70">
        <v>508172</v>
      </c>
      <c r="V429" s="68">
        <v>7326</v>
      </c>
      <c r="W429" s="71">
        <v>175</v>
      </c>
      <c r="X429" s="72">
        <v>0.0239</v>
      </c>
      <c r="Y429" s="71">
        <v>218795</v>
      </c>
      <c r="Z429" s="71">
        <v>3060</v>
      </c>
      <c r="AA429" s="71">
        <v>4</v>
      </c>
      <c r="AB429" s="76">
        <v>1</v>
      </c>
      <c r="AC429" s="68">
        <v>2685</v>
      </c>
      <c r="AD429" s="77">
        <v>2.73</v>
      </c>
      <c r="AE429" s="68">
        <v>10</v>
      </c>
      <c r="AF429" s="78">
        <v>0.2773</v>
      </c>
      <c r="AG429" s="81">
        <v>0.0345</v>
      </c>
      <c r="AH429" s="44" t="s">
        <v>2027</v>
      </c>
      <c r="AI429" s="64" t="s">
        <v>2177</v>
      </c>
      <c r="AJ429" s="63" t="s">
        <v>4750</v>
      </c>
      <c r="AK429" s="78">
        <v>0.1513</v>
      </c>
      <c r="AL429" s="78">
        <v>0</v>
      </c>
      <c r="AM429" s="63" t="s">
        <v>4751</v>
      </c>
      <c r="AN429" s="78">
        <v>0.0672</v>
      </c>
      <c r="AO429" s="78">
        <v>0.0345</v>
      </c>
      <c r="AP429" s="63" t="s">
        <v>4752</v>
      </c>
      <c r="AQ429" s="78">
        <v>0.0588</v>
      </c>
      <c r="AR429" s="78">
        <v>0</v>
      </c>
      <c r="AS429" s="86" t="s">
        <v>4753</v>
      </c>
      <c r="AT429" s="87">
        <v>0.05</v>
      </c>
      <c r="AU429" s="88" t="s">
        <v>4754</v>
      </c>
    </row>
    <row r="430" spans="1:47">
      <c r="A430" s="50">
        <f t="shared" si="43"/>
        <v>602</v>
      </c>
      <c r="B430" s="51" t="str">
        <f>IF(A430="","",IF(A430&lt;词盘!$B$2,"大词",IF(A430&lt;词盘!$C$2,"中尾词","长尾词")))</f>
        <v>大词</v>
      </c>
      <c r="D430" s="29" t="str">
        <f t="shared" si="44"/>
        <v>无序</v>
      </c>
      <c r="I430" s="61">
        <f t="shared" si="40"/>
        <v>0.000100050025012507</v>
      </c>
      <c r="J430" s="29">
        <f t="shared" si="45"/>
        <v>2405</v>
      </c>
      <c r="K430" s="52">
        <f t="shared" si="42"/>
        <v>9790.8</v>
      </c>
      <c r="L430" s="90"/>
      <c r="M430" s="62" t="s">
        <v>4755</v>
      </c>
      <c r="N430" s="63" t="s">
        <v>4756</v>
      </c>
      <c r="O430" s="64" t="s">
        <v>2027</v>
      </c>
      <c r="P430" s="65">
        <v>0.0001</v>
      </c>
      <c r="Q430" s="63" t="s">
        <v>2028</v>
      </c>
      <c r="R430" s="68">
        <v>546</v>
      </c>
      <c r="S430" s="68">
        <v>1</v>
      </c>
      <c r="T430" s="69" t="s">
        <v>2022</v>
      </c>
      <c r="U430" s="70">
        <v>160331</v>
      </c>
      <c r="V430" s="68">
        <v>17723</v>
      </c>
      <c r="W430" s="71">
        <v>602</v>
      </c>
      <c r="X430" s="72">
        <v>0.034</v>
      </c>
      <c r="Y430" s="71">
        <v>401845</v>
      </c>
      <c r="Z430" s="71">
        <v>7960</v>
      </c>
      <c r="AA430" s="71">
        <v>14</v>
      </c>
      <c r="AB430" s="76">
        <v>2</v>
      </c>
      <c r="AC430" s="68">
        <v>2405</v>
      </c>
      <c r="AD430" s="77">
        <v>7.37</v>
      </c>
      <c r="AE430" s="68">
        <v>78</v>
      </c>
      <c r="AF430" s="78">
        <v>0.1612</v>
      </c>
      <c r="AG430" s="81">
        <v>0.0566</v>
      </c>
      <c r="AH430" s="82">
        <v>1.23</v>
      </c>
      <c r="AI430" s="64" t="s">
        <v>4757</v>
      </c>
      <c r="AJ430" s="63" t="s">
        <v>4758</v>
      </c>
      <c r="AK430" s="78">
        <v>0.0765</v>
      </c>
      <c r="AL430" s="78">
        <v>0</v>
      </c>
      <c r="AM430" s="63" t="s">
        <v>4759</v>
      </c>
      <c r="AN430" s="78">
        <v>0.0437</v>
      </c>
      <c r="AO430" s="78">
        <v>0.0189</v>
      </c>
      <c r="AP430" s="63" t="s">
        <v>2197</v>
      </c>
      <c r="AQ430" s="78">
        <v>0.041</v>
      </c>
      <c r="AR430" s="78">
        <v>0.0377</v>
      </c>
      <c r="AS430" s="86" t="s">
        <v>4760</v>
      </c>
      <c r="AT430" s="87">
        <v>0.0588</v>
      </c>
      <c r="AU430" s="88" t="s">
        <v>4761</v>
      </c>
    </row>
    <row r="431" spans="1:47">
      <c r="A431" s="50">
        <f t="shared" si="43"/>
        <v>63</v>
      </c>
      <c r="B431" s="51" t="str">
        <f>IF(A431="","",IF(A431&lt;词盘!$B$2,"大词",IF(A431&lt;词盘!$C$2,"中尾词","长尾词")))</f>
        <v>大词</v>
      </c>
      <c r="D431" s="29" t="str">
        <f t="shared" si="44"/>
        <v>无序</v>
      </c>
      <c r="I431" s="61">
        <f t="shared" si="40"/>
        <v>0.000100050025012507</v>
      </c>
      <c r="J431" s="29">
        <f t="shared" si="45"/>
        <v>10757</v>
      </c>
      <c r="K431" s="52">
        <f t="shared" si="42"/>
        <v>1023.72</v>
      </c>
      <c r="L431" s="90"/>
      <c r="M431" s="62" t="s">
        <v>4762</v>
      </c>
      <c r="N431" s="63" t="s">
        <v>4763</v>
      </c>
      <c r="O431" s="64" t="s">
        <v>2027</v>
      </c>
      <c r="P431" s="65">
        <v>0.0001</v>
      </c>
      <c r="Q431" s="63" t="s">
        <v>2047</v>
      </c>
      <c r="R431" s="68">
        <v>542</v>
      </c>
      <c r="S431" s="68">
        <v>1</v>
      </c>
      <c r="T431" s="69" t="s">
        <v>2066</v>
      </c>
      <c r="U431" s="70">
        <v>520735</v>
      </c>
      <c r="V431" s="68">
        <v>2016</v>
      </c>
      <c r="W431" s="71">
        <v>63</v>
      </c>
      <c r="X431" s="72">
        <v>0.0313</v>
      </c>
      <c r="Y431" s="71">
        <v>48699</v>
      </c>
      <c r="Z431" s="71">
        <v>898</v>
      </c>
      <c r="AA431" s="71">
        <v>2</v>
      </c>
      <c r="AB431" s="76">
        <v>4</v>
      </c>
      <c r="AC431" s="68">
        <v>10757</v>
      </c>
      <c r="AD431" s="77">
        <v>0.19</v>
      </c>
      <c r="AE431" s="68">
        <v>7</v>
      </c>
      <c r="AF431" s="78">
        <v>0.3793</v>
      </c>
      <c r="AG431" s="81">
        <v>0.3125</v>
      </c>
      <c r="AH431" s="82">
        <v>1.14</v>
      </c>
      <c r="AI431" s="64" t="s">
        <v>4764</v>
      </c>
      <c r="AJ431" s="63" t="s">
        <v>4765</v>
      </c>
      <c r="AK431" s="78">
        <v>0.2414</v>
      </c>
      <c r="AL431" s="78">
        <v>0.1875</v>
      </c>
      <c r="AM431" s="63" t="s">
        <v>4766</v>
      </c>
      <c r="AN431" s="78">
        <v>0.0776</v>
      </c>
      <c r="AO431" s="78">
        <v>0</v>
      </c>
      <c r="AP431" s="63" t="s">
        <v>2102</v>
      </c>
      <c r="AQ431" s="78">
        <v>0.0603</v>
      </c>
      <c r="AR431" s="78">
        <v>0.125</v>
      </c>
      <c r="AS431" s="86" t="s">
        <v>4767</v>
      </c>
      <c r="AT431" s="87">
        <v>0.0438</v>
      </c>
      <c r="AU431" s="88" t="s">
        <v>4768</v>
      </c>
    </row>
    <row r="432" spans="1:47">
      <c r="A432" s="50">
        <f t="shared" si="43"/>
        <v>54</v>
      </c>
      <c r="B432" s="51" t="str">
        <f>IF(A432="","",IF(A432&lt;词盘!$B$2,"大词",IF(A432&lt;词盘!$C$2,"中尾词","长尾词")))</f>
        <v>大词</v>
      </c>
      <c r="D432" s="29" t="str">
        <f t="shared" si="44"/>
        <v>无序</v>
      </c>
      <c r="I432" s="61">
        <f t="shared" si="40"/>
        <v>0.000100050025012507</v>
      </c>
      <c r="J432" s="29">
        <f t="shared" si="45"/>
        <v>22841</v>
      </c>
      <c r="K432" s="52">
        <f t="shared" si="42"/>
        <v>984.94</v>
      </c>
      <c r="L432" s="90"/>
      <c r="M432" s="62" t="s">
        <v>4769</v>
      </c>
      <c r="N432" s="63" t="s">
        <v>4770</v>
      </c>
      <c r="O432" s="64" t="s">
        <v>2027</v>
      </c>
      <c r="P432" s="65">
        <v>0.0001</v>
      </c>
      <c r="Q432" s="63" t="s">
        <v>2047</v>
      </c>
      <c r="R432" s="68">
        <v>539</v>
      </c>
      <c r="S432" s="68">
        <v>1</v>
      </c>
      <c r="T432" s="69" t="s">
        <v>2022</v>
      </c>
      <c r="U432" s="70">
        <v>497795</v>
      </c>
      <c r="V432" s="68">
        <v>1991</v>
      </c>
      <c r="W432" s="71">
        <v>54</v>
      </c>
      <c r="X432" s="72">
        <v>0.0274</v>
      </c>
      <c r="Y432" s="71">
        <v>52049</v>
      </c>
      <c r="Z432" s="71">
        <v>814</v>
      </c>
      <c r="AA432" s="71">
        <v>2</v>
      </c>
      <c r="AB432" s="76">
        <v>0</v>
      </c>
      <c r="AC432" s="68">
        <v>22841</v>
      </c>
      <c r="AD432" s="77">
        <v>0.09</v>
      </c>
      <c r="AE432" s="68">
        <v>7</v>
      </c>
      <c r="AF432" s="78">
        <v>0.157</v>
      </c>
      <c r="AG432" s="81">
        <v>0</v>
      </c>
      <c r="AH432" s="82">
        <v>1.21</v>
      </c>
      <c r="AI432" s="64" t="s">
        <v>3528</v>
      </c>
      <c r="AJ432" s="63" t="s">
        <v>4771</v>
      </c>
      <c r="AK432" s="78">
        <v>0.0661</v>
      </c>
      <c r="AL432" s="78">
        <v>0</v>
      </c>
      <c r="AM432" s="63" t="s">
        <v>4772</v>
      </c>
      <c r="AN432" s="78">
        <v>0.0496</v>
      </c>
      <c r="AO432" s="78">
        <v>0</v>
      </c>
      <c r="AP432" s="63" t="s">
        <v>2720</v>
      </c>
      <c r="AQ432" s="78">
        <v>0.0413</v>
      </c>
      <c r="AR432" s="78">
        <v>0</v>
      </c>
      <c r="AS432" s="86" t="s">
        <v>4773</v>
      </c>
      <c r="AT432" s="87">
        <v>0.0185</v>
      </c>
      <c r="AU432" s="88" t="s">
        <v>4774</v>
      </c>
    </row>
    <row r="433" spans="1:47">
      <c r="A433" s="50">
        <f t="shared" si="43"/>
        <v>7</v>
      </c>
      <c r="B433" s="51" t="str">
        <f>IF(A433="","",IF(A433&lt;词盘!$B$2,"大词",IF(A433&lt;词盘!$C$2,"中尾词","长尾词")))</f>
        <v>大词</v>
      </c>
      <c r="D433" s="29" t="str">
        <f t="shared" si="44"/>
        <v>无序</v>
      </c>
      <c r="I433" s="61">
        <f t="shared" si="40"/>
        <v>0.000100050025012507</v>
      </c>
      <c r="J433" s="29">
        <f t="shared" si="45"/>
        <v>23699</v>
      </c>
      <c r="K433" s="52">
        <f t="shared" si="42"/>
        <v>1401.12</v>
      </c>
      <c r="L433" s="90"/>
      <c r="M433" s="62" t="s">
        <v>4775</v>
      </c>
      <c r="N433" s="63" t="s">
        <v>4776</v>
      </c>
      <c r="O433" s="64" t="s">
        <v>2027</v>
      </c>
      <c r="P433" s="65">
        <v>0.0001</v>
      </c>
      <c r="Q433" s="63" t="s">
        <v>3495</v>
      </c>
      <c r="R433" s="68">
        <v>538</v>
      </c>
      <c r="S433" s="68">
        <v>3</v>
      </c>
      <c r="T433" s="69" t="s">
        <v>4777</v>
      </c>
      <c r="U433" s="70">
        <v>496590</v>
      </c>
      <c r="V433" s="68">
        <v>3001</v>
      </c>
      <c r="W433" s="71">
        <v>7</v>
      </c>
      <c r="X433" s="72">
        <v>0.0026</v>
      </c>
      <c r="Y433" s="71">
        <v>77410</v>
      </c>
      <c r="Z433" s="71">
        <v>1251</v>
      </c>
      <c r="AA433" s="71">
        <v>1</v>
      </c>
      <c r="AB433" s="76">
        <v>0</v>
      </c>
      <c r="AC433" s="68">
        <v>23699</v>
      </c>
      <c r="AD433" s="77">
        <v>0.13</v>
      </c>
      <c r="AE433" s="68">
        <v>17</v>
      </c>
      <c r="AF433" s="78">
        <v>0.1487</v>
      </c>
      <c r="AG433" s="81">
        <v>0.25</v>
      </c>
      <c r="AH433" s="82">
        <v>1.12</v>
      </c>
      <c r="AI433" s="64" t="s">
        <v>4778</v>
      </c>
      <c r="AJ433" s="63" t="s">
        <v>4779</v>
      </c>
      <c r="AK433" s="78">
        <v>0.0661</v>
      </c>
      <c r="AL433" s="78">
        <v>0.25</v>
      </c>
      <c r="AM433" s="63" t="s">
        <v>3908</v>
      </c>
      <c r="AN433" s="78">
        <v>0.0413</v>
      </c>
      <c r="AO433" s="78">
        <v>0</v>
      </c>
      <c r="AP433" s="63" t="s">
        <v>4780</v>
      </c>
      <c r="AQ433" s="78">
        <v>0.0413</v>
      </c>
      <c r="AR433" s="78">
        <v>0</v>
      </c>
      <c r="AS433" s="86" t="s">
        <v>4781</v>
      </c>
      <c r="AT433" s="87">
        <v>0</v>
      </c>
      <c r="AU433" s="88" t="s">
        <v>4782</v>
      </c>
    </row>
    <row r="434" spans="1:47">
      <c r="A434" s="50">
        <f t="shared" si="43"/>
        <v>6356</v>
      </c>
      <c r="B434" s="51" t="str">
        <f>IF(A434="","",IF(A434&lt;词盘!$B$2,"大词",IF(A434&lt;词盘!$C$2,"中尾词","长尾词")))</f>
        <v>大词</v>
      </c>
      <c r="D434" s="29" t="str">
        <f t="shared" si="44"/>
        <v>无序</v>
      </c>
      <c r="I434" s="61">
        <f t="shared" si="40"/>
        <v>0.000100050025012507</v>
      </c>
      <c r="J434" s="29">
        <f t="shared" si="45"/>
        <v>1072</v>
      </c>
      <c r="K434" s="52">
        <f t="shared" si="42"/>
        <v>43886.79</v>
      </c>
      <c r="L434" s="90"/>
      <c r="M434" s="62" t="s">
        <v>4783</v>
      </c>
      <c r="N434" s="63" t="s">
        <v>4784</v>
      </c>
      <c r="O434" s="64" t="s">
        <v>2027</v>
      </c>
      <c r="P434" s="65">
        <v>0.0001</v>
      </c>
      <c r="Q434" s="63" t="s">
        <v>2047</v>
      </c>
      <c r="R434" s="68">
        <v>537</v>
      </c>
      <c r="S434" s="68">
        <v>1</v>
      </c>
      <c r="T434" s="69" t="s">
        <v>2022</v>
      </c>
      <c r="U434" s="70">
        <v>61701</v>
      </c>
      <c r="V434" s="68">
        <v>37347</v>
      </c>
      <c r="W434" s="71">
        <v>6356</v>
      </c>
      <c r="X434" s="72">
        <v>0.1702</v>
      </c>
      <c r="Y434" s="71">
        <v>1063008</v>
      </c>
      <c r="Z434" s="71">
        <v>16437</v>
      </c>
      <c r="AA434" s="71">
        <v>145</v>
      </c>
      <c r="AB434" s="76">
        <v>6</v>
      </c>
      <c r="AC434" s="68">
        <v>1072</v>
      </c>
      <c r="AD434" s="77">
        <v>34.84</v>
      </c>
      <c r="AE434" s="68">
        <v>16</v>
      </c>
      <c r="AF434" s="78">
        <v>0.5851</v>
      </c>
      <c r="AG434" s="81">
        <v>0.489</v>
      </c>
      <c r="AH434" s="82">
        <v>2.67</v>
      </c>
      <c r="AI434" s="64" t="s">
        <v>4785</v>
      </c>
      <c r="AJ434" s="63" t="s">
        <v>2031</v>
      </c>
      <c r="AK434" s="78">
        <v>0.2903</v>
      </c>
      <c r="AL434" s="78">
        <v>0.2445</v>
      </c>
      <c r="AM434" s="63" t="s">
        <v>2032</v>
      </c>
      <c r="AN434" s="78">
        <v>0.1624</v>
      </c>
      <c r="AO434" s="78">
        <v>0.1463</v>
      </c>
      <c r="AP434" s="63" t="s">
        <v>2082</v>
      </c>
      <c r="AQ434" s="78">
        <v>0.1324</v>
      </c>
      <c r="AR434" s="78">
        <v>0.0982</v>
      </c>
      <c r="AS434" s="86" t="s">
        <v>4786</v>
      </c>
      <c r="AT434" s="87">
        <v>0.0186</v>
      </c>
      <c r="AU434" s="88" t="s">
        <v>4787</v>
      </c>
    </row>
    <row r="435" spans="1:47">
      <c r="A435" s="50">
        <f t="shared" si="43"/>
        <v>51</v>
      </c>
      <c r="B435" s="51" t="str">
        <f>IF(A435="","",IF(A435&lt;词盘!$B$2,"大词",IF(A435&lt;词盘!$C$2,"中尾词","长尾词")))</f>
        <v>大词</v>
      </c>
      <c r="D435" s="29" t="str">
        <f t="shared" si="44"/>
        <v>无序</v>
      </c>
      <c r="I435" s="61">
        <f t="shared" si="40"/>
        <v>0.000100050025012507</v>
      </c>
      <c r="J435" s="29">
        <f t="shared" si="45"/>
        <v>12636</v>
      </c>
      <c r="K435" s="52">
        <f t="shared" si="42"/>
        <v>2243.78</v>
      </c>
      <c r="L435" s="90"/>
      <c r="M435" s="62" t="s">
        <v>4788</v>
      </c>
      <c r="N435" s="63" t="s">
        <v>4789</v>
      </c>
      <c r="O435" s="64" t="s">
        <v>2027</v>
      </c>
      <c r="P435" s="65">
        <v>0.0001</v>
      </c>
      <c r="Q435" s="63" t="s">
        <v>2149</v>
      </c>
      <c r="R435" s="68">
        <v>536</v>
      </c>
      <c r="S435" s="68">
        <v>2</v>
      </c>
      <c r="T435" s="69" t="s">
        <v>2509</v>
      </c>
      <c r="U435" s="70">
        <v>487528</v>
      </c>
      <c r="V435" s="68">
        <v>3685</v>
      </c>
      <c r="W435" s="71">
        <v>51</v>
      </c>
      <c r="X435" s="72">
        <v>0.014</v>
      </c>
      <c r="Y435" s="71">
        <v>104220</v>
      </c>
      <c r="Z435" s="71">
        <v>1457</v>
      </c>
      <c r="AA435" s="71">
        <v>2</v>
      </c>
      <c r="AB435" s="76">
        <v>0</v>
      </c>
      <c r="AC435" s="68">
        <v>12636</v>
      </c>
      <c r="AD435" s="77">
        <v>0.29</v>
      </c>
      <c r="AE435" s="68">
        <v>41</v>
      </c>
      <c r="AF435" s="78">
        <v>0.1371</v>
      </c>
      <c r="AG435" s="81">
        <v>0.3333</v>
      </c>
      <c r="AH435" s="82">
        <v>1.54</v>
      </c>
      <c r="AI435" s="64" t="s">
        <v>4790</v>
      </c>
      <c r="AJ435" s="63" t="s">
        <v>4561</v>
      </c>
      <c r="AK435" s="78">
        <v>0.0484</v>
      </c>
      <c r="AL435" s="78">
        <v>0</v>
      </c>
      <c r="AM435" s="63" t="s">
        <v>4791</v>
      </c>
      <c r="AN435" s="78">
        <v>0.0484</v>
      </c>
      <c r="AO435" s="78">
        <v>0</v>
      </c>
      <c r="AP435" s="63" t="s">
        <v>4792</v>
      </c>
      <c r="AQ435" s="78">
        <v>0.0403</v>
      </c>
      <c r="AR435" s="78">
        <v>0.3333</v>
      </c>
      <c r="AS435" s="86" t="s">
        <v>4793</v>
      </c>
      <c r="AT435" s="87">
        <v>0.0364</v>
      </c>
      <c r="AU435" s="88" t="s">
        <v>4794</v>
      </c>
    </row>
    <row r="436" spans="1:47">
      <c r="A436" s="50">
        <f t="shared" si="43"/>
        <v>2444</v>
      </c>
      <c r="B436" s="51" t="str">
        <f>IF(A436="","",IF(A436&lt;词盘!$B$2,"大词",IF(A436&lt;词盘!$C$2,"中尾词","长尾词")))</f>
        <v>大词</v>
      </c>
      <c r="D436" s="29" t="str">
        <f t="shared" si="44"/>
        <v>无序</v>
      </c>
      <c r="I436" s="61">
        <f t="shared" si="40"/>
        <v>0.000100050025012507</v>
      </c>
      <c r="J436" s="29">
        <f t="shared" si="45"/>
        <v>1354</v>
      </c>
      <c r="K436" s="52">
        <f t="shared" si="42"/>
        <v>23808.4</v>
      </c>
      <c r="L436" s="90"/>
      <c r="M436" s="62" t="s">
        <v>4795</v>
      </c>
      <c r="N436" s="63" t="s">
        <v>4796</v>
      </c>
      <c r="O436" s="64" t="s">
        <v>2027</v>
      </c>
      <c r="P436" s="65">
        <v>0.0001</v>
      </c>
      <c r="Q436" s="63" t="s">
        <v>2159</v>
      </c>
      <c r="R436" s="68">
        <v>536</v>
      </c>
      <c r="S436" s="68">
        <v>8</v>
      </c>
      <c r="T436" s="69" t="s">
        <v>4797</v>
      </c>
      <c r="U436" s="70">
        <v>62242</v>
      </c>
      <c r="V436" s="68">
        <v>34475</v>
      </c>
      <c r="W436" s="71">
        <v>2444</v>
      </c>
      <c r="X436" s="72">
        <v>0.0709</v>
      </c>
      <c r="Y436" s="71">
        <v>1019964</v>
      </c>
      <c r="Z436" s="71">
        <v>17006</v>
      </c>
      <c r="AA436" s="71">
        <v>56</v>
      </c>
      <c r="AB436" s="76">
        <v>39</v>
      </c>
      <c r="AC436" s="68">
        <v>1354</v>
      </c>
      <c r="AD436" s="77">
        <v>25.46</v>
      </c>
      <c r="AE436" s="68">
        <v>107</v>
      </c>
      <c r="AF436" s="78">
        <v>0.4652</v>
      </c>
      <c r="AG436" s="81">
        <v>0.5058</v>
      </c>
      <c r="AH436" s="82">
        <v>1.4</v>
      </c>
      <c r="AI436" s="64" t="s">
        <v>4798</v>
      </c>
      <c r="AJ436" s="63" t="s">
        <v>2561</v>
      </c>
      <c r="AK436" s="78">
        <v>0.1805</v>
      </c>
      <c r="AL436" s="78">
        <v>0.2146</v>
      </c>
      <c r="AM436" s="63" t="s">
        <v>4389</v>
      </c>
      <c r="AN436" s="78">
        <v>0.1603</v>
      </c>
      <c r="AO436" s="78">
        <v>0.1686</v>
      </c>
      <c r="AP436" s="63" t="s">
        <v>2031</v>
      </c>
      <c r="AQ436" s="78">
        <v>0.1244</v>
      </c>
      <c r="AR436" s="78">
        <v>0.1226</v>
      </c>
      <c r="AS436" s="86" t="s">
        <v>4799</v>
      </c>
      <c r="AT436" s="87">
        <v>0.0212</v>
      </c>
      <c r="AU436" s="88" t="s">
        <v>4800</v>
      </c>
    </row>
    <row r="437" spans="1:47">
      <c r="A437" s="50">
        <f t="shared" si="43"/>
        <v>175</v>
      </c>
      <c r="B437" s="51" t="str">
        <f>IF(A437="","",IF(A437&lt;词盘!$B$2,"大词",IF(A437&lt;词盘!$C$2,"中尾词","长尾词")))</f>
        <v>大词</v>
      </c>
      <c r="D437" s="29" t="str">
        <f t="shared" si="44"/>
        <v>无序</v>
      </c>
      <c r="I437" s="61">
        <f t="shared" si="40"/>
        <v>0.000100050025012507</v>
      </c>
      <c r="J437" s="29">
        <f t="shared" si="45"/>
        <v>16254</v>
      </c>
      <c r="K437" s="52">
        <f t="shared" si="42"/>
        <v>2548.93</v>
      </c>
      <c r="L437" s="90"/>
      <c r="M437" s="62" t="s">
        <v>4801</v>
      </c>
      <c r="N437" s="63" t="s">
        <v>4802</v>
      </c>
      <c r="O437" s="64" t="s">
        <v>2027</v>
      </c>
      <c r="P437" s="65">
        <v>0.0001</v>
      </c>
      <c r="Q437" s="63" t="s">
        <v>2047</v>
      </c>
      <c r="R437" s="68">
        <v>535</v>
      </c>
      <c r="S437" s="68">
        <v>1</v>
      </c>
      <c r="T437" s="69" t="s">
        <v>2022</v>
      </c>
      <c r="U437" s="70">
        <v>491270</v>
      </c>
      <c r="V437" s="68">
        <v>6495</v>
      </c>
      <c r="W437" s="71">
        <v>175</v>
      </c>
      <c r="X437" s="72">
        <v>0.027</v>
      </c>
      <c r="Y437" s="71">
        <v>190462</v>
      </c>
      <c r="Z437" s="71">
        <v>3071</v>
      </c>
      <c r="AA437" s="71">
        <v>4</v>
      </c>
      <c r="AB437" s="76">
        <v>0</v>
      </c>
      <c r="AC437" s="68">
        <v>16254</v>
      </c>
      <c r="AD437" s="77">
        <v>0.4</v>
      </c>
      <c r="AE437" s="68">
        <v>27</v>
      </c>
      <c r="AF437" s="78">
        <v>0.1057</v>
      </c>
      <c r="AG437" s="81">
        <v>0.0833</v>
      </c>
      <c r="AH437" s="82">
        <v>0.83</v>
      </c>
      <c r="AI437" s="64" t="s">
        <v>4360</v>
      </c>
      <c r="AJ437" s="63" t="s">
        <v>4243</v>
      </c>
      <c r="AK437" s="78">
        <v>0.0407</v>
      </c>
      <c r="AL437" s="78">
        <v>0</v>
      </c>
      <c r="AM437" s="63" t="s">
        <v>4803</v>
      </c>
      <c r="AN437" s="78">
        <v>0.0325</v>
      </c>
      <c r="AO437" s="78">
        <v>0.0833</v>
      </c>
      <c r="AP437" s="63" t="s">
        <v>4804</v>
      </c>
      <c r="AQ437" s="78">
        <v>0.0325</v>
      </c>
      <c r="AR437" s="78">
        <v>0</v>
      </c>
      <c r="AS437" s="86" t="s">
        <v>4805</v>
      </c>
      <c r="AT437" s="87">
        <v>0.0236</v>
      </c>
      <c r="AU437" s="88" t="s">
        <v>4806</v>
      </c>
    </row>
    <row r="438" spans="1:47">
      <c r="A438" s="50">
        <f t="shared" si="43"/>
        <v>2945</v>
      </c>
      <c r="B438" s="51" t="str">
        <f>IF(A438="","",IF(A438&lt;词盘!$B$2,"大词",IF(A438&lt;词盘!$C$2,"中尾词","长尾词")))</f>
        <v>大词</v>
      </c>
      <c r="D438" s="29" t="str">
        <f t="shared" si="44"/>
        <v>无序</v>
      </c>
      <c r="I438" s="61">
        <f t="shared" si="40"/>
        <v>0.000100050025012507</v>
      </c>
      <c r="J438" s="29">
        <f t="shared" si="45"/>
        <v>31559</v>
      </c>
      <c r="K438" s="52">
        <f t="shared" si="42"/>
        <v>38141.16</v>
      </c>
      <c r="L438" s="90"/>
      <c r="M438" s="62" t="s">
        <v>4807</v>
      </c>
      <c r="N438" s="63" t="s">
        <v>4808</v>
      </c>
      <c r="O438" s="64" t="s">
        <v>2027</v>
      </c>
      <c r="P438" s="65">
        <v>0.0001</v>
      </c>
      <c r="Q438" s="63" t="s">
        <v>2149</v>
      </c>
      <c r="R438" s="68">
        <v>534</v>
      </c>
      <c r="S438" s="68">
        <v>1</v>
      </c>
      <c r="T438" s="69" t="s">
        <v>2022</v>
      </c>
      <c r="U438" s="70">
        <v>7763</v>
      </c>
      <c r="V438" s="68">
        <v>78141</v>
      </c>
      <c r="W438" s="71">
        <v>2945</v>
      </c>
      <c r="X438" s="72">
        <v>0.0377</v>
      </c>
      <c r="Y438" s="71">
        <v>2146779</v>
      </c>
      <c r="Z438" s="71">
        <v>30759</v>
      </c>
      <c r="AA438" s="71">
        <v>67</v>
      </c>
      <c r="AB438" s="76">
        <v>24</v>
      </c>
      <c r="AC438" s="68">
        <v>31559</v>
      </c>
      <c r="AD438" s="77">
        <v>2.48</v>
      </c>
      <c r="AE438" s="68">
        <v>315</v>
      </c>
      <c r="AF438" s="78">
        <v>0.2585</v>
      </c>
      <c r="AG438" s="81">
        <v>0.0459</v>
      </c>
      <c r="AH438" s="82">
        <v>1.24</v>
      </c>
      <c r="AI438" s="64" t="s">
        <v>4809</v>
      </c>
      <c r="AJ438" s="63" t="s">
        <v>4810</v>
      </c>
      <c r="AK438" s="78">
        <v>0.1114</v>
      </c>
      <c r="AL438" s="78">
        <v>0.0051</v>
      </c>
      <c r="AM438" s="63" t="s">
        <v>4811</v>
      </c>
      <c r="AN438" s="78">
        <v>0.0919</v>
      </c>
      <c r="AO438" s="78">
        <v>0</v>
      </c>
      <c r="AP438" s="63" t="s">
        <v>4812</v>
      </c>
      <c r="AQ438" s="78">
        <v>0.0552</v>
      </c>
      <c r="AR438" s="78">
        <v>0.0408</v>
      </c>
      <c r="AS438" s="86" t="s">
        <v>4813</v>
      </c>
      <c r="AT438" s="87">
        <v>0</v>
      </c>
      <c r="AU438" s="88" t="s">
        <v>4814</v>
      </c>
    </row>
    <row r="439" spans="1:47">
      <c r="A439" s="50">
        <f t="shared" si="43"/>
        <v>224</v>
      </c>
      <c r="B439" s="51" t="str">
        <f>IF(A439="","",IF(A439&lt;词盘!$B$2,"大词",IF(A439&lt;词盘!$C$2,"中尾词","长尾词")))</f>
        <v>大词</v>
      </c>
      <c r="D439" s="29" t="str">
        <f t="shared" si="44"/>
        <v>无序</v>
      </c>
      <c r="I439" s="61">
        <f t="shared" si="40"/>
        <v>0.000100050025012507</v>
      </c>
      <c r="J439" s="29">
        <f t="shared" si="45"/>
        <v>60</v>
      </c>
      <c r="K439" s="52">
        <f t="shared" si="42"/>
        <v>2253.16</v>
      </c>
      <c r="L439" s="90"/>
      <c r="M439" s="62" t="s">
        <v>4815</v>
      </c>
      <c r="N439" s="63"/>
      <c r="O439" s="64" t="s">
        <v>2027</v>
      </c>
      <c r="P439" s="65">
        <v>0.0001</v>
      </c>
      <c r="Q439" s="63" t="s">
        <v>2149</v>
      </c>
      <c r="R439" s="68">
        <v>533</v>
      </c>
      <c r="S439" s="68">
        <v>5</v>
      </c>
      <c r="T439" s="69" t="s">
        <v>4816</v>
      </c>
      <c r="U439" s="70">
        <v>523744</v>
      </c>
      <c r="V439" s="68">
        <v>6354</v>
      </c>
      <c r="W439" s="71">
        <v>224</v>
      </c>
      <c r="X439" s="72">
        <v>0.0353</v>
      </c>
      <c r="Y439" s="71">
        <v>189161</v>
      </c>
      <c r="Z439" s="71">
        <v>2476</v>
      </c>
      <c r="AA439" s="71">
        <v>6</v>
      </c>
      <c r="AB439" s="76">
        <v>11</v>
      </c>
      <c r="AC439" s="68">
        <v>60</v>
      </c>
      <c r="AD439" s="77">
        <v>105.9</v>
      </c>
      <c r="AE439" s="68">
        <v>16</v>
      </c>
      <c r="AF439" s="78">
        <v>0.5652</v>
      </c>
      <c r="AG439" s="81">
        <v>0</v>
      </c>
      <c r="AH439" s="82">
        <v>0.91</v>
      </c>
      <c r="AI439" s="64" t="s">
        <v>4817</v>
      </c>
      <c r="AJ439" s="63" t="s">
        <v>4818</v>
      </c>
      <c r="AK439" s="78">
        <v>0.3304</v>
      </c>
      <c r="AL439" s="78">
        <v>0</v>
      </c>
      <c r="AM439" s="63" t="s">
        <v>4819</v>
      </c>
      <c r="AN439" s="78">
        <v>0.1652</v>
      </c>
      <c r="AO439" s="78">
        <v>0</v>
      </c>
      <c r="AP439" s="63" t="s">
        <v>4820</v>
      </c>
      <c r="AQ439" s="78">
        <v>0.0696</v>
      </c>
      <c r="AR439" s="78">
        <v>0</v>
      </c>
      <c r="AS439" s="86" t="s">
        <v>4821</v>
      </c>
      <c r="AT439" s="87">
        <v>0.0234</v>
      </c>
      <c r="AU439" s="88" t="s">
        <v>4822</v>
      </c>
    </row>
    <row r="440" spans="1:47">
      <c r="A440" s="50">
        <f t="shared" si="43"/>
        <v>535</v>
      </c>
      <c r="B440" s="51" t="str">
        <f>IF(A440="","",IF(A440&lt;词盘!$B$2,"大词",IF(A440&lt;词盘!$C$2,"中尾词","长尾词")))</f>
        <v>大词</v>
      </c>
      <c r="D440" s="29" t="str">
        <f t="shared" si="44"/>
        <v>无序</v>
      </c>
      <c r="I440" s="61">
        <f t="shared" si="40"/>
        <v>0.000100050025012507</v>
      </c>
      <c r="J440" s="29">
        <f t="shared" si="45"/>
        <v>7882</v>
      </c>
      <c r="K440" s="52">
        <f t="shared" si="42"/>
        <v>4911.45</v>
      </c>
      <c r="L440" s="90"/>
      <c r="M440" s="62" t="s">
        <v>4823</v>
      </c>
      <c r="N440" s="63" t="s">
        <v>4324</v>
      </c>
      <c r="O440" s="64" t="s">
        <v>2027</v>
      </c>
      <c r="P440" s="65">
        <v>0.0001</v>
      </c>
      <c r="Q440" s="63" t="s">
        <v>2047</v>
      </c>
      <c r="R440" s="68">
        <v>532</v>
      </c>
      <c r="S440" s="68">
        <v>2</v>
      </c>
      <c r="T440" s="69" t="s">
        <v>4824</v>
      </c>
      <c r="U440" s="70">
        <v>184079</v>
      </c>
      <c r="V440" s="68">
        <v>8480</v>
      </c>
      <c r="W440" s="71">
        <v>535</v>
      </c>
      <c r="X440" s="72">
        <v>0.0631</v>
      </c>
      <c r="Y440" s="71">
        <v>187150</v>
      </c>
      <c r="Z440" s="71">
        <v>3585</v>
      </c>
      <c r="AA440" s="71">
        <v>13</v>
      </c>
      <c r="AB440" s="76">
        <v>41</v>
      </c>
      <c r="AC440" s="68">
        <v>7882</v>
      </c>
      <c r="AD440" s="77">
        <v>1.08</v>
      </c>
      <c r="AE440" s="68">
        <v>74</v>
      </c>
      <c r="AF440" s="78">
        <v>0.3813</v>
      </c>
      <c r="AG440" s="81">
        <v>0.3121</v>
      </c>
      <c r="AH440" s="82">
        <v>1.37</v>
      </c>
      <c r="AI440" s="64" t="s">
        <v>4825</v>
      </c>
      <c r="AJ440" s="63" t="s">
        <v>2841</v>
      </c>
      <c r="AK440" s="78">
        <v>0.1594</v>
      </c>
      <c r="AL440" s="78">
        <v>0.1418</v>
      </c>
      <c r="AM440" s="63" t="s">
        <v>2843</v>
      </c>
      <c r="AN440" s="78">
        <v>0.15</v>
      </c>
      <c r="AO440" s="78">
        <v>0.1277</v>
      </c>
      <c r="AP440" s="63" t="s">
        <v>4826</v>
      </c>
      <c r="AQ440" s="78">
        <v>0.0719</v>
      </c>
      <c r="AR440" s="78">
        <v>0.0426</v>
      </c>
      <c r="AS440" s="86" t="s">
        <v>4827</v>
      </c>
      <c r="AT440" s="87">
        <v>0.0989</v>
      </c>
      <c r="AU440" s="88" t="s">
        <v>4828</v>
      </c>
    </row>
    <row r="441" spans="1:47">
      <c r="A441" s="50">
        <f t="shared" si="43"/>
        <v>147</v>
      </c>
      <c r="B441" s="51" t="str">
        <f>IF(A441="","",IF(A441&lt;词盘!$B$2,"大词",IF(A441&lt;词盘!$C$2,"中尾词","长尾词")))</f>
        <v>大词</v>
      </c>
      <c r="D441" s="29" t="str">
        <f t="shared" si="44"/>
        <v>无序</v>
      </c>
      <c r="I441" s="61">
        <f t="shared" si="40"/>
        <v>0.000100050025012507</v>
      </c>
      <c r="J441" s="29">
        <f t="shared" si="45"/>
        <v>125</v>
      </c>
      <c r="K441" s="52">
        <f t="shared" si="42"/>
        <v>1406.68</v>
      </c>
      <c r="L441" s="90"/>
      <c r="M441" s="62" t="s">
        <v>4829</v>
      </c>
      <c r="N441" s="63" t="s">
        <v>4830</v>
      </c>
      <c r="O441" s="64" t="s">
        <v>2027</v>
      </c>
      <c r="P441" s="65">
        <v>0.0001</v>
      </c>
      <c r="Q441" s="63" t="s">
        <v>2047</v>
      </c>
      <c r="R441" s="68">
        <v>529</v>
      </c>
      <c r="S441" s="68">
        <v>1</v>
      </c>
      <c r="T441" s="69" t="s">
        <v>2601</v>
      </c>
      <c r="U441" s="70">
        <v>518799</v>
      </c>
      <c r="V441" s="68">
        <v>3621</v>
      </c>
      <c r="W441" s="71">
        <v>147</v>
      </c>
      <c r="X441" s="72">
        <v>0.0406</v>
      </c>
      <c r="Y441" s="71">
        <v>99644</v>
      </c>
      <c r="Z441" s="71">
        <v>1529</v>
      </c>
      <c r="AA441" s="71">
        <v>4</v>
      </c>
      <c r="AB441" s="76">
        <v>5</v>
      </c>
      <c r="AC441" s="68">
        <v>125</v>
      </c>
      <c r="AD441" s="77">
        <v>28.97</v>
      </c>
      <c r="AE441" s="68">
        <v>6</v>
      </c>
      <c r="AF441" s="78">
        <v>0.9483</v>
      </c>
      <c r="AG441" s="81">
        <v>0.9167</v>
      </c>
      <c r="AH441" s="82">
        <v>0.92</v>
      </c>
      <c r="AI441" s="64" t="s">
        <v>4831</v>
      </c>
      <c r="AJ441" s="63" t="s">
        <v>2602</v>
      </c>
      <c r="AK441" s="78">
        <v>0.8362</v>
      </c>
      <c r="AL441" s="78">
        <v>0.9167</v>
      </c>
      <c r="AM441" s="63" t="s">
        <v>4832</v>
      </c>
      <c r="AN441" s="78">
        <v>0.0862</v>
      </c>
      <c r="AO441" s="78">
        <v>0</v>
      </c>
      <c r="AP441" s="63" t="s">
        <v>4833</v>
      </c>
      <c r="AQ441" s="78">
        <v>0.0259</v>
      </c>
      <c r="AR441" s="78">
        <v>0</v>
      </c>
      <c r="AS441" s="86" t="s">
        <v>4834</v>
      </c>
      <c r="AT441" s="87">
        <v>0.05</v>
      </c>
      <c r="AU441" s="88" t="s">
        <v>4835</v>
      </c>
    </row>
    <row r="442" spans="1:47">
      <c r="A442" s="50">
        <f t="shared" si="43"/>
        <v>30</v>
      </c>
      <c r="B442" s="51" t="str">
        <f>IF(A442="","",IF(A442&lt;词盘!$B$2,"大词",IF(A442&lt;词盘!$C$2,"中尾词","长尾词")))</f>
        <v>大词</v>
      </c>
      <c r="D442" s="29" t="str">
        <f t="shared" si="44"/>
        <v>无序</v>
      </c>
      <c r="I442" s="61">
        <f t="shared" si="40"/>
        <v>0.000100050025012507</v>
      </c>
      <c r="J442" s="29">
        <f t="shared" si="45"/>
        <v>163937</v>
      </c>
      <c r="K442" s="52">
        <f t="shared" si="42"/>
        <v>655.86</v>
      </c>
      <c r="L442" s="90"/>
      <c r="M442" s="62" t="s">
        <v>4836</v>
      </c>
      <c r="N442" s="63" t="s">
        <v>4837</v>
      </c>
      <c r="O442" s="64" t="s">
        <v>2027</v>
      </c>
      <c r="P442" s="65">
        <v>0.0001</v>
      </c>
      <c r="Q442" s="63" t="s">
        <v>3495</v>
      </c>
      <c r="R442" s="68">
        <v>527</v>
      </c>
      <c r="S442" s="68">
        <v>2</v>
      </c>
      <c r="T442" s="69" t="s">
        <v>4838</v>
      </c>
      <c r="U442" s="70">
        <v>558849</v>
      </c>
      <c r="V442" s="68">
        <v>1547</v>
      </c>
      <c r="W442" s="71">
        <v>30</v>
      </c>
      <c r="X442" s="72">
        <v>0.0195</v>
      </c>
      <c r="Y442" s="71">
        <v>42918</v>
      </c>
      <c r="Z442" s="71">
        <v>643</v>
      </c>
      <c r="AA442" s="71">
        <v>1</v>
      </c>
      <c r="AB442" s="76">
        <v>0</v>
      </c>
      <c r="AC442" s="68">
        <v>163937</v>
      </c>
      <c r="AD442" s="77">
        <v>0.01</v>
      </c>
      <c r="AE442" s="68">
        <v>283</v>
      </c>
      <c r="AF442" s="78">
        <v>0.1481</v>
      </c>
      <c r="AG442" s="81">
        <v>0.125</v>
      </c>
      <c r="AH442" s="82">
        <v>1.02</v>
      </c>
      <c r="AI442" s="64" t="s">
        <v>3876</v>
      </c>
      <c r="AJ442" s="63" t="s">
        <v>3131</v>
      </c>
      <c r="AK442" s="78">
        <v>0.0741</v>
      </c>
      <c r="AL442" s="78">
        <v>0.125</v>
      </c>
      <c r="AM442" s="63" t="s">
        <v>4839</v>
      </c>
      <c r="AN442" s="78">
        <v>0.037</v>
      </c>
      <c r="AO442" s="78">
        <v>0</v>
      </c>
      <c r="AP442" s="63" t="s">
        <v>4840</v>
      </c>
      <c r="AQ442" s="78">
        <v>0.037</v>
      </c>
      <c r="AR442" s="78">
        <v>0</v>
      </c>
      <c r="AS442" s="86" t="s">
        <v>4841</v>
      </c>
      <c r="AT442" s="87">
        <v>0.0815</v>
      </c>
      <c r="AU442" s="88" t="s">
        <v>4842</v>
      </c>
    </row>
    <row r="443" spans="1:47">
      <c r="A443" s="50">
        <f t="shared" si="43"/>
        <v>0</v>
      </c>
      <c r="B443" s="51" t="str">
        <f>IF(A443="","",IF(A443&lt;词盘!$B$2,"大词",IF(A443&lt;词盘!$C$2,"中尾词","长尾词")))</f>
        <v>大词</v>
      </c>
      <c r="D443" s="29" t="str">
        <f t="shared" si="44"/>
        <v>无序</v>
      </c>
      <c r="I443" s="61">
        <f t="shared" si="40"/>
        <v>0.000100050025012507</v>
      </c>
      <c r="J443" s="29">
        <f t="shared" si="45"/>
        <v>5518</v>
      </c>
      <c r="K443" s="52">
        <f t="shared" si="42"/>
        <v>0</v>
      </c>
      <c r="L443" s="90"/>
      <c r="M443" s="62" t="s">
        <v>4843</v>
      </c>
      <c r="N443" s="63" t="s">
        <v>4844</v>
      </c>
      <c r="O443" s="64" t="s">
        <v>2027</v>
      </c>
      <c r="P443" s="65">
        <v>0.0001</v>
      </c>
      <c r="Q443" s="63" t="s">
        <v>2028</v>
      </c>
      <c r="R443" s="68">
        <v>517</v>
      </c>
      <c r="S443" s="68">
        <v>1</v>
      </c>
      <c r="T443" s="69" t="s">
        <v>2601</v>
      </c>
      <c r="U443" s="70">
        <v>182602</v>
      </c>
      <c r="V443" s="68"/>
      <c r="W443" s="71"/>
      <c r="X443" s="72"/>
      <c r="Y443" s="71"/>
      <c r="Z443" s="71"/>
      <c r="AA443" s="71">
        <v>1</v>
      </c>
      <c r="AB443" s="76">
        <v>0</v>
      </c>
      <c r="AC443" s="68">
        <v>5518</v>
      </c>
      <c r="AD443" s="77">
        <v>0</v>
      </c>
      <c r="AE443" s="68">
        <v>25</v>
      </c>
      <c r="AF443" s="78">
        <v>0.1888</v>
      </c>
      <c r="AG443" s="81">
        <v>0</v>
      </c>
      <c r="AH443" s="82">
        <v>5.51</v>
      </c>
      <c r="AI443" s="64" t="s">
        <v>4845</v>
      </c>
      <c r="AJ443" s="63" t="s">
        <v>4846</v>
      </c>
      <c r="AK443" s="78">
        <v>0.0681</v>
      </c>
      <c r="AL443" s="78">
        <v>0</v>
      </c>
      <c r="AM443" s="63" t="s">
        <v>2601</v>
      </c>
      <c r="AN443" s="78">
        <v>0.0619</v>
      </c>
      <c r="AO443" s="78">
        <v>0</v>
      </c>
      <c r="AP443" s="63" t="s">
        <v>4847</v>
      </c>
      <c r="AQ443" s="78">
        <v>0.0588</v>
      </c>
      <c r="AR443" s="78">
        <v>0</v>
      </c>
      <c r="AS443" s="86" t="s">
        <v>4848</v>
      </c>
      <c r="AT443" s="87">
        <v>0.049</v>
      </c>
      <c r="AU443" s="88" t="s">
        <v>4849</v>
      </c>
    </row>
    <row r="444" spans="1:47">
      <c r="A444" s="50">
        <f t="shared" si="43"/>
        <v>1059</v>
      </c>
      <c r="B444" s="51" t="str">
        <f>IF(A444="","",IF(A444&lt;词盘!$B$2,"大词",IF(A444&lt;词盘!$C$2,"中尾词","长尾词")))</f>
        <v>大词</v>
      </c>
      <c r="D444" s="29" t="str">
        <f t="shared" si="44"/>
        <v>无序</v>
      </c>
      <c r="I444" s="61">
        <f t="shared" si="40"/>
        <v>0.000100050025012507</v>
      </c>
      <c r="J444" s="29">
        <f t="shared" si="45"/>
        <v>720</v>
      </c>
      <c r="K444" s="52">
        <f t="shared" si="42"/>
        <v>3185.04</v>
      </c>
      <c r="L444" s="90"/>
      <c r="M444" s="62" t="s">
        <v>4850</v>
      </c>
      <c r="N444" s="63" t="s">
        <v>4851</v>
      </c>
      <c r="O444" s="64" t="s">
        <v>2027</v>
      </c>
      <c r="P444" s="65">
        <v>0.0001</v>
      </c>
      <c r="Q444" s="63" t="s">
        <v>2047</v>
      </c>
      <c r="R444" s="68">
        <v>515</v>
      </c>
      <c r="S444" s="68">
        <v>1</v>
      </c>
      <c r="T444" s="69" t="s">
        <v>4686</v>
      </c>
      <c r="U444" s="70">
        <v>544783</v>
      </c>
      <c r="V444" s="68">
        <v>4126</v>
      </c>
      <c r="W444" s="71">
        <v>1059</v>
      </c>
      <c r="X444" s="72">
        <v>0.2569</v>
      </c>
      <c r="Y444" s="71">
        <v>121156</v>
      </c>
      <c r="Z444" s="71">
        <v>1731</v>
      </c>
      <c r="AA444" s="71">
        <v>25</v>
      </c>
      <c r="AB444" s="76">
        <v>5</v>
      </c>
      <c r="AC444" s="68">
        <v>720</v>
      </c>
      <c r="AD444" s="77">
        <v>5.73</v>
      </c>
      <c r="AE444" s="68">
        <v>6</v>
      </c>
      <c r="AF444" s="78">
        <v>0.3153</v>
      </c>
      <c r="AG444" s="81">
        <v>0.2106</v>
      </c>
      <c r="AH444" s="82">
        <v>1.84</v>
      </c>
      <c r="AI444" s="64" t="s">
        <v>4852</v>
      </c>
      <c r="AJ444" s="63" t="s">
        <v>4853</v>
      </c>
      <c r="AK444" s="78">
        <v>0.1171</v>
      </c>
      <c r="AL444" s="78">
        <v>0.1053</v>
      </c>
      <c r="AM444" s="63" t="s">
        <v>2270</v>
      </c>
      <c r="AN444" s="78">
        <v>0.1171</v>
      </c>
      <c r="AO444" s="78">
        <v>0.1053</v>
      </c>
      <c r="AP444" s="63" t="s">
        <v>4854</v>
      </c>
      <c r="AQ444" s="78">
        <v>0.0811</v>
      </c>
      <c r="AR444" s="78">
        <v>0</v>
      </c>
      <c r="AS444" s="86" t="s">
        <v>4855</v>
      </c>
      <c r="AT444" s="87">
        <v>0.0268</v>
      </c>
      <c r="AU444" s="88" t="s">
        <v>4856</v>
      </c>
    </row>
    <row r="445" spans="1:47">
      <c r="A445" s="50">
        <f t="shared" si="43"/>
        <v>0</v>
      </c>
      <c r="B445" s="51" t="str">
        <f>IF(A445="","",IF(A445&lt;词盘!$B$2,"大词",IF(A445&lt;词盘!$C$2,"中尾词","长尾词")))</f>
        <v>大词</v>
      </c>
      <c r="D445" s="29" t="str">
        <f t="shared" si="44"/>
        <v>无序</v>
      </c>
      <c r="I445" s="61">
        <f t="shared" si="40"/>
        <v>0.000100050025012507</v>
      </c>
      <c r="J445" s="29">
        <f t="shared" si="45"/>
        <v>225</v>
      </c>
      <c r="K445" s="52" t="str">
        <f t="shared" si="42"/>
        <v/>
      </c>
      <c r="L445" s="90"/>
      <c r="M445" s="62" t="s">
        <v>4857</v>
      </c>
      <c r="N445" s="63" t="s">
        <v>4858</v>
      </c>
      <c r="O445" s="64" t="s">
        <v>2027</v>
      </c>
      <c r="P445" s="65">
        <v>0.0001</v>
      </c>
      <c r="Q445" s="63" t="s">
        <v>2047</v>
      </c>
      <c r="R445" s="68">
        <v>513</v>
      </c>
      <c r="S445" s="68">
        <v>5</v>
      </c>
      <c r="T445" s="69" t="s">
        <v>4859</v>
      </c>
      <c r="U445" s="70">
        <v>521825</v>
      </c>
      <c r="V445" s="68"/>
      <c r="W445" s="71"/>
      <c r="X445" s="72"/>
      <c r="Y445" s="71"/>
      <c r="Z445" s="71"/>
      <c r="AA445" s="71">
        <v>1</v>
      </c>
      <c r="AB445" s="76">
        <v>0</v>
      </c>
      <c r="AC445" s="68">
        <v>225</v>
      </c>
      <c r="AD445" s="77">
        <v>0</v>
      </c>
      <c r="AE445" s="68">
        <v>34</v>
      </c>
      <c r="AF445" s="78">
        <v>0.4914</v>
      </c>
      <c r="AG445" s="81">
        <v>0.3704</v>
      </c>
      <c r="AH445" s="44" t="s">
        <v>2027</v>
      </c>
      <c r="AI445" s="64" t="s">
        <v>2177</v>
      </c>
      <c r="AJ445" s="63" t="s">
        <v>4115</v>
      </c>
      <c r="AK445" s="78">
        <v>0.3276</v>
      </c>
      <c r="AL445" s="78">
        <v>0.2778</v>
      </c>
      <c r="AM445" s="63" t="s">
        <v>4860</v>
      </c>
      <c r="AN445" s="78">
        <v>0.0862</v>
      </c>
      <c r="AO445" s="78">
        <v>0.0556</v>
      </c>
      <c r="AP445" s="63" t="s">
        <v>2857</v>
      </c>
      <c r="AQ445" s="78">
        <v>0.0776</v>
      </c>
      <c r="AR445" s="78">
        <v>0.037</v>
      </c>
      <c r="AS445" s="86" t="s">
        <v>4861</v>
      </c>
      <c r="AT445" s="87">
        <v>0.0244</v>
      </c>
      <c r="AU445" s="88" t="s">
        <v>4862</v>
      </c>
    </row>
    <row r="446" spans="1:47">
      <c r="A446" s="50">
        <f t="shared" si="43"/>
        <v>215</v>
      </c>
      <c r="B446" s="51" t="str">
        <f>IF(A446="","",IF(A446&lt;词盘!$B$2,"大词",IF(A446&lt;词盘!$C$2,"中尾词","长尾词")))</f>
        <v>大词</v>
      </c>
      <c r="D446" s="29" t="str">
        <f t="shared" si="44"/>
        <v>无序</v>
      </c>
      <c r="I446" s="61">
        <f t="shared" ref="I446:I509" si="46">P446/SUM(P:P)</f>
        <v>0.000100050025012507</v>
      </c>
      <c r="J446" s="29">
        <f t="shared" si="45"/>
        <v>13933</v>
      </c>
      <c r="K446" s="52">
        <f t="shared" si="42"/>
        <v>935.3</v>
      </c>
      <c r="L446" s="90"/>
      <c r="M446" s="62" t="s">
        <v>4863</v>
      </c>
      <c r="N446" s="63" t="s">
        <v>4864</v>
      </c>
      <c r="O446" s="64" t="s">
        <v>2027</v>
      </c>
      <c r="P446" s="65">
        <v>0.0001</v>
      </c>
      <c r="Q446" s="63" t="s">
        <v>2149</v>
      </c>
      <c r="R446" s="68">
        <v>506</v>
      </c>
      <c r="S446" s="68">
        <v>5</v>
      </c>
      <c r="T446" s="69" t="s">
        <v>4865</v>
      </c>
      <c r="U446" s="70">
        <v>580086</v>
      </c>
      <c r="V446" s="68">
        <v>2569</v>
      </c>
      <c r="W446" s="71">
        <v>215</v>
      </c>
      <c r="X446" s="72">
        <v>0.0838</v>
      </c>
      <c r="Y446" s="71">
        <v>74131</v>
      </c>
      <c r="Z446" s="71">
        <v>995</v>
      </c>
      <c r="AA446" s="71">
        <v>5</v>
      </c>
      <c r="AB446" s="76">
        <v>13</v>
      </c>
      <c r="AC446" s="68">
        <v>13933</v>
      </c>
      <c r="AD446" s="77">
        <v>0.18</v>
      </c>
      <c r="AE446" s="68">
        <v>78</v>
      </c>
      <c r="AF446" s="78">
        <v>0.2404</v>
      </c>
      <c r="AG446" s="81">
        <v>0.2084</v>
      </c>
      <c r="AH446" s="82">
        <v>0.94</v>
      </c>
      <c r="AI446" s="64" t="s">
        <v>3533</v>
      </c>
      <c r="AJ446" s="63" t="s">
        <v>2623</v>
      </c>
      <c r="AK446" s="78">
        <v>0.0962</v>
      </c>
      <c r="AL446" s="78">
        <v>0</v>
      </c>
      <c r="AM446" s="63" t="s">
        <v>3534</v>
      </c>
      <c r="AN446" s="78">
        <v>0.0769</v>
      </c>
      <c r="AO446" s="78">
        <v>0.0417</v>
      </c>
      <c r="AP446" s="63" t="s">
        <v>4866</v>
      </c>
      <c r="AQ446" s="78">
        <v>0.0673</v>
      </c>
      <c r="AR446" s="78">
        <v>0.1667</v>
      </c>
      <c r="AS446" s="86" t="s">
        <v>4867</v>
      </c>
      <c r="AT446" s="87">
        <v>0</v>
      </c>
      <c r="AU446" s="88" t="s">
        <v>4868</v>
      </c>
    </row>
    <row r="447" spans="1:47">
      <c r="A447" s="50">
        <f t="shared" si="43"/>
        <v>107</v>
      </c>
      <c r="B447" s="51" t="str">
        <f>IF(A447="","",IF(A447&lt;词盘!$B$2,"大词",IF(A447&lt;词盘!$C$2,"中尾词","长尾词")))</f>
        <v>大词</v>
      </c>
      <c r="D447" s="29" t="str">
        <f t="shared" si="44"/>
        <v>无序</v>
      </c>
      <c r="I447" s="61">
        <f t="shared" si="46"/>
        <v>0.000100050025012507</v>
      </c>
      <c r="J447" s="29">
        <f t="shared" si="45"/>
        <v>5578</v>
      </c>
      <c r="K447" s="52">
        <f t="shared" si="42"/>
        <v>749</v>
      </c>
      <c r="L447" s="90"/>
      <c r="M447" s="62" t="s">
        <v>4869</v>
      </c>
      <c r="N447" s="63" t="s">
        <v>4870</v>
      </c>
      <c r="O447" s="64" t="s">
        <v>2018</v>
      </c>
      <c r="P447" s="65">
        <v>0.0001</v>
      </c>
      <c r="Q447" s="63" t="s">
        <v>2275</v>
      </c>
      <c r="R447" s="68">
        <v>506</v>
      </c>
      <c r="S447" s="68">
        <v>1</v>
      </c>
      <c r="T447" s="69" t="s">
        <v>2022</v>
      </c>
      <c r="U447" s="70">
        <v>547139</v>
      </c>
      <c r="V447" s="68">
        <v>1711</v>
      </c>
      <c r="W447" s="71">
        <v>107</v>
      </c>
      <c r="X447" s="72">
        <v>0.0627</v>
      </c>
      <c r="Y447" s="71">
        <v>47688</v>
      </c>
      <c r="Z447" s="71">
        <v>749</v>
      </c>
      <c r="AA447" s="71">
        <v>3</v>
      </c>
      <c r="AB447" s="76">
        <v>1</v>
      </c>
      <c r="AC447" s="68">
        <v>5578</v>
      </c>
      <c r="AD447" s="77">
        <v>0.31</v>
      </c>
      <c r="AE447" s="68">
        <v>21</v>
      </c>
      <c r="AF447" s="78">
        <v>0.2728</v>
      </c>
      <c r="AG447" s="81">
        <v>0.4</v>
      </c>
      <c r="AH447" s="82">
        <v>1</v>
      </c>
      <c r="AI447" s="64" t="s">
        <v>3969</v>
      </c>
      <c r="AJ447" s="63" t="s">
        <v>4871</v>
      </c>
      <c r="AK447" s="78">
        <v>0.1364</v>
      </c>
      <c r="AL447" s="78">
        <v>0.2</v>
      </c>
      <c r="AM447" s="63" t="s">
        <v>4476</v>
      </c>
      <c r="AN447" s="78">
        <v>0.0909</v>
      </c>
      <c r="AO447" s="78">
        <v>0.1333</v>
      </c>
      <c r="AP447" s="63" t="s">
        <v>4872</v>
      </c>
      <c r="AQ447" s="78">
        <v>0.0455</v>
      </c>
      <c r="AR447" s="78">
        <v>0.0667</v>
      </c>
      <c r="AS447" s="86" t="s">
        <v>4873</v>
      </c>
      <c r="AT447" s="87">
        <v>0.0278</v>
      </c>
      <c r="AU447" s="88" t="s">
        <v>4874</v>
      </c>
    </row>
    <row r="448" spans="1:47">
      <c r="A448" s="50">
        <f t="shared" si="43"/>
        <v>525</v>
      </c>
      <c r="B448" s="51" t="str">
        <f>IF(A448="","",IF(A448&lt;词盘!$B$2,"大词",IF(A448&lt;词盘!$C$2,"中尾词","长尾词")))</f>
        <v>大词</v>
      </c>
      <c r="D448" s="29" t="str">
        <f t="shared" si="44"/>
        <v>无序</v>
      </c>
      <c r="I448" s="61">
        <f t="shared" si="46"/>
        <v>0.000100050025012507</v>
      </c>
      <c r="J448" s="29">
        <f t="shared" si="45"/>
        <v>611</v>
      </c>
      <c r="K448" s="52">
        <f t="shared" si="42"/>
        <v>1483.35</v>
      </c>
      <c r="L448" s="90"/>
      <c r="M448" s="62" t="s">
        <v>4875</v>
      </c>
      <c r="N448" s="63" t="s">
        <v>4876</v>
      </c>
      <c r="O448" s="64" t="s">
        <v>2027</v>
      </c>
      <c r="P448" s="65">
        <v>0.0001</v>
      </c>
      <c r="Q448" s="63" t="s">
        <v>2149</v>
      </c>
      <c r="R448" s="68">
        <v>499</v>
      </c>
      <c r="S448" s="68">
        <v>2</v>
      </c>
      <c r="T448" s="69" t="s">
        <v>4877</v>
      </c>
      <c r="U448" s="70">
        <v>499998</v>
      </c>
      <c r="V448" s="68">
        <v>3677</v>
      </c>
      <c r="W448" s="71">
        <v>525</v>
      </c>
      <c r="X448" s="72">
        <v>0.143</v>
      </c>
      <c r="Y448" s="71">
        <v>90091</v>
      </c>
      <c r="Z448" s="71">
        <v>1705</v>
      </c>
      <c r="AA448" s="71">
        <v>12</v>
      </c>
      <c r="AB448" s="76">
        <v>0</v>
      </c>
      <c r="AC448" s="68">
        <v>611</v>
      </c>
      <c r="AD448" s="77">
        <v>6.02</v>
      </c>
      <c r="AE448" s="68">
        <v>29</v>
      </c>
      <c r="AF448" s="78">
        <v>0.2066</v>
      </c>
      <c r="AG448" s="81">
        <v>0.1999</v>
      </c>
      <c r="AH448" s="82">
        <v>0.87</v>
      </c>
      <c r="AI448" s="64" t="s">
        <v>4878</v>
      </c>
      <c r="AJ448" s="63" t="s">
        <v>2496</v>
      </c>
      <c r="AK448" s="78">
        <v>0.0744</v>
      </c>
      <c r="AL448" s="78">
        <v>0.1333</v>
      </c>
      <c r="AM448" s="63" t="s">
        <v>4879</v>
      </c>
      <c r="AN448" s="78">
        <v>0.0661</v>
      </c>
      <c r="AO448" s="78">
        <v>0.0333</v>
      </c>
      <c r="AP448" s="63" t="s">
        <v>4880</v>
      </c>
      <c r="AQ448" s="78">
        <v>0.0661</v>
      </c>
      <c r="AR448" s="78">
        <v>0.0333</v>
      </c>
      <c r="AS448" s="86" t="s">
        <v>4881</v>
      </c>
      <c r="AT448" s="87">
        <v>0</v>
      </c>
      <c r="AU448" s="88" t="s">
        <v>4882</v>
      </c>
    </row>
    <row r="449" spans="1:47">
      <c r="A449" s="50">
        <f t="shared" si="43"/>
        <v>3267</v>
      </c>
      <c r="B449" s="51" t="str">
        <f>IF(A449="","",IF(A449&lt;词盘!$B$2,"大词",IF(A449&lt;词盘!$C$2,"中尾词","长尾词")))</f>
        <v>大词</v>
      </c>
      <c r="D449" s="29" t="str">
        <f t="shared" si="44"/>
        <v>无序</v>
      </c>
      <c r="I449" s="61">
        <f t="shared" si="46"/>
        <v>0.000100050025012507</v>
      </c>
      <c r="J449" s="29">
        <f t="shared" si="45"/>
        <v>7341</v>
      </c>
      <c r="K449" s="52">
        <f t="shared" si="42"/>
        <v>16444.41</v>
      </c>
      <c r="L449" s="90"/>
      <c r="M449" s="62" t="s">
        <v>4883</v>
      </c>
      <c r="N449" s="63" t="s">
        <v>4884</v>
      </c>
      <c r="O449" s="64" t="s">
        <v>2018</v>
      </c>
      <c r="P449" s="65">
        <v>0.0001</v>
      </c>
      <c r="Q449" s="63" t="s">
        <v>2019</v>
      </c>
      <c r="R449" s="68">
        <v>498</v>
      </c>
      <c r="S449" s="68">
        <v>3</v>
      </c>
      <c r="T449" s="69" t="s">
        <v>4885</v>
      </c>
      <c r="U449" s="70">
        <v>45443</v>
      </c>
      <c r="V449" s="68">
        <v>38261</v>
      </c>
      <c r="W449" s="71">
        <v>3267</v>
      </c>
      <c r="X449" s="72">
        <v>0.0854</v>
      </c>
      <c r="Y449" s="71">
        <v>844279</v>
      </c>
      <c r="Z449" s="71">
        <v>16953</v>
      </c>
      <c r="AA449" s="71">
        <v>75</v>
      </c>
      <c r="AB449" s="76">
        <v>2</v>
      </c>
      <c r="AC449" s="68">
        <v>7341</v>
      </c>
      <c r="AD449" s="77">
        <v>5.21</v>
      </c>
      <c r="AE449" s="68">
        <v>157</v>
      </c>
      <c r="AF449" s="78">
        <v>0.1353</v>
      </c>
      <c r="AG449" s="81">
        <v>0.1064</v>
      </c>
      <c r="AH449" s="82">
        <v>0.97</v>
      </c>
      <c r="AI449" s="64" t="s">
        <v>4886</v>
      </c>
      <c r="AJ449" s="63">
        <v>1450845800</v>
      </c>
      <c r="AK449" s="78">
        <v>0.0664</v>
      </c>
      <c r="AL449" s="78">
        <v>0.0725</v>
      </c>
      <c r="AM449" s="63" t="s">
        <v>2623</v>
      </c>
      <c r="AN449" s="78">
        <v>0.0395</v>
      </c>
      <c r="AO449" s="78">
        <v>0.0242</v>
      </c>
      <c r="AP449" s="63" t="s">
        <v>2491</v>
      </c>
      <c r="AQ449" s="78">
        <v>0.0294</v>
      </c>
      <c r="AR449" s="78">
        <v>0.0097</v>
      </c>
      <c r="AS449" s="86" t="s">
        <v>4887</v>
      </c>
      <c r="AT449" s="87">
        <v>0.0305</v>
      </c>
      <c r="AU449" s="88" t="s">
        <v>4888</v>
      </c>
    </row>
    <row r="450" spans="1:47">
      <c r="A450" s="50">
        <f t="shared" si="43"/>
        <v>0</v>
      </c>
      <c r="B450" s="51" t="str">
        <f>IF(A450="","",IF(A450&lt;词盘!$B$2,"大词",IF(A450&lt;词盘!$C$2,"中尾词","长尾词")))</f>
        <v>大词</v>
      </c>
      <c r="D450" s="29" t="str">
        <f t="shared" si="44"/>
        <v>无序</v>
      </c>
      <c r="I450" s="61">
        <f t="shared" si="46"/>
        <v>0.000100050025012507</v>
      </c>
      <c r="J450" s="29">
        <f t="shared" si="45"/>
        <v>337</v>
      </c>
      <c r="K450" s="52" t="str">
        <f t="shared" si="42"/>
        <v/>
      </c>
      <c r="L450" s="90"/>
      <c r="M450" s="62" t="s">
        <v>4889</v>
      </c>
      <c r="N450" s="63"/>
      <c r="O450" s="64" t="s">
        <v>2027</v>
      </c>
      <c r="P450" s="65">
        <v>0.0001</v>
      </c>
      <c r="Q450" s="63" t="s">
        <v>2047</v>
      </c>
      <c r="R450" s="68">
        <v>494</v>
      </c>
      <c r="S450" s="68">
        <v>1</v>
      </c>
      <c r="T450" s="69" t="s">
        <v>2022</v>
      </c>
      <c r="U450" s="70">
        <v>558184</v>
      </c>
      <c r="V450" s="68"/>
      <c r="W450" s="71"/>
      <c r="X450" s="72"/>
      <c r="Y450" s="71"/>
      <c r="Z450" s="71"/>
      <c r="AA450" s="71"/>
      <c r="AB450" s="76"/>
      <c r="AC450" s="68">
        <v>337</v>
      </c>
      <c r="AD450" s="77"/>
      <c r="AE450" s="68">
        <v>16</v>
      </c>
      <c r="AF450" s="78"/>
      <c r="AG450" s="81"/>
      <c r="AH450" s="44" t="s">
        <v>2027</v>
      </c>
      <c r="AI450" s="64" t="s">
        <v>2177</v>
      </c>
      <c r="AJ450" s="63" t="s">
        <v>4890</v>
      </c>
      <c r="AK450" s="78">
        <v>0.037</v>
      </c>
      <c r="AL450" s="78">
        <v>0.125</v>
      </c>
      <c r="AM450" s="63" t="s">
        <v>4891</v>
      </c>
      <c r="AN450" s="78">
        <v>0.037</v>
      </c>
      <c r="AO450" s="78">
        <v>0.125</v>
      </c>
      <c r="AP450" s="63" t="s">
        <v>4892</v>
      </c>
      <c r="AQ450" s="78">
        <v>0.037</v>
      </c>
      <c r="AR450" s="78">
        <v>0.125</v>
      </c>
      <c r="AS450" s="86"/>
      <c r="AT450" s="87">
        <v>0.0354</v>
      </c>
      <c r="AU450" s="88" t="s">
        <v>4893</v>
      </c>
    </row>
    <row r="451" spans="1:47">
      <c r="A451" s="50">
        <f t="shared" si="43"/>
        <v>148</v>
      </c>
      <c r="B451" s="51" t="str">
        <f>IF(A451="","",IF(A451&lt;词盘!$B$2,"大词",IF(A451&lt;词盘!$C$2,"中尾词","长尾词")))</f>
        <v>大词</v>
      </c>
      <c r="D451" s="29" t="str">
        <f t="shared" si="44"/>
        <v>无序</v>
      </c>
      <c r="I451" s="61">
        <f t="shared" si="46"/>
        <v>0.000100050025012507</v>
      </c>
      <c r="J451" s="29">
        <f t="shared" si="45"/>
        <v>16022</v>
      </c>
      <c r="K451" s="52">
        <f t="shared" ref="K451:K459" si="47">IFERROR(Z451*AH451,"")</f>
        <v>5959.8</v>
      </c>
      <c r="L451" s="90"/>
      <c r="M451" s="62" t="s">
        <v>4894</v>
      </c>
      <c r="N451" s="63" t="s">
        <v>4895</v>
      </c>
      <c r="O451" s="64" t="s">
        <v>2027</v>
      </c>
      <c r="P451" s="65">
        <v>0.0001</v>
      </c>
      <c r="Q451" s="63" t="s">
        <v>2047</v>
      </c>
      <c r="R451" s="68">
        <v>482</v>
      </c>
      <c r="S451" s="68">
        <v>3</v>
      </c>
      <c r="T451" s="69" t="s">
        <v>4896</v>
      </c>
      <c r="U451" s="70">
        <v>53849</v>
      </c>
      <c r="V451" s="68">
        <v>27563</v>
      </c>
      <c r="W451" s="71">
        <v>148</v>
      </c>
      <c r="X451" s="72">
        <v>0.0054</v>
      </c>
      <c r="Y451" s="71">
        <v>683314</v>
      </c>
      <c r="Z451" s="71">
        <v>13545</v>
      </c>
      <c r="AA451" s="71">
        <v>4</v>
      </c>
      <c r="AB451" s="76">
        <v>4</v>
      </c>
      <c r="AC451" s="68">
        <v>16022</v>
      </c>
      <c r="AD451" s="77">
        <v>1.72</v>
      </c>
      <c r="AE451" s="68">
        <v>92</v>
      </c>
      <c r="AF451" s="78">
        <v>0.2667</v>
      </c>
      <c r="AG451" s="81">
        <v>0.1563</v>
      </c>
      <c r="AH451" s="82">
        <v>0.44</v>
      </c>
      <c r="AI451" s="64" t="s">
        <v>4897</v>
      </c>
      <c r="AJ451" s="63" t="s">
        <v>4898</v>
      </c>
      <c r="AK451" s="78">
        <v>0.1314</v>
      </c>
      <c r="AL451" s="78">
        <v>0.0469</v>
      </c>
      <c r="AM451" s="63" t="s">
        <v>4899</v>
      </c>
      <c r="AN451" s="78">
        <v>0.0853</v>
      </c>
      <c r="AO451" s="78">
        <v>0.0313</v>
      </c>
      <c r="AP451" s="63" t="s">
        <v>4900</v>
      </c>
      <c r="AQ451" s="78">
        <v>0.05</v>
      </c>
      <c r="AR451" s="78">
        <v>0.0781</v>
      </c>
      <c r="AS451" s="86" t="s">
        <v>4901</v>
      </c>
      <c r="AT451" s="87">
        <v>0.0382</v>
      </c>
      <c r="AU451" s="88" t="s">
        <v>4902</v>
      </c>
    </row>
    <row r="452" spans="1:47">
      <c r="A452" s="50">
        <f t="shared" si="43"/>
        <v>247</v>
      </c>
      <c r="B452" s="51" t="str">
        <f>IF(A452="","",IF(A452&lt;词盘!$B$2,"大词",IF(A452&lt;词盘!$C$2,"中尾词","长尾词")))</f>
        <v>大词</v>
      </c>
      <c r="D452" s="29" t="str">
        <f t="shared" si="44"/>
        <v>无序</v>
      </c>
      <c r="I452" s="61">
        <f t="shared" si="46"/>
        <v>0.000100050025012507</v>
      </c>
      <c r="J452" s="29">
        <f t="shared" si="45"/>
        <v>173798</v>
      </c>
      <c r="K452" s="52">
        <f t="shared" si="47"/>
        <v>73738.04</v>
      </c>
      <c r="L452" s="90"/>
      <c r="M452" s="62" t="s">
        <v>1401</v>
      </c>
      <c r="N452" s="63" t="s">
        <v>4903</v>
      </c>
      <c r="O452" s="64" t="s">
        <v>2027</v>
      </c>
      <c r="P452" s="65">
        <v>0.0001</v>
      </c>
      <c r="Q452" s="63" t="s">
        <v>2149</v>
      </c>
      <c r="R452" s="68">
        <v>481</v>
      </c>
      <c r="S452" s="68">
        <v>1</v>
      </c>
      <c r="T452" s="69" t="s">
        <v>2022</v>
      </c>
      <c r="U452" s="70">
        <v>2990</v>
      </c>
      <c r="V452" s="68">
        <v>247863</v>
      </c>
      <c r="W452" s="71">
        <v>247</v>
      </c>
      <c r="X452" s="72">
        <v>0.001</v>
      </c>
      <c r="Y452" s="71">
        <v>6366255</v>
      </c>
      <c r="Z452" s="71">
        <v>99646</v>
      </c>
      <c r="AA452" s="71">
        <v>7</v>
      </c>
      <c r="AB452" s="76">
        <v>21</v>
      </c>
      <c r="AC452" s="68">
        <v>173798</v>
      </c>
      <c r="AD452" s="77">
        <v>1.43</v>
      </c>
      <c r="AE452" s="68">
        <v>782</v>
      </c>
      <c r="AF452" s="78">
        <v>0.1286</v>
      </c>
      <c r="AG452" s="81">
        <v>0</v>
      </c>
      <c r="AH452" s="82">
        <v>0.74</v>
      </c>
      <c r="AI452" s="64" t="s">
        <v>4248</v>
      </c>
      <c r="AJ452" s="63" t="s">
        <v>4904</v>
      </c>
      <c r="AK452" s="78">
        <v>0.0474</v>
      </c>
      <c r="AL452" s="78">
        <v>0</v>
      </c>
      <c r="AM452" s="63" t="s">
        <v>4905</v>
      </c>
      <c r="AN452" s="78">
        <v>0.046</v>
      </c>
      <c r="AO452" s="78">
        <v>0</v>
      </c>
      <c r="AP452" s="63" t="s">
        <v>4906</v>
      </c>
      <c r="AQ452" s="78">
        <v>0.0352</v>
      </c>
      <c r="AR452" s="78">
        <v>0</v>
      </c>
      <c r="AS452" s="86" t="s">
        <v>4907</v>
      </c>
      <c r="AT452" s="87">
        <v>0.0286</v>
      </c>
      <c r="AU452" s="88" t="s">
        <v>4908</v>
      </c>
    </row>
    <row r="453" spans="1:47">
      <c r="A453" s="50">
        <f t="shared" ref="A453:A516" si="48">W453</f>
        <v>181</v>
      </c>
      <c r="B453" s="51" t="str">
        <f>IF(A453="","",IF(A453&lt;词盘!$B$2,"大词",IF(A453&lt;词盘!$C$2,"中尾词","长尾词")))</f>
        <v>大词</v>
      </c>
      <c r="D453" s="29" t="str">
        <f t="shared" si="44"/>
        <v>无序</v>
      </c>
      <c r="I453" s="61">
        <f t="shared" si="46"/>
        <v>0.000100050025012507</v>
      </c>
      <c r="J453" s="29">
        <f t="shared" ref="J453:J459" si="49">AC453</f>
        <v>4666</v>
      </c>
      <c r="K453" s="52">
        <f t="shared" si="47"/>
        <v>1831.48</v>
      </c>
      <c r="L453" s="90"/>
      <c r="M453" s="62" t="s">
        <v>4909</v>
      </c>
      <c r="N453" s="63" t="s">
        <v>4910</v>
      </c>
      <c r="O453" s="64" t="s">
        <v>2027</v>
      </c>
      <c r="P453" s="65">
        <v>0.0001</v>
      </c>
      <c r="Q453" s="63" t="s">
        <v>2047</v>
      </c>
      <c r="R453" s="68">
        <v>479</v>
      </c>
      <c r="S453" s="68">
        <v>1</v>
      </c>
      <c r="T453" s="69" t="s">
        <v>2278</v>
      </c>
      <c r="U453" s="70">
        <v>557506</v>
      </c>
      <c r="V453" s="68">
        <v>1970</v>
      </c>
      <c r="W453" s="71">
        <v>181</v>
      </c>
      <c r="X453" s="72">
        <v>0.0921</v>
      </c>
      <c r="Y453" s="71">
        <v>40833</v>
      </c>
      <c r="Z453" s="71">
        <v>844</v>
      </c>
      <c r="AA453" s="71">
        <v>5</v>
      </c>
      <c r="AB453" s="76">
        <v>6</v>
      </c>
      <c r="AC453" s="68">
        <v>4666</v>
      </c>
      <c r="AD453" s="77">
        <v>0.42</v>
      </c>
      <c r="AE453" s="68">
        <v>29</v>
      </c>
      <c r="AF453" s="78">
        <v>0.5</v>
      </c>
      <c r="AG453" s="81">
        <v>0.537</v>
      </c>
      <c r="AH453" s="82">
        <v>2.17</v>
      </c>
      <c r="AI453" s="64" t="s">
        <v>4911</v>
      </c>
      <c r="AJ453" s="63" t="s">
        <v>2362</v>
      </c>
      <c r="AK453" s="78">
        <v>0.2778</v>
      </c>
      <c r="AL453" s="78">
        <v>0.3148</v>
      </c>
      <c r="AM453" s="63" t="s">
        <v>2361</v>
      </c>
      <c r="AN453" s="78">
        <v>0.1111</v>
      </c>
      <c r="AO453" s="78">
        <v>0.1296</v>
      </c>
      <c r="AP453" s="63" t="s">
        <v>4912</v>
      </c>
      <c r="AQ453" s="78">
        <v>0.1111</v>
      </c>
      <c r="AR453" s="78">
        <v>0.0926</v>
      </c>
      <c r="AS453" s="86" t="s">
        <v>4913</v>
      </c>
      <c r="AT453" s="87">
        <v>0.0476</v>
      </c>
      <c r="AU453" s="88" t="s">
        <v>4914</v>
      </c>
    </row>
    <row r="454" spans="1:47">
      <c r="A454" s="50">
        <f t="shared" si="48"/>
        <v>6143</v>
      </c>
      <c r="B454" s="51" t="str">
        <f>IF(A454="","",IF(A454&lt;词盘!$B$2,"大词",IF(A454&lt;词盘!$C$2,"中尾词","长尾词")))</f>
        <v>大词</v>
      </c>
      <c r="D454" s="29" t="str">
        <f t="shared" si="44"/>
        <v>无序</v>
      </c>
      <c r="I454" s="61">
        <f t="shared" si="46"/>
        <v>0.000100050025012507</v>
      </c>
      <c r="J454" s="29">
        <f t="shared" si="49"/>
        <v>1451</v>
      </c>
      <c r="K454" s="52">
        <f t="shared" si="47"/>
        <v>75358.5</v>
      </c>
      <c r="L454" s="90"/>
      <c r="M454" s="62" t="s">
        <v>4915</v>
      </c>
      <c r="N454" s="63" t="s">
        <v>4916</v>
      </c>
      <c r="O454" s="64" t="s">
        <v>2027</v>
      </c>
      <c r="P454" s="65">
        <v>0.0001</v>
      </c>
      <c r="Q454" s="63" t="s">
        <v>2149</v>
      </c>
      <c r="R454" s="68">
        <v>473</v>
      </c>
      <c r="S454" s="68">
        <v>4</v>
      </c>
      <c r="T454" s="69" t="s">
        <v>4917</v>
      </c>
      <c r="U454" s="70">
        <v>26937</v>
      </c>
      <c r="V454" s="68">
        <v>88656</v>
      </c>
      <c r="W454" s="71">
        <v>6143</v>
      </c>
      <c r="X454" s="72">
        <v>0.0693</v>
      </c>
      <c r="Y454" s="71">
        <v>2493568</v>
      </c>
      <c r="Z454" s="71">
        <v>35885</v>
      </c>
      <c r="AA454" s="71">
        <v>140</v>
      </c>
      <c r="AB454" s="76">
        <v>21</v>
      </c>
      <c r="AC454" s="68">
        <v>1451</v>
      </c>
      <c r="AD454" s="77">
        <v>61.1</v>
      </c>
      <c r="AE454" s="68">
        <v>173</v>
      </c>
      <c r="AF454" s="78">
        <v>0.4673</v>
      </c>
      <c r="AG454" s="81">
        <v>0.3575</v>
      </c>
      <c r="AH454" s="82">
        <v>2.1</v>
      </c>
      <c r="AI454" s="64" t="s">
        <v>4918</v>
      </c>
      <c r="AJ454" s="63" t="s">
        <v>2293</v>
      </c>
      <c r="AK454" s="78">
        <v>0.2888</v>
      </c>
      <c r="AL454" s="78">
        <v>0.2504</v>
      </c>
      <c r="AM454" s="63" t="s">
        <v>4744</v>
      </c>
      <c r="AN454" s="78">
        <v>0.1209</v>
      </c>
      <c r="AO454" s="78">
        <v>0.0573</v>
      </c>
      <c r="AP454" s="63" t="s">
        <v>4919</v>
      </c>
      <c r="AQ454" s="78">
        <v>0.0576</v>
      </c>
      <c r="AR454" s="78">
        <v>0.0498</v>
      </c>
      <c r="AS454" s="86" t="s">
        <v>4920</v>
      </c>
      <c r="AT454" s="87">
        <v>0.0164</v>
      </c>
      <c r="AU454" s="88" t="s">
        <v>4921</v>
      </c>
    </row>
    <row r="455" spans="1:47">
      <c r="A455" s="50">
        <f t="shared" si="48"/>
        <v>37</v>
      </c>
      <c r="B455" s="51" t="str">
        <f>IF(A455="","",IF(A455&lt;词盘!$B$2,"大词",IF(A455&lt;词盘!$C$2,"中尾词","长尾词")))</f>
        <v>大词</v>
      </c>
      <c r="D455" s="29" t="str">
        <f t="shared" si="44"/>
        <v>无序</v>
      </c>
      <c r="I455" s="61">
        <f t="shared" si="46"/>
        <v>0.000100050025012507</v>
      </c>
      <c r="J455" s="29">
        <f t="shared" si="49"/>
        <v>723</v>
      </c>
      <c r="K455" s="52">
        <f t="shared" si="47"/>
        <v>528.71</v>
      </c>
      <c r="L455" s="90"/>
      <c r="M455" s="62" t="s">
        <v>4922</v>
      </c>
      <c r="N455" s="63" t="s">
        <v>4923</v>
      </c>
      <c r="O455" s="64" t="s">
        <v>2027</v>
      </c>
      <c r="P455" s="65">
        <v>0.0001</v>
      </c>
      <c r="Q455" s="63" t="s">
        <v>2047</v>
      </c>
      <c r="R455" s="68">
        <v>469</v>
      </c>
      <c r="S455" s="68">
        <v>1</v>
      </c>
      <c r="T455" s="69" t="s">
        <v>2022</v>
      </c>
      <c r="U455" s="70">
        <v>532695</v>
      </c>
      <c r="V455" s="68">
        <v>1272</v>
      </c>
      <c r="W455" s="71">
        <v>37</v>
      </c>
      <c r="X455" s="72">
        <v>0.0296</v>
      </c>
      <c r="Y455" s="71">
        <v>29052</v>
      </c>
      <c r="Z455" s="71">
        <v>581</v>
      </c>
      <c r="AA455" s="71">
        <v>1</v>
      </c>
      <c r="AB455" s="76">
        <v>2</v>
      </c>
      <c r="AC455" s="68">
        <v>723</v>
      </c>
      <c r="AD455" s="77">
        <v>1.76</v>
      </c>
      <c r="AE455" s="68">
        <v>20</v>
      </c>
      <c r="AF455" s="78">
        <v>0.2124</v>
      </c>
      <c r="AG455" s="81">
        <v>0</v>
      </c>
      <c r="AH455" s="82">
        <v>0.91</v>
      </c>
      <c r="AI455" s="64" t="s">
        <v>4924</v>
      </c>
      <c r="AJ455" s="63" t="s">
        <v>4925</v>
      </c>
      <c r="AK455" s="78">
        <v>0.1062</v>
      </c>
      <c r="AL455" s="78">
        <v>0</v>
      </c>
      <c r="AM455" s="63" t="s">
        <v>4926</v>
      </c>
      <c r="AN455" s="78">
        <v>0.0531</v>
      </c>
      <c r="AO455" s="78">
        <v>0</v>
      </c>
      <c r="AP455" s="63" t="s">
        <v>4927</v>
      </c>
      <c r="AQ455" s="78">
        <v>0.0531</v>
      </c>
      <c r="AR455" s="78">
        <v>0</v>
      </c>
      <c r="AS455" s="86" t="s">
        <v>4928</v>
      </c>
      <c r="AT455" s="87">
        <v>0.0367</v>
      </c>
      <c r="AU455" s="88" t="s">
        <v>4929</v>
      </c>
    </row>
    <row r="456" spans="1:47">
      <c r="A456" s="50">
        <f t="shared" si="48"/>
        <v>369</v>
      </c>
      <c r="B456" s="51" t="str">
        <f>IF(A456="","",IF(A456&lt;词盘!$B$2,"大词",IF(A456&lt;词盘!$C$2,"中尾词","长尾词")))</f>
        <v>大词</v>
      </c>
      <c r="D456" s="29" t="str">
        <f t="shared" si="44"/>
        <v>无序</v>
      </c>
      <c r="I456" s="61">
        <f t="shared" si="46"/>
        <v>0.000100050025012507</v>
      </c>
      <c r="J456" s="29">
        <f t="shared" si="49"/>
        <v>424</v>
      </c>
      <c r="K456" s="52">
        <f t="shared" si="47"/>
        <v>1538.97</v>
      </c>
      <c r="L456" s="90"/>
      <c r="M456" s="62" t="s">
        <v>4930</v>
      </c>
      <c r="N456" s="63" t="s">
        <v>4931</v>
      </c>
      <c r="O456" s="64" t="s">
        <v>2027</v>
      </c>
      <c r="P456" s="65">
        <v>0.0001</v>
      </c>
      <c r="Q456" s="63" t="s">
        <v>2149</v>
      </c>
      <c r="R456" s="68">
        <v>467</v>
      </c>
      <c r="S456" s="68">
        <v>2</v>
      </c>
      <c r="T456" s="69" t="s">
        <v>4932</v>
      </c>
      <c r="U456" s="70">
        <v>566325</v>
      </c>
      <c r="V456" s="68">
        <v>2521</v>
      </c>
      <c r="W456" s="71">
        <v>369</v>
      </c>
      <c r="X456" s="72">
        <v>0.1465</v>
      </c>
      <c r="Y456" s="71">
        <v>60270</v>
      </c>
      <c r="Z456" s="71">
        <v>1193</v>
      </c>
      <c r="AA456" s="71">
        <v>9</v>
      </c>
      <c r="AB456" s="76">
        <v>1</v>
      </c>
      <c r="AC456" s="68">
        <v>424</v>
      </c>
      <c r="AD456" s="77">
        <v>5.95</v>
      </c>
      <c r="AE456" s="68">
        <v>21</v>
      </c>
      <c r="AF456" s="78">
        <v>0.7383</v>
      </c>
      <c r="AG456" s="81">
        <v>0.5939</v>
      </c>
      <c r="AH456" s="82">
        <v>1.29</v>
      </c>
      <c r="AI456" s="64" t="s">
        <v>2387</v>
      </c>
      <c r="AJ456" s="63" t="s">
        <v>2243</v>
      </c>
      <c r="AK456" s="78">
        <v>0.4019</v>
      </c>
      <c r="AL456" s="78">
        <v>0.3438</v>
      </c>
      <c r="AM456" s="63" t="s">
        <v>2617</v>
      </c>
      <c r="AN456" s="78">
        <v>0.1869</v>
      </c>
      <c r="AO456" s="78">
        <v>0.0938</v>
      </c>
      <c r="AP456" s="63" t="s">
        <v>3617</v>
      </c>
      <c r="AQ456" s="78">
        <v>0.1495</v>
      </c>
      <c r="AR456" s="78">
        <v>0.1563</v>
      </c>
      <c r="AS456" s="86" t="s">
        <v>4933</v>
      </c>
      <c r="AT456" s="87">
        <v>0</v>
      </c>
      <c r="AU456" s="88" t="s">
        <v>4934</v>
      </c>
    </row>
    <row r="457" spans="1:47">
      <c r="A457" s="50">
        <f t="shared" si="48"/>
        <v>361</v>
      </c>
      <c r="B457" s="51" t="str">
        <f>IF(A457="","",IF(A457&lt;词盘!$B$2,"大词",IF(A457&lt;词盘!$C$2,"中尾词","长尾词")))</f>
        <v>大词</v>
      </c>
      <c r="D457" s="29" t="str">
        <f t="shared" si="44"/>
        <v>无序</v>
      </c>
      <c r="I457" s="61">
        <f t="shared" si="46"/>
        <v>0.000100050025012507</v>
      </c>
      <c r="J457" s="29">
        <f t="shared" si="49"/>
        <v>3812</v>
      </c>
      <c r="K457" s="52">
        <f t="shared" si="47"/>
        <v>10429.02</v>
      </c>
      <c r="L457" s="90"/>
      <c r="M457" s="62" t="s">
        <v>4935</v>
      </c>
      <c r="N457" s="63"/>
      <c r="O457" s="64" t="s">
        <v>2027</v>
      </c>
      <c r="P457" s="65">
        <v>0.0001</v>
      </c>
      <c r="Q457" s="63" t="s">
        <v>2047</v>
      </c>
      <c r="R457" s="68">
        <v>460</v>
      </c>
      <c r="S457" s="68">
        <v>1</v>
      </c>
      <c r="T457" s="69" t="s">
        <v>2022</v>
      </c>
      <c r="U457" s="70">
        <v>583455</v>
      </c>
      <c r="V457" s="68">
        <v>11778</v>
      </c>
      <c r="W457" s="71">
        <v>361</v>
      </c>
      <c r="X457" s="72">
        <v>0.0307</v>
      </c>
      <c r="Y457" s="71">
        <v>338674</v>
      </c>
      <c r="Z457" s="71">
        <v>5607</v>
      </c>
      <c r="AA457" s="71">
        <v>9</v>
      </c>
      <c r="AB457" s="76">
        <v>0</v>
      </c>
      <c r="AC457" s="68">
        <v>3812</v>
      </c>
      <c r="AD457" s="77">
        <v>3.09</v>
      </c>
      <c r="AE457" s="68">
        <v>6</v>
      </c>
      <c r="AF457" s="78">
        <v>0.1359</v>
      </c>
      <c r="AG457" s="81">
        <v>0</v>
      </c>
      <c r="AH457" s="82">
        <v>1.86</v>
      </c>
      <c r="AI457" s="64" t="s">
        <v>4936</v>
      </c>
      <c r="AJ457" s="63">
        <v>1450845800</v>
      </c>
      <c r="AK457" s="78">
        <v>0.0583</v>
      </c>
      <c r="AL457" s="78">
        <v>0</v>
      </c>
      <c r="AM457" s="63" t="s">
        <v>4937</v>
      </c>
      <c r="AN457" s="78">
        <v>0.0388</v>
      </c>
      <c r="AO457" s="78">
        <v>0</v>
      </c>
      <c r="AP457" s="63" t="s">
        <v>4938</v>
      </c>
      <c r="AQ457" s="78">
        <v>0.0388</v>
      </c>
      <c r="AR457" s="78">
        <v>0</v>
      </c>
      <c r="AS457" s="86" t="s">
        <v>4939</v>
      </c>
      <c r="AT457" s="87">
        <v>0.0714</v>
      </c>
      <c r="AU457" s="88" t="s">
        <v>4940</v>
      </c>
    </row>
    <row r="458" spans="1:47">
      <c r="A458" s="50">
        <f t="shared" si="48"/>
        <v>0</v>
      </c>
      <c r="B458" s="51" t="str">
        <f>IF(A458="","",IF(A458&lt;词盘!$B$2,"大词",IF(A458&lt;词盘!$C$2,"中尾词","长尾词")))</f>
        <v>大词</v>
      </c>
      <c r="D458" s="29" t="str">
        <f t="shared" si="44"/>
        <v>无序</v>
      </c>
      <c r="I458" s="61">
        <f t="shared" si="46"/>
        <v>0.000100050025012507</v>
      </c>
      <c r="J458" s="29">
        <f t="shared" si="49"/>
        <v>532</v>
      </c>
      <c r="K458" s="52">
        <f t="shared" si="47"/>
        <v>0</v>
      </c>
      <c r="L458" s="90"/>
      <c r="M458" s="62" t="s">
        <v>4941</v>
      </c>
      <c r="N458" s="63" t="s">
        <v>4942</v>
      </c>
      <c r="O458" s="64" t="s">
        <v>2027</v>
      </c>
      <c r="P458" s="65">
        <v>0.0001</v>
      </c>
      <c r="Q458" s="63" t="s">
        <v>2047</v>
      </c>
      <c r="R458" s="68">
        <v>459</v>
      </c>
      <c r="S458" s="68">
        <v>12</v>
      </c>
      <c r="T458" s="69" t="s">
        <v>4943</v>
      </c>
      <c r="U458" s="70">
        <v>909375</v>
      </c>
      <c r="V458" s="68"/>
      <c r="W458" s="71"/>
      <c r="X458" s="72"/>
      <c r="Y458" s="71"/>
      <c r="Z458" s="71"/>
      <c r="AA458" s="71">
        <v>1</v>
      </c>
      <c r="AB458" s="76">
        <v>0</v>
      </c>
      <c r="AC458" s="68">
        <v>532</v>
      </c>
      <c r="AD458" s="77">
        <v>0</v>
      </c>
      <c r="AE458" s="68">
        <v>16</v>
      </c>
      <c r="AF458" s="78">
        <v>0.9243</v>
      </c>
      <c r="AG458" s="81">
        <v>0.9333</v>
      </c>
      <c r="AH458" s="82">
        <v>0.63</v>
      </c>
      <c r="AI458" s="64" t="s">
        <v>4944</v>
      </c>
      <c r="AJ458" s="63" t="s">
        <v>4945</v>
      </c>
      <c r="AK458" s="78">
        <v>0.7727</v>
      </c>
      <c r="AL458" s="78">
        <v>0.8</v>
      </c>
      <c r="AM458" s="63" t="s">
        <v>2024</v>
      </c>
      <c r="AN458" s="78">
        <v>0.1061</v>
      </c>
      <c r="AO458" s="78">
        <v>0.1333</v>
      </c>
      <c r="AP458" s="63" t="s">
        <v>4946</v>
      </c>
      <c r="AQ458" s="78">
        <v>0.0455</v>
      </c>
      <c r="AR458" s="78">
        <v>0</v>
      </c>
      <c r="AS458" s="86" t="s">
        <v>4947</v>
      </c>
      <c r="AT458" s="87">
        <v>0.0377</v>
      </c>
      <c r="AU458" s="88" t="s">
        <v>4948</v>
      </c>
    </row>
    <row r="459" spans="1:47">
      <c r="A459" s="50">
        <f t="shared" si="48"/>
        <v>333</v>
      </c>
      <c r="B459" s="51" t="str">
        <f>IF(A459="","",IF(A459&lt;词盘!$B$2,"大词",IF(A459&lt;词盘!$C$2,"中尾词","长尾词")))</f>
        <v>大词</v>
      </c>
      <c r="D459" s="29" t="str">
        <f t="shared" si="44"/>
        <v>无序</v>
      </c>
      <c r="I459" s="61">
        <f t="shared" si="46"/>
        <v>0.000100050025012507</v>
      </c>
      <c r="J459" s="29">
        <f t="shared" si="49"/>
        <v>155594</v>
      </c>
      <c r="K459" s="52">
        <f t="shared" si="47"/>
        <v>4164.81</v>
      </c>
      <c r="L459" s="90"/>
      <c r="M459" s="62" t="s">
        <v>4949</v>
      </c>
      <c r="N459" s="63" t="s">
        <v>4950</v>
      </c>
      <c r="O459" s="64" t="s">
        <v>2027</v>
      </c>
      <c r="P459" s="65">
        <v>0.0001</v>
      </c>
      <c r="Q459" s="63" t="s">
        <v>2047</v>
      </c>
      <c r="R459" s="68">
        <v>457</v>
      </c>
      <c r="S459" s="68">
        <v>2</v>
      </c>
      <c r="T459" s="69" t="s">
        <v>2135</v>
      </c>
      <c r="U459" s="70">
        <v>634634</v>
      </c>
      <c r="V459" s="68">
        <v>5484</v>
      </c>
      <c r="W459" s="71">
        <v>333</v>
      </c>
      <c r="X459" s="72">
        <v>0.0608</v>
      </c>
      <c r="Y459" s="71">
        <v>130165</v>
      </c>
      <c r="Z459" s="71">
        <v>2353</v>
      </c>
      <c r="AA459" s="71">
        <v>8</v>
      </c>
      <c r="AB459" s="76">
        <v>3</v>
      </c>
      <c r="AC459" s="68">
        <v>155594</v>
      </c>
      <c r="AD459" s="77">
        <v>0.04</v>
      </c>
      <c r="AE459" s="68">
        <v>107</v>
      </c>
      <c r="AF459" s="78">
        <v>0.1474</v>
      </c>
      <c r="AG459" s="81">
        <v>0.2001</v>
      </c>
      <c r="AH459" s="82">
        <v>1.77</v>
      </c>
      <c r="AI459" s="64" t="s">
        <v>4951</v>
      </c>
      <c r="AJ459" s="63" t="s">
        <v>3645</v>
      </c>
      <c r="AK459" s="78">
        <v>0.0737</v>
      </c>
      <c r="AL459" s="78">
        <v>0.0667</v>
      </c>
      <c r="AM459" s="63" t="s">
        <v>4952</v>
      </c>
      <c r="AN459" s="78">
        <v>0.0421</v>
      </c>
      <c r="AO459" s="78">
        <v>0.0667</v>
      </c>
      <c r="AP459" s="63" t="s">
        <v>4953</v>
      </c>
      <c r="AQ459" s="78">
        <v>0.0316</v>
      </c>
      <c r="AR459" s="78">
        <v>0.0667</v>
      </c>
      <c r="AS459" s="86" t="s">
        <v>4954</v>
      </c>
      <c r="AT459" s="87">
        <v>0.0818</v>
      </c>
      <c r="AU459" s="88" t="s">
        <v>4955</v>
      </c>
    </row>
    <row r="460" spans="1:47">
      <c r="A460" s="50">
        <f t="shared" si="48"/>
        <v>77</v>
      </c>
      <c r="B460" s="51" t="str">
        <f>IF(A460="","",IF(A460&lt;词盘!$B$2,"大词",IF(A460&lt;词盘!$C$2,"中尾词","长尾词")))</f>
        <v>大词</v>
      </c>
      <c r="D460" s="29" t="str">
        <f t="shared" si="44"/>
        <v>无序</v>
      </c>
      <c r="I460" s="61">
        <f t="shared" si="46"/>
        <v>0.000100050025012507</v>
      </c>
      <c r="K460" s="91"/>
      <c r="L460" s="90"/>
      <c r="M460" s="62" t="s">
        <v>4956</v>
      </c>
      <c r="N460" s="63" t="s">
        <v>4957</v>
      </c>
      <c r="O460" s="64" t="s">
        <v>2018</v>
      </c>
      <c r="P460" s="65">
        <v>0.0001</v>
      </c>
      <c r="Q460" s="63" t="s">
        <v>2275</v>
      </c>
      <c r="R460" s="68">
        <v>454</v>
      </c>
      <c r="S460" s="68">
        <v>3</v>
      </c>
      <c r="T460" s="69" t="s">
        <v>4958</v>
      </c>
      <c r="U460" s="70">
        <v>607689</v>
      </c>
      <c r="V460" s="68">
        <v>2303</v>
      </c>
      <c r="W460" s="71">
        <v>77</v>
      </c>
      <c r="X460" s="72">
        <v>0.0335</v>
      </c>
      <c r="Y460" s="71">
        <v>59345</v>
      </c>
      <c r="Z460" s="71">
        <v>1134</v>
      </c>
      <c r="AA460" s="71">
        <v>2</v>
      </c>
      <c r="AB460" s="76">
        <v>0</v>
      </c>
      <c r="AC460" s="68">
        <v>14841</v>
      </c>
      <c r="AD460" s="77">
        <v>0.16</v>
      </c>
      <c r="AE460" s="68">
        <v>12</v>
      </c>
      <c r="AF460" s="78">
        <v>0.1818</v>
      </c>
      <c r="AG460" s="81">
        <v>0.1818</v>
      </c>
      <c r="AH460" s="82">
        <v>1.47</v>
      </c>
      <c r="AI460" s="64" t="s">
        <v>4959</v>
      </c>
      <c r="AJ460" s="63" t="s">
        <v>2411</v>
      </c>
      <c r="AK460" s="78">
        <v>0.0808</v>
      </c>
      <c r="AL460" s="78">
        <v>0.0909</v>
      </c>
      <c r="AM460" s="63" t="s">
        <v>4960</v>
      </c>
      <c r="AN460" s="78">
        <v>0.0505</v>
      </c>
      <c r="AO460" s="78">
        <v>0.0909</v>
      </c>
      <c r="AP460" s="63" t="s">
        <v>4961</v>
      </c>
      <c r="AQ460" s="78">
        <v>0.0505</v>
      </c>
      <c r="AR460" s="78">
        <v>0</v>
      </c>
      <c r="AS460" s="86" t="s">
        <v>4962</v>
      </c>
      <c r="AT460" s="87">
        <v>0.0524</v>
      </c>
      <c r="AU460" s="88" t="s">
        <v>4963</v>
      </c>
    </row>
    <row r="461" spans="1:47">
      <c r="A461" s="50">
        <f t="shared" si="48"/>
        <v>1515</v>
      </c>
      <c r="B461" s="51" t="str">
        <f>IF(A461="","",IF(A461&lt;词盘!$B$2,"大词",IF(A461&lt;词盘!$C$2,"中尾词","长尾词")))</f>
        <v>大词</v>
      </c>
      <c r="D461" s="29" t="str">
        <f t="shared" si="44"/>
        <v>无序</v>
      </c>
      <c r="I461" s="61">
        <f t="shared" si="46"/>
        <v>0.000100050025012507</v>
      </c>
      <c r="K461" s="91"/>
      <c r="L461" s="90"/>
      <c r="M461" s="62" t="s">
        <v>4964</v>
      </c>
      <c r="N461" s="63" t="s">
        <v>4965</v>
      </c>
      <c r="O461" s="64" t="s">
        <v>2027</v>
      </c>
      <c r="P461" s="65">
        <v>0.0001</v>
      </c>
      <c r="Q461" s="63" t="s">
        <v>2047</v>
      </c>
      <c r="R461" s="68">
        <v>442</v>
      </c>
      <c r="S461" s="68">
        <v>1</v>
      </c>
      <c r="T461" s="69" t="s">
        <v>2022</v>
      </c>
      <c r="U461" s="70">
        <v>41162</v>
      </c>
      <c r="V461" s="68">
        <v>37596</v>
      </c>
      <c r="W461" s="71">
        <v>1515</v>
      </c>
      <c r="X461" s="72">
        <v>0.0403</v>
      </c>
      <c r="Y461" s="71">
        <v>874964</v>
      </c>
      <c r="Z461" s="71">
        <v>17138</v>
      </c>
      <c r="AA461" s="71">
        <v>35</v>
      </c>
      <c r="AB461" s="76">
        <v>0</v>
      </c>
      <c r="AC461" s="68">
        <v>2290</v>
      </c>
      <c r="AD461" s="77">
        <v>16.42</v>
      </c>
      <c r="AE461" s="68">
        <v>93</v>
      </c>
      <c r="AF461" s="78">
        <v>0.2417</v>
      </c>
      <c r="AG461" s="81">
        <v>0.2302</v>
      </c>
      <c r="AH461" s="82">
        <v>1.94</v>
      </c>
      <c r="AI461" s="64" t="s">
        <v>4966</v>
      </c>
      <c r="AJ461" s="63" t="s">
        <v>4967</v>
      </c>
      <c r="AK461" s="78">
        <v>0.0962</v>
      </c>
      <c r="AL461" s="78">
        <v>0.0727</v>
      </c>
      <c r="AM461" s="63" t="s">
        <v>4968</v>
      </c>
      <c r="AN461" s="78">
        <v>0.077</v>
      </c>
      <c r="AO461" s="78">
        <v>0.0939</v>
      </c>
      <c r="AP461" s="63" t="s">
        <v>4969</v>
      </c>
      <c r="AQ461" s="78">
        <v>0.0685</v>
      </c>
      <c r="AR461" s="78">
        <v>0.0636</v>
      </c>
      <c r="AS461" s="86" t="s">
        <v>4970</v>
      </c>
      <c r="AT461" s="87">
        <v>0.0769</v>
      </c>
      <c r="AU461" s="88" t="s">
        <v>4971</v>
      </c>
    </row>
    <row r="462" spans="1:47">
      <c r="A462" s="50">
        <f t="shared" si="48"/>
        <v>9</v>
      </c>
      <c r="B462" s="51" t="str">
        <f>IF(A462="","",IF(A462&lt;词盘!$B$2,"大词",IF(A462&lt;词盘!$C$2,"中尾词","长尾词")))</f>
        <v>大词</v>
      </c>
      <c r="D462" s="29" t="str">
        <f t="shared" si="44"/>
        <v>无序</v>
      </c>
      <c r="I462" s="61">
        <f t="shared" si="46"/>
        <v>0.000100050025012507</v>
      </c>
      <c r="K462" s="91"/>
      <c r="L462" s="90"/>
      <c r="M462" s="62" t="s">
        <v>4972</v>
      </c>
      <c r="N462" s="63" t="s">
        <v>4973</v>
      </c>
      <c r="O462" s="64" t="s">
        <v>2027</v>
      </c>
      <c r="P462" s="65">
        <v>0.0001</v>
      </c>
      <c r="Q462" s="63" t="s">
        <v>2047</v>
      </c>
      <c r="R462" s="68">
        <v>436</v>
      </c>
      <c r="S462" s="68">
        <v>2</v>
      </c>
      <c r="T462" s="69" t="s">
        <v>2135</v>
      </c>
      <c r="U462" s="70">
        <v>645392</v>
      </c>
      <c r="V462" s="68">
        <v>3470</v>
      </c>
      <c r="W462" s="71">
        <v>9</v>
      </c>
      <c r="X462" s="72">
        <v>0.0026</v>
      </c>
      <c r="Y462" s="71">
        <v>86862</v>
      </c>
      <c r="Z462" s="71">
        <v>1401</v>
      </c>
      <c r="AA462" s="71">
        <v>1</v>
      </c>
      <c r="AB462" s="76">
        <v>1</v>
      </c>
      <c r="AC462" s="68">
        <v>17961</v>
      </c>
      <c r="AD462" s="77">
        <v>0.19</v>
      </c>
      <c r="AE462" s="68">
        <v>51</v>
      </c>
      <c r="AF462" s="78">
        <v>0.1064</v>
      </c>
      <c r="AG462" s="81">
        <v>0.125</v>
      </c>
      <c r="AH462" s="82">
        <v>1.88</v>
      </c>
      <c r="AI462" s="64" t="s">
        <v>4974</v>
      </c>
      <c r="AJ462" s="63" t="s">
        <v>4139</v>
      </c>
      <c r="AK462" s="78">
        <v>0.0426</v>
      </c>
      <c r="AL462" s="78">
        <v>0.125</v>
      </c>
      <c r="AM462" s="63" t="s">
        <v>4975</v>
      </c>
      <c r="AN462" s="78">
        <v>0.0319</v>
      </c>
      <c r="AO462" s="78">
        <v>0</v>
      </c>
      <c r="AP462" s="63" t="s">
        <v>4976</v>
      </c>
      <c r="AQ462" s="78">
        <v>0.0319</v>
      </c>
      <c r="AR462" s="78">
        <v>0</v>
      </c>
      <c r="AS462" s="86" t="s">
        <v>4977</v>
      </c>
      <c r="AT462" s="87">
        <v>0.0791</v>
      </c>
      <c r="AU462" s="88" t="s">
        <v>4978</v>
      </c>
    </row>
    <row r="463" spans="1:47">
      <c r="A463" s="50">
        <f t="shared" si="48"/>
        <v>2428</v>
      </c>
      <c r="B463" s="51" t="str">
        <f>IF(A463="","",IF(A463&lt;词盘!$B$2,"大词",IF(A463&lt;词盘!$C$2,"中尾词","长尾词")))</f>
        <v>大词</v>
      </c>
      <c r="D463" s="29" t="str">
        <f t="shared" si="44"/>
        <v>无序</v>
      </c>
      <c r="I463" s="61">
        <f t="shared" si="46"/>
        <v>0.000100050025012507</v>
      </c>
      <c r="K463" s="91"/>
      <c r="L463" s="90"/>
      <c r="M463" s="62" t="s">
        <v>4979</v>
      </c>
      <c r="N463" s="63" t="s">
        <v>4980</v>
      </c>
      <c r="O463" s="64" t="s">
        <v>2027</v>
      </c>
      <c r="P463" s="65">
        <v>0.0001</v>
      </c>
      <c r="Q463" s="63" t="s">
        <v>2028</v>
      </c>
      <c r="R463" s="68">
        <v>430</v>
      </c>
      <c r="S463" s="68">
        <v>1</v>
      </c>
      <c r="T463" s="69" t="s">
        <v>2022</v>
      </c>
      <c r="U463" s="70">
        <v>645739</v>
      </c>
      <c r="V463" s="68">
        <v>96380</v>
      </c>
      <c r="W463" s="71">
        <v>2428</v>
      </c>
      <c r="X463" s="72">
        <v>0.0252</v>
      </c>
      <c r="Y463" s="71">
        <v>2513472</v>
      </c>
      <c r="Z463" s="71">
        <v>40356</v>
      </c>
      <c r="AA463" s="71">
        <v>56</v>
      </c>
      <c r="AB463" s="76">
        <v>0</v>
      </c>
      <c r="AC463" s="68">
        <v>100834</v>
      </c>
      <c r="AD463" s="77">
        <v>0.96</v>
      </c>
      <c r="AE463" s="68">
        <v>29</v>
      </c>
      <c r="AF463" s="78">
        <v>0.6288</v>
      </c>
      <c r="AG463" s="81">
        <v>0.3333</v>
      </c>
      <c r="AH463" s="82">
        <v>1.37</v>
      </c>
      <c r="AI463" s="64" t="s">
        <v>4981</v>
      </c>
      <c r="AJ463" s="63" t="s">
        <v>3851</v>
      </c>
      <c r="AK463" s="78">
        <v>0.567</v>
      </c>
      <c r="AL463" s="78">
        <v>0</v>
      </c>
      <c r="AM463" s="63" t="s">
        <v>2623</v>
      </c>
      <c r="AN463" s="78">
        <v>0.0309</v>
      </c>
      <c r="AO463" s="78">
        <v>0.3333</v>
      </c>
      <c r="AP463" s="63" t="s">
        <v>3513</v>
      </c>
      <c r="AQ463" s="78">
        <v>0.0309</v>
      </c>
      <c r="AR463" s="78">
        <v>0</v>
      </c>
      <c r="AS463" s="86" t="s">
        <v>4982</v>
      </c>
      <c r="AT463" s="87">
        <v>0</v>
      </c>
      <c r="AU463" s="88" t="s">
        <v>4983</v>
      </c>
    </row>
    <row r="464" spans="1:47">
      <c r="A464" s="50">
        <f t="shared" si="48"/>
        <v>181</v>
      </c>
      <c r="B464" s="51" t="str">
        <f>IF(A464="","",IF(A464&lt;词盘!$B$2,"大词",IF(A464&lt;词盘!$C$2,"中尾词","长尾词")))</f>
        <v>大词</v>
      </c>
      <c r="D464" s="29" t="str">
        <f t="shared" si="44"/>
        <v>无序</v>
      </c>
      <c r="I464" s="61">
        <f t="shared" si="46"/>
        <v>0.000100050025012507</v>
      </c>
      <c r="K464" s="91"/>
      <c r="L464" s="90"/>
      <c r="M464" s="62" t="s">
        <v>4984</v>
      </c>
      <c r="N464" s="63" t="s">
        <v>4985</v>
      </c>
      <c r="O464" s="64" t="s">
        <v>2027</v>
      </c>
      <c r="P464" s="65">
        <v>0.0001</v>
      </c>
      <c r="Q464" s="63" t="s">
        <v>2047</v>
      </c>
      <c r="R464" s="68">
        <v>429</v>
      </c>
      <c r="S464" s="68">
        <v>1</v>
      </c>
      <c r="T464" s="69" t="s">
        <v>2022</v>
      </c>
      <c r="U464" s="70">
        <v>642451</v>
      </c>
      <c r="V464" s="68">
        <v>5139</v>
      </c>
      <c r="W464" s="71">
        <v>181</v>
      </c>
      <c r="X464" s="72">
        <v>0.0353</v>
      </c>
      <c r="Y464" s="71">
        <v>126742</v>
      </c>
      <c r="Z464" s="71">
        <v>2041</v>
      </c>
      <c r="AA464" s="71">
        <v>5</v>
      </c>
      <c r="AB464" s="76">
        <v>0</v>
      </c>
      <c r="AC464" s="68">
        <v>438</v>
      </c>
      <c r="AD464" s="77">
        <v>11.73</v>
      </c>
      <c r="AE464" s="68">
        <v>20</v>
      </c>
      <c r="AF464" s="78">
        <v>0.1277</v>
      </c>
      <c r="AG464" s="81">
        <v>0</v>
      </c>
      <c r="AH464" s="44" t="s">
        <v>2027</v>
      </c>
      <c r="AI464" s="64" t="s">
        <v>2177</v>
      </c>
      <c r="AJ464" s="63" t="s">
        <v>4986</v>
      </c>
      <c r="AK464" s="78">
        <v>0.0532</v>
      </c>
      <c r="AL464" s="78">
        <v>0</v>
      </c>
      <c r="AM464" s="63" t="s">
        <v>4432</v>
      </c>
      <c r="AN464" s="78">
        <v>0.0426</v>
      </c>
      <c r="AO464" s="78">
        <v>0</v>
      </c>
      <c r="AP464" s="63" t="s">
        <v>3092</v>
      </c>
      <c r="AQ464" s="78">
        <v>0.0319</v>
      </c>
      <c r="AR464" s="78">
        <v>0</v>
      </c>
      <c r="AS464" s="86" t="s">
        <v>4987</v>
      </c>
      <c r="AT464" s="87">
        <v>0.015</v>
      </c>
      <c r="AU464" s="88" t="s">
        <v>4988</v>
      </c>
    </row>
    <row r="465" spans="1:47">
      <c r="A465" s="50">
        <f t="shared" si="48"/>
        <v>5638</v>
      </c>
      <c r="B465" s="51" t="str">
        <f>IF(A465="","",IF(A465&lt;词盘!$B$2,"大词",IF(A465&lt;词盘!$C$2,"中尾词","长尾词")))</f>
        <v>大词</v>
      </c>
      <c r="D465" s="29" t="str">
        <f t="shared" si="44"/>
        <v>无序</v>
      </c>
      <c r="I465" s="61">
        <f t="shared" si="46"/>
        <v>0.000100050025012507</v>
      </c>
      <c r="K465" s="91"/>
      <c r="L465" s="90"/>
      <c r="M465" s="62" t="s">
        <v>4989</v>
      </c>
      <c r="N465" s="63" t="s">
        <v>4990</v>
      </c>
      <c r="O465" s="64" t="s">
        <v>2027</v>
      </c>
      <c r="P465" s="65">
        <v>0.0001</v>
      </c>
      <c r="Q465" s="63" t="s">
        <v>2159</v>
      </c>
      <c r="R465" s="68">
        <v>426</v>
      </c>
      <c r="S465" s="68">
        <v>7</v>
      </c>
      <c r="T465" s="69" t="s">
        <v>4991</v>
      </c>
      <c r="U465" s="70">
        <v>50941</v>
      </c>
      <c r="V465" s="68">
        <v>69529</v>
      </c>
      <c r="W465" s="71">
        <v>5638</v>
      </c>
      <c r="X465" s="72">
        <v>0.0811</v>
      </c>
      <c r="Y465" s="71">
        <v>1672986</v>
      </c>
      <c r="Z465" s="71">
        <v>28123</v>
      </c>
      <c r="AA465" s="71">
        <v>128</v>
      </c>
      <c r="AB465" s="76">
        <v>31</v>
      </c>
      <c r="AC465" s="68">
        <v>5048</v>
      </c>
      <c r="AD465" s="77">
        <v>13.77</v>
      </c>
      <c r="AE465" s="68">
        <v>245</v>
      </c>
      <c r="AF465" s="78">
        <v>0.4078</v>
      </c>
      <c r="AG465" s="81">
        <v>0.3262</v>
      </c>
      <c r="AH465" s="82">
        <v>0.89</v>
      </c>
      <c r="AI465" s="64" t="s">
        <v>4992</v>
      </c>
      <c r="AJ465" s="63" t="s">
        <v>2617</v>
      </c>
      <c r="AK465" s="78">
        <v>0.2039</v>
      </c>
      <c r="AL465" s="78">
        <v>0.1871</v>
      </c>
      <c r="AM465" s="63" t="s">
        <v>2243</v>
      </c>
      <c r="AN465" s="78">
        <v>0.1238</v>
      </c>
      <c r="AO465" s="78">
        <v>0.0887</v>
      </c>
      <c r="AP465" s="63" t="s">
        <v>4993</v>
      </c>
      <c r="AQ465" s="78">
        <v>0.0801</v>
      </c>
      <c r="AR465" s="78">
        <v>0.0504</v>
      </c>
      <c r="AS465" s="86" t="s">
        <v>4994</v>
      </c>
      <c r="AT465" s="87">
        <v>0.0763</v>
      </c>
      <c r="AU465" s="88" t="s">
        <v>4995</v>
      </c>
    </row>
    <row r="466" spans="1:47">
      <c r="A466" s="50">
        <f t="shared" si="48"/>
        <v>121</v>
      </c>
      <c r="B466" s="51" t="str">
        <f>IF(A466="","",IF(A466&lt;词盘!$B$2,"大词",IF(A466&lt;词盘!$C$2,"中尾词","长尾词")))</f>
        <v>大词</v>
      </c>
      <c r="D466" s="29" t="str">
        <f t="shared" si="44"/>
        <v>无序</v>
      </c>
      <c r="I466" s="61">
        <f t="shared" si="46"/>
        <v>0.000100050025012507</v>
      </c>
      <c r="K466" s="91"/>
      <c r="L466" s="90"/>
      <c r="M466" s="62" t="s">
        <v>4996</v>
      </c>
      <c r="N466" s="63" t="s">
        <v>4997</v>
      </c>
      <c r="O466" s="64" t="s">
        <v>2027</v>
      </c>
      <c r="P466" s="65">
        <v>0.0001</v>
      </c>
      <c r="Q466" s="63" t="s">
        <v>2047</v>
      </c>
      <c r="R466" s="68">
        <v>424</v>
      </c>
      <c r="S466" s="68">
        <v>1</v>
      </c>
      <c r="T466" s="69" t="s">
        <v>2054</v>
      </c>
      <c r="U466" s="70">
        <v>640919</v>
      </c>
      <c r="V466" s="68">
        <v>3967</v>
      </c>
      <c r="W466" s="71">
        <v>121</v>
      </c>
      <c r="X466" s="72">
        <v>0.0307</v>
      </c>
      <c r="Y466" s="71">
        <v>118200</v>
      </c>
      <c r="Z466" s="71">
        <v>1753</v>
      </c>
      <c r="AA466" s="71">
        <v>3</v>
      </c>
      <c r="AB466" s="76">
        <v>0</v>
      </c>
      <c r="AC466" s="68">
        <v>117456</v>
      </c>
      <c r="AD466" s="77">
        <v>0.03</v>
      </c>
      <c r="AE466" s="68">
        <v>35</v>
      </c>
      <c r="AF466" s="78">
        <v>0.149</v>
      </c>
      <c r="AG466" s="81">
        <v>0</v>
      </c>
      <c r="AH466" s="82">
        <v>0.55</v>
      </c>
      <c r="AI466" s="64" t="s">
        <v>4998</v>
      </c>
      <c r="AJ466" s="63" t="s">
        <v>2152</v>
      </c>
      <c r="AK466" s="78">
        <v>0.0532</v>
      </c>
      <c r="AL466" s="78">
        <v>0</v>
      </c>
      <c r="AM466" s="63" t="s">
        <v>4999</v>
      </c>
      <c r="AN466" s="78">
        <v>0.0532</v>
      </c>
      <c r="AO466" s="78">
        <v>0</v>
      </c>
      <c r="AP466" s="63" t="s">
        <v>5000</v>
      </c>
      <c r="AQ466" s="78">
        <v>0.0426</v>
      </c>
      <c r="AR466" s="78">
        <v>0</v>
      </c>
      <c r="AS466" s="86" t="s">
        <v>5001</v>
      </c>
      <c r="AT466" s="87">
        <v>0.0455</v>
      </c>
      <c r="AU466" s="88" t="s">
        <v>5002</v>
      </c>
    </row>
    <row r="467" spans="1:47">
      <c r="A467" s="50">
        <f t="shared" si="48"/>
        <v>65</v>
      </c>
      <c r="B467" s="51" t="str">
        <f>IF(A467="","",IF(A467&lt;词盘!$B$2,"大词",IF(A467&lt;词盘!$C$2,"中尾词","长尾词")))</f>
        <v>大词</v>
      </c>
      <c r="D467" s="29" t="str">
        <f t="shared" si="44"/>
        <v>无序</v>
      </c>
      <c r="I467" s="61">
        <f t="shared" si="46"/>
        <v>0.000100050025012507</v>
      </c>
      <c r="K467" s="91"/>
      <c r="L467" s="90"/>
      <c r="M467" s="62" t="s">
        <v>5003</v>
      </c>
      <c r="N467" s="63"/>
      <c r="O467" s="64" t="s">
        <v>2027</v>
      </c>
      <c r="P467" s="65">
        <v>0.0001</v>
      </c>
      <c r="Q467" s="63" t="s">
        <v>2047</v>
      </c>
      <c r="R467" s="68">
        <v>423</v>
      </c>
      <c r="S467" s="68">
        <v>1</v>
      </c>
      <c r="T467" s="69" t="s">
        <v>2910</v>
      </c>
      <c r="U467" s="70">
        <v>642908</v>
      </c>
      <c r="V467" s="68">
        <v>2037</v>
      </c>
      <c r="W467" s="71">
        <v>65</v>
      </c>
      <c r="X467" s="72">
        <v>0.0324</v>
      </c>
      <c r="Y467" s="71">
        <v>47614</v>
      </c>
      <c r="Z467" s="71">
        <v>930</v>
      </c>
      <c r="AA467" s="71">
        <v>2</v>
      </c>
      <c r="AB467" s="76">
        <v>2</v>
      </c>
      <c r="AC467" s="68">
        <v>47</v>
      </c>
      <c r="AD467" s="77">
        <v>43.34</v>
      </c>
      <c r="AE467" s="68">
        <v>8</v>
      </c>
      <c r="AF467" s="78">
        <v>0.8297</v>
      </c>
      <c r="AG467" s="81">
        <v>0.8235</v>
      </c>
      <c r="AH467" s="82">
        <v>5.23</v>
      </c>
      <c r="AI467" s="64" t="s">
        <v>5004</v>
      </c>
      <c r="AJ467" s="63" t="s">
        <v>2789</v>
      </c>
      <c r="AK467" s="78">
        <v>0.6383</v>
      </c>
      <c r="AL467" s="78">
        <v>0.7059</v>
      </c>
      <c r="AM467" s="63" t="s">
        <v>2164</v>
      </c>
      <c r="AN467" s="78">
        <v>0.0957</v>
      </c>
      <c r="AO467" s="78">
        <v>0.0588</v>
      </c>
      <c r="AP467" s="63" t="s">
        <v>2250</v>
      </c>
      <c r="AQ467" s="78">
        <v>0.0957</v>
      </c>
      <c r="AR467" s="78">
        <v>0.0588</v>
      </c>
      <c r="AS467" s="86" t="s">
        <v>5005</v>
      </c>
      <c r="AT467" s="87">
        <v>0.0675</v>
      </c>
      <c r="AU467" s="88" t="s">
        <v>5006</v>
      </c>
    </row>
    <row r="468" spans="1:47">
      <c r="A468" s="50">
        <f t="shared" si="48"/>
        <v>4</v>
      </c>
      <c r="B468" s="51" t="str">
        <f>IF(A468="","",IF(A468&lt;词盘!$B$2,"大词",IF(A468&lt;词盘!$C$2,"中尾词","长尾词")))</f>
        <v>大词</v>
      </c>
      <c r="D468" s="29" t="str">
        <f t="shared" si="44"/>
        <v>无序</v>
      </c>
      <c r="I468" s="61">
        <f t="shared" si="46"/>
        <v>0.000100050025012507</v>
      </c>
      <c r="K468" s="91"/>
      <c r="L468" s="90"/>
      <c r="M468" s="62" t="s">
        <v>5007</v>
      </c>
      <c r="N468" s="63" t="s">
        <v>5008</v>
      </c>
      <c r="O468" s="64" t="s">
        <v>2027</v>
      </c>
      <c r="P468" s="65">
        <v>0.0001</v>
      </c>
      <c r="Q468" s="63" t="s">
        <v>2047</v>
      </c>
      <c r="R468" s="68">
        <v>422</v>
      </c>
      <c r="S468" s="68">
        <v>1</v>
      </c>
      <c r="T468" s="69" t="s">
        <v>2024</v>
      </c>
      <c r="U468" s="70">
        <v>646250</v>
      </c>
      <c r="V468" s="68">
        <v>2514</v>
      </c>
      <c r="W468" s="71">
        <v>4</v>
      </c>
      <c r="X468" s="72">
        <v>0.0017</v>
      </c>
      <c r="Y468" s="71">
        <v>51084</v>
      </c>
      <c r="Z468" s="71">
        <v>1074</v>
      </c>
      <c r="AA468" s="71">
        <v>1</v>
      </c>
      <c r="AB468" s="76">
        <v>0</v>
      </c>
      <c r="AC468" s="68">
        <v>69457</v>
      </c>
      <c r="AD468" s="77">
        <v>0.04</v>
      </c>
      <c r="AE468" s="68">
        <v>90</v>
      </c>
      <c r="AF468" s="78">
        <v>0.2795</v>
      </c>
      <c r="AG468" s="81">
        <v>0.15</v>
      </c>
      <c r="AH468" s="82">
        <v>1.14</v>
      </c>
      <c r="AI468" s="64" t="s">
        <v>3281</v>
      </c>
      <c r="AJ468" s="63" t="s">
        <v>2483</v>
      </c>
      <c r="AK468" s="78">
        <v>0.129</v>
      </c>
      <c r="AL468" s="78">
        <v>0.1</v>
      </c>
      <c r="AM468" s="63" t="s">
        <v>2645</v>
      </c>
      <c r="AN468" s="78">
        <v>0.086</v>
      </c>
      <c r="AO468" s="78">
        <v>0.05</v>
      </c>
      <c r="AP468" s="63" t="s">
        <v>5009</v>
      </c>
      <c r="AQ468" s="78">
        <v>0.0645</v>
      </c>
      <c r="AR468" s="78">
        <v>0</v>
      </c>
      <c r="AS468" s="86" t="s">
        <v>5010</v>
      </c>
      <c r="AT468" s="87">
        <v>0</v>
      </c>
      <c r="AU468" s="88" t="s">
        <v>5011</v>
      </c>
    </row>
    <row r="469" spans="1:47">
      <c r="A469" s="50">
        <f t="shared" si="48"/>
        <v>891</v>
      </c>
      <c r="B469" s="51" t="str">
        <f>IF(A469="","",IF(A469&lt;词盘!$B$2,"大词",IF(A469&lt;词盘!$C$2,"中尾词","长尾词")))</f>
        <v>大词</v>
      </c>
      <c r="D469" s="29" t="str">
        <f t="shared" si="44"/>
        <v>无序</v>
      </c>
      <c r="I469" s="61">
        <f t="shared" si="46"/>
        <v>0.000100050025012507</v>
      </c>
      <c r="K469" s="91"/>
      <c r="L469" s="90"/>
      <c r="M469" s="62" t="s">
        <v>5012</v>
      </c>
      <c r="N469" s="63" t="s">
        <v>5013</v>
      </c>
      <c r="O469" s="64" t="s">
        <v>2027</v>
      </c>
      <c r="P469" s="65">
        <v>0.0001</v>
      </c>
      <c r="Q469" s="63" t="s">
        <v>2149</v>
      </c>
      <c r="R469" s="68">
        <v>420</v>
      </c>
      <c r="S469" s="68">
        <v>7</v>
      </c>
      <c r="T469" s="69" t="s">
        <v>5014</v>
      </c>
      <c r="U469" s="70">
        <v>362844</v>
      </c>
      <c r="V469" s="68">
        <v>6062</v>
      </c>
      <c r="W469" s="71">
        <v>891</v>
      </c>
      <c r="X469" s="72">
        <v>0.1471</v>
      </c>
      <c r="Y469" s="71">
        <v>127464</v>
      </c>
      <c r="Z469" s="71">
        <v>2536</v>
      </c>
      <c r="AA469" s="71">
        <v>21</v>
      </c>
      <c r="AB469" s="76">
        <v>1</v>
      </c>
      <c r="AC469" s="68">
        <v>1917</v>
      </c>
      <c r="AD469" s="77">
        <v>3.16</v>
      </c>
      <c r="AE469" s="68">
        <v>47</v>
      </c>
      <c r="AF469" s="78">
        <v>0.3675</v>
      </c>
      <c r="AG469" s="81">
        <v>0.3265</v>
      </c>
      <c r="AH469" s="44" t="s">
        <v>2027</v>
      </c>
      <c r="AI469" s="64" t="s">
        <v>2177</v>
      </c>
      <c r="AJ469" s="63" t="s">
        <v>2292</v>
      </c>
      <c r="AK469" s="78">
        <v>0.2892</v>
      </c>
      <c r="AL469" s="78">
        <v>0.2857</v>
      </c>
      <c r="AM469" s="63" t="s">
        <v>5015</v>
      </c>
      <c r="AN469" s="78">
        <v>0.0422</v>
      </c>
      <c r="AO469" s="78">
        <v>0.0408</v>
      </c>
      <c r="AP469" s="63" t="s">
        <v>4574</v>
      </c>
      <c r="AQ469" s="78">
        <v>0.0361</v>
      </c>
      <c r="AR469" s="78">
        <v>0</v>
      </c>
      <c r="AS469" s="86" t="s">
        <v>5016</v>
      </c>
      <c r="AT469" s="87">
        <v>0.1207</v>
      </c>
      <c r="AU469" s="88" t="s">
        <v>5017</v>
      </c>
    </row>
    <row r="470" spans="1:47">
      <c r="A470" s="50">
        <f t="shared" si="48"/>
        <v>185</v>
      </c>
      <c r="B470" s="51" t="str">
        <f>IF(A470="","",IF(A470&lt;词盘!$B$2,"大词",IF(A470&lt;词盘!$C$2,"中尾词","长尾词")))</f>
        <v>大词</v>
      </c>
      <c r="D470" s="29" t="str">
        <f t="shared" si="44"/>
        <v>无序</v>
      </c>
      <c r="I470" s="61">
        <f t="shared" si="46"/>
        <v>0.000100050025012507</v>
      </c>
      <c r="K470" s="91"/>
      <c r="L470" s="90"/>
      <c r="M470" s="62" t="s">
        <v>5018</v>
      </c>
      <c r="N470" s="63" t="s">
        <v>5019</v>
      </c>
      <c r="O470" s="64" t="s">
        <v>2027</v>
      </c>
      <c r="P470" s="65">
        <v>0.0001</v>
      </c>
      <c r="Q470" s="63" t="s">
        <v>2047</v>
      </c>
      <c r="R470" s="68">
        <v>413</v>
      </c>
      <c r="S470" s="68">
        <v>10</v>
      </c>
      <c r="T470" s="69" t="s">
        <v>5020</v>
      </c>
      <c r="U470" s="70">
        <v>357160</v>
      </c>
      <c r="V470" s="68">
        <v>6040</v>
      </c>
      <c r="W470" s="71">
        <v>185</v>
      </c>
      <c r="X470" s="72">
        <v>0.0307</v>
      </c>
      <c r="Y470" s="71">
        <v>136721</v>
      </c>
      <c r="Z470" s="71">
        <v>2399</v>
      </c>
      <c r="AA470" s="71">
        <v>5</v>
      </c>
      <c r="AB470" s="76">
        <v>0</v>
      </c>
      <c r="AC470" s="68">
        <v>881</v>
      </c>
      <c r="AD470" s="77">
        <v>6.86</v>
      </c>
      <c r="AE470" s="68">
        <v>18</v>
      </c>
      <c r="AF470" s="78">
        <v>0.2899</v>
      </c>
      <c r="AG470" s="81">
        <v>0.1876</v>
      </c>
      <c r="AH470" s="82">
        <v>5.98</v>
      </c>
      <c r="AI470" s="64" t="s">
        <v>5021</v>
      </c>
      <c r="AJ470" s="63" t="s">
        <v>2910</v>
      </c>
      <c r="AK470" s="78">
        <v>0.1124</v>
      </c>
      <c r="AL470" s="78">
        <v>0.0625</v>
      </c>
      <c r="AM470" s="63" t="s">
        <v>2600</v>
      </c>
      <c r="AN470" s="78">
        <v>0.0947</v>
      </c>
      <c r="AO470" s="78">
        <v>0.0313</v>
      </c>
      <c r="AP470" s="63" t="s">
        <v>2215</v>
      </c>
      <c r="AQ470" s="78">
        <v>0.0828</v>
      </c>
      <c r="AR470" s="78">
        <v>0.0938</v>
      </c>
      <c r="AS470" s="86" t="s">
        <v>5022</v>
      </c>
      <c r="AT470" s="87">
        <v>0.0461</v>
      </c>
      <c r="AU470" s="88" t="s">
        <v>5023</v>
      </c>
    </row>
    <row r="471" spans="1:47">
      <c r="A471" s="50">
        <f t="shared" si="48"/>
        <v>68</v>
      </c>
      <c r="B471" s="51" t="str">
        <f>IF(A471="","",IF(A471&lt;词盘!$B$2,"大词",IF(A471&lt;词盘!$C$2,"中尾词","长尾词")))</f>
        <v>大词</v>
      </c>
      <c r="D471" s="29" t="str">
        <f t="shared" si="44"/>
        <v>无序</v>
      </c>
      <c r="I471" s="61">
        <f t="shared" si="46"/>
        <v>0.000100050025012507</v>
      </c>
      <c r="K471" s="91"/>
      <c r="L471" s="90"/>
      <c r="M471" s="62" t="s">
        <v>5024</v>
      </c>
      <c r="N471" s="63" t="s">
        <v>5025</v>
      </c>
      <c r="O471" s="64" t="s">
        <v>2027</v>
      </c>
      <c r="P471" s="65">
        <v>0.0001</v>
      </c>
      <c r="Q471" s="63" t="s">
        <v>2047</v>
      </c>
      <c r="R471" s="68">
        <v>412</v>
      </c>
      <c r="S471" s="68">
        <v>1</v>
      </c>
      <c r="T471" s="69" t="s">
        <v>2024</v>
      </c>
      <c r="U471" s="70">
        <v>690729</v>
      </c>
      <c r="V471" s="68">
        <v>1733</v>
      </c>
      <c r="W471" s="71">
        <v>68</v>
      </c>
      <c r="X471" s="72">
        <v>0.0397</v>
      </c>
      <c r="Y471" s="71">
        <v>37615</v>
      </c>
      <c r="Z471" s="71">
        <v>742</v>
      </c>
      <c r="AA471" s="71">
        <v>2</v>
      </c>
      <c r="AB471" s="76">
        <v>0</v>
      </c>
      <c r="AC471" s="68">
        <v>170443</v>
      </c>
      <c r="AD471" s="77">
        <v>0.01</v>
      </c>
      <c r="AE471" s="68">
        <v>7</v>
      </c>
      <c r="AF471" s="78">
        <v>0.1265</v>
      </c>
      <c r="AG471" s="81">
        <v>0.0714</v>
      </c>
      <c r="AH471" s="82">
        <v>1.44</v>
      </c>
      <c r="AI471" s="64" t="s">
        <v>4679</v>
      </c>
      <c r="AJ471" s="63" t="s">
        <v>2568</v>
      </c>
      <c r="AK471" s="78">
        <v>0.0575</v>
      </c>
      <c r="AL471" s="78">
        <v>0</v>
      </c>
      <c r="AM471" s="63" t="s">
        <v>2024</v>
      </c>
      <c r="AN471" s="78">
        <v>0.0345</v>
      </c>
      <c r="AO471" s="78">
        <v>0.0714</v>
      </c>
      <c r="AP471" s="63" t="s">
        <v>5026</v>
      </c>
      <c r="AQ471" s="78">
        <v>0.0345</v>
      </c>
      <c r="AR471" s="78">
        <v>0</v>
      </c>
      <c r="AS471" s="86" t="s">
        <v>5027</v>
      </c>
      <c r="AT471" s="87">
        <v>0.0794</v>
      </c>
      <c r="AU471" s="88" t="s">
        <v>5028</v>
      </c>
    </row>
    <row r="472" spans="1:47">
      <c r="A472" s="50">
        <f t="shared" si="48"/>
        <v>56</v>
      </c>
      <c r="B472" s="51" t="str">
        <f>IF(A472="","",IF(A472&lt;词盘!$B$2,"大词",IF(A472&lt;词盘!$C$2,"中尾词","长尾词")))</f>
        <v>大词</v>
      </c>
      <c r="D472" s="29" t="str">
        <f t="shared" si="44"/>
        <v>无序</v>
      </c>
      <c r="I472" s="61">
        <f t="shared" si="46"/>
        <v>0.000100050025012507</v>
      </c>
      <c r="K472" s="91"/>
      <c r="L472" s="90"/>
      <c r="M472" s="62" t="s">
        <v>5029</v>
      </c>
      <c r="N472" s="63" t="s">
        <v>5030</v>
      </c>
      <c r="O472" s="64" t="s">
        <v>2027</v>
      </c>
      <c r="P472" s="65">
        <v>0.0001</v>
      </c>
      <c r="Q472" s="63" t="s">
        <v>2047</v>
      </c>
      <c r="R472" s="68">
        <v>410</v>
      </c>
      <c r="S472" s="68">
        <v>2</v>
      </c>
      <c r="T472" s="69" t="s">
        <v>2255</v>
      </c>
      <c r="U472" s="70">
        <v>649190</v>
      </c>
      <c r="V472" s="68">
        <v>1169</v>
      </c>
      <c r="W472" s="71">
        <v>56</v>
      </c>
      <c r="X472" s="72">
        <v>0.0485</v>
      </c>
      <c r="Y472" s="71">
        <v>26536</v>
      </c>
      <c r="Z472" s="71">
        <v>529</v>
      </c>
      <c r="AA472" s="71">
        <v>2</v>
      </c>
      <c r="AB472" s="76">
        <v>0</v>
      </c>
      <c r="AC472" s="68">
        <v>135540</v>
      </c>
      <c r="AD472" s="77">
        <v>0.01</v>
      </c>
      <c r="AE472" s="68">
        <v>6</v>
      </c>
      <c r="AF472" s="78">
        <v>0.2258</v>
      </c>
      <c r="AG472" s="81">
        <v>0</v>
      </c>
      <c r="AH472" s="82">
        <v>1.78</v>
      </c>
      <c r="AI472" s="64" t="s">
        <v>4020</v>
      </c>
      <c r="AJ472" s="63" t="s">
        <v>2720</v>
      </c>
      <c r="AK472" s="78">
        <v>0.1075</v>
      </c>
      <c r="AL472" s="78">
        <v>0</v>
      </c>
      <c r="AM472" s="63" t="s">
        <v>4596</v>
      </c>
      <c r="AN472" s="78">
        <v>0.0753</v>
      </c>
      <c r="AO472" s="78">
        <v>0</v>
      </c>
      <c r="AP472" s="63" t="s">
        <v>5031</v>
      </c>
      <c r="AQ472" s="78">
        <v>0.043</v>
      </c>
      <c r="AR472" s="78">
        <v>0</v>
      </c>
      <c r="AS472" s="86" t="s">
        <v>5032</v>
      </c>
      <c r="AT472" s="87">
        <v>0.0283</v>
      </c>
      <c r="AU472" s="88" t="s">
        <v>5033</v>
      </c>
    </row>
    <row r="473" spans="1:47">
      <c r="A473" s="50">
        <f t="shared" si="48"/>
        <v>14</v>
      </c>
      <c r="B473" s="51" t="str">
        <f>IF(A473="","",IF(A473&lt;词盘!$B$2,"大词",IF(A473&lt;词盘!$C$2,"中尾词","长尾词")))</f>
        <v>大词</v>
      </c>
      <c r="D473" s="29" t="str">
        <f t="shared" si="44"/>
        <v>无序</v>
      </c>
      <c r="I473" s="61">
        <f t="shared" si="46"/>
        <v>0.000100050025012507</v>
      </c>
      <c r="K473" s="91"/>
      <c r="L473" s="90"/>
      <c r="M473" s="62" t="s">
        <v>5034</v>
      </c>
      <c r="N473" s="63"/>
      <c r="O473" s="64" t="s">
        <v>2027</v>
      </c>
      <c r="P473" s="65">
        <v>0.0001</v>
      </c>
      <c r="Q473" s="63" t="s">
        <v>2047</v>
      </c>
      <c r="R473" s="68">
        <v>407</v>
      </c>
      <c r="S473" s="68">
        <v>2</v>
      </c>
      <c r="T473" s="69" t="s">
        <v>5035</v>
      </c>
      <c r="U473" s="70">
        <v>78413</v>
      </c>
      <c r="V473" s="68">
        <v>460</v>
      </c>
      <c r="W473" s="71">
        <v>14</v>
      </c>
      <c r="X473" s="72">
        <v>0.0313</v>
      </c>
      <c r="Y473" s="71">
        <v>11175</v>
      </c>
      <c r="Z473" s="71">
        <v>204</v>
      </c>
      <c r="AA473" s="71">
        <v>1</v>
      </c>
      <c r="AB473" s="76">
        <v>0</v>
      </c>
      <c r="AC473" s="68">
        <v>45452</v>
      </c>
      <c r="AD473" s="77">
        <v>0.01</v>
      </c>
      <c r="AE473" s="68">
        <v>94</v>
      </c>
      <c r="AF473" s="78">
        <v>0.1379</v>
      </c>
      <c r="AG473" s="81">
        <v>0.1584</v>
      </c>
      <c r="AH473" s="44" t="s">
        <v>2027</v>
      </c>
      <c r="AI473" s="64" t="s">
        <v>2177</v>
      </c>
      <c r="AJ473" s="63" t="s">
        <v>2568</v>
      </c>
      <c r="AK473" s="78">
        <v>0.0599</v>
      </c>
      <c r="AL473" s="78">
        <v>0.1089</v>
      </c>
      <c r="AM473" s="63" t="s">
        <v>2152</v>
      </c>
      <c r="AN473" s="78">
        <v>0.0515</v>
      </c>
      <c r="AO473" s="78">
        <v>0.0099</v>
      </c>
      <c r="AP473" s="63" t="s">
        <v>5036</v>
      </c>
      <c r="AQ473" s="78">
        <v>0.0265</v>
      </c>
      <c r="AR473" s="78">
        <v>0.0396</v>
      </c>
      <c r="AS473" s="86" t="s">
        <v>5037</v>
      </c>
      <c r="AT473" s="87">
        <v>0</v>
      </c>
      <c r="AU473" s="88" t="s">
        <v>5038</v>
      </c>
    </row>
    <row r="474" spans="1:47">
      <c r="A474" s="50">
        <f t="shared" si="48"/>
        <v>229</v>
      </c>
      <c r="B474" s="51" t="str">
        <f>IF(A474="","",IF(A474&lt;词盘!$B$2,"大词",IF(A474&lt;词盘!$C$2,"中尾词","长尾词")))</f>
        <v>大词</v>
      </c>
      <c r="D474" s="29" t="str">
        <f t="shared" si="44"/>
        <v>无序</v>
      </c>
      <c r="I474" s="61">
        <f t="shared" si="46"/>
        <v>0.000100050025012507</v>
      </c>
      <c r="K474" s="91"/>
      <c r="L474" s="90"/>
      <c r="M474" s="62" t="s">
        <v>5039</v>
      </c>
      <c r="N474" s="63" t="s">
        <v>5040</v>
      </c>
      <c r="O474" s="64" t="s">
        <v>2027</v>
      </c>
      <c r="P474" s="65">
        <v>0.0001</v>
      </c>
      <c r="Q474" s="63" t="s">
        <v>2047</v>
      </c>
      <c r="R474" s="68">
        <v>404</v>
      </c>
      <c r="S474" s="68">
        <v>1</v>
      </c>
      <c r="T474" s="69" t="s">
        <v>2022</v>
      </c>
      <c r="U474" s="70">
        <v>626604</v>
      </c>
      <c r="V474" s="68">
        <v>3066</v>
      </c>
      <c r="W474" s="71">
        <v>229</v>
      </c>
      <c r="X474" s="72">
        <v>0.075</v>
      </c>
      <c r="Y474" s="71">
        <v>91637</v>
      </c>
      <c r="Z474" s="71">
        <v>1508</v>
      </c>
      <c r="AA474" s="71">
        <v>6</v>
      </c>
      <c r="AB474" s="76">
        <v>2</v>
      </c>
      <c r="AC474" s="68">
        <v>210905</v>
      </c>
      <c r="AD474" s="77">
        <v>0.01</v>
      </c>
      <c r="AE474" s="68">
        <v>92</v>
      </c>
      <c r="AF474" s="78">
        <v>0.2916</v>
      </c>
      <c r="AG474" s="81">
        <v>0.3529</v>
      </c>
      <c r="AH474" s="82">
        <v>1.13</v>
      </c>
      <c r="AI474" s="64" t="s">
        <v>3449</v>
      </c>
      <c r="AJ474" s="63" t="s">
        <v>5041</v>
      </c>
      <c r="AK474" s="78">
        <v>0.1458</v>
      </c>
      <c r="AL474" s="78">
        <v>0.2941</v>
      </c>
      <c r="AM474" s="63" t="s">
        <v>5042</v>
      </c>
      <c r="AN474" s="78">
        <v>0.0729</v>
      </c>
      <c r="AO474" s="78">
        <v>0.0588</v>
      </c>
      <c r="AP474" s="63" t="s">
        <v>5043</v>
      </c>
      <c r="AQ474" s="78">
        <v>0.0729</v>
      </c>
      <c r="AR474" s="78">
        <v>0</v>
      </c>
      <c r="AS474" s="86" t="s">
        <v>5044</v>
      </c>
      <c r="AT474" s="87">
        <v>0</v>
      </c>
      <c r="AU474" s="88" t="s">
        <v>5045</v>
      </c>
    </row>
    <row r="475" spans="1:47">
      <c r="A475" s="50">
        <f t="shared" si="48"/>
        <v>75</v>
      </c>
      <c r="B475" s="51" t="str">
        <f>IF(A475="","",IF(A475&lt;词盘!$B$2,"大词",IF(A475&lt;词盘!$C$2,"中尾词","长尾词")))</f>
        <v>大词</v>
      </c>
      <c r="D475" s="29" t="str">
        <f t="shared" ref="D475:D538" si="50">IF(M475="","",IF(OR(E475="/",E475=""),"无序",IF(COUNTIFS(E:E,E475)&lt;4,"无序","有序")))</f>
        <v>无序</v>
      </c>
      <c r="I475" s="61">
        <f t="shared" si="46"/>
        <v>0.000100050025012507</v>
      </c>
      <c r="K475" s="91"/>
      <c r="L475" s="90"/>
      <c r="M475" s="62" t="s">
        <v>5046</v>
      </c>
      <c r="N475" s="63"/>
      <c r="O475" s="64" t="s">
        <v>2027</v>
      </c>
      <c r="P475" s="65">
        <v>0.0001</v>
      </c>
      <c r="Q475" s="63" t="s">
        <v>2047</v>
      </c>
      <c r="R475" s="68">
        <v>404</v>
      </c>
      <c r="S475" s="68">
        <v>1</v>
      </c>
      <c r="T475" s="69" t="s">
        <v>2022</v>
      </c>
      <c r="U475" s="70">
        <v>639537</v>
      </c>
      <c r="V475" s="68">
        <v>2392</v>
      </c>
      <c r="W475" s="71">
        <v>75</v>
      </c>
      <c r="X475" s="72">
        <v>0.0315</v>
      </c>
      <c r="Y475" s="71">
        <v>69644</v>
      </c>
      <c r="Z475" s="71">
        <v>1169</v>
      </c>
      <c r="AA475" s="71">
        <v>2</v>
      </c>
      <c r="AB475" s="76">
        <v>0</v>
      </c>
      <c r="AC475" s="68">
        <v>120160</v>
      </c>
      <c r="AD475" s="77">
        <v>0.02</v>
      </c>
      <c r="AE475" s="68">
        <v>44</v>
      </c>
      <c r="AF475" s="78">
        <v>0.149</v>
      </c>
      <c r="AG475" s="81">
        <v>0</v>
      </c>
      <c r="AH475" s="82">
        <v>0.62</v>
      </c>
      <c r="AI475" s="64" t="s">
        <v>5047</v>
      </c>
      <c r="AJ475" s="63" t="s">
        <v>2152</v>
      </c>
      <c r="AK475" s="78">
        <v>0.0745</v>
      </c>
      <c r="AL475" s="78">
        <v>0</v>
      </c>
      <c r="AM475" s="63" t="s">
        <v>5048</v>
      </c>
      <c r="AN475" s="78">
        <v>0.0426</v>
      </c>
      <c r="AO475" s="78">
        <v>0</v>
      </c>
      <c r="AP475" s="63" t="s">
        <v>3750</v>
      </c>
      <c r="AQ475" s="78">
        <v>0.0319</v>
      </c>
      <c r="AR475" s="78">
        <v>0</v>
      </c>
      <c r="AS475" s="86" t="s">
        <v>5049</v>
      </c>
      <c r="AT475" s="87">
        <v>0.0469</v>
      </c>
      <c r="AU475" s="88" t="s">
        <v>5050</v>
      </c>
    </row>
    <row r="476" spans="1:47">
      <c r="A476" s="50">
        <f t="shared" si="48"/>
        <v>199</v>
      </c>
      <c r="B476" s="51" t="str">
        <f>IF(A476="","",IF(A476&lt;词盘!$B$2,"大词",IF(A476&lt;词盘!$C$2,"中尾词","长尾词")))</f>
        <v>大词</v>
      </c>
      <c r="D476" s="29" t="str">
        <f t="shared" si="50"/>
        <v>无序</v>
      </c>
      <c r="I476" s="61">
        <f t="shared" si="46"/>
        <v>0.000100050025012507</v>
      </c>
      <c r="K476" s="91"/>
      <c r="L476" s="90"/>
      <c r="M476" s="62" t="s">
        <v>5051</v>
      </c>
      <c r="N476" s="63" t="s">
        <v>2118</v>
      </c>
      <c r="O476" s="64" t="s">
        <v>2027</v>
      </c>
      <c r="P476" s="65">
        <v>0.0001</v>
      </c>
      <c r="Q476" s="63" t="s">
        <v>2149</v>
      </c>
      <c r="R476" s="68">
        <v>403</v>
      </c>
      <c r="S476" s="68">
        <v>2</v>
      </c>
      <c r="T476" s="69" t="s">
        <v>5052</v>
      </c>
      <c r="U476" s="70">
        <v>693687</v>
      </c>
      <c r="V476" s="68">
        <v>3245</v>
      </c>
      <c r="W476" s="71">
        <v>199</v>
      </c>
      <c r="X476" s="72">
        <v>0.0615</v>
      </c>
      <c r="Y476" s="71">
        <v>74440</v>
      </c>
      <c r="Z476" s="71">
        <v>1235</v>
      </c>
      <c r="AA476" s="71">
        <v>5</v>
      </c>
      <c r="AB476" s="76">
        <v>0</v>
      </c>
      <c r="AC476" s="68">
        <v>585</v>
      </c>
      <c r="AD476" s="77">
        <v>5.55</v>
      </c>
      <c r="AE476" s="68">
        <v>27</v>
      </c>
      <c r="AF476" s="78">
        <v>0.1725</v>
      </c>
      <c r="AG476" s="81">
        <v>0</v>
      </c>
      <c r="AH476" s="82">
        <v>0.2</v>
      </c>
      <c r="AI476" s="64" t="s">
        <v>5053</v>
      </c>
      <c r="AJ476" s="63" t="s">
        <v>2720</v>
      </c>
      <c r="AK476" s="78">
        <v>0.0805</v>
      </c>
      <c r="AL476" s="78">
        <v>0</v>
      </c>
      <c r="AM476" s="63" t="s">
        <v>5054</v>
      </c>
      <c r="AN476" s="78">
        <v>0.046</v>
      </c>
      <c r="AO476" s="78">
        <v>0</v>
      </c>
      <c r="AP476" s="63" t="s">
        <v>2122</v>
      </c>
      <c r="AQ476" s="78">
        <v>0.046</v>
      </c>
      <c r="AR476" s="78">
        <v>0</v>
      </c>
      <c r="AS476" s="86" t="s">
        <v>5055</v>
      </c>
      <c r="AT476" s="87"/>
      <c r="AU476" s="88"/>
    </row>
    <row r="477" spans="1:47">
      <c r="A477" s="50">
        <f t="shared" si="48"/>
        <v>54</v>
      </c>
      <c r="B477" s="51" t="str">
        <f>IF(A477="","",IF(A477&lt;词盘!$B$2,"大词",IF(A477&lt;词盘!$C$2,"中尾词","长尾词")))</f>
        <v>大词</v>
      </c>
      <c r="D477" s="29" t="str">
        <f t="shared" si="50"/>
        <v>无序</v>
      </c>
      <c r="I477" s="61">
        <f t="shared" si="46"/>
        <v>0.000100050025012507</v>
      </c>
      <c r="K477" s="91"/>
      <c r="L477" s="90"/>
      <c r="M477" s="62" t="s">
        <v>5056</v>
      </c>
      <c r="N477" s="63" t="s">
        <v>5057</v>
      </c>
      <c r="O477" s="64" t="s">
        <v>2018</v>
      </c>
      <c r="P477" s="65">
        <v>0.0001</v>
      </c>
      <c r="Q477" s="63" t="s">
        <v>2019</v>
      </c>
      <c r="R477" s="68">
        <v>399</v>
      </c>
      <c r="S477" s="68">
        <v>1</v>
      </c>
      <c r="T477" s="69" t="s">
        <v>2022</v>
      </c>
      <c r="U477" s="70">
        <v>719684</v>
      </c>
      <c r="V477" s="68">
        <v>1593</v>
      </c>
      <c r="W477" s="71">
        <v>54</v>
      </c>
      <c r="X477" s="72">
        <v>0.034</v>
      </c>
      <c r="Y477" s="71">
        <v>33515</v>
      </c>
      <c r="Z477" s="71">
        <v>779</v>
      </c>
      <c r="AA477" s="71">
        <v>2</v>
      </c>
      <c r="AB477" s="76">
        <v>0</v>
      </c>
      <c r="AC477" s="68">
        <v>11822</v>
      </c>
      <c r="AD477" s="77">
        <v>0.13</v>
      </c>
      <c r="AE477" s="68">
        <v>13</v>
      </c>
      <c r="AF477" s="78">
        <v>0.1904</v>
      </c>
      <c r="AG477" s="81">
        <v>0.1111</v>
      </c>
      <c r="AH477" s="44" t="s">
        <v>2027</v>
      </c>
      <c r="AI477" s="64" t="s">
        <v>2177</v>
      </c>
      <c r="AJ477" s="63" t="s">
        <v>2410</v>
      </c>
      <c r="AK477" s="78">
        <v>0.0833</v>
      </c>
      <c r="AL477" s="78">
        <v>0.1111</v>
      </c>
      <c r="AM477" s="63" t="s">
        <v>5058</v>
      </c>
      <c r="AN477" s="78">
        <v>0.0595</v>
      </c>
      <c r="AO477" s="78">
        <v>0</v>
      </c>
      <c r="AP477" s="63" t="s">
        <v>5059</v>
      </c>
      <c r="AQ477" s="78">
        <v>0.0476</v>
      </c>
      <c r="AR477" s="78">
        <v>0</v>
      </c>
      <c r="AS477" s="86" t="s">
        <v>5060</v>
      </c>
      <c r="AT477" s="87"/>
      <c r="AU477" s="88"/>
    </row>
    <row r="478" spans="1:47">
      <c r="A478" s="50">
        <f t="shared" si="48"/>
        <v>39</v>
      </c>
      <c r="B478" s="51" t="str">
        <f>IF(A478="","",IF(A478&lt;词盘!$B$2,"大词",IF(A478&lt;词盘!$C$2,"中尾词","长尾词")))</f>
        <v>大词</v>
      </c>
      <c r="D478" s="29" t="str">
        <f t="shared" si="50"/>
        <v>无序</v>
      </c>
      <c r="I478" s="61">
        <f t="shared" si="46"/>
        <v>0.000100050025012507</v>
      </c>
      <c r="K478" s="91"/>
      <c r="L478" s="90"/>
      <c r="M478" s="62" t="s">
        <v>5061</v>
      </c>
      <c r="N478" s="63" t="s">
        <v>5062</v>
      </c>
      <c r="O478" s="64" t="s">
        <v>2027</v>
      </c>
      <c r="P478" s="65">
        <v>0.0001</v>
      </c>
      <c r="Q478" s="63" t="s">
        <v>2047</v>
      </c>
      <c r="R478" s="68">
        <v>398</v>
      </c>
      <c r="S478" s="68">
        <v>1</v>
      </c>
      <c r="T478" s="69" t="s">
        <v>2601</v>
      </c>
      <c r="U478" s="70">
        <v>665767</v>
      </c>
      <c r="V478" s="68">
        <v>1894</v>
      </c>
      <c r="W478" s="71">
        <v>39</v>
      </c>
      <c r="X478" s="72">
        <v>0.0208</v>
      </c>
      <c r="Y478" s="71">
        <v>56690</v>
      </c>
      <c r="Z478" s="71">
        <v>719</v>
      </c>
      <c r="AA478" s="71">
        <v>1</v>
      </c>
      <c r="AB478" s="76">
        <v>0</v>
      </c>
      <c r="AC478" s="68">
        <v>56077</v>
      </c>
      <c r="AD478" s="77">
        <v>0.03</v>
      </c>
      <c r="AE478" s="68">
        <v>23</v>
      </c>
      <c r="AF478" s="78">
        <v>0.1757</v>
      </c>
      <c r="AG478" s="81">
        <v>0</v>
      </c>
      <c r="AH478" s="82">
        <v>4.78</v>
      </c>
      <c r="AI478" s="64" t="s">
        <v>5063</v>
      </c>
      <c r="AJ478" s="63" t="s">
        <v>5064</v>
      </c>
      <c r="AK478" s="78">
        <v>0.0659</v>
      </c>
      <c r="AL478" s="78">
        <v>0</v>
      </c>
      <c r="AM478" s="63" t="s">
        <v>5065</v>
      </c>
      <c r="AN478" s="78">
        <v>0.0549</v>
      </c>
      <c r="AO478" s="78">
        <v>0</v>
      </c>
      <c r="AP478" s="63" t="s">
        <v>5066</v>
      </c>
      <c r="AQ478" s="78">
        <v>0.0549</v>
      </c>
      <c r="AR478" s="78">
        <v>0</v>
      </c>
      <c r="AS478" s="86" t="s">
        <v>5067</v>
      </c>
      <c r="AT478" s="87"/>
      <c r="AU478" s="88"/>
    </row>
    <row r="479" spans="1:47">
      <c r="A479" s="50">
        <f t="shared" si="48"/>
        <v>3797</v>
      </c>
      <c r="B479" s="51" t="str">
        <f>IF(A479="","",IF(A479&lt;词盘!$B$2,"大词",IF(A479&lt;词盘!$C$2,"中尾词","长尾词")))</f>
        <v>大词</v>
      </c>
      <c r="D479" s="29" t="str">
        <f t="shared" si="50"/>
        <v>无序</v>
      </c>
      <c r="I479" s="61">
        <f t="shared" si="46"/>
        <v>0.000100050025012507</v>
      </c>
      <c r="K479" s="91"/>
      <c r="L479" s="90"/>
      <c r="M479" s="62" t="s">
        <v>5068</v>
      </c>
      <c r="N479" s="63" t="s">
        <v>5069</v>
      </c>
      <c r="O479" s="64" t="s">
        <v>2027</v>
      </c>
      <c r="P479" s="65">
        <v>0.0001</v>
      </c>
      <c r="Q479" s="63" t="s">
        <v>2028</v>
      </c>
      <c r="R479" s="68">
        <v>396</v>
      </c>
      <c r="S479" s="68">
        <v>1</v>
      </c>
      <c r="T479" s="69" t="s">
        <v>2022</v>
      </c>
      <c r="U479" s="70">
        <v>736097</v>
      </c>
      <c r="V479" s="68">
        <v>115418</v>
      </c>
      <c r="W479" s="71">
        <v>3797</v>
      </c>
      <c r="X479" s="72">
        <v>0.0329</v>
      </c>
      <c r="Y479" s="71">
        <v>3446431</v>
      </c>
      <c r="Z479" s="71">
        <v>57272</v>
      </c>
      <c r="AA479" s="71">
        <v>87</v>
      </c>
      <c r="AB479" s="76">
        <v>0</v>
      </c>
      <c r="AC479" s="68">
        <v>33038</v>
      </c>
      <c r="AD479" s="77">
        <v>3.49</v>
      </c>
      <c r="AE479" s="68">
        <v>32</v>
      </c>
      <c r="AF479" s="78">
        <v>0.1294</v>
      </c>
      <c r="AG479" s="81">
        <v>0.0909</v>
      </c>
      <c r="AH479" s="82">
        <v>1.23</v>
      </c>
      <c r="AI479" s="64" t="s">
        <v>5070</v>
      </c>
      <c r="AJ479" s="63" t="s">
        <v>5071</v>
      </c>
      <c r="AK479" s="78">
        <v>0.0588</v>
      </c>
      <c r="AL479" s="78">
        <v>0</v>
      </c>
      <c r="AM479" s="63" t="s">
        <v>5072</v>
      </c>
      <c r="AN479" s="78">
        <v>0.0353</v>
      </c>
      <c r="AO479" s="78">
        <v>0.0909</v>
      </c>
      <c r="AP479" s="63" t="s">
        <v>5073</v>
      </c>
      <c r="AQ479" s="78">
        <v>0.0353</v>
      </c>
      <c r="AR479" s="78">
        <v>0</v>
      </c>
      <c r="AS479" s="86" t="s">
        <v>5074</v>
      </c>
      <c r="AT479" s="87"/>
      <c r="AU479" s="88"/>
    </row>
    <row r="480" spans="1:47">
      <c r="A480" s="50">
        <f t="shared" si="48"/>
        <v>1</v>
      </c>
      <c r="B480" s="51" t="str">
        <f>IF(A480="","",IF(A480&lt;词盘!$B$2,"大词",IF(A480&lt;词盘!$C$2,"中尾词","长尾词")))</f>
        <v>大词</v>
      </c>
      <c r="D480" s="29" t="str">
        <f t="shared" si="50"/>
        <v>无序</v>
      </c>
      <c r="I480" s="61">
        <f t="shared" si="46"/>
        <v>0.000100050025012507</v>
      </c>
      <c r="K480" s="91"/>
      <c r="L480" s="90"/>
      <c r="M480" s="62" t="s">
        <v>5075</v>
      </c>
      <c r="N480" s="63" t="s">
        <v>5076</v>
      </c>
      <c r="O480" s="64" t="s">
        <v>2027</v>
      </c>
      <c r="P480" s="65">
        <v>0.0001</v>
      </c>
      <c r="Q480" s="63" t="s">
        <v>2047</v>
      </c>
      <c r="R480" s="68">
        <v>394</v>
      </c>
      <c r="S480" s="68">
        <v>1</v>
      </c>
      <c r="T480" s="69" t="s">
        <v>2022</v>
      </c>
      <c r="U480" s="70">
        <v>725907</v>
      </c>
      <c r="V480" s="68">
        <v>2442</v>
      </c>
      <c r="W480" s="71">
        <v>1</v>
      </c>
      <c r="X480" s="72">
        <v>0.0006</v>
      </c>
      <c r="Y480" s="71">
        <v>50590</v>
      </c>
      <c r="Z480" s="71">
        <v>1208</v>
      </c>
      <c r="AA480" s="71">
        <v>1</v>
      </c>
      <c r="AB480" s="76">
        <v>0</v>
      </c>
      <c r="AC480" s="68">
        <v>3651</v>
      </c>
      <c r="AD480" s="77">
        <v>0.67</v>
      </c>
      <c r="AE480" s="68">
        <v>8</v>
      </c>
      <c r="AF480" s="78">
        <v>0.1928</v>
      </c>
      <c r="AG480" s="81">
        <v>0</v>
      </c>
      <c r="AH480" s="44" t="s">
        <v>2027</v>
      </c>
      <c r="AI480" s="64" t="s">
        <v>2177</v>
      </c>
      <c r="AJ480" s="63">
        <v>1450845800</v>
      </c>
      <c r="AK480" s="78">
        <v>0.0964</v>
      </c>
      <c r="AL480" s="78">
        <v>0</v>
      </c>
      <c r="AM480" s="63" t="s">
        <v>5077</v>
      </c>
      <c r="AN480" s="78">
        <v>0.0482</v>
      </c>
      <c r="AO480" s="78">
        <v>0</v>
      </c>
      <c r="AP480" s="63" t="s">
        <v>5078</v>
      </c>
      <c r="AQ480" s="78">
        <v>0.0482</v>
      </c>
      <c r="AR480" s="78">
        <v>0</v>
      </c>
      <c r="AS480" s="86" t="s">
        <v>5079</v>
      </c>
      <c r="AT480" s="87"/>
      <c r="AU480" s="88"/>
    </row>
    <row r="481" spans="1:47">
      <c r="A481" s="50">
        <f t="shared" si="48"/>
        <v>297</v>
      </c>
      <c r="B481" s="51" t="str">
        <f>IF(A481="","",IF(A481&lt;词盘!$B$2,"大词",IF(A481&lt;词盘!$C$2,"中尾词","长尾词")))</f>
        <v>大词</v>
      </c>
      <c r="D481" s="29" t="str">
        <f t="shared" si="50"/>
        <v>无序</v>
      </c>
      <c r="I481" s="61">
        <f t="shared" si="46"/>
        <v>0.000100050025012507</v>
      </c>
      <c r="K481" s="91"/>
      <c r="L481" s="90"/>
      <c r="M481" s="62" t="s">
        <v>5080</v>
      </c>
      <c r="N481" s="63" t="s">
        <v>5081</v>
      </c>
      <c r="O481" s="64" t="s">
        <v>2027</v>
      </c>
      <c r="P481" s="65">
        <v>0.0001</v>
      </c>
      <c r="Q481" s="63" t="s">
        <v>2047</v>
      </c>
      <c r="R481" s="68">
        <v>390</v>
      </c>
      <c r="S481" s="68">
        <v>3</v>
      </c>
      <c r="T481" s="69" t="s">
        <v>5082</v>
      </c>
      <c r="U481" s="70">
        <v>730341</v>
      </c>
      <c r="V481" s="68">
        <v>2315</v>
      </c>
      <c r="W481" s="71">
        <v>297</v>
      </c>
      <c r="X481" s="72">
        <v>0.1286</v>
      </c>
      <c r="Y481" s="71">
        <v>67328</v>
      </c>
      <c r="Z481" s="71">
        <v>1002</v>
      </c>
      <c r="AA481" s="71">
        <v>7</v>
      </c>
      <c r="AB481" s="76">
        <v>2</v>
      </c>
      <c r="AC481" s="68">
        <v>425</v>
      </c>
      <c r="AD481" s="77">
        <v>5.45</v>
      </c>
      <c r="AE481" s="68">
        <v>31</v>
      </c>
      <c r="AF481" s="78">
        <v>0.5301</v>
      </c>
      <c r="AG481" s="81">
        <v>0.3685</v>
      </c>
      <c r="AH481" s="82">
        <v>1.19</v>
      </c>
      <c r="AI481" s="64" t="s">
        <v>5083</v>
      </c>
      <c r="AJ481" s="63" t="s">
        <v>2450</v>
      </c>
      <c r="AK481" s="78">
        <v>0.2651</v>
      </c>
      <c r="AL481" s="78">
        <v>0.1579</v>
      </c>
      <c r="AM481" s="63" t="s">
        <v>3825</v>
      </c>
      <c r="AN481" s="78">
        <v>0.1566</v>
      </c>
      <c r="AO481" s="78">
        <v>0.1053</v>
      </c>
      <c r="AP481" s="63" t="s">
        <v>2561</v>
      </c>
      <c r="AQ481" s="78">
        <v>0.1084</v>
      </c>
      <c r="AR481" s="78">
        <v>0.1053</v>
      </c>
      <c r="AS481" s="86" t="s">
        <v>5084</v>
      </c>
      <c r="AT481" s="87">
        <v>0</v>
      </c>
      <c r="AU481" s="88" t="s">
        <v>5085</v>
      </c>
    </row>
    <row r="482" spans="1:47">
      <c r="A482" s="50">
        <f t="shared" si="48"/>
        <v>21</v>
      </c>
      <c r="B482" s="51" t="str">
        <f>IF(A482="","",IF(A482&lt;词盘!$B$2,"大词",IF(A482&lt;词盘!$C$2,"中尾词","长尾词")))</f>
        <v>大词</v>
      </c>
      <c r="D482" s="29" t="str">
        <f t="shared" si="50"/>
        <v>无序</v>
      </c>
      <c r="I482" s="61">
        <f t="shared" si="46"/>
        <v>0.000100050025012507</v>
      </c>
      <c r="K482" s="91"/>
      <c r="L482" s="90"/>
      <c r="M482" s="62" t="s">
        <v>5086</v>
      </c>
      <c r="N482" s="63" t="s">
        <v>5087</v>
      </c>
      <c r="O482" s="64" t="s">
        <v>2027</v>
      </c>
      <c r="P482" s="65">
        <v>0.0001</v>
      </c>
      <c r="Q482" s="63" t="s">
        <v>2047</v>
      </c>
      <c r="R482" s="68">
        <v>389</v>
      </c>
      <c r="S482" s="68">
        <v>2</v>
      </c>
      <c r="T482" s="69" t="s">
        <v>2666</v>
      </c>
      <c r="U482" s="70">
        <v>706627</v>
      </c>
      <c r="V482" s="68">
        <v>2877</v>
      </c>
      <c r="W482" s="71">
        <v>21</v>
      </c>
      <c r="X482" s="72">
        <v>0.0073</v>
      </c>
      <c r="Y482" s="71">
        <v>76678</v>
      </c>
      <c r="Z482" s="71">
        <v>1332</v>
      </c>
      <c r="AA482" s="71">
        <v>1</v>
      </c>
      <c r="AB482" s="76">
        <v>1</v>
      </c>
      <c r="AC482" s="68">
        <v>9636</v>
      </c>
      <c r="AD482" s="77">
        <v>0.3</v>
      </c>
      <c r="AE482" s="68">
        <v>20</v>
      </c>
      <c r="AF482" s="78">
        <v>0.1295</v>
      </c>
      <c r="AG482" s="81">
        <v>0.2</v>
      </c>
      <c r="AH482" s="82">
        <v>0.27</v>
      </c>
      <c r="AI482" s="64" t="s">
        <v>5088</v>
      </c>
      <c r="AJ482" s="63" t="s">
        <v>5089</v>
      </c>
      <c r="AK482" s="78">
        <v>0.0471</v>
      </c>
      <c r="AL482" s="78">
        <v>0</v>
      </c>
      <c r="AM482" s="63" t="s">
        <v>2898</v>
      </c>
      <c r="AN482" s="78">
        <v>0.0471</v>
      </c>
      <c r="AO482" s="78">
        <v>0</v>
      </c>
      <c r="AP482" s="63" t="s">
        <v>5090</v>
      </c>
      <c r="AQ482" s="78">
        <v>0.0353</v>
      </c>
      <c r="AR482" s="78">
        <v>0.2</v>
      </c>
      <c r="AS482" s="86" t="s">
        <v>5091</v>
      </c>
      <c r="AT482" s="87"/>
      <c r="AU482" s="88"/>
    </row>
    <row r="483" spans="1:47">
      <c r="A483" s="50">
        <f t="shared" si="48"/>
        <v>0</v>
      </c>
      <c r="B483" s="51" t="str">
        <f>IF(A483="","",IF(A483&lt;词盘!$B$2,"大词",IF(A483&lt;词盘!$C$2,"中尾词","长尾词")))</f>
        <v>大词</v>
      </c>
      <c r="D483" s="29" t="str">
        <f t="shared" si="50"/>
        <v>无序</v>
      </c>
      <c r="I483" s="61">
        <f t="shared" si="46"/>
        <v>0.000100050025012507</v>
      </c>
      <c r="K483" s="91"/>
      <c r="L483" s="90"/>
      <c r="M483" s="62" t="s">
        <v>5092</v>
      </c>
      <c r="N483" s="63" t="s">
        <v>5093</v>
      </c>
      <c r="O483" s="64" t="s">
        <v>2027</v>
      </c>
      <c r="P483" s="65">
        <v>0.0001</v>
      </c>
      <c r="Q483" s="63" t="s">
        <v>2047</v>
      </c>
      <c r="R483" s="68">
        <v>386</v>
      </c>
      <c r="S483" s="68">
        <v>1</v>
      </c>
      <c r="T483" s="69" t="s">
        <v>2054</v>
      </c>
      <c r="U483" s="70">
        <v>706124</v>
      </c>
      <c r="V483" s="68"/>
      <c r="W483" s="71"/>
      <c r="X483" s="72"/>
      <c r="Y483" s="71"/>
      <c r="Z483" s="71"/>
      <c r="AA483" s="71">
        <v>1</v>
      </c>
      <c r="AB483" s="76">
        <v>0</v>
      </c>
      <c r="AC483" s="68">
        <v>243</v>
      </c>
      <c r="AD483" s="77">
        <v>0</v>
      </c>
      <c r="AE483" s="68">
        <v>16</v>
      </c>
      <c r="AF483" s="78">
        <v>0.1412</v>
      </c>
      <c r="AG483" s="81">
        <v>0.2</v>
      </c>
      <c r="AH483" s="82">
        <v>1.09</v>
      </c>
      <c r="AI483" s="64" t="s">
        <v>5094</v>
      </c>
      <c r="AJ483" s="63" t="s">
        <v>2152</v>
      </c>
      <c r="AK483" s="78">
        <v>0.0706</v>
      </c>
      <c r="AL483" s="78">
        <v>0</v>
      </c>
      <c r="AM483" s="63" t="s">
        <v>2054</v>
      </c>
      <c r="AN483" s="78">
        <v>0.0353</v>
      </c>
      <c r="AO483" s="78">
        <v>0.2</v>
      </c>
      <c r="AP483" s="63" t="s">
        <v>5095</v>
      </c>
      <c r="AQ483" s="78">
        <v>0.0353</v>
      </c>
      <c r="AR483" s="78">
        <v>0</v>
      </c>
      <c r="AS483" s="86" t="s">
        <v>5096</v>
      </c>
      <c r="AT483" s="87"/>
      <c r="AU483" s="88"/>
    </row>
    <row r="484" spans="1:47">
      <c r="A484" s="50">
        <f t="shared" si="48"/>
        <v>391</v>
      </c>
      <c r="B484" s="51" t="str">
        <f>IF(A484="","",IF(A484&lt;词盘!$B$2,"大词",IF(A484&lt;词盘!$C$2,"中尾词","长尾词")))</f>
        <v>大词</v>
      </c>
      <c r="D484" s="29" t="str">
        <f t="shared" si="50"/>
        <v>无序</v>
      </c>
      <c r="I484" s="61">
        <f t="shared" si="46"/>
        <v>0.000100050025012507</v>
      </c>
      <c r="K484" s="91"/>
      <c r="L484" s="90"/>
      <c r="M484" s="62" t="s">
        <v>5097</v>
      </c>
      <c r="N484" s="63" t="s">
        <v>5098</v>
      </c>
      <c r="O484" s="64" t="s">
        <v>2027</v>
      </c>
      <c r="P484" s="65">
        <v>0.0001</v>
      </c>
      <c r="Q484" s="63" t="s">
        <v>2047</v>
      </c>
      <c r="R484" s="68">
        <v>385</v>
      </c>
      <c r="S484" s="68">
        <v>1</v>
      </c>
      <c r="T484" s="69" t="s">
        <v>2022</v>
      </c>
      <c r="U484" s="70">
        <v>258774</v>
      </c>
      <c r="V484" s="68">
        <v>12325</v>
      </c>
      <c r="W484" s="71">
        <v>391</v>
      </c>
      <c r="X484" s="72">
        <v>0.0318</v>
      </c>
      <c r="Y484" s="71">
        <v>358532</v>
      </c>
      <c r="Z484" s="71">
        <v>5386</v>
      </c>
      <c r="AA484" s="71">
        <v>9</v>
      </c>
      <c r="AB484" s="76">
        <v>0</v>
      </c>
      <c r="AC484" s="68">
        <v>6212</v>
      </c>
      <c r="AD484" s="77">
        <v>1.98</v>
      </c>
      <c r="AE484" s="68">
        <v>123</v>
      </c>
      <c r="AF484" s="78">
        <v>0.1478</v>
      </c>
      <c r="AG484" s="81">
        <v>0</v>
      </c>
      <c r="AH484" s="82">
        <v>0.4</v>
      </c>
      <c r="AI484" s="64" t="s">
        <v>5099</v>
      </c>
      <c r="AJ484" s="63" t="s">
        <v>5100</v>
      </c>
      <c r="AK484" s="78">
        <v>0.0565</v>
      </c>
      <c r="AL484" s="78">
        <v>0</v>
      </c>
      <c r="AM484" s="63" t="s">
        <v>4173</v>
      </c>
      <c r="AN484" s="78">
        <v>0.0478</v>
      </c>
      <c r="AO484" s="78">
        <v>0</v>
      </c>
      <c r="AP484" s="63" t="s">
        <v>5101</v>
      </c>
      <c r="AQ484" s="78">
        <v>0.0435</v>
      </c>
      <c r="AR484" s="78">
        <v>0</v>
      </c>
      <c r="AS484" s="86" t="s">
        <v>5102</v>
      </c>
      <c r="AT484" s="87"/>
      <c r="AU484" s="88"/>
    </row>
    <row r="485" spans="1:47">
      <c r="A485" s="50">
        <f t="shared" si="48"/>
        <v>23</v>
      </c>
      <c r="B485" s="51" t="str">
        <f>IF(A485="","",IF(A485&lt;词盘!$B$2,"大词",IF(A485&lt;词盘!$C$2,"中尾词","长尾词")))</f>
        <v>大词</v>
      </c>
      <c r="D485" s="29" t="str">
        <f t="shared" si="50"/>
        <v>有序</v>
      </c>
      <c r="E485" s="2" t="s">
        <v>2045</v>
      </c>
      <c r="I485" s="61">
        <f t="shared" si="46"/>
        <v>0.000100050025012507</v>
      </c>
      <c r="K485" s="91"/>
      <c r="L485" s="90"/>
      <c r="M485" s="62" t="s">
        <v>5103</v>
      </c>
      <c r="N485" s="63"/>
      <c r="O485" s="64" t="s">
        <v>2027</v>
      </c>
      <c r="P485" s="65">
        <v>0.0001</v>
      </c>
      <c r="Q485" s="63" t="s">
        <v>2028</v>
      </c>
      <c r="R485" s="68">
        <v>385</v>
      </c>
      <c r="S485" s="68">
        <v>10</v>
      </c>
      <c r="T485" s="69" t="s">
        <v>5104</v>
      </c>
      <c r="U485" s="70">
        <v>983960</v>
      </c>
      <c r="V485" s="68">
        <v>701</v>
      </c>
      <c r="W485" s="71">
        <v>23</v>
      </c>
      <c r="X485" s="72">
        <v>0.0331</v>
      </c>
      <c r="Y485" s="71">
        <v>16297</v>
      </c>
      <c r="Z485" s="71">
        <v>324</v>
      </c>
      <c r="AA485" s="71">
        <v>1</v>
      </c>
      <c r="AB485" s="76">
        <v>0</v>
      </c>
      <c r="AC485" s="68">
        <v>719</v>
      </c>
      <c r="AD485" s="77">
        <v>0.97</v>
      </c>
      <c r="AE485" s="68">
        <v>5</v>
      </c>
      <c r="AF485" s="78">
        <v>0.541</v>
      </c>
      <c r="AG485" s="81">
        <v>0.4167</v>
      </c>
      <c r="AH485" s="44" t="s">
        <v>2027</v>
      </c>
      <c r="AI485" s="64" t="s">
        <v>2177</v>
      </c>
      <c r="AJ485" s="63" t="s">
        <v>2279</v>
      </c>
      <c r="AK485" s="78">
        <v>0.2787</v>
      </c>
      <c r="AL485" s="78">
        <v>0.25</v>
      </c>
      <c r="AM485" s="63" t="s">
        <v>5105</v>
      </c>
      <c r="AN485" s="78">
        <v>0.1803</v>
      </c>
      <c r="AO485" s="78">
        <v>0.1667</v>
      </c>
      <c r="AP485" s="63" t="s">
        <v>2533</v>
      </c>
      <c r="AQ485" s="78">
        <v>0.082</v>
      </c>
      <c r="AR485" s="78">
        <v>0</v>
      </c>
      <c r="AS485" s="86" t="s">
        <v>5106</v>
      </c>
      <c r="AT485" s="87"/>
      <c r="AU485" s="88"/>
    </row>
    <row r="486" spans="1:47">
      <c r="A486" s="50">
        <f t="shared" si="48"/>
        <v>2605</v>
      </c>
      <c r="B486" s="51" t="str">
        <f>IF(A486="","",IF(A486&lt;词盘!$B$2,"大词",IF(A486&lt;词盘!$C$2,"中尾词","长尾词")))</f>
        <v>大词</v>
      </c>
      <c r="D486" s="29" t="str">
        <f t="shared" si="50"/>
        <v>无序</v>
      </c>
      <c r="I486" s="61">
        <f t="shared" si="46"/>
        <v>0.000100050025012507</v>
      </c>
      <c r="K486" s="91"/>
      <c r="L486" s="90"/>
      <c r="M486" s="62" t="s">
        <v>488</v>
      </c>
      <c r="N486" s="63" t="s">
        <v>2508</v>
      </c>
      <c r="O486" s="64" t="s">
        <v>2027</v>
      </c>
      <c r="P486" s="65">
        <v>0.0001</v>
      </c>
      <c r="Q486" s="63" t="s">
        <v>2149</v>
      </c>
      <c r="R486" s="68">
        <v>384</v>
      </c>
      <c r="S486" s="68">
        <v>1</v>
      </c>
      <c r="T486" s="69" t="s">
        <v>2022</v>
      </c>
      <c r="U486" s="70">
        <v>4060</v>
      </c>
      <c r="V486" s="68">
        <v>158843</v>
      </c>
      <c r="W486" s="71">
        <v>2605</v>
      </c>
      <c r="X486" s="72">
        <v>0.0164</v>
      </c>
      <c r="Y486" s="71">
        <v>4621132</v>
      </c>
      <c r="Z486" s="71">
        <v>75290</v>
      </c>
      <c r="AA486" s="71">
        <v>60</v>
      </c>
      <c r="AB486" s="76">
        <v>6</v>
      </c>
      <c r="AC486" s="68">
        <v>3937</v>
      </c>
      <c r="AD486" s="77">
        <v>40.35</v>
      </c>
      <c r="AE486" s="68">
        <v>71</v>
      </c>
      <c r="AF486" s="78">
        <v>0.2415</v>
      </c>
      <c r="AG486" s="81">
        <v>0.2052</v>
      </c>
      <c r="AH486" s="82">
        <v>2.06</v>
      </c>
      <c r="AI486" s="64" t="s">
        <v>5107</v>
      </c>
      <c r="AJ486" s="63" t="s">
        <v>2511</v>
      </c>
      <c r="AK486" s="78">
        <v>0.0942</v>
      </c>
      <c r="AL486" s="78">
        <v>0.1032</v>
      </c>
      <c r="AM486" s="63" t="s">
        <v>2512</v>
      </c>
      <c r="AN486" s="78">
        <v>0.0816</v>
      </c>
      <c r="AO486" s="78">
        <v>0.0721</v>
      </c>
      <c r="AP486" s="63" t="s">
        <v>2513</v>
      </c>
      <c r="AQ486" s="78">
        <v>0.0657</v>
      </c>
      <c r="AR486" s="78">
        <v>0.0299</v>
      </c>
      <c r="AS486" s="86" t="s">
        <v>5108</v>
      </c>
      <c r="AT486" s="87"/>
      <c r="AU486" s="88"/>
    </row>
    <row r="487" spans="1:47">
      <c r="A487" s="50">
        <f t="shared" si="48"/>
        <v>213</v>
      </c>
      <c r="B487" s="51" t="str">
        <f>IF(A487="","",IF(A487&lt;词盘!$B$2,"大词",IF(A487&lt;词盘!$C$2,"中尾词","长尾词")))</f>
        <v>大词</v>
      </c>
      <c r="D487" s="29" t="str">
        <f t="shared" si="50"/>
        <v>无序</v>
      </c>
      <c r="I487" s="61">
        <f t="shared" si="46"/>
        <v>0.000100050025012507</v>
      </c>
      <c r="K487" s="91"/>
      <c r="L487" s="90"/>
      <c r="M487" s="62" t="s">
        <v>5109</v>
      </c>
      <c r="N487" s="63" t="s">
        <v>5110</v>
      </c>
      <c r="O487" s="64" t="s">
        <v>2027</v>
      </c>
      <c r="P487" s="65">
        <v>0.0001</v>
      </c>
      <c r="Q487" s="63" t="s">
        <v>2047</v>
      </c>
      <c r="R487" s="68">
        <v>384</v>
      </c>
      <c r="S487" s="68">
        <v>1</v>
      </c>
      <c r="T487" s="69" t="s">
        <v>3109</v>
      </c>
      <c r="U487" s="70">
        <v>695389</v>
      </c>
      <c r="V487" s="68">
        <v>2454</v>
      </c>
      <c r="W487" s="71">
        <v>213</v>
      </c>
      <c r="X487" s="72">
        <v>0.0869</v>
      </c>
      <c r="Y487" s="71">
        <v>73363</v>
      </c>
      <c r="Z487" s="71">
        <v>973</v>
      </c>
      <c r="AA487" s="71">
        <v>5</v>
      </c>
      <c r="AB487" s="76">
        <v>0</v>
      </c>
      <c r="AC487" s="68">
        <v>106</v>
      </c>
      <c r="AD487" s="77">
        <v>23.15</v>
      </c>
      <c r="AE487" s="68">
        <v>13</v>
      </c>
      <c r="AF487" s="78">
        <v>0.7816</v>
      </c>
      <c r="AG487" s="81">
        <v>0.6154</v>
      </c>
      <c r="AH487" s="82">
        <v>1.77</v>
      </c>
      <c r="AI487" s="64" t="s">
        <v>5111</v>
      </c>
      <c r="AJ487" s="63" t="s">
        <v>5112</v>
      </c>
      <c r="AK487" s="78">
        <v>0.3218</v>
      </c>
      <c r="AL487" s="78">
        <v>0.3077</v>
      </c>
      <c r="AM487" s="63" t="s">
        <v>5113</v>
      </c>
      <c r="AN487" s="78">
        <v>0.2299</v>
      </c>
      <c r="AO487" s="78">
        <v>0.2308</v>
      </c>
      <c r="AP487" s="63" t="s">
        <v>5114</v>
      </c>
      <c r="AQ487" s="78">
        <v>0.2299</v>
      </c>
      <c r="AR487" s="78">
        <v>0.0769</v>
      </c>
      <c r="AS487" s="86" t="s">
        <v>5115</v>
      </c>
      <c r="AT487" s="87"/>
      <c r="AU487" s="88"/>
    </row>
    <row r="488" spans="1:47">
      <c r="A488" s="50">
        <f t="shared" si="48"/>
        <v>2176</v>
      </c>
      <c r="B488" s="51" t="str">
        <f>IF(A488="","",IF(A488&lt;词盘!$B$2,"大词",IF(A488&lt;词盘!$C$2,"中尾词","长尾词")))</f>
        <v>大词</v>
      </c>
      <c r="D488" s="29" t="str">
        <f t="shared" si="50"/>
        <v>无序</v>
      </c>
      <c r="I488" s="61">
        <f t="shared" si="46"/>
        <v>0.000100050025012507</v>
      </c>
      <c r="K488" s="91"/>
      <c r="L488" s="90"/>
      <c r="M488" s="62" t="s">
        <v>5116</v>
      </c>
      <c r="N488" s="63" t="s">
        <v>5117</v>
      </c>
      <c r="O488" s="64" t="s">
        <v>2027</v>
      </c>
      <c r="P488" s="65">
        <v>0.0001</v>
      </c>
      <c r="Q488" s="63" t="s">
        <v>2149</v>
      </c>
      <c r="R488" s="68">
        <v>383</v>
      </c>
      <c r="S488" s="68">
        <v>7</v>
      </c>
      <c r="T488" s="69" t="s">
        <v>5118</v>
      </c>
      <c r="U488" s="70">
        <v>103873</v>
      </c>
      <c r="V488" s="68">
        <v>22979</v>
      </c>
      <c r="W488" s="71">
        <v>2176</v>
      </c>
      <c r="X488" s="72">
        <v>0.0947</v>
      </c>
      <c r="Y488" s="71">
        <v>559909</v>
      </c>
      <c r="Z488" s="71">
        <v>10301</v>
      </c>
      <c r="AA488" s="71">
        <v>50</v>
      </c>
      <c r="AB488" s="76">
        <v>12</v>
      </c>
      <c r="AC488" s="68">
        <v>406</v>
      </c>
      <c r="AD488" s="77">
        <v>56.6</v>
      </c>
      <c r="AE488" s="68">
        <v>93</v>
      </c>
      <c r="AF488" s="78">
        <v>0.5515</v>
      </c>
      <c r="AG488" s="81">
        <v>0.5263</v>
      </c>
      <c r="AH488" s="82">
        <v>1.72</v>
      </c>
      <c r="AI488" s="64" t="s">
        <v>2065</v>
      </c>
      <c r="AJ488" s="63" t="s">
        <v>2561</v>
      </c>
      <c r="AK488" s="78">
        <v>0.2477</v>
      </c>
      <c r="AL488" s="78">
        <v>0.2421</v>
      </c>
      <c r="AM488" s="63" t="s">
        <v>4389</v>
      </c>
      <c r="AN488" s="78">
        <v>0.2152</v>
      </c>
      <c r="AO488" s="78">
        <v>0.1895</v>
      </c>
      <c r="AP488" s="63" t="s">
        <v>2031</v>
      </c>
      <c r="AQ488" s="78">
        <v>0.0886</v>
      </c>
      <c r="AR488" s="78">
        <v>0.0947</v>
      </c>
      <c r="AS488" s="86" t="s">
        <v>5119</v>
      </c>
      <c r="AT488" s="87"/>
      <c r="AU488" s="88"/>
    </row>
    <row r="489" spans="1:47">
      <c r="A489" s="50">
        <f t="shared" si="48"/>
        <v>47</v>
      </c>
      <c r="B489" s="51" t="str">
        <f>IF(A489="","",IF(A489&lt;词盘!$B$2,"大词",IF(A489&lt;词盘!$C$2,"中尾词","长尾词")))</f>
        <v>大词</v>
      </c>
      <c r="D489" s="29" t="str">
        <f t="shared" si="50"/>
        <v>无序</v>
      </c>
      <c r="I489" s="61">
        <f t="shared" si="46"/>
        <v>0.000100050025012507</v>
      </c>
      <c r="K489" s="91"/>
      <c r="L489" s="90"/>
      <c r="M489" s="62" t="s">
        <v>5120</v>
      </c>
      <c r="N489" s="63" t="s">
        <v>5121</v>
      </c>
      <c r="O489" s="64" t="s">
        <v>2027</v>
      </c>
      <c r="P489" s="65">
        <v>0.0001</v>
      </c>
      <c r="Q489" s="63" t="s">
        <v>2047</v>
      </c>
      <c r="R489" s="68">
        <v>371</v>
      </c>
      <c r="S489" s="68">
        <v>5</v>
      </c>
      <c r="T489" s="69" t="s">
        <v>5122</v>
      </c>
      <c r="U489" s="70">
        <v>828155</v>
      </c>
      <c r="V489" s="68">
        <v>1674</v>
      </c>
      <c r="W489" s="71">
        <v>47</v>
      </c>
      <c r="X489" s="72">
        <v>0.0285</v>
      </c>
      <c r="Y489" s="71">
        <v>45728</v>
      </c>
      <c r="Z489" s="71">
        <v>695</v>
      </c>
      <c r="AA489" s="71">
        <v>2</v>
      </c>
      <c r="AB489" s="76">
        <v>5</v>
      </c>
      <c r="AC489" s="68">
        <v>52149</v>
      </c>
      <c r="AD489" s="77">
        <v>0.03</v>
      </c>
      <c r="AE489" s="68">
        <v>50</v>
      </c>
      <c r="AF489" s="78">
        <v>0.3014</v>
      </c>
      <c r="AG489" s="81">
        <v>0</v>
      </c>
      <c r="AH489" s="82">
        <v>1.96</v>
      </c>
      <c r="AI489" s="64" t="s">
        <v>5123</v>
      </c>
      <c r="AJ489" s="63" t="s">
        <v>5124</v>
      </c>
      <c r="AK489" s="78">
        <v>0.1781</v>
      </c>
      <c r="AL489" s="78">
        <v>0</v>
      </c>
      <c r="AM489" s="63" t="s">
        <v>5125</v>
      </c>
      <c r="AN489" s="78">
        <v>0.0685</v>
      </c>
      <c r="AO489" s="78">
        <v>0</v>
      </c>
      <c r="AP489" s="63" t="s">
        <v>5126</v>
      </c>
      <c r="AQ489" s="78">
        <v>0.0548</v>
      </c>
      <c r="AR489" s="78">
        <v>0</v>
      </c>
      <c r="AS489" s="86" t="s">
        <v>5127</v>
      </c>
      <c r="AT489" s="87"/>
      <c r="AU489" s="88"/>
    </row>
    <row r="490" spans="1:47">
      <c r="A490" s="50">
        <f t="shared" si="48"/>
        <v>194</v>
      </c>
      <c r="B490" s="51" t="str">
        <f>IF(A490="","",IF(A490&lt;词盘!$B$2,"大词",IF(A490&lt;词盘!$C$2,"中尾词","长尾词")))</f>
        <v>大词</v>
      </c>
      <c r="D490" s="29" t="str">
        <f t="shared" si="50"/>
        <v>无序</v>
      </c>
      <c r="I490" s="61">
        <f t="shared" si="46"/>
        <v>0.000100050025012507</v>
      </c>
      <c r="K490" s="91"/>
      <c r="L490" s="90"/>
      <c r="M490" s="62" t="s">
        <v>5128</v>
      </c>
      <c r="N490" s="63" t="s">
        <v>2118</v>
      </c>
      <c r="O490" s="64" t="s">
        <v>2027</v>
      </c>
      <c r="P490" s="65">
        <v>0.0001</v>
      </c>
      <c r="Q490" s="63" t="s">
        <v>2047</v>
      </c>
      <c r="R490" s="68">
        <v>368</v>
      </c>
      <c r="S490" s="68">
        <v>2</v>
      </c>
      <c r="T490" s="69" t="s">
        <v>3175</v>
      </c>
      <c r="U490" s="70">
        <v>738522</v>
      </c>
      <c r="V490" s="68">
        <v>3228</v>
      </c>
      <c r="W490" s="71">
        <v>194</v>
      </c>
      <c r="X490" s="72">
        <v>0.0604</v>
      </c>
      <c r="Y490" s="71">
        <v>91155</v>
      </c>
      <c r="Z490" s="71">
        <v>1496</v>
      </c>
      <c r="AA490" s="71">
        <v>5</v>
      </c>
      <c r="AB490" s="76">
        <v>0</v>
      </c>
      <c r="AC490" s="68">
        <v>58888</v>
      </c>
      <c r="AD490" s="77">
        <v>0.05</v>
      </c>
      <c r="AE490" s="68">
        <v>13</v>
      </c>
      <c r="AF490" s="78">
        <v>0.2805</v>
      </c>
      <c r="AG490" s="81">
        <v>0.1429</v>
      </c>
      <c r="AH490" s="82">
        <v>0.56</v>
      </c>
      <c r="AI490" s="64" t="s">
        <v>3107</v>
      </c>
      <c r="AJ490" s="63" t="s">
        <v>5129</v>
      </c>
      <c r="AK490" s="78">
        <v>0.1463</v>
      </c>
      <c r="AL490" s="78">
        <v>0.1429</v>
      </c>
      <c r="AM490" s="63" t="s">
        <v>4447</v>
      </c>
      <c r="AN490" s="78">
        <v>0.0732</v>
      </c>
      <c r="AO490" s="78">
        <v>0</v>
      </c>
      <c r="AP490" s="63" t="s">
        <v>5130</v>
      </c>
      <c r="AQ490" s="78">
        <v>0.061</v>
      </c>
      <c r="AR490" s="78">
        <v>0</v>
      </c>
      <c r="AS490" s="86" t="s">
        <v>5131</v>
      </c>
      <c r="AT490" s="87"/>
      <c r="AU490" s="88"/>
    </row>
    <row r="491" spans="1:47">
      <c r="A491" s="50">
        <f t="shared" si="48"/>
        <v>402</v>
      </c>
      <c r="B491" s="51" t="str">
        <f>IF(A491="","",IF(A491&lt;词盘!$B$2,"大词",IF(A491&lt;词盘!$C$2,"中尾词","长尾词")))</f>
        <v>大词</v>
      </c>
      <c r="D491" s="29" t="str">
        <f t="shared" si="50"/>
        <v>无序</v>
      </c>
      <c r="I491" s="61">
        <f t="shared" si="46"/>
        <v>0.000100050025012507</v>
      </c>
      <c r="K491" s="91"/>
      <c r="L491" s="90"/>
      <c r="M491" s="62" t="s">
        <v>890</v>
      </c>
      <c r="N491" s="63" t="s">
        <v>1956</v>
      </c>
      <c r="O491" s="64" t="s">
        <v>2027</v>
      </c>
      <c r="P491" s="65">
        <v>0.0001</v>
      </c>
      <c r="Q491" s="63" t="s">
        <v>2047</v>
      </c>
      <c r="R491" s="68">
        <v>367</v>
      </c>
      <c r="S491" s="68">
        <v>2</v>
      </c>
      <c r="T491" s="69" t="s">
        <v>4065</v>
      </c>
      <c r="U491" s="70">
        <v>739100</v>
      </c>
      <c r="V491" s="68">
        <v>2022</v>
      </c>
      <c r="W491" s="71">
        <v>402</v>
      </c>
      <c r="X491" s="72">
        <v>0.1993</v>
      </c>
      <c r="Y491" s="71">
        <v>50485</v>
      </c>
      <c r="Z491" s="71">
        <v>840</v>
      </c>
      <c r="AA491" s="71">
        <v>10</v>
      </c>
      <c r="AB491" s="76">
        <v>0</v>
      </c>
      <c r="AC491" s="68">
        <v>739</v>
      </c>
      <c r="AD491" s="77">
        <v>2.74</v>
      </c>
      <c r="AE491" s="68">
        <v>15</v>
      </c>
      <c r="AF491" s="78">
        <v>0.5121</v>
      </c>
      <c r="AG491" s="81">
        <v>0.4999</v>
      </c>
      <c r="AH491" s="82">
        <v>0.91</v>
      </c>
      <c r="AI491" s="64" t="s">
        <v>4924</v>
      </c>
      <c r="AJ491" s="63" t="s">
        <v>2032</v>
      </c>
      <c r="AK491" s="78">
        <v>0.1951</v>
      </c>
      <c r="AL491" s="78">
        <v>0.2333</v>
      </c>
      <c r="AM491" s="63" t="s">
        <v>2031</v>
      </c>
      <c r="AN491" s="78">
        <v>0.1585</v>
      </c>
      <c r="AO491" s="78">
        <v>0.2333</v>
      </c>
      <c r="AP491" s="63" t="s">
        <v>2033</v>
      </c>
      <c r="AQ491" s="78">
        <v>0.1585</v>
      </c>
      <c r="AR491" s="78">
        <v>0.0333</v>
      </c>
      <c r="AS491" s="86" t="s">
        <v>5132</v>
      </c>
      <c r="AT491" s="87"/>
      <c r="AU491" s="88"/>
    </row>
    <row r="492" spans="1:47">
      <c r="A492" s="50">
        <f t="shared" si="48"/>
        <v>643</v>
      </c>
      <c r="B492" s="51" t="str">
        <f>IF(A492="","",IF(A492&lt;词盘!$B$2,"大词",IF(A492&lt;词盘!$C$2,"中尾词","长尾词")))</f>
        <v>大词</v>
      </c>
      <c r="D492" s="29" t="str">
        <f t="shared" si="50"/>
        <v>无序</v>
      </c>
      <c r="I492" s="61">
        <f t="shared" si="46"/>
        <v>0.000100050025012507</v>
      </c>
      <c r="K492" s="91"/>
      <c r="L492" s="90"/>
      <c r="M492" s="62" t="s">
        <v>5133</v>
      </c>
      <c r="N492" s="63" t="s">
        <v>5134</v>
      </c>
      <c r="O492" s="64" t="s">
        <v>2027</v>
      </c>
      <c r="P492" s="65">
        <v>0.0001</v>
      </c>
      <c r="Q492" s="63" t="s">
        <v>2047</v>
      </c>
      <c r="R492" s="68">
        <v>366</v>
      </c>
      <c r="S492" s="68">
        <v>1</v>
      </c>
      <c r="T492" s="69" t="s">
        <v>2022</v>
      </c>
      <c r="U492" s="70">
        <v>61242</v>
      </c>
      <c r="V492" s="68">
        <v>21031</v>
      </c>
      <c r="W492" s="71">
        <v>643</v>
      </c>
      <c r="X492" s="72">
        <v>0.0306</v>
      </c>
      <c r="Y492" s="71">
        <v>588431</v>
      </c>
      <c r="Z492" s="71">
        <v>10029</v>
      </c>
      <c r="AA492" s="71">
        <v>15</v>
      </c>
      <c r="AB492" s="76">
        <v>10</v>
      </c>
      <c r="AC492" s="68">
        <v>181161</v>
      </c>
      <c r="AD492" s="77">
        <v>0.12</v>
      </c>
      <c r="AE492" s="68">
        <v>87</v>
      </c>
      <c r="AF492" s="78">
        <v>0.1381</v>
      </c>
      <c r="AG492" s="81">
        <v>0.1372</v>
      </c>
      <c r="AH492" s="82">
        <v>0.34</v>
      </c>
      <c r="AI492" s="64" t="s">
        <v>3228</v>
      </c>
      <c r="AJ492" s="63" t="s">
        <v>5135</v>
      </c>
      <c r="AK492" s="78">
        <v>0.0541</v>
      </c>
      <c r="AL492" s="78">
        <v>0.0196</v>
      </c>
      <c r="AM492" s="63" t="s">
        <v>5136</v>
      </c>
      <c r="AN492" s="78">
        <v>0.0431</v>
      </c>
      <c r="AO492" s="78">
        <v>0.0196</v>
      </c>
      <c r="AP492" s="63" t="s">
        <v>5137</v>
      </c>
      <c r="AQ492" s="78">
        <v>0.0409</v>
      </c>
      <c r="AR492" s="78">
        <v>0.098</v>
      </c>
      <c r="AS492" s="86" t="s">
        <v>5138</v>
      </c>
      <c r="AT492" s="87"/>
      <c r="AU492" s="88"/>
    </row>
    <row r="493" spans="1:47">
      <c r="A493" s="50">
        <f t="shared" si="48"/>
        <v>5327</v>
      </c>
      <c r="B493" s="51" t="str">
        <f>IF(A493="","",IF(A493&lt;词盘!$B$2,"大词",IF(A493&lt;词盘!$C$2,"中尾词","长尾词")))</f>
        <v>大词</v>
      </c>
      <c r="D493" s="29" t="str">
        <f t="shared" si="50"/>
        <v>无序</v>
      </c>
      <c r="I493" s="61">
        <f t="shared" si="46"/>
        <v>0.000100050025012507</v>
      </c>
      <c r="K493" s="91"/>
      <c r="L493" s="90"/>
      <c r="M493" s="62" t="s">
        <v>5139</v>
      </c>
      <c r="N493" s="63" t="s">
        <v>5140</v>
      </c>
      <c r="O493" s="64" t="s">
        <v>2018</v>
      </c>
      <c r="P493" s="65">
        <v>0.0001</v>
      </c>
      <c r="Q493" s="63" t="s">
        <v>2275</v>
      </c>
      <c r="R493" s="68">
        <v>361</v>
      </c>
      <c r="S493" s="68">
        <v>2</v>
      </c>
      <c r="T493" s="69" t="s">
        <v>3175</v>
      </c>
      <c r="U493" s="70">
        <v>814747</v>
      </c>
      <c r="V493" s="68">
        <v>167522</v>
      </c>
      <c r="W493" s="71">
        <v>5327</v>
      </c>
      <c r="X493" s="72">
        <v>0.0318</v>
      </c>
      <c r="Y493" s="71">
        <v>3498354</v>
      </c>
      <c r="Z493" s="71">
        <v>81294</v>
      </c>
      <c r="AA493" s="71">
        <v>121</v>
      </c>
      <c r="AB493" s="76">
        <v>1</v>
      </c>
      <c r="AC493" s="68">
        <v>91444</v>
      </c>
      <c r="AD493" s="77">
        <v>1.83</v>
      </c>
      <c r="AE493" s="68">
        <v>95</v>
      </c>
      <c r="AF493" s="78">
        <v>0.1487</v>
      </c>
      <c r="AG493" s="81">
        <v>0.1429</v>
      </c>
      <c r="AH493" s="82">
        <v>1.54</v>
      </c>
      <c r="AI493" s="64" t="s">
        <v>5141</v>
      </c>
      <c r="AJ493" s="63" t="s">
        <v>4938</v>
      </c>
      <c r="AK493" s="78">
        <v>0.0541</v>
      </c>
      <c r="AL493" s="78">
        <v>0.1429</v>
      </c>
      <c r="AM493" s="63" t="s">
        <v>2137</v>
      </c>
      <c r="AN493" s="78">
        <v>0.0541</v>
      </c>
      <c r="AO493" s="78">
        <v>0</v>
      </c>
      <c r="AP493" s="63" t="s">
        <v>5142</v>
      </c>
      <c r="AQ493" s="78">
        <v>0.0405</v>
      </c>
      <c r="AR493" s="78">
        <v>0</v>
      </c>
      <c r="AS493" s="86" t="s">
        <v>5143</v>
      </c>
      <c r="AT493" s="87"/>
      <c r="AU493" s="88"/>
    </row>
    <row r="494" spans="1:47">
      <c r="A494" s="50">
        <f t="shared" si="48"/>
        <v>88</v>
      </c>
      <c r="B494" s="51" t="str">
        <f>IF(A494="","",IF(A494&lt;词盘!$B$2,"大词",IF(A494&lt;词盘!$C$2,"中尾词","长尾词")))</f>
        <v>大词</v>
      </c>
      <c r="D494" s="29" t="str">
        <f t="shared" si="50"/>
        <v>无序</v>
      </c>
      <c r="I494" s="61">
        <f t="shared" si="46"/>
        <v>0.000100050025012507</v>
      </c>
      <c r="K494" s="91"/>
      <c r="L494" s="90"/>
      <c r="M494" s="62" t="s">
        <v>5144</v>
      </c>
      <c r="N494" s="63" t="s">
        <v>5145</v>
      </c>
      <c r="O494" s="64" t="s">
        <v>2018</v>
      </c>
      <c r="P494" s="65">
        <v>0.0001</v>
      </c>
      <c r="Q494" s="63" t="s">
        <v>2019</v>
      </c>
      <c r="R494" s="68">
        <v>357</v>
      </c>
      <c r="S494" s="68">
        <v>1</v>
      </c>
      <c r="T494" s="69" t="s">
        <v>2022</v>
      </c>
      <c r="U494" s="70">
        <v>791745</v>
      </c>
      <c r="V494" s="68">
        <v>2688</v>
      </c>
      <c r="W494" s="71">
        <v>88</v>
      </c>
      <c r="X494" s="72">
        <v>0.0331</v>
      </c>
      <c r="Y494" s="71">
        <v>59441</v>
      </c>
      <c r="Z494" s="71">
        <v>1343</v>
      </c>
      <c r="AA494" s="71">
        <v>3</v>
      </c>
      <c r="AB494" s="76">
        <v>0</v>
      </c>
      <c r="AC494" s="68">
        <v>158631</v>
      </c>
      <c r="AD494" s="77">
        <v>0.02</v>
      </c>
      <c r="AE494" s="68">
        <v>26</v>
      </c>
      <c r="AF494" s="78">
        <v>0.1316</v>
      </c>
      <c r="AG494" s="81">
        <v>0.2</v>
      </c>
      <c r="AH494" s="82">
        <v>0.91</v>
      </c>
      <c r="AI494" s="64" t="s">
        <v>5146</v>
      </c>
      <c r="AJ494" s="63" t="s">
        <v>3569</v>
      </c>
      <c r="AK494" s="78">
        <v>0.0526</v>
      </c>
      <c r="AL494" s="78">
        <v>0.1</v>
      </c>
      <c r="AM494" s="63">
        <v>1450845800</v>
      </c>
      <c r="AN494" s="78">
        <v>0.0395</v>
      </c>
      <c r="AO494" s="78">
        <v>0.1</v>
      </c>
      <c r="AP494" s="63" t="s">
        <v>3409</v>
      </c>
      <c r="AQ494" s="78">
        <v>0.0395</v>
      </c>
      <c r="AR494" s="78">
        <v>0</v>
      </c>
      <c r="AS494" s="86" t="s">
        <v>5147</v>
      </c>
      <c r="AT494" s="87"/>
      <c r="AU494" s="88"/>
    </row>
    <row r="495" spans="1:47">
      <c r="A495" s="50">
        <f t="shared" si="48"/>
        <v>147</v>
      </c>
      <c r="B495" s="51" t="str">
        <f>IF(A495="","",IF(A495&lt;词盘!$B$2,"大词",IF(A495&lt;词盘!$C$2,"中尾词","长尾词")))</f>
        <v>大词</v>
      </c>
      <c r="D495" s="29" t="str">
        <f t="shared" si="50"/>
        <v>无序</v>
      </c>
      <c r="I495" s="61">
        <f t="shared" si="46"/>
        <v>0.000100050025012507</v>
      </c>
      <c r="K495" s="91"/>
      <c r="L495" s="90"/>
      <c r="M495" s="62" t="s">
        <v>5148</v>
      </c>
      <c r="N495" s="63" t="s">
        <v>5149</v>
      </c>
      <c r="O495" s="64" t="s">
        <v>2027</v>
      </c>
      <c r="P495" s="65">
        <v>0.0001</v>
      </c>
      <c r="Q495" s="63" t="s">
        <v>2028</v>
      </c>
      <c r="R495" s="68">
        <v>354</v>
      </c>
      <c r="S495" s="68">
        <v>3</v>
      </c>
      <c r="T495" s="69" t="s">
        <v>5150</v>
      </c>
      <c r="U495" s="70">
        <v>831510</v>
      </c>
      <c r="V495" s="68">
        <v>2645</v>
      </c>
      <c r="W495" s="71">
        <v>147</v>
      </c>
      <c r="X495" s="72">
        <v>0.0557</v>
      </c>
      <c r="Y495" s="71">
        <v>69154</v>
      </c>
      <c r="Z495" s="71">
        <v>1026</v>
      </c>
      <c r="AA495" s="71">
        <v>4</v>
      </c>
      <c r="AB495" s="76">
        <v>0</v>
      </c>
      <c r="AC495" s="68">
        <v>58880</v>
      </c>
      <c r="AD495" s="77">
        <v>0.04</v>
      </c>
      <c r="AE495" s="68">
        <v>11</v>
      </c>
      <c r="AF495" s="78">
        <v>0.1944</v>
      </c>
      <c r="AG495" s="81">
        <v>0</v>
      </c>
      <c r="AH495" s="82">
        <v>0.56</v>
      </c>
      <c r="AI495" s="64" t="s">
        <v>5151</v>
      </c>
      <c r="AJ495" s="63" t="s">
        <v>2122</v>
      </c>
      <c r="AK495" s="78">
        <v>0.0694</v>
      </c>
      <c r="AL495" s="78">
        <v>0</v>
      </c>
      <c r="AM495" s="63" t="s">
        <v>2121</v>
      </c>
      <c r="AN495" s="78">
        <v>0.0694</v>
      </c>
      <c r="AO495" s="78">
        <v>0</v>
      </c>
      <c r="AP495" s="63" t="s">
        <v>4771</v>
      </c>
      <c r="AQ495" s="78">
        <v>0.0556</v>
      </c>
      <c r="AR495" s="78">
        <v>0</v>
      </c>
      <c r="AS495" s="86" t="s">
        <v>5152</v>
      </c>
      <c r="AT495" s="87"/>
      <c r="AU495" s="88"/>
    </row>
    <row r="496" spans="1:47">
      <c r="A496" s="50">
        <f t="shared" si="48"/>
        <v>63</v>
      </c>
      <c r="B496" s="51" t="str">
        <f>IF(A496="","",IF(A496&lt;词盘!$B$2,"大词",IF(A496&lt;词盘!$C$2,"中尾词","长尾词")))</f>
        <v>大词</v>
      </c>
      <c r="D496" s="29" t="str">
        <f t="shared" si="50"/>
        <v>无序</v>
      </c>
      <c r="I496" s="61">
        <f t="shared" si="46"/>
        <v>0.000100050025012507</v>
      </c>
      <c r="K496" s="91"/>
      <c r="L496" s="90"/>
      <c r="M496" s="62" t="s">
        <v>5153</v>
      </c>
      <c r="N496" s="63" t="s">
        <v>5154</v>
      </c>
      <c r="O496" s="64" t="s">
        <v>2027</v>
      </c>
      <c r="P496" s="65">
        <v>0.0001</v>
      </c>
      <c r="Q496" s="63" t="s">
        <v>2047</v>
      </c>
      <c r="R496" s="68">
        <v>353</v>
      </c>
      <c r="S496" s="68">
        <v>1</v>
      </c>
      <c r="T496" s="69" t="s">
        <v>2022</v>
      </c>
      <c r="U496" s="70">
        <v>782731</v>
      </c>
      <c r="V496" s="68">
        <v>1964</v>
      </c>
      <c r="W496" s="71">
        <v>63</v>
      </c>
      <c r="X496" s="72">
        <v>0.0322</v>
      </c>
      <c r="Y496" s="71">
        <v>42902</v>
      </c>
      <c r="Z496" s="71">
        <v>899</v>
      </c>
      <c r="AA496" s="71">
        <v>2</v>
      </c>
      <c r="AB496" s="76">
        <v>0</v>
      </c>
      <c r="AC496" s="68">
        <v>14611</v>
      </c>
      <c r="AD496" s="77">
        <v>0.13</v>
      </c>
      <c r="AE496" s="68">
        <v>8</v>
      </c>
      <c r="AF496" s="78">
        <v>0.1558</v>
      </c>
      <c r="AG496" s="81">
        <v>0.3333</v>
      </c>
      <c r="AH496" s="44" t="s">
        <v>2027</v>
      </c>
      <c r="AI496" s="64" t="s">
        <v>2177</v>
      </c>
      <c r="AJ496" s="63" t="s">
        <v>5155</v>
      </c>
      <c r="AK496" s="78">
        <v>0.0649</v>
      </c>
      <c r="AL496" s="78">
        <v>0</v>
      </c>
      <c r="AM496" s="63" t="s">
        <v>5156</v>
      </c>
      <c r="AN496" s="78">
        <v>0.0519</v>
      </c>
      <c r="AO496" s="78">
        <v>0</v>
      </c>
      <c r="AP496" s="63" t="s">
        <v>4030</v>
      </c>
      <c r="AQ496" s="78">
        <v>0.039</v>
      </c>
      <c r="AR496" s="78">
        <v>0.3333</v>
      </c>
      <c r="AS496" s="86" t="s">
        <v>5157</v>
      </c>
      <c r="AT496" s="87"/>
      <c r="AU496" s="88"/>
    </row>
    <row r="497" spans="1:47">
      <c r="A497" s="50">
        <f t="shared" si="48"/>
        <v>146</v>
      </c>
      <c r="B497" s="51" t="str">
        <f>IF(A497="","",IF(A497&lt;词盘!$B$2,"大词",IF(A497&lt;词盘!$C$2,"中尾词","长尾词")))</f>
        <v>大词</v>
      </c>
      <c r="D497" s="29" t="str">
        <f t="shared" si="50"/>
        <v>无序</v>
      </c>
      <c r="I497" s="61">
        <f t="shared" si="46"/>
        <v>0.000100050025012507</v>
      </c>
      <c r="K497" s="91"/>
      <c r="L497" s="90"/>
      <c r="M497" s="62" t="s">
        <v>5158</v>
      </c>
      <c r="N497" s="63" t="s">
        <v>5159</v>
      </c>
      <c r="O497" s="64" t="s">
        <v>2018</v>
      </c>
      <c r="P497" s="65">
        <v>0.0001</v>
      </c>
      <c r="Q497" s="63" t="s">
        <v>2275</v>
      </c>
      <c r="R497" s="68">
        <v>349</v>
      </c>
      <c r="S497" s="68">
        <v>2</v>
      </c>
      <c r="T497" s="69" t="s">
        <v>2135</v>
      </c>
      <c r="U497" s="70">
        <v>769175</v>
      </c>
      <c r="V497" s="68">
        <v>1521</v>
      </c>
      <c r="W497" s="71">
        <v>146</v>
      </c>
      <c r="X497" s="72">
        <v>0.0965</v>
      </c>
      <c r="Y497" s="71">
        <v>33775</v>
      </c>
      <c r="Z497" s="71">
        <v>717</v>
      </c>
      <c r="AA497" s="71">
        <v>4</v>
      </c>
      <c r="AB497" s="76">
        <v>2</v>
      </c>
      <c r="AC497" s="68">
        <v>7049</v>
      </c>
      <c r="AD497" s="77">
        <v>0.22</v>
      </c>
      <c r="AE497" s="68">
        <v>55</v>
      </c>
      <c r="AF497" s="78">
        <v>0.1795</v>
      </c>
      <c r="AG497" s="81">
        <v>0.2858</v>
      </c>
      <c r="AH497" s="82">
        <v>2.76</v>
      </c>
      <c r="AI497" s="64" t="s">
        <v>5160</v>
      </c>
      <c r="AJ497" s="63" t="s">
        <v>5161</v>
      </c>
      <c r="AK497" s="78">
        <v>0.0641</v>
      </c>
      <c r="AL497" s="78">
        <v>0.1429</v>
      </c>
      <c r="AM497" s="63" t="s">
        <v>4969</v>
      </c>
      <c r="AN497" s="78">
        <v>0.0641</v>
      </c>
      <c r="AO497" s="78">
        <v>0</v>
      </c>
      <c r="AP497" s="63" t="s">
        <v>4160</v>
      </c>
      <c r="AQ497" s="78">
        <v>0.0513</v>
      </c>
      <c r="AR497" s="78">
        <v>0.1429</v>
      </c>
      <c r="AS497" s="86" t="s">
        <v>5162</v>
      </c>
      <c r="AT497" s="87"/>
      <c r="AU497" s="88"/>
    </row>
    <row r="498" spans="1:47">
      <c r="A498" s="50">
        <f t="shared" si="48"/>
        <v>65</v>
      </c>
      <c r="B498" s="51" t="str">
        <f>IF(A498="","",IF(A498&lt;词盘!$B$2,"大词",IF(A498&lt;词盘!$C$2,"中尾词","长尾词")))</f>
        <v>大词</v>
      </c>
      <c r="D498" s="29" t="str">
        <f t="shared" si="50"/>
        <v>无序</v>
      </c>
      <c r="I498" s="61">
        <f t="shared" si="46"/>
        <v>0.000100050025012507</v>
      </c>
      <c r="K498" s="91"/>
      <c r="L498" s="90"/>
      <c r="M498" s="62" t="s">
        <v>5163</v>
      </c>
      <c r="N498" s="63" t="s">
        <v>5164</v>
      </c>
      <c r="O498" s="64" t="s">
        <v>2027</v>
      </c>
      <c r="P498" s="65">
        <v>0.0001</v>
      </c>
      <c r="Q498" s="63" t="s">
        <v>2047</v>
      </c>
      <c r="R498" s="68">
        <v>345</v>
      </c>
      <c r="S498" s="68">
        <v>1</v>
      </c>
      <c r="T498" s="69" t="s">
        <v>2022</v>
      </c>
      <c r="U498" s="70">
        <v>756039</v>
      </c>
      <c r="V498" s="68">
        <v>2297</v>
      </c>
      <c r="W498" s="71">
        <v>65</v>
      </c>
      <c r="X498" s="72">
        <v>0.0284</v>
      </c>
      <c r="Y498" s="71">
        <v>57458</v>
      </c>
      <c r="Z498" s="71">
        <v>1056</v>
      </c>
      <c r="AA498" s="71">
        <v>2</v>
      </c>
      <c r="AB498" s="76">
        <v>0</v>
      </c>
      <c r="AC498" s="68">
        <v>214</v>
      </c>
      <c r="AD498" s="77">
        <v>10.73</v>
      </c>
      <c r="AE498" s="68">
        <v>6</v>
      </c>
      <c r="AF498" s="78">
        <v>0.3375</v>
      </c>
      <c r="AG498" s="81">
        <v>0.2667</v>
      </c>
      <c r="AH498" s="82">
        <v>1.5</v>
      </c>
      <c r="AI498" s="64" t="s">
        <v>5165</v>
      </c>
      <c r="AJ498" s="63" t="s">
        <v>5166</v>
      </c>
      <c r="AK498" s="78">
        <v>0.1375</v>
      </c>
      <c r="AL498" s="78">
        <v>0.2</v>
      </c>
      <c r="AM498" s="63" t="s">
        <v>3024</v>
      </c>
      <c r="AN498" s="78">
        <v>0.1125</v>
      </c>
      <c r="AO498" s="78">
        <v>0.0667</v>
      </c>
      <c r="AP498" s="63" t="s">
        <v>5167</v>
      </c>
      <c r="AQ498" s="78">
        <v>0.0875</v>
      </c>
      <c r="AR498" s="78">
        <v>0</v>
      </c>
      <c r="AS498" s="86" t="s">
        <v>5168</v>
      </c>
      <c r="AT498" s="87"/>
      <c r="AU498" s="88"/>
    </row>
    <row r="499" spans="1:47">
      <c r="A499" s="50">
        <f t="shared" si="48"/>
        <v>57</v>
      </c>
      <c r="B499" s="51" t="str">
        <f>IF(A499="","",IF(A499&lt;词盘!$B$2,"大词",IF(A499&lt;词盘!$C$2,"中尾词","长尾词")))</f>
        <v>大词</v>
      </c>
      <c r="D499" s="29" t="str">
        <f t="shared" si="50"/>
        <v>无序</v>
      </c>
      <c r="I499" s="61">
        <f t="shared" si="46"/>
        <v>0.000100050025012507</v>
      </c>
      <c r="K499" s="91"/>
      <c r="L499" s="90"/>
      <c r="M499" s="62" t="s">
        <v>5169</v>
      </c>
      <c r="N499" s="63" t="s">
        <v>5170</v>
      </c>
      <c r="O499" s="64" t="s">
        <v>2027</v>
      </c>
      <c r="P499" s="65">
        <v>0.0001</v>
      </c>
      <c r="Q499" s="63" t="s">
        <v>2028</v>
      </c>
      <c r="R499" s="68">
        <v>343</v>
      </c>
      <c r="S499" s="68">
        <v>1</v>
      </c>
      <c r="T499" s="69" t="s">
        <v>2601</v>
      </c>
      <c r="U499" s="70">
        <v>721100</v>
      </c>
      <c r="V499" s="68">
        <v>1635</v>
      </c>
      <c r="W499" s="71">
        <v>57</v>
      </c>
      <c r="X499" s="72">
        <v>0.0353</v>
      </c>
      <c r="Y499" s="71">
        <v>38791</v>
      </c>
      <c r="Z499" s="71">
        <v>781</v>
      </c>
      <c r="AA499" s="71">
        <v>2</v>
      </c>
      <c r="AB499" s="76">
        <v>1</v>
      </c>
      <c r="AC499" s="68">
        <v>13890</v>
      </c>
      <c r="AD499" s="77">
        <v>0.12</v>
      </c>
      <c r="AE499" s="68">
        <v>29</v>
      </c>
      <c r="AF499" s="78">
        <v>0.2261</v>
      </c>
      <c r="AG499" s="81">
        <v>0</v>
      </c>
      <c r="AH499" s="82">
        <v>2.65</v>
      </c>
      <c r="AI499" s="64" t="s">
        <v>5171</v>
      </c>
      <c r="AJ499" s="63" t="s">
        <v>5172</v>
      </c>
      <c r="AK499" s="78">
        <v>0.1071</v>
      </c>
      <c r="AL499" s="78">
        <v>0</v>
      </c>
      <c r="AM499" s="63" t="s">
        <v>2601</v>
      </c>
      <c r="AN499" s="78">
        <v>0.0595</v>
      </c>
      <c r="AO499" s="78">
        <v>0</v>
      </c>
      <c r="AP499" s="63" t="s">
        <v>5125</v>
      </c>
      <c r="AQ499" s="78">
        <v>0.0595</v>
      </c>
      <c r="AR499" s="78">
        <v>0</v>
      </c>
      <c r="AS499" s="86" t="s">
        <v>5173</v>
      </c>
      <c r="AT499" s="87"/>
      <c r="AU499" s="88"/>
    </row>
    <row r="500" spans="1:47">
      <c r="A500" s="50">
        <f t="shared" si="48"/>
        <v>20</v>
      </c>
      <c r="B500" s="51" t="str">
        <f>IF(A500="","",IF(A500&lt;词盘!$B$2,"大词",IF(A500&lt;词盘!$C$2,"中尾词","长尾词")))</f>
        <v>大词</v>
      </c>
      <c r="D500" s="29" t="str">
        <f t="shared" si="50"/>
        <v>无序</v>
      </c>
      <c r="I500" s="61">
        <f t="shared" si="46"/>
        <v>0.000100050025012507</v>
      </c>
      <c r="K500" s="91"/>
      <c r="L500" s="90"/>
      <c r="M500" s="62" t="s">
        <v>5174</v>
      </c>
      <c r="N500" s="63" t="s">
        <v>2500</v>
      </c>
      <c r="O500" s="64" t="s">
        <v>2027</v>
      </c>
      <c r="P500" s="65">
        <v>0.0001</v>
      </c>
      <c r="Q500" s="63" t="s">
        <v>2047</v>
      </c>
      <c r="R500" s="68">
        <v>342</v>
      </c>
      <c r="S500" s="68">
        <v>3</v>
      </c>
      <c r="T500" s="69" t="s">
        <v>5175</v>
      </c>
      <c r="U500" s="70">
        <v>803230</v>
      </c>
      <c r="V500" s="68">
        <v>1797</v>
      </c>
      <c r="W500" s="71">
        <v>20</v>
      </c>
      <c r="X500" s="72">
        <v>0.0115</v>
      </c>
      <c r="Y500" s="71">
        <v>51823</v>
      </c>
      <c r="Z500" s="71">
        <v>728</v>
      </c>
      <c r="AA500" s="71">
        <v>1</v>
      </c>
      <c r="AB500" s="76">
        <v>10</v>
      </c>
      <c r="AC500" s="68">
        <v>138285</v>
      </c>
      <c r="AD500" s="77">
        <v>0.01</v>
      </c>
      <c r="AE500" s="68">
        <v>131</v>
      </c>
      <c r="AF500" s="78">
        <v>0.2133</v>
      </c>
      <c r="AG500" s="81">
        <v>0.25</v>
      </c>
      <c r="AH500" s="82">
        <v>1.15</v>
      </c>
      <c r="AI500" s="64" t="s">
        <v>5176</v>
      </c>
      <c r="AJ500" s="63" t="s">
        <v>5177</v>
      </c>
      <c r="AK500" s="78">
        <v>0.0933</v>
      </c>
      <c r="AL500" s="78">
        <v>0</v>
      </c>
      <c r="AM500" s="63" t="s">
        <v>5178</v>
      </c>
      <c r="AN500" s="78">
        <v>0.0667</v>
      </c>
      <c r="AO500" s="78">
        <v>0</v>
      </c>
      <c r="AP500" s="63" t="s">
        <v>3092</v>
      </c>
      <c r="AQ500" s="78">
        <v>0.0533</v>
      </c>
      <c r="AR500" s="78">
        <v>0.25</v>
      </c>
      <c r="AS500" s="86" t="s">
        <v>5179</v>
      </c>
      <c r="AT500" s="87"/>
      <c r="AU500" s="88"/>
    </row>
    <row r="501" spans="1:47">
      <c r="A501" s="50">
        <f t="shared" si="48"/>
        <v>4013</v>
      </c>
      <c r="B501" s="51" t="str">
        <f>IF(A501="","",IF(A501&lt;词盘!$B$2,"大词",IF(A501&lt;词盘!$C$2,"中尾词","长尾词")))</f>
        <v>大词</v>
      </c>
      <c r="D501" s="29" t="str">
        <f t="shared" si="50"/>
        <v>无序</v>
      </c>
      <c r="I501" s="61">
        <f t="shared" si="46"/>
        <v>0.000100050025012507</v>
      </c>
      <c r="K501" s="91"/>
      <c r="L501" s="90"/>
      <c r="M501" s="62" t="s">
        <v>5180</v>
      </c>
      <c r="N501" s="63" t="s">
        <v>5181</v>
      </c>
      <c r="O501" s="64" t="s">
        <v>2027</v>
      </c>
      <c r="P501" s="65">
        <v>0.0001</v>
      </c>
      <c r="Q501" s="63" t="s">
        <v>2047</v>
      </c>
      <c r="R501" s="68">
        <v>341</v>
      </c>
      <c r="S501" s="68">
        <v>1</v>
      </c>
      <c r="T501" s="69" t="s">
        <v>2022</v>
      </c>
      <c r="U501" s="70">
        <v>209300</v>
      </c>
      <c r="V501" s="68">
        <v>132467</v>
      </c>
      <c r="W501" s="71">
        <v>4013</v>
      </c>
      <c r="X501" s="72">
        <v>0.0303</v>
      </c>
      <c r="Y501" s="71">
        <v>3194886</v>
      </c>
      <c r="Z501" s="71">
        <v>61062</v>
      </c>
      <c r="AA501" s="71">
        <v>91</v>
      </c>
      <c r="AB501" s="76">
        <v>0</v>
      </c>
      <c r="AC501" s="68">
        <v>33649</v>
      </c>
      <c r="AD501" s="77">
        <v>3.94</v>
      </c>
      <c r="AE501" s="68">
        <v>24</v>
      </c>
      <c r="AF501" s="78">
        <v>0.1228</v>
      </c>
      <c r="AG501" s="81">
        <v>0.2703</v>
      </c>
      <c r="AH501" s="44" t="s">
        <v>2027</v>
      </c>
      <c r="AI501" s="64" t="s">
        <v>2177</v>
      </c>
      <c r="AJ501" s="63" t="s">
        <v>5071</v>
      </c>
      <c r="AK501" s="78">
        <v>0.0512</v>
      </c>
      <c r="AL501" s="78">
        <v>0.0541</v>
      </c>
      <c r="AM501" s="63" t="s">
        <v>2137</v>
      </c>
      <c r="AN501" s="78">
        <v>0.0375</v>
      </c>
      <c r="AO501" s="78">
        <v>0.1081</v>
      </c>
      <c r="AP501" s="63" t="s">
        <v>5182</v>
      </c>
      <c r="AQ501" s="78">
        <v>0.0341</v>
      </c>
      <c r="AR501" s="78">
        <v>0.1081</v>
      </c>
      <c r="AS501" s="86" t="s">
        <v>5183</v>
      </c>
      <c r="AT501" s="87"/>
      <c r="AU501" s="88"/>
    </row>
    <row r="502" spans="1:47">
      <c r="A502" s="50">
        <f t="shared" si="48"/>
        <v>263</v>
      </c>
      <c r="B502" s="51" t="str">
        <f>IF(A502="","",IF(A502&lt;词盘!$B$2,"大词",IF(A502&lt;词盘!$C$2,"中尾词","长尾词")))</f>
        <v>大词</v>
      </c>
      <c r="D502" s="29" t="str">
        <f t="shared" si="50"/>
        <v>无序</v>
      </c>
      <c r="I502" s="61">
        <f t="shared" si="46"/>
        <v>0.000100050025012507</v>
      </c>
      <c r="K502" s="91"/>
      <c r="L502" s="90"/>
      <c r="M502" s="62" t="s">
        <v>5184</v>
      </c>
      <c r="N502" s="63" t="s">
        <v>5184</v>
      </c>
      <c r="O502" s="64" t="s">
        <v>2027</v>
      </c>
      <c r="P502" s="65">
        <v>0.0001</v>
      </c>
      <c r="Q502" s="63" t="s">
        <v>2047</v>
      </c>
      <c r="R502" s="68">
        <v>337</v>
      </c>
      <c r="S502" s="68">
        <v>3</v>
      </c>
      <c r="T502" s="69" t="s">
        <v>5185</v>
      </c>
      <c r="U502" s="70">
        <v>814646</v>
      </c>
      <c r="V502" s="68">
        <v>3227</v>
      </c>
      <c r="W502" s="71">
        <v>263</v>
      </c>
      <c r="X502" s="72">
        <v>0.0816</v>
      </c>
      <c r="Y502" s="71">
        <v>75185</v>
      </c>
      <c r="Z502" s="71">
        <v>1547</v>
      </c>
      <c r="AA502" s="71">
        <v>6</v>
      </c>
      <c r="AB502" s="76">
        <v>0</v>
      </c>
      <c r="AC502" s="68">
        <v>103</v>
      </c>
      <c r="AD502" s="77">
        <v>31.33</v>
      </c>
      <c r="AE502" s="68">
        <v>13</v>
      </c>
      <c r="AF502" s="78">
        <v>0.7432</v>
      </c>
      <c r="AG502" s="81">
        <v>0.875</v>
      </c>
      <c r="AH502" s="82">
        <v>6.13</v>
      </c>
      <c r="AI502" s="64" t="s">
        <v>5186</v>
      </c>
      <c r="AJ502" s="63" t="s">
        <v>2250</v>
      </c>
      <c r="AK502" s="78">
        <v>0.473</v>
      </c>
      <c r="AL502" s="78">
        <v>0.5</v>
      </c>
      <c r="AM502" s="63" t="s">
        <v>2162</v>
      </c>
      <c r="AN502" s="78">
        <v>0.2297</v>
      </c>
      <c r="AO502" s="78">
        <v>0.125</v>
      </c>
      <c r="AP502" s="63" t="s">
        <v>2789</v>
      </c>
      <c r="AQ502" s="78">
        <v>0.0405</v>
      </c>
      <c r="AR502" s="78">
        <v>0.25</v>
      </c>
      <c r="AS502" s="86" t="s">
        <v>5187</v>
      </c>
      <c r="AT502" s="87"/>
      <c r="AU502" s="88"/>
    </row>
    <row r="503" spans="1:47">
      <c r="A503" s="50">
        <f t="shared" si="48"/>
        <v>253</v>
      </c>
      <c r="B503" s="51" t="str">
        <f>IF(A503="","",IF(A503&lt;词盘!$B$2,"大词",IF(A503&lt;词盘!$C$2,"中尾词","长尾词")))</f>
        <v>大词</v>
      </c>
      <c r="D503" s="29" t="str">
        <f t="shared" si="50"/>
        <v>无序</v>
      </c>
      <c r="I503" s="61">
        <f t="shared" si="46"/>
        <v>0.000100050025012507</v>
      </c>
      <c r="K503" s="91"/>
      <c r="L503" s="90"/>
      <c r="M503" s="62" t="s">
        <v>5188</v>
      </c>
      <c r="N503" s="63"/>
      <c r="O503" s="64" t="s">
        <v>2027</v>
      </c>
      <c r="P503" s="65">
        <v>0.0001</v>
      </c>
      <c r="Q503" s="63" t="s">
        <v>2028</v>
      </c>
      <c r="R503" s="68">
        <v>336</v>
      </c>
      <c r="S503" s="68">
        <v>2</v>
      </c>
      <c r="T503" s="69" t="s">
        <v>5189</v>
      </c>
      <c r="U503" s="70">
        <v>788871</v>
      </c>
      <c r="V503" s="68">
        <v>7959</v>
      </c>
      <c r="W503" s="71">
        <v>253</v>
      </c>
      <c r="X503" s="72">
        <v>0.0318</v>
      </c>
      <c r="Y503" s="71">
        <v>199213</v>
      </c>
      <c r="Z503" s="71">
        <v>3493</v>
      </c>
      <c r="AA503" s="71">
        <v>6</v>
      </c>
      <c r="AB503" s="76">
        <v>0</v>
      </c>
      <c r="AC503" s="68">
        <v>2514</v>
      </c>
      <c r="AD503" s="77">
        <v>3.17</v>
      </c>
      <c r="AE503" s="68">
        <v>4</v>
      </c>
      <c r="AF503" s="78">
        <v>0.1842</v>
      </c>
      <c r="AG503" s="81">
        <v>0</v>
      </c>
      <c r="AH503" s="82">
        <v>0.61</v>
      </c>
      <c r="AI503" s="64" t="s">
        <v>5190</v>
      </c>
      <c r="AJ503" s="63" t="s">
        <v>2720</v>
      </c>
      <c r="AK503" s="78">
        <v>0.0658</v>
      </c>
      <c r="AL503" s="78">
        <v>0</v>
      </c>
      <c r="AM503" s="63" t="s">
        <v>2121</v>
      </c>
      <c r="AN503" s="78">
        <v>0.0658</v>
      </c>
      <c r="AO503" s="78">
        <v>0</v>
      </c>
      <c r="AP503" s="63" t="s">
        <v>2122</v>
      </c>
      <c r="AQ503" s="78">
        <v>0.0526</v>
      </c>
      <c r="AR503" s="78">
        <v>0</v>
      </c>
      <c r="AS503" s="86" t="s">
        <v>5191</v>
      </c>
      <c r="AT503" s="87"/>
      <c r="AU503" s="88"/>
    </row>
    <row r="504" spans="1:47">
      <c r="A504" s="50">
        <f t="shared" si="48"/>
        <v>77699</v>
      </c>
      <c r="B504" s="51" t="str">
        <f>IF(A504="","",IF(A504&lt;词盘!$B$2,"大词",IF(A504&lt;词盘!$C$2,"中尾词","长尾词")))</f>
        <v>中尾词</v>
      </c>
      <c r="D504" s="29" t="str">
        <f t="shared" si="50"/>
        <v>无序</v>
      </c>
      <c r="I504" s="61">
        <f t="shared" si="46"/>
        <v>0.000100050025012507</v>
      </c>
      <c r="K504" s="91"/>
      <c r="L504" s="90"/>
      <c r="M504" s="62" t="s">
        <v>5192</v>
      </c>
      <c r="N504" s="63" t="s">
        <v>5193</v>
      </c>
      <c r="O504" s="64" t="s">
        <v>2027</v>
      </c>
      <c r="P504" s="65">
        <v>0.0001</v>
      </c>
      <c r="Q504" s="63" t="s">
        <v>2028</v>
      </c>
      <c r="R504" s="68">
        <v>334</v>
      </c>
      <c r="S504" s="68">
        <v>2</v>
      </c>
      <c r="T504" s="69" t="s">
        <v>3175</v>
      </c>
      <c r="U504" s="70">
        <v>155282</v>
      </c>
      <c r="V504" s="68">
        <v>1685447</v>
      </c>
      <c r="W504" s="71">
        <v>77699</v>
      </c>
      <c r="X504" s="72">
        <v>0.0461</v>
      </c>
      <c r="Y504" s="71">
        <v>35680167</v>
      </c>
      <c r="Z504" s="71">
        <v>824483</v>
      </c>
      <c r="AA504" s="71">
        <v>1762</v>
      </c>
      <c r="AB504" s="76">
        <v>19</v>
      </c>
      <c r="AC504" s="68">
        <v>38348</v>
      </c>
      <c r="AD504" s="77">
        <v>43.95</v>
      </c>
      <c r="AE504" s="68">
        <v>301</v>
      </c>
      <c r="AF504" s="78">
        <v>0.1296</v>
      </c>
      <c r="AG504" s="81">
        <v>0.0888</v>
      </c>
      <c r="AH504" s="82">
        <v>2.54</v>
      </c>
      <c r="AI504" s="64" t="s">
        <v>2190</v>
      </c>
      <c r="AJ504" s="63" t="s">
        <v>3570</v>
      </c>
      <c r="AK504" s="78">
        <v>0.0476</v>
      </c>
      <c r="AL504" s="78">
        <v>0.0444</v>
      </c>
      <c r="AM504" s="63" t="s">
        <v>2137</v>
      </c>
      <c r="AN504" s="78">
        <v>0.0423</v>
      </c>
      <c r="AO504" s="78">
        <v>0.0444</v>
      </c>
      <c r="AP504" s="63" t="s">
        <v>4938</v>
      </c>
      <c r="AQ504" s="78">
        <v>0.0397</v>
      </c>
      <c r="AR504" s="78">
        <v>0</v>
      </c>
      <c r="AS504" s="86" t="s">
        <v>5194</v>
      </c>
      <c r="AT504" s="87"/>
      <c r="AU504" s="88"/>
    </row>
    <row r="505" spans="1:47">
      <c r="A505" s="50">
        <f t="shared" si="48"/>
        <v>39</v>
      </c>
      <c r="B505" s="51" t="str">
        <f>IF(A505="","",IF(A505&lt;词盘!$B$2,"大词",IF(A505&lt;词盘!$C$2,"中尾词","长尾词")))</f>
        <v>大词</v>
      </c>
      <c r="D505" s="29" t="str">
        <f t="shared" si="50"/>
        <v>无序</v>
      </c>
      <c r="I505" s="61">
        <f t="shared" si="46"/>
        <v>0.000100050025012507</v>
      </c>
      <c r="K505" s="91"/>
      <c r="L505" s="90"/>
      <c r="M505" s="62" t="s">
        <v>5195</v>
      </c>
      <c r="N505" s="63" t="s">
        <v>5196</v>
      </c>
      <c r="O505" s="64" t="s">
        <v>2027</v>
      </c>
      <c r="P505" s="65">
        <v>0.0001</v>
      </c>
      <c r="Q505" s="63" t="s">
        <v>2028</v>
      </c>
      <c r="R505" s="68">
        <v>334</v>
      </c>
      <c r="S505" s="68">
        <v>1</v>
      </c>
      <c r="T505" s="69" t="s">
        <v>2022</v>
      </c>
      <c r="U505" s="70">
        <v>788637</v>
      </c>
      <c r="V505" s="68">
        <v>2416</v>
      </c>
      <c r="W505" s="71">
        <v>39</v>
      </c>
      <c r="X505" s="72">
        <v>0.0162</v>
      </c>
      <c r="Y505" s="71">
        <v>67686</v>
      </c>
      <c r="Z505" s="71">
        <v>1187</v>
      </c>
      <c r="AA505" s="71">
        <v>1</v>
      </c>
      <c r="AB505" s="76">
        <v>0</v>
      </c>
      <c r="AC505" s="68">
        <v>7067</v>
      </c>
      <c r="AD505" s="77">
        <v>0.34</v>
      </c>
      <c r="AE505" s="68">
        <v>20</v>
      </c>
      <c r="AF505" s="78">
        <v>0.1578</v>
      </c>
      <c r="AG505" s="81">
        <v>0.1111</v>
      </c>
      <c r="AH505" s="82">
        <v>0.93</v>
      </c>
      <c r="AI505" s="64" t="s">
        <v>5197</v>
      </c>
      <c r="AJ505" s="63" t="s">
        <v>5198</v>
      </c>
      <c r="AK505" s="78">
        <v>0.0526</v>
      </c>
      <c r="AL505" s="78">
        <v>0.1111</v>
      </c>
      <c r="AM505" s="63" t="s">
        <v>5199</v>
      </c>
      <c r="AN505" s="78">
        <v>0.0526</v>
      </c>
      <c r="AO505" s="78">
        <v>0</v>
      </c>
      <c r="AP505" s="63" t="s">
        <v>5200</v>
      </c>
      <c r="AQ505" s="78">
        <v>0.0526</v>
      </c>
      <c r="AR505" s="78">
        <v>0</v>
      </c>
      <c r="AS505" s="86" t="s">
        <v>5201</v>
      </c>
      <c r="AT505" s="87"/>
      <c r="AU505" s="88"/>
    </row>
    <row r="506" spans="1:47">
      <c r="A506" s="50">
        <f t="shared" si="48"/>
        <v>179</v>
      </c>
      <c r="B506" s="51" t="str">
        <f>IF(A506="","",IF(A506&lt;词盘!$B$2,"大词",IF(A506&lt;词盘!$C$2,"中尾词","长尾词")))</f>
        <v>大词</v>
      </c>
      <c r="D506" s="29" t="str">
        <f t="shared" si="50"/>
        <v>无序</v>
      </c>
      <c r="I506" s="61">
        <f t="shared" si="46"/>
        <v>0.000100050025012507</v>
      </c>
      <c r="K506" s="91"/>
      <c r="L506" s="90"/>
      <c r="M506" s="62" t="s">
        <v>5202</v>
      </c>
      <c r="N506" s="63" t="s">
        <v>5203</v>
      </c>
      <c r="O506" s="64" t="s">
        <v>2027</v>
      </c>
      <c r="P506" s="65">
        <v>0.0001</v>
      </c>
      <c r="Q506" s="63" t="s">
        <v>2047</v>
      </c>
      <c r="R506" s="68">
        <v>334</v>
      </c>
      <c r="S506" s="68">
        <v>1</v>
      </c>
      <c r="T506" s="69" t="s">
        <v>2022</v>
      </c>
      <c r="U506" s="70">
        <v>762209</v>
      </c>
      <c r="V506" s="68">
        <v>2105</v>
      </c>
      <c r="W506" s="71">
        <v>179</v>
      </c>
      <c r="X506" s="72">
        <v>0.0851</v>
      </c>
      <c r="Y506" s="71">
        <v>45044</v>
      </c>
      <c r="Z506" s="71">
        <v>916</v>
      </c>
      <c r="AA506" s="71">
        <v>5</v>
      </c>
      <c r="AB506" s="76">
        <v>2</v>
      </c>
      <c r="AC506" s="68">
        <v>7853</v>
      </c>
      <c r="AD506" s="77">
        <v>0.27</v>
      </c>
      <c r="AE506" s="68">
        <v>31</v>
      </c>
      <c r="AF506" s="78">
        <v>0.2658</v>
      </c>
      <c r="AG506" s="81">
        <v>0.2223</v>
      </c>
      <c r="AH506" s="82">
        <v>0.31</v>
      </c>
      <c r="AI506" s="64" t="s">
        <v>2481</v>
      </c>
      <c r="AJ506" s="63" t="s">
        <v>5204</v>
      </c>
      <c r="AK506" s="78">
        <v>0.1013</v>
      </c>
      <c r="AL506" s="78">
        <v>0.0556</v>
      </c>
      <c r="AM506" s="63" t="s">
        <v>5205</v>
      </c>
      <c r="AN506" s="78">
        <v>0.0886</v>
      </c>
      <c r="AO506" s="78">
        <v>0.1667</v>
      </c>
      <c r="AP506" s="63" t="s">
        <v>5206</v>
      </c>
      <c r="AQ506" s="78">
        <v>0.0759</v>
      </c>
      <c r="AR506" s="78">
        <v>0</v>
      </c>
      <c r="AS506" s="86" t="s">
        <v>5207</v>
      </c>
      <c r="AT506" s="87"/>
      <c r="AU506" s="88"/>
    </row>
    <row r="507" spans="1:47">
      <c r="A507" s="50">
        <f t="shared" si="48"/>
        <v>78</v>
      </c>
      <c r="B507" s="51" t="str">
        <f>IF(A507="","",IF(A507&lt;词盘!$B$2,"大词",IF(A507&lt;词盘!$C$2,"中尾词","长尾词")))</f>
        <v>大词</v>
      </c>
      <c r="D507" s="29" t="str">
        <f t="shared" si="50"/>
        <v>无序</v>
      </c>
      <c r="I507" s="61">
        <f t="shared" si="46"/>
        <v>0.000100050025012507</v>
      </c>
      <c r="K507" s="91"/>
      <c r="L507" s="90"/>
      <c r="M507" s="62" t="s">
        <v>5208</v>
      </c>
      <c r="N507" s="63"/>
      <c r="O507" s="64" t="s">
        <v>2018</v>
      </c>
      <c r="P507" s="65">
        <v>0.0001</v>
      </c>
      <c r="Q507" s="63" t="s">
        <v>2019</v>
      </c>
      <c r="R507" s="68">
        <v>331</v>
      </c>
      <c r="S507" s="68">
        <v>1</v>
      </c>
      <c r="T507" s="69" t="s">
        <v>2910</v>
      </c>
      <c r="U507" s="70">
        <v>901850</v>
      </c>
      <c r="V507" s="68">
        <v>2446</v>
      </c>
      <c r="W507" s="71">
        <v>78</v>
      </c>
      <c r="X507" s="72">
        <v>0.0322</v>
      </c>
      <c r="Y507" s="71">
        <v>58263</v>
      </c>
      <c r="Z507" s="71">
        <v>1100</v>
      </c>
      <c r="AA507" s="71">
        <v>2</v>
      </c>
      <c r="AB507" s="76">
        <v>0</v>
      </c>
      <c r="AC507" s="68">
        <v>105</v>
      </c>
      <c r="AD507" s="77">
        <v>23.3</v>
      </c>
      <c r="AE507" s="68">
        <v>4</v>
      </c>
      <c r="AF507" s="78">
        <v>0.4478</v>
      </c>
      <c r="AG507" s="81">
        <v>0.3333</v>
      </c>
      <c r="AH507" s="82">
        <v>10</v>
      </c>
      <c r="AI507" s="64" t="s">
        <v>2183</v>
      </c>
      <c r="AJ507" s="63" t="s">
        <v>3267</v>
      </c>
      <c r="AK507" s="78">
        <v>0.2239</v>
      </c>
      <c r="AL507" s="78">
        <v>0</v>
      </c>
      <c r="AM507" s="63" t="s">
        <v>2184</v>
      </c>
      <c r="AN507" s="78">
        <v>0.1194</v>
      </c>
      <c r="AO507" s="78">
        <v>0</v>
      </c>
      <c r="AP507" s="63" t="s">
        <v>5209</v>
      </c>
      <c r="AQ507" s="78">
        <v>0.1045</v>
      </c>
      <c r="AR507" s="78">
        <v>0.3333</v>
      </c>
      <c r="AS507" s="86" t="s">
        <v>5210</v>
      </c>
      <c r="AT507" s="87"/>
      <c r="AU507" s="88"/>
    </row>
    <row r="508" spans="1:47">
      <c r="A508" s="50">
        <f t="shared" si="48"/>
        <v>223</v>
      </c>
      <c r="B508" s="51" t="str">
        <f>IF(A508="","",IF(A508&lt;词盘!$B$2,"大词",IF(A508&lt;词盘!$C$2,"中尾词","长尾词")))</f>
        <v>大词</v>
      </c>
      <c r="D508" s="29" t="str">
        <f t="shared" si="50"/>
        <v>无序</v>
      </c>
      <c r="I508" s="61">
        <f t="shared" si="46"/>
        <v>0.000100050025012507</v>
      </c>
      <c r="K508" s="91"/>
      <c r="L508" s="90"/>
      <c r="M508" s="62" t="s">
        <v>5211</v>
      </c>
      <c r="N508" s="63" t="s">
        <v>5212</v>
      </c>
      <c r="O508" s="64" t="s">
        <v>2027</v>
      </c>
      <c r="P508" s="65">
        <v>0.0001</v>
      </c>
      <c r="Q508" s="63" t="s">
        <v>2047</v>
      </c>
      <c r="R508" s="68">
        <v>330</v>
      </c>
      <c r="S508" s="68">
        <v>1</v>
      </c>
      <c r="T508" s="69" t="s">
        <v>2279</v>
      </c>
      <c r="U508" s="70">
        <v>826420</v>
      </c>
      <c r="V508" s="68">
        <v>1838</v>
      </c>
      <c r="W508" s="71">
        <v>223</v>
      </c>
      <c r="X508" s="72">
        <v>0.1215</v>
      </c>
      <c r="Y508" s="71">
        <v>37022</v>
      </c>
      <c r="Z508" s="71">
        <v>861</v>
      </c>
      <c r="AA508" s="71">
        <v>6</v>
      </c>
      <c r="AB508" s="76">
        <v>1</v>
      </c>
      <c r="AC508" s="68">
        <v>4738</v>
      </c>
      <c r="AD508" s="77">
        <v>0.39</v>
      </c>
      <c r="AE508" s="68">
        <v>53</v>
      </c>
      <c r="AF508" s="78">
        <v>0.3425</v>
      </c>
      <c r="AG508" s="81">
        <v>0.4483</v>
      </c>
      <c r="AH508" s="82">
        <v>1.17</v>
      </c>
      <c r="AI508" s="64" t="s">
        <v>5213</v>
      </c>
      <c r="AJ508" s="63" t="s">
        <v>2842</v>
      </c>
      <c r="AK508" s="78">
        <v>0.1507</v>
      </c>
      <c r="AL508" s="78">
        <v>0.2069</v>
      </c>
      <c r="AM508" s="63" t="s">
        <v>4327</v>
      </c>
      <c r="AN508" s="78">
        <v>0.1096</v>
      </c>
      <c r="AO508" s="78">
        <v>0.1724</v>
      </c>
      <c r="AP508" s="63" t="s">
        <v>2843</v>
      </c>
      <c r="AQ508" s="78">
        <v>0.0822</v>
      </c>
      <c r="AR508" s="78">
        <v>0.069</v>
      </c>
      <c r="AS508" s="86" t="s">
        <v>5214</v>
      </c>
      <c r="AT508" s="87"/>
      <c r="AU508" s="88"/>
    </row>
    <row r="509" spans="1:47">
      <c r="A509" s="50">
        <f t="shared" si="48"/>
        <v>4603</v>
      </c>
      <c r="B509" s="51" t="str">
        <f>IF(A509="","",IF(A509&lt;词盘!$B$2,"大词",IF(A509&lt;词盘!$C$2,"中尾词","长尾词")))</f>
        <v>大词</v>
      </c>
      <c r="D509" s="29" t="str">
        <f t="shared" si="50"/>
        <v>无序</v>
      </c>
      <c r="I509" s="61">
        <f t="shared" si="46"/>
        <v>0.000100050025012507</v>
      </c>
      <c r="K509" s="91"/>
      <c r="L509" s="90"/>
      <c r="M509" s="62" t="s">
        <v>5215</v>
      </c>
      <c r="N509" s="63" t="s">
        <v>5216</v>
      </c>
      <c r="O509" s="64" t="s">
        <v>2027</v>
      </c>
      <c r="P509" s="65">
        <v>0.0001</v>
      </c>
      <c r="Q509" s="63" t="s">
        <v>2149</v>
      </c>
      <c r="R509" s="68">
        <v>327</v>
      </c>
      <c r="S509" s="68">
        <v>5</v>
      </c>
      <c r="T509" s="69" t="s">
        <v>5217</v>
      </c>
      <c r="U509" s="70">
        <v>56491</v>
      </c>
      <c r="V509" s="68">
        <v>65664</v>
      </c>
      <c r="W509" s="71">
        <v>4603</v>
      </c>
      <c r="X509" s="72">
        <v>0.0701</v>
      </c>
      <c r="Y509" s="71">
        <v>1918103</v>
      </c>
      <c r="Z509" s="71">
        <v>27344</v>
      </c>
      <c r="AA509" s="71">
        <v>105</v>
      </c>
      <c r="AB509" s="76">
        <v>0</v>
      </c>
      <c r="AC509" s="68">
        <v>3675</v>
      </c>
      <c r="AD509" s="77">
        <v>17.87</v>
      </c>
      <c r="AE509" s="68">
        <v>259</v>
      </c>
      <c r="AF509" s="78">
        <v>0.3365</v>
      </c>
      <c r="AG509" s="81">
        <v>0.3125</v>
      </c>
      <c r="AH509" s="82">
        <v>1.22</v>
      </c>
      <c r="AI509" s="64" t="s">
        <v>2616</v>
      </c>
      <c r="AJ509" s="63" t="s">
        <v>2617</v>
      </c>
      <c r="AK509" s="78">
        <v>0.1395</v>
      </c>
      <c r="AL509" s="78">
        <v>0.1745</v>
      </c>
      <c r="AM509" s="63" t="s">
        <v>2243</v>
      </c>
      <c r="AN509" s="78">
        <v>0.1149</v>
      </c>
      <c r="AO509" s="78">
        <v>0.0677</v>
      </c>
      <c r="AP509" s="63" t="s">
        <v>4993</v>
      </c>
      <c r="AQ509" s="78">
        <v>0.0821</v>
      </c>
      <c r="AR509" s="78">
        <v>0.0703</v>
      </c>
      <c r="AS509" s="86" t="s">
        <v>5218</v>
      </c>
      <c r="AT509" s="87"/>
      <c r="AU509" s="88"/>
    </row>
    <row r="510" spans="1:47">
      <c r="A510" s="50">
        <f t="shared" si="48"/>
        <v>112</v>
      </c>
      <c r="B510" s="51" t="str">
        <f>IF(A510="","",IF(A510&lt;词盘!$B$2,"大词",IF(A510&lt;词盘!$C$2,"中尾词","长尾词")))</f>
        <v>大词</v>
      </c>
      <c r="D510" s="29" t="str">
        <f t="shared" si="50"/>
        <v>无序</v>
      </c>
      <c r="I510" s="61">
        <f t="shared" ref="I510:I573" si="51">P510/SUM(P:P)</f>
        <v>0.000100050025012507</v>
      </c>
      <c r="K510" s="91"/>
      <c r="L510" s="90"/>
      <c r="M510" s="62" t="s">
        <v>5219</v>
      </c>
      <c r="N510" s="63"/>
      <c r="O510" s="64" t="s">
        <v>2027</v>
      </c>
      <c r="P510" s="65">
        <v>0.0001</v>
      </c>
      <c r="Q510" s="63" t="s">
        <v>2047</v>
      </c>
      <c r="R510" s="68">
        <v>327</v>
      </c>
      <c r="S510" s="68">
        <v>1</v>
      </c>
      <c r="T510" s="69" t="s">
        <v>2022</v>
      </c>
      <c r="U510" s="70">
        <v>808683</v>
      </c>
      <c r="V510" s="68">
        <v>3666</v>
      </c>
      <c r="W510" s="71">
        <v>112</v>
      </c>
      <c r="X510" s="72">
        <v>0.0307</v>
      </c>
      <c r="Y510" s="71">
        <v>86475</v>
      </c>
      <c r="Z510" s="71">
        <v>1577</v>
      </c>
      <c r="AA510" s="71">
        <v>3</v>
      </c>
      <c r="AB510" s="76">
        <v>0</v>
      </c>
      <c r="AC510" s="68">
        <v>2415</v>
      </c>
      <c r="AD510" s="77">
        <v>1.52</v>
      </c>
      <c r="AE510" s="68">
        <v>15</v>
      </c>
      <c r="AF510" s="78">
        <v>0.1622</v>
      </c>
      <c r="AG510" s="81">
        <v>0.1667</v>
      </c>
      <c r="AH510" s="82">
        <v>0.37</v>
      </c>
      <c r="AI510" s="64" t="s">
        <v>5220</v>
      </c>
      <c r="AJ510" s="63" t="s">
        <v>4173</v>
      </c>
      <c r="AK510" s="78">
        <v>0.0676</v>
      </c>
      <c r="AL510" s="78">
        <v>0.1667</v>
      </c>
      <c r="AM510" s="63" t="s">
        <v>2122</v>
      </c>
      <c r="AN510" s="78">
        <v>0.0541</v>
      </c>
      <c r="AO510" s="78">
        <v>0</v>
      </c>
      <c r="AP510" s="63" t="s">
        <v>5221</v>
      </c>
      <c r="AQ510" s="78">
        <v>0.0405</v>
      </c>
      <c r="AR510" s="78">
        <v>0</v>
      </c>
      <c r="AS510" s="86" t="s">
        <v>5222</v>
      </c>
      <c r="AT510" s="87"/>
      <c r="AU510" s="88"/>
    </row>
    <row r="511" spans="1:47">
      <c r="A511" s="50">
        <f t="shared" si="48"/>
        <v>55</v>
      </c>
      <c r="B511" s="51" t="str">
        <f>IF(A511="","",IF(A511&lt;词盘!$B$2,"大词",IF(A511&lt;词盘!$C$2,"中尾词","长尾词")))</f>
        <v>大词</v>
      </c>
      <c r="D511" s="29" t="str">
        <f t="shared" si="50"/>
        <v>无序</v>
      </c>
      <c r="I511" s="61">
        <f t="shared" si="51"/>
        <v>0.000100050025012507</v>
      </c>
      <c r="K511" s="91"/>
      <c r="L511" s="90"/>
      <c r="M511" s="62" t="s">
        <v>5223</v>
      </c>
      <c r="N511" s="63" t="s">
        <v>5224</v>
      </c>
      <c r="O511" s="64" t="s">
        <v>2027</v>
      </c>
      <c r="P511" s="65">
        <v>0.0001</v>
      </c>
      <c r="Q511" s="63" t="s">
        <v>2047</v>
      </c>
      <c r="R511" s="68">
        <v>326</v>
      </c>
      <c r="S511" s="68">
        <v>1</v>
      </c>
      <c r="T511" s="69" t="s">
        <v>2022</v>
      </c>
      <c r="U511" s="70">
        <v>832820</v>
      </c>
      <c r="V511" s="68">
        <v>1744</v>
      </c>
      <c r="W511" s="71">
        <v>55</v>
      </c>
      <c r="X511" s="72">
        <v>0.032</v>
      </c>
      <c r="Y511" s="71">
        <v>43207</v>
      </c>
      <c r="Z511" s="71">
        <v>866</v>
      </c>
      <c r="AA511" s="71">
        <v>2</v>
      </c>
      <c r="AB511" s="76">
        <v>0</v>
      </c>
      <c r="AC511" s="68">
        <v>346</v>
      </c>
      <c r="AD511" s="77">
        <v>5.04</v>
      </c>
      <c r="AE511" s="68">
        <v>19</v>
      </c>
      <c r="AF511" s="78">
        <v>0.2223</v>
      </c>
      <c r="AG511" s="81">
        <v>0</v>
      </c>
      <c r="AH511" s="44" t="s">
        <v>2027</v>
      </c>
      <c r="AI511" s="64" t="s">
        <v>2177</v>
      </c>
      <c r="AJ511" s="63" t="s">
        <v>2623</v>
      </c>
      <c r="AK511" s="78">
        <v>0.1111</v>
      </c>
      <c r="AL511" s="78">
        <v>0</v>
      </c>
      <c r="AM511" s="63" t="s">
        <v>3908</v>
      </c>
      <c r="AN511" s="78">
        <v>0.0556</v>
      </c>
      <c r="AO511" s="78">
        <v>0</v>
      </c>
      <c r="AP511" s="63" t="s">
        <v>5225</v>
      </c>
      <c r="AQ511" s="78">
        <v>0.0556</v>
      </c>
      <c r="AR511" s="78">
        <v>0</v>
      </c>
      <c r="AS511" s="86" t="s">
        <v>5226</v>
      </c>
      <c r="AT511" s="87">
        <v>0.1176</v>
      </c>
      <c r="AU511" s="88" t="s">
        <v>5227</v>
      </c>
    </row>
    <row r="512" spans="1:47">
      <c r="A512" s="50">
        <f t="shared" si="48"/>
        <v>148</v>
      </c>
      <c r="B512" s="51" t="str">
        <f>IF(A512="","",IF(A512&lt;词盘!$B$2,"大词",IF(A512&lt;词盘!$C$2,"中尾词","长尾词")))</f>
        <v>大词</v>
      </c>
      <c r="D512" s="29" t="str">
        <f t="shared" si="50"/>
        <v>无序</v>
      </c>
      <c r="I512" s="61">
        <f t="shared" si="51"/>
        <v>0.000100050025012507</v>
      </c>
      <c r="K512" s="91"/>
      <c r="L512" s="90"/>
      <c r="M512" s="62" t="s">
        <v>5228</v>
      </c>
      <c r="N512" s="63" t="s">
        <v>5229</v>
      </c>
      <c r="O512" s="64" t="s">
        <v>2027</v>
      </c>
      <c r="P512" s="65">
        <v>0.0001</v>
      </c>
      <c r="Q512" s="63" t="s">
        <v>2047</v>
      </c>
      <c r="R512" s="68">
        <v>325</v>
      </c>
      <c r="S512" s="68">
        <v>5</v>
      </c>
      <c r="T512" s="69" t="s">
        <v>5230</v>
      </c>
      <c r="U512" s="70">
        <v>835844</v>
      </c>
      <c r="V512" s="68">
        <v>2020</v>
      </c>
      <c r="W512" s="71">
        <v>148</v>
      </c>
      <c r="X512" s="72">
        <v>0.0737</v>
      </c>
      <c r="Y512" s="71">
        <v>47757</v>
      </c>
      <c r="Z512" s="71">
        <v>943</v>
      </c>
      <c r="AA512" s="71">
        <v>4</v>
      </c>
      <c r="AB512" s="76">
        <v>0</v>
      </c>
      <c r="AC512" s="68">
        <v>311</v>
      </c>
      <c r="AD512" s="77">
        <v>6.5</v>
      </c>
      <c r="AE512" s="68">
        <v>16</v>
      </c>
      <c r="AF512" s="78">
        <v>0.7639</v>
      </c>
      <c r="AG512" s="81">
        <v>0.5454</v>
      </c>
      <c r="AH512" s="82">
        <v>0.57</v>
      </c>
      <c r="AI512" s="64" t="s">
        <v>2030</v>
      </c>
      <c r="AJ512" s="63" t="s">
        <v>5231</v>
      </c>
      <c r="AK512" s="78">
        <v>0.4583</v>
      </c>
      <c r="AL512" s="78">
        <v>0.3636</v>
      </c>
      <c r="AM512" s="63" t="s">
        <v>5232</v>
      </c>
      <c r="AN512" s="78">
        <v>0.1667</v>
      </c>
      <c r="AO512" s="78">
        <v>0.0909</v>
      </c>
      <c r="AP512" s="63" t="s">
        <v>5233</v>
      </c>
      <c r="AQ512" s="78">
        <v>0.1389</v>
      </c>
      <c r="AR512" s="78">
        <v>0.0909</v>
      </c>
      <c r="AS512" s="86" t="s">
        <v>5234</v>
      </c>
      <c r="AT512" s="87">
        <v>0.0208</v>
      </c>
      <c r="AU512" s="88" t="s">
        <v>5235</v>
      </c>
    </row>
    <row r="513" spans="1:47">
      <c r="A513" s="50">
        <f t="shared" si="48"/>
        <v>0</v>
      </c>
      <c r="B513" s="51" t="str">
        <f>IF(A513="","",IF(A513&lt;词盘!$B$2,"大词",IF(A513&lt;词盘!$C$2,"中尾词","长尾词")))</f>
        <v>大词</v>
      </c>
      <c r="D513" s="29" t="str">
        <f t="shared" si="50"/>
        <v>无序</v>
      </c>
      <c r="I513" s="61">
        <f t="shared" si="51"/>
        <v>0.000100050025012507</v>
      </c>
      <c r="K513" s="91"/>
      <c r="L513" s="90"/>
      <c r="M513" s="62" t="s">
        <v>1723</v>
      </c>
      <c r="N513" s="63"/>
      <c r="O513" s="64" t="s">
        <v>2027</v>
      </c>
      <c r="P513" s="65">
        <v>0.0001</v>
      </c>
      <c r="Q513" s="63" t="s">
        <v>2028</v>
      </c>
      <c r="R513" s="68">
        <v>323</v>
      </c>
      <c r="S513" s="68">
        <v>1</v>
      </c>
      <c r="T513" s="69" t="s">
        <v>2601</v>
      </c>
      <c r="U513" s="70">
        <v>839414</v>
      </c>
      <c r="V513" s="68"/>
      <c r="W513" s="71"/>
      <c r="X513" s="72"/>
      <c r="Y513" s="71"/>
      <c r="Z513" s="71"/>
      <c r="AA513" s="71"/>
      <c r="AB513" s="76"/>
      <c r="AC513" s="68">
        <v>224</v>
      </c>
      <c r="AD513" s="77"/>
      <c r="AE513" s="68">
        <v>7</v>
      </c>
      <c r="AF513" s="78"/>
      <c r="AG513" s="81"/>
      <c r="AH513" s="44" t="s">
        <v>2027</v>
      </c>
      <c r="AI513" s="64" t="s">
        <v>2177</v>
      </c>
      <c r="AJ513" s="63" t="s">
        <v>3191</v>
      </c>
      <c r="AK513" s="78">
        <v>0.6389</v>
      </c>
      <c r="AL513" s="78">
        <v>0</v>
      </c>
      <c r="AM513" s="63" t="s">
        <v>4232</v>
      </c>
      <c r="AN513" s="78">
        <v>0.1806</v>
      </c>
      <c r="AO513" s="78">
        <v>0</v>
      </c>
      <c r="AP513" s="63" t="s">
        <v>5236</v>
      </c>
      <c r="AQ513" s="78">
        <v>0.0694</v>
      </c>
      <c r="AR513" s="78">
        <v>0</v>
      </c>
      <c r="AS513" s="86"/>
      <c r="AT513" s="87"/>
      <c r="AU513" s="88"/>
    </row>
    <row r="514" spans="1:47">
      <c r="A514" s="50">
        <f t="shared" si="48"/>
        <v>518</v>
      </c>
      <c r="B514" s="51" t="str">
        <f>IF(A514="","",IF(A514&lt;词盘!$B$2,"大词",IF(A514&lt;词盘!$C$2,"中尾词","长尾词")))</f>
        <v>大词</v>
      </c>
      <c r="D514" s="29" t="str">
        <f t="shared" si="50"/>
        <v>无序</v>
      </c>
      <c r="I514" s="61">
        <f t="shared" si="51"/>
        <v>0.000100050025012507</v>
      </c>
      <c r="K514" s="91"/>
      <c r="L514" s="90"/>
      <c r="M514" s="62" t="s">
        <v>5237</v>
      </c>
      <c r="N514" s="63" t="s">
        <v>3532</v>
      </c>
      <c r="O514" s="64" t="s">
        <v>2018</v>
      </c>
      <c r="P514" s="65">
        <v>0.0001</v>
      </c>
      <c r="Q514" s="63" t="s">
        <v>2019</v>
      </c>
      <c r="R514" s="68">
        <v>321</v>
      </c>
      <c r="S514" s="68">
        <v>4</v>
      </c>
      <c r="T514" s="69" t="s">
        <v>5238</v>
      </c>
      <c r="U514" s="70">
        <v>946403</v>
      </c>
      <c r="V514" s="68">
        <v>5118</v>
      </c>
      <c r="W514" s="71">
        <v>518</v>
      </c>
      <c r="X514" s="72">
        <v>0.1014</v>
      </c>
      <c r="Y514" s="71">
        <v>147447</v>
      </c>
      <c r="Z514" s="71">
        <v>2434</v>
      </c>
      <c r="AA514" s="71">
        <v>12</v>
      </c>
      <c r="AB514" s="76">
        <v>2</v>
      </c>
      <c r="AC514" s="68">
        <v>9406</v>
      </c>
      <c r="AD514" s="77">
        <v>0.54</v>
      </c>
      <c r="AE514" s="68">
        <v>84</v>
      </c>
      <c r="AF514" s="78">
        <v>0.2698</v>
      </c>
      <c r="AG514" s="81">
        <v>0.25</v>
      </c>
      <c r="AH514" s="82">
        <v>1.17</v>
      </c>
      <c r="AI514" s="64" t="s">
        <v>5239</v>
      </c>
      <c r="AJ514" s="63" t="s">
        <v>2623</v>
      </c>
      <c r="AK514" s="78">
        <v>0.0952</v>
      </c>
      <c r="AL514" s="78">
        <v>0.125</v>
      </c>
      <c r="AM514" s="63" t="s">
        <v>4750</v>
      </c>
      <c r="AN514" s="78">
        <v>0.0952</v>
      </c>
      <c r="AO514" s="78">
        <v>0.125</v>
      </c>
      <c r="AP514" s="63" t="s">
        <v>4752</v>
      </c>
      <c r="AQ514" s="78">
        <v>0.0794</v>
      </c>
      <c r="AR514" s="78">
        <v>0</v>
      </c>
      <c r="AS514" s="86" t="s">
        <v>5240</v>
      </c>
      <c r="AT514" s="87"/>
      <c r="AU514" s="88"/>
    </row>
    <row r="515" spans="1:47">
      <c r="A515" s="50">
        <f t="shared" si="48"/>
        <v>212</v>
      </c>
      <c r="B515" s="51" t="str">
        <f>IF(A515="","",IF(A515&lt;词盘!$B$2,"大词",IF(A515&lt;词盘!$C$2,"中尾词","长尾词")))</f>
        <v>大词</v>
      </c>
      <c r="D515" s="29" t="str">
        <f t="shared" si="50"/>
        <v>无序</v>
      </c>
      <c r="I515" s="61">
        <f t="shared" si="51"/>
        <v>0.000100050025012507</v>
      </c>
      <c r="K515" s="91"/>
      <c r="L515" s="90"/>
      <c r="M515" s="62" t="s">
        <v>5241</v>
      </c>
      <c r="N515" s="63" t="s">
        <v>5242</v>
      </c>
      <c r="O515" s="64" t="s">
        <v>2027</v>
      </c>
      <c r="P515" s="65">
        <v>0.0001</v>
      </c>
      <c r="Q515" s="63" t="s">
        <v>2047</v>
      </c>
      <c r="R515" s="68">
        <v>320</v>
      </c>
      <c r="S515" s="68">
        <v>1</v>
      </c>
      <c r="T515" s="69" t="s">
        <v>2024</v>
      </c>
      <c r="U515" s="70">
        <v>324028</v>
      </c>
      <c r="V515" s="68">
        <v>7496</v>
      </c>
      <c r="W515" s="71">
        <v>212</v>
      </c>
      <c r="X515" s="72">
        <v>0.0284</v>
      </c>
      <c r="Y515" s="71">
        <v>162381</v>
      </c>
      <c r="Z515" s="71">
        <v>3245</v>
      </c>
      <c r="AA515" s="71">
        <v>5</v>
      </c>
      <c r="AB515" s="76">
        <v>0</v>
      </c>
      <c r="AC515" s="68">
        <v>212015</v>
      </c>
      <c r="AD515" s="77">
        <v>0.04</v>
      </c>
      <c r="AE515" s="68">
        <v>239</v>
      </c>
      <c r="AF515" s="78">
        <v>0.1242</v>
      </c>
      <c r="AG515" s="81">
        <v>0.1429</v>
      </c>
      <c r="AH515" s="82">
        <v>3.35</v>
      </c>
      <c r="AI515" s="64" t="s">
        <v>5243</v>
      </c>
      <c r="AJ515" s="63" t="s">
        <v>5244</v>
      </c>
      <c r="AK515" s="78">
        <v>0.0486</v>
      </c>
      <c r="AL515" s="78">
        <v>0</v>
      </c>
      <c r="AM515" s="63" t="s">
        <v>2483</v>
      </c>
      <c r="AN515" s="78">
        <v>0.0432</v>
      </c>
      <c r="AO515" s="78">
        <v>0.1429</v>
      </c>
      <c r="AP515" s="63" t="s">
        <v>5245</v>
      </c>
      <c r="AQ515" s="78">
        <v>0.0324</v>
      </c>
      <c r="AR515" s="78">
        <v>0</v>
      </c>
      <c r="AS515" s="86" t="s">
        <v>5246</v>
      </c>
      <c r="AT515" s="87"/>
      <c r="AU515" s="88"/>
    </row>
    <row r="516" spans="1:47">
      <c r="A516" s="50">
        <f t="shared" si="48"/>
        <v>55</v>
      </c>
      <c r="B516" s="51" t="str">
        <f>IF(A516="","",IF(A516&lt;词盘!$B$2,"大词",IF(A516&lt;词盘!$C$2,"中尾词","长尾词")))</f>
        <v>大词</v>
      </c>
      <c r="D516" s="29" t="str">
        <f t="shared" si="50"/>
        <v>无序</v>
      </c>
      <c r="I516" s="61">
        <f t="shared" si="51"/>
        <v>0.000100050025012507</v>
      </c>
      <c r="K516" s="91"/>
      <c r="L516" s="90"/>
      <c r="M516" s="62" t="s">
        <v>5247</v>
      </c>
      <c r="N516" s="63" t="s">
        <v>5248</v>
      </c>
      <c r="O516" s="64" t="s">
        <v>2027</v>
      </c>
      <c r="P516" s="65">
        <v>0.0001</v>
      </c>
      <c r="Q516" s="63" t="s">
        <v>2047</v>
      </c>
      <c r="R516" s="68">
        <v>320</v>
      </c>
      <c r="S516" s="68">
        <v>1</v>
      </c>
      <c r="T516" s="69" t="s">
        <v>2022</v>
      </c>
      <c r="U516" s="70">
        <v>833202</v>
      </c>
      <c r="V516" s="68">
        <v>1880</v>
      </c>
      <c r="W516" s="71">
        <v>55</v>
      </c>
      <c r="X516" s="72">
        <v>0.0295</v>
      </c>
      <c r="Y516" s="71">
        <v>49476</v>
      </c>
      <c r="Z516" s="71">
        <v>734</v>
      </c>
      <c r="AA516" s="71">
        <v>2</v>
      </c>
      <c r="AB516" s="76">
        <v>0</v>
      </c>
      <c r="AC516" s="68">
        <v>2171</v>
      </c>
      <c r="AD516" s="77">
        <v>0.87</v>
      </c>
      <c r="AE516" s="68">
        <v>24</v>
      </c>
      <c r="AF516" s="78">
        <v>0.2084</v>
      </c>
      <c r="AG516" s="81">
        <v>0.1785</v>
      </c>
      <c r="AH516" s="82">
        <v>1.12</v>
      </c>
      <c r="AI516" s="64" t="s">
        <v>4778</v>
      </c>
      <c r="AJ516" s="63" t="s">
        <v>5036</v>
      </c>
      <c r="AK516" s="78">
        <v>0.125</v>
      </c>
      <c r="AL516" s="78">
        <v>0.1071</v>
      </c>
      <c r="AM516" s="63" t="s">
        <v>5249</v>
      </c>
      <c r="AN516" s="78">
        <v>0.0417</v>
      </c>
      <c r="AO516" s="78">
        <v>0.0714</v>
      </c>
      <c r="AP516" s="63" t="s">
        <v>5250</v>
      </c>
      <c r="AQ516" s="78">
        <v>0.0417</v>
      </c>
      <c r="AR516" s="78">
        <v>0</v>
      </c>
      <c r="AS516" s="86" t="s">
        <v>5251</v>
      </c>
      <c r="AT516" s="87"/>
      <c r="AU516" s="88"/>
    </row>
    <row r="517" spans="1:47">
      <c r="A517" s="50">
        <f t="shared" ref="A517:A563" si="52">W517</f>
        <v>100</v>
      </c>
      <c r="B517" s="51" t="str">
        <f>IF(A517="","",IF(A517&lt;词盘!$B$2,"大词",IF(A517&lt;词盘!$C$2,"中尾词","长尾词")))</f>
        <v>大词</v>
      </c>
      <c r="D517" s="29" t="str">
        <f t="shared" si="50"/>
        <v>无序</v>
      </c>
      <c r="I517" s="61">
        <f t="shared" si="51"/>
        <v>0.000100050025012507</v>
      </c>
      <c r="K517" s="91"/>
      <c r="L517" s="90"/>
      <c r="M517" s="62" t="s">
        <v>5252</v>
      </c>
      <c r="N517" s="63" t="s">
        <v>3754</v>
      </c>
      <c r="O517" s="64" t="s">
        <v>2027</v>
      </c>
      <c r="P517" s="65">
        <v>0.0001</v>
      </c>
      <c r="Q517" s="63" t="s">
        <v>2028</v>
      </c>
      <c r="R517" s="68">
        <v>318</v>
      </c>
      <c r="S517" s="68">
        <v>1</v>
      </c>
      <c r="T517" s="69" t="s">
        <v>2022</v>
      </c>
      <c r="U517" s="70">
        <v>857838</v>
      </c>
      <c r="V517" s="68">
        <v>1718</v>
      </c>
      <c r="W517" s="71">
        <v>100</v>
      </c>
      <c r="X517" s="72">
        <v>0.0586</v>
      </c>
      <c r="Y517" s="71">
        <v>46645</v>
      </c>
      <c r="Z517" s="71">
        <v>719</v>
      </c>
      <c r="AA517" s="71">
        <v>3</v>
      </c>
      <c r="AB517" s="76">
        <v>0</v>
      </c>
      <c r="AC517" s="68">
        <v>145807</v>
      </c>
      <c r="AD517" s="77">
        <v>0.01</v>
      </c>
      <c r="AE517" s="68">
        <v>85</v>
      </c>
      <c r="AF517" s="78">
        <v>0.1857</v>
      </c>
      <c r="AG517" s="81">
        <v>0.0714</v>
      </c>
      <c r="AH517" s="82">
        <v>2.01</v>
      </c>
      <c r="AI517" s="64" t="s">
        <v>2417</v>
      </c>
      <c r="AJ517" s="63" t="s">
        <v>2623</v>
      </c>
      <c r="AK517" s="78">
        <v>0.0857</v>
      </c>
      <c r="AL517" s="78">
        <v>0</v>
      </c>
      <c r="AM517" s="63" t="s">
        <v>5077</v>
      </c>
      <c r="AN517" s="78">
        <v>0.0571</v>
      </c>
      <c r="AO517" s="78">
        <v>0.0714</v>
      </c>
      <c r="AP517" s="63" t="s">
        <v>4107</v>
      </c>
      <c r="AQ517" s="78">
        <v>0.0429</v>
      </c>
      <c r="AR517" s="78">
        <v>0</v>
      </c>
      <c r="AS517" s="86" t="s">
        <v>5253</v>
      </c>
      <c r="AT517" s="87"/>
      <c r="AU517" s="88"/>
    </row>
    <row r="518" spans="1:47">
      <c r="A518" s="50">
        <f t="shared" si="52"/>
        <v>17</v>
      </c>
      <c r="B518" s="51" t="str">
        <f>IF(A518="","",IF(A518&lt;词盘!$B$2,"大词",IF(A518&lt;词盘!$C$2,"中尾词","长尾词")))</f>
        <v>大词</v>
      </c>
      <c r="D518" s="29" t="str">
        <f t="shared" si="50"/>
        <v>无序</v>
      </c>
      <c r="I518" s="61">
        <f t="shared" si="51"/>
        <v>0.000100050025012507</v>
      </c>
      <c r="K518" s="91"/>
      <c r="L518" s="90"/>
      <c r="M518" s="62" t="s">
        <v>5254</v>
      </c>
      <c r="N518" s="63" t="s">
        <v>5255</v>
      </c>
      <c r="O518" s="64" t="s">
        <v>2027</v>
      </c>
      <c r="P518" s="65">
        <v>0.0001</v>
      </c>
      <c r="Q518" s="63" t="s">
        <v>2047</v>
      </c>
      <c r="R518" s="68">
        <v>318</v>
      </c>
      <c r="S518" s="68">
        <v>1</v>
      </c>
      <c r="T518" s="69" t="s">
        <v>2054</v>
      </c>
      <c r="U518" s="70">
        <v>838555</v>
      </c>
      <c r="V518" s="68">
        <v>2047</v>
      </c>
      <c r="W518" s="71">
        <v>17</v>
      </c>
      <c r="X518" s="72">
        <v>0.0086</v>
      </c>
      <c r="Y518" s="71">
        <v>56289</v>
      </c>
      <c r="Z518" s="71">
        <v>864</v>
      </c>
      <c r="AA518" s="71">
        <v>1</v>
      </c>
      <c r="AB518" s="76">
        <v>12</v>
      </c>
      <c r="AC518" s="68">
        <v>123635</v>
      </c>
      <c r="AD518" s="77">
        <v>0.02</v>
      </c>
      <c r="AE518" s="68">
        <v>19</v>
      </c>
      <c r="AF518" s="78">
        <v>0.2361</v>
      </c>
      <c r="AG518" s="81">
        <v>0.125</v>
      </c>
      <c r="AH518" s="82">
        <v>0.99</v>
      </c>
      <c r="AI518" s="64" t="s">
        <v>2667</v>
      </c>
      <c r="AJ518" s="63" t="s">
        <v>5256</v>
      </c>
      <c r="AK518" s="78">
        <v>0.0972</v>
      </c>
      <c r="AL518" s="78">
        <v>0</v>
      </c>
      <c r="AM518" s="63" t="s">
        <v>5257</v>
      </c>
      <c r="AN518" s="78">
        <v>0.0833</v>
      </c>
      <c r="AO518" s="78">
        <v>0.125</v>
      </c>
      <c r="AP518" s="63" t="s">
        <v>5258</v>
      </c>
      <c r="AQ518" s="78">
        <v>0.0556</v>
      </c>
      <c r="AR518" s="78">
        <v>0</v>
      </c>
      <c r="AS518" s="86" t="s">
        <v>5259</v>
      </c>
      <c r="AT518" s="87">
        <v>0.125</v>
      </c>
      <c r="AU518" s="88" t="s">
        <v>5260</v>
      </c>
    </row>
    <row r="519" spans="1:47">
      <c r="A519" s="50">
        <f t="shared" si="52"/>
        <v>2711</v>
      </c>
      <c r="B519" s="51" t="str">
        <f>IF(A519="","",IF(A519&lt;词盘!$B$2,"大词",IF(A519&lt;词盘!$C$2,"中尾词","长尾词")))</f>
        <v>大词</v>
      </c>
      <c r="D519" s="29" t="str">
        <f t="shared" si="50"/>
        <v>无序</v>
      </c>
      <c r="I519" s="61">
        <f t="shared" si="51"/>
        <v>0</v>
      </c>
      <c r="K519" s="91"/>
      <c r="L519" s="90"/>
      <c r="M519" s="62" t="s">
        <v>5261</v>
      </c>
      <c r="N519" s="63" t="s">
        <v>5262</v>
      </c>
      <c r="O519" s="64" t="s">
        <v>2027</v>
      </c>
      <c r="P519" s="65"/>
      <c r="Q519" s="63" t="s">
        <v>2047</v>
      </c>
      <c r="R519" s="68">
        <v>313</v>
      </c>
      <c r="S519" s="68">
        <v>1</v>
      </c>
      <c r="T519" s="69" t="s">
        <v>2022</v>
      </c>
      <c r="U519" s="70">
        <v>49867</v>
      </c>
      <c r="V519" s="68">
        <v>43528</v>
      </c>
      <c r="W519" s="71">
        <v>2711</v>
      </c>
      <c r="X519" s="72">
        <v>0.0623</v>
      </c>
      <c r="Y519" s="71">
        <v>970385</v>
      </c>
      <c r="Z519" s="71">
        <v>18894</v>
      </c>
      <c r="AA519" s="71">
        <v>62</v>
      </c>
      <c r="AB519" s="76">
        <v>7</v>
      </c>
      <c r="AC519" s="68">
        <v>119883</v>
      </c>
      <c r="AD519" s="77">
        <v>0.36</v>
      </c>
      <c r="AE519" s="68">
        <v>149</v>
      </c>
      <c r="AF519" s="78">
        <v>0.3729</v>
      </c>
      <c r="AG519" s="81">
        <v>0.0342</v>
      </c>
      <c r="AH519" s="82">
        <v>1.88</v>
      </c>
      <c r="AI519" s="64" t="s">
        <v>4974</v>
      </c>
      <c r="AJ519" s="63" t="s">
        <v>3851</v>
      </c>
      <c r="AK519" s="78">
        <v>0.3126</v>
      </c>
      <c r="AL519" s="78">
        <v>0</v>
      </c>
      <c r="AM519" s="63" t="s">
        <v>5263</v>
      </c>
      <c r="AN519" s="78">
        <v>0.0329</v>
      </c>
      <c r="AO519" s="78">
        <v>0.0171</v>
      </c>
      <c r="AP519" s="63">
        <v>1943200106</v>
      </c>
      <c r="AQ519" s="78">
        <v>0.0274</v>
      </c>
      <c r="AR519" s="78">
        <v>0.0171</v>
      </c>
      <c r="AS519" s="86" t="s">
        <v>5264</v>
      </c>
      <c r="AT519" s="87"/>
      <c r="AU519" s="88"/>
    </row>
    <row r="520" spans="1:47">
      <c r="A520" s="50">
        <f t="shared" si="52"/>
        <v>282</v>
      </c>
      <c r="B520" s="51" t="str">
        <f>IF(A520="","",IF(A520&lt;词盘!$B$2,"大词",IF(A520&lt;词盘!$C$2,"中尾词","长尾词")))</f>
        <v>大词</v>
      </c>
      <c r="D520" s="29" t="str">
        <f t="shared" si="50"/>
        <v>无序</v>
      </c>
      <c r="I520" s="61">
        <f t="shared" si="51"/>
        <v>0</v>
      </c>
      <c r="K520" s="91"/>
      <c r="L520" s="90"/>
      <c r="M520" s="62" t="s">
        <v>5265</v>
      </c>
      <c r="N520" s="63" t="s">
        <v>3754</v>
      </c>
      <c r="O520" s="64" t="s">
        <v>2027</v>
      </c>
      <c r="P520" s="65"/>
      <c r="Q520" s="63" t="s">
        <v>2028</v>
      </c>
      <c r="R520" s="68">
        <v>312</v>
      </c>
      <c r="S520" s="68">
        <v>1</v>
      </c>
      <c r="T520" s="69" t="s">
        <v>2022</v>
      </c>
      <c r="U520" s="70">
        <v>860147</v>
      </c>
      <c r="V520" s="68">
        <v>1951</v>
      </c>
      <c r="W520" s="71">
        <v>282</v>
      </c>
      <c r="X520" s="72">
        <v>0.1447</v>
      </c>
      <c r="Y520" s="71">
        <v>53859</v>
      </c>
      <c r="Z520" s="71">
        <v>755</v>
      </c>
      <c r="AA520" s="71">
        <v>7</v>
      </c>
      <c r="AB520" s="76">
        <v>0</v>
      </c>
      <c r="AC520" s="68">
        <v>144930</v>
      </c>
      <c r="AD520" s="77">
        <v>0.01</v>
      </c>
      <c r="AE520" s="68">
        <v>83</v>
      </c>
      <c r="AF520" s="78">
        <v>0.1572</v>
      </c>
      <c r="AG520" s="81">
        <v>0</v>
      </c>
      <c r="AH520" s="82">
        <v>1.55</v>
      </c>
      <c r="AI520" s="64" t="s">
        <v>5266</v>
      </c>
      <c r="AJ520" s="63" t="s">
        <v>4107</v>
      </c>
      <c r="AK520" s="78">
        <v>0.0714</v>
      </c>
      <c r="AL520" s="78">
        <v>0</v>
      </c>
      <c r="AM520" s="63">
        <v>1450845800</v>
      </c>
      <c r="AN520" s="78">
        <v>0.0429</v>
      </c>
      <c r="AO520" s="78">
        <v>0</v>
      </c>
      <c r="AP520" s="63" t="s">
        <v>5267</v>
      </c>
      <c r="AQ520" s="78">
        <v>0.0429</v>
      </c>
      <c r="AR520" s="78">
        <v>0</v>
      </c>
      <c r="AS520" s="86" t="s">
        <v>5268</v>
      </c>
      <c r="AT520" s="87"/>
      <c r="AU520" s="88"/>
    </row>
    <row r="521" spans="1:47">
      <c r="A521" s="50">
        <f t="shared" si="52"/>
        <v>10</v>
      </c>
      <c r="B521" s="51" t="str">
        <f>IF(A521="","",IF(A521&lt;词盘!$B$2,"大词",IF(A521&lt;词盘!$C$2,"中尾词","长尾词")))</f>
        <v>大词</v>
      </c>
      <c r="D521" s="29" t="str">
        <f t="shared" si="50"/>
        <v>无序</v>
      </c>
      <c r="I521" s="61">
        <f t="shared" si="51"/>
        <v>0</v>
      </c>
      <c r="K521" s="91"/>
      <c r="L521" s="90"/>
      <c r="M521" s="62" t="s">
        <v>5269</v>
      </c>
      <c r="N521" s="63" t="s">
        <v>5270</v>
      </c>
      <c r="O521" s="64" t="s">
        <v>2027</v>
      </c>
      <c r="P521" s="65"/>
      <c r="Q521" s="63" t="s">
        <v>2047</v>
      </c>
      <c r="R521" s="68">
        <v>311</v>
      </c>
      <c r="S521" s="68">
        <v>1</v>
      </c>
      <c r="T521" s="69" t="s">
        <v>2022</v>
      </c>
      <c r="U521" s="70">
        <v>921048</v>
      </c>
      <c r="V521" s="68">
        <v>1445</v>
      </c>
      <c r="W521" s="71">
        <v>10</v>
      </c>
      <c r="X521" s="72">
        <v>0.007</v>
      </c>
      <c r="Y521" s="71">
        <v>36954</v>
      </c>
      <c r="Z521" s="71">
        <v>611</v>
      </c>
      <c r="AA521" s="71">
        <v>1</v>
      </c>
      <c r="AB521" s="76">
        <v>0</v>
      </c>
      <c r="AC521" s="68">
        <v>5179</v>
      </c>
      <c r="AD521" s="77">
        <v>0.28</v>
      </c>
      <c r="AE521" s="68">
        <v>42</v>
      </c>
      <c r="AF521" s="78">
        <v>0.1539</v>
      </c>
      <c r="AG521" s="81">
        <v>0</v>
      </c>
      <c r="AH521" s="82">
        <v>1.44</v>
      </c>
      <c r="AI521" s="64" t="s">
        <v>5271</v>
      </c>
      <c r="AJ521" s="63" t="s">
        <v>2137</v>
      </c>
      <c r="AK521" s="78">
        <v>0.0615</v>
      </c>
      <c r="AL521" s="78">
        <v>0</v>
      </c>
      <c r="AM521" s="63" t="s">
        <v>5272</v>
      </c>
      <c r="AN521" s="78">
        <v>0.0462</v>
      </c>
      <c r="AO521" s="78">
        <v>0</v>
      </c>
      <c r="AP521" s="63" t="s">
        <v>5273</v>
      </c>
      <c r="AQ521" s="78">
        <v>0.0462</v>
      </c>
      <c r="AR521" s="78">
        <v>0</v>
      </c>
      <c r="AS521" s="86" t="s">
        <v>5274</v>
      </c>
      <c r="AT521" s="87"/>
      <c r="AU521" s="88"/>
    </row>
    <row r="522" spans="1:47">
      <c r="A522" s="50">
        <f t="shared" si="52"/>
        <v>24</v>
      </c>
      <c r="B522" s="51" t="str">
        <f>IF(A522="","",IF(A522&lt;词盘!$B$2,"大词",IF(A522&lt;词盘!$C$2,"中尾词","长尾词")))</f>
        <v>大词</v>
      </c>
      <c r="D522" s="29" t="str">
        <f t="shared" si="50"/>
        <v>无序</v>
      </c>
      <c r="I522" s="61">
        <f t="shared" si="51"/>
        <v>0</v>
      </c>
      <c r="K522" s="91"/>
      <c r="L522" s="90"/>
      <c r="M522" s="62" t="s">
        <v>5275</v>
      </c>
      <c r="N522" s="63" t="s">
        <v>5276</v>
      </c>
      <c r="O522" s="64" t="s">
        <v>2027</v>
      </c>
      <c r="P522" s="65"/>
      <c r="Q522" s="63" t="s">
        <v>2047</v>
      </c>
      <c r="R522" s="68">
        <v>308</v>
      </c>
      <c r="S522" s="68">
        <v>3</v>
      </c>
      <c r="T522" s="69" t="s">
        <v>5277</v>
      </c>
      <c r="U522" s="70">
        <v>891364</v>
      </c>
      <c r="V522" s="68">
        <v>2636</v>
      </c>
      <c r="W522" s="71">
        <v>24</v>
      </c>
      <c r="X522" s="72">
        <v>0.0093</v>
      </c>
      <c r="Y522" s="71">
        <v>65367</v>
      </c>
      <c r="Z522" s="71">
        <v>1173</v>
      </c>
      <c r="AA522" s="71">
        <v>1</v>
      </c>
      <c r="AB522" s="76">
        <v>0</v>
      </c>
      <c r="AC522" s="68">
        <v>4802</v>
      </c>
      <c r="AD522" s="77">
        <v>0.55</v>
      </c>
      <c r="AE522" s="68">
        <v>10</v>
      </c>
      <c r="AF522" s="78">
        <v>0.194</v>
      </c>
      <c r="AG522" s="81">
        <v>0</v>
      </c>
      <c r="AH522" s="82">
        <v>1.97</v>
      </c>
      <c r="AI522" s="64" t="s">
        <v>2360</v>
      </c>
      <c r="AJ522" s="63" t="s">
        <v>5278</v>
      </c>
      <c r="AK522" s="78">
        <v>0.0746</v>
      </c>
      <c r="AL522" s="78">
        <v>0</v>
      </c>
      <c r="AM522" s="63" t="s">
        <v>5200</v>
      </c>
      <c r="AN522" s="78">
        <v>0.0597</v>
      </c>
      <c r="AO522" s="78">
        <v>0</v>
      </c>
      <c r="AP522" s="63" t="s">
        <v>5279</v>
      </c>
      <c r="AQ522" s="78">
        <v>0.0597</v>
      </c>
      <c r="AR522" s="78">
        <v>0</v>
      </c>
      <c r="AS522" s="86" t="s">
        <v>5280</v>
      </c>
      <c r="AT522" s="87"/>
      <c r="AU522" s="88"/>
    </row>
    <row r="523" spans="1:47">
      <c r="A523" s="50">
        <f t="shared" si="52"/>
        <v>0</v>
      </c>
      <c r="B523" s="51" t="str">
        <f>IF(A523="","",IF(A523&lt;词盘!$B$2,"大词",IF(A523&lt;词盘!$C$2,"中尾词","长尾词")))</f>
        <v>大词</v>
      </c>
      <c r="D523" s="29" t="str">
        <f t="shared" si="50"/>
        <v>无序</v>
      </c>
      <c r="I523" s="61">
        <f t="shared" si="51"/>
        <v>0</v>
      </c>
      <c r="K523" s="91"/>
      <c r="L523" s="90"/>
      <c r="M523" s="62" t="s">
        <v>5281</v>
      </c>
      <c r="N523" s="63" t="s">
        <v>5282</v>
      </c>
      <c r="O523" s="64" t="s">
        <v>2027</v>
      </c>
      <c r="P523" s="65"/>
      <c r="Q523" s="63" t="s">
        <v>2149</v>
      </c>
      <c r="R523" s="68">
        <v>304</v>
      </c>
      <c r="S523" s="68">
        <v>6</v>
      </c>
      <c r="T523" s="69" t="s">
        <v>5283</v>
      </c>
      <c r="U523" s="70">
        <v>948280</v>
      </c>
      <c r="V523" s="68"/>
      <c r="W523" s="71"/>
      <c r="X523" s="72"/>
      <c r="Y523" s="71"/>
      <c r="Z523" s="71"/>
      <c r="AA523" s="71">
        <v>1</v>
      </c>
      <c r="AB523" s="76">
        <v>0</v>
      </c>
      <c r="AC523" s="68">
        <v>361</v>
      </c>
      <c r="AD523" s="77">
        <v>0</v>
      </c>
      <c r="AE523" s="68">
        <v>16</v>
      </c>
      <c r="AF523" s="78">
        <v>0.2222</v>
      </c>
      <c r="AG523" s="81">
        <v>0</v>
      </c>
      <c r="AH523" s="82">
        <v>1.5</v>
      </c>
      <c r="AI523" s="64" t="s">
        <v>5284</v>
      </c>
      <c r="AJ523" s="63" t="s">
        <v>5285</v>
      </c>
      <c r="AK523" s="78">
        <v>0.0952</v>
      </c>
      <c r="AL523" s="78">
        <v>0</v>
      </c>
      <c r="AM523" s="63" t="s">
        <v>5286</v>
      </c>
      <c r="AN523" s="78">
        <v>0.0635</v>
      </c>
      <c r="AO523" s="78">
        <v>0</v>
      </c>
      <c r="AP523" s="63" t="s">
        <v>5287</v>
      </c>
      <c r="AQ523" s="78">
        <v>0.0635</v>
      </c>
      <c r="AR523" s="78">
        <v>0</v>
      </c>
      <c r="AS523" s="86" t="s">
        <v>5288</v>
      </c>
      <c r="AT523" s="87"/>
      <c r="AU523" s="88"/>
    </row>
    <row r="524" spans="1:47">
      <c r="A524" s="50">
        <f t="shared" si="52"/>
        <v>2786</v>
      </c>
      <c r="B524" s="51" t="str">
        <f>IF(A524="","",IF(A524&lt;词盘!$B$2,"大词",IF(A524&lt;词盘!$C$2,"中尾词","长尾词")))</f>
        <v>大词</v>
      </c>
      <c r="D524" s="29" t="str">
        <f t="shared" si="50"/>
        <v>无序</v>
      </c>
      <c r="I524" s="61">
        <f t="shared" si="51"/>
        <v>0</v>
      </c>
      <c r="K524" s="91"/>
      <c r="L524" s="90"/>
      <c r="M524" s="62" t="s">
        <v>5289</v>
      </c>
      <c r="N524" s="63" t="s">
        <v>5290</v>
      </c>
      <c r="O524" s="64" t="s">
        <v>2027</v>
      </c>
      <c r="P524" s="65"/>
      <c r="Q524" s="63" t="s">
        <v>2149</v>
      </c>
      <c r="R524" s="68">
        <v>301</v>
      </c>
      <c r="S524" s="68">
        <v>1</v>
      </c>
      <c r="T524" s="69" t="s">
        <v>5291</v>
      </c>
      <c r="U524" s="70">
        <v>5857</v>
      </c>
      <c r="V524" s="68">
        <v>111032</v>
      </c>
      <c r="W524" s="71">
        <v>2786</v>
      </c>
      <c r="X524" s="72">
        <v>0.0251</v>
      </c>
      <c r="Y524" s="71">
        <v>3101634</v>
      </c>
      <c r="Z524" s="71">
        <v>54596</v>
      </c>
      <c r="AA524" s="71">
        <v>64</v>
      </c>
      <c r="AB524" s="76">
        <v>23</v>
      </c>
      <c r="AC524" s="68">
        <v>3667</v>
      </c>
      <c r="AD524" s="77">
        <v>30.28</v>
      </c>
      <c r="AE524" s="68">
        <v>155</v>
      </c>
      <c r="AF524" s="78">
        <v>0.3085</v>
      </c>
      <c r="AG524" s="81">
        <v>0.2845</v>
      </c>
      <c r="AH524" s="82">
        <v>3.09</v>
      </c>
      <c r="AI524" s="64" t="s">
        <v>5292</v>
      </c>
      <c r="AJ524" s="63" t="s">
        <v>5293</v>
      </c>
      <c r="AK524" s="78">
        <v>0.2277</v>
      </c>
      <c r="AL524" s="78">
        <v>0.2096</v>
      </c>
      <c r="AM524" s="63" t="s">
        <v>5294</v>
      </c>
      <c r="AN524" s="78">
        <v>0.0472</v>
      </c>
      <c r="AO524" s="78">
        <v>0.0508</v>
      </c>
      <c r="AP524" s="63" t="s">
        <v>5295</v>
      </c>
      <c r="AQ524" s="78">
        <v>0.0336</v>
      </c>
      <c r="AR524" s="78">
        <v>0.0241</v>
      </c>
      <c r="AS524" s="86" t="s">
        <v>5296</v>
      </c>
      <c r="AT524" s="87">
        <v>0</v>
      </c>
      <c r="AU524" s="88" t="s">
        <v>5297</v>
      </c>
    </row>
    <row r="525" spans="1:47">
      <c r="A525" s="50">
        <f t="shared" si="52"/>
        <v>306</v>
      </c>
      <c r="B525" s="51" t="str">
        <f>IF(A525="","",IF(A525&lt;词盘!$B$2,"大词",IF(A525&lt;词盘!$C$2,"中尾词","长尾词")))</f>
        <v>大词</v>
      </c>
      <c r="D525" s="29" t="str">
        <f t="shared" si="50"/>
        <v>无序</v>
      </c>
      <c r="I525" s="61">
        <f t="shared" si="51"/>
        <v>0</v>
      </c>
      <c r="K525" s="91"/>
      <c r="L525" s="90"/>
      <c r="M525" s="62" t="s">
        <v>5298</v>
      </c>
      <c r="N525" s="63" t="s">
        <v>5299</v>
      </c>
      <c r="O525" s="64" t="s">
        <v>2027</v>
      </c>
      <c r="P525" s="65"/>
      <c r="Q525" s="63" t="s">
        <v>2149</v>
      </c>
      <c r="R525" s="68">
        <v>299</v>
      </c>
      <c r="S525" s="68">
        <v>3</v>
      </c>
      <c r="T525" s="69" t="s">
        <v>5300</v>
      </c>
      <c r="U525" s="70">
        <v>870860</v>
      </c>
      <c r="V525" s="68">
        <v>1860</v>
      </c>
      <c r="W525" s="71">
        <v>306</v>
      </c>
      <c r="X525" s="72">
        <v>0.165</v>
      </c>
      <c r="Y525" s="71">
        <v>51740</v>
      </c>
      <c r="Z525" s="71">
        <v>774</v>
      </c>
      <c r="AA525" s="71">
        <v>7</v>
      </c>
      <c r="AB525" s="76">
        <v>3</v>
      </c>
      <c r="AC525" s="68">
        <v>261</v>
      </c>
      <c r="AD525" s="77">
        <v>7.13</v>
      </c>
      <c r="AE525" s="68">
        <v>17</v>
      </c>
      <c r="AF525" s="78">
        <v>0.7246</v>
      </c>
      <c r="AG525" s="81">
        <v>0.8</v>
      </c>
      <c r="AH525" s="82">
        <v>2.22</v>
      </c>
      <c r="AI525" s="64" t="s">
        <v>5301</v>
      </c>
      <c r="AJ525" s="63" t="s">
        <v>5302</v>
      </c>
      <c r="AK525" s="78">
        <v>0.3478</v>
      </c>
      <c r="AL525" s="78">
        <v>0.35</v>
      </c>
      <c r="AM525" s="63" t="s">
        <v>5303</v>
      </c>
      <c r="AN525" s="78">
        <v>0.2029</v>
      </c>
      <c r="AO525" s="78">
        <v>0.1</v>
      </c>
      <c r="AP525" s="63" t="s">
        <v>5304</v>
      </c>
      <c r="AQ525" s="78">
        <v>0.1739</v>
      </c>
      <c r="AR525" s="78">
        <v>0.35</v>
      </c>
      <c r="AS525" s="86" t="s">
        <v>5305</v>
      </c>
      <c r="AT525" s="87">
        <v>0.125</v>
      </c>
      <c r="AU525" s="88" t="s">
        <v>5306</v>
      </c>
    </row>
    <row r="526" spans="1:47">
      <c r="A526" s="50">
        <f t="shared" si="52"/>
        <v>228</v>
      </c>
      <c r="B526" s="51" t="str">
        <f>IF(A526="","",IF(A526&lt;词盘!$B$2,"大词",IF(A526&lt;词盘!$C$2,"中尾词","长尾词")))</f>
        <v>大词</v>
      </c>
      <c r="D526" s="29" t="str">
        <f t="shared" si="50"/>
        <v>无序</v>
      </c>
      <c r="I526" s="61">
        <f t="shared" si="51"/>
        <v>0</v>
      </c>
      <c r="K526" s="91"/>
      <c r="L526" s="90"/>
      <c r="M526" s="62" t="s">
        <v>5307</v>
      </c>
      <c r="N526" s="63" t="s">
        <v>5308</v>
      </c>
      <c r="O526" s="64" t="s">
        <v>2027</v>
      </c>
      <c r="P526" s="65"/>
      <c r="Q526" s="63" t="s">
        <v>2047</v>
      </c>
      <c r="R526" s="68">
        <v>299</v>
      </c>
      <c r="S526" s="68">
        <v>2</v>
      </c>
      <c r="T526" s="69" t="s">
        <v>3875</v>
      </c>
      <c r="U526" s="70">
        <v>889611</v>
      </c>
      <c r="V526" s="68">
        <v>1726</v>
      </c>
      <c r="W526" s="71">
        <v>228</v>
      </c>
      <c r="X526" s="72">
        <v>0.1325</v>
      </c>
      <c r="Y526" s="71">
        <v>45518</v>
      </c>
      <c r="Z526" s="71">
        <v>734</v>
      </c>
      <c r="AA526" s="71">
        <v>6</v>
      </c>
      <c r="AB526" s="76">
        <v>0</v>
      </c>
      <c r="AC526" s="68">
        <v>258</v>
      </c>
      <c r="AD526" s="77">
        <v>6.69</v>
      </c>
      <c r="AE526" s="68">
        <v>14</v>
      </c>
      <c r="AF526" s="78">
        <v>0.5587</v>
      </c>
      <c r="AG526" s="81">
        <v>0.5263</v>
      </c>
      <c r="AH526" s="44" t="s">
        <v>2027</v>
      </c>
      <c r="AI526" s="64" t="s">
        <v>2177</v>
      </c>
      <c r="AJ526" s="63" t="s">
        <v>2450</v>
      </c>
      <c r="AK526" s="78">
        <v>0.3529</v>
      </c>
      <c r="AL526" s="78">
        <v>0.3158</v>
      </c>
      <c r="AM526" s="63" t="s">
        <v>3825</v>
      </c>
      <c r="AN526" s="78">
        <v>0.1176</v>
      </c>
      <c r="AO526" s="78">
        <v>0.2105</v>
      </c>
      <c r="AP526" s="63" t="s">
        <v>2561</v>
      </c>
      <c r="AQ526" s="78">
        <v>0.0882</v>
      </c>
      <c r="AR526" s="78">
        <v>0</v>
      </c>
      <c r="AS526" s="86" t="s">
        <v>5309</v>
      </c>
      <c r="AT526" s="87"/>
      <c r="AU526" s="88"/>
    </row>
    <row r="527" spans="1:47">
      <c r="A527" s="50">
        <f t="shared" si="52"/>
        <v>37</v>
      </c>
      <c r="B527" s="51" t="str">
        <f>IF(A527="","",IF(A527&lt;词盘!$B$2,"大词",IF(A527&lt;词盘!$C$2,"中尾词","长尾词")))</f>
        <v>大词</v>
      </c>
      <c r="D527" s="29" t="str">
        <f t="shared" si="50"/>
        <v>无序</v>
      </c>
      <c r="I527" s="61">
        <f t="shared" si="51"/>
        <v>0</v>
      </c>
      <c r="K527" s="91"/>
      <c r="L527" s="90"/>
      <c r="M527" s="62" t="s">
        <v>5310</v>
      </c>
      <c r="N527" s="63" t="s">
        <v>5311</v>
      </c>
      <c r="O527" s="64" t="s">
        <v>2027</v>
      </c>
      <c r="P527" s="65"/>
      <c r="Q527" s="63" t="s">
        <v>2047</v>
      </c>
      <c r="R527" s="68">
        <v>296</v>
      </c>
      <c r="S527" s="68">
        <v>3</v>
      </c>
      <c r="T527" s="69" t="s">
        <v>5312</v>
      </c>
      <c r="U527" s="70">
        <v>994520</v>
      </c>
      <c r="V527" s="68">
        <v>1263</v>
      </c>
      <c r="W527" s="71">
        <v>37</v>
      </c>
      <c r="X527" s="72">
        <v>0.0296</v>
      </c>
      <c r="Y527" s="71">
        <v>33383</v>
      </c>
      <c r="Z527" s="71">
        <v>493</v>
      </c>
      <c r="AA527" s="71">
        <v>1</v>
      </c>
      <c r="AB527" s="76">
        <v>0</v>
      </c>
      <c r="AC527" s="68">
        <v>36643</v>
      </c>
      <c r="AD527" s="77">
        <v>0.03</v>
      </c>
      <c r="AE527" s="68">
        <v>9</v>
      </c>
      <c r="AF527" s="78">
        <v>0.2167</v>
      </c>
      <c r="AG527" s="81">
        <v>0.5</v>
      </c>
      <c r="AH527" s="82">
        <v>0.5</v>
      </c>
      <c r="AI527" s="64" t="s">
        <v>4088</v>
      </c>
      <c r="AJ527" s="63" t="s">
        <v>3131</v>
      </c>
      <c r="AK527" s="78">
        <v>0.1</v>
      </c>
      <c r="AL527" s="78">
        <v>0.25</v>
      </c>
      <c r="AM527" s="63" t="s">
        <v>2042</v>
      </c>
      <c r="AN527" s="78">
        <v>0.0667</v>
      </c>
      <c r="AO527" s="78">
        <v>0.25</v>
      </c>
      <c r="AP527" s="63" t="s">
        <v>2257</v>
      </c>
      <c r="AQ527" s="78">
        <v>0.05</v>
      </c>
      <c r="AR527" s="78">
        <v>0</v>
      </c>
      <c r="AS527" s="86" t="s">
        <v>5313</v>
      </c>
      <c r="AT527" s="87">
        <v>0.2</v>
      </c>
      <c r="AU527" s="88" t="s">
        <v>5314</v>
      </c>
    </row>
    <row r="528" spans="1:47">
      <c r="A528" s="50">
        <f t="shared" si="52"/>
        <v>181</v>
      </c>
      <c r="B528" s="51" t="str">
        <f>IF(A528="","",IF(A528&lt;词盘!$B$2,"大词",IF(A528&lt;词盘!$C$2,"中尾词","长尾词")))</f>
        <v>大词</v>
      </c>
      <c r="D528" s="29" t="str">
        <f t="shared" si="50"/>
        <v>无序</v>
      </c>
      <c r="I528" s="61">
        <f t="shared" si="51"/>
        <v>0</v>
      </c>
      <c r="K528" s="91"/>
      <c r="L528" s="90"/>
      <c r="M528" s="62" t="s">
        <v>5315</v>
      </c>
      <c r="N528" s="63" t="s">
        <v>5316</v>
      </c>
      <c r="O528" s="64" t="s">
        <v>2018</v>
      </c>
      <c r="P528" s="65"/>
      <c r="Q528" s="63" t="s">
        <v>2275</v>
      </c>
      <c r="R528" s="68">
        <v>291</v>
      </c>
      <c r="S528" s="68">
        <v>1</v>
      </c>
      <c r="T528" s="69" t="s">
        <v>2022</v>
      </c>
      <c r="U528" s="70">
        <v>984631</v>
      </c>
      <c r="V528" s="68">
        <v>2878</v>
      </c>
      <c r="W528" s="71">
        <v>181</v>
      </c>
      <c r="X528" s="72">
        <v>0.0631</v>
      </c>
      <c r="Y528" s="71">
        <v>81409</v>
      </c>
      <c r="Z528" s="71">
        <v>1237</v>
      </c>
      <c r="AA528" s="71">
        <v>5</v>
      </c>
      <c r="AB528" s="76">
        <v>0</v>
      </c>
      <c r="AC528" s="68">
        <v>124971</v>
      </c>
      <c r="AD528" s="77">
        <v>0.02</v>
      </c>
      <c r="AE528" s="68">
        <v>1</v>
      </c>
      <c r="AF528" s="78">
        <v>0.2132</v>
      </c>
      <c r="AG528" s="81">
        <v>0.25</v>
      </c>
      <c r="AH528" s="82">
        <v>0.58</v>
      </c>
      <c r="AI528" s="64" t="s">
        <v>5317</v>
      </c>
      <c r="AJ528" s="63" t="s">
        <v>5318</v>
      </c>
      <c r="AK528" s="78">
        <v>0.082</v>
      </c>
      <c r="AL528" s="78">
        <v>0.25</v>
      </c>
      <c r="AM528" s="63" t="s">
        <v>5319</v>
      </c>
      <c r="AN528" s="78">
        <v>0.0656</v>
      </c>
      <c r="AO528" s="78">
        <v>0</v>
      </c>
      <c r="AP528" s="63" t="s">
        <v>5320</v>
      </c>
      <c r="AQ528" s="78">
        <v>0.0656</v>
      </c>
      <c r="AR528" s="78">
        <v>0</v>
      </c>
      <c r="AS528" s="86" t="s">
        <v>5321</v>
      </c>
      <c r="AT528" s="87"/>
      <c r="AU528" s="88"/>
    </row>
    <row r="529" spans="1:47">
      <c r="A529" s="50">
        <f t="shared" si="52"/>
        <v>157</v>
      </c>
      <c r="B529" s="51" t="str">
        <f>IF(A529="","",IF(A529&lt;词盘!$B$2,"大词",IF(A529&lt;词盘!$C$2,"中尾词","长尾词")))</f>
        <v>大词</v>
      </c>
      <c r="D529" s="29" t="str">
        <f t="shared" si="50"/>
        <v>无序</v>
      </c>
      <c r="I529" s="61">
        <f t="shared" si="51"/>
        <v>0</v>
      </c>
      <c r="K529" s="91"/>
      <c r="L529" s="90"/>
      <c r="M529" s="62" t="s">
        <v>251</v>
      </c>
      <c r="N529" s="63" t="s">
        <v>5322</v>
      </c>
      <c r="O529" s="64" t="s">
        <v>2018</v>
      </c>
      <c r="P529" s="65"/>
      <c r="Q529" s="63" t="s">
        <v>2275</v>
      </c>
      <c r="R529" s="68">
        <v>290</v>
      </c>
      <c r="S529" s="68">
        <v>2</v>
      </c>
      <c r="T529" s="69" t="s">
        <v>5323</v>
      </c>
      <c r="U529" s="70">
        <v>117011</v>
      </c>
      <c r="V529" s="68">
        <v>30355</v>
      </c>
      <c r="W529" s="71">
        <v>157</v>
      </c>
      <c r="X529" s="72">
        <v>0.0052</v>
      </c>
      <c r="Y529" s="71">
        <v>700354</v>
      </c>
      <c r="Z529" s="71">
        <v>14509</v>
      </c>
      <c r="AA529" s="71">
        <v>4</v>
      </c>
      <c r="AB529" s="76">
        <v>40</v>
      </c>
      <c r="AC529" s="68">
        <v>15288</v>
      </c>
      <c r="AD529" s="77">
        <v>1.99</v>
      </c>
      <c r="AE529" s="68">
        <v>29</v>
      </c>
      <c r="AF529" s="78">
        <v>0.5972</v>
      </c>
      <c r="AG529" s="81">
        <v>0</v>
      </c>
      <c r="AH529" s="82">
        <v>0.5</v>
      </c>
      <c r="AI529" s="64" t="s">
        <v>5324</v>
      </c>
      <c r="AJ529" s="63" t="s">
        <v>5325</v>
      </c>
      <c r="AK529" s="78">
        <v>0.3644</v>
      </c>
      <c r="AL529" s="78">
        <v>0</v>
      </c>
      <c r="AM529" s="63" t="s">
        <v>5326</v>
      </c>
      <c r="AN529" s="78">
        <v>0.1741</v>
      </c>
      <c r="AO529" s="78">
        <v>0</v>
      </c>
      <c r="AP529" s="63" t="s">
        <v>5327</v>
      </c>
      <c r="AQ529" s="78">
        <v>0.0587</v>
      </c>
      <c r="AR529" s="78">
        <v>0</v>
      </c>
      <c r="AS529" s="86" t="s">
        <v>5328</v>
      </c>
      <c r="AT529" s="87"/>
      <c r="AU529" s="88"/>
    </row>
    <row r="530" spans="1:47">
      <c r="A530" s="50">
        <f t="shared" si="52"/>
        <v>34</v>
      </c>
      <c r="B530" s="51" t="str">
        <f>IF(A530="","",IF(A530&lt;词盘!$B$2,"大词",IF(A530&lt;词盘!$C$2,"中尾词","长尾词")))</f>
        <v>大词</v>
      </c>
      <c r="D530" s="29" t="str">
        <f t="shared" si="50"/>
        <v>无序</v>
      </c>
      <c r="I530" s="61">
        <f t="shared" si="51"/>
        <v>0</v>
      </c>
      <c r="K530" s="91"/>
      <c r="L530" s="90"/>
      <c r="M530" s="62" t="s">
        <v>5329</v>
      </c>
      <c r="N530" s="63" t="s">
        <v>3030</v>
      </c>
      <c r="O530" s="64" t="s">
        <v>2027</v>
      </c>
      <c r="P530" s="65"/>
      <c r="Q530" s="63" t="s">
        <v>2047</v>
      </c>
      <c r="R530" s="68">
        <v>285</v>
      </c>
      <c r="S530" s="68">
        <v>1</v>
      </c>
      <c r="T530" s="69" t="s">
        <v>2022</v>
      </c>
      <c r="U530" s="70">
        <v>996133</v>
      </c>
      <c r="V530" s="68">
        <v>980</v>
      </c>
      <c r="W530" s="71">
        <v>34</v>
      </c>
      <c r="X530" s="72">
        <v>0.0355</v>
      </c>
      <c r="Y530" s="71">
        <v>22247</v>
      </c>
      <c r="Z530" s="71">
        <v>397</v>
      </c>
      <c r="AA530" s="71">
        <v>1</v>
      </c>
      <c r="AB530" s="76">
        <v>0</v>
      </c>
      <c r="AC530" s="68">
        <v>125863</v>
      </c>
      <c r="AD530" s="77">
        <v>0.01</v>
      </c>
      <c r="AE530" s="68">
        <v>100</v>
      </c>
      <c r="AF530" s="78">
        <v>0.1834</v>
      </c>
      <c r="AG530" s="81">
        <v>0.3333</v>
      </c>
      <c r="AH530" s="82">
        <v>0.87</v>
      </c>
      <c r="AI530" s="64" t="s">
        <v>5330</v>
      </c>
      <c r="AJ530" s="63" t="s">
        <v>5331</v>
      </c>
      <c r="AK530" s="78">
        <v>0.0667</v>
      </c>
      <c r="AL530" s="78">
        <v>0.3333</v>
      </c>
      <c r="AM530" s="63" t="s">
        <v>5332</v>
      </c>
      <c r="AN530" s="78">
        <v>0.0667</v>
      </c>
      <c r="AO530" s="78">
        <v>0</v>
      </c>
      <c r="AP530" s="63">
        <v>1070527718</v>
      </c>
      <c r="AQ530" s="78">
        <v>0.05</v>
      </c>
      <c r="AR530" s="78">
        <v>0</v>
      </c>
      <c r="AS530" s="86" t="s">
        <v>5333</v>
      </c>
      <c r="AT530" s="87">
        <v>0</v>
      </c>
      <c r="AU530" s="88" t="s">
        <v>5334</v>
      </c>
    </row>
    <row r="531" spans="1:47">
      <c r="A531" s="50">
        <f t="shared" si="52"/>
        <v>226</v>
      </c>
      <c r="B531" s="51" t="str">
        <f>IF(A531="","",IF(A531&lt;词盘!$B$2,"大词",IF(A531&lt;词盘!$C$2,"中尾词","长尾词")))</f>
        <v>大词</v>
      </c>
      <c r="D531" s="29" t="str">
        <f t="shared" si="50"/>
        <v>无序</v>
      </c>
      <c r="I531" s="61">
        <f t="shared" si="51"/>
        <v>0</v>
      </c>
      <c r="K531" s="91"/>
      <c r="L531" s="90"/>
      <c r="M531" s="62" t="s">
        <v>5335</v>
      </c>
      <c r="N531" s="63" t="s">
        <v>5336</v>
      </c>
      <c r="O531" s="64" t="s">
        <v>2027</v>
      </c>
      <c r="P531" s="65"/>
      <c r="Q531" s="63" t="s">
        <v>2047</v>
      </c>
      <c r="R531" s="68">
        <v>284</v>
      </c>
      <c r="S531" s="68">
        <v>1</v>
      </c>
      <c r="T531" s="69" t="s">
        <v>2601</v>
      </c>
      <c r="U531" s="70">
        <v>922204</v>
      </c>
      <c r="V531" s="68">
        <v>3291</v>
      </c>
      <c r="W531" s="71">
        <v>226</v>
      </c>
      <c r="X531" s="72">
        <v>0.0688</v>
      </c>
      <c r="Y531" s="71">
        <v>91853</v>
      </c>
      <c r="Z531" s="71">
        <v>1346</v>
      </c>
      <c r="AA531" s="71">
        <v>6</v>
      </c>
      <c r="AB531" s="76">
        <v>0</v>
      </c>
      <c r="AC531" s="68">
        <v>273</v>
      </c>
      <c r="AD531" s="77">
        <v>12.05</v>
      </c>
      <c r="AE531" s="68">
        <v>5</v>
      </c>
      <c r="AF531" s="78">
        <v>0.4615</v>
      </c>
      <c r="AG531" s="81">
        <v>0.2143</v>
      </c>
      <c r="AH531" s="82">
        <v>1.46</v>
      </c>
      <c r="AI531" s="64" t="s">
        <v>5337</v>
      </c>
      <c r="AJ531" s="63" t="s">
        <v>5338</v>
      </c>
      <c r="AK531" s="78">
        <v>0.1846</v>
      </c>
      <c r="AL531" s="78">
        <v>0</v>
      </c>
      <c r="AM531" s="63" t="s">
        <v>5339</v>
      </c>
      <c r="AN531" s="78">
        <v>0.1538</v>
      </c>
      <c r="AO531" s="78">
        <v>0.0714</v>
      </c>
      <c r="AP531" s="63" t="s">
        <v>2857</v>
      </c>
      <c r="AQ531" s="78">
        <v>0.1231</v>
      </c>
      <c r="AR531" s="78">
        <v>0.1429</v>
      </c>
      <c r="AS531" s="86" t="s">
        <v>5340</v>
      </c>
      <c r="AT531" s="87"/>
      <c r="AU531" s="88"/>
    </row>
    <row r="532" spans="1:47">
      <c r="A532" s="50">
        <f t="shared" si="52"/>
        <v>41</v>
      </c>
      <c r="B532" s="51" t="str">
        <f>IF(A532="","",IF(A532&lt;词盘!$B$2,"大词",IF(A532&lt;词盘!$C$2,"中尾词","长尾词")))</f>
        <v>大词</v>
      </c>
      <c r="D532" s="29" t="str">
        <f t="shared" si="50"/>
        <v>无序</v>
      </c>
      <c r="I532" s="61">
        <f t="shared" si="51"/>
        <v>0</v>
      </c>
      <c r="K532" s="91"/>
      <c r="L532" s="90"/>
      <c r="M532" s="62" t="s">
        <v>5341</v>
      </c>
      <c r="N532" s="63" t="s">
        <v>5342</v>
      </c>
      <c r="O532" s="64" t="s">
        <v>2027</v>
      </c>
      <c r="P532" s="65"/>
      <c r="Q532" s="63" t="s">
        <v>2047</v>
      </c>
      <c r="R532" s="68">
        <v>283</v>
      </c>
      <c r="S532" s="68">
        <v>1</v>
      </c>
      <c r="T532" s="69" t="s">
        <v>2054</v>
      </c>
      <c r="U532" s="70">
        <v>922795</v>
      </c>
      <c r="V532" s="68">
        <v>1211</v>
      </c>
      <c r="W532" s="71">
        <v>41</v>
      </c>
      <c r="X532" s="72">
        <v>0.034</v>
      </c>
      <c r="Y532" s="71">
        <v>36054</v>
      </c>
      <c r="Z532" s="71">
        <v>544</v>
      </c>
      <c r="AA532" s="71">
        <v>1</v>
      </c>
      <c r="AB532" s="76">
        <v>0</v>
      </c>
      <c r="AC532" s="68">
        <v>179753</v>
      </c>
      <c r="AD532" s="77">
        <v>0.01</v>
      </c>
      <c r="AE532" s="68">
        <v>12</v>
      </c>
      <c r="AF532" s="78">
        <v>0.2154</v>
      </c>
      <c r="AG532" s="81">
        <v>0</v>
      </c>
      <c r="AH532" s="82">
        <v>0.28</v>
      </c>
      <c r="AI532" s="64" t="s">
        <v>5343</v>
      </c>
      <c r="AJ532" s="63" t="s">
        <v>2152</v>
      </c>
      <c r="AK532" s="78">
        <v>0.1077</v>
      </c>
      <c r="AL532" s="78">
        <v>0</v>
      </c>
      <c r="AM532" s="63" t="s">
        <v>3084</v>
      </c>
      <c r="AN532" s="78">
        <v>0.0769</v>
      </c>
      <c r="AO532" s="78">
        <v>0</v>
      </c>
      <c r="AP532" s="63" t="s">
        <v>5344</v>
      </c>
      <c r="AQ532" s="78">
        <v>0.0308</v>
      </c>
      <c r="AR532" s="78">
        <v>0</v>
      </c>
      <c r="AS532" s="86" t="s">
        <v>5345</v>
      </c>
      <c r="AT532" s="87">
        <v>0</v>
      </c>
      <c r="AU532" s="88" t="s">
        <v>5346</v>
      </c>
    </row>
    <row r="533" spans="1:47">
      <c r="A533" s="50">
        <f t="shared" si="52"/>
        <v>73</v>
      </c>
      <c r="B533" s="51" t="str">
        <f>IF(A533="","",IF(A533&lt;词盘!$B$2,"大词",IF(A533&lt;词盘!$C$2,"中尾词","长尾词")))</f>
        <v>大词</v>
      </c>
      <c r="D533" s="29" t="str">
        <f t="shared" si="50"/>
        <v>无序</v>
      </c>
      <c r="I533" s="61">
        <f t="shared" si="51"/>
        <v>0</v>
      </c>
      <c r="K533" s="91"/>
      <c r="L533" s="90"/>
      <c r="M533" s="62" t="s">
        <v>5347</v>
      </c>
      <c r="N533" s="63" t="s">
        <v>5348</v>
      </c>
      <c r="O533" s="64" t="s">
        <v>2027</v>
      </c>
      <c r="P533" s="65"/>
      <c r="Q533" s="63" t="s">
        <v>2028</v>
      </c>
      <c r="R533" s="68">
        <v>282</v>
      </c>
      <c r="S533" s="68">
        <v>2</v>
      </c>
      <c r="T533" s="69" t="s">
        <v>4646</v>
      </c>
      <c r="U533" s="70">
        <v>954012</v>
      </c>
      <c r="V533" s="68">
        <v>2158</v>
      </c>
      <c r="W533" s="71">
        <v>73</v>
      </c>
      <c r="X533" s="72">
        <v>0.0339</v>
      </c>
      <c r="Y533" s="71">
        <v>52883</v>
      </c>
      <c r="Z533" s="71">
        <v>975</v>
      </c>
      <c r="AA533" s="71">
        <v>2</v>
      </c>
      <c r="AB533" s="76">
        <v>0</v>
      </c>
      <c r="AC533" s="68">
        <v>2267</v>
      </c>
      <c r="AD533" s="77">
        <v>0.95</v>
      </c>
      <c r="AE533" s="68">
        <v>23</v>
      </c>
      <c r="AF533" s="78">
        <v>0.1746</v>
      </c>
      <c r="AG533" s="81">
        <v>0.125</v>
      </c>
      <c r="AH533" s="82">
        <v>0.62</v>
      </c>
      <c r="AI533" s="64" t="s">
        <v>5349</v>
      </c>
      <c r="AJ533" s="63" t="s">
        <v>2878</v>
      </c>
      <c r="AK533" s="78">
        <v>0.0635</v>
      </c>
      <c r="AL533" s="78">
        <v>0.0625</v>
      </c>
      <c r="AM533" s="63" t="s">
        <v>5350</v>
      </c>
      <c r="AN533" s="78">
        <v>0.0635</v>
      </c>
      <c r="AO533" s="78">
        <v>0</v>
      </c>
      <c r="AP533" s="63" t="s">
        <v>5351</v>
      </c>
      <c r="AQ533" s="78">
        <v>0.0476</v>
      </c>
      <c r="AR533" s="78">
        <v>0.0625</v>
      </c>
      <c r="AS533" s="86" t="s">
        <v>5352</v>
      </c>
      <c r="AT533" s="87"/>
      <c r="AU533" s="88"/>
    </row>
    <row r="534" spans="1:47">
      <c r="A534" s="50">
        <f t="shared" si="52"/>
        <v>166</v>
      </c>
      <c r="B534" s="51" t="str">
        <f>IF(A534="","",IF(A534&lt;词盘!$B$2,"大词",IF(A534&lt;词盘!$C$2,"中尾词","长尾词")))</f>
        <v>大词</v>
      </c>
      <c r="D534" s="29" t="str">
        <f t="shared" si="50"/>
        <v>无序</v>
      </c>
      <c r="I534" s="61">
        <f t="shared" si="51"/>
        <v>0</v>
      </c>
      <c r="K534" s="91"/>
      <c r="L534" s="90"/>
      <c r="M534" s="62" t="s">
        <v>5353</v>
      </c>
      <c r="N534" s="63" t="s">
        <v>5354</v>
      </c>
      <c r="O534" s="64" t="s">
        <v>2027</v>
      </c>
      <c r="P534" s="65"/>
      <c r="Q534" s="63" t="s">
        <v>2047</v>
      </c>
      <c r="R534" s="68">
        <v>280</v>
      </c>
      <c r="S534" s="68">
        <v>2</v>
      </c>
      <c r="T534" s="69" t="s">
        <v>5355</v>
      </c>
      <c r="U534" s="70">
        <v>889200</v>
      </c>
      <c r="V534" s="68">
        <v>1949</v>
      </c>
      <c r="W534" s="71">
        <v>166</v>
      </c>
      <c r="X534" s="72">
        <v>0.0854</v>
      </c>
      <c r="Y534" s="71">
        <v>43925</v>
      </c>
      <c r="Z534" s="71">
        <v>946</v>
      </c>
      <c r="AA534" s="71">
        <v>4</v>
      </c>
      <c r="AB534" s="76">
        <v>0</v>
      </c>
      <c r="AC534" s="68">
        <v>8267</v>
      </c>
      <c r="AD534" s="77">
        <v>0.24</v>
      </c>
      <c r="AE534" s="68">
        <v>28</v>
      </c>
      <c r="AF534" s="78">
        <v>0.1764</v>
      </c>
      <c r="AG534" s="81">
        <v>0.1112</v>
      </c>
      <c r="AH534" s="82">
        <v>0.2</v>
      </c>
      <c r="AI534" s="64" t="s">
        <v>5053</v>
      </c>
      <c r="AJ534" s="63" t="s">
        <v>5356</v>
      </c>
      <c r="AK534" s="78">
        <v>0.0882</v>
      </c>
      <c r="AL534" s="78">
        <v>0</v>
      </c>
      <c r="AM534" s="63" t="s">
        <v>4447</v>
      </c>
      <c r="AN534" s="78">
        <v>0.0588</v>
      </c>
      <c r="AO534" s="78">
        <v>0.0556</v>
      </c>
      <c r="AP534" s="63" t="s">
        <v>5357</v>
      </c>
      <c r="AQ534" s="78">
        <v>0.0294</v>
      </c>
      <c r="AR534" s="78">
        <v>0.0556</v>
      </c>
      <c r="AS534" s="86" t="s">
        <v>5358</v>
      </c>
      <c r="AT534" s="87"/>
      <c r="AU534" s="88"/>
    </row>
    <row r="535" spans="1:47">
      <c r="A535" s="50">
        <f t="shared" si="52"/>
        <v>43</v>
      </c>
      <c r="B535" s="51" t="str">
        <f>IF(A535="","",IF(A535&lt;词盘!$B$2,"大词",IF(A535&lt;词盘!$C$2,"中尾词","长尾词")))</f>
        <v>大词</v>
      </c>
      <c r="D535" s="29" t="str">
        <f t="shared" si="50"/>
        <v>无序</v>
      </c>
      <c r="I535" s="61">
        <f t="shared" si="51"/>
        <v>0</v>
      </c>
      <c r="K535" s="91"/>
      <c r="L535" s="90"/>
      <c r="M535" s="62" t="s">
        <v>5359</v>
      </c>
      <c r="N535" s="63" t="s">
        <v>5360</v>
      </c>
      <c r="O535" s="64" t="s">
        <v>2027</v>
      </c>
      <c r="P535" s="65"/>
      <c r="Q535" s="63" t="s">
        <v>2047</v>
      </c>
      <c r="R535" s="68">
        <v>276</v>
      </c>
      <c r="S535" s="68">
        <v>1</v>
      </c>
      <c r="T535" s="69" t="s">
        <v>2022</v>
      </c>
      <c r="U535" s="70">
        <v>925312</v>
      </c>
      <c r="V535" s="68">
        <v>1208</v>
      </c>
      <c r="W535" s="71">
        <v>43</v>
      </c>
      <c r="X535" s="72">
        <v>0.0364</v>
      </c>
      <c r="Y535" s="71">
        <v>28799</v>
      </c>
      <c r="Z535" s="71">
        <v>587</v>
      </c>
      <c r="AA535" s="71">
        <v>1</v>
      </c>
      <c r="AB535" s="76">
        <v>1</v>
      </c>
      <c r="AC535" s="68">
        <v>29428</v>
      </c>
      <c r="AD535" s="77">
        <v>0.04</v>
      </c>
      <c r="AE535" s="68">
        <v>2</v>
      </c>
      <c r="AF535" s="78">
        <v>0.1386</v>
      </c>
      <c r="AG535" s="81">
        <v>0</v>
      </c>
      <c r="AH535" s="82">
        <v>0.4</v>
      </c>
      <c r="AI535" s="64" t="s">
        <v>5099</v>
      </c>
      <c r="AJ535" s="63" t="s">
        <v>5361</v>
      </c>
      <c r="AK535" s="78">
        <v>0.0462</v>
      </c>
      <c r="AL535" s="78">
        <v>0</v>
      </c>
      <c r="AM535" s="63" t="s">
        <v>2122</v>
      </c>
      <c r="AN535" s="78">
        <v>0.0462</v>
      </c>
      <c r="AO535" s="78">
        <v>0</v>
      </c>
      <c r="AP535" s="63" t="s">
        <v>2257</v>
      </c>
      <c r="AQ535" s="78">
        <v>0.0462</v>
      </c>
      <c r="AR535" s="78">
        <v>0</v>
      </c>
      <c r="AS535" s="86" t="s">
        <v>5362</v>
      </c>
      <c r="AT535" s="87">
        <v>0.1</v>
      </c>
      <c r="AU535" s="88" t="s">
        <v>5363</v>
      </c>
    </row>
    <row r="536" spans="1:47">
      <c r="A536" s="50">
        <f t="shared" si="52"/>
        <v>428</v>
      </c>
      <c r="B536" s="51" t="str">
        <f>IF(A536="","",IF(A536&lt;词盘!$B$2,"大词",IF(A536&lt;词盘!$C$2,"中尾词","长尾词")))</f>
        <v>大词</v>
      </c>
      <c r="D536" s="29" t="str">
        <f t="shared" si="50"/>
        <v>无序</v>
      </c>
      <c r="I536" s="61">
        <f t="shared" si="51"/>
        <v>0</v>
      </c>
      <c r="K536" s="91"/>
      <c r="L536" s="90"/>
      <c r="M536" s="62" t="s">
        <v>5364</v>
      </c>
      <c r="N536" s="63" t="s">
        <v>5365</v>
      </c>
      <c r="O536" s="64" t="s">
        <v>2027</v>
      </c>
      <c r="P536" s="65"/>
      <c r="Q536" s="63" t="s">
        <v>2047</v>
      </c>
      <c r="R536" s="68">
        <v>276</v>
      </c>
      <c r="S536" s="68">
        <v>4</v>
      </c>
      <c r="T536" s="69" t="s">
        <v>5366</v>
      </c>
      <c r="U536" s="70">
        <v>503162</v>
      </c>
      <c r="V536" s="68">
        <v>9788</v>
      </c>
      <c r="W536" s="71">
        <v>428</v>
      </c>
      <c r="X536" s="72">
        <v>0.0438</v>
      </c>
      <c r="Y536" s="71">
        <v>277391</v>
      </c>
      <c r="Z536" s="71">
        <v>3828</v>
      </c>
      <c r="AA536" s="71">
        <v>10</v>
      </c>
      <c r="AB536" s="76">
        <v>1</v>
      </c>
      <c r="AC536" s="68">
        <v>2585</v>
      </c>
      <c r="AD536" s="77">
        <v>3.79</v>
      </c>
      <c r="AE536" s="68">
        <v>41</v>
      </c>
      <c r="AF536" s="78">
        <v>0.3417</v>
      </c>
      <c r="AG536" s="81">
        <v>0.2904</v>
      </c>
      <c r="AH536" s="82">
        <v>0.8</v>
      </c>
      <c r="AI536" s="64" t="s">
        <v>5367</v>
      </c>
      <c r="AJ536" s="63" t="s">
        <v>2292</v>
      </c>
      <c r="AK536" s="78">
        <v>0.2167</v>
      </c>
      <c r="AL536" s="78">
        <v>0.2581</v>
      </c>
      <c r="AM536" s="63" t="s">
        <v>2293</v>
      </c>
      <c r="AN536" s="78">
        <v>0.075</v>
      </c>
      <c r="AO536" s="78">
        <v>0.0323</v>
      </c>
      <c r="AP536" s="63" t="s">
        <v>4744</v>
      </c>
      <c r="AQ536" s="78">
        <v>0.05</v>
      </c>
      <c r="AR536" s="78">
        <v>0</v>
      </c>
      <c r="AS536" s="86" t="s">
        <v>5368</v>
      </c>
      <c r="AT536" s="87">
        <v>0</v>
      </c>
      <c r="AU536" s="88" t="s">
        <v>5369</v>
      </c>
    </row>
    <row r="537" spans="1:47">
      <c r="A537" s="50">
        <f t="shared" si="52"/>
        <v>34</v>
      </c>
      <c r="B537" s="51" t="str">
        <f>IF(A537="","",IF(A537&lt;词盘!$B$2,"大词",IF(A537&lt;词盘!$C$2,"中尾词","长尾词")))</f>
        <v>大词</v>
      </c>
      <c r="D537" s="29" t="str">
        <f t="shared" si="50"/>
        <v>无序</v>
      </c>
      <c r="I537" s="61">
        <f t="shared" si="51"/>
        <v>0</v>
      </c>
      <c r="K537" s="91"/>
      <c r="L537" s="90"/>
      <c r="M537" s="62" t="s">
        <v>1362</v>
      </c>
      <c r="N537" s="63" t="s">
        <v>5370</v>
      </c>
      <c r="O537" s="64" t="s">
        <v>2018</v>
      </c>
      <c r="P537" s="65"/>
      <c r="Q537" s="63" t="s">
        <v>2275</v>
      </c>
      <c r="R537" s="68">
        <v>275</v>
      </c>
      <c r="S537" s="68">
        <v>2</v>
      </c>
      <c r="T537" s="69" t="s">
        <v>4646</v>
      </c>
      <c r="U537" s="70">
        <v>981475</v>
      </c>
      <c r="V537" s="68">
        <v>2692</v>
      </c>
      <c r="W537" s="71">
        <v>34</v>
      </c>
      <c r="X537" s="72">
        <v>0.013</v>
      </c>
      <c r="Y537" s="71">
        <v>67471</v>
      </c>
      <c r="Z537" s="71">
        <v>1150</v>
      </c>
      <c r="AA537" s="71">
        <v>1</v>
      </c>
      <c r="AB537" s="76">
        <v>9</v>
      </c>
      <c r="AC537" s="68">
        <v>122</v>
      </c>
      <c r="AD537" s="77">
        <v>22.07</v>
      </c>
      <c r="AE537" s="68">
        <v>14</v>
      </c>
      <c r="AF537" s="78">
        <v>0.7049</v>
      </c>
      <c r="AG537" s="81">
        <v>0.75</v>
      </c>
      <c r="AH537" s="82">
        <v>4.32</v>
      </c>
      <c r="AI537" s="64" t="s">
        <v>5371</v>
      </c>
      <c r="AJ537" s="63" t="s">
        <v>5372</v>
      </c>
      <c r="AK537" s="78">
        <v>0.4262</v>
      </c>
      <c r="AL537" s="78">
        <v>0.5</v>
      </c>
      <c r="AM537" s="63" t="s">
        <v>5373</v>
      </c>
      <c r="AN537" s="78">
        <v>0.1639</v>
      </c>
      <c r="AO537" s="78">
        <v>0.25</v>
      </c>
      <c r="AP537" s="63" t="s">
        <v>5374</v>
      </c>
      <c r="AQ537" s="78">
        <v>0.1148</v>
      </c>
      <c r="AR537" s="78">
        <v>0</v>
      </c>
      <c r="AS537" s="86" t="s">
        <v>5375</v>
      </c>
      <c r="AT537" s="87"/>
      <c r="AU537" s="88"/>
    </row>
    <row r="538" spans="1:47">
      <c r="A538" s="50">
        <f t="shared" si="52"/>
        <v>54</v>
      </c>
      <c r="B538" s="51" t="str">
        <f>IF(A538="","",IF(A538&lt;词盘!$B$2,"大词",IF(A538&lt;词盘!$C$2,"中尾词","长尾词")))</f>
        <v>大词</v>
      </c>
      <c r="D538" s="29" t="str">
        <f t="shared" si="50"/>
        <v>无序</v>
      </c>
      <c r="I538" s="61">
        <f t="shared" si="51"/>
        <v>0</v>
      </c>
      <c r="K538" s="91"/>
      <c r="L538" s="90"/>
      <c r="M538" s="62" t="s">
        <v>5376</v>
      </c>
      <c r="N538" s="63"/>
      <c r="O538" s="64" t="s">
        <v>2027</v>
      </c>
      <c r="P538" s="65"/>
      <c r="Q538" s="63" t="s">
        <v>2047</v>
      </c>
      <c r="R538" s="68">
        <v>272</v>
      </c>
      <c r="S538" s="68">
        <v>1</v>
      </c>
      <c r="T538" s="69" t="s">
        <v>2022</v>
      </c>
      <c r="U538" s="70">
        <v>960582</v>
      </c>
      <c r="V538" s="68">
        <v>1659</v>
      </c>
      <c r="W538" s="71">
        <v>54</v>
      </c>
      <c r="X538" s="72">
        <v>0.0331</v>
      </c>
      <c r="Y538" s="71">
        <v>40794</v>
      </c>
      <c r="Z538" s="71">
        <v>764</v>
      </c>
      <c r="AA538" s="71">
        <v>2</v>
      </c>
      <c r="AB538" s="76">
        <v>0</v>
      </c>
      <c r="AC538" s="68">
        <v>108878</v>
      </c>
      <c r="AD538" s="77">
        <v>0.02</v>
      </c>
      <c r="AE538" s="68">
        <v>5</v>
      </c>
      <c r="AF538" s="78">
        <v>0.1774</v>
      </c>
      <c r="AG538" s="81">
        <v>0.1111</v>
      </c>
      <c r="AH538" s="44" t="s">
        <v>2027</v>
      </c>
      <c r="AI538" s="64" t="s">
        <v>2177</v>
      </c>
      <c r="AJ538" s="63" t="s">
        <v>5377</v>
      </c>
      <c r="AK538" s="78">
        <v>0.0645</v>
      </c>
      <c r="AL538" s="78">
        <v>0.1111</v>
      </c>
      <c r="AM538" s="63" t="s">
        <v>3409</v>
      </c>
      <c r="AN538" s="78">
        <v>0.0645</v>
      </c>
      <c r="AO538" s="78">
        <v>0</v>
      </c>
      <c r="AP538" s="63" t="s">
        <v>2022</v>
      </c>
      <c r="AQ538" s="78">
        <v>0.0484</v>
      </c>
      <c r="AR538" s="78">
        <v>0</v>
      </c>
      <c r="AS538" s="86" t="s">
        <v>5378</v>
      </c>
      <c r="AT538" s="87">
        <v>0.0333</v>
      </c>
      <c r="AU538" s="88" t="s">
        <v>5379</v>
      </c>
    </row>
    <row r="539" spans="1:47">
      <c r="A539" s="50">
        <f t="shared" si="52"/>
        <v>47</v>
      </c>
      <c r="B539" s="51" t="str">
        <f>IF(A539="","",IF(A539&lt;词盘!$B$2,"大词",IF(A539&lt;词盘!$C$2,"中尾词","长尾词")))</f>
        <v>大词</v>
      </c>
      <c r="D539" s="29" t="str">
        <f t="shared" ref="D539:D595" si="53">IF(M539="","",IF(OR(E539="/",E539=""),"无序",IF(COUNTIFS(E:E,E539)&lt;4,"无序","有序")))</f>
        <v>无序</v>
      </c>
      <c r="I539" s="61">
        <f t="shared" si="51"/>
        <v>0</v>
      </c>
      <c r="K539" s="91"/>
      <c r="L539" s="90"/>
      <c r="M539" s="62" t="s">
        <v>5380</v>
      </c>
      <c r="N539" s="63" t="s">
        <v>5381</v>
      </c>
      <c r="O539" s="64" t="s">
        <v>2027</v>
      </c>
      <c r="P539" s="65"/>
      <c r="Q539" s="63" t="s">
        <v>2047</v>
      </c>
      <c r="R539" s="68">
        <v>272</v>
      </c>
      <c r="S539" s="68">
        <v>3</v>
      </c>
      <c r="T539" s="69" t="s">
        <v>5382</v>
      </c>
      <c r="U539" s="70">
        <v>910822</v>
      </c>
      <c r="V539" s="68">
        <v>1719</v>
      </c>
      <c r="W539" s="71">
        <v>47</v>
      </c>
      <c r="X539" s="72">
        <v>0.0274</v>
      </c>
      <c r="Y539" s="71">
        <v>43088</v>
      </c>
      <c r="Z539" s="71">
        <v>687</v>
      </c>
      <c r="AA539" s="71">
        <v>2</v>
      </c>
      <c r="AB539" s="76">
        <v>0</v>
      </c>
      <c r="AC539" s="68">
        <v>2254</v>
      </c>
      <c r="AD539" s="77">
        <v>0.76</v>
      </c>
      <c r="AE539" s="68">
        <v>9</v>
      </c>
      <c r="AF539" s="78">
        <v>0.2425</v>
      </c>
      <c r="AG539" s="81">
        <v>0</v>
      </c>
      <c r="AH539" s="82">
        <v>3.81</v>
      </c>
      <c r="AI539" s="64" t="s">
        <v>5383</v>
      </c>
      <c r="AJ539" s="63" t="s">
        <v>4750</v>
      </c>
      <c r="AK539" s="78">
        <v>0.0909</v>
      </c>
      <c r="AL539" s="78">
        <v>0</v>
      </c>
      <c r="AM539" s="63" t="s">
        <v>5384</v>
      </c>
      <c r="AN539" s="78">
        <v>0.0758</v>
      </c>
      <c r="AO539" s="78">
        <v>0</v>
      </c>
      <c r="AP539" s="63" t="s">
        <v>3024</v>
      </c>
      <c r="AQ539" s="78">
        <v>0.0758</v>
      </c>
      <c r="AR539" s="78">
        <v>0</v>
      </c>
      <c r="AS539" s="86" t="s">
        <v>5385</v>
      </c>
      <c r="AT539" s="87">
        <v>0.25</v>
      </c>
      <c r="AU539" s="88" t="s">
        <v>5386</v>
      </c>
    </row>
    <row r="540" spans="1:47">
      <c r="A540" s="50">
        <f t="shared" si="52"/>
        <v>243</v>
      </c>
      <c r="B540" s="51" t="str">
        <f>IF(A540="","",IF(A540&lt;词盘!$B$2,"大词",IF(A540&lt;词盘!$C$2,"中尾词","长尾词")))</f>
        <v>大词</v>
      </c>
      <c r="D540" s="29" t="str">
        <f t="shared" si="53"/>
        <v>无序</v>
      </c>
      <c r="I540" s="61">
        <f t="shared" si="51"/>
        <v>0</v>
      </c>
      <c r="K540" s="91"/>
      <c r="L540" s="90"/>
      <c r="M540" s="62" t="s">
        <v>5387</v>
      </c>
      <c r="N540" s="63" t="s">
        <v>5388</v>
      </c>
      <c r="O540" s="64" t="s">
        <v>2027</v>
      </c>
      <c r="P540" s="65"/>
      <c r="Q540" s="63" t="s">
        <v>2028</v>
      </c>
      <c r="R540" s="68">
        <v>268</v>
      </c>
      <c r="S540" s="68">
        <v>1</v>
      </c>
      <c r="T540" s="69" t="s">
        <v>2022</v>
      </c>
      <c r="U540" s="70">
        <v>357623</v>
      </c>
      <c r="V540" s="68">
        <v>4123</v>
      </c>
      <c r="W540" s="71">
        <v>243</v>
      </c>
      <c r="X540" s="72">
        <v>0.059</v>
      </c>
      <c r="Y540" s="71">
        <v>86151</v>
      </c>
      <c r="Z540" s="71">
        <v>1724</v>
      </c>
      <c r="AA540" s="71">
        <v>6</v>
      </c>
      <c r="AB540" s="76">
        <v>1</v>
      </c>
      <c r="AC540" s="68">
        <v>596</v>
      </c>
      <c r="AD540" s="77">
        <v>6.92</v>
      </c>
      <c r="AE540" s="68">
        <v>43</v>
      </c>
      <c r="AF540" s="78">
        <v>0.2679</v>
      </c>
      <c r="AG540" s="81">
        <v>0.2647</v>
      </c>
      <c r="AH540" s="82">
        <v>0.66</v>
      </c>
      <c r="AI540" s="64" t="s">
        <v>5389</v>
      </c>
      <c r="AJ540" s="63" t="s">
        <v>5390</v>
      </c>
      <c r="AK540" s="78">
        <v>0.131</v>
      </c>
      <c r="AL540" s="78">
        <v>0.0882</v>
      </c>
      <c r="AM540" s="63" t="s">
        <v>5391</v>
      </c>
      <c r="AN540" s="78">
        <v>0.0714</v>
      </c>
      <c r="AO540" s="78">
        <v>0.0294</v>
      </c>
      <c r="AP540" s="63" t="s">
        <v>5392</v>
      </c>
      <c r="AQ540" s="78">
        <v>0.0655</v>
      </c>
      <c r="AR540" s="78">
        <v>0.1471</v>
      </c>
      <c r="AS540" s="86" t="s">
        <v>5393</v>
      </c>
      <c r="AT540" s="87"/>
      <c r="AU540" s="88"/>
    </row>
    <row r="541" spans="1:47">
      <c r="A541" s="50">
        <f t="shared" si="52"/>
        <v>0</v>
      </c>
      <c r="B541" s="51" t="str">
        <f>IF(A541="","",IF(A541&lt;词盘!$B$2,"大词",IF(A541&lt;词盘!$C$2,"中尾词","长尾词")))</f>
        <v>大词</v>
      </c>
      <c r="D541" s="29" t="str">
        <f t="shared" si="53"/>
        <v>无序</v>
      </c>
      <c r="I541" s="61">
        <f t="shared" si="51"/>
        <v>0</v>
      </c>
      <c r="K541" s="91"/>
      <c r="L541" s="90"/>
      <c r="M541" s="62" t="s">
        <v>5394</v>
      </c>
      <c r="N541" s="63" t="s">
        <v>5395</v>
      </c>
      <c r="O541" s="64" t="s">
        <v>2027</v>
      </c>
      <c r="P541" s="65"/>
      <c r="Q541" s="63" t="s">
        <v>2047</v>
      </c>
      <c r="R541" s="68">
        <v>267</v>
      </c>
      <c r="S541" s="68">
        <v>1</v>
      </c>
      <c r="T541" s="69" t="s">
        <v>2022</v>
      </c>
      <c r="U541" s="70">
        <v>999389</v>
      </c>
      <c r="V541" s="68"/>
      <c r="W541" s="71"/>
      <c r="X541" s="72"/>
      <c r="Y541" s="71"/>
      <c r="Z541" s="71"/>
      <c r="AA541" s="71">
        <v>1</v>
      </c>
      <c r="AB541" s="76">
        <v>0</v>
      </c>
      <c r="AC541" s="68">
        <v>4670</v>
      </c>
      <c r="AD541" s="77">
        <v>0</v>
      </c>
      <c r="AE541" s="68">
        <v>3</v>
      </c>
      <c r="AF541" s="78">
        <v>0.2334</v>
      </c>
      <c r="AG541" s="81">
        <v>1</v>
      </c>
      <c r="AH541" s="82">
        <v>1.02</v>
      </c>
      <c r="AI541" s="64" t="s">
        <v>3876</v>
      </c>
      <c r="AJ541" s="63" t="s">
        <v>5177</v>
      </c>
      <c r="AK541" s="78">
        <v>0.1167</v>
      </c>
      <c r="AL541" s="78">
        <v>0</v>
      </c>
      <c r="AM541" s="63" t="s">
        <v>2042</v>
      </c>
      <c r="AN541" s="78">
        <v>0.0667</v>
      </c>
      <c r="AO541" s="78">
        <v>0</v>
      </c>
      <c r="AP541" s="63" t="s">
        <v>5396</v>
      </c>
      <c r="AQ541" s="78">
        <v>0.05</v>
      </c>
      <c r="AR541" s="78">
        <v>1</v>
      </c>
      <c r="AS541" s="86" t="s">
        <v>5397</v>
      </c>
      <c r="AT541" s="87">
        <v>0</v>
      </c>
      <c r="AU541" s="88" t="s">
        <v>5398</v>
      </c>
    </row>
    <row r="542" spans="1:47">
      <c r="A542" s="50">
        <f t="shared" si="52"/>
        <v>72</v>
      </c>
      <c r="B542" s="51" t="str">
        <f>IF(A542="","",IF(A542&lt;词盘!$B$2,"大词",IF(A542&lt;词盘!$C$2,"中尾词","长尾词")))</f>
        <v>大词</v>
      </c>
      <c r="D542" s="29" t="str">
        <f t="shared" si="53"/>
        <v>无序</v>
      </c>
      <c r="I542" s="61">
        <f t="shared" si="51"/>
        <v>0</v>
      </c>
      <c r="K542" s="91"/>
      <c r="L542" s="90"/>
      <c r="M542" s="62" t="s">
        <v>5399</v>
      </c>
      <c r="N542" s="63" t="s">
        <v>5400</v>
      </c>
      <c r="O542" s="64" t="s">
        <v>2027</v>
      </c>
      <c r="P542" s="65"/>
      <c r="Q542" s="63" t="s">
        <v>2149</v>
      </c>
      <c r="R542" s="68">
        <v>261</v>
      </c>
      <c r="S542" s="68">
        <v>3</v>
      </c>
      <c r="T542" s="69" t="s">
        <v>5401</v>
      </c>
      <c r="U542" s="70">
        <v>23445</v>
      </c>
      <c r="V542" s="68">
        <v>12740</v>
      </c>
      <c r="W542" s="71">
        <v>72</v>
      </c>
      <c r="X542" s="72">
        <v>0.0057</v>
      </c>
      <c r="Y542" s="71">
        <v>344734</v>
      </c>
      <c r="Z542" s="71">
        <v>5226</v>
      </c>
      <c r="AA542" s="71">
        <v>2</v>
      </c>
      <c r="AB542" s="76">
        <v>0</v>
      </c>
      <c r="AC542" s="68">
        <v>75171</v>
      </c>
      <c r="AD542" s="77">
        <v>0.17</v>
      </c>
      <c r="AE542" s="68">
        <v>124</v>
      </c>
      <c r="AF542" s="78">
        <v>0.1145</v>
      </c>
      <c r="AG542" s="81">
        <v>0.033</v>
      </c>
      <c r="AH542" s="82">
        <v>0.51</v>
      </c>
      <c r="AI542" s="64" t="s">
        <v>5402</v>
      </c>
      <c r="AJ542" s="63" t="s">
        <v>5403</v>
      </c>
      <c r="AK542" s="78">
        <v>0.0444</v>
      </c>
      <c r="AL542" s="78">
        <v>0.0124</v>
      </c>
      <c r="AM542" s="63" t="s">
        <v>5404</v>
      </c>
      <c r="AN542" s="78">
        <v>0.036</v>
      </c>
      <c r="AO542" s="78">
        <v>0.0041</v>
      </c>
      <c r="AP542" s="63" t="s">
        <v>5405</v>
      </c>
      <c r="AQ542" s="78">
        <v>0.0341</v>
      </c>
      <c r="AR542" s="78">
        <v>0.0165</v>
      </c>
      <c r="AS542" s="86" t="s">
        <v>5406</v>
      </c>
      <c r="AT542" s="87">
        <v>0.0313</v>
      </c>
      <c r="AU542" s="88" t="s">
        <v>5407</v>
      </c>
    </row>
    <row r="543" spans="1:47">
      <c r="A543" s="50">
        <f t="shared" si="52"/>
        <v>835</v>
      </c>
      <c r="B543" s="51" t="str">
        <f>IF(A543="","",IF(A543&lt;词盘!$B$2,"大词",IF(A543&lt;词盘!$C$2,"中尾词","长尾词")))</f>
        <v>大词</v>
      </c>
      <c r="D543" s="29" t="str">
        <f t="shared" si="53"/>
        <v>无序</v>
      </c>
      <c r="I543" s="61">
        <f t="shared" si="51"/>
        <v>0</v>
      </c>
      <c r="K543" s="91"/>
      <c r="L543" s="90"/>
      <c r="M543" s="62" t="s">
        <v>5408</v>
      </c>
      <c r="N543" s="63" t="s">
        <v>5409</v>
      </c>
      <c r="O543" s="64" t="s">
        <v>2027</v>
      </c>
      <c r="P543" s="65"/>
      <c r="Q543" s="63" t="s">
        <v>2047</v>
      </c>
      <c r="R543" s="68">
        <v>261</v>
      </c>
      <c r="S543" s="68">
        <v>2</v>
      </c>
      <c r="T543" s="69" t="s">
        <v>2509</v>
      </c>
      <c r="U543" s="70">
        <v>7492</v>
      </c>
      <c r="V543" s="68">
        <v>89808</v>
      </c>
      <c r="W543" s="71">
        <v>835</v>
      </c>
      <c r="X543" s="72">
        <v>0.0093</v>
      </c>
      <c r="Y543" s="71">
        <v>2297378</v>
      </c>
      <c r="Z543" s="71">
        <v>44777</v>
      </c>
      <c r="AA543" s="71">
        <v>19</v>
      </c>
      <c r="AB543" s="76">
        <v>18</v>
      </c>
      <c r="AC543" s="68">
        <v>30101</v>
      </c>
      <c r="AD543" s="77">
        <v>2.98</v>
      </c>
      <c r="AE543" s="68">
        <v>203</v>
      </c>
      <c r="AF543" s="78">
        <v>0.1513</v>
      </c>
      <c r="AG543" s="81">
        <v>0.1121</v>
      </c>
      <c r="AH543" s="82">
        <v>0.62</v>
      </c>
      <c r="AI543" s="64" t="s">
        <v>3223</v>
      </c>
      <c r="AJ543" s="63" t="s">
        <v>2042</v>
      </c>
      <c r="AK543" s="78">
        <v>0.0571</v>
      </c>
      <c r="AL543" s="78">
        <v>0.0046</v>
      </c>
      <c r="AM543" s="63" t="s">
        <v>5249</v>
      </c>
      <c r="AN543" s="78">
        <v>0.0553</v>
      </c>
      <c r="AO543" s="78">
        <v>0.0755</v>
      </c>
      <c r="AP543" s="63" t="s">
        <v>2152</v>
      </c>
      <c r="AQ543" s="78">
        <v>0.0389</v>
      </c>
      <c r="AR543" s="78">
        <v>0.032</v>
      </c>
      <c r="AS543" s="86" t="s">
        <v>5410</v>
      </c>
      <c r="AT543" s="87"/>
      <c r="AU543" s="88"/>
    </row>
    <row r="544" spans="1:47">
      <c r="A544" s="50">
        <f t="shared" si="52"/>
        <v>54</v>
      </c>
      <c r="B544" s="51" t="str">
        <f>IF(A544="","",IF(A544&lt;词盘!$B$2,"大词",IF(A544&lt;词盘!$C$2,"中尾词","长尾词")))</f>
        <v>大词</v>
      </c>
      <c r="D544" s="29" t="str">
        <f t="shared" si="53"/>
        <v>无序</v>
      </c>
      <c r="I544" s="61">
        <f t="shared" si="51"/>
        <v>0</v>
      </c>
      <c r="K544" s="91"/>
      <c r="L544" s="90"/>
      <c r="M544" s="62" t="s">
        <v>5411</v>
      </c>
      <c r="N544" s="63" t="s">
        <v>5411</v>
      </c>
      <c r="O544" s="64" t="s">
        <v>2027</v>
      </c>
      <c r="P544" s="65"/>
      <c r="Q544" s="63" t="s">
        <v>2047</v>
      </c>
      <c r="R544" s="68">
        <v>258</v>
      </c>
      <c r="S544" s="68">
        <v>13</v>
      </c>
      <c r="T544" s="69" t="s">
        <v>5412</v>
      </c>
      <c r="U544" s="70">
        <v>739102</v>
      </c>
      <c r="V544" s="68">
        <v>1485</v>
      </c>
      <c r="W544" s="71">
        <v>54</v>
      </c>
      <c r="X544" s="72">
        <v>0.0366</v>
      </c>
      <c r="Y544" s="71">
        <v>41658</v>
      </c>
      <c r="Z544" s="71">
        <v>741</v>
      </c>
      <c r="AA544" s="71">
        <v>2</v>
      </c>
      <c r="AB544" s="76">
        <v>0</v>
      </c>
      <c r="AC544" s="68">
        <v>3087</v>
      </c>
      <c r="AD544" s="77">
        <v>0.48</v>
      </c>
      <c r="AE544" s="68">
        <v>16</v>
      </c>
      <c r="AF544" s="78">
        <v>0.2684</v>
      </c>
      <c r="AG544" s="81">
        <v>0.2222</v>
      </c>
      <c r="AH544" s="82">
        <v>5.9</v>
      </c>
      <c r="AI544" s="64" t="s">
        <v>5413</v>
      </c>
      <c r="AJ544" s="63" t="s">
        <v>2300</v>
      </c>
      <c r="AK544" s="78">
        <v>0.0976</v>
      </c>
      <c r="AL544" s="78">
        <v>0.1111</v>
      </c>
      <c r="AM544" s="63" t="s">
        <v>2023</v>
      </c>
      <c r="AN544" s="78">
        <v>0.0854</v>
      </c>
      <c r="AO544" s="78">
        <v>0.1111</v>
      </c>
      <c r="AP544" s="63" t="s">
        <v>2561</v>
      </c>
      <c r="AQ544" s="78">
        <v>0.0854</v>
      </c>
      <c r="AR544" s="78">
        <v>0</v>
      </c>
      <c r="AS544" s="86" t="s">
        <v>5414</v>
      </c>
      <c r="AT544" s="87"/>
      <c r="AU544" s="88"/>
    </row>
    <row r="545" spans="1:47">
      <c r="A545" s="50">
        <f t="shared" si="52"/>
        <v>424</v>
      </c>
      <c r="B545" s="51" t="str">
        <f>IF(A545="","",IF(A545&lt;词盘!$B$2,"大词",IF(A545&lt;词盘!$C$2,"中尾词","长尾词")))</f>
        <v>大词</v>
      </c>
      <c r="D545" s="29" t="str">
        <f t="shared" si="53"/>
        <v>无序</v>
      </c>
      <c r="I545" s="61">
        <f t="shared" si="51"/>
        <v>0</v>
      </c>
      <c r="K545" s="91"/>
      <c r="L545" s="90"/>
      <c r="M545" s="62" t="s">
        <v>5415</v>
      </c>
      <c r="N545" s="63" t="s">
        <v>5416</v>
      </c>
      <c r="O545" s="64" t="s">
        <v>2027</v>
      </c>
      <c r="P545" s="65"/>
      <c r="Q545" s="63" t="s">
        <v>2047</v>
      </c>
      <c r="R545" s="68">
        <v>241</v>
      </c>
      <c r="S545" s="68">
        <v>7</v>
      </c>
      <c r="T545" s="69" t="s">
        <v>5417</v>
      </c>
      <c r="U545" s="70">
        <v>988931</v>
      </c>
      <c r="V545" s="68">
        <v>1689</v>
      </c>
      <c r="W545" s="71">
        <v>424</v>
      </c>
      <c r="X545" s="72">
        <v>0.2513</v>
      </c>
      <c r="Y545" s="71">
        <v>47847</v>
      </c>
      <c r="Z545" s="71">
        <v>795</v>
      </c>
      <c r="AA545" s="71">
        <v>10</v>
      </c>
      <c r="AB545" s="76">
        <v>25</v>
      </c>
      <c r="AC545" s="68">
        <v>1427</v>
      </c>
      <c r="AD545" s="77">
        <v>1.18</v>
      </c>
      <c r="AE545" s="68">
        <v>60</v>
      </c>
      <c r="AF545" s="78">
        <v>0.3935</v>
      </c>
      <c r="AG545" s="81">
        <v>0.5263</v>
      </c>
      <c r="AH545" s="82">
        <v>1.29</v>
      </c>
      <c r="AI545" s="64" t="s">
        <v>2387</v>
      </c>
      <c r="AJ545" s="63" t="s">
        <v>5418</v>
      </c>
      <c r="AK545" s="78">
        <v>0.2131</v>
      </c>
      <c r="AL545" s="78">
        <v>0.2632</v>
      </c>
      <c r="AM545" s="63" t="s">
        <v>5419</v>
      </c>
      <c r="AN545" s="78">
        <v>0.0984</v>
      </c>
      <c r="AO545" s="78">
        <v>0.2105</v>
      </c>
      <c r="AP545" s="63" t="s">
        <v>5420</v>
      </c>
      <c r="AQ545" s="78">
        <v>0.082</v>
      </c>
      <c r="AR545" s="78">
        <v>0.0526</v>
      </c>
      <c r="AS545" s="86" t="s">
        <v>5421</v>
      </c>
      <c r="AT545" s="87"/>
      <c r="AU545" s="88"/>
    </row>
    <row r="546" spans="1:47">
      <c r="A546" s="50">
        <f t="shared" si="52"/>
        <v>3779</v>
      </c>
      <c r="B546" s="51" t="str">
        <f>IF(A546="","",IF(A546&lt;词盘!$B$2,"大词",IF(A546&lt;词盘!$C$2,"中尾词","长尾词")))</f>
        <v>大词</v>
      </c>
      <c r="D546" s="29" t="str">
        <f t="shared" si="53"/>
        <v>无序</v>
      </c>
      <c r="I546" s="61">
        <f t="shared" si="51"/>
        <v>0</v>
      </c>
      <c r="K546" s="91"/>
      <c r="L546" s="90"/>
      <c r="M546" s="62" t="s">
        <v>5422</v>
      </c>
      <c r="N546" s="63" t="s">
        <v>5423</v>
      </c>
      <c r="O546" s="64" t="s">
        <v>2027</v>
      </c>
      <c r="P546" s="65"/>
      <c r="Q546" s="63" t="s">
        <v>2028</v>
      </c>
      <c r="R546" s="68">
        <v>228</v>
      </c>
      <c r="S546" s="68">
        <v>1</v>
      </c>
      <c r="T546" s="69" t="s">
        <v>2022</v>
      </c>
      <c r="U546" s="70">
        <v>109311</v>
      </c>
      <c r="V546" s="68">
        <v>17795</v>
      </c>
      <c r="W546" s="71">
        <v>3779</v>
      </c>
      <c r="X546" s="72">
        <v>0.2124</v>
      </c>
      <c r="Y546" s="71">
        <v>424489</v>
      </c>
      <c r="Z546" s="71">
        <v>8340</v>
      </c>
      <c r="AA546" s="71">
        <v>86</v>
      </c>
      <c r="AB546" s="76">
        <v>0</v>
      </c>
      <c r="AC546" s="68">
        <v>1058</v>
      </c>
      <c r="AD546" s="77">
        <v>16.82</v>
      </c>
      <c r="AE546" s="68">
        <v>7</v>
      </c>
      <c r="AF546" s="78">
        <v>0.0684</v>
      </c>
      <c r="AG546" s="81">
        <v>0.0403</v>
      </c>
      <c r="AH546" s="82">
        <v>0.51</v>
      </c>
      <c r="AI546" s="64" t="s">
        <v>4410</v>
      </c>
      <c r="AJ546" s="63" t="s">
        <v>2436</v>
      </c>
      <c r="AK546" s="78">
        <v>0.0247</v>
      </c>
      <c r="AL546" s="78">
        <v>0.022</v>
      </c>
      <c r="AM546" s="63" t="s">
        <v>5009</v>
      </c>
      <c r="AN546" s="78">
        <v>0.0228</v>
      </c>
      <c r="AO546" s="78">
        <v>0.0073</v>
      </c>
      <c r="AP546" s="63" t="s">
        <v>5424</v>
      </c>
      <c r="AQ546" s="78">
        <v>0.0209</v>
      </c>
      <c r="AR546" s="78">
        <v>0.011</v>
      </c>
      <c r="AS546" s="86" t="s">
        <v>5425</v>
      </c>
      <c r="AT546" s="87">
        <v>0.5</v>
      </c>
      <c r="AU546" s="88" t="s">
        <v>5426</v>
      </c>
    </row>
    <row r="547" spans="1:47">
      <c r="A547" s="50">
        <f t="shared" si="52"/>
        <v>3916</v>
      </c>
      <c r="B547" s="51" t="str">
        <f>IF(A547="","",IF(A547&lt;词盘!$B$2,"大词",IF(A547&lt;词盘!$C$2,"中尾词","长尾词")))</f>
        <v>大词</v>
      </c>
      <c r="D547" s="29" t="str">
        <f t="shared" si="53"/>
        <v>无序</v>
      </c>
      <c r="I547" s="61">
        <f t="shared" si="51"/>
        <v>0</v>
      </c>
      <c r="K547" s="91"/>
      <c r="L547" s="90"/>
      <c r="M547" s="62" t="s">
        <v>348</v>
      </c>
      <c r="N547" s="63" t="s">
        <v>5427</v>
      </c>
      <c r="O547" s="64" t="s">
        <v>2027</v>
      </c>
      <c r="P547" s="65"/>
      <c r="Q547" s="63" t="s">
        <v>2149</v>
      </c>
      <c r="R547" s="68">
        <v>227</v>
      </c>
      <c r="S547" s="68">
        <v>2</v>
      </c>
      <c r="T547" s="69" t="s">
        <v>4465</v>
      </c>
      <c r="U547" s="70">
        <v>27511</v>
      </c>
      <c r="V547" s="68">
        <v>45383</v>
      </c>
      <c r="W547" s="71">
        <v>3916</v>
      </c>
      <c r="X547" s="72">
        <v>0.0863</v>
      </c>
      <c r="Y547" s="71">
        <v>1123149</v>
      </c>
      <c r="Z547" s="71">
        <v>18007</v>
      </c>
      <c r="AA547" s="71">
        <v>89</v>
      </c>
      <c r="AB547" s="76">
        <v>26</v>
      </c>
      <c r="AC547" s="68">
        <v>117124</v>
      </c>
      <c r="AD547" s="77">
        <v>0.39</v>
      </c>
      <c r="AE547" s="68">
        <v>226</v>
      </c>
      <c r="AF547" s="78">
        <v>0.3288</v>
      </c>
      <c r="AG547" s="81">
        <v>0.3223</v>
      </c>
      <c r="AH547" s="82">
        <v>1.71</v>
      </c>
      <c r="AI547" s="64" t="s">
        <v>5428</v>
      </c>
      <c r="AJ547" s="63" t="s">
        <v>4273</v>
      </c>
      <c r="AK547" s="78">
        <v>0.1351</v>
      </c>
      <c r="AL547" s="78">
        <v>0.1446</v>
      </c>
      <c r="AM547" s="63" t="s">
        <v>5429</v>
      </c>
      <c r="AN547" s="78">
        <v>0.1114</v>
      </c>
      <c r="AO547" s="78">
        <v>0.0783</v>
      </c>
      <c r="AP547" s="63" t="s">
        <v>5430</v>
      </c>
      <c r="AQ547" s="78">
        <v>0.0823</v>
      </c>
      <c r="AR547" s="78">
        <v>0.0994</v>
      </c>
      <c r="AS547" s="86" t="s">
        <v>5431</v>
      </c>
      <c r="AT547" s="87">
        <v>0</v>
      </c>
      <c r="AU547" s="88" t="s">
        <v>5432</v>
      </c>
    </row>
    <row r="548" spans="1:47">
      <c r="A548" s="50">
        <f t="shared" si="52"/>
        <v>157</v>
      </c>
      <c r="B548" s="51" t="str">
        <f>IF(A548="","",IF(A548&lt;词盘!$B$2,"大词",IF(A548&lt;词盘!$C$2,"中尾词","长尾词")))</f>
        <v>大词</v>
      </c>
      <c r="D548" s="29" t="str">
        <f t="shared" si="53"/>
        <v>无序</v>
      </c>
      <c r="I548" s="61">
        <f t="shared" si="51"/>
        <v>0</v>
      </c>
      <c r="K548" s="91"/>
      <c r="L548" s="90"/>
      <c r="M548" s="62" t="s">
        <v>5433</v>
      </c>
      <c r="N548" s="63" t="s">
        <v>5434</v>
      </c>
      <c r="O548" s="64" t="s">
        <v>2027</v>
      </c>
      <c r="P548" s="65"/>
      <c r="Q548" s="63" t="s">
        <v>2047</v>
      </c>
      <c r="R548" s="68">
        <v>210</v>
      </c>
      <c r="S548" s="68">
        <v>1</v>
      </c>
      <c r="T548" s="69" t="s">
        <v>2024</v>
      </c>
      <c r="U548" s="70">
        <v>212389</v>
      </c>
      <c r="V548" s="68">
        <v>7638</v>
      </c>
      <c r="W548" s="71">
        <v>157</v>
      </c>
      <c r="X548" s="72">
        <v>0.0206</v>
      </c>
      <c r="Y548" s="71">
        <v>171501</v>
      </c>
      <c r="Z548" s="71">
        <v>2936</v>
      </c>
      <c r="AA548" s="71">
        <v>4</v>
      </c>
      <c r="AB548" s="76">
        <v>0</v>
      </c>
      <c r="AC548" s="68">
        <v>58715</v>
      </c>
      <c r="AD548" s="77">
        <v>0.13</v>
      </c>
      <c r="AE548" s="68">
        <v>236</v>
      </c>
      <c r="AF548" s="78">
        <v>0.1685</v>
      </c>
      <c r="AG548" s="81">
        <v>0.1351</v>
      </c>
      <c r="AH548" s="82">
        <v>4.3</v>
      </c>
      <c r="AI548" s="64" t="s">
        <v>5435</v>
      </c>
      <c r="AJ548" s="63" t="s">
        <v>2152</v>
      </c>
      <c r="AK548" s="78">
        <v>0.0717</v>
      </c>
      <c r="AL548" s="78">
        <v>0.027</v>
      </c>
      <c r="AM548" s="63" t="s">
        <v>2483</v>
      </c>
      <c r="AN548" s="78">
        <v>0.0502</v>
      </c>
      <c r="AO548" s="78">
        <v>0.1081</v>
      </c>
      <c r="AP548" s="63" t="s">
        <v>5036</v>
      </c>
      <c r="AQ548" s="78">
        <v>0.0466</v>
      </c>
      <c r="AR548" s="78">
        <v>0</v>
      </c>
      <c r="AS548" s="86" t="s">
        <v>5436</v>
      </c>
      <c r="AT548" s="87">
        <v>0.0952</v>
      </c>
      <c r="AU548" s="88" t="s">
        <v>5437</v>
      </c>
    </row>
    <row r="549" spans="1:47">
      <c r="A549" s="50">
        <f t="shared" si="52"/>
        <v>315</v>
      </c>
      <c r="B549" s="51" t="str">
        <f>IF(A549="","",IF(A549&lt;词盘!$B$2,"大词",IF(A549&lt;词盘!$C$2,"中尾词","长尾词")))</f>
        <v>大词</v>
      </c>
      <c r="D549" s="29" t="str">
        <f t="shared" si="53"/>
        <v>无序</v>
      </c>
      <c r="I549" s="61">
        <f t="shared" si="51"/>
        <v>0</v>
      </c>
      <c r="K549" s="91"/>
      <c r="L549" s="90"/>
      <c r="M549" s="62" t="s">
        <v>5438</v>
      </c>
      <c r="N549" s="63" t="s">
        <v>5439</v>
      </c>
      <c r="O549" s="64" t="s">
        <v>2027</v>
      </c>
      <c r="P549" s="65"/>
      <c r="Q549" s="63" t="s">
        <v>2028</v>
      </c>
      <c r="R549" s="68">
        <v>210</v>
      </c>
      <c r="S549" s="68">
        <v>1</v>
      </c>
      <c r="T549" s="69" t="s">
        <v>2022</v>
      </c>
      <c r="U549" s="70">
        <v>518436</v>
      </c>
      <c r="V549" s="68">
        <v>3805</v>
      </c>
      <c r="W549" s="71">
        <v>315</v>
      </c>
      <c r="X549" s="72">
        <v>0.0829</v>
      </c>
      <c r="Y549" s="71">
        <v>95966</v>
      </c>
      <c r="Z549" s="71">
        <v>1458</v>
      </c>
      <c r="AA549" s="71">
        <v>8</v>
      </c>
      <c r="AB549" s="76">
        <v>0</v>
      </c>
      <c r="AC549" s="68">
        <v>6480</v>
      </c>
      <c r="AD549" s="77">
        <v>0.59</v>
      </c>
      <c r="AE549" s="68">
        <v>50</v>
      </c>
      <c r="AF549" s="78">
        <v>0.181</v>
      </c>
      <c r="AG549" s="81">
        <v>0.1429</v>
      </c>
      <c r="AH549" s="82">
        <v>0.78</v>
      </c>
      <c r="AI549" s="64" t="s">
        <v>5440</v>
      </c>
      <c r="AJ549" s="63">
        <v>1450845800</v>
      </c>
      <c r="AK549" s="78">
        <v>0.0948</v>
      </c>
      <c r="AL549" s="78">
        <v>0</v>
      </c>
      <c r="AM549" s="63" t="s">
        <v>5441</v>
      </c>
      <c r="AN549" s="78">
        <v>0.0431</v>
      </c>
      <c r="AO549" s="78">
        <v>0.1429</v>
      </c>
      <c r="AP549" s="63" t="s">
        <v>5442</v>
      </c>
      <c r="AQ549" s="78">
        <v>0.0431</v>
      </c>
      <c r="AR549" s="78">
        <v>0</v>
      </c>
      <c r="AS549" s="86" t="s">
        <v>5443</v>
      </c>
      <c r="AT549" s="87"/>
      <c r="AU549" s="88"/>
    </row>
    <row r="550" spans="1:47">
      <c r="A550" s="50">
        <f t="shared" si="52"/>
        <v>37</v>
      </c>
      <c r="B550" s="51" t="str">
        <f>IF(A550="","",IF(A550&lt;词盘!$B$2,"大词",IF(A550&lt;词盘!$C$2,"中尾词","长尾词")))</f>
        <v>大词</v>
      </c>
      <c r="D550" s="29" t="str">
        <f t="shared" si="53"/>
        <v>无序</v>
      </c>
      <c r="I550" s="61">
        <f t="shared" si="51"/>
        <v>0</v>
      </c>
      <c r="K550" s="91"/>
      <c r="L550" s="90"/>
      <c r="M550" s="62" t="s">
        <v>5444</v>
      </c>
      <c r="N550" s="63"/>
      <c r="O550" s="64" t="s">
        <v>2027</v>
      </c>
      <c r="P550" s="65"/>
      <c r="Q550" s="63" t="s">
        <v>2028</v>
      </c>
      <c r="R550" s="68">
        <v>209</v>
      </c>
      <c r="S550" s="68">
        <v>2</v>
      </c>
      <c r="T550" s="69" t="s">
        <v>2666</v>
      </c>
      <c r="U550" s="70">
        <v>470460</v>
      </c>
      <c r="V550" s="68">
        <v>7117</v>
      </c>
      <c r="W550" s="71">
        <v>37</v>
      </c>
      <c r="X550" s="72">
        <v>0.0052</v>
      </c>
      <c r="Y550" s="71">
        <v>183208</v>
      </c>
      <c r="Z550" s="71">
        <v>3035</v>
      </c>
      <c r="AA550" s="71">
        <v>1</v>
      </c>
      <c r="AB550" s="76">
        <v>0</v>
      </c>
      <c r="AC550" s="68">
        <v>413</v>
      </c>
      <c r="AD550" s="77">
        <v>17.23</v>
      </c>
      <c r="AE550" s="68">
        <v>70</v>
      </c>
      <c r="AF550" s="78">
        <v>0.1797</v>
      </c>
      <c r="AG550" s="81">
        <v>0</v>
      </c>
      <c r="AH550" s="82">
        <v>0.43</v>
      </c>
      <c r="AI550" s="64" t="s">
        <v>4058</v>
      </c>
      <c r="AJ550" s="63" t="s">
        <v>2879</v>
      </c>
      <c r="AK550" s="78">
        <v>0.0781</v>
      </c>
      <c r="AL550" s="78">
        <v>0</v>
      </c>
      <c r="AM550" s="63" t="s">
        <v>2122</v>
      </c>
      <c r="AN550" s="78">
        <v>0.0547</v>
      </c>
      <c r="AO550" s="78">
        <v>0</v>
      </c>
      <c r="AP550" s="63" t="s">
        <v>2720</v>
      </c>
      <c r="AQ550" s="78">
        <v>0.0469</v>
      </c>
      <c r="AR550" s="78">
        <v>0</v>
      </c>
      <c r="AS550" s="86" t="s">
        <v>5445</v>
      </c>
      <c r="AT550" s="87">
        <v>0.1194</v>
      </c>
      <c r="AU550" s="88" t="s">
        <v>5446</v>
      </c>
    </row>
    <row r="551" spans="1:47">
      <c r="A551" s="50">
        <f t="shared" si="52"/>
        <v>9766</v>
      </c>
      <c r="B551" s="51" t="str">
        <f>IF(A551="","",IF(A551&lt;词盘!$B$2,"大词",IF(A551&lt;词盘!$C$2,"中尾词","长尾词")))</f>
        <v>大词</v>
      </c>
      <c r="D551" s="29" t="str">
        <f t="shared" si="53"/>
        <v>无序</v>
      </c>
      <c r="I551" s="61">
        <f t="shared" si="51"/>
        <v>0</v>
      </c>
      <c r="K551" s="91"/>
      <c r="L551" s="90"/>
      <c r="M551" s="62" t="s">
        <v>5447</v>
      </c>
      <c r="N551" s="63" t="s">
        <v>5448</v>
      </c>
      <c r="O551" s="64" t="s">
        <v>2027</v>
      </c>
      <c r="P551" s="65"/>
      <c r="Q551" s="63" t="s">
        <v>2149</v>
      </c>
      <c r="R551" s="68">
        <v>205</v>
      </c>
      <c r="S551" s="68">
        <v>1</v>
      </c>
      <c r="T551" s="69" t="s">
        <v>3110</v>
      </c>
      <c r="U551" s="70">
        <v>11503</v>
      </c>
      <c r="V551" s="68">
        <v>100273</v>
      </c>
      <c r="W551" s="71">
        <v>9766</v>
      </c>
      <c r="X551" s="72">
        <v>0.0974</v>
      </c>
      <c r="Y551" s="71">
        <v>2504268</v>
      </c>
      <c r="Z551" s="71">
        <v>45869</v>
      </c>
      <c r="AA551" s="71">
        <v>223</v>
      </c>
      <c r="AB551" s="76">
        <v>9</v>
      </c>
      <c r="AC551" s="68">
        <v>627</v>
      </c>
      <c r="AD551" s="77">
        <v>159.93</v>
      </c>
      <c r="AE551" s="68">
        <v>81</v>
      </c>
      <c r="AF551" s="78">
        <v>0.465</v>
      </c>
      <c r="AG551" s="81">
        <v>0.4327</v>
      </c>
      <c r="AH551" s="82">
        <v>6.09</v>
      </c>
      <c r="AI551" s="64" t="s">
        <v>5449</v>
      </c>
      <c r="AJ551" s="63" t="s">
        <v>2031</v>
      </c>
      <c r="AK551" s="78">
        <v>0.3105</v>
      </c>
      <c r="AL551" s="78">
        <v>0.3014</v>
      </c>
      <c r="AM551" s="63" t="s">
        <v>2033</v>
      </c>
      <c r="AN551" s="78">
        <v>0.082</v>
      </c>
      <c r="AO551" s="78">
        <v>0.0632</v>
      </c>
      <c r="AP551" s="63" t="s">
        <v>2032</v>
      </c>
      <c r="AQ551" s="78">
        <v>0.0725</v>
      </c>
      <c r="AR551" s="78">
        <v>0.0681</v>
      </c>
      <c r="AS551" s="86" t="s">
        <v>5450</v>
      </c>
      <c r="AT551" s="87">
        <v>0</v>
      </c>
      <c r="AU551" s="88" t="s">
        <v>5451</v>
      </c>
    </row>
    <row r="552" spans="1:47">
      <c r="A552" s="50">
        <f t="shared" si="52"/>
        <v>400</v>
      </c>
      <c r="B552" s="51" t="str">
        <f>IF(A552="","",IF(A552&lt;词盘!$B$2,"大词",IF(A552&lt;词盘!$C$2,"中尾词","长尾词")))</f>
        <v>大词</v>
      </c>
      <c r="D552" s="29" t="str">
        <f t="shared" si="53"/>
        <v>无序</v>
      </c>
      <c r="I552" s="61">
        <f t="shared" si="51"/>
        <v>0</v>
      </c>
      <c r="K552" s="91"/>
      <c r="L552" s="90"/>
      <c r="M552" s="62" t="s">
        <v>5452</v>
      </c>
      <c r="N552" s="63" t="s">
        <v>5453</v>
      </c>
      <c r="O552" s="64" t="s">
        <v>2027</v>
      </c>
      <c r="P552" s="65"/>
      <c r="Q552" s="63" t="s">
        <v>2047</v>
      </c>
      <c r="R552" s="68">
        <v>202</v>
      </c>
      <c r="S552" s="68">
        <v>12</v>
      </c>
      <c r="T552" s="69" t="s">
        <v>5454</v>
      </c>
      <c r="U552" s="70">
        <v>957229</v>
      </c>
      <c r="V552" s="68">
        <v>1676</v>
      </c>
      <c r="W552" s="71">
        <v>400</v>
      </c>
      <c r="X552" s="72">
        <v>0.2389</v>
      </c>
      <c r="Y552" s="71">
        <v>37511</v>
      </c>
      <c r="Z552" s="71">
        <v>792</v>
      </c>
      <c r="AA552" s="71">
        <v>10</v>
      </c>
      <c r="AB552" s="76">
        <v>0</v>
      </c>
      <c r="AC552" s="68">
        <v>946</v>
      </c>
      <c r="AD552" s="77">
        <v>1.77</v>
      </c>
      <c r="AE552" s="68">
        <v>18</v>
      </c>
      <c r="AF552" s="78">
        <v>0.4444</v>
      </c>
      <c r="AG552" s="81">
        <v>0.4783</v>
      </c>
      <c r="AH552" s="82">
        <v>0.65</v>
      </c>
      <c r="AI552" s="64" t="s">
        <v>5455</v>
      </c>
      <c r="AJ552" s="63" t="s">
        <v>2022</v>
      </c>
      <c r="AK552" s="78">
        <v>0.2857</v>
      </c>
      <c r="AL552" s="78">
        <v>0.3478</v>
      </c>
      <c r="AM552" s="63" t="s">
        <v>2144</v>
      </c>
      <c r="AN552" s="78">
        <v>0.0952</v>
      </c>
      <c r="AO552" s="78">
        <v>0.087</v>
      </c>
      <c r="AP552" s="63" t="s">
        <v>2600</v>
      </c>
      <c r="AQ552" s="78">
        <v>0.0635</v>
      </c>
      <c r="AR552" s="78">
        <v>0.0435</v>
      </c>
      <c r="AS552" s="86" t="s">
        <v>5456</v>
      </c>
      <c r="AT552" s="87"/>
      <c r="AU552" s="88"/>
    </row>
    <row r="553" spans="1:47">
      <c r="A553" s="50">
        <f t="shared" si="52"/>
        <v>8215</v>
      </c>
      <c r="B553" s="51" t="str">
        <f>IF(A553="","",IF(A553&lt;词盘!$B$2,"大词",IF(A553&lt;词盘!$C$2,"中尾词","长尾词")))</f>
        <v>大词</v>
      </c>
      <c r="D553" s="29" t="str">
        <f t="shared" si="53"/>
        <v>无序</v>
      </c>
      <c r="I553" s="61">
        <f t="shared" si="51"/>
        <v>0</v>
      </c>
      <c r="K553" s="91"/>
      <c r="L553" s="90"/>
      <c r="M553" s="62" t="s">
        <v>5457</v>
      </c>
      <c r="N553" s="63" t="s">
        <v>4990</v>
      </c>
      <c r="O553" s="64" t="s">
        <v>2027</v>
      </c>
      <c r="P553" s="65"/>
      <c r="Q553" s="63" t="s">
        <v>2149</v>
      </c>
      <c r="R553" s="68">
        <v>199</v>
      </c>
      <c r="S553" s="68">
        <v>3</v>
      </c>
      <c r="T553" s="69" t="s">
        <v>5458</v>
      </c>
      <c r="U553" s="70">
        <v>34402</v>
      </c>
      <c r="V553" s="68">
        <v>77949</v>
      </c>
      <c r="W553" s="71">
        <v>8215</v>
      </c>
      <c r="X553" s="72">
        <v>0.1054</v>
      </c>
      <c r="Y553" s="71">
        <v>2132292</v>
      </c>
      <c r="Z553" s="71">
        <v>33679</v>
      </c>
      <c r="AA553" s="71">
        <v>187</v>
      </c>
      <c r="AB553" s="76">
        <v>5</v>
      </c>
      <c r="AC553" s="68">
        <v>2639</v>
      </c>
      <c r="AD553" s="77">
        <v>29.54</v>
      </c>
      <c r="AE553" s="68">
        <v>235</v>
      </c>
      <c r="AF553" s="78">
        <v>0.4417</v>
      </c>
      <c r="AG553" s="81">
        <v>0.3396</v>
      </c>
      <c r="AH553" s="82">
        <v>1.22</v>
      </c>
      <c r="AI553" s="64" t="s">
        <v>2616</v>
      </c>
      <c r="AJ553" s="63" t="s">
        <v>2617</v>
      </c>
      <c r="AK553" s="78">
        <v>0.1986</v>
      </c>
      <c r="AL553" s="78">
        <v>0.1641</v>
      </c>
      <c r="AM553" s="63" t="s">
        <v>2243</v>
      </c>
      <c r="AN553" s="78">
        <v>0.1409</v>
      </c>
      <c r="AO553" s="78">
        <v>0.0913</v>
      </c>
      <c r="AP553" s="63" t="s">
        <v>4993</v>
      </c>
      <c r="AQ553" s="78">
        <v>0.1022</v>
      </c>
      <c r="AR553" s="78">
        <v>0.0842</v>
      </c>
      <c r="AS553" s="86" t="s">
        <v>5459</v>
      </c>
      <c r="AT553" s="87">
        <v>0.0746</v>
      </c>
      <c r="AU553" s="88" t="s">
        <v>5460</v>
      </c>
    </row>
    <row r="554" spans="1:47">
      <c r="A554" s="50">
        <f t="shared" si="52"/>
        <v>708</v>
      </c>
      <c r="B554" s="51" t="str">
        <f>IF(A554="","",IF(A554&lt;词盘!$B$2,"大词",IF(A554&lt;词盘!$C$2,"中尾词","长尾词")))</f>
        <v>大词</v>
      </c>
      <c r="D554" s="29" t="str">
        <f t="shared" si="53"/>
        <v>无序</v>
      </c>
      <c r="I554" s="61">
        <f t="shared" si="51"/>
        <v>0</v>
      </c>
      <c r="K554" s="91"/>
      <c r="L554" s="90"/>
      <c r="M554" s="62" t="s">
        <v>5461</v>
      </c>
      <c r="N554" s="63" t="s">
        <v>5462</v>
      </c>
      <c r="O554" s="64" t="s">
        <v>2027</v>
      </c>
      <c r="P554" s="65"/>
      <c r="Q554" s="63" t="s">
        <v>2149</v>
      </c>
      <c r="R554" s="68">
        <v>198</v>
      </c>
      <c r="S554" s="68">
        <v>5</v>
      </c>
      <c r="T554" s="69" t="s">
        <v>5463</v>
      </c>
      <c r="U554" s="70">
        <v>593520</v>
      </c>
      <c r="V554" s="68">
        <v>8585</v>
      </c>
      <c r="W554" s="71">
        <v>708</v>
      </c>
      <c r="X554" s="72">
        <v>0.0825</v>
      </c>
      <c r="Y554" s="71">
        <v>190244</v>
      </c>
      <c r="Z554" s="71">
        <v>3573</v>
      </c>
      <c r="AA554" s="71">
        <v>17</v>
      </c>
      <c r="AB554" s="76">
        <v>0</v>
      </c>
      <c r="AC554" s="68">
        <v>1014</v>
      </c>
      <c r="AD554" s="77">
        <v>8.47</v>
      </c>
      <c r="AE554" s="68">
        <v>125</v>
      </c>
      <c r="AF554" s="78">
        <v>0.5097</v>
      </c>
      <c r="AG554" s="81">
        <v>0.4232</v>
      </c>
      <c r="AH554" s="44" t="s">
        <v>2027</v>
      </c>
      <c r="AI554" s="64" t="s">
        <v>2177</v>
      </c>
      <c r="AJ554" s="63" t="s">
        <v>2293</v>
      </c>
      <c r="AK554" s="78">
        <v>0.3137</v>
      </c>
      <c r="AL554" s="78">
        <v>0.3462</v>
      </c>
      <c r="AM554" s="63" t="s">
        <v>5464</v>
      </c>
      <c r="AN554" s="78">
        <v>0.1078</v>
      </c>
      <c r="AO554" s="78">
        <v>0.0385</v>
      </c>
      <c r="AP554" s="63" t="s">
        <v>5465</v>
      </c>
      <c r="AQ554" s="78">
        <v>0.0882</v>
      </c>
      <c r="AR554" s="78">
        <v>0.0385</v>
      </c>
      <c r="AS554" s="86" t="s">
        <v>5466</v>
      </c>
      <c r="AT554" s="87"/>
      <c r="AU554" s="88"/>
    </row>
    <row r="555" spans="1:47">
      <c r="A555" s="50">
        <f t="shared" si="52"/>
        <v>595</v>
      </c>
      <c r="B555" s="51" t="str">
        <f>IF(A555="","",IF(A555&lt;词盘!$B$2,"大词",IF(A555&lt;词盘!$C$2,"中尾词","长尾词")))</f>
        <v>大词</v>
      </c>
      <c r="D555" s="29" t="str">
        <f t="shared" si="53"/>
        <v>无序</v>
      </c>
      <c r="I555" s="61">
        <f t="shared" si="51"/>
        <v>0</v>
      </c>
      <c r="K555" s="91"/>
      <c r="L555" s="90"/>
      <c r="M555" s="62" t="s">
        <v>5467</v>
      </c>
      <c r="N555" s="63" t="s">
        <v>2358</v>
      </c>
      <c r="O555" s="64" t="s">
        <v>2027</v>
      </c>
      <c r="P555" s="65"/>
      <c r="Q555" s="63" t="s">
        <v>2047</v>
      </c>
      <c r="R555" s="68">
        <v>189</v>
      </c>
      <c r="S555" s="68">
        <v>1</v>
      </c>
      <c r="T555" s="69" t="s">
        <v>2066</v>
      </c>
      <c r="U555" s="70">
        <v>425183</v>
      </c>
      <c r="V555" s="68">
        <v>2977</v>
      </c>
      <c r="W555" s="71">
        <v>595</v>
      </c>
      <c r="X555" s="72">
        <v>0.2</v>
      </c>
      <c r="Y555" s="71">
        <v>69670</v>
      </c>
      <c r="Z555" s="71">
        <v>1350</v>
      </c>
      <c r="AA555" s="71">
        <v>14</v>
      </c>
      <c r="AB555" s="76">
        <v>3</v>
      </c>
      <c r="AC555" s="68">
        <v>2053</v>
      </c>
      <c r="AD555" s="77">
        <v>1.45</v>
      </c>
      <c r="AE555" s="68">
        <v>35</v>
      </c>
      <c r="AF555" s="78">
        <v>0.5563</v>
      </c>
      <c r="AG555" s="81">
        <v>0.4875</v>
      </c>
      <c r="AH555" s="82">
        <v>1.46</v>
      </c>
      <c r="AI555" s="64" t="s">
        <v>5337</v>
      </c>
      <c r="AJ555" s="63" t="s">
        <v>2361</v>
      </c>
      <c r="AK555" s="78">
        <v>0.331</v>
      </c>
      <c r="AL555" s="78">
        <v>0.2875</v>
      </c>
      <c r="AM555" s="63" t="s">
        <v>2362</v>
      </c>
      <c r="AN555" s="78">
        <v>0.1338</v>
      </c>
      <c r="AO555" s="78">
        <v>0.125</v>
      </c>
      <c r="AP555" s="63" t="s">
        <v>4381</v>
      </c>
      <c r="AQ555" s="78">
        <v>0.0915</v>
      </c>
      <c r="AR555" s="78">
        <v>0.075</v>
      </c>
      <c r="AS555" s="86" t="s">
        <v>5468</v>
      </c>
      <c r="AT555" s="87"/>
      <c r="AU555" s="88"/>
    </row>
    <row r="556" spans="1:47">
      <c r="A556" s="50">
        <f t="shared" si="52"/>
        <v>139</v>
      </c>
      <c r="B556" s="51" t="str">
        <f>IF(A556="","",IF(A556&lt;词盘!$B$2,"大词",IF(A556&lt;词盘!$C$2,"中尾词","长尾词")))</f>
        <v>大词</v>
      </c>
      <c r="D556" s="29" t="str">
        <f t="shared" si="53"/>
        <v>无序</v>
      </c>
      <c r="I556" s="61">
        <f t="shared" si="51"/>
        <v>0</v>
      </c>
      <c r="K556" s="91"/>
      <c r="L556" s="90"/>
      <c r="M556" s="62" t="s">
        <v>5469</v>
      </c>
      <c r="N556" s="63" t="s">
        <v>5470</v>
      </c>
      <c r="O556" s="64" t="s">
        <v>2027</v>
      </c>
      <c r="P556" s="65"/>
      <c r="Q556" s="63" t="s">
        <v>2047</v>
      </c>
      <c r="R556" s="68">
        <v>187</v>
      </c>
      <c r="S556" s="68">
        <v>4</v>
      </c>
      <c r="T556" s="69" t="s">
        <v>5471</v>
      </c>
      <c r="U556" s="70">
        <v>683332</v>
      </c>
      <c r="V556" s="68">
        <v>3585</v>
      </c>
      <c r="W556" s="71">
        <v>139</v>
      </c>
      <c r="X556" s="72">
        <v>0.039</v>
      </c>
      <c r="Y556" s="71">
        <v>106737</v>
      </c>
      <c r="Z556" s="71">
        <v>1391</v>
      </c>
      <c r="AA556" s="71">
        <v>4</v>
      </c>
      <c r="AB556" s="76">
        <v>2</v>
      </c>
      <c r="AC556" s="68">
        <v>2745</v>
      </c>
      <c r="AD556" s="77">
        <v>1.31</v>
      </c>
      <c r="AE556" s="68">
        <v>141</v>
      </c>
      <c r="AF556" s="78">
        <v>0.5</v>
      </c>
      <c r="AG556" s="81">
        <v>0.2307</v>
      </c>
      <c r="AH556" s="82">
        <v>1.14</v>
      </c>
      <c r="AI556" s="64" t="s">
        <v>3281</v>
      </c>
      <c r="AJ556" s="63" t="s">
        <v>4453</v>
      </c>
      <c r="AK556" s="78">
        <v>0.25</v>
      </c>
      <c r="AL556" s="78">
        <v>0.1538</v>
      </c>
      <c r="AM556" s="63" t="s">
        <v>2857</v>
      </c>
      <c r="AN556" s="78">
        <v>0.125</v>
      </c>
      <c r="AO556" s="78">
        <v>0.0769</v>
      </c>
      <c r="AP556" s="63" t="s">
        <v>5472</v>
      </c>
      <c r="AQ556" s="78">
        <v>0.125</v>
      </c>
      <c r="AR556" s="78">
        <v>0</v>
      </c>
      <c r="AS556" s="86" t="s">
        <v>5473</v>
      </c>
      <c r="AT556" s="87"/>
      <c r="AU556" s="88"/>
    </row>
    <row r="557" spans="1:47">
      <c r="A557" s="50">
        <f t="shared" si="52"/>
        <v>11362</v>
      </c>
      <c r="B557" s="51" t="str">
        <f>IF(A557="","",IF(A557&lt;词盘!$B$2,"大词",IF(A557&lt;词盘!$C$2,"中尾词","长尾词")))</f>
        <v>大词</v>
      </c>
      <c r="D557" s="29" t="str">
        <f t="shared" si="53"/>
        <v>无序</v>
      </c>
      <c r="I557" s="61">
        <f t="shared" si="51"/>
        <v>0</v>
      </c>
      <c r="K557" s="91"/>
      <c r="L557" s="90"/>
      <c r="M557" s="62" t="s">
        <v>5474</v>
      </c>
      <c r="N557" s="63" t="s">
        <v>4469</v>
      </c>
      <c r="O557" s="64" t="s">
        <v>2027</v>
      </c>
      <c r="P557" s="65"/>
      <c r="Q557" s="63" t="s">
        <v>2149</v>
      </c>
      <c r="R557" s="68">
        <v>187</v>
      </c>
      <c r="S557" s="68">
        <v>1</v>
      </c>
      <c r="T557" s="69" t="s">
        <v>4686</v>
      </c>
      <c r="U557" s="70">
        <v>13617</v>
      </c>
      <c r="V557" s="68">
        <v>98373</v>
      </c>
      <c r="W557" s="71">
        <v>11362</v>
      </c>
      <c r="X557" s="72">
        <v>0.1155</v>
      </c>
      <c r="Y557" s="71">
        <v>2398270</v>
      </c>
      <c r="Z557" s="71">
        <v>47307</v>
      </c>
      <c r="AA557" s="71">
        <v>258</v>
      </c>
      <c r="AB557" s="76">
        <v>37</v>
      </c>
      <c r="AC557" s="68">
        <v>5062</v>
      </c>
      <c r="AD557" s="77">
        <v>19.43</v>
      </c>
      <c r="AE557" s="68">
        <v>274</v>
      </c>
      <c r="AF557" s="78">
        <v>0.4392</v>
      </c>
      <c r="AG557" s="81">
        <v>0.3532</v>
      </c>
      <c r="AH557" s="82">
        <v>1.12</v>
      </c>
      <c r="AI557" s="64" t="s">
        <v>4778</v>
      </c>
      <c r="AJ557" s="63" t="s">
        <v>2243</v>
      </c>
      <c r="AK557" s="78">
        <v>0.2348</v>
      </c>
      <c r="AL557" s="78">
        <v>0.1935</v>
      </c>
      <c r="AM557" s="63" t="s">
        <v>2617</v>
      </c>
      <c r="AN557" s="78">
        <v>0.1143</v>
      </c>
      <c r="AO557" s="78">
        <v>0.082</v>
      </c>
      <c r="AP557" s="63" t="s">
        <v>4115</v>
      </c>
      <c r="AQ557" s="78">
        <v>0.0901</v>
      </c>
      <c r="AR557" s="78">
        <v>0.0777</v>
      </c>
      <c r="AS557" s="86" t="s">
        <v>5475</v>
      </c>
      <c r="AT557" s="87"/>
      <c r="AU557" s="88"/>
    </row>
    <row r="558" spans="1:47">
      <c r="A558" s="50">
        <f t="shared" si="52"/>
        <v>606</v>
      </c>
      <c r="B558" s="51" t="str">
        <f>IF(A558="","",IF(A558&lt;词盘!$B$2,"大词",IF(A558&lt;词盘!$C$2,"中尾词","长尾词")))</f>
        <v>大词</v>
      </c>
      <c r="D558" s="29" t="str">
        <f t="shared" si="53"/>
        <v>无序</v>
      </c>
      <c r="I558" s="61">
        <f t="shared" si="51"/>
        <v>0</v>
      </c>
      <c r="K558" s="91"/>
      <c r="L558" s="90"/>
      <c r="M558" s="62" t="s">
        <v>5476</v>
      </c>
      <c r="N558" s="63" t="s">
        <v>5477</v>
      </c>
      <c r="O558" s="64" t="s">
        <v>2018</v>
      </c>
      <c r="P558" s="65"/>
      <c r="Q558" s="63" t="s">
        <v>2275</v>
      </c>
      <c r="R558" s="68">
        <v>185</v>
      </c>
      <c r="S558" s="68">
        <v>1</v>
      </c>
      <c r="T558" s="69" t="s">
        <v>2022</v>
      </c>
      <c r="U558" s="70">
        <v>90221</v>
      </c>
      <c r="V558" s="68">
        <v>12561</v>
      </c>
      <c r="W558" s="71">
        <v>606</v>
      </c>
      <c r="X558" s="72">
        <v>0.0483</v>
      </c>
      <c r="Y558" s="71">
        <v>359749</v>
      </c>
      <c r="Z558" s="71">
        <v>5982</v>
      </c>
      <c r="AA558" s="71">
        <v>14</v>
      </c>
      <c r="AB558" s="76">
        <v>0</v>
      </c>
      <c r="AC558" s="68">
        <v>79708</v>
      </c>
      <c r="AD558" s="77">
        <v>0.16</v>
      </c>
      <c r="AE558" s="68">
        <v>65</v>
      </c>
      <c r="AF558" s="78">
        <v>0.1157</v>
      </c>
      <c r="AG558" s="81">
        <v>0</v>
      </c>
      <c r="AH558" s="82">
        <v>1.29</v>
      </c>
      <c r="AI558" s="64" t="s">
        <v>2387</v>
      </c>
      <c r="AJ558" s="63" t="s">
        <v>2423</v>
      </c>
      <c r="AK558" s="78">
        <v>0.046</v>
      </c>
      <c r="AL558" s="78">
        <v>0</v>
      </c>
      <c r="AM558" s="63" t="s">
        <v>4938</v>
      </c>
      <c r="AN558" s="78">
        <v>0.0396</v>
      </c>
      <c r="AO558" s="78">
        <v>0</v>
      </c>
      <c r="AP558" s="63" t="s">
        <v>5071</v>
      </c>
      <c r="AQ558" s="78">
        <v>0.0301</v>
      </c>
      <c r="AR558" s="78">
        <v>0</v>
      </c>
      <c r="AS558" s="86" t="s">
        <v>5478</v>
      </c>
      <c r="AT558" s="87"/>
      <c r="AU558" s="88"/>
    </row>
    <row r="559" spans="1:47">
      <c r="A559" s="50">
        <f t="shared" si="52"/>
        <v>3345</v>
      </c>
      <c r="B559" s="51" t="str">
        <f>IF(A559="","",IF(A559&lt;词盘!$B$2,"大词",IF(A559&lt;词盘!$C$2,"中尾词","长尾词")))</f>
        <v>大词</v>
      </c>
      <c r="D559" s="29" t="str">
        <f t="shared" si="53"/>
        <v>无序</v>
      </c>
      <c r="I559" s="61">
        <f t="shared" si="51"/>
        <v>0</v>
      </c>
      <c r="K559" s="91"/>
      <c r="L559" s="90"/>
      <c r="M559" s="62" t="s">
        <v>5479</v>
      </c>
      <c r="N559" s="63" t="s">
        <v>5480</v>
      </c>
      <c r="O559" s="64" t="s">
        <v>2027</v>
      </c>
      <c r="P559" s="65"/>
      <c r="Q559" s="63" t="s">
        <v>2149</v>
      </c>
      <c r="R559" s="68">
        <v>180</v>
      </c>
      <c r="S559" s="68">
        <v>3</v>
      </c>
      <c r="T559" s="69" t="s">
        <v>5481</v>
      </c>
      <c r="U559" s="70">
        <v>38963</v>
      </c>
      <c r="V559" s="68">
        <v>37003</v>
      </c>
      <c r="W559" s="71">
        <v>3345</v>
      </c>
      <c r="X559" s="72">
        <v>0.0904</v>
      </c>
      <c r="Y559" s="71">
        <v>969157</v>
      </c>
      <c r="Z559" s="71">
        <v>18246</v>
      </c>
      <c r="AA559" s="71">
        <v>76</v>
      </c>
      <c r="AB559" s="76">
        <v>9</v>
      </c>
      <c r="AC559" s="68">
        <v>539</v>
      </c>
      <c r="AD559" s="77">
        <v>68.65</v>
      </c>
      <c r="AE559" s="68">
        <v>78</v>
      </c>
      <c r="AF559" s="78">
        <v>0.481</v>
      </c>
      <c r="AG559" s="81">
        <v>0.4591</v>
      </c>
      <c r="AH559" s="82">
        <v>3.06</v>
      </c>
      <c r="AI559" s="64" t="s">
        <v>5482</v>
      </c>
      <c r="AJ559" s="63" t="s">
        <v>2031</v>
      </c>
      <c r="AK559" s="78">
        <v>0.2889</v>
      </c>
      <c r="AL559" s="78">
        <v>0.2976</v>
      </c>
      <c r="AM559" s="63" t="s">
        <v>2033</v>
      </c>
      <c r="AN559" s="78">
        <v>0.099</v>
      </c>
      <c r="AO559" s="78">
        <v>0.0617</v>
      </c>
      <c r="AP559" s="63" t="s">
        <v>5483</v>
      </c>
      <c r="AQ559" s="78">
        <v>0.0931</v>
      </c>
      <c r="AR559" s="78">
        <v>0.0998</v>
      </c>
      <c r="AS559" s="86" t="s">
        <v>5484</v>
      </c>
      <c r="AT559" s="87"/>
      <c r="AU559" s="88"/>
    </row>
    <row r="560" spans="1:47">
      <c r="A560" s="50">
        <f t="shared" si="52"/>
        <v>854</v>
      </c>
      <c r="B560" s="51" t="str">
        <f>IF(A560="","",IF(A560&lt;词盘!$B$2,"大词",IF(A560&lt;词盘!$C$2,"中尾词","长尾词")))</f>
        <v>大词</v>
      </c>
      <c r="D560" s="29" t="str">
        <f t="shared" si="53"/>
        <v>无序</v>
      </c>
      <c r="I560" s="61">
        <f t="shared" si="51"/>
        <v>0</v>
      </c>
      <c r="K560" s="91"/>
      <c r="L560" s="90"/>
      <c r="M560" s="62" t="s">
        <v>5485</v>
      </c>
      <c r="N560" s="63" t="s">
        <v>5486</v>
      </c>
      <c r="O560" s="64" t="s">
        <v>2027</v>
      </c>
      <c r="P560" s="65"/>
      <c r="Q560" s="63" t="s">
        <v>2028</v>
      </c>
      <c r="R560" s="68">
        <v>170</v>
      </c>
      <c r="S560" s="68">
        <v>1</v>
      </c>
      <c r="T560" s="69" t="s">
        <v>2022</v>
      </c>
      <c r="U560" s="70">
        <v>134545</v>
      </c>
      <c r="V560" s="68">
        <v>17611</v>
      </c>
      <c r="W560" s="71">
        <v>854</v>
      </c>
      <c r="X560" s="72">
        <v>0.0485</v>
      </c>
      <c r="Y560" s="71">
        <v>410770</v>
      </c>
      <c r="Z560" s="71">
        <v>6750</v>
      </c>
      <c r="AA560" s="71">
        <v>20</v>
      </c>
      <c r="AB560" s="76">
        <v>0</v>
      </c>
      <c r="AC560" s="68">
        <v>2814</v>
      </c>
      <c r="AD560" s="77">
        <v>6.26</v>
      </c>
      <c r="AE560" s="68">
        <v>89</v>
      </c>
      <c r="AF560" s="78">
        <v>0.3032</v>
      </c>
      <c r="AG560" s="81">
        <v>0.2067</v>
      </c>
      <c r="AH560" s="82">
        <v>1.4</v>
      </c>
      <c r="AI560" s="64" t="s">
        <v>2409</v>
      </c>
      <c r="AJ560" s="63" t="s">
        <v>2410</v>
      </c>
      <c r="AK560" s="78">
        <v>0.1134</v>
      </c>
      <c r="AL560" s="78">
        <v>0.0331</v>
      </c>
      <c r="AM560" s="63" t="s">
        <v>4249</v>
      </c>
      <c r="AN560" s="78">
        <v>0.0949</v>
      </c>
      <c r="AO560" s="78">
        <v>0.1488</v>
      </c>
      <c r="AP560" s="63" t="s">
        <v>5487</v>
      </c>
      <c r="AQ560" s="78">
        <v>0.0949</v>
      </c>
      <c r="AR560" s="78">
        <v>0.0248</v>
      </c>
      <c r="AS560" s="86" t="s">
        <v>5488</v>
      </c>
      <c r="AT560" s="87">
        <v>0.1429</v>
      </c>
      <c r="AU560" s="88" t="s">
        <v>5489</v>
      </c>
    </row>
    <row r="561" spans="1:47">
      <c r="A561" s="50">
        <f t="shared" si="52"/>
        <v>725</v>
      </c>
      <c r="B561" s="51" t="str">
        <f>IF(A561="","",IF(A561&lt;词盘!$B$2,"大词",IF(A561&lt;词盘!$C$2,"中尾词","长尾词")))</f>
        <v>大词</v>
      </c>
      <c r="D561" s="29" t="str">
        <f t="shared" si="53"/>
        <v>无序</v>
      </c>
      <c r="I561" s="61">
        <f t="shared" si="51"/>
        <v>0</v>
      </c>
      <c r="K561" s="91"/>
      <c r="L561" s="90"/>
      <c r="M561" s="62" t="s">
        <v>5490</v>
      </c>
      <c r="N561" s="63" t="s">
        <v>5491</v>
      </c>
      <c r="O561" s="64" t="s">
        <v>2027</v>
      </c>
      <c r="P561" s="65"/>
      <c r="Q561" s="63" t="s">
        <v>2149</v>
      </c>
      <c r="R561" s="68">
        <v>168</v>
      </c>
      <c r="S561" s="68">
        <v>2</v>
      </c>
      <c r="T561" s="69" t="s">
        <v>4932</v>
      </c>
      <c r="U561" s="70">
        <v>41219</v>
      </c>
      <c r="V561" s="68">
        <v>44225</v>
      </c>
      <c r="W561" s="71">
        <v>725</v>
      </c>
      <c r="X561" s="72">
        <v>0.0164</v>
      </c>
      <c r="Y561" s="71">
        <v>1062307</v>
      </c>
      <c r="Z561" s="71">
        <v>21990</v>
      </c>
      <c r="AA561" s="71">
        <v>17</v>
      </c>
      <c r="AB561" s="76">
        <v>5</v>
      </c>
      <c r="AC561" s="68">
        <v>7957</v>
      </c>
      <c r="AD561" s="77">
        <v>5.56</v>
      </c>
      <c r="AE561" s="68">
        <v>73</v>
      </c>
      <c r="AF561" s="78">
        <v>0.2237</v>
      </c>
      <c r="AG561" s="81">
        <v>0.1434</v>
      </c>
      <c r="AH561" s="82">
        <v>0.77</v>
      </c>
      <c r="AI561" s="64" t="s">
        <v>3176</v>
      </c>
      <c r="AJ561" s="63" t="s">
        <v>2930</v>
      </c>
      <c r="AK561" s="78">
        <v>0.0941</v>
      </c>
      <c r="AL561" s="78">
        <v>0.0509</v>
      </c>
      <c r="AM561" s="63" t="s">
        <v>2928</v>
      </c>
      <c r="AN561" s="78">
        <v>0.0756</v>
      </c>
      <c r="AO561" s="78">
        <v>0.0694</v>
      </c>
      <c r="AP561" s="63" t="s">
        <v>4307</v>
      </c>
      <c r="AQ561" s="78">
        <v>0.054</v>
      </c>
      <c r="AR561" s="78">
        <v>0.0231</v>
      </c>
      <c r="AS561" s="86" t="s">
        <v>5492</v>
      </c>
      <c r="AT561" s="87"/>
      <c r="AU561" s="88"/>
    </row>
    <row r="562" spans="1:47">
      <c r="A562" s="50">
        <f t="shared" si="52"/>
        <v>454</v>
      </c>
      <c r="B562" s="51" t="str">
        <f>IF(A562="","",IF(A562&lt;词盘!$B$2,"大词",IF(A562&lt;词盘!$C$2,"中尾词","长尾词")))</f>
        <v>大词</v>
      </c>
      <c r="D562" s="29" t="str">
        <f t="shared" si="53"/>
        <v>无序</v>
      </c>
      <c r="I562" s="61">
        <f t="shared" si="51"/>
        <v>0</v>
      </c>
      <c r="K562" s="91"/>
      <c r="L562" s="90"/>
      <c r="M562" s="62" t="s">
        <v>5493</v>
      </c>
      <c r="N562" s="63" t="s">
        <v>5494</v>
      </c>
      <c r="O562" s="64" t="s">
        <v>2027</v>
      </c>
      <c r="P562" s="65"/>
      <c r="Q562" s="63" t="s">
        <v>2047</v>
      </c>
      <c r="R562" s="68">
        <v>166</v>
      </c>
      <c r="S562" s="68">
        <v>1</v>
      </c>
      <c r="T562" s="69" t="s">
        <v>2022</v>
      </c>
      <c r="U562" s="70">
        <v>76097</v>
      </c>
      <c r="V562" s="68">
        <v>23283</v>
      </c>
      <c r="W562" s="71">
        <v>454</v>
      </c>
      <c r="X562" s="72">
        <v>0.0195</v>
      </c>
      <c r="Y562" s="71">
        <v>663014</v>
      </c>
      <c r="Z562" s="71">
        <v>11462</v>
      </c>
      <c r="AA562" s="71">
        <v>11</v>
      </c>
      <c r="AB562" s="76">
        <v>2</v>
      </c>
      <c r="AC562" s="68">
        <v>136266</v>
      </c>
      <c r="AD562" s="77">
        <v>0.17</v>
      </c>
      <c r="AE562" s="68">
        <v>27</v>
      </c>
      <c r="AF562" s="78">
        <v>0.1488</v>
      </c>
      <c r="AG562" s="81">
        <v>0.1292</v>
      </c>
      <c r="AH562" s="82">
        <v>1.36</v>
      </c>
      <c r="AI562" s="64" t="s">
        <v>5495</v>
      </c>
      <c r="AJ562" s="63" t="s">
        <v>2196</v>
      </c>
      <c r="AK562" s="78">
        <v>0.0798</v>
      </c>
      <c r="AL562" s="78">
        <v>0.0544</v>
      </c>
      <c r="AM562" s="63">
        <v>1450845800</v>
      </c>
      <c r="AN562" s="78">
        <v>0.0379</v>
      </c>
      <c r="AO562" s="78">
        <v>0.0476</v>
      </c>
      <c r="AP562" s="63" t="s">
        <v>3513</v>
      </c>
      <c r="AQ562" s="78">
        <v>0.0311</v>
      </c>
      <c r="AR562" s="78">
        <v>0.0272</v>
      </c>
      <c r="AS562" s="86" t="s">
        <v>5496</v>
      </c>
      <c r="AT562" s="87"/>
      <c r="AU562" s="88"/>
    </row>
    <row r="563" spans="1:47">
      <c r="A563" s="50">
        <f t="shared" si="52"/>
        <v>1025</v>
      </c>
      <c r="B563" s="51" t="str">
        <f>IF(A563="","",IF(A563&lt;词盘!$B$2,"大词",IF(A563&lt;词盘!$C$2,"中尾词","长尾词")))</f>
        <v>大词</v>
      </c>
      <c r="D563" s="29" t="str">
        <f t="shared" si="53"/>
        <v>无序</v>
      </c>
      <c r="I563" s="61">
        <f t="shared" si="51"/>
        <v>0</v>
      </c>
      <c r="K563" s="91"/>
      <c r="L563" s="90"/>
      <c r="M563" s="62" t="s">
        <v>5497</v>
      </c>
      <c r="N563" s="63" t="s">
        <v>3339</v>
      </c>
      <c r="O563" s="64" t="s">
        <v>2027</v>
      </c>
      <c r="P563" s="65"/>
      <c r="Q563" s="63" t="s">
        <v>2028</v>
      </c>
      <c r="R563" s="68">
        <v>165</v>
      </c>
      <c r="S563" s="68">
        <v>2</v>
      </c>
      <c r="T563" s="69" t="s">
        <v>4513</v>
      </c>
      <c r="U563" s="70">
        <v>17634</v>
      </c>
      <c r="V563" s="68">
        <v>81397</v>
      </c>
      <c r="W563" s="71">
        <v>1025</v>
      </c>
      <c r="X563" s="72">
        <v>0.0126</v>
      </c>
      <c r="Y563" s="71">
        <v>2194712</v>
      </c>
      <c r="Z563" s="71">
        <v>39521</v>
      </c>
      <c r="AA563" s="71">
        <v>24</v>
      </c>
      <c r="AB563" s="76">
        <v>14</v>
      </c>
      <c r="AC563" s="68">
        <v>117608</v>
      </c>
      <c r="AD563" s="77">
        <v>0.69</v>
      </c>
      <c r="AE563" s="68">
        <v>363</v>
      </c>
      <c r="AF563" s="78">
        <v>0.1311</v>
      </c>
      <c r="AG563" s="81">
        <v>0.0803</v>
      </c>
      <c r="AH563" s="82">
        <v>2.25</v>
      </c>
      <c r="AI563" s="64" t="s">
        <v>5498</v>
      </c>
      <c r="AJ563" s="63" t="s">
        <v>2623</v>
      </c>
      <c r="AK563" s="78">
        <v>0.0537</v>
      </c>
      <c r="AL563" s="78">
        <v>0.028</v>
      </c>
      <c r="AM563" s="63">
        <v>1070527718</v>
      </c>
      <c r="AN563" s="78">
        <v>0.0427</v>
      </c>
      <c r="AO563" s="78">
        <v>0.0187</v>
      </c>
      <c r="AP563" s="63" t="s">
        <v>3034</v>
      </c>
      <c r="AQ563" s="78">
        <v>0.0347</v>
      </c>
      <c r="AR563" s="78">
        <v>0.0336</v>
      </c>
      <c r="AS563" s="86" t="s">
        <v>5499</v>
      </c>
      <c r="AT563" s="87">
        <v>0</v>
      </c>
      <c r="AU563" s="88" t="s">
        <v>5500</v>
      </c>
    </row>
    <row r="564" spans="1:47">
      <c r="A564" s="50">
        <f t="shared" ref="A564:A625" si="54">W564</f>
        <v>436</v>
      </c>
      <c r="B564" s="51" t="str">
        <f>IF(A564="","",IF(A564&lt;词盘!$B$2,"大词",IF(A564&lt;词盘!$C$2,"中尾词","长尾词")))</f>
        <v>大词</v>
      </c>
      <c r="D564" s="29" t="str">
        <f t="shared" si="53"/>
        <v>无序</v>
      </c>
      <c r="I564" s="61">
        <f t="shared" si="51"/>
        <v>0</v>
      </c>
      <c r="K564" s="91"/>
      <c r="L564" s="90"/>
      <c r="M564" s="62" t="s">
        <v>5501</v>
      </c>
      <c r="N564" s="63" t="s">
        <v>5502</v>
      </c>
      <c r="O564" s="64" t="s">
        <v>2027</v>
      </c>
      <c r="P564" s="65"/>
      <c r="Q564" s="63" t="s">
        <v>2047</v>
      </c>
      <c r="R564" s="68">
        <v>162</v>
      </c>
      <c r="S564" s="68">
        <v>1</v>
      </c>
      <c r="T564" s="69" t="s">
        <v>2022</v>
      </c>
      <c r="U564" s="70">
        <v>502173</v>
      </c>
      <c r="V564" s="68">
        <v>2249</v>
      </c>
      <c r="W564" s="71">
        <v>436</v>
      </c>
      <c r="X564" s="72">
        <v>0.1941</v>
      </c>
      <c r="Y564" s="71">
        <v>51418</v>
      </c>
      <c r="Z564" s="71">
        <v>883</v>
      </c>
      <c r="AA564" s="71">
        <v>10</v>
      </c>
      <c r="AB564" s="76">
        <v>5</v>
      </c>
      <c r="AC564" s="68">
        <v>8305</v>
      </c>
      <c r="AD564" s="77">
        <v>0.27</v>
      </c>
      <c r="AE564" s="68">
        <v>26</v>
      </c>
      <c r="AF564" s="78">
        <v>0.2167</v>
      </c>
      <c r="AG564" s="81">
        <v>0.1666</v>
      </c>
      <c r="AH564" s="82">
        <v>1.25</v>
      </c>
      <c r="AI564" s="64" t="s">
        <v>5503</v>
      </c>
      <c r="AJ564" s="63" t="s">
        <v>5059</v>
      </c>
      <c r="AK564" s="78">
        <v>0.0917</v>
      </c>
      <c r="AL564" s="78">
        <v>0.1</v>
      </c>
      <c r="AM564" s="63" t="s">
        <v>4498</v>
      </c>
      <c r="AN564" s="78">
        <v>0.0667</v>
      </c>
      <c r="AO564" s="78">
        <v>0.0333</v>
      </c>
      <c r="AP564" s="63" t="s">
        <v>5504</v>
      </c>
      <c r="AQ564" s="78">
        <v>0.0583</v>
      </c>
      <c r="AR564" s="78">
        <v>0.0333</v>
      </c>
      <c r="AS564" s="86" t="s">
        <v>5505</v>
      </c>
      <c r="AT564" s="87">
        <v>0.0957</v>
      </c>
      <c r="AU564" s="88" t="s">
        <v>5506</v>
      </c>
    </row>
    <row r="565" spans="1:47">
      <c r="A565" s="50">
        <f t="shared" si="54"/>
        <v>50</v>
      </c>
      <c r="B565" s="51" t="str">
        <f>IF(A565="","",IF(A565&lt;词盘!$B$2,"大词",IF(A565&lt;词盘!$C$2,"中尾词","长尾词")))</f>
        <v>大词</v>
      </c>
      <c r="D565" s="29" t="str">
        <f t="shared" si="53"/>
        <v>无序</v>
      </c>
      <c r="I565" s="61">
        <f t="shared" si="51"/>
        <v>0</v>
      </c>
      <c r="K565" s="91"/>
      <c r="L565" s="90"/>
      <c r="M565" s="62" t="s">
        <v>5507</v>
      </c>
      <c r="N565" s="63" t="s">
        <v>5508</v>
      </c>
      <c r="O565" s="64" t="s">
        <v>2027</v>
      </c>
      <c r="P565" s="65"/>
      <c r="Q565" s="63" t="s">
        <v>2047</v>
      </c>
      <c r="R565" s="68">
        <v>161</v>
      </c>
      <c r="S565" s="68">
        <v>1</v>
      </c>
      <c r="T565" s="69" t="s">
        <v>2601</v>
      </c>
      <c r="U565" s="70">
        <v>557996</v>
      </c>
      <c r="V565" s="68">
        <v>4008</v>
      </c>
      <c r="W565" s="71">
        <v>50</v>
      </c>
      <c r="X565" s="72">
        <v>0.0125</v>
      </c>
      <c r="Y565" s="71">
        <v>96428</v>
      </c>
      <c r="Z565" s="71">
        <v>1919</v>
      </c>
      <c r="AA565" s="71">
        <v>2</v>
      </c>
      <c r="AB565" s="76">
        <v>8</v>
      </c>
      <c r="AC565" s="68">
        <v>12943</v>
      </c>
      <c r="AD565" s="77">
        <v>0.31</v>
      </c>
      <c r="AE565" s="68">
        <v>67</v>
      </c>
      <c r="AF565" s="78">
        <v>0.2315</v>
      </c>
      <c r="AG565" s="81">
        <v>0.125</v>
      </c>
      <c r="AH565" s="82">
        <v>1.89</v>
      </c>
      <c r="AI565" s="64" t="s">
        <v>5509</v>
      </c>
      <c r="AJ565" s="63" t="s">
        <v>5510</v>
      </c>
      <c r="AK565" s="78">
        <v>0.1019</v>
      </c>
      <c r="AL565" s="78">
        <v>0</v>
      </c>
      <c r="AM565" s="63" t="s">
        <v>5511</v>
      </c>
      <c r="AN565" s="78">
        <v>0.0926</v>
      </c>
      <c r="AO565" s="78">
        <v>0</v>
      </c>
      <c r="AP565" s="63" t="s">
        <v>5512</v>
      </c>
      <c r="AQ565" s="78">
        <v>0.037</v>
      </c>
      <c r="AR565" s="78">
        <v>0.125</v>
      </c>
      <c r="AS565" s="86" t="s">
        <v>5513</v>
      </c>
      <c r="AT565" s="87">
        <v>0.1</v>
      </c>
      <c r="AU565" s="88" t="s">
        <v>5514</v>
      </c>
    </row>
    <row r="566" spans="1:47">
      <c r="A566" s="50">
        <f t="shared" si="54"/>
        <v>177</v>
      </c>
      <c r="B566" s="51" t="str">
        <f>IF(A566="","",IF(A566&lt;词盘!$B$2,"大词",IF(A566&lt;词盘!$C$2,"中尾词","长尾词")))</f>
        <v>大词</v>
      </c>
      <c r="D566" s="29" t="str">
        <f t="shared" si="53"/>
        <v>无序</v>
      </c>
      <c r="I566" s="61">
        <f t="shared" si="51"/>
        <v>0</v>
      </c>
      <c r="K566" s="91"/>
      <c r="L566" s="90"/>
      <c r="M566" s="62" t="s">
        <v>5515</v>
      </c>
      <c r="N566" s="63" t="s">
        <v>5516</v>
      </c>
      <c r="O566" s="64" t="s">
        <v>2027</v>
      </c>
      <c r="P566" s="65"/>
      <c r="Q566" s="63" t="s">
        <v>2047</v>
      </c>
      <c r="R566" s="68">
        <v>159</v>
      </c>
      <c r="S566" s="68">
        <v>2</v>
      </c>
      <c r="T566" s="69" t="s">
        <v>2135</v>
      </c>
      <c r="U566" s="70">
        <v>256211</v>
      </c>
      <c r="V566" s="68">
        <v>4961</v>
      </c>
      <c r="W566" s="71">
        <v>177</v>
      </c>
      <c r="X566" s="72">
        <v>0.0357</v>
      </c>
      <c r="Y566" s="71">
        <v>108213</v>
      </c>
      <c r="Z566" s="71">
        <v>2081</v>
      </c>
      <c r="AA566" s="71">
        <v>5</v>
      </c>
      <c r="AB566" s="76">
        <v>11</v>
      </c>
      <c r="AC566" s="68">
        <v>25045</v>
      </c>
      <c r="AD566" s="77">
        <v>0.2</v>
      </c>
      <c r="AE566" s="68">
        <v>97</v>
      </c>
      <c r="AF566" s="78">
        <v>0.1983</v>
      </c>
      <c r="AG566" s="81">
        <v>0.1964</v>
      </c>
      <c r="AH566" s="82">
        <v>0.38</v>
      </c>
      <c r="AI566" s="64" t="s">
        <v>5517</v>
      </c>
      <c r="AJ566" s="63" t="s">
        <v>4498</v>
      </c>
      <c r="AK566" s="78">
        <v>0.0819</v>
      </c>
      <c r="AL566" s="78">
        <v>0.1071</v>
      </c>
      <c r="AM566" s="63" t="s">
        <v>2411</v>
      </c>
      <c r="AN566" s="78">
        <v>0.0647</v>
      </c>
      <c r="AO566" s="78">
        <v>0.0536</v>
      </c>
      <c r="AP566" s="63" t="s">
        <v>5059</v>
      </c>
      <c r="AQ566" s="78">
        <v>0.0517</v>
      </c>
      <c r="AR566" s="78">
        <v>0.0357</v>
      </c>
      <c r="AS566" s="86" t="s">
        <v>5518</v>
      </c>
      <c r="AT566" s="87">
        <v>0.1429</v>
      </c>
      <c r="AU566" s="88" t="s">
        <v>5519</v>
      </c>
    </row>
    <row r="567" spans="1:47">
      <c r="A567" s="50">
        <f t="shared" si="54"/>
        <v>95</v>
      </c>
      <c r="B567" s="51" t="str">
        <f>IF(A567="","",IF(A567&lt;词盘!$B$2,"大词",IF(A567&lt;词盘!$C$2,"中尾词","长尾词")))</f>
        <v>大词</v>
      </c>
      <c r="D567" s="29" t="str">
        <f t="shared" si="53"/>
        <v>无序</v>
      </c>
      <c r="I567" s="61">
        <f t="shared" si="51"/>
        <v>0</v>
      </c>
      <c r="K567" s="91"/>
      <c r="L567" s="90"/>
      <c r="M567" s="62" t="s">
        <v>5520</v>
      </c>
      <c r="N567" s="63" t="s">
        <v>5521</v>
      </c>
      <c r="O567" s="64" t="s">
        <v>2027</v>
      </c>
      <c r="P567" s="65"/>
      <c r="Q567" s="63" t="s">
        <v>2149</v>
      </c>
      <c r="R567" s="68">
        <v>158</v>
      </c>
      <c r="S567" s="68">
        <v>1</v>
      </c>
      <c r="T567" s="69" t="s">
        <v>2601</v>
      </c>
      <c r="U567" s="70">
        <v>44673</v>
      </c>
      <c r="V567" s="68">
        <v>28099</v>
      </c>
      <c r="W567" s="71">
        <v>95</v>
      </c>
      <c r="X567" s="72">
        <v>0.0034</v>
      </c>
      <c r="Y567" s="71">
        <v>732350</v>
      </c>
      <c r="Z567" s="71">
        <v>11390</v>
      </c>
      <c r="AA567" s="71">
        <v>3</v>
      </c>
      <c r="AB567" s="76">
        <v>0</v>
      </c>
      <c r="AC567" s="68">
        <v>278</v>
      </c>
      <c r="AD567" s="77">
        <v>101.08</v>
      </c>
      <c r="AE567" s="68">
        <v>343</v>
      </c>
      <c r="AF567" s="78">
        <v>0.1084</v>
      </c>
      <c r="AG567" s="81">
        <v>0.0768</v>
      </c>
      <c r="AH567" s="82">
        <v>1</v>
      </c>
      <c r="AI567" s="64" t="s">
        <v>5522</v>
      </c>
      <c r="AJ567" s="63" t="s">
        <v>2152</v>
      </c>
      <c r="AK567" s="78">
        <v>0.048</v>
      </c>
      <c r="AL567" s="78">
        <v>0.0192</v>
      </c>
      <c r="AM567" s="63" t="s">
        <v>4314</v>
      </c>
      <c r="AN567" s="78">
        <v>0.0323</v>
      </c>
      <c r="AO567" s="78">
        <v>0.0288</v>
      </c>
      <c r="AP567" s="63" t="s">
        <v>5523</v>
      </c>
      <c r="AQ567" s="78">
        <v>0.0281</v>
      </c>
      <c r="AR567" s="78">
        <v>0.0288</v>
      </c>
      <c r="AS567" s="86" t="s">
        <v>5524</v>
      </c>
      <c r="AT567" s="87"/>
      <c r="AU567" s="88"/>
    </row>
    <row r="568" spans="1:47">
      <c r="A568" s="50">
        <f t="shared" si="54"/>
        <v>832</v>
      </c>
      <c r="B568" s="51" t="str">
        <f>IF(A568="","",IF(A568&lt;词盘!$B$2,"大词",IF(A568&lt;词盘!$C$2,"中尾词","长尾词")))</f>
        <v>大词</v>
      </c>
      <c r="D568" s="29" t="str">
        <f t="shared" si="53"/>
        <v>无序</v>
      </c>
      <c r="I568" s="61">
        <f t="shared" si="51"/>
        <v>0</v>
      </c>
      <c r="K568" s="91"/>
      <c r="L568" s="90"/>
      <c r="M568" s="62" t="s">
        <v>889</v>
      </c>
      <c r="N568" s="63" t="s">
        <v>5525</v>
      </c>
      <c r="O568" s="64" t="s">
        <v>2027</v>
      </c>
      <c r="P568" s="65"/>
      <c r="Q568" s="63" t="s">
        <v>2149</v>
      </c>
      <c r="R568" s="68">
        <v>155</v>
      </c>
      <c r="S568" s="68">
        <v>1</v>
      </c>
      <c r="T568" s="69" t="s">
        <v>4096</v>
      </c>
      <c r="U568" s="70">
        <v>46654</v>
      </c>
      <c r="V568" s="68">
        <v>33292</v>
      </c>
      <c r="W568" s="71">
        <v>832</v>
      </c>
      <c r="X568" s="72">
        <v>0.025</v>
      </c>
      <c r="Y568" s="71">
        <v>909964</v>
      </c>
      <c r="Z568" s="71">
        <v>13957</v>
      </c>
      <c r="AA568" s="71">
        <v>19</v>
      </c>
      <c r="AB568" s="76">
        <v>0</v>
      </c>
      <c r="AC568" s="68">
        <v>11203</v>
      </c>
      <c r="AD568" s="77">
        <v>2.97</v>
      </c>
      <c r="AE568" s="68">
        <v>73</v>
      </c>
      <c r="AF568" s="78">
        <v>0.2485</v>
      </c>
      <c r="AG568" s="81">
        <v>0</v>
      </c>
      <c r="AH568" s="82">
        <v>2.21</v>
      </c>
      <c r="AI568" s="64" t="s">
        <v>5526</v>
      </c>
      <c r="AJ568" s="63" t="s">
        <v>5527</v>
      </c>
      <c r="AK568" s="78">
        <v>0.1316</v>
      </c>
      <c r="AL568" s="78">
        <v>0</v>
      </c>
      <c r="AM568" s="63" t="s">
        <v>5528</v>
      </c>
      <c r="AN568" s="78">
        <v>0.061</v>
      </c>
      <c r="AO568" s="78">
        <v>0</v>
      </c>
      <c r="AP568" s="63" t="s">
        <v>5529</v>
      </c>
      <c r="AQ568" s="78">
        <v>0.0559</v>
      </c>
      <c r="AR568" s="78">
        <v>0</v>
      </c>
      <c r="AS568" s="86" t="s">
        <v>5530</v>
      </c>
      <c r="AT568" s="87"/>
      <c r="AU568" s="88"/>
    </row>
    <row r="569" spans="1:47">
      <c r="A569" s="50">
        <f t="shared" si="54"/>
        <v>789</v>
      </c>
      <c r="B569" s="51" t="str">
        <f>IF(A569="","",IF(A569&lt;词盘!$B$2,"大词",IF(A569&lt;词盘!$C$2,"中尾词","长尾词")))</f>
        <v>大词</v>
      </c>
      <c r="D569" s="29" t="str">
        <f t="shared" si="53"/>
        <v>无序</v>
      </c>
      <c r="I569" s="61">
        <f t="shared" si="51"/>
        <v>0</v>
      </c>
      <c r="K569" s="91"/>
      <c r="L569" s="90"/>
      <c r="M569" s="62" t="s">
        <v>5531</v>
      </c>
      <c r="N569" s="63" t="s">
        <v>5532</v>
      </c>
      <c r="O569" s="64" t="s">
        <v>2027</v>
      </c>
      <c r="P569" s="65"/>
      <c r="Q569" s="63" t="s">
        <v>3147</v>
      </c>
      <c r="R569" s="68">
        <v>154</v>
      </c>
      <c r="S569" s="68">
        <v>4</v>
      </c>
      <c r="T569" s="69" t="s">
        <v>5533</v>
      </c>
      <c r="U569" s="70">
        <v>299486</v>
      </c>
      <c r="V569" s="68">
        <v>9469</v>
      </c>
      <c r="W569" s="71">
        <v>789</v>
      </c>
      <c r="X569" s="72">
        <v>0.0834</v>
      </c>
      <c r="Y569" s="71">
        <v>268992</v>
      </c>
      <c r="Z569" s="71">
        <v>4490</v>
      </c>
      <c r="AA569" s="71">
        <v>18</v>
      </c>
      <c r="AB569" s="76">
        <v>0</v>
      </c>
      <c r="AC569" s="68">
        <v>1457</v>
      </c>
      <c r="AD569" s="77">
        <v>6.5</v>
      </c>
      <c r="AE569" s="68">
        <v>130</v>
      </c>
      <c r="AF569" s="78">
        <v>0.52</v>
      </c>
      <c r="AG569" s="81">
        <v>0.4487</v>
      </c>
      <c r="AH569" s="82">
        <v>0.73</v>
      </c>
      <c r="AI569" s="64" t="s">
        <v>5534</v>
      </c>
      <c r="AJ569" s="63" t="s">
        <v>2293</v>
      </c>
      <c r="AK569" s="78">
        <v>0.295</v>
      </c>
      <c r="AL569" s="78">
        <v>0.3333</v>
      </c>
      <c r="AM569" s="63" t="s">
        <v>4744</v>
      </c>
      <c r="AN569" s="78">
        <v>0.135</v>
      </c>
      <c r="AO569" s="78">
        <v>0.0513</v>
      </c>
      <c r="AP569" s="63" t="s">
        <v>3699</v>
      </c>
      <c r="AQ569" s="78">
        <v>0.09</v>
      </c>
      <c r="AR569" s="78">
        <v>0.0641</v>
      </c>
      <c r="AS569" s="86" t="s">
        <v>5535</v>
      </c>
      <c r="AT569" s="87"/>
      <c r="AU569" s="88"/>
    </row>
    <row r="570" spans="1:47">
      <c r="A570" s="50">
        <f t="shared" si="54"/>
        <v>558</v>
      </c>
      <c r="B570" s="51" t="str">
        <f>IF(A570="","",IF(A570&lt;词盘!$B$2,"大词",IF(A570&lt;词盘!$C$2,"中尾词","长尾词")))</f>
        <v>大词</v>
      </c>
      <c r="D570" s="29" t="str">
        <f t="shared" si="53"/>
        <v>无序</v>
      </c>
      <c r="I570" s="61">
        <f t="shared" si="51"/>
        <v>0</v>
      </c>
      <c r="K570" s="91"/>
      <c r="L570" s="90"/>
      <c r="M570" s="62" t="s">
        <v>5536</v>
      </c>
      <c r="N570" s="63" t="s">
        <v>5537</v>
      </c>
      <c r="O570" s="64" t="s">
        <v>2027</v>
      </c>
      <c r="P570" s="65"/>
      <c r="Q570" s="63" t="s">
        <v>2149</v>
      </c>
      <c r="R570" s="68">
        <v>154</v>
      </c>
      <c r="S570" s="68">
        <v>1</v>
      </c>
      <c r="T570" s="69" t="s">
        <v>2601</v>
      </c>
      <c r="U570" s="70">
        <v>18379</v>
      </c>
      <c r="V570" s="68">
        <v>60708</v>
      </c>
      <c r="W570" s="71">
        <v>558</v>
      </c>
      <c r="X570" s="72">
        <v>0.0092</v>
      </c>
      <c r="Y570" s="71">
        <v>1512134</v>
      </c>
      <c r="Z570" s="71">
        <v>30122</v>
      </c>
      <c r="AA570" s="71">
        <v>13</v>
      </c>
      <c r="AB570" s="76">
        <v>2</v>
      </c>
      <c r="AC570" s="68">
        <v>26616</v>
      </c>
      <c r="AD570" s="77">
        <v>2.28</v>
      </c>
      <c r="AE570" s="68">
        <v>796</v>
      </c>
      <c r="AF570" s="78">
        <v>0.0742</v>
      </c>
      <c r="AG570" s="81">
        <v>0.0435</v>
      </c>
      <c r="AH570" s="82">
        <v>1.45</v>
      </c>
      <c r="AI570" s="64" t="s">
        <v>5538</v>
      </c>
      <c r="AJ570" s="63" t="s">
        <v>2568</v>
      </c>
      <c r="AK570" s="78">
        <v>0.028</v>
      </c>
      <c r="AL570" s="78">
        <v>0.0153</v>
      </c>
      <c r="AM570" s="63" t="s">
        <v>5036</v>
      </c>
      <c r="AN570" s="78">
        <v>0.0254</v>
      </c>
      <c r="AO570" s="78">
        <v>0.0256</v>
      </c>
      <c r="AP570" s="63" t="s">
        <v>3335</v>
      </c>
      <c r="AQ570" s="78">
        <v>0.0208</v>
      </c>
      <c r="AR570" s="78">
        <v>0.0026</v>
      </c>
      <c r="AS570" s="86" t="s">
        <v>5539</v>
      </c>
      <c r="AT570" s="87">
        <v>0.037</v>
      </c>
      <c r="AU570" s="88" t="s">
        <v>5540</v>
      </c>
    </row>
    <row r="571" spans="1:47">
      <c r="A571" s="50">
        <f t="shared" si="54"/>
        <v>274</v>
      </c>
      <c r="B571" s="51" t="str">
        <f>IF(A571="","",IF(A571&lt;词盘!$B$2,"大词",IF(A571&lt;词盘!$C$2,"中尾词","长尾词")))</f>
        <v>大词</v>
      </c>
      <c r="D571" s="29" t="str">
        <f t="shared" si="53"/>
        <v>无序</v>
      </c>
      <c r="I571" s="61">
        <f t="shared" si="51"/>
        <v>0</v>
      </c>
      <c r="K571" s="91"/>
      <c r="L571" s="90"/>
      <c r="M571" s="62" t="s">
        <v>5541</v>
      </c>
      <c r="N571" s="63" t="s">
        <v>5542</v>
      </c>
      <c r="O571" s="64" t="s">
        <v>2027</v>
      </c>
      <c r="P571" s="65"/>
      <c r="Q571" s="63" t="s">
        <v>2047</v>
      </c>
      <c r="R571" s="68">
        <v>153</v>
      </c>
      <c r="S571" s="68">
        <v>1</v>
      </c>
      <c r="T571" s="69" t="s">
        <v>2278</v>
      </c>
      <c r="U571" s="70">
        <v>421791</v>
      </c>
      <c r="V571" s="68">
        <v>3325</v>
      </c>
      <c r="W571" s="71">
        <v>274</v>
      </c>
      <c r="X571" s="72">
        <v>0.0825</v>
      </c>
      <c r="Y571" s="71">
        <v>85374</v>
      </c>
      <c r="Z571" s="71">
        <v>1292</v>
      </c>
      <c r="AA571" s="71">
        <v>7</v>
      </c>
      <c r="AB571" s="76">
        <v>4</v>
      </c>
      <c r="AC571" s="68">
        <v>185</v>
      </c>
      <c r="AD571" s="77">
        <v>17.97</v>
      </c>
      <c r="AE571" s="68">
        <v>48</v>
      </c>
      <c r="AF571" s="78">
        <v>0.7483</v>
      </c>
      <c r="AG571" s="81">
        <v>0.7037</v>
      </c>
      <c r="AH571" s="82">
        <v>0.65</v>
      </c>
      <c r="AI571" s="64" t="s">
        <v>5543</v>
      </c>
      <c r="AJ571" s="63" t="s">
        <v>5544</v>
      </c>
      <c r="AK571" s="78">
        <v>0.5455</v>
      </c>
      <c r="AL571" s="78">
        <v>0.6667</v>
      </c>
      <c r="AM571" s="63" t="s">
        <v>5545</v>
      </c>
      <c r="AN571" s="78">
        <v>0.1049</v>
      </c>
      <c r="AO571" s="78">
        <v>0</v>
      </c>
      <c r="AP571" s="63" t="s">
        <v>5546</v>
      </c>
      <c r="AQ571" s="78">
        <v>0.0979</v>
      </c>
      <c r="AR571" s="78">
        <v>0.037</v>
      </c>
      <c r="AS571" s="86" t="s">
        <v>5547</v>
      </c>
      <c r="AT571" s="87"/>
      <c r="AU571" s="88"/>
    </row>
    <row r="572" spans="1:47">
      <c r="A572" s="50">
        <f t="shared" si="54"/>
        <v>381</v>
      </c>
      <c r="B572" s="51" t="str">
        <f>IF(A572="","",IF(A572&lt;词盘!$B$2,"大词",IF(A572&lt;词盘!$C$2,"中尾词","长尾词")))</f>
        <v>大词</v>
      </c>
      <c r="D572" s="29" t="str">
        <f t="shared" si="53"/>
        <v>无序</v>
      </c>
      <c r="I572" s="61">
        <f t="shared" si="51"/>
        <v>0</v>
      </c>
      <c r="K572" s="91"/>
      <c r="L572" s="90"/>
      <c r="M572" s="62" t="s">
        <v>5548</v>
      </c>
      <c r="N572" s="63" t="s">
        <v>5549</v>
      </c>
      <c r="O572" s="64" t="s">
        <v>2027</v>
      </c>
      <c r="P572" s="65"/>
      <c r="Q572" s="63" t="s">
        <v>2047</v>
      </c>
      <c r="R572" s="68">
        <v>149</v>
      </c>
      <c r="S572" s="68">
        <v>11</v>
      </c>
      <c r="T572" s="69" t="s">
        <v>5550</v>
      </c>
      <c r="U572" s="70">
        <v>658849</v>
      </c>
      <c r="V572" s="68">
        <v>2693</v>
      </c>
      <c r="W572" s="71">
        <v>381</v>
      </c>
      <c r="X572" s="72">
        <v>0.1418</v>
      </c>
      <c r="Y572" s="71">
        <v>69892</v>
      </c>
      <c r="Z572" s="71">
        <v>1030</v>
      </c>
      <c r="AA572" s="71">
        <v>9</v>
      </c>
      <c r="AB572" s="76">
        <v>0</v>
      </c>
      <c r="AC572" s="68">
        <v>3036</v>
      </c>
      <c r="AD572" s="77">
        <v>0.89</v>
      </c>
      <c r="AE572" s="68">
        <v>10</v>
      </c>
      <c r="AF572" s="78">
        <v>0.3261</v>
      </c>
      <c r="AG572" s="81">
        <v>0.2445</v>
      </c>
      <c r="AH572" s="82">
        <v>1.97</v>
      </c>
      <c r="AI572" s="64" t="s">
        <v>2360</v>
      </c>
      <c r="AJ572" s="63" t="s">
        <v>2022</v>
      </c>
      <c r="AK572" s="78">
        <v>0.1522</v>
      </c>
      <c r="AL572" s="78">
        <v>0.1111</v>
      </c>
      <c r="AM572" s="63" t="s">
        <v>2279</v>
      </c>
      <c r="AN572" s="78">
        <v>0.1087</v>
      </c>
      <c r="AO572" s="78">
        <v>0.0667</v>
      </c>
      <c r="AP572" s="63" t="s">
        <v>2891</v>
      </c>
      <c r="AQ572" s="78">
        <v>0.0652</v>
      </c>
      <c r="AR572" s="78">
        <v>0.0667</v>
      </c>
      <c r="AS572" s="86" t="s">
        <v>5551</v>
      </c>
      <c r="AT572" s="87"/>
      <c r="AU572" s="88"/>
    </row>
    <row r="573" spans="1:47">
      <c r="A573" s="50">
        <f t="shared" si="54"/>
        <v>190</v>
      </c>
      <c r="B573" s="51" t="str">
        <f>IF(A573="","",IF(A573&lt;词盘!$B$2,"大词",IF(A573&lt;词盘!$C$2,"中尾词","长尾词")))</f>
        <v>大词</v>
      </c>
      <c r="D573" s="29" t="str">
        <f t="shared" si="53"/>
        <v>无序</v>
      </c>
      <c r="I573" s="61">
        <f t="shared" si="51"/>
        <v>0</v>
      </c>
      <c r="K573" s="91"/>
      <c r="L573" s="90"/>
      <c r="M573" s="62" t="s">
        <v>5552</v>
      </c>
      <c r="N573" s="63" t="s">
        <v>5516</v>
      </c>
      <c r="O573" s="64" t="s">
        <v>2027</v>
      </c>
      <c r="P573" s="65"/>
      <c r="Q573" s="63" t="s">
        <v>2047</v>
      </c>
      <c r="R573" s="68">
        <v>149</v>
      </c>
      <c r="S573" s="68">
        <v>1</v>
      </c>
      <c r="T573" s="69" t="s">
        <v>2022</v>
      </c>
      <c r="U573" s="70">
        <v>212915</v>
      </c>
      <c r="V573" s="68">
        <v>5087</v>
      </c>
      <c r="W573" s="71">
        <v>190</v>
      </c>
      <c r="X573" s="72">
        <v>0.0375</v>
      </c>
      <c r="Y573" s="71">
        <v>142728</v>
      </c>
      <c r="Z573" s="71">
        <v>2354</v>
      </c>
      <c r="AA573" s="71">
        <v>5</v>
      </c>
      <c r="AB573" s="76">
        <v>11</v>
      </c>
      <c r="AC573" s="68">
        <v>13852</v>
      </c>
      <c r="AD573" s="77">
        <v>0.37</v>
      </c>
      <c r="AE573" s="68">
        <v>14</v>
      </c>
      <c r="AF573" s="78">
        <v>0.2302</v>
      </c>
      <c r="AG573" s="81">
        <v>0.1617</v>
      </c>
      <c r="AH573" s="82">
        <v>2.42</v>
      </c>
      <c r="AI573" s="64" t="s">
        <v>5553</v>
      </c>
      <c r="AJ573" s="63" t="s">
        <v>2411</v>
      </c>
      <c r="AK573" s="78">
        <v>0.0863</v>
      </c>
      <c r="AL573" s="78">
        <v>0.0588</v>
      </c>
      <c r="AM573" s="63" t="s">
        <v>4498</v>
      </c>
      <c r="AN573" s="78">
        <v>0.0827</v>
      </c>
      <c r="AO573" s="78">
        <v>0.0882</v>
      </c>
      <c r="AP573" s="63" t="s">
        <v>5059</v>
      </c>
      <c r="AQ573" s="78">
        <v>0.0612</v>
      </c>
      <c r="AR573" s="78">
        <v>0.0147</v>
      </c>
      <c r="AS573" s="86" t="s">
        <v>5554</v>
      </c>
      <c r="AT573" s="87">
        <v>0</v>
      </c>
      <c r="AU573" s="88" t="s">
        <v>5555</v>
      </c>
    </row>
    <row r="574" spans="1:47">
      <c r="A574" s="50">
        <f t="shared" si="54"/>
        <v>667</v>
      </c>
      <c r="B574" s="51" t="str">
        <f>IF(A574="","",IF(A574&lt;词盘!$B$2,"大词",IF(A574&lt;词盘!$C$2,"中尾词","长尾词")))</f>
        <v>大词</v>
      </c>
      <c r="D574" s="29" t="str">
        <f t="shared" si="53"/>
        <v>无序</v>
      </c>
      <c r="I574" s="61">
        <f t="shared" ref="I574:I637" si="55">P574/SUM(P:P)</f>
        <v>0</v>
      </c>
      <c r="K574" s="91"/>
      <c r="L574" s="90"/>
      <c r="M574" s="62" t="s">
        <v>5556</v>
      </c>
      <c r="N574" s="63" t="s">
        <v>5557</v>
      </c>
      <c r="O574" s="64" t="s">
        <v>2027</v>
      </c>
      <c r="P574" s="65"/>
      <c r="Q574" s="63" t="s">
        <v>2149</v>
      </c>
      <c r="R574" s="68">
        <v>149</v>
      </c>
      <c r="S574" s="68">
        <v>1</v>
      </c>
      <c r="T574" s="69" t="s">
        <v>2022</v>
      </c>
      <c r="U574" s="70">
        <v>47657</v>
      </c>
      <c r="V574" s="68">
        <v>26697</v>
      </c>
      <c r="W574" s="71">
        <v>667</v>
      </c>
      <c r="X574" s="72">
        <v>0.025</v>
      </c>
      <c r="Y574" s="71">
        <v>787045</v>
      </c>
      <c r="Z574" s="71">
        <v>11964</v>
      </c>
      <c r="AA574" s="71">
        <v>16</v>
      </c>
      <c r="AB574" s="76">
        <v>18</v>
      </c>
      <c r="AC574" s="68">
        <v>48154</v>
      </c>
      <c r="AD574" s="77">
        <v>0.55</v>
      </c>
      <c r="AE574" s="68">
        <v>467</v>
      </c>
      <c r="AF574" s="78">
        <v>0.1824</v>
      </c>
      <c r="AG574" s="81">
        <v>0.1351</v>
      </c>
      <c r="AH574" s="82">
        <v>1.13</v>
      </c>
      <c r="AI574" s="64" t="s">
        <v>3449</v>
      </c>
      <c r="AJ574" s="63" t="s">
        <v>5101</v>
      </c>
      <c r="AK574" s="78">
        <v>0.0868</v>
      </c>
      <c r="AL574" s="78">
        <v>0.1036</v>
      </c>
      <c r="AM574" s="63" t="s">
        <v>5558</v>
      </c>
      <c r="AN574" s="78">
        <v>0.0561</v>
      </c>
      <c r="AO574" s="78">
        <v>0.0135</v>
      </c>
      <c r="AP574" s="63" t="s">
        <v>5559</v>
      </c>
      <c r="AQ574" s="78">
        <v>0.0395</v>
      </c>
      <c r="AR574" s="78">
        <v>0.018</v>
      </c>
      <c r="AS574" s="86" t="s">
        <v>5560</v>
      </c>
      <c r="AT574" s="87"/>
      <c r="AU574" s="88"/>
    </row>
    <row r="575" spans="1:47">
      <c r="A575" s="50">
        <f t="shared" si="54"/>
        <v>363</v>
      </c>
      <c r="B575" s="51" t="str">
        <f>IF(A575="","",IF(A575&lt;词盘!$B$2,"大词",IF(A575&lt;词盘!$C$2,"中尾词","长尾词")))</f>
        <v>大词</v>
      </c>
      <c r="D575" s="29" t="str">
        <f t="shared" si="53"/>
        <v>无序</v>
      </c>
      <c r="I575" s="61">
        <f t="shared" si="55"/>
        <v>0</v>
      </c>
      <c r="K575" s="91"/>
      <c r="L575" s="90"/>
      <c r="M575" s="62" t="s">
        <v>5561</v>
      </c>
      <c r="N575" s="63" t="s">
        <v>5562</v>
      </c>
      <c r="O575" s="64" t="s">
        <v>2027</v>
      </c>
      <c r="P575" s="65"/>
      <c r="Q575" s="63" t="s">
        <v>2047</v>
      </c>
      <c r="R575" s="68">
        <v>147</v>
      </c>
      <c r="S575" s="68">
        <v>3</v>
      </c>
      <c r="T575" s="69" t="s">
        <v>5563</v>
      </c>
      <c r="U575" s="70">
        <v>549926</v>
      </c>
      <c r="V575" s="68">
        <v>2244</v>
      </c>
      <c r="W575" s="71">
        <v>363</v>
      </c>
      <c r="X575" s="72">
        <v>0.1621</v>
      </c>
      <c r="Y575" s="71">
        <v>51949</v>
      </c>
      <c r="Z575" s="71">
        <v>1031</v>
      </c>
      <c r="AA575" s="71">
        <v>9</v>
      </c>
      <c r="AB575" s="76">
        <v>6</v>
      </c>
      <c r="AC575" s="68">
        <v>1649</v>
      </c>
      <c r="AD575" s="77">
        <v>1.36</v>
      </c>
      <c r="AE575" s="68">
        <v>8</v>
      </c>
      <c r="AF575" s="78">
        <v>0.4727</v>
      </c>
      <c r="AG575" s="81">
        <v>0.4716</v>
      </c>
      <c r="AH575" s="82">
        <v>0.82</v>
      </c>
      <c r="AI575" s="64" t="s">
        <v>5564</v>
      </c>
      <c r="AJ575" s="63" t="s">
        <v>4381</v>
      </c>
      <c r="AK575" s="78">
        <v>0.3091</v>
      </c>
      <c r="AL575" s="78">
        <v>0.283</v>
      </c>
      <c r="AM575" s="63" t="s">
        <v>2361</v>
      </c>
      <c r="AN575" s="78">
        <v>0.0909</v>
      </c>
      <c r="AO575" s="78">
        <v>0.0943</v>
      </c>
      <c r="AP575" s="63" t="s">
        <v>2363</v>
      </c>
      <c r="AQ575" s="78">
        <v>0.0727</v>
      </c>
      <c r="AR575" s="78">
        <v>0.0943</v>
      </c>
      <c r="AS575" s="86" t="s">
        <v>5565</v>
      </c>
      <c r="AT575" s="87">
        <v>0.0833</v>
      </c>
      <c r="AU575" s="88" t="s">
        <v>5566</v>
      </c>
    </row>
    <row r="576" spans="1:47">
      <c r="A576" s="50">
        <f t="shared" si="54"/>
        <v>2230</v>
      </c>
      <c r="B576" s="51" t="str">
        <f>IF(A576="","",IF(A576&lt;词盘!$B$2,"大词",IF(A576&lt;词盘!$C$2,"中尾词","长尾词")))</f>
        <v>大词</v>
      </c>
      <c r="D576" s="29" t="str">
        <f t="shared" si="53"/>
        <v>无序</v>
      </c>
      <c r="I576" s="61">
        <f t="shared" si="55"/>
        <v>0</v>
      </c>
      <c r="K576" s="91"/>
      <c r="L576" s="90"/>
      <c r="M576" s="62" t="s">
        <v>5567</v>
      </c>
      <c r="N576" s="63" t="s">
        <v>5568</v>
      </c>
      <c r="O576" s="64" t="s">
        <v>2027</v>
      </c>
      <c r="P576" s="65"/>
      <c r="Q576" s="63" t="s">
        <v>2149</v>
      </c>
      <c r="R576" s="68">
        <v>142</v>
      </c>
      <c r="S576" s="68">
        <v>5</v>
      </c>
      <c r="T576" s="69" t="s">
        <v>5569</v>
      </c>
      <c r="U576" s="70">
        <v>77963</v>
      </c>
      <c r="V576" s="68">
        <v>40335</v>
      </c>
      <c r="W576" s="71">
        <v>2230</v>
      </c>
      <c r="X576" s="72">
        <v>0.0553</v>
      </c>
      <c r="Y576" s="71">
        <v>1166414</v>
      </c>
      <c r="Z576" s="71">
        <v>15918</v>
      </c>
      <c r="AA576" s="71">
        <v>51</v>
      </c>
      <c r="AB576" s="76">
        <v>39</v>
      </c>
      <c r="AC576" s="68">
        <v>4456</v>
      </c>
      <c r="AD576" s="77">
        <v>9.05</v>
      </c>
      <c r="AE576" s="68">
        <v>185</v>
      </c>
      <c r="AF576" s="78">
        <v>0.4584</v>
      </c>
      <c r="AG576" s="81">
        <v>0.4086</v>
      </c>
      <c r="AH576" s="82">
        <v>0.69</v>
      </c>
      <c r="AI576" s="64" t="s">
        <v>5570</v>
      </c>
      <c r="AJ576" s="63" t="s">
        <v>2293</v>
      </c>
      <c r="AK576" s="78">
        <v>0.2853</v>
      </c>
      <c r="AL576" s="78">
        <v>0.2596</v>
      </c>
      <c r="AM576" s="63" t="s">
        <v>4744</v>
      </c>
      <c r="AN576" s="78">
        <v>0.1094</v>
      </c>
      <c r="AO576" s="78">
        <v>0.0865</v>
      </c>
      <c r="AP576" s="63" t="s">
        <v>4919</v>
      </c>
      <c r="AQ576" s="78">
        <v>0.0637</v>
      </c>
      <c r="AR576" s="78">
        <v>0.0625</v>
      </c>
      <c r="AS576" s="86" t="s">
        <v>5571</v>
      </c>
      <c r="AT576" s="87">
        <v>0.2</v>
      </c>
      <c r="AU576" s="88" t="s">
        <v>5572</v>
      </c>
    </row>
    <row r="577" spans="1:47">
      <c r="A577" s="50">
        <f t="shared" si="54"/>
        <v>131</v>
      </c>
      <c r="B577" s="51" t="str">
        <f>IF(A577="","",IF(A577&lt;词盘!$B$2,"大词",IF(A577&lt;词盘!$C$2,"中尾词","长尾词")))</f>
        <v>大词</v>
      </c>
      <c r="D577" s="29" t="str">
        <f t="shared" si="53"/>
        <v>无序</v>
      </c>
      <c r="I577" s="61">
        <f t="shared" si="55"/>
        <v>0</v>
      </c>
      <c r="K577" s="91"/>
      <c r="L577" s="90"/>
      <c r="M577" s="62" t="s">
        <v>5573</v>
      </c>
      <c r="N577" s="63" t="s">
        <v>5574</v>
      </c>
      <c r="O577" s="64" t="s">
        <v>2027</v>
      </c>
      <c r="P577" s="65"/>
      <c r="Q577" s="63" t="s">
        <v>2047</v>
      </c>
      <c r="R577" s="68">
        <v>140</v>
      </c>
      <c r="S577" s="68">
        <v>1</v>
      </c>
      <c r="T577" s="69" t="s">
        <v>2224</v>
      </c>
      <c r="U577" s="70">
        <v>644959</v>
      </c>
      <c r="V577" s="68">
        <v>7572</v>
      </c>
      <c r="W577" s="71">
        <v>131</v>
      </c>
      <c r="X577" s="72">
        <v>0.0174</v>
      </c>
      <c r="Y577" s="71">
        <v>209395</v>
      </c>
      <c r="Z577" s="71">
        <v>3489</v>
      </c>
      <c r="AA577" s="71">
        <v>3</v>
      </c>
      <c r="AB577" s="76">
        <v>3</v>
      </c>
      <c r="AC577" s="68">
        <v>962</v>
      </c>
      <c r="AD577" s="77">
        <v>7.87</v>
      </c>
      <c r="AE577" s="68">
        <v>34</v>
      </c>
      <c r="AF577" s="78">
        <v>0.2553</v>
      </c>
      <c r="AG577" s="81">
        <v>0.0909</v>
      </c>
      <c r="AH577" s="82">
        <v>0.97</v>
      </c>
      <c r="AI577" s="64" t="s">
        <v>5575</v>
      </c>
      <c r="AJ577" s="63" t="s">
        <v>5576</v>
      </c>
      <c r="AK577" s="78">
        <v>0.1489</v>
      </c>
      <c r="AL577" s="78">
        <v>0</v>
      </c>
      <c r="AM577" s="63" t="s">
        <v>5577</v>
      </c>
      <c r="AN577" s="78">
        <v>0.0638</v>
      </c>
      <c r="AO577" s="78">
        <v>0</v>
      </c>
      <c r="AP577" s="63" t="s">
        <v>5285</v>
      </c>
      <c r="AQ577" s="78">
        <v>0.0426</v>
      </c>
      <c r="AR577" s="78">
        <v>0.0909</v>
      </c>
      <c r="AS577" s="86" t="s">
        <v>5578</v>
      </c>
      <c r="AT577" s="87">
        <v>0</v>
      </c>
      <c r="AU577" s="88" t="s">
        <v>5579</v>
      </c>
    </row>
    <row r="578" spans="1:47">
      <c r="A578" s="50">
        <f t="shared" si="54"/>
        <v>3751</v>
      </c>
      <c r="B578" s="51" t="str">
        <f>IF(A578="","",IF(A578&lt;词盘!$B$2,"大词",IF(A578&lt;词盘!$C$2,"中尾词","长尾词")))</f>
        <v>大词</v>
      </c>
      <c r="D578" s="29" t="str">
        <f t="shared" si="53"/>
        <v>无序</v>
      </c>
      <c r="I578" s="61">
        <f t="shared" si="55"/>
        <v>0</v>
      </c>
      <c r="K578" s="91"/>
      <c r="L578" s="90"/>
      <c r="M578" s="62" t="s">
        <v>5580</v>
      </c>
      <c r="N578" s="63" t="s">
        <v>5581</v>
      </c>
      <c r="O578" s="64" t="s">
        <v>2027</v>
      </c>
      <c r="P578" s="65"/>
      <c r="Q578" s="63" t="s">
        <v>2149</v>
      </c>
      <c r="R578" s="68">
        <v>138</v>
      </c>
      <c r="S578" s="68">
        <v>3</v>
      </c>
      <c r="T578" s="69" t="s">
        <v>5582</v>
      </c>
      <c r="U578" s="70">
        <v>83950</v>
      </c>
      <c r="V578" s="68">
        <v>36111</v>
      </c>
      <c r="W578" s="71">
        <v>3751</v>
      </c>
      <c r="X578" s="72">
        <v>0.1039</v>
      </c>
      <c r="Y578" s="71">
        <v>987068</v>
      </c>
      <c r="Z578" s="71">
        <v>16464</v>
      </c>
      <c r="AA578" s="71">
        <v>86</v>
      </c>
      <c r="AB578" s="76">
        <v>36</v>
      </c>
      <c r="AC578" s="68">
        <v>4838</v>
      </c>
      <c r="AD578" s="77">
        <v>7.46</v>
      </c>
      <c r="AE578" s="68">
        <v>250</v>
      </c>
      <c r="AF578" s="78">
        <v>0.4444</v>
      </c>
      <c r="AG578" s="81">
        <v>0.3786</v>
      </c>
      <c r="AH578" s="82">
        <v>1.67</v>
      </c>
      <c r="AI578" s="64" t="s">
        <v>5583</v>
      </c>
      <c r="AJ578" s="63" t="s">
        <v>2617</v>
      </c>
      <c r="AK578" s="78">
        <v>0.1881</v>
      </c>
      <c r="AL578" s="78">
        <v>0.2016</v>
      </c>
      <c r="AM578" s="63" t="s">
        <v>2243</v>
      </c>
      <c r="AN578" s="78">
        <v>0.1422</v>
      </c>
      <c r="AO578" s="78">
        <v>0.107</v>
      </c>
      <c r="AP578" s="63" t="s">
        <v>4993</v>
      </c>
      <c r="AQ578" s="78">
        <v>0.1141</v>
      </c>
      <c r="AR578" s="78">
        <v>0.07</v>
      </c>
      <c r="AS578" s="86" t="s">
        <v>5584</v>
      </c>
      <c r="AT578" s="87">
        <v>0</v>
      </c>
      <c r="AU578" s="88" t="s">
        <v>5585</v>
      </c>
    </row>
    <row r="579" spans="1:47">
      <c r="A579" s="50">
        <f t="shared" si="54"/>
        <v>253</v>
      </c>
      <c r="B579" s="51" t="str">
        <f>IF(A579="","",IF(A579&lt;词盘!$B$2,"大词",IF(A579&lt;词盘!$C$2,"中尾词","长尾词")))</f>
        <v>大词</v>
      </c>
      <c r="D579" s="29" t="str">
        <f t="shared" si="53"/>
        <v>无序</v>
      </c>
      <c r="I579" s="61">
        <f t="shared" si="55"/>
        <v>0</v>
      </c>
      <c r="K579" s="91"/>
      <c r="L579" s="90"/>
      <c r="M579" s="62" t="s">
        <v>5586</v>
      </c>
      <c r="N579" s="63" t="s">
        <v>2194</v>
      </c>
      <c r="O579" s="64" t="s">
        <v>2027</v>
      </c>
      <c r="P579" s="65"/>
      <c r="Q579" s="63" t="s">
        <v>2047</v>
      </c>
      <c r="R579" s="68">
        <v>136</v>
      </c>
      <c r="S579" s="68">
        <v>1</v>
      </c>
      <c r="T579" s="69" t="s">
        <v>2022</v>
      </c>
      <c r="U579" s="70">
        <v>449823</v>
      </c>
      <c r="V579" s="68">
        <v>2935</v>
      </c>
      <c r="W579" s="71">
        <v>253</v>
      </c>
      <c r="X579" s="72">
        <v>0.0863</v>
      </c>
      <c r="Y579" s="71">
        <v>84277</v>
      </c>
      <c r="Z579" s="71">
        <v>1119</v>
      </c>
      <c r="AA579" s="71">
        <v>6</v>
      </c>
      <c r="AB579" s="76">
        <v>2</v>
      </c>
      <c r="AC579" s="68">
        <v>187902</v>
      </c>
      <c r="AD579" s="77">
        <v>0.02</v>
      </c>
      <c r="AE579" s="68">
        <v>34</v>
      </c>
      <c r="AF579" s="78">
        <v>0.1642</v>
      </c>
      <c r="AG579" s="81">
        <v>0.1818</v>
      </c>
      <c r="AH579" s="82">
        <v>2.68</v>
      </c>
      <c r="AI579" s="64" t="s">
        <v>5587</v>
      </c>
      <c r="AJ579" s="63" t="s">
        <v>2196</v>
      </c>
      <c r="AK579" s="78">
        <v>0.0896</v>
      </c>
      <c r="AL579" s="78">
        <v>0.0909</v>
      </c>
      <c r="AM579" s="63" t="s">
        <v>2197</v>
      </c>
      <c r="AN579" s="78">
        <v>0.0373</v>
      </c>
      <c r="AO579" s="78">
        <v>0.0909</v>
      </c>
      <c r="AP579" s="63" t="s">
        <v>2423</v>
      </c>
      <c r="AQ579" s="78">
        <v>0.0373</v>
      </c>
      <c r="AR579" s="78">
        <v>0</v>
      </c>
      <c r="AS579" s="86" t="s">
        <v>5588</v>
      </c>
      <c r="AT579" s="87">
        <v>0</v>
      </c>
      <c r="AU579" s="88" t="s">
        <v>5589</v>
      </c>
    </row>
    <row r="580" spans="1:47">
      <c r="A580" s="50">
        <f t="shared" si="54"/>
        <v>366</v>
      </c>
      <c r="B580" s="51" t="str">
        <f>IF(A580="","",IF(A580&lt;词盘!$B$2,"大词",IF(A580&lt;词盘!$C$2,"中尾词","长尾词")))</f>
        <v>大词</v>
      </c>
      <c r="D580" s="29" t="str">
        <f t="shared" si="53"/>
        <v>无序</v>
      </c>
      <c r="I580" s="61">
        <f t="shared" si="55"/>
        <v>0</v>
      </c>
      <c r="K580" s="91"/>
      <c r="L580" s="90"/>
      <c r="M580" s="62" t="s">
        <v>5590</v>
      </c>
      <c r="N580" s="63" t="s">
        <v>5591</v>
      </c>
      <c r="O580" s="64" t="s">
        <v>2027</v>
      </c>
      <c r="P580" s="65"/>
      <c r="Q580" s="63" t="s">
        <v>2047</v>
      </c>
      <c r="R580" s="68">
        <v>133</v>
      </c>
      <c r="S580" s="68">
        <v>4</v>
      </c>
      <c r="T580" s="69" t="s">
        <v>5592</v>
      </c>
      <c r="U580" s="70">
        <v>671331</v>
      </c>
      <c r="V580" s="68">
        <v>2549</v>
      </c>
      <c r="W580" s="71">
        <v>366</v>
      </c>
      <c r="X580" s="72">
        <v>0.1439</v>
      </c>
      <c r="Y580" s="71">
        <v>68372</v>
      </c>
      <c r="Z580" s="71">
        <v>1128</v>
      </c>
      <c r="AA580" s="71">
        <v>9</v>
      </c>
      <c r="AB580" s="76">
        <v>2</v>
      </c>
      <c r="AC580" s="68">
        <v>719</v>
      </c>
      <c r="AD580" s="77">
        <v>3.55</v>
      </c>
      <c r="AE580" s="68">
        <v>23</v>
      </c>
      <c r="AF580" s="78">
        <v>0.3444</v>
      </c>
      <c r="AG580" s="81">
        <v>0.2223</v>
      </c>
      <c r="AH580" s="82">
        <v>3.22</v>
      </c>
      <c r="AI580" s="64" t="s">
        <v>5593</v>
      </c>
      <c r="AJ580" s="63" t="s">
        <v>2162</v>
      </c>
      <c r="AK580" s="78">
        <v>0.1333</v>
      </c>
      <c r="AL580" s="78">
        <v>0.0556</v>
      </c>
      <c r="AM580" s="63" t="s">
        <v>2178</v>
      </c>
      <c r="AN580" s="78">
        <v>0.1111</v>
      </c>
      <c r="AO580" s="78">
        <v>0</v>
      </c>
      <c r="AP580" s="63" t="s">
        <v>2215</v>
      </c>
      <c r="AQ580" s="78">
        <v>0.1</v>
      </c>
      <c r="AR580" s="78">
        <v>0.1667</v>
      </c>
      <c r="AS580" s="86" t="s">
        <v>5594</v>
      </c>
      <c r="AT580" s="87"/>
      <c r="AU580" s="88"/>
    </row>
    <row r="581" spans="1:47">
      <c r="A581" s="50">
        <f t="shared" si="54"/>
        <v>114</v>
      </c>
      <c r="B581" s="51" t="str">
        <f>IF(A581="","",IF(A581&lt;词盘!$B$2,"大词",IF(A581&lt;词盘!$C$2,"中尾词","长尾词")))</f>
        <v>大词</v>
      </c>
      <c r="D581" s="29" t="str">
        <f t="shared" si="53"/>
        <v>无序</v>
      </c>
      <c r="I581" s="61">
        <f t="shared" si="55"/>
        <v>0</v>
      </c>
      <c r="K581" s="91"/>
      <c r="L581" s="90"/>
      <c r="M581" s="62" t="s">
        <v>5595</v>
      </c>
      <c r="N581" s="63" t="s">
        <v>5596</v>
      </c>
      <c r="O581" s="64" t="s">
        <v>2027</v>
      </c>
      <c r="P581" s="65"/>
      <c r="Q581" s="63" t="s">
        <v>2149</v>
      </c>
      <c r="R581" s="68">
        <v>133</v>
      </c>
      <c r="S581" s="68">
        <v>1</v>
      </c>
      <c r="T581" s="69" t="s">
        <v>2022</v>
      </c>
      <c r="U581" s="70">
        <v>22831</v>
      </c>
      <c r="V581" s="68">
        <v>36979</v>
      </c>
      <c r="W581" s="71">
        <v>114</v>
      </c>
      <c r="X581" s="72">
        <v>0.0031</v>
      </c>
      <c r="Y581" s="71">
        <v>836294</v>
      </c>
      <c r="Z581" s="71">
        <v>18115</v>
      </c>
      <c r="AA581" s="71">
        <v>3</v>
      </c>
      <c r="AB581" s="76">
        <v>4</v>
      </c>
      <c r="AC581" s="68">
        <v>15929</v>
      </c>
      <c r="AD581" s="77">
        <v>2.32</v>
      </c>
      <c r="AE581" s="68">
        <v>463</v>
      </c>
      <c r="AF581" s="78">
        <v>0.1868</v>
      </c>
      <c r="AG581" s="81">
        <v>0.0271</v>
      </c>
      <c r="AH581" s="82">
        <v>0.89</v>
      </c>
      <c r="AI581" s="64" t="s">
        <v>4647</v>
      </c>
      <c r="AJ581" s="63" t="s">
        <v>5597</v>
      </c>
      <c r="AK581" s="78">
        <v>0.0804</v>
      </c>
      <c r="AL581" s="78">
        <v>0.0232</v>
      </c>
      <c r="AM581" s="63" t="s">
        <v>5598</v>
      </c>
      <c r="AN581" s="78">
        <v>0.0676</v>
      </c>
      <c r="AO581" s="78">
        <v>0</v>
      </c>
      <c r="AP581" s="63" t="s">
        <v>5599</v>
      </c>
      <c r="AQ581" s="78">
        <v>0.0388</v>
      </c>
      <c r="AR581" s="78">
        <v>0.0039</v>
      </c>
      <c r="AS581" s="86" t="s">
        <v>5600</v>
      </c>
      <c r="AT581" s="87"/>
      <c r="AU581" s="88"/>
    </row>
    <row r="582" spans="1:47">
      <c r="A582" s="50">
        <f t="shared" si="54"/>
        <v>253</v>
      </c>
      <c r="B582" s="51" t="str">
        <f>IF(A582="","",IF(A582&lt;词盘!$B$2,"大词",IF(A582&lt;词盘!$C$2,"中尾词","长尾词")))</f>
        <v>大词</v>
      </c>
      <c r="D582" s="29" t="str">
        <f t="shared" si="53"/>
        <v>无序</v>
      </c>
      <c r="I582" s="61">
        <f t="shared" si="55"/>
        <v>0</v>
      </c>
      <c r="K582" s="91"/>
      <c r="L582" s="90"/>
      <c r="M582" s="62" t="s">
        <v>5601</v>
      </c>
      <c r="N582" s="63" t="s">
        <v>5602</v>
      </c>
      <c r="O582" s="64" t="s">
        <v>2027</v>
      </c>
      <c r="P582" s="65"/>
      <c r="Q582" s="63" t="s">
        <v>2028</v>
      </c>
      <c r="R582" s="68">
        <v>132</v>
      </c>
      <c r="S582" s="68">
        <v>1</v>
      </c>
      <c r="T582" s="69" t="s">
        <v>2022</v>
      </c>
      <c r="U582" s="70">
        <v>522018</v>
      </c>
      <c r="V582" s="68">
        <v>3713</v>
      </c>
      <c r="W582" s="71">
        <v>253</v>
      </c>
      <c r="X582" s="72">
        <v>0.0683</v>
      </c>
      <c r="Y582" s="71">
        <v>88394</v>
      </c>
      <c r="Z582" s="71">
        <v>1641</v>
      </c>
      <c r="AA582" s="71">
        <v>6</v>
      </c>
      <c r="AB582" s="76">
        <v>0</v>
      </c>
      <c r="AC582" s="68">
        <v>35362</v>
      </c>
      <c r="AD582" s="77">
        <v>0.1</v>
      </c>
      <c r="AE582" s="68">
        <v>44</v>
      </c>
      <c r="AF582" s="78">
        <v>0.1466</v>
      </c>
      <c r="AG582" s="81">
        <v>0.2</v>
      </c>
      <c r="AH582" s="82">
        <v>2.19</v>
      </c>
      <c r="AI582" s="64" t="s">
        <v>5603</v>
      </c>
      <c r="AJ582" s="63" t="s">
        <v>2137</v>
      </c>
      <c r="AK582" s="78">
        <v>0.069</v>
      </c>
      <c r="AL582" s="78">
        <v>0</v>
      </c>
      <c r="AM582" s="63">
        <v>1450845800</v>
      </c>
      <c r="AN582" s="78">
        <v>0.0431</v>
      </c>
      <c r="AO582" s="78">
        <v>0.1</v>
      </c>
      <c r="AP582" s="63" t="s">
        <v>5604</v>
      </c>
      <c r="AQ582" s="78">
        <v>0.0345</v>
      </c>
      <c r="AR582" s="78">
        <v>0.1</v>
      </c>
      <c r="AS582" s="86" t="s">
        <v>5605</v>
      </c>
      <c r="AT582" s="87">
        <v>0</v>
      </c>
      <c r="AU582" s="88" t="s">
        <v>5606</v>
      </c>
    </row>
    <row r="583" spans="1:47">
      <c r="A583" s="50">
        <f t="shared" si="54"/>
        <v>102</v>
      </c>
      <c r="B583" s="51" t="str">
        <f>IF(A583="","",IF(A583&lt;词盘!$B$2,"大词",IF(A583&lt;词盘!$C$2,"中尾词","长尾词")))</f>
        <v>大词</v>
      </c>
      <c r="D583" s="29" t="str">
        <f t="shared" si="53"/>
        <v>无序</v>
      </c>
      <c r="I583" s="61">
        <f t="shared" si="55"/>
        <v>0</v>
      </c>
      <c r="K583" s="91"/>
      <c r="L583" s="90"/>
      <c r="M583" s="62" t="s">
        <v>5607</v>
      </c>
      <c r="N583" s="63" t="s">
        <v>5608</v>
      </c>
      <c r="O583" s="64" t="s">
        <v>2027</v>
      </c>
      <c r="P583" s="65"/>
      <c r="Q583" s="63" t="s">
        <v>2047</v>
      </c>
      <c r="R583" s="68">
        <v>125</v>
      </c>
      <c r="S583" s="68">
        <v>3</v>
      </c>
      <c r="T583" s="69" t="s">
        <v>2434</v>
      </c>
      <c r="U583" s="70">
        <v>826388</v>
      </c>
      <c r="V583" s="68">
        <v>1271</v>
      </c>
      <c r="W583" s="71">
        <v>102</v>
      </c>
      <c r="X583" s="72">
        <v>0.0806</v>
      </c>
      <c r="Y583" s="71">
        <v>33835</v>
      </c>
      <c r="Z583" s="71">
        <v>612</v>
      </c>
      <c r="AA583" s="71">
        <v>3</v>
      </c>
      <c r="AB583" s="76">
        <v>1</v>
      </c>
      <c r="AC583" s="68">
        <v>27254</v>
      </c>
      <c r="AD583" s="77">
        <v>0.05</v>
      </c>
      <c r="AE583" s="68">
        <v>26</v>
      </c>
      <c r="AF583" s="78">
        <v>0.3014</v>
      </c>
      <c r="AG583" s="81">
        <v>0.1429</v>
      </c>
      <c r="AH583" s="82">
        <v>1.63</v>
      </c>
      <c r="AI583" s="64" t="s">
        <v>5609</v>
      </c>
      <c r="AJ583" s="63" t="s">
        <v>2412</v>
      </c>
      <c r="AK583" s="78">
        <v>0.1096</v>
      </c>
      <c r="AL583" s="78">
        <v>0.1429</v>
      </c>
      <c r="AM583" s="63" t="s">
        <v>2410</v>
      </c>
      <c r="AN583" s="78">
        <v>0.1096</v>
      </c>
      <c r="AO583" s="78">
        <v>0</v>
      </c>
      <c r="AP583" s="63" t="s">
        <v>5610</v>
      </c>
      <c r="AQ583" s="78">
        <v>0.0822</v>
      </c>
      <c r="AR583" s="78">
        <v>0</v>
      </c>
      <c r="AS583" s="86" t="s">
        <v>5611</v>
      </c>
      <c r="AT583" s="87"/>
      <c r="AU583" s="88"/>
    </row>
    <row r="584" spans="1:47">
      <c r="A584" s="50">
        <f t="shared" si="54"/>
        <v>0</v>
      </c>
      <c r="B584" s="51" t="str">
        <f>IF(A584="","",IF(A584&lt;词盘!$B$2,"大词",IF(A584&lt;词盘!$C$2,"中尾词","长尾词")))</f>
        <v>大词</v>
      </c>
      <c r="D584" s="29" t="str">
        <f t="shared" si="53"/>
        <v>无序</v>
      </c>
      <c r="I584" s="61">
        <f t="shared" si="55"/>
        <v>0</v>
      </c>
      <c r="K584" s="91"/>
      <c r="L584" s="90"/>
      <c r="M584" s="62" t="s">
        <v>5612</v>
      </c>
      <c r="N584" s="63" t="s">
        <v>5613</v>
      </c>
      <c r="O584" s="64" t="s">
        <v>2027</v>
      </c>
      <c r="P584" s="65"/>
      <c r="Q584" s="63" t="s">
        <v>2047</v>
      </c>
      <c r="R584" s="68">
        <v>125</v>
      </c>
      <c r="S584" s="68">
        <v>2</v>
      </c>
      <c r="T584" s="69" t="s">
        <v>5614</v>
      </c>
      <c r="U584" s="70">
        <v>514343</v>
      </c>
      <c r="V584" s="68"/>
      <c r="W584" s="71"/>
      <c r="X584" s="72"/>
      <c r="Y584" s="71"/>
      <c r="Z584" s="71"/>
      <c r="AA584" s="71">
        <v>1</v>
      </c>
      <c r="AB584" s="76">
        <v>0</v>
      </c>
      <c r="AC584" s="68">
        <v>328</v>
      </c>
      <c r="AD584" s="77">
        <v>0</v>
      </c>
      <c r="AE584" s="68">
        <v>16</v>
      </c>
      <c r="AF584" s="78">
        <v>0.4444</v>
      </c>
      <c r="AG584" s="81">
        <v>0.4651</v>
      </c>
      <c r="AH584" s="82">
        <v>2.01</v>
      </c>
      <c r="AI584" s="64" t="s">
        <v>2417</v>
      </c>
      <c r="AJ584" s="63" t="s">
        <v>4115</v>
      </c>
      <c r="AK584" s="78">
        <v>0.2906</v>
      </c>
      <c r="AL584" s="78">
        <v>0.2791</v>
      </c>
      <c r="AM584" s="63" t="s">
        <v>5615</v>
      </c>
      <c r="AN584" s="78">
        <v>0.0769</v>
      </c>
      <c r="AO584" s="78">
        <v>0.093</v>
      </c>
      <c r="AP584" s="63" t="s">
        <v>4860</v>
      </c>
      <c r="AQ584" s="78">
        <v>0.0769</v>
      </c>
      <c r="AR584" s="78">
        <v>0.093</v>
      </c>
      <c r="AS584" s="86" t="s">
        <v>5616</v>
      </c>
      <c r="AT584" s="87"/>
      <c r="AU584" s="88"/>
    </row>
    <row r="585" spans="1:47">
      <c r="A585" s="50">
        <f t="shared" si="54"/>
        <v>117</v>
      </c>
      <c r="B585" s="51" t="str">
        <f>IF(A585="","",IF(A585&lt;词盘!$B$2,"大词",IF(A585&lt;词盘!$C$2,"中尾词","长尾词")))</f>
        <v>大词</v>
      </c>
      <c r="D585" s="29" t="str">
        <f t="shared" si="53"/>
        <v>无序</v>
      </c>
      <c r="I585" s="61">
        <f t="shared" si="55"/>
        <v>0</v>
      </c>
      <c r="K585" s="91"/>
      <c r="L585" s="90"/>
      <c r="M585" s="62" t="s">
        <v>5617</v>
      </c>
      <c r="N585" s="63" t="s">
        <v>5618</v>
      </c>
      <c r="O585" s="64" t="s">
        <v>2027</v>
      </c>
      <c r="P585" s="65"/>
      <c r="Q585" s="63" t="s">
        <v>2047</v>
      </c>
      <c r="R585" s="68">
        <v>124</v>
      </c>
      <c r="S585" s="68">
        <v>4</v>
      </c>
      <c r="T585" s="69" t="s">
        <v>4573</v>
      </c>
      <c r="U585" s="70">
        <v>954461</v>
      </c>
      <c r="V585" s="68">
        <v>2729</v>
      </c>
      <c r="W585" s="71">
        <v>117</v>
      </c>
      <c r="X585" s="72">
        <v>0.043</v>
      </c>
      <c r="Y585" s="71">
        <v>78882</v>
      </c>
      <c r="Z585" s="71">
        <v>1081</v>
      </c>
      <c r="AA585" s="71">
        <v>3</v>
      </c>
      <c r="AB585" s="76">
        <v>0</v>
      </c>
      <c r="AC585" s="68">
        <v>7715</v>
      </c>
      <c r="AD585" s="77">
        <v>0.35</v>
      </c>
      <c r="AE585" s="68">
        <v>34</v>
      </c>
      <c r="AF585" s="78">
        <v>0.3968</v>
      </c>
      <c r="AG585" s="81">
        <v>0.2223</v>
      </c>
      <c r="AH585" s="82">
        <v>0.91</v>
      </c>
      <c r="AI585" s="64" t="s">
        <v>5619</v>
      </c>
      <c r="AJ585" s="63" t="s">
        <v>2292</v>
      </c>
      <c r="AK585" s="78">
        <v>0.2381</v>
      </c>
      <c r="AL585" s="78">
        <v>0.1111</v>
      </c>
      <c r="AM585" s="63" t="s">
        <v>2293</v>
      </c>
      <c r="AN585" s="78">
        <v>0.0952</v>
      </c>
      <c r="AO585" s="78">
        <v>0.0556</v>
      </c>
      <c r="AP585" s="63" t="s">
        <v>5620</v>
      </c>
      <c r="AQ585" s="78">
        <v>0.0635</v>
      </c>
      <c r="AR585" s="78">
        <v>0.0556</v>
      </c>
      <c r="AS585" s="86" t="s">
        <v>5621</v>
      </c>
      <c r="AT585" s="87">
        <v>0</v>
      </c>
      <c r="AU585" s="88" t="s">
        <v>5622</v>
      </c>
    </row>
    <row r="586" spans="1:47">
      <c r="A586" s="50">
        <f t="shared" si="54"/>
        <v>340</v>
      </c>
      <c r="B586" s="51" t="str">
        <f>IF(A586="","",IF(A586&lt;词盘!$B$2,"大词",IF(A586&lt;词盘!$C$2,"中尾词","长尾词")))</f>
        <v>大词</v>
      </c>
      <c r="D586" s="29" t="str">
        <f t="shared" si="53"/>
        <v>无序</v>
      </c>
      <c r="I586" s="61">
        <f t="shared" si="55"/>
        <v>0</v>
      </c>
      <c r="K586" s="91"/>
      <c r="L586" s="90"/>
      <c r="M586" s="62" t="s">
        <v>5623</v>
      </c>
      <c r="N586" s="63" t="s">
        <v>5624</v>
      </c>
      <c r="O586" s="64" t="s">
        <v>2027</v>
      </c>
      <c r="P586" s="65"/>
      <c r="Q586" s="63" t="s">
        <v>2149</v>
      </c>
      <c r="R586" s="68">
        <v>123</v>
      </c>
      <c r="S586" s="68">
        <v>1</v>
      </c>
      <c r="T586" s="69" t="s">
        <v>2601</v>
      </c>
      <c r="U586" s="70">
        <v>25675</v>
      </c>
      <c r="V586" s="68">
        <v>70992</v>
      </c>
      <c r="W586" s="71">
        <v>340</v>
      </c>
      <c r="X586" s="72">
        <v>0.0048</v>
      </c>
      <c r="Y586" s="71">
        <v>1758905</v>
      </c>
      <c r="Z586" s="71">
        <v>30491</v>
      </c>
      <c r="AA586" s="71">
        <v>8</v>
      </c>
      <c r="AB586" s="76">
        <v>0</v>
      </c>
      <c r="AC586" s="68">
        <v>29714</v>
      </c>
      <c r="AD586" s="77">
        <v>2.39</v>
      </c>
      <c r="AE586" s="68">
        <v>225</v>
      </c>
      <c r="AF586" s="78">
        <v>0.1145</v>
      </c>
      <c r="AG586" s="81">
        <v>0.0666</v>
      </c>
      <c r="AH586" s="44" t="s">
        <v>2027</v>
      </c>
      <c r="AI586" s="64" t="s">
        <v>2177</v>
      </c>
      <c r="AJ586" s="63" t="s">
        <v>2152</v>
      </c>
      <c r="AK586" s="78">
        <v>0.0441</v>
      </c>
      <c r="AL586" s="78">
        <v>0.0476</v>
      </c>
      <c r="AM586" s="63" t="s">
        <v>2137</v>
      </c>
      <c r="AN586" s="78">
        <v>0.0405</v>
      </c>
      <c r="AO586" s="78">
        <v>0.019</v>
      </c>
      <c r="AP586" s="63" t="s">
        <v>3177</v>
      </c>
      <c r="AQ586" s="78">
        <v>0.0299</v>
      </c>
      <c r="AR586" s="78">
        <v>0</v>
      </c>
      <c r="AS586" s="86" t="s">
        <v>5625</v>
      </c>
      <c r="AT586" s="87"/>
      <c r="AU586" s="88"/>
    </row>
    <row r="587" spans="1:47">
      <c r="A587" s="50">
        <f t="shared" si="54"/>
        <v>108</v>
      </c>
      <c r="B587" s="51" t="str">
        <f>IF(A587="","",IF(A587&lt;词盘!$B$2,"大词",IF(A587&lt;词盘!$C$2,"中尾词","长尾词")))</f>
        <v>大词</v>
      </c>
      <c r="D587" s="29" t="str">
        <f t="shared" si="53"/>
        <v>无序</v>
      </c>
      <c r="I587" s="61">
        <f t="shared" si="55"/>
        <v>0</v>
      </c>
      <c r="K587" s="91"/>
      <c r="L587" s="90"/>
      <c r="M587" s="62" t="s">
        <v>5626</v>
      </c>
      <c r="N587" s="63" t="s">
        <v>5627</v>
      </c>
      <c r="O587" s="64" t="s">
        <v>2027</v>
      </c>
      <c r="P587" s="65"/>
      <c r="Q587" s="63" t="s">
        <v>2149</v>
      </c>
      <c r="R587" s="68">
        <v>121</v>
      </c>
      <c r="S587" s="68">
        <v>4</v>
      </c>
      <c r="T587" s="69" t="s">
        <v>5628</v>
      </c>
      <c r="U587" s="70">
        <v>478300</v>
      </c>
      <c r="V587" s="68">
        <v>2552</v>
      </c>
      <c r="W587" s="71">
        <v>108</v>
      </c>
      <c r="X587" s="72">
        <v>0.0425</v>
      </c>
      <c r="Y587" s="71">
        <v>60876</v>
      </c>
      <c r="Z587" s="71">
        <v>1161</v>
      </c>
      <c r="AA587" s="71">
        <v>3</v>
      </c>
      <c r="AB587" s="76">
        <v>1</v>
      </c>
      <c r="AC587" s="68">
        <v>186</v>
      </c>
      <c r="AD587" s="77">
        <v>13.72</v>
      </c>
      <c r="AE587" s="68">
        <v>30</v>
      </c>
      <c r="AF587" s="78">
        <v>0.4523</v>
      </c>
      <c r="AG587" s="81">
        <v>0.5</v>
      </c>
      <c r="AH587" s="82">
        <v>1.95</v>
      </c>
      <c r="AI587" s="64" t="s">
        <v>5629</v>
      </c>
      <c r="AJ587" s="63" t="s">
        <v>5630</v>
      </c>
      <c r="AK587" s="78">
        <v>0.2222</v>
      </c>
      <c r="AL587" s="78">
        <v>0.4</v>
      </c>
      <c r="AM587" s="63" t="s">
        <v>3917</v>
      </c>
      <c r="AN587" s="78">
        <v>0.119</v>
      </c>
      <c r="AO587" s="78">
        <v>0.0333</v>
      </c>
      <c r="AP587" s="63" t="s">
        <v>3915</v>
      </c>
      <c r="AQ587" s="78">
        <v>0.1111</v>
      </c>
      <c r="AR587" s="78">
        <v>0.0667</v>
      </c>
      <c r="AS587" s="86" t="s">
        <v>5631</v>
      </c>
      <c r="AT587" s="87"/>
      <c r="AU587" s="88"/>
    </row>
    <row r="588" spans="1:47">
      <c r="A588" s="50">
        <f t="shared" si="54"/>
        <v>738</v>
      </c>
      <c r="B588" s="51" t="str">
        <f>IF(A588="","",IF(A588&lt;词盘!$B$2,"大词",IF(A588&lt;词盘!$C$2,"中尾词","长尾词")))</f>
        <v>大词</v>
      </c>
      <c r="D588" s="29" t="str">
        <f t="shared" si="53"/>
        <v>无序</v>
      </c>
      <c r="I588" s="61">
        <f t="shared" si="55"/>
        <v>0</v>
      </c>
      <c r="K588" s="91"/>
      <c r="L588" s="90"/>
      <c r="M588" s="62" t="s">
        <v>5632</v>
      </c>
      <c r="N588" s="63" t="s">
        <v>5633</v>
      </c>
      <c r="O588" s="64" t="s">
        <v>2027</v>
      </c>
      <c r="P588" s="65"/>
      <c r="Q588" s="63" t="s">
        <v>2149</v>
      </c>
      <c r="R588" s="68">
        <v>113</v>
      </c>
      <c r="S588" s="68">
        <v>3</v>
      </c>
      <c r="T588" s="69" t="s">
        <v>5582</v>
      </c>
      <c r="U588" s="70">
        <v>104974</v>
      </c>
      <c r="V588" s="68">
        <v>10656</v>
      </c>
      <c r="W588" s="71">
        <v>738</v>
      </c>
      <c r="X588" s="72">
        <v>0.0693</v>
      </c>
      <c r="Y588" s="71">
        <v>264492</v>
      </c>
      <c r="Z588" s="71">
        <v>4476</v>
      </c>
      <c r="AA588" s="71">
        <v>17</v>
      </c>
      <c r="AB588" s="76">
        <v>15</v>
      </c>
      <c r="AC588" s="68">
        <v>1395</v>
      </c>
      <c r="AD588" s="77">
        <v>7.64</v>
      </c>
      <c r="AE588" s="68">
        <v>221</v>
      </c>
      <c r="AF588" s="78">
        <v>0.4058</v>
      </c>
      <c r="AG588" s="81">
        <v>0.2823</v>
      </c>
      <c r="AH588" s="82">
        <v>1.97</v>
      </c>
      <c r="AI588" s="64" t="s">
        <v>2360</v>
      </c>
      <c r="AJ588" s="63" t="s">
        <v>2857</v>
      </c>
      <c r="AK588" s="78">
        <v>0.17</v>
      </c>
      <c r="AL588" s="78">
        <v>0.1535</v>
      </c>
      <c r="AM588" s="63" t="s">
        <v>5634</v>
      </c>
      <c r="AN588" s="78">
        <v>0.1316</v>
      </c>
      <c r="AO588" s="78">
        <v>0.0842</v>
      </c>
      <c r="AP588" s="63" t="s">
        <v>4453</v>
      </c>
      <c r="AQ588" s="78">
        <v>0.1042</v>
      </c>
      <c r="AR588" s="78">
        <v>0.0446</v>
      </c>
      <c r="AS588" s="86" t="s">
        <v>5635</v>
      </c>
      <c r="AT588" s="87"/>
      <c r="AU588" s="88"/>
    </row>
    <row r="589" spans="1:47">
      <c r="A589" s="50">
        <f t="shared" si="54"/>
        <v>829</v>
      </c>
      <c r="B589" s="51" t="str">
        <f>IF(A589="","",IF(A589&lt;词盘!$B$2,"大词",IF(A589&lt;词盘!$C$2,"中尾词","长尾词")))</f>
        <v>大词</v>
      </c>
      <c r="D589" s="29" t="str">
        <f t="shared" si="53"/>
        <v>无序</v>
      </c>
      <c r="I589" s="61">
        <f t="shared" si="55"/>
        <v>0</v>
      </c>
      <c r="K589" s="91"/>
      <c r="L589" s="90"/>
      <c r="M589" s="62" t="s">
        <v>5636</v>
      </c>
      <c r="N589" s="63" t="s">
        <v>5262</v>
      </c>
      <c r="O589" s="64" t="s">
        <v>2027</v>
      </c>
      <c r="P589" s="65"/>
      <c r="Q589" s="63" t="s">
        <v>2047</v>
      </c>
      <c r="R589" s="68">
        <v>110</v>
      </c>
      <c r="S589" s="68">
        <v>1</v>
      </c>
      <c r="T589" s="69" t="s">
        <v>2022</v>
      </c>
      <c r="U589" s="70">
        <v>144102</v>
      </c>
      <c r="V589" s="68">
        <v>13600</v>
      </c>
      <c r="W589" s="71">
        <v>829</v>
      </c>
      <c r="X589" s="72">
        <v>0.061</v>
      </c>
      <c r="Y589" s="71">
        <v>391684</v>
      </c>
      <c r="Z589" s="71">
        <v>5701</v>
      </c>
      <c r="AA589" s="71">
        <v>19</v>
      </c>
      <c r="AB589" s="76">
        <v>3</v>
      </c>
      <c r="AC589" s="68">
        <v>119535</v>
      </c>
      <c r="AD589" s="77">
        <v>0.11</v>
      </c>
      <c r="AE589" s="68">
        <v>22</v>
      </c>
      <c r="AF589" s="78">
        <v>0.1309</v>
      </c>
      <c r="AG589" s="81">
        <v>0.1091</v>
      </c>
      <c r="AH589" s="82">
        <v>1.71</v>
      </c>
      <c r="AI589" s="64" t="s">
        <v>5428</v>
      </c>
      <c r="AJ589" s="63">
        <v>1943200106</v>
      </c>
      <c r="AK589" s="78">
        <v>0.0543</v>
      </c>
      <c r="AL589" s="78">
        <v>0.1091</v>
      </c>
      <c r="AM589" s="63" t="s">
        <v>5637</v>
      </c>
      <c r="AN589" s="78">
        <v>0.042</v>
      </c>
      <c r="AO589" s="78">
        <v>0</v>
      </c>
      <c r="AP589" s="63" t="s">
        <v>2623</v>
      </c>
      <c r="AQ589" s="78">
        <v>0.0346</v>
      </c>
      <c r="AR589" s="78">
        <v>0</v>
      </c>
      <c r="AS589" s="86" t="s">
        <v>5638</v>
      </c>
      <c r="AT589" s="87">
        <v>0</v>
      </c>
      <c r="AU589" s="88" t="s">
        <v>5639</v>
      </c>
    </row>
    <row r="590" spans="1:47">
      <c r="A590" s="50">
        <f t="shared" si="54"/>
        <v>51</v>
      </c>
      <c r="B590" s="51" t="str">
        <f>IF(A590="","",IF(A590&lt;词盘!$B$2,"大词",IF(A590&lt;词盘!$C$2,"中尾词","长尾词")))</f>
        <v>大词</v>
      </c>
      <c r="D590" s="29" t="str">
        <f t="shared" si="53"/>
        <v>无序</v>
      </c>
      <c r="I590" s="61">
        <f t="shared" si="55"/>
        <v>0</v>
      </c>
      <c r="K590" s="91"/>
      <c r="L590" s="90"/>
      <c r="M590" s="62" t="s">
        <v>5640</v>
      </c>
      <c r="N590" s="63" t="s">
        <v>5641</v>
      </c>
      <c r="O590" s="64" t="s">
        <v>2027</v>
      </c>
      <c r="P590" s="65"/>
      <c r="Q590" s="63" t="s">
        <v>2047</v>
      </c>
      <c r="R590" s="68">
        <v>109</v>
      </c>
      <c r="S590" s="68">
        <v>1</v>
      </c>
      <c r="T590" s="69" t="s">
        <v>2278</v>
      </c>
      <c r="U590" s="70">
        <v>850457</v>
      </c>
      <c r="V590" s="68">
        <v>1353</v>
      </c>
      <c r="W590" s="71">
        <v>51</v>
      </c>
      <c r="X590" s="72">
        <v>0.0384</v>
      </c>
      <c r="Y590" s="71">
        <v>28349</v>
      </c>
      <c r="Z590" s="71">
        <v>650</v>
      </c>
      <c r="AA590" s="71">
        <v>2</v>
      </c>
      <c r="AB590" s="76">
        <v>33</v>
      </c>
      <c r="AC590" s="68">
        <v>1586</v>
      </c>
      <c r="AD590" s="77">
        <v>0.85</v>
      </c>
      <c r="AE590" s="68">
        <v>50</v>
      </c>
      <c r="AF590" s="78">
        <v>0.2254</v>
      </c>
      <c r="AG590" s="81">
        <v>0.2858</v>
      </c>
      <c r="AH590" s="82">
        <v>0.55</v>
      </c>
      <c r="AI590" s="64" t="s">
        <v>5642</v>
      </c>
      <c r="AJ590" s="63" t="s">
        <v>5643</v>
      </c>
      <c r="AK590" s="78">
        <v>0.1408</v>
      </c>
      <c r="AL590" s="78">
        <v>0.1429</v>
      </c>
      <c r="AM590" s="63" t="s">
        <v>5644</v>
      </c>
      <c r="AN590" s="78">
        <v>0.0423</v>
      </c>
      <c r="AO590" s="78">
        <v>0.1429</v>
      </c>
      <c r="AP590" s="63" t="s">
        <v>5645</v>
      </c>
      <c r="AQ590" s="78">
        <v>0.0423</v>
      </c>
      <c r="AR590" s="78">
        <v>0</v>
      </c>
      <c r="AS590" s="86" t="s">
        <v>5646</v>
      </c>
      <c r="AT590" s="87"/>
      <c r="AU590" s="88"/>
    </row>
    <row r="591" spans="1:47">
      <c r="A591" s="50">
        <f t="shared" si="54"/>
        <v>507</v>
      </c>
      <c r="B591" s="51" t="str">
        <f>IF(A591="","",IF(A591&lt;词盘!$B$2,"大词",IF(A591&lt;词盘!$C$2,"中尾词","长尾词")))</f>
        <v>大词</v>
      </c>
      <c r="D591" s="29" t="str">
        <f t="shared" si="53"/>
        <v>无序</v>
      </c>
      <c r="I591" s="61">
        <f t="shared" si="55"/>
        <v>0</v>
      </c>
      <c r="K591" s="91"/>
      <c r="L591" s="90"/>
      <c r="M591" s="62" t="s">
        <v>5647</v>
      </c>
      <c r="N591" s="63" t="s">
        <v>2194</v>
      </c>
      <c r="O591" s="64" t="s">
        <v>2027</v>
      </c>
      <c r="P591" s="65"/>
      <c r="Q591" s="63" t="s">
        <v>2028</v>
      </c>
      <c r="R591" s="68">
        <v>108</v>
      </c>
      <c r="S591" s="68">
        <v>1</v>
      </c>
      <c r="T591" s="69" t="s">
        <v>2022</v>
      </c>
      <c r="U591" s="70">
        <v>133524</v>
      </c>
      <c r="V591" s="68">
        <v>13608</v>
      </c>
      <c r="W591" s="71">
        <v>507</v>
      </c>
      <c r="X591" s="72">
        <v>0.0373</v>
      </c>
      <c r="Y591" s="71">
        <v>403705</v>
      </c>
      <c r="Z591" s="71">
        <v>5670</v>
      </c>
      <c r="AA591" s="71">
        <v>12</v>
      </c>
      <c r="AB591" s="76">
        <v>1</v>
      </c>
      <c r="AC591" s="68">
        <v>188715</v>
      </c>
      <c r="AD591" s="77">
        <v>0.07</v>
      </c>
      <c r="AE591" s="68">
        <v>45</v>
      </c>
      <c r="AF591" s="78">
        <v>0.1058</v>
      </c>
      <c r="AG591" s="81">
        <v>0.1818</v>
      </c>
      <c r="AH591" s="82">
        <v>1</v>
      </c>
      <c r="AI591" s="64" t="s">
        <v>3969</v>
      </c>
      <c r="AJ591" s="63" t="s">
        <v>5648</v>
      </c>
      <c r="AK591" s="78">
        <v>0.0414</v>
      </c>
      <c r="AL591" s="78">
        <v>0.0606</v>
      </c>
      <c r="AM591" s="63" t="s">
        <v>2623</v>
      </c>
      <c r="AN591" s="78">
        <v>0.0345</v>
      </c>
      <c r="AO591" s="78">
        <v>0.0606</v>
      </c>
      <c r="AP591" s="63" t="s">
        <v>2197</v>
      </c>
      <c r="AQ591" s="78">
        <v>0.0299</v>
      </c>
      <c r="AR591" s="78">
        <v>0.0606</v>
      </c>
      <c r="AS591" s="86" t="s">
        <v>5649</v>
      </c>
      <c r="AT591" s="87"/>
      <c r="AU591" s="88"/>
    </row>
    <row r="592" spans="1:47">
      <c r="A592" s="50">
        <f t="shared" si="54"/>
        <v>1231</v>
      </c>
      <c r="B592" s="51" t="str">
        <f>IF(A592="","",IF(A592&lt;词盘!$B$2,"大词",IF(A592&lt;词盘!$C$2,"中尾词","长尾词")))</f>
        <v>大词</v>
      </c>
      <c r="D592" s="29" t="str">
        <f t="shared" si="53"/>
        <v>无序</v>
      </c>
      <c r="I592" s="61">
        <f t="shared" si="55"/>
        <v>0</v>
      </c>
      <c r="K592" s="91"/>
      <c r="L592" s="90"/>
      <c r="M592" s="62" t="s">
        <v>5650</v>
      </c>
      <c r="N592" s="63" t="s">
        <v>5651</v>
      </c>
      <c r="O592" s="64" t="s">
        <v>2027</v>
      </c>
      <c r="P592" s="65"/>
      <c r="Q592" s="63" t="s">
        <v>3495</v>
      </c>
      <c r="R592" s="68">
        <v>108</v>
      </c>
      <c r="S592" s="68">
        <v>7</v>
      </c>
      <c r="T592" s="69" t="s">
        <v>5652</v>
      </c>
      <c r="U592" s="70">
        <v>329373</v>
      </c>
      <c r="V592" s="68">
        <v>7423</v>
      </c>
      <c r="W592" s="71">
        <v>1231</v>
      </c>
      <c r="X592" s="72">
        <v>0.1659</v>
      </c>
      <c r="Y592" s="71">
        <v>211193</v>
      </c>
      <c r="Z592" s="71">
        <v>3604</v>
      </c>
      <c r="AA592" s="71">
        <v>28</v>
      </c>
      <c r="AB592" s="76">
        <v>17</v>
      </c>
      <c r="AC592" s="68">
        <v>463</v>
      </c>
      <c r="AD592" s="77">
        <v>16.03</v>
      </c>
      <c r="AE592" s="68">
        <v>168</v>
      </c>
      <c r="AF592" s="78">
        <v>0.5165</v>
      </c>
      <c r="AG592" s="81">
        <v>0.4473</v>
      </c>
      <c r="AH592" s="82">
        <v>0.2</v>
      </c>
      <c r="AI592" s="64" t="s">
        <v>5053</v>
      </c>
      <c r="AJ592" s="63" t="s">
        <v>2525</v>
      </c>
      <c r="AK592" s="78">
        <v>0.2582</v>
      </c>
      <c r="AL592" s="78">
        <v>0.2763</v>
      </c>
      <c r="AM592" s="63" t="s">
        <v>5653</v>
      </c>
      <c r="AN592" s="78">
        <v>0.1429</v>
      </c>
      <c r="AO592" s="78">
        <v>0.0789</v>
      </c>
      <c r="AP592" s="63" t="s">
        <v>5654</v>
      </c>
      <c r="AQ592" s="78">
        <v>0.1154</v>
      </c>
      <c r="AR592" s="78">
        <v>0.0921</v>
      </c>
      <c r="AS592" s="86" t="s">
        <v>5655</v>
      </c>
      <c r="AT592" s="87"/>
      <c r="AU592" s="88"/>
    </row>
    <row r="593" spans="1:47">
      <c r="A593" s="50">
        <f t="shared" si="54"/>
        <v>4635</v>
      </c>
      <c r="B593" s="51" t="str">
        <f>IF(A593="","",IF(A593&lt;词盘!$B$2,"大词",IF(A593&lt;词盘!$C$2,"中尾词","长尾词")))</f>
        <v>大词</v>
      </c>
      <c r="D593" s="29" t="str">
        <f t="shared" si="53"/>
        <v>无序</v>
      </c>
      <c r="I593" s="61">
        <f t="shared" si="55"/>
        <v>0</v>
      </c>
      <c r="K593" s="91"/>
      <c r="L593" s="90"/>
      <c r="M593" s="62" t="s">
        <v>5656</v>
      </c>
      <c r="N593" s="63" t="s">
        <v>5657</v>
      </c>
      <c r="O593" s="64" t="s">
        <v>2027</v>
      </c>
      <c r="P593" s="65"/>
      <c r="Q593" s="63" t="s">
        <v>2149</v>
      </c>
      <c r="R593" s="68">
        <v>107</v>
      </c>
      <c r="S593" s="68">
        <v>1</v>
      </c>
      <c r="T593" s="69" t="s">
        <v>2022</v>
      </c>
      <c r="U593" s="70">
        <v>30648</v>
      </c>
      <c r="V593" s="68">
        <v>46546</v>
      </c>
      <c r="W593" s="71">
        <v>4635</v>
      </c>
      <c r="X593" s="72">
        <v>0.0996</v>
      </c>
      <c r="Y593" s="71">
        <v>1362253</v>
      </c>
      <c r="Z593" s="71">
        <v>18855</v>
      </c>
      <c r="AA593" s="71">
        <v>106</v>
      </c>
      <c r="AB593" s="76">
        <v>73</v>
      </c>
      <c r="AC593" s="68">
        <v>515</v>
      </c>
      <c r="AD593" s="77">
        <v>90.38</v>
      </c>
      <c r="AE593" s="68">
        <v>67</v>
      </c>
      <c r="AF593" s="78">
        <v>0.3523</v>
      </c>
      <c r="AG593" s="81">
        <v>0</v>
      </c>
      <c r="AH593" s="82">
        <v>1.1</v>
      </c>
      <c r="AI593" s="64" t="s">
        <v>5658</v>
      </c>
      <c r="AJ593" s="63" t="s">
        <v>5659</v>
      </c>
      <c r="AK593" s="78">
        <v>0.1397</v>
      </c>
      <c r="AL593" s="78">
        <v>0</v>
      </c>
      <c r="AM593" s="63" t="s">
        <v>5660</v>
      </c>
      <c r="AN593" s="78">
        <v>0.1137</v>
      </c>
      <c r="AO593" s="78">
        <v>0</v>
      </c>
      <c r="AP593" s="63" t="s">
        <v>5661</v>
      </c>
      <c r="AQ593" s="78">
        <v>0.0989</v>
      </c>
      <c r="AR593" s="78">
        <v>0</v>
      </c>
      <c r="AS593" s="86" t="s">
        <v>5662</v>
      </c>
      <c r="AT593" s="87"/>
      <c r="AU593" s="88"/>
    </row>
    <row r="594" spans="1:47">
      <c r="A594" s="50">
        <f t="shared" si="54"/>
        <v>169</v>
      </c>
      <c r="B594" s="51" t="str">
        <f>IF(A594="","",IF(A594&lt;词盘!$B$2,"大词",IF(A594&lt;词盘!$C$2,"中尾词","长尾词")))</f>
        <v>大词</v>
      </c>
      <c r="D594" s="29" t="str">
        <f t="shared" si="53"/>
        <v>无序</v>
      </c>
      <c r="I594" s="61">
        <f t="shared" si="55"/>
        <v>0</v>
      </c>
      <c r="K594" s="91"/>
      <c r="L594" s="90"/>
      <c r="M594" s="62" t="s">
        <v>5663</v>
      </c>
      <c r="N594" s="63" t="s">
        <v>5664</v>
      </c>
      <c r="O594" s="64" t="s">
        <v>2027</v>
      </c>
      <c r="P594" s="65"/>
      <c r="Q594" s="63" t="s">
        <v>2149</v>
      </c>
      <c r="R594" s="68">
        <v>107</v>
      </c>
      <c r="S594" s="68">
        <v>2</v>
      </c>
      <c r="T594" s="69" t="s">
        <v>5665</v>
      </c>
      <c r="U594" s="70">
        <v>355951</v>
      </c>
      <c r="V594" s="68">
        <v>5007</v>
      </c>
      <c r="W594" s="71">
        <v>169</v>
      </c>
      <c r="X594" s="72">
        <v>0.0339</v>
      </c>
      <c r="Y594" s="71">
        <v>103882</v>
      </c>
      <c r="Z594" s="71">
        <v>2412</v>
      </c>
      <c r="AA594" s="71">
        <v>4</v>
      </c>
      <c r="AB594" s="76">
        <v>0</v>
      </c>
      <c r="AC594" s="68">
        <v>155032</v>
      </c>
      <c r="AD594" s="77">
        <v>0.03</v>
      </c>
      <c r="AE594" s="68">
        <v>53</v>
      </c>
      <c r="AF594" s="78">
        <v>0.1065</v>
      </c>
      <c r="AG594" s="81">
        <v>0</v>
      </c>
      <c r="AH594" s="82">
        <v>1.12</v>
      </c>
      <c r="AI594" s="64" t="s">
        <v>5666</v>
      </c>
      <c r="AJ594" s="63" t="s">
        <v>5667</v>
      </c>
      <c r="AK594" s="78">
        <v>0.0414</v>
      </c>
      <c r="AL594" s="78">
        <v>0</v>
      </c>
      <c r="AM594" s="63" t="s">
        <v>5668</v>
      </c>
      <c r="AN594" s="78">
        <v>0.0355</v>
      </c>
      <c r="AO594" s="78">
        <v>0</v>
      </c>
      <c r="AP594" s="63" t="s">
        <v>5249</v>
      </c>
      <c r="AQ594" s="78">
        <v>0.0296</v>
      </c>
      <c r="AR594" s="78">
        <v>0</v>
      </c>
      <c r="AS594" s="86" t="s">
        <v>5669</v>
      </c>
      <c r="AT594" s="87"/>
      <c r="AU594" s="88"/>
    </row>
    <row r="595" spans="1:47">
      <c r="A595" s="50">
        <f t="shared" si="54"/>
        <v>3637</v>
      </c>
      <c r="B595" s="51" t="str">
        <f>IF(A595="","",IF(A595&lt;词盘!$B$2,"大词",IF(A595&lt;词盘!$C$2,"中尾词","长尾词")))</f>
        <v>大词</v>
      </c>
      <c r="D595" s="29" t="str">
        <f t="shared" si="53"/>
        <v>无序</v>
      </c>
      <c r="I595" s="61">
        <f t="shared" si="55"/>
        <v>0</v>
      </c>
      <c r="K595" s="91"/>
      <c r="L595" s="90"/>
      <c r="M595" s="62" t="s">
        <v>5670</v>
      </c>
      <c r="N595" s="63" t="s">
        <v>5671</v>
      </c>
      <c r="O595" s="64" t="s">
        <v>2027</v>
      </c>
      <c r="P595" s="65"/>
      <c r="Q595" s="63" t="s">
        <v>2159</v>
      </c>
      <c r="R595" s="68">
        <v>106</v>
      </c>
      <c r="S595" s="68">
        <v>2</v>
      </c>
      <c r="T595" s="69" t="s">
        <v>3952</v>
      </c>
      <c r="U595" s="70">
        <v>70851</v>
      </c>
      <c r="V595" s="68">
        <v>28027</v>
      </c>
      <c r="W595" s="71">
        <v>3637</v>
      </c>
      <c r="X595" s="72">
        <v>0.1298</v>
      </c>
      <c r="Y595" s="71">
        <v>578860</v>
      </c>
      <c r="Z595" s="71">
        <v>12599</v>
      </c>
      <c r="AA595" s="71">
        <v>83</v>
      </c>
      <c r="AB595" s="76">
        <v>5</v>
      </c>
      <c r="AC595" s="68">
        <v>288</v>
      </c>
      <c r="AD595" s="77">
        <v>97.32</v>
      </c>
      <c r="AE595" s="68">
        <v>104</v>
      </c>
      <c r="AF595" s="78">
        <v>0.6659</v>
      </c>
      <c r="AG595" s="81">
        <v>0.5394</v>
      </c>
      <c r="AH595" s="82">
        <v>1.33</v>
      </c>
      <c r="AI595" s="64" t="s">
        <v>5672</v>
      </c>
      <c r="AJ595" s="63" t="s">
        <v>2561</v>
      </c>
      <c r="AK595" s="78">
        <v>0.3228</v>
      </c>
      <c r="AL595" s="78">
        <v>0.2697</v>
      </c>
      <c r="AM595" s="63" t="s">
        <v>4389</v>
      </c>
      <c r="AN595" s="78">
        <v>0.1899</v>
      </c>
      <c r="AO595" s="78">
        <v>0.1513</v>
      </c>
      <c r="AP595" s="63" t="s">
        <v>5673</v>
      </c>
      <c r="AQ595" s="78">
        <v>0.1532</v>
      </c>
      <c r="AR595" s="78">
        <v>0.1184</v>
      </c>
      <c r="AS595" s="86" t="s">
        <v>5674</v>
      </c>
      <c r="AT595" s="87">
        <v>0</v>
      </c>
      <c r="AU595" s="88" t="s">
        <v>5675</v>
      </c>
    </row>
    <row r="596" spans="1:47">
      <c r="A596" s="50">
        <f t="shared" si="54"/>
        <v>1007</v>
      </c>
      <c r="B596" s="51" t="str">
        <f>IF(A596="","",IF(A596&lt;词盘!$B$2,"大词",IF(A596&lt;词盘!$C$2,"中尾词","长尾词")))</f>
        <v>大词</v>
      </c>
      <c r="D596" s="29" t="str">
        <f t="shared" ref="D596:D647" si="56">IF(M596="","",IF(OR(E596="/",E596=""),"无序",IF(COUNTIFS(E:E,E596)&lt;4,"无序","有序")))</f>
        <v>无序</v>
      </c>
      <c r="I596" s="61">
        <f t="shared" si="55"/>
        <v>0</v>
      </c>
      <c r="K596" s="91"/>
      <c r="L596" s="90"/>
      <c r="M596" s="62" t="s">
        <v>5676</v>
      </c>
      <c r="N596" s="63" t="s">
        <v>5677</v>
      </c>
      <c r="O596" s="64" t="s">
        <v>2027</v>
      </c>
      <c r="P596" s="65"/>
      <c r="Q596" s="63" t="s">
        <v>2149</v>
      </c>
      <c r="R596" s="68">
        <v>106</v>
      </c>
      <c r="S596" s="68">
        <v>2</v>
      </c>
      <c r="T596" s="69" t="s">
        <v>5678</v>
      </c>
      <c r="U596" s="70">
        <v>70173</v>
      </c>
      <c r="V596" s="68">
        <v>14272</v>
      </c>
      <c r="W596" s="71">
        <v>1007</v>
      </c>
      <c r="X596" s="72">
        <v>0.0706</v>
      </c>
      <c r="Y596" s="71">
        <v>420401</v>
      </c>
      <c r="Z596" s="71">
        <v>6784</v>
      </c>
      <c r="AA596" s="71">
        <v>23</v>
      </c>
      <c r="AB596" s="76">
        <v>37</v>
      </c>
      <c r="AC596" s="68">
        <v>4093</v>
      </c>
      <c r="AD596" s="77">
        <v>3.49</v>
      </c>
      <c r="AE596" s="68">
        <v>178</v>
      </c>
      <c r="AF596" s="78">
        <v>0.3576</v>
      </c>
      <c r="AG596" s="81">
        <v>0.2627</v>
      </c>
      <c r="AH596" s="82">
        <v>2</v>
      </c>
      <c r="AI596" s="64" t="s">
        <v>5679</v>
      </c>
      <c r="AJ596" s="63" t="s">
        <v>5680</v>
      </c>
      <c r="AK596" s="78">
        <v>0.1518</v>
      </c>
      <c r="AL596" s="78">
        <v>0.1111</v>
      </c>
      <c r="AM596" s="63" t="s">
        <v>4961</v>
      </c>
      <c r="AN596" s="78">
        <v>0.128</v>
      </c>
      <c r="AO596" s="78">
        <v>0.1364</v>
      </c>
      <c r="AP596" s="63" t="s">
        <v>5681</v>
      </c>
      <c r="AQ596" s="78">
        <v>0.0778</v>
      </c>
      <c r="AR596" s="78">
        <v>0.0152</v>
      </c>
      <c r="AS596" s="86" t="s">
        <v>5682</v>
      </c>
      <c r="AT596" s="87"/>
      <c r="AU596" s="88"/>
    </row>
    <row r="597" spans="1:47">
      <c r="A597" s="50">
        <f t="shared" si="54"/>
        <v>1859</v>
      </c>
      <c r="B597" s="51" t="str">
        <f>IF(A597="","",IF(A597&lt;词盘!$B$2,"大词",IF(A597&lt;词盘!$C$2,"中尾词","长尾词")))</f>
        <v>大词</v>
      </c>
      <c r="D597" s="29" t="str">
        <f t="shared" si="56"/>
        <v>无序</v>
      </c>
      <c r="I597" s="61">
        <f t="shared" si="55"/>
        <v>0</v>
      </c>
      <c r="K597" s="91"/>
      <c r="L597" s="90"/>
      <c r="M597" s="62" t="s">
        <v>5683</v>
      </c>
      <c r="N597" s="63" t="s">
        <v>5684</v>
      </c>
      <c r="O597" s="64" t="s">
        <v>2027</v>
      </c>
      <c r="P597" s="65"/>
      <c r="Q597" s="63" t="s">
        <v>2159</v>
      </c>
      <c r="R597" s="68">
        <v>105</v>
      </c>
      <c r="S597" s="68">
        <v>3</v>
      </c>
      <c r="T597" s="69" t="s">
        <v>5685</v>
      </c>
      <c r="U597" s="70">
        <v>159493</v>
      </c>
      <c r="V597" s="68">
        <v>20989</v>
      </c>
      <c r="W597" s="71">
        <v>1859</v>
      </c>
      <c r="X597" s="72">
        <v>0.0886</v>
      </c>
      <c r="Y597" s="71">
        <v>513332</v>
      </c>
      <c r="Z597" s="71">
        <v>10224</v>
      </c>
      <c r="AA597" s="71">
        <v>43</v>
      </c>
      <c r="AB597" s="76">
        <v>4</v>
      </c>
      <c r="AC597" s="68">
        <v>372</v>
      </c>
      <c r="AD597" s="77">
        <v>56.42</v>
      </c>
      <c r="AE597" s="68">
        <v>108</v>
      </c>
      <c r="AF597" s="78">
        <v>0.4701</v>
      </c>
      <c r="AG597" s="81">
        <v>0.4286</v>
      </c>
      <c r="AH597" s="44" t="s">
        <v>2027</v>
      </c>
      <c r="AI597" s="64" t="s">
        <v>2177</v>
      </c>
      <c r="AJ597" s="63" t="s">
        <v>2561</v>
      </c>
      <c r="AK597" s="78">
        <v>0.2636</v>
      </c>
      <c r="AL597" s="78">
        <v>0.2302</v>
      </c>
      <c r="AM597" s="63" t="s">
        <v>4389</v>
      </c>
      <c r="AN597" s="78">
        <v>0.1522</v>
      </c>
      <c r="AO597" s="78">
        <v>0.1587</v>
      </c>
      <c r="AP597" s="63" t="s">
        <v>2031</v>
      </c>
      <c r="AQ597" s="78">
        <v>0.0543</v>
      </c>
      <c r="AR597" s="78">
        <v>0.0397</v>
      </c>
      <c r="AS597" s="86" t="s">
        <v>5686</v>
      </c>
      <c r="AT597" s="87"/>
      <c r="AU597" s="88"/>
    </row>
    <row r="598" spans="1:47">
      <c r="A598" s="50">
        <f t="shared" si="54"/>
        <v>771</v>
      </c>
      <c r="B598" s="51" t="str">
        <f>IF(A598="","",IF(A598&lt;词盘!$B$2,"大词",IF(A598&lt;词盘!$C$2,"中尾词","长尾词")))</f>
        <v>大词</v>
      </c>
      <c r="D598" s="29" t="str">
        <f t="shared" si="56"/>
        <v>无序</v>
      </c>
      <c r="I598" s="61">
        <f t="shared" si="55"/>
        <v>0</v>
      </c>
      <c r="K598" s="91"/>
      <c r="L598" s="90"/>
      <c r="M598" s="62" t="s">
        <v>5687</v>
      </c>
      <c r="N598" s="63" t="s">
        <v>5688</v>
      </c>
      <c r="O598" s="64" t="s">
        <v>2027</v>
      </c>
      <c r="P598" s="65"/>
      <c r="Q598" s="63" t="s">
        <v>2149</v>
      </c>
      <c r="R598" s="68">
        <v>101</v>
      </c>
      <c r="S598" s="68">
        <v>1</v>
      </c>
      <c r="T598" s="69" t="s">
        <v>2066</v>
      </c>
      <c r="U598" s="70">
        <v>76892</v>
      </c>
      <c r="V598" s="68">
        <v>25140</v>
      </c>
      <c r="W598" s="71">
        <v>771</v>
      </c>
      <c r="X598" s="72">
        <v>0.0307</v>
      </c>
      <c r="Y598" s="71">
        <v>741429</v>
      </c>
      <c r="Z598" s="71">
        <v>10888</v>
      </c>
      <c r="AA598" s="71">
        <v>18</v>
      </c>
      <c r="AB598" s="76">
        <v>15</v>
      </c>
      <c r="AC598" s="68">
        <v>5052</v>
      </c>
      <c r="AD598" s="77">
        <v>4.98</v>
      </c>
      <c r="AE598" s="68">
        <v>44</v>
      </c>
      <c r="AF598" s="78">
        <v>0.2773</v>
      </c>
      <c r="AG598" s="81">
        <v>0.2761</v>
      </c>
      <c r="AH598" s="82">
        <v>1.25</v>
      </c>
      <c r="AI598" s="64" t="s">
        <v>5689</v>
      </c>
      <c r="AJ598" s="63" t="s">
        <v>5690</v>
      </c>
      <c r="AK598" s="78">
        <v>0.1052</v>
      </c>
      <c r="AL598" s="78">
        <v>0.0982</v>
      </c>
      <c r="AM598" s="63" t="s">
        <v>5691</v>
      </c>
      <c r="AN598" s="78">
        <v>0.0888</v>
      </c>
      <c r="AO598" s="78">
        <v>0.1166</v>
      </c>
      <c r="AP598" s="63" t="s">
        <v>5692</v>
      </c>
      <c r="AQ598" s="78">
        <v>0.0833</v>
      </c>
      <c r="AR598" s="78">
        <v>0.0613</v>
      </c>
      <c r="AS598" s="86" t="s">
        <v>5693</v>
      </c>
      <c r="AT598" s="87"/>
      <c r="AU598" s="88"/>
    </row>
    <row r="599" spans="1:47">
      <c r="A599" s="50">
        <f t="shared" si="54"/>
        <v>673</v>
      </c>
      <c r="B599" s="51" t="str">
        <f>IF(A599="","",IF(A599&lt;词盘!$B$2,"大词",IF(A599&lt;词盘!$C$2,"中尾词","长尾词")))</f>
        <v>大词</v>
      </c>
      <c r="D599" s="29" t="str">
        <f t="shared" si="56"/>
        <v>无序</v>
      </c>
      <c r="I599" s="61">
        <f t="shared" si="55"/>
        <v>0</v>
      </c>
      <c r="K599" s="91"/>
      <c r="L599" s="90"/>
      <c r="M599" s="62" t="s">
        <v>5694</v>
      </c>
      <c r="N599" s="63" t="s">
        <v>5695</v>
      </c>
      <c r="O599" s="64" t="s">
        <v>2027</v>
      </c>
      <c r="P599" s="65"/>
      <c r="Q599" s="63" t="s">
        <v>2028</v>
      </c>
      <c r="R599" s="68">
        <v>99</v>
      </c>
      <c r="S599" s="68">
        <v>1</v>
      </c>
      <c r="T599" s="69" t="s">
        <v>2022</v>
      </c>
      <c r="U599" s="70">
        <v>270848</v>
      </c>
      <c r="V599" s="68">
        <v>6759</v>
      </c>
      <c r="W599" s="71">
        <v>673</v>
      </c>
      <c r="X599" s="72">
        <v>0.0996</v>
      </c>
      <c r="Y599" s="71">
        <v>187141</v>
      </c>
      <c r="Z599" s="71">
        <v>2736</v>
      </c>
      <c r="AA599" s="71">
        <v>16</v>
      </c>
      <c r="AB599" s="76">
        <v>4</v>
      </c>
      <c r="AC599" s="68">
        <v>619</v>
      </c>
      <c r="AD599" s="77">
        <v>10.92</v>
      </c>
      <c r="AE599" s="68">
        <v>89</v>
      </c>
      <c r="AF599" s="78">
        <v>0.3727</v>
      </c>
      <c r="AG599" s="81">
        <v>0.3555</v>
      </c>
      <c r="AH599" s="82">
        <v>0.58</v>
      </c>
      <c r="AI599" s="64" t="s">
        <v>5317</v>
      </c>
      <c r="AJ599" s="63" t="s">
        <v>5696</v>
      </c>
      <c r="AK599" s="78">
        <v>0.1318</v>
      </c>
      <c r="AL599" s="78">
        <v>0.2444</v>
      </c>
      <c r="AM599" s="63" t="s">
        <v>2542</v>
      </c>
      <c r="AN599" s="78">
        <v>0.1273</v>
      </c>
      <c r="AO599" s="78">
        <v>0.0667</v>
      </c>
      <c r="AP599" s="63" t="s">
        <v>5697</v>
      </c>
      <c r="AQ599" s="78">
        <v>0.1136</v>
      </c>
      <c r="AR599" s="78">
        <v>0.0444</v>
      </c>
      <c r="AS599" s="86" t="s">
        <v>5698</v>
      </c>
      <c r="AT599" s="87"/>
      <c r="AU599" s="88"/>
    </row>
    <row r="600" spans="1:47">
      <c r="A600" s="50">
        <f t="shared" si="54"/>
        <v>137</v>
      </c>
      <c r="B600" s="51" t="str">
        <f>IF(A600="","",IF(A600&lt;词盘!$B$2,"大词",IF(A600&lt;词盘!$C$2,"中尾词","长尾词")))</f>
        <v>大词</v>
      </c>
      <c r="D600" s="29" t="str">
        <f t="shared" si="56"/>
        <v>无序</v>
      </c>
      <c r="I600" s="61">
        <f t="shared" si="55"/>
        <v>0</v>
      </c>
      <c r="K600" s="91"/>
      <c r="L600" s="90"/>
      <c r="M600" s="62" t="s">
        <v>5699</v>
      </c>
      <c r="N600" s="63" t="s">
        <v>5700</v>
      </c>
      <c r="O600" s="64" t="s">
        <v>2027</v>
      </c>
      <c r="P600" s="65"/>
      <c r="Q600" s="63" t="s">
        <v>2047</v>
      </c>
      <c r="R600" s="68">
        <v>98</v>
      </c>
      <c r="S600" s="68">
        <v>1</v>
      </c>
      <c r="T600" s="69" t="s">
        <v>2024</v>
      </c>
      <c r="U600" s="70">
        <v>453091</v>
      </c>
      <c r="V600" s="68">
        <v>4114</v>
      </c>
      <c r="W600" s="71">
        <v>137</v>
      </c>
      <c r="X600" s="72">
        <v>0.0335</v>
      </c>
      <c r="Y600" s="71">
        <v>117271</v>
      </c>
      <c r="Z600" s="71">
        <v>1914</v>
      </c>
      <c r="AA600" s="71">
        <v>4</v>
      </c>
      <c r="AB600" s="76">
        <v>0</v>
      </c>
      <c r="AC600" s="68">
        <v>32026</v>
      </c>
      <c r="AD600" s="77">
        <v>0.13</v>
      </c>
      <c r="AE600" s="68">
        <v>3</v>
      </c>
      <c r="AF600" s="78">
        <v>0.1805</v>
      </c>
      <c r="AG600" s="81">
        <v>0.2307</v>
      </c>
      <c r="AH600" s="82">
        <v>0.47</v>
      </c>
      <c r="AI600" s="64" t="s">
        <v>5701</v>
      </c>
      <c r="AJ600" s="63" t="s">
        <v>5244</v>
      </c>
      <c r="AK600" s="78">
        <v>0.0677</v>
      </c>
      <c r="AL600" s="78">
        <v>0.0769</v>
      </c>
      <c r="AM600" s="63" t="s">
        <v>3084</v>
      </c>
      <c r="AN600" s="78">
        <v>0.0602</v>
      </c>
      <c r="AO600" s="78">
        <v>0.0769</v>
      </c>
      <c r="AP600" s="63" t="s">
        <v>2729</v>
      </c>
      <c r="AQ600" s="78">
        <v>0.0526</v>
      </c>
      <c r="AR600" s="78">
        <v>0.0769</v>
      </c>
      <c r="AS600" s="86" t="s">
        <v>5702</v>
      </c>
      <c r="AT600" s="87"/>
      <c r="AU600" s="88"/>
    </row>
    <row r="601" spans="1:47">
      <c r="A601" s="50">
        <f t="shared" si="54"/>
        <v>0</v>
      </c>
      <c r="B601" s="51" t="str">
        <f>IF(A601="","",IF(A601&lt;词盘!$B$2,"大词",IF(A601&lt;词盘!$C$2,"中尾词","长尾词")))</f>
        <v>大词</v>
      </c>
      <c r="D601" s="29" t="str">
        <f t="shared" si="56"/>
        <v>无序</v>
      </c>
      <c r="I601" s="61">
        <f t="shared" si="55"/>
        <v>0</v>
      </c>
      <c r="K601" s="91"/>
      <c r="L601" s="90"/>
      <c r="M601" s="62" t="s">
        <v>1680</v>
      </c>
      <c r="N601" s="63"/>
      <c r="O601" s="64" t="s">
        <v>2027</v>
      </c>
      <c r="P601" s="65"/>
      <c r="Q601" s="63" t="s">
        <v>2047</v>
      </c>
      <c r="R601" s="68">
        <v>95</v>
      </c>
      <c r="S601" s="68">
        <v>1</v>
      </c>
      <c r="T601" s="69" t="s">
        <v>3110</v>
      </c>
      <c r="U601" s="70">
        <v>717841</v>
      </c>
      <c r="V601" s="68"/>
      <c r="W601" s="71"/>
      <c r="X601" s="72"/>
      <c r="Y601" s="71"/>
      <c r="Z601" s="71"/>
      <c r="AA601" s="71">
        <v>1</v>
      </c>
      <c r="AB601" s="76">
        <v>0</v>
      </c>
      <c r="AC601" s="68">
        <v>55</v>
      </c>
      <c r="AD601" s="77">
        <v>0</v>
      </c>
      <c r="AE601" s="68">
        <v>1</v>
      </c>
      <c r="AF601" s="78">
        <v>0.8966</v>
      </c>
      <c r="AG601" s="81">
        <v>0</v>
      </c>
      <c r="AH601" s="44" t="s">
        <v>2027</v>
      </c>
      <c r="AI601" s="64" t="s">
        <v>2177</v>
      </c>
      <c r="AJ601" s="63" t="s">
        <v>5703</v>
      </c>
      <c r="AK601" s="78">
        <v>0.5747</v>
      </c>
      <c r="AL601" s="78">
        <v>0</v>
      </c>
      <c r="AM601" s="63" t="s">
        <v>5704</v>
      </c>
      <c r="AN601" s="78">
        <v>0.2644</v>
      </c>
      <c r="AO601" s="78">
        <v>0</v>
      </c>
      <c r="AP601" s="63" t="s">
        <v>5705</v>
      </c>
      <c r="AQ601" s="78">
        <v>0.0575</v>
      </c>
      <c r="AR601" s="78">
        <v>0</v>
      </c>
      <c r="AS601" s="86" t="s">
        <v>5706</v>
      </c>
      <c r="AT601" s="87"/>
      <c r="AU601" s="88"/>
    </row>
    <row r="602" spans="1:47">
      <c r="A602" s="50">
        <f t="shared" si="54"/>
        <v>61</v>
      </c>
      <c r="B602" s="51" t="str">
        <f>IF(A602="","",IF(A602&lt;词盘!$B$2,"大词",IF(A602&lt;词盘!$C$2,"中尾词","长尾词")))</f>
        <v>大词</v>
      </c>
      <c r="D602" s="29" t="str">
        <f t="shared" si="56"/>
        <v>无序</v>
      </c>
      <c r="I602" s="61">
        <f t="shared" si="55"/>
        <v>0</v>
      </c>
      <c r="K602" s="91"/>
      <c r="L602" s="90"/>
      <c r="M602" s="62" t="s">
        <v>5707</v>
      </c>
      <c r="N602" s="63" t="s">
        <v>5708</v>
      </c>
      <c r="O602" s="64" t="s">
        <v>2027</v>
      </c>
      <c r="P602" s="65"/>
      <c r="Q602" s="63" t="s">
        <v>2028</v>
      </c>
      <c r="R602" s="68">
        <v>93</v>
      </c>
      <c r="S602" s="68">
        <v>1</v>
      </c>
      <c r="T602" s="69" t="s">
        <v>2022</v>
      </c>
      <c r="U602" s="70">
        <v>258939</v>
      </c>
      <c r="V602" s="68">
        <v>8122</v>
      </c>
      <c r="W602" s="71">
        <v>61</v>
      </c>
      <c r="X602" s="72">
        <v>0.0076</v>
      </c>
      <c r="Y602" s="71">
        <v>207596</v>
      </c>
      <c r="Z602" s="71">
        <v>3445</v>
      </c>
      <c r="AA602" s="71">
        <v>2</v>
      </c>
      <c r="AB602" s="76">
        <v>7</v>
      </c>
      <c r="AC602" s="68">
        <v>459</v>
      </c>
      <c r="AD602" s="77">
        <v>17.69</v>
      </c>
      <c r="AE602" s="68">
        <v>60</v>
      </c>
      <c r="AF602" s="78">
        <v>0.2652</v>
      </c>
      <c r="AG602" s="81">
        <v>0.2758</v>
      </c>
      <c r="AH602" s="82">
        <v>0.87</v>
      </c>
      <c r="AI602" s="64" t="s">
        <v>4878</v>
      </c>
      <c r="AJ602" s="63" t="s">
        <v>5709</v>
      </c>
      <c r="AK602" s="78">
        <v>0.1565</v>
      </c>
      <c r="AL602" s="78">
        <v>0.1379</v>
      </c>
      <c r="AM602" s="63" t="s">
        <v>5710</v>
      </c>
      <c r="AN602" s="78">
        <v>0.0565</v>
      </c>
      <c r="AO602" s="78">
        <v>0</v>
      </c>
      <c r="AP602" s="63" t="s">
        <v>5711</v>
      </c>
      <c r="AQ602" s="78">
        <v>0.0522</v>
      </c>
      <c r="AR602" s="78">
        <v>0.1379</v>
      </c>
      <c r="AS602" s="86" t="s">
        <v>5712</v>
      </c>
      <c r="AT602" s="87"/>
      <c r="AU602" s="88"/>
    </row>
    <row r="603" spans="1:47">
      <c r="A603" s="50">
        <f t="shared" si="54"/>
        <v>698</v>
      </c>
      <c r="B603" s="51" t="str">
        <f>IF(A603="","",IF(A603&lt;词盘!$B$2,"大词",IF(A603&lt;词盘!$C$2,"中尾词","长尾词")))</f>
        <v>大词</v>
      </c>
      <c r="D603" s="29" t="str">
        <f t="shared" si="56"/>
        <v>无序</v>
      </c>
      <c r="I603" s="61">
        <f t="shared" si="55"/>
        <v>0</v>
      </c>
      <c r="K603" s="91"/>
      <c r="L603" s="90"/>
      <c r="M603" s="62" t="s">
        <v>5713</v>
      </c>
      <c r="N603" s="63" t="s">
        <v>3754</v>
      </c>
      <c r="O603" s="64" t="s">
        <v>2027</v>
      </c>
      <c r="P603" s="65"/>
      <c r="Q603" s="63" t="s">
        <v>2028</v>
      </c>
      <c r="R603" s="68">
        <v>93</v>
      </c>
      <c r="S603" s="68">
        <v>1</v>
      </c>
      <c r="T603" s="69" t="s">
        <v>2022</v>
      </c>
      <c r="U603" s="70">
        <v>250001</v>
      </c>
      <c r="V603" s="68">
        <v>11526</v>
      </c>
      <c r="W603" s="71">
        <v>698</v>
      </c>
      <c r="X603" s="72">
        <v>0.0606</v>
      </c>
      <c r="Y603" s="71">
        <v>312915</v>
      </c>
      <c r="Z603" s="71">
        <v>4415</v>
      </c>
      <c r="AA603" s="71">
        <v>16</v>
      </c>
      <c r="AB603" s="76">
        <v>0</v>
      </c>
      <c r="AC603" s="68">
        <v>162697</v>
      </c>
      <c r="AD603" s="77">
        <v>0.07</v>
      </c>
      <c r="AE603" s="68">
        <v>67</v>
      </c>
      <c r="AF603" s="78">
        <v>0.105</v>
      </c>
      <c r="AG603" s="81">
        <v>0.0666</v>
      </c>
      <c r="AH603" s="82">
        <v>1.95</v>
      </c>
      <c r="AI603" s="64" t="s">
        <v>5629</v>
      </c>
      <c r="AJ603" s="63">
        <v>1450845800</v>
      </c>
      <c r="AK603" s="78">
        <v>0.0378</v>
      </c>
      <c r="AL603" s="78">
        <v>0.0333</v>
      </c>
      <c r="AM603" s="63" t="s">
        <v>2623</v>
      </c>
      <c r="AN603" s="78">
        <v>0.0336</v>
      </c>
      <c r="AO603" s="78">
        <v>0.0333</v>
      </c>
      <c r="AP603" s="63" t="s">
        <v>3034</v>
      </c>
      <c r="AQ603" s="78">
        <v>0.0336</v>
      </c>
      <c r="AR603" s="78">
        <v>0</v>
      </c>
      <c r="AS603" s="86" t="s">
        <v>5714</v>
      </c>
      <c r="AT603" s="87"/>
      <c r="AU603" s="88"/>
    </row>
    <row r="604" spans="1:47">
      <c r="A604" s="50">
        <f t="shared" si="54"/>
        <v>3</v>
      </c>
      <c r="B604" s="51" t="str">
        <f>IF(A604="","",IF(A604&lt;词盘!$B$2,"大词",IF(A604&lt;词盘!$C$2,"中尾词","长尾词")))</f>
        <v>大词</v>
      </c>
      <c r="D604" s="29" t="str">
        <f t="shared" si="56"/>
        <v>无序</v>
      </c>
      <c r="I604" s="61">
        <f t="shared" si="55"/>
        <v>0</v>
      </c>
      <c r="K604" s="91"/>
      <c r="L604" s="90"/>
      <c r="M604" s="62" t="s">
        <v>5715</v>
      </c>
      <c r="N604" s="63" t="s">
        <v>5716</v>
      </c>
      <c r="O604" s="64" t="s">
        <v>2027</v>
      </c>
      <c r="P604" s="65"/>
      <c r="Q604" s="63" t="s">
        <v>2047</v>
      </c>
      <c r="R604" s="68">
        <v>92</v>
      </c>
      <c r="S604" s="68">
        <v>2</v>
      </c>
      <c r="T604" s="69" t="s">
        <v>5717</v>
      </c>
      <c r="U604" s="70">
        <v>696220</v>
      </c>
      <c r="V604" s="68">
        <v>2152</v>
      </c>
      <c r="W604" s="71">
        <v>3</v>
      </c>
      <c r="X604" s="72">
        <v>0.0015</v>
      </c>
      <c r="Y604" s="71">
        <v>58700</v>
      </c>
      <c r="Z604" s="71">
        <v>912</v>
      </c>
      <c r="AA604" s="71">
        <v>1</v>
      </c>
      <c r="AB604" s="76">
        <v>0</v>
      </c>
      <c r="AC604" s="68">
        <v>6218</v>
      </c>
      <c r="AD604" s="77">
        <v>0.35</v>
      </c>
      <c r="AE604" s="68">
        <v>10</v>
      </c>
      <c r="AF604" s="78">
        <v>0.3792</v>
      </c>
      <c r="AG604" s="81">
        <v>0.3333</v>
      </c>
      <c r="AH604" s="82">
        <v>0.79</v>
      </c>
      <c r="AI604" s="64" t="s">
        <v>5718</v>
      </c>
      <c r="AJ604" s="63" t="s">
        <v>2341</v>
      </c>
      <c r="AK604" s="78">
        <v>0.1494</v>
      </c>
      <c r="AL604" s="78">
        <v>0.3333</v>
      </c>
      <c r="AM604" s="63" t="s">
        <v>5719</v>
      </c>
      <c r="AN604" s="78">
        <v>0.1264</v>
      </c>
      <c r="AO604" s="78">
        <v>0</v>
      </c>
      <c r="AP604" s="63" t="s">
        <v>5720</v>
      </c>
      <c r="AQ604" s="78">
        <v>0.1034</v>
      </c>
      <c r="AR604" s="78">
        <v>0</v>
      </c>
      <c r="AS604" s="86" t="s">
        <v>5721</v>
      </c>
      <c r="AT604" s="87"/>
      <c r="AU604" s="88"/>
    </row>
    <row r="605" spans="1:47">
      <c r="A605" s="50">
        <f t="shared" si="54"/>
        <v>528</v>
      </c>
      <c r="B605" s="51" t="str">
        <f>IF(A605="","",IF(A605&lt;词盘!$B$2,"大词",IF(A605&lt;词盘!$C$2,"中尾词","长尾词")))</f>
        <v>大词</v>
      </c>
      <c r="D605" s="29" t="str">
        <f t="shared" si="56"/>
        <v>无序</v>
      </c>
      <c r="I605" s="61">
        <f t="shared" si="55"/>
        <v>0</v>
      </c>
      <c r="K605" s="91"/>
      <c r="L605" s="90"/>
      <c r="M605" s="62" t="s">
        <v>5722</v>
      </c>
      <c r="N605" s="63"/>
      <c r="O605" s="64" t="s">
        <v>2027</v>
      </c>
      <c r="P605" s="65"/>
      <c r="Q605" s="63" t="s">
        <v>2028</v>
      </c>
      <c r="R605" s="68">
        <v>92</v>
      </c>
      <c r="S605" s="68">
        <v>1</v>
      </c>
      <c r="T605" s="69" t="s">
        <v>2022</v>
      </c>
      <c r="U605" s="70">
        <v>92451</v>
      </c>
      <c r="V605" s="68">
        <v>20239</v>
      </c>
      <c r="W605" s="71">
        <v>528</v>
      </c>
      <c r="X605" s="72">
        <v>0.0261</v>
      </c>
      <c r="Y605" s="71">
        <v>579264</v>
      </c>
      <c r="Z605" s="71">
        <v>7935</v>
      </c>
      <c r="AA605" s="71">
        <v>12</v>
      </c>
      <c r="AB605" s="76">
        <v>0</v>
      </c>
      <c r="AC605" s="68">
        <v>64270</v>
      </c>
      <c r="AD605" s="77">
        <v>0.31</v>
      </c>
      <c r="AE605" s="68">
        <v>93</v>
      </c>
      <c r="AF605" s="78">
        <v>0.1396</v>
      </c>
      <c r="AG605" s="81">
        <v>0.2076</v>
      </c>
      <c r="AH605" s="82">
        <v>0.2</v>
      </c>
      <c r="AI605" s="64" t="s">
        <v>2539</v>
      </c>
      <c r="AJ605" s="63">
        <v>1450845800</v>
      </c>
      <c r="AK605" s="78">
        <v>0.0552</v>
      </c>
      <c r="AL605" s="78">
        <v>0.0566</v>
      </c>
      <c r="AM605" s="63">
        <v>1943200106</v>
      </c>
      <c r="AN605" s="78">
        <v>0.0471</v>
      </c>
      <c r="AO605" s="78">
        <v>0.0189</v>
      </c>
      <c r="AP605" s="63" t="s">
        <v>5723</v>
      </c>
      <c r="AQ605" s="78">
        <v>0.0373</v>
      </c>
      <c r="AR605" s="78">
        <v>0.1321</v>
      </c>
      <c r="AS605" s="86" t="s">
        <v>5724</v>
      </c>
      <c r="AT605" s="87"/>
      <c r="AU605" s="88"/>
    </row>
    <row r="606" spans="1:47">
      <c r="A606" s="50">
        <f t="shared" si="54"/>
        <v>513</v>
      </c>
      <c r="B606" s="51" t="str">
        <f>IF(A606="","",IF(A606&lt;词盘!$B$2,"大词",IF(A606&lt;词盘!$C$2,"中尾词","长尾词")))</f>
        <v>大词</v>
      </c>
      <c r="D606" s="29" t="str">
        <f t="shared" si="56"/>
        <v>无序</v>
      </c>
      <c r="I606" s="61">
        <f t="shared" si="55"/>
        <v>0</v>
      </c>
      <c r="K606" s="91"/>
      <c r="L606" s="90"/>
      <c r="M606" s="62" t="s">
        <v>5725</v>
      </c>
      <c r="N606" s="63" t="s">
        <v>5726</v>
      </c>
      <c r="O606" s="64" t="s">
        <v>2027</v>
      </c>
      <c r="P606" s="65"/>
      <c r="Q606" s="63" t="s">
        <v>2149</v>
      </c>
      <c r="R606" s="68">
        <v>91</v>
      </c>
      <c r="S606" s="68">
        <v>1</v>
      </c>
      <c r="T606" s="69" t="s">
        <v>2022</v>
      </c>
      <c r="U606" s="70">
        <v>36986</v>
      </c>
      <c r="V606" s="68">
        <v>55257</v>
      </c>
      <c r="W606" s="71">
        <v>513</v>
      </c>
      <c r="X606" s="72">
        <v>0.0093</v>
      </c>
      <c r="Y606" s="71">
        <v>1657554</v>
      </c>
      <c r="Z606" s="71">
        <v>22045</v>
      </c>
      <c r="AA606" s="71">
        <v>12</v>
      </c>
      <c r="AB606" s="76">
        <v>0</v>
      </c>
      <c r="AC606" s="68">
        <v>223325</v>
      </c>
      <c r="AD606" s="77">
        <v>0.25</v>
      </c>
      <c r="AE606" s="68">
        <v>607</v>
      </c>
      <c r="AF606" s="78">
        <v>0.0924</v>
      </c>
      <c r="AG606" s="81">
        <v>0.0529</v>
      </c>
      <c r="AH606" s="82">
        <v>2.38</v>
      </c>
      <c r="AI606" s="64" t="s">
        <v>5727</v>
      </c>
      <c r="AJ606" s="63" t="s">
        <v>4314</v>
      </c>
      <c r="AK606" s="78">
        <v>0.0357</v>
      </c>
      <c r="AL606" s="78">
        <v>0.0397</v>
      </c>
      <c r="AM606" s="63" t="s">
        <v>2152</v>
      </c>
      <c r="AN606" s="78">
        <v>0.0315</v>
      </c>
      <c r="AO606" s="78">
        <v>0</v>
      </c>
      <c r="AP606" s="63" t="s">
        <v>5728</v>
      </c>
      <c r="AQ606" s="78">
        <v>0.0252</v>
      </c>
      <c r="AR606" s="78">
        <v>0.0132</v>
      </c>
      <c r="AS606" s="86" t="s">
        <v>5729</v>
      </c>
      <c r="AT606" s="87"/>
      <c r="AU606" s="88"/>
    </row>
    <row r="607" spans="1:47">
      <c r="A607" s="50">
        <f t="shared" si="54"/>
        <v>352</v>
      </c>
      <c r="B607" s="51" t="str">
        <f>IF(A607="","",IF(A607&lt;词盘!$B$2,"大词",IF(A607&lt;词盘!$C$2,"中尾词","长尾词")))</f>
        <v>大词</v>
      </c>
      <c r="D607" s="29" t="str">
        <f t="shared" si="56"/>
        <v>无序</v>
      </c>
      <c r="I607" s="61">
        <f t="shared" si="55"/>
        <v>0</v>
      </c>
      <c r="K607" s="91"/>
      <c r="L607" s="90"/>
      <c r="M607" s="62" t="s">
        <v>5730</v>
      </c>
      <c r="N607" s="63" t="s">
        <v>5731</v>
      </c>
      <c r="O607" s="64" t="s">
        <v>2027</v>
      </c>
      <c r="P607" s="65"/>
      <c r="Q607" s="63" t="s">
        <v>2047</v>
      </c>
      <c r="R607" s="68">
        <v>91</v>
      </c>
      <c r="S607" s="68">
        <v>5</v>
      </c>
      <c r="T607" s="69" t="s">
        <v>5732</v>
      </c>
      <c r="U607" s="70">
        <v>354272</v>
      </c>
      <c r="V607" s="68">
        <v>8418</v>
      </c>
      <c r="W607" s="71">
        <v>352</v>
      </c>
      <c r="X607" s="72">
        <v>0.0419</v>
      </c>
      <c r="Y607" s="71">
        <v>231896</v>
      </c>
      <c r="Z607" s="71">
        <v>3618</v>
      </c>
      <c r="AA607" s="71">
        <v>9</v>
      </c>
      <c r="AB607" s="76">
        <v>1</v>
      </c>
      <c r="AC607" s="68">
        <v>11025</v>
      </c>
      <c r="AD607" s="77">
        <v>0.76</v>
      </c>
      <c r="AE607" s="68">
        <v>156</v>
      </c>
      <c r="AF607" s="78">
        <v>0.347</v>
      </c>
      <c r="AG607" s="81">
        <v>0.3541</v>
      </c>
      <c r="AH607" s="82">
        <v>0.99</v>
      </c>
      <c r="AI607" s="64" t="s">
        <v>5733</v>
      </c>
      <c r="AJ607" s="63" t="s">
        <v>2292</v>
      </c>
      <c r="AK607" s="78">
        <v>0.1882</v>
      </c>
      <c r="AL607" s="78">
        <v>0.1875</v>
      </c>
      <c r="AM607" s="63" t="s">
        <v>2293</v>
      </c>
      <c r="AN607" s="78">
        <v>0.1059</v>
      </c>
      <c r="AO607" s="78">
        <v>0.0833</v>
      </c>
      <c r="AP607" s="63" t="s">
        <v>5465</v>
      </c>
      <c r="AQ607" s="78">
        <v>0.0529</v>
      </c>
      <c r="AR607" s="78">
        <v>0.0833</v>
      </c>
      <c r="AS607" s="86" t="s">
        <v>5734</v>
      </c>
      <c r="AT607" s="87">
        <v>0</v>
      </c>
      <c r="AU607" s="88" t="s">
        <v>5735</v>
      </c>
    </row>
    <row r="608" spans="1:47">
      <c r="A608" s="50">
        <f t="shared" si="54"/>
        <v>1283</v>
      </c>
      <c r="B608" s="51" t="str">
        <f>IF(A608="","",IF(A608&lt;词盘!$B$2,"大词",IF(A608&lt;词盘!$C$2,"中尾词","长尾词")))</f>
        <v>大词</v>
      </c>
      <c r="D608" s="29" t="str">
        <f t="shared" si="56"/>
        <v>无序</v>
      </c>
      <c r="I608" s="61">
        <f t="shared" si="55"/>
        <v>0</v>
      </c>
      <c r="K608" s="91"/>
      <c r="L608" s="90"/>
      <c r="M608" s="62" t="s">
        <v>5736</v>
      </c>
      <c r="N608" s="63" t="s">
        <v>5737</v>
      </c>
      <c r="O608" s="64" t="s">
        <v>2027</v>
      </c>
      <c r="P608" s="65"/>
      <c r="Q608" s="63" t="s">
        <v>2047</v>
      </c>
      <c r="R608" s="68">
        <v>89</v>
      </c>
      <c r="S608" s="68">
        <v>1</v>
      </c>
      <c r="T608" s="69" t="s">
        <v>2022</v>
      </c>
      <c r="U608" s="70">
        <v>562875</v>
      </c>
      <c r="V608" s="68">
        <v>47363</v>
      </c>
      <c r="W608" s="71">
        <v>1283</v>
      </c>
      <c r="X608" s="72">
        <v>0.0271</v>
      </c>
      <c r="Y608" s="71">
        <v>1191123</v>
      </c>
      <c r="Z608" s="71">
        <v>20124</v>
      </c>
      <c r="AA608" s="71">
        <v>30</v>
      </c>
      <c r="AB608" s="76">
        <v>0</v>
      </c>
      <c r="AC608" s="68">
        <v>99561</v>
      </c>
      <c r="AD608" s="77">
        <v>0.48</v>
      </c>
      <c r="AE608" s="68">
        <v>2</v>
      </c>
      <c r="AF608" s="78">
        <v>0.1531</v>
      </c>
      <c r="AG608" s="81">
        <v>0.1764</v>
      </c>
      <c r="AH608" s="82">
        <v>0.82</v>
      </c>
      <c r="AI608" s="64" t="s">
        <v>5738</v>
      </c>
      <c r="AJ608" s="63" t="s">
        <v>4938</v>
      </c>
      <c r="AK608" s="78">
        <v>0.0631</v>
      </c>
      <c r="AL608" s="78">
        <v>0</v>
      </c>
      <c r="AM608" s="63" t="s">
        <v>4483</v>
      </c>
      <c r="AN608" s="78">
        <v>0.045</v>
      </c>
      <c r="AO608" s="78">
        <v>0.1176</v>
      </c>
      <c r="AP608" s="63" t="s">
        <v>5739</v>
      </c>
      <c r="AQ608" s="78">
        <v>0.045</v>
      </c>
      <c r="AR608" s="78">
        <v>0.0588</v>
      </c>
      <c r="AS608" s="86" t="s">
        <v>5740</v>
      </c>
      <c r="AT608" s="87">
        <v>0</v>
      </c>
      <c r="AU608" s="88" t="s">
        <v>5741</v>
      </c>
    </row>
    <row r="609" spans="1:47">
      <c r="A609" s="50">
        <f t="shared" si="54"/>
        <v>247</v>
      </c>
      <c r="B609" s="51" t="str">
        <f>IF(A609="","",IF(A609&lt;词盘!$B$2,"大词",IF(A609&lt;词盘!$C$2,"中尾词","长尾词")))</f>
        <v>大词</v>
      </c>
      <c r="D609" s="29" t="str">
        <f t="shared" si="56"/>
        <v>无序</v>
      </c>
      <c r="I609" s="61">
        <f t="shared" si="55"/>
        <v>0</v>
      </c>
      <c r="K609" s="91"/>
      <c r="L609" s="90"/>
      <c r="M609" s="62" t="s">
        <v>5742</v>
      </c>
      <c r="N609" s="63" t="s">
        <v>5743</v>
      </c>
      <c r="O609" s="64" t="s">
        <v>2027</v>
      </c>
      <c r="P609" s="65"/>
      <c r="Q609" s="63" t="s">
        <v>2149</v>
      </c>
      <c r="R609" s="68">
        <v>87</v>
      </c>
      <c r="S609" s="68">
        <v>1</v>
      </c>
      <c r="T609" s="69" t="s">
        <v>2022</v>
      </c>
      <c r="U609" s="70">
        <v>39222</v>
      </c>
      <c r="V609" s="68">
        <v>30590</v>
      </c>
      <c r="W609" s="71">
        <v>247</v>
      </c>
      <c r="X609" s="72">
        <v>0.0081</v>
      </c>
      <c r="Y609" s="71">
        <v>624607</v>
      </c>
      <c r="Z609" s="71">
        <v>13946</v>
      </c>
      <c r="AA609" s="71">
        <v>6</v>
      </c>
      <c r="AB609" s="76">
        <v>2</v>
      </c>
      <c r="AC609" s="68">
        <v>95901</v>
      </c>
      <c r="AD609" s="77">
        <v>0.32</v>
      </c>
      <c r="AE609" s="68">
        <v>842</v>
      </c>
      <c r="AF609" s="78">
        <v>0.0989</v>
      </c>
      <c r="AG609" s="81">
        <v>0.1217</v>
      </c>
      <c r="AH609" s="82">
        <v>0.72</v>
      </c>
      <c r="AI609" s="64" t="s">
        <v>5744</v>
      </c>
      <c r="AJ609" s="63" t="s">
        <v>2152</v>
      </c>
      <c r="AK609" s="78">
        <v>0.0517</v>
      </c>
      <c r="AL609" s="78">
        <v>0.037</v>
      </c>
      <c r="AM609" s="63" t="s">
        <v>3137</v>
      </c>
      <c r="AN609" s="78">
        <v>0.0295</v>
      </c>
      <c r="AO609" s="78">
        <v>0.0582</v>
      </c>
      <c r="AP609" s="63" t="s">
        <v>5036</v>
      </c>
      <c r="AQ609" s="78">
        <v>0.0177</v>
      </c>
      <c r="AR609" s="78">
        <v>0.0265</v>
      </c>
      <c r="AS609" s="86" t="s">
        <v>5745</v>
      </c>
      <c r="AT609" s="87"/>
      <c r="AU609" s="88"/>
    </row>
    <row r="610" spans="1:47">
      <c r="A610" s="50">
        <f t="shared" si="54"/>
        <v>0</v>
      </c>
      <c r="B610" s="51" t="str">
        <f>IF(A610="","",IF(A610&lt;词盘!$B$2,"大词",IF(A610&lt;词盘!$C$2,"中尾词","长尾词")))</f>
        <v>大词</v>
      </c>
      <c r="D610" s="29" t="str">
        <f t="shared" si="56"/>
        <v>无序</v>
      </c>
      <c r="I610" s="61">
        <f t="shared" si="55"/>
        <v>0</v>
      </c>
      <c r="K610" s="91"/>
      <c r="L610" s="90"/>
      <c r="M610" s="62" t="s">
        <v>1484</v>
      </c>
      <c r="N610" s="63"/>
      <c r="O610" s="64" t="s">
        <v>2027</v>
      </c>
      <c r="P610" s="65"/>
      <c r="Q610" s="63" t="s">
        <v>2149</v>
      </c>
      <c r="R610" s="68">
        <v>82</v>
      </c>
      <c r="S610" s="68">
        <v>2</v>
      </c>
      <c r="T610" s="69" t="s">
        <v>5746</v>
      </c>
      <c r="U610" s="70">
        <v>552611</v>
      </c>
      <c r="V610" s="68"/>
      <c r="W610" s="71"/>
      <c r="X610" s="72"/>
      <c r="Y610" s="71"/>
      <c r="Z610" s="71"/>
      <c r="AA610" s="71"/>
      <c r="AB610" s="76"/>
      <c r="AC610" s="68">
        <v>0</v>
      </c>
      <c r="AD610" s="77"/>
      <c r="AE610" s="68">
        <v>1</v>
      </c>
      <c r="AF610" s="78"/>
      <c r="AG610" s="81"/>
      <c r="AH610" s="44" t="s">
        <v>2027</v>
      </c>
      <c r="AI610" s="64" t="s">
        <v>2177</v>
      </c>
      <c r="AJ610" s="63" t="s">
        <v>5747</v>
      </c>
      <c r="AK610" s="78">
        <v>0.5133</v>
      </c>
      <c r="AL610" s="78">
        <v>0</v>
      </c>
      <c r="AM610" s="63" t="s">
        <v>4096</v>
      </c>
      <c r="AN610" s="78">
        <v>0.2478</v>
      </c>
      <c r="AO610" s="78">
        <v>0</v>
      </c>
      <c r="AP610" s="63" t="s">
        <v>5748</v>
      </c>
      <c r="AQ610" s="78">
        <v>0.0796</v>
      </c>
      <c r="AR610" s="78">
        <v>0</v>
      </c>
      <c r="AS610" s="86"/>
      <c r="AT610" s="87">
        <v>0</v>
      </c>
      <c r="AU610" s="88" t="s">
        <v>5749</v>
      </c>
    </row>
    <row r="611" spans="1:47">
      <c r="A611" s="50">
        <f t="shared" si="54"/>
        <v>152</v>
      </c>
      <c r="B611" s="51" t="str">
        <f>IF(A611="","",IF(A611&lt;词盘!$B$2,"大词",IF(A611&lt;词盘!$C$2,"中尾词","长尾词")))</f>
        <v>大词</v>
      </c>
      <c r="D611" s="29" t="str">
        <f t="shared" si="56"/>
        <v>无序</v>
      </c>
      <c r="I611" s="61">
        <f t="shared" si="55"/>
        <v>0</v>
      </c>
      <c r="K611" s="91"/>
      <c r="L611" s="90"/>
      <c r="M611" s="62" t="s">
        <v>5750</v>
      </c>
      <c r="N611" s="63" t="s">
        <v>5751</v>
      </c>
      <c r="O611" s="64" t="s">
        <v>2027</v>
      </c>
      <c r="P611" s="65"/>
      <c r="Q611" s="63" t="s">
        <v>2149</v>
      </c>
      <c r="R611" s="68">
        <v>76</v>
      </c>
      <c r="S611" s="68">
        <v>1</v>
      </c>
      <c r="T611" s="69" t="s">
        <v>2022</v>
      </c>
      <c r="U611" s="70">
        <v>102543</v>
      </c>
      <c r="V611" s="68">
        <v>31113</v>
      </c>
      <c r="W611" s="71">
        <v>152</v>
      </c>
      <c r="X611" s="72">
        <v>0.0049</v>
      </c>
      <c r="Y611" s="71">
        <v>668237</v>
      </c>
      <c r="Z611" s="71">
        <v>13160</v>
      </c>
      <c r="AA611" s="71">
        <v>4</v>
      </c>
      <c r="AB611" s="76">
        <v>1</v>
      </c>
      <c r="AC611" s="68">
        <v>119891</v>
      </c>
      <c r="AD611" s="77">
        <v>0.26</v>
      </c>
      <c r="AE611" s="68">
        <v>145</v>
      </c>
      <c r="AF611" s="78">
        <v>0.1414</v>
      </c>
      <c r="AG611" s="81">
        <v>0.0638</v>
      </c>
      <c r="AH611" s="82">
        <v>0.91</v>
      </c>
      <c r="AI611" s="64" t="s">
        <v>4924</v>
      </c>
      <c r="AJ611" s="63" t="s">
        <v>5752</v>
      </c>
      <c r="AK611" s="78">
        <v>0.0555</v>
      </c>
      <c r="AL611" s="78">
        <v>0</v>
      </c>
      <c r="AM611" s="63" t="s">
        <v>5753</v>
      </c>
      <c r="AN611" s="78">
        <v>0.0483</v>
      </c>
      <c r="AO611" s="78">
        <v>0.0638</v>
      </c>
      <c r="AP611" s="63" t="s">
        <v>5754</v>
      </c>
      <c r="AQ611" s="78">
        <v>0.0376</v>
      </c>
      <c r="AR611" s="78">
        <v>0</v>
      </c>
      <c r="AS611" s="86" t="s">
        <v>5755</v>
      </c>
      <c r="AT611" s="87"/>
      <c r="AU611" s="88" t="s">
        <v>5756</v>
      </c>
    </row>
    <row r="612" spans="1:47">
      <c r="A612" s="50">
        <f t="shared" si="54"/>
        <v>1148</v>
      </c>
      <c r="B612" s="51" t="str">
        <f>IF(A612="","",IF(A612&lt;词盘!$B$2,"大词",IF(A612&lt;词盘!$C$2,"中尾词","长尾词")))</f>
        <v>大词</v>
      </c>
      <c r="D612" s="29" t="str">
        <f t="shared" si="56"/>
        <v>无序</v>
      </c>
      <c r="I612" s="61">
        <f t="shared" si="55"/>
        <v>0</v>
      </c>
      <c r="K612" s="91"/>
      <c r="L612" s="90"/>
      <c r="M612" s="62" t="s">
        <v>5757</v>
      </c>
      <c r="N612" s="63" t="s">
        <v>5758</v>
      </c>
      <c r="O612" s="64" t="s">
        <v>2027</v>
      </c>
      <c r="P612" s="65"/>
      <c r="Q612" s="63" t="s">
        <v>2149</v>
      </c>
      <c r="R612" s="68">
        <v>75</v>
      </c>
      <c r="S612" s="68">
        <v>4</v>
      </c>
      <c r="T612" s="69" t="s">
        <v>5759</v>
      </c>
      <c r="U612" s="70">
        <v>257998</v>
      </c>
      <c r="V612" s="68">
        <v>18670</v>
      </c>
      <c r="W612" s="71">
        <v>1148</v>
      </c>
      <c r="X612" s="72">
        <v>0.0615</v>
      </c>
      <c r="Y612" s="71">
        <v>449194</v>
      </c>
      <c r="Z612" s="71">
        <v>7961</v>
      </c>
      <c r="AA612" s="71">
        <v>27</v>
      </c>
      <c r="AB612" s="76">
        <v>31</v>
      </c>
      <c r="AC612" s="68">
        <v>2267</v>
      </c>
      <c r="AD612" s="77">
        <v>8.24</v>
      </c>
      <c r="AE612" s="68">
        <v>132</v>
      </c>
      <c r="AF612" s="78">
        <v>0.5066</v>
      </c>
      <c r="AG612" s="81">
        <v>0.4167</v>
      </c>
      <c r="AH612" s="82">
        <v>1.1</v>
      </c>
      <c r="AI612" s="64" t="s">
        <v>5760</v>
      </c>
      <c r="AJ612" s="63" t="s">
        <v>2293</v>
      </c>
      <c r="AK612" s="78">
        <v>0.2944</v>
      </c>
      <c r="AL612" s="78">
        <v>0.2639</v>
      </c>
      <c r="AM612" s="63" t="s">
        <v>4919</v>
      </c>
      <c r="AN612" s="78">
        <v>0.1299</v>
      </c>
      <c r="AO612" s="78">
        <v>0.1111</v>
      </c>
      <c r="AP612" s="63" t="s">
        <v>4744</v>
      </c>
      <c r="AQ612" s="78">
        <v>0.0823</v>
      </c>
      <c r="AR612" s="78">
        <v>0.0417</v>
      </c>
      <c r="AS612" s="86" t="s">
        <v>5761</v>
      </c>
      <c r="AT612" s="87"/>
      <c r="AU612" s="88"/>
    </row>
    <row r="613" spans="1:47">
      <c r="A613" s="50">
        <f t="shared" si="54"/>
        <v>1865</v>
      </c>
      <c r="B613" s="51" t="str">
        <f>IF(A613="","",IF(A613&lt;词盘!$B$2,"大词",IF(A613&lt;词盘!$C$2,"中尾词","长尾词")))</f>
        <v>大词</v>
      </c>
      <c r="D613" s="29" t="str">
        <f t="shared" si="56"/>
        <v>无序</v>
      </c>
      <c r="I613" s="61">
        <f t="shared" si="55"/>
        <v>0</v>
      </c>
      <c r="K613" s="91"/>
      <c r="L613" s="90"/>
      <c r="M613" s="62" t="s">
        <v>5762</v>
      </c>
      <c r="N613" s="63" t="s">
        <v>5763</v>
      </c>
      <c r="O613" s="64" t="s">
        <v>2027</v>
      </c>
      <c r="P613" s="65"/>
      <c r="Q613" s="63" t="s">
        <v>2149</v>
      </c>
      <c r="R613" s="68">
        <v>75</v>
      </c>
      <c r="S613" s="68">
        <v>1</v>
      </c>
      <c r="T613" s="69" t="s">
        <v>2601</v>
      </c>
      <c r="U613" s="70">
        <v>106681</v>
      </c>
      <c r="V613" s="68">
        <v>60761</v>
      </c>
      <c r="W613" s="71">
        <v>1865</v>
      </c>
      <c r="X613" s="72">
        <v>0.0307</v>
      </c>
      <c r="Y613" s="71">
        <v>1565969</v>
      </c>
      <c r="Z613" s="71">
        <v>28648</v>
      </c>
      <c r="AA613" s="71">
        <v>43</v>
      </c>
      <c r="AB613" s="76">
        <v>1</v>
      </c>
      <c r="AC613" s="68">
        <v>40966</v>
      </c>
      <c r="AD613" s="77">
        <v>1.48</v>
      </c>
      <c r="AE613" s="68">
        <v>117</v>
      </c>
      <c r="AF613" s="78">
        <v>0.102</v>
      </c>
      <c r="AG613" s="81">
        <v>0</v>
      </c>
      <c r="AH613" s="82">
        <v>1.29</v>
      </c>
      <c r="AI613" s="64" t="s">
        <v>2387</v>
      </c>
      <c r="AJ613" s="63" t="s">
        <v>5764</v>
      </c>
      <c r="AK613" s="78">
        <v>0.0408</v>
      </c>
      <c r="AL613" s="78">
        <v>0</v>
      </c>
      <c r="AM613" s="63" t="s">
        <v>5765</v>
      </c>
      <c r="AN613" s="78">
        <v>0.0315</v>
      </c>
      <c r="AO613" s="78">
        <v>0</v>
      </c>
      <c r="AP613" s="63" t="s">
        <v>5766</v>
      </c>
      <c r="AQ613" s="78">
        <v>0.0297</v>
      </c>
      <c r="AR613" s="78">
        <v>0</v>
      </c>
      <c r="AS613" s="86" t="s">
        <v>5767</v>
      </c>
      <c r="AT613" s="87"/>
      <c r="AU613" s="88"/>
    </row>
    <row r="614" spans="1:47">
      <c r="A614" s="50">
        <f t="shared" si="54"/>
        <v>168</v>
      </c>
      <c r="B614" s="51" t="str">
        <f>IF(A614="","",IF(A614&lt;词盘!$B$2,"大词",IF(A614&lt;词盘!$C$2,"中尾词","长尾词")))</f>
        <v>大词</v>
      </c>
      <c r="D614" s="29" t="str">
        <f t="shared" si="56"/>
        <v>无序</v>
      </c>
      <c r="I614" s="61">
        <f t="shared" si="55"/>
        <v>0</v>
      </c>
      <c r="K614" s="91"/>
      <c r="L614" s="90"/>
      <c r="M614" s="62" t="s">
        <v>5768</v>
      </c>
      <c r="N614" s="63" t="s">
        <v>5769</v>
      </c>
      <c r="O614" s="64" t="s">
        <v>2027</v>
      </c>
      <c r="P614" s="65"/>
      <c r="Q614" s="63" t="s">
        <v>2047</v>
      </c>
      <c r="R614" s="68">
        <v>74</v>
      </c>
      <c r="S614" s="68">
        <v>4</v>
      </c>
      <c r="T614" s="69" t="s">
        <v>5770</v>
      </c>
      <c r="U614" s="70">
        <v>807564</v>
      </c>
      <c r="V614" s="68">
        <v>1591</v>
      </c>
      <c r="W614" s="71">
        <v>168</v>
      </c>
      <c r="X614" s="72">
        <v>0.1062</v>
      </c>
      <c r="Y614" s="71">
        <v>37025</v>
      </c>
      <c r="Z614" s="71">
        <v>705</v>
      </c>
      <c r="AA614" s="71">
        <v>4</v>
      </c>
      <c r="AB614" s="76">
        <v>4</v>
      </c>
      <c r="AC614" s="68">
        <v>624</v>
      </c>
      <c r="AD614" s="77">
        <v>2.55</v>
      </c>
      <c r="AE614" s="68">
        <v>44</v>
      </c>
      <c r="AF614" s="78">
        <v>0.6667</v>
      </c>
      <c r="AG614" s="81">
        <v>0.7308</v>
      </c>
      <c r="AH614" s="82">
        <v>1.91</v>
      </c>
      <c r="AI614" s="64" t="s">
        <v>5771</v>
      </c>
      <c r="AJ614" s="63" t="s">
        <v>5772</v>
      </c>
      <c r="AK614" s="78">
        <v>0.4667</v>
      </c>
      <c r="AL614" s="78">
        <v>0.5385</v>
      </c>
      <c r="AM614" s="63" t="s">
        <v>5773</v>
      </c>
      <c r="AN614" s="78">
        <v>0.1333</v>
      </c>
      <c r="AO614" s="78">
        <v>0.1154</v>
      </c>
      <c r="AP614" s="63" t="s">
        <v>5774</v>
      </c>
      <c r="AQ614" s="78">
        <v>0.0667</v>
      </c>
      <c r="AR614" s="78">
        <v>0.0769</v>
      </c>
      <c r="AS614" s="86" t="s">
        <v>5775</v>
      </c>
      <c r="AT614" s="87">
        <v>0</v>
      </c>
      <c r="AU614" s="88" t="s">
        <v>5776</v>
      </c>
    </row>
    <row r="615" spans="1:47">
      <c r="A615" s="50">
        <f t="shared" si="54"/>
        <v>29</v>
      </c>
      <c r="B615" s="51" t="str">
        <f>IF(A615="","",IF(A615&lt;词盘!$B$2,"大词",IF(A615&lt;词盘!$C$2,"中尾词","长尾词")))</f>
        <v>大词</v>
      </c>
      <c r="D615" s="29" t="str">
        <f t="shared" si="56"/>
        <v>无序</v>
      </c>
      <c r="I615" s="61">
        <f t="shared" si="55"/>
        <v>0</v>
      </c>
      <c r="K615" s="91"/>
      <c r="L615" s="90"/>
      <c r="M615" s="62" t="s">
        <v>5777</v>
      </c>
      <c r="N615" s="63" t="s">
        <v>5778</v>
      </c>
      <c r="O615" s="64" t="s">
        <v>2027</v>
      </c>
      <c r="P615" s="65"/>
      <c r="Q615" s="63" t="s">
        <v>2047</v>
      </c>
      <c r="R615" s="68">
        <v>74</v>
      </c>
      <c r="S615" s="68">
        <v>1</v>
      </c>
      <c r="T615" s="69" t="s">
        <v>2024</v>
      </c>
      <c r="U615" s="70">
        <v>627550</v>
      </c>
      <c r="V615" s="68">
        <v>870</v>
      </c>
      <c r="W615" s="71">
        <v>29</v>
      </c>
      <c r="X615" s="72">
        <v>0.034</v>
      </c>
      <c r="Y615" s="71">
        <v>25249</v>
      </c>
      <c r="Z615" s="71">
        <v>394</v>
      </c>
      <c r="AA615" s="71">
        <v>1</v>
      </c>
      <c r="AB615" s="76">
        <v>0</v>
      </c>
      <c r="AC615" s="68">
        <v>37399</v>
      </c>
      <c r="AD615" s="77">
        <v>0.02</v>
      </c>
      <c r="AE615" s="68">
        <v>4</v>
      </c>
      <c r="AF615" s="78">
        <v>0.2292</v>
      </c>
      <c r="AG615" s="81">
        <v>0.375</v>
      </c>
      <c r="AH615" s="82">
        <v>2.82</v>
      </c>
      <c r="AI615" s="64" t="s">
        <v>5779</v>
      </c>
      <c r="AJ615" s="63" t="s">
        <v>2152</v>
      </c>
      <c r="AK615" s="78">
        <v>0.1458</v>
      </c>
      <c r="AL615" s="78">
        <v>0.25</v>
      </c>
      <c r="AM615" s="63" t="s">
        <v>2483</v>
      </c>
      <c r="AN615" s="78">
        <v>0.0417</v>
      </c>
      <c r="AO615" s="78">
        <v>0.125</v>
      </c>
      <c r="AP615" s="63" t="s">
        <v>2568</v>
      </c>
      <c r="AQ615" s="78">
        <v>0.0417</v>
      </c>
      <c r="AR615" s="78">
        <v>0</v>
      </c>
      <c r="AS615" s="86" t="s">
        <v>5780</v>
      </c>
      <c r="AT615" s="87"/>
      <c r="AU615" s="88"/>
    </row>
    <row r="616" spans="1:47">
      <c r="A616" s="50">
        <f t="shared" si="54"/>
        <v>1522</v>
      </c>
      <c r="B616" s="51" t="str">
        <f>IF(A616="","",IF(A616&lt;词盘!$B$2,"大词",IF(A616&lt;词盘!$C$2,"中尾词","长尾词")))</f>
        <v>大词</v>
      </c>
      <c r="D616" s="29" t="str">
        <f t="shared" si="56"/>
        <v>无序</v>
      </c>
      <c r="I616" s="61">
        <f t="shared" si="55"/>
        <v>0</v>
      </c>
      <c r="K616" s="91"/>
      <c r="L616" s="90"/>
      <c r="M616" s="62" t="s">
        <v>5781</v>
      </c>
      <c r="N616" s="63" t="s">
        <v>5782</v>
      </c>
      <c r="O616" s="64" t="s">
        <v>2027</v>
      </c>
      <c r="P616" s="65"/>
      <c r="Q616" s="63" t="s">
        <v>2149</v>
      </c>
      <c r="R616" s="68">
        <v>73</v>
      </c>
      <c r="S616" s="68">
        <v>3</v>
      </c>
      <c r="T616" s="69" t="s">
        <v>5783</v>
      </c>
      <c r="U616" s="70">
        <v>113611</v>
      </c>
      <c r="V616" s="68">
        <v>16772</v>
      </c>
      <c r="W616" s="71">
        <v>1522</v>
      </c>
      <c r="X616" s="72">
        <v>0.0908</v>
      </c>
      <c r="Y616" s="71">
        <v>387983</v>
      </c>
      <c r="Z616" s="71">
        <v>7773</v>
      </c>
      <c r="AA616" s="71">
        <v>35</v>
      </c>
      <c r="AB616" s="76">
        <v>1</v>
      </c>
      <c r="AC616" s="68">
        <v>857</v>
      </c>
      <c r="AD616" s="77">
        <v>19.57</v>
      </c>
      <c r="AE616" s="68">
        <v>15</v>
      </c>
      <c r="AF616" s="78">
        <v>0.6259</v>
      </c>
      <c r="AG616" s="81">
        <v>0.5582</v>
      </c>
      <c r="AH616" s="82">
        <v>2.58</v>
      </c>
      <c r="AI616" s="64" t="s">
        <v>5784</v>
      </c>
      <c r="AJ616" s="63" t="s">
        <v>2031</v>
      </c>
      <c r="AK616" s="78">
        <v>0.3937</v>
      </c>
      <c r="AL616" s="78">
        <v>0.3349</v>
      </c>
      <c r="AM616" s="63" t="s">
        <v>2270</v>
      </c>
      <c r="AN616" s="78">
        <v>0.1535</v>
      </c>
      <c r="AO616" s="78">
        <v>0.1721</v>
      </c>
      <c r="AP616" s="63" t="s">
        <v>2033</v>
      </c>
      <c r="AQ616" s="78">
        <v>0.0787</v>
      </c>
      <c r="AR616" s="78">
        <v>0.0512</v>
      </c>
      <c r="AS616" s="86" t="s">
        <v>5785</v>
      </c>
      <c r="AT616" s="87">
        <v>0</v>
      </c>
      <c r="AU616" s="88" t="s">
        <v>5786</v>
      </c>
    </row>
    <row r="617" spans="1:47">
      <c r="A617" s="50">
        <f t="shared" si="54"/>
        <v>24</v>
      </c>
      <c r="B617" s="51" t="str">
        <f>IF(A617="","",IF(A617&lt;词盘!$B$2,"大词",IF(A617&lt;词盘!$C$2,"中尾词","长尾词")))</f>
        <v>大词</v>
      </c>
      <c r="D617" s="29" t="str">
        <f t="shared" si="56"/>
        <v>无序</v>
      </c>
      <c r="I617" s="61">
        <f t="shared" si="55"/>
        <v>0</v>
      </c>
      <c r="K617" s="91"/>
      <c r="L617" s="90"/>
      <c r="M617" s="62" t="s">
        <v>5787</v>
      </c>
      <c r="N617" s="63" t="s">
        <v>5788</v>
      </c>
      <c r="O617" s="64" t="s">
        <v>2027</v>
      </c>
      <c r="P617" s="65"/>
      <c r="Q617" s="63" t="s">
        <v>2047</v>
      </c>
      <c r="R617" s="68">
        <v>71</v>
      </c>
      <c r="S617" s="68">
        <v>3</v>
      </c>
      <c r="T617" s="69" t="s">
        <v>5789</v>
      </c>
      <c r="U617" s="70">
        <v>308486</v>
      </c>
      <c r="V617" s="68">
        <v>4686</v>
      </c>
      <c r="W617" s="71">
        <v>24</v>
      </c>
      <c r="X617" s="72">
        <v>0.0052</v>
      </c>
      <c r="Y617" s="71">
        <v>128947</v>
      </c>
      <c r="Z617" s="71">
        <v>2112</v>
      </c>
      <c r="AA617" s="71">
        <v>1</v>
      </c>
      <c r="AB617" s="76">
        <v>5</v>
      </c>
      <c r="AC617" s="68">
        <v>36286</v>
      </c>
      <c r="AD617" s="77">
        <v>0.13</v>
      </c>
      <c r="AE617" s="68">
        <v>92</v>
      </c>
      <c r="AF617" s="78">
        <v>0.1494</v>
      </c>
      <c r="AG617" s="81">
        <v>0.3333</v>
      </c>
      <c r="AH617" s="82">
        <v>1.01</v>
      </c>
      <c r="AI617" s="64" t="s">
        <v>3743</v>
      </c>
      <c r="AJ617" s="63" t="s">
        <v>5790</v>
      </c>
      <c r="AK617" s="78">
        <v>0.0515</v>
      </c>
      <c r="AL617" s="78">
        <v>0.1111</v>
      </c>
      <c r="AM617" s="63" t="s">
        <v>5791</v>
      </c>
      <c r="AN617" s="78">
        <v>0.0515</v>
      </c>
      <c r="AO617" s="78">
        <v>0</v>
      </c>
      <c r="AP617" s="63" t="s">
        <v>5792</v>
      </c>
      <c r="AQ617" s="78">
        <v>0.0464</v>
      </c>
      <c r="AR617" s="78">
        <v>0.2222</v>
      </c>
      <c r="AS617" s="86" t="s">
        <v>5793</v>
      </c>
      <c r="AT617" s="87"/>
      <c r="AU617" s="88"/>
    </row>
    <row r="618" spans="1:47">
      <c r="A618" s="50">
        <f t="shared" si="54"/>
        <v>189</v>
      </c>
      <c r="B618" s="51" t="str">
        <f>IF(A618="","",IF(A618&lt;词盘!$B$2,"大词",IF(A618&lt;词盘!$C$2,"中尾词","长尾词")))</f>
        <v>大词</v>
      </c>
      <c r="D618" s="29" t="str">
        <f t="shared" si="56"/>
        <v>无序</v>
      </c>
      <c r="I618" s="61">
        <f t="shared" si="55"/>
        <v>0</v>
      </c>
      <c r="K618" s="91"/>
      <c r="L618" s="90"/>
      <c r="M618" s="62" t="s">
        <v>5794</v>
      </c>
      <c r="N618" s="63" t="s">
        <v>5795</v>
      </c>
      <c r="O618" s="64" t="s">
        <v>2027</v>
      </c>
      <c r="P618" s="65"/>
      <c r="Q618" s="63" t="s">
        <v>2047</v>
      </c>
      <c r="R618" s="68">
        <v>69</v>
      </c>
      <c r="S618" s="68">
        <v>1</v>
      </c>
      <c r="T618" s="69" t="s">
        <v>2022</v>
      </c>
      <c r="U618" s="70">
        <v>231306</v>
      </c>
      <c r="V618" s="68">
        <v>6640</v>
      </c>
      <c r="W618" s="71">
        <v>189</v>
      </c>
      <c r="X618" s="72">
        <v>0.0285</v>
      </c>
      <c r="Y618" s="71">
        <v>175749</v>
      </c>
      <c r="Z618" s="71">
        <v>2833</v>
      </c>
      <c r="AA618" s="71">
        <v>5</v>
      </c>
      <c r="AB618" s="76">
        <v>1</v>
      </c>
      <c r="AC618" s="68">
        <v>21232</v>
      </c>
      <c r="AD618" s="77">
        <v>0.31</v>
      </c>
      <c r="AE618" s="68">
        <v>81</v>
      </c>
      <c r="AF618" s="78">
        <v>0.2529</v>
      </c>
      <c r="AG618" s="81">
        <v>0.1795</v>
      </c>
      <c r="AH618" s="82">
        <v>0.34</v>
      </c>
      <c r="AI618" s="64" t="s">
        <v>3228</v>
      </c>
      <c r="AJ618" s="63" t="s">
        <v>5796</v>
      </c>
      <c r="AK618" s="78">
        <v>0.1284</v>
      </c>
      <c r="AL618" s="78">
        <v>0.0513</v>
      </c>
      <c r="AM618" s="63" t="s">
        <v>5797</v>
      </c>
      <c r="AN618" s="78">
        <v>0.0739</v>
      </c>
      <c r="AO618" s="78">
        <v>0.0769</v>
      </c>
      <c r="AP618" s="63" t="s">
        <v>5798</v>
      </c>
      <c r="AQ618" s="78">
        <v>0.0506</v>
      </c>
      <c r="AR618" s="78">
        <v>0.0513</v>
      </c>
      <c r="AS618" s="86" t="s">
        <v>5799</v>
      </c>
      <c r="AT618" s="87"/>
      <c r="AU618" s="88"/>
    </row>
    <row r="619" spans="1:47">
      <c r="A619" s="50">
        <f t="shared" si="54"/>
        <v>0</v>
      </c>
      <c r="B619" s="51" t="str">
        <f>IF(A619="","",IF(A619&lt;词盘!$B$2,"大词",IF(A619&lt;词盘!$C$2,"中尾词","长尾词")))</f>
        <v>大词</v>
      </c>
      <c r="D619" s="29" t="str">
        <f t="shared" si="56"/>
        <v>无序</v>
      </c>
      <c r="I619" s="61">
        <f t="shared" si="55"/>
        <v>0</v>
      </c>
      <c r="K619" s="91"/>
      <c r="L619" s="90"/>
      <c r="M619" s="62" t="s">
        <v>5800</v>
      </c>
      <c r="N619" s="63"/>
      <c r="O619" s="64" t="s">
        <v>2027</v>
      </c>
      <c r="P619" s="65"/>
      <c r="Q619" s="63" t="s">
        <v>2047</v>
      </c>
      <c r="R619" s="68">
        <v>67</v>
      </c>
      <c r="S619" s="68">
        <v>1</v>
      </c>
      <c r="T619" s="69" t="s">
        <v>2022</v>
      </c>
      <c r="U619" s="70">
        <v>722461</v>
      </c>
      <c r="V619" s="68"/>
      <c r="W619" s="71"/>
      <c r="X619" s="72"/>
      <c r="Y619" s="71"/>
      <c r="Z619" s="71"/>
      <c r="AA619" s="71"/>
      <c r="AB619" s="76"/>
      <c r="AC619" s="68">
        <v>0</v>
      </c>
      <c r="AD619" s="77"/>
      <c r="AE619" s="68">
        <v>1</v>
      </c>
      <c r="AF619" s="78"/>
      <c r="AG619" s="81"/>
      <c r="AH619" s="44" t="s">
        <v>2027</v>
      </c>
      <c r="AI619" s="64" t="s">
        <v>2177</v>
      </c>
      <c r="AJ619" s="63" t="s">
        <v>5801</v>
      </c>
      <c r="AK619" s="78">
        <v>0.4302</v>
      </c>
      <c r="AL619" s="78">
        <v>0</v>
      </c>
      <c r="AM619" s="63" t="s">
        <v>5802</v>
      </c>
      <c r="AN619" s="78">
        <v>0.1628</v>
      </c>
      <c r="AO619" s="78">
        <v>0</v>
      </c>
      <c r="AP619" s="63" t="s">
        <v>5803</v>
      </c>
      <c r="AQ619" s="78">
        <v>0.1395</v>
      </c>
      <c r="AR619" s="78">
        <v>0</v>
      </c>
      <c r="AS619" s="86"/>
      <c r="AT619" s="87"/>
      <c r="AU619" s="88"/>
    </row>
    <row r="620" spans="1:47">
      <c r="A620" s="50">
        <f t="shared" si="54"/>
        <v>378</v>
      </c>
      <c r="B620" s="51" t="str">
        <f>IF(A620="","",IF(A620&lt;词盘!$B$2,"大词",IF(A620&lt;词盘!$C$2,"中尾词","长尾词")))</f>
        <v>大词</v>
      </c>
      <c r="D620" s="29" t="str">
        <f t="shared" si="56"/>
        <v>无序</v>
      </c>
      <c r="I620" s="61">
        <f t="shared" si="55"/>
        <v>0</v>
      </c>
      <c r="K620" s="91"/>
      <c r="L620" s="90"/>
      <c r="M620" s="62" t="s">
        <v>5804</v>
      </c>
      <c r="N620" s="63" t="s">
        <v>5778</v>
      </c>
      <c r="O620" s="64" t="s">
        <v>2027</v>
      </c>
      <c r="P620" s="65"/>
      <c r="Q620" s="63" t="s">
        <v>2047</v>
      </c>
      <c r="R620" s="68">
        <v>66</v>
      </c>
      <c r="S620" s="68">
        <v>1</v>
      </c>
      <c r="T620" s="69" t="s">
        <v>2024</v>
      </c>
      <c r="U620" s="70">
        <v>166058</v>
      </c>
      <c r="V620" s="68">
        <v>12775</v>
      </c>
      <c r="W620" s="71">
        <v>378</v>
      </c>
      <c r="X620" s="72">
        <v>0.0297</v>
      </c>
      <c r="Y620" s="71">
        <v>323984</v>
      </c>
      <c r="Z620" s="71">
        <v>6017</v>
      </c>
      <c r="AA620" s="71">
        <v>9</v>
      </c>
      <c r="AB620" s="76">
        <v>0</v>
      </c>
      <c r="AC620" s="68">
        <v>170944</v>
      </c>
      <c r="AD620" s="77">
        <v>0.07</v>
      </c>
      <c r="AE620" s="68">
        <v>8</v>
      </c>
      <c r="AF620" s="78">
        <v>0.096</v>
      </c>
      <c r="AG620" s="81">
        <v>0.109</v>
      </c>
      <c r="AH620" s="82">
        <v>4.34</v>
      </c>
      <c r="AI620" s="64" t="s">
        <v>5805</v>
      </c>
      <c r="AJ620" s="63" t="s">
        <v>2568</v>
      </c>
      <c r="AK620" s="78">
        <v>0.048</v>
      </c>
      <c r="AL620" s="78">
        <v>0.0545</v>
      </c>
      <c r="AM620" s="63" t="s">
        <v>2871</v>
      </c>
      <c r="AN620" s="78">
        <v>0.0254</v>
      </c>
      <c r="AO620" s="78">
        <v>0</v>
      </c>
      <c r="AP620" s="63" t="s">
        <v>5178</v>
      </c>
      <c r="AQ620" s="78">
        <v>0.0226</v>
      </c>
      <c r="AR620" s="78">
        <v>0.0545</v>
      </c>
      <c r="AS620" s="86" t="s">
        <v>5806</v>
      </c>
      <c r="AT620" s="87">
        <v>0.0814</v>
      </c>
      <c r="AU620" s="88" t="s">
        <v>5807</v>
      </c>
    </row>
    <row r="621" spans="1:47">
      <c r="A621" s="50">
        <f t="shared" si="54"/>
        <v>360</v>
      </c>
      <c r="B621" s="51" t="str">
        <f>IF(A621="","",IF(A621&lt;词盘!$B$2,"大词",IF(A621&lt;词盘!$C$2,"中尾词","长尾词")))</f>
        <v>大词</v>
      </c>
      <c r="D621" s="29" t="str">
        <f t="shared" si="56"/>
        <v>无序</v>
      </c>
      <c r="I621" s="61">
        <f t="shared" si="55"/>
        <v>0</v>
      </c>
      <c r="K621" s="91"/>
      <c r="L621" s="90"/>
      <c r="M621" s="62" t="s">
        <v>310</v>
      </c>
      <c r="N621" s="63" t="s">
        <v>5808</v>
      </c>
      <c r="O621" s="64" t="s">
        <v>2027</v>
      </c>
      <c r="P621" s="65"/>
      <c r="Q621" s="63" t="s">
        <v>2149</v>
      </c>
      <c r="R621" s="68">
        <v>65</v>
      </c>
      <c r="S621" s="68">
        <v>2</v>
      </c>
      <c r="T621" s="69" t="s">
        <v>5809</v>
      </c>
      <c r="U621" s="70">
        <v>171519</v>
      </c>
      <c r="V621" s="68">
        <v>12181</v>
      </c>
      <c r="W621" s="71">
        <v>360</v>
      </c>
      <c r="X621" s="72">
        <v>0.0296</v>
      </c>
      <c r="Y621" s="71">
        <v>274734</v>
      </c>
      <c r="Z621" s="71">
        <v>4796</v>
      </c>
      <c r="AA621" s="71">
        <v>9</v>
      </c>
      <c r="AB621" s="76">
        <v>29</v>
      </c>
      <c r="AC621" s="68">
        <v>111667</v>
      </c>
      <c r="AD621" s="77">
        <v>0.11</v>
      </c>
      <c r="AE621" s="68">
        <v>152</v>
      </c>
      <c r="AF621" s="78">
        <v>0.175</v>
      </c>
      <c r="AG621" s="81">
        <v>0.1176</v>
      </c>
      <c r="AH621" s="82">
        <v>0.91</v>
      </c>
      <c r="AI621" s="64" t="s">
        <v>5810</v>
      </c>
      <c r="AJ621" s="63" t="s">
        <v>2490</v>
      </c>
      <c r="AK621" s="78">
        <v>0.105</v>
      </c>
      <c r="AL621" s="78">
        <v>0.1176</v>
      </c>
      <c r="AM621" s="63" t="s">
        <v>4791</v>
      </c>
      <c r="AN621" s="78">
        <v>0.0379</v>
      </c>
      <c r="AO621" s="78">
        <v>0</v>
      </c>
      <c r="AP621" s="63" t="s">
        <v>5811</v>
      </c>
      <c r="AQ621" s="78">
        <v>0.0321</v>
      </c>
      <c r="AR621" s="78">
        <v>0</v>
      </c>
      <c r="AS621" s="86" t="s">
        <v>5812</v>
      </c>
      <c r="AT621" s="87">
        <v>0.3</v>
      </c>
      <c r="AU621" s="88" t="s">
        <v>5813</v>
      </c>
    </row>
    <row r="622" spans="1:47">
      <c r="A622" s="50">
        <f t="shared" si="54"/>
        <v>137</v>
      </c>
      <c r="B622" s="51" t="str">
        <f>IF(A622="","",IF(A622&lt;词盘!$B$2,"大词",IF(A622&lt;词盘!$C$2,"中尾词","长尾词")))</f>
        <v>大词</v>
      </c>
      <c r="D622" s="29" t="str">
        <f t="shared" si="56"/>
        <v>无序</v>
      </c>
      <c r="I622" s="61">
        <f t="shared" si="55"/>
        <v>0</v>
      </c>
      <c r="K622" s="91"/>
      <c r="L622" s="90"/>
      <c r="M622" s="62" t="s">
        <v>1782</v>
      </c>
      <c r="N622" s="63" t="s">
        <v>5814</v>
      </c>
      <c r="O622" s="64" t="s">
        <v>2027</v>
      </c>
      <c r="P622" s="65"/>
      <c r="Q622" s="63" t="s">
        <v>2047</v>
      </c>
      <c r="R622" s="68">
        <v>61</v>
      </c>
      <c r="S622" s="68">
        <v>1</v>
      </c>
      <c r="T622" s="69" t="s">
        <v>3110</v>
      </c>
      <c r="U622" s="70">
        <v>352669</v>
      </c>
      <c r="V622" s="68">
        <v>4828</v>
      </c>
      <c r="W622" s="71">
        <v>137</v>
      </c>
      <c r="X622" s="72">
        <v>0.0285</v>
      </c>
      <c r="Y622" s="71">
        <v>104750</v>
      </c>
      <c r="Z622" s="71">
        <v>1852</v>
      </c>
      <c r="AA622" s="71">
        <v>4</v>
      </c>
      <c r="AB622" s="76">
        <v>0</v>
      </c>
      <c r="AC622" s="68">
        <v>261</v>
      </c>
      <c r="AD622" s="77">
        <v>18.5</v>
      </c>
      <c r="AE622" s="68">
        <v>11</v>
      </c>
      <c r="AF622" s="78">
        <v>0.6842</v>
      </c>
      <c r="AG622" s="81">
        <v>0</v>
      </c>
      <c r="AH622" s="82">
        <v>0.37</v>
      </c>
      <c r="AI622" s="64" t="s">
        <v>5815</v>
      </c>
      <c r="AJ622" s="63" t="s">
        <v>3203</v>
      </c>
      <c r="AK622" s="78">
        <v>0.3041</v>
      </c>
      <c r="AL622" s="78">
        <v>0</v>
      </c>
      <c r="AM622" s="63" t="s">
        <v>3204</v>
      </c>
      <c r="AN622" s="78">
        <v>0.2924</v>
      </c>
      <c r="AO622" s="78">
        <v>0</v>
      </c>
      <c r="AP622" s="63" t="s">
        <v>5816</v>
      </c>
      <c r="AQ622" s="78">
        <v>0.0877</v>
      </c>
      <c r="AR622" s="78">
        <v>0</v>
      </c>
      <c r="AS622" s="86" t="s">
        <v>5817</v>
      </c>
      <c r="AT622" s="87">
        <v>0</v>
      </c>
      <c r="AU622" s="88" t="s">
        <v>5818</v>
      </c>
    </row>
    <row r="623" spans="1:47">
      <c r="A623" s="50">
        <f t="shared" si="54"/>
        <v>1019</v>
      </c>
      <c r="B623" s="51" t="str">
        <f>IF(A623="","",IF(A623&lt;词盘!$B$2,"大词",IF(A623&lt;词盘!$C$2,"中尾词","长尾词")))</f>
        <v>大词</v>
      </c>
      <c r="D623" s="29" t="str">
        <f t="shared" si="56"/>
        <v>无序</v>
      </c>
      <c r="I623" s="61">
        <f t="shared" si="55"/>
        <v>0</v>
      </c>
      <c r="K623" s="91"/>
      <c r="L623" s="90"/>
      <c r="M623" s="62" t="s">
        <v>5819</v>
      </c>
      <c r="N623" s="63" t="s">
        <v>5820</v>
      </c>
      <c r="O623" s="64" t="s">
        <v>2027</v>
      </c>
      <c r="P623" s="65"/>
      <c r="Q623" s="63" t="s">
        <v>2047</v>
      </c>
      <c r="R623" s="68">
        <v>61</v>
      </c>
      <c r="S623" s="68">
        <v>3</v>
      </c>
      <c r="T623" s="69" t="s">
        <v>5821</v>
      </c>
      <c r="U623" s="70">
        <v>493313</v>
      </c>
      <c r="V623" s="68">
        <v>3703</v>
      </c>
      <c r="W623" s="71">
        <v>1019</v>
      </c>
      <c r="X623" s="72">
        <v>0.2754</v>
      </c>
      <c r="Y623" s="71">
        <v>109343</v>
      </c>
      <c r="Z623" s="71">
        <v>1625</v>
      </c>
      <c r="AA623" s="71">
        <v>24</v>
      </c>
      <c r="AB623" s="76">
        <v>0</v>
      </c>
      <c r="AC623" s="68">
        <v>1922</v>
      </c>
      <c r="AD623" s="77">
        <v>1.93</v>
      </c>
      <c r="AE623" s="68">
        <v>78</v>
      </c>
      <c r="AF623" s="78">
        <v>0.3197</v>
      </c>
      <c r="AG623" s="81">
        <v>0.2069</v>
      </c>
      <c r="AH623" s="44" t="s">
        <v>2027</v>
      </c>
      <c r="AI623" s="64" t="s">
        <v>2177</v>
      </c>
      <c r="AJ623" s="63" t="s">
        <v>3541</v>
      </c>
      <c r="AK623" s="78">
        <v>0.1393</v>
      </c>
      <c r="AL623" s="78">
        <v>0.1034</v>
      </c>
      <c r="AM623" s="63" t="s">
        <v>2842</v>
      </c>
      <c r="AN623" s="78">
        <v>0.1066</v>
      </c>
      <c r="AO623" s="78">
        <v>0.069</v>
      </c>
      <c r="AP623" s="63" t="s">
        <v>5822</v>
      </c>
      <c r="AQ623" s="78">
        <v>0.0738</v>
      </c>
      <c r="AR623" s="78">
        <v>0.0345</v>
      </c>
      <c r="AS623" s="86" t="s">
        <v>5823</v>
      </c>
      <c r="AT623" s="87">
        <v>0.08</v>
      </c>
      <c r="AU623" s="88" t="s">
        <v>5824</v>
      </c>
    </row>
    <row r="624" spans="1:47">
      <c r="A624" s="50">
        <f t="shared" si="54"/>
        <v>1300</v>
      </c>
      <c r="B624" s="51" t="str">
        <f>IF(A624="","",IF(A624&lt;词盘!$B$2,"大词",IF(A624&lt;词盘!$C$2,"中尾词","长尾词")))</f>
        <v>大词</v>
      </c>
      <c r="D624" s="29" t="str">
        <f t="shared" si="56"/>
        <v>无序</v>
      </c>
      <c r="I624" s="61">
        <f t="shared" si="55"/>
        <v>0</v>
      </c>
      <c r="K624" s="91"/>
      <c r="L624" s="90"/>
      <c r="M624" s="62" t="s">
        <v>5825</v>
      </c>
      <c r="N624" s="63" t="s">
        <v>5826</v>
      </c>
      <c r="O624" s="64" t="s">
        <v>2027</v>
      </c>
      <c r="P624" s="65"/>
      <c r="Q624" s="63" t="s">
        <v>2047</v>
      </c>
      <c r="R624" s="68">
        <v>61</v>
      </c>
      <c r="S624" s="68">
        <v>2</v>
      </c>
      <c r="T624" s="69" t="s">
        <v>5827</v>
      </c>
      <c r="U624" s="70">
        <v>108337</v>
      </c>
      <c r="V624" s="68">
        <v>37064</v>
      </c>
      <c r="W624" s="71">
        <v>1300</v>
      </c>
      <c r="X624" s="72">
        <v>0.0351</v>
      </c>
      <c r="Y624" s="71">
        <v>904611</v>
      </c>
      <c r="Z624" s="71">
        <v>16185</v>
      </c>
      <c r="AA624" s="71">
        <v>30</v>
      </c>
      <c r="AB624" s="76">
        <v>18</v>
      </c>
      <c r="AC624" s="68">
        <v>2057</v>
      </c>
      <c r="AD624" s="77">
        <v>18.02</v>
      </c>
      <c r="AE624" s="68">
        <v>15</v>
      </c>
      <c r="AF624" s="78">
        <v>0.3571</v>
      </c>
      <c r="AG624" s="81">
        <v>0.2418</v>
      </c>
      <c r="AH624" s="82">
        <v>2.22</v>
      </c>
      <c r="AI624" s="64" t="s">
        <v>5828</v>
      </c>
      <c r="AJ624" s="63" t="s">
        <v>2857</v>
      </c>
      <c r="AK624" s="78">
        <v>0.1391</v>
      </c>
      <c r="AL624" s="78">
        <v>0.044</v>
      </c>
      <c r="AM624" s="63" t="s">
        <v>5339</v>
      </c>
      <c r="AN624" s="78">
        <v>0.1203</v>
      </c>
      <c r="AO624" s="78">
        <v>0.1319</v>
      </c>
      <c r="AP624" s="63" t="s">
        <v>5338</v>
      </c>
      <c r="AQ624" s="78">
        <v>0.0977</v>
      </c>
      <c r="AR624" s="78">
        <v>0.0659</v>
      </c>
      <c r="AS624" s="86" t="s">
        <v>5829</v>
      </c>
      <c r="AT624" s="87">
        <v>0.0444</v>
      </c>
      <c r="AU624" s="88" t="s">
        <v>5830</v>
      </c>
    </row>
    <row r="625" spans="1:47">
      <c r="A625" s="50">
        <f t="shared" si="54"/>
        <v>518</v>
      </c>
      <c r="B625" s="51" t="str">
        <f>IF(A625="","",IF(A625&lt;词盘!$B$2,"大词",IF(A625&lt;词盘!$C$2,"中尾词","长尾词")))</f>
        <v>大词</v>
      </c>
      <c r="D625" s="29" t="str">
        <f t="shared" si="56"/>
        <v>无序</v>
      </c>
      <c r="I625" s="61">
        <f t="shared" si="55"/>
        <v>0</v>
      </c>
      <c r="K625" s="91"/>
      <c r="L625" s="90"/>
      <c r="M625" s="62" t="s">
        <v>5831</v>
      </c>
      <c r="N625" s="63" t="s">
        <v>5832</v>
      </c>
      <c r="O625" s="64" t="s">
        <v>2027</v>
      </c>
      <c r="P625" s="65"/>
      <c r="Q625" s="63" t="s">
        <v>2149</v>
      </c>
      <c r="R625" s="68">
        <v>60</v>
      </c>
      <c r="S625" s="68">
        <v>1</v>
      </c>
      <c r="T625" s="69" t="s">
        <v>2022</v>
      </c>
      <c r="U625" s="70">
        <v>138095</v>
      </c>
      <c r="V625" s="68">
        <v>15747</v>
      </c>
      <c r="W625" s="71">
        <v>518</v>
      </c>
      <c r="X625" s="72">
        <v>0.0329</v>
      </c>
      <c r="Y625" s="71">
        <v>352083</v>
      </c>
      <c r="Z625" s="71">
        <v>6380</v>
      </c>
      <c r="AA625" s="71">
        <v>12</v>
      </c>
      <c r="AB625" s="76">
        <v>0</v>
      </c>
      <c r="AC625" s="68">
        <v>879</v>
      </c>
      <c r="AD625" s="77">
        <v>17.91</v>
      </c>
      <c r="AE625" s="68">
        <v>62</v>
      </c>
      <c r="AF625" s="78">
        <v>0.263</v>
      </c>
      <c r="AG625" s="81">
        <v>0.1428</v>
      </c>
      <c r="AH625" s="82">
        <v>0.57</v>
      </c>
      <c r="AI625" s="64" t="s">
        <v>2030</v>
      </c>
      <c r="AJ625" s="63" t="s">
        <v>5833</v>
      </c>
      <c r="AK625" s="78">
        <v>0.0995</v>
      </c>
      <c r="AL625" s="78">
        <v>0.0357</v>
      </c>
      <c r="AM625" s="63" t="s">
        <v>5834</v>
      </c>
      <c r="AN625" s="78">
        <v>0.0924</v>
      </c>
      <c r="AO625" s="78">
        <v>0.0714</v>
      </c>
      <c r="AP625" s="63" t="s">
        <v>5835</v>
      </c>
      <c r="AQ625" s="78">
        <v>0.0711</v>
      </c>
      <c r="AR625" s="78">
        <v>0.0357</v>
      </c>
      <c r="AS625" s="86" t="s">
        <v>5836</v>
      </c>
      <c r="AT625" s="87">
        <v>0.0777</v>
      </c>
      <c r="AU625" s="88" t="s">
        <v>5837</v>
      </c>
    </row>
    <row r="626" spans="1:47">
      <c r="A626" s="50">
        <f t="shared" ref="A626:A673" si="57">W626</f>
        <v>1710</v>
      </c>
      <c r="B626" s="51" t="str">
        <f>IF(A626="","",IF(A626&lt;词盘!$B$2,"大词",IF(A626&lt;词盘!$C$2,"中尾词","长尾词")))</f>
        <v>大词</v>
      </c>
      <c r="D626" s="29" t="str">
        <f t="shared" si="56"/>
        <v>无序</v>
      </c>
      <c r="I626" s="61">
        <f t="shared" si="55"/>
        <v>0</v>
      </c>
      <c r="K626" s="91"/>
      <c r="L626" s="90"/>
      <c r="M626" s="62" t="s">
        <v>5838</v>
      </c>
      <c r="N626" s="63" t="s">
        <v>5839</v>
      </c>
      <c r="O626" s="64" t="s">
        <v>2027</v>
      </c>
      <c r="P626" s="65"/>
      <c r="Q626" s="63" t="s">
        <v>2149</v>
      </c>
      <c r="R626" s="68">
        <v>60</v>
      </c>
      <c r="S626" s="68">
        <v>1</v>
      </c>
      <c r="T626" s="69" t="s">
        <v>5840</v>
      </c>
      <c r="U626" s="70">
        <v>63392</v>
      </c>
      <c r="V626" s="68">
        <v>38968</v>
      </c>
      <c r="W626" s="71">
        <v>1710</v>
      </c>
      <c r="X626" s="72">
        <v>0.0439</v>
      </c>
      <c r="Y626" s="71">
        <v>1069307</v>
      </c>
      <c r="Z626" s="71">
        <v>17184</v>
      </c>
      <c r="AA626" s="71">
        <v>39</v>
      </c>
      <c r="AB626" s="76">
        <v>13</v>
      </c>
      <c r="AC626" s="68">
        <v>1786</v>
      </c>
      <c r="AD626" s="77">
        <v>21.82</v>
      </c>
      <c r="AE626" s="68">
        <v>154</v>
      </c>
      <c r="AF626" s="78">
        <v>0.3159</v>
      </c>
      <c r="AG626" s="81">
        <v>0.2979</v>
      </c>
      <c r="AH626" s="82">
        <v>0.81</v>
      </c>
      <c r="AI626" s="64" t="s">
        <v>5841</v>
      </c>
      <c r="AJ626" s="63" t="s">
        <v>2292</v>
      </c>
      <c r="AK626" s="78">
        <v>0.2338</v>
      </c>
      <c r="AL626" s="78">
        <v>0.2426</v>
      </c>
      <c r="AM626" s="63" t="s">
        <v>2293</v>
      </c>
      <c r="AN626" s="78">
        <v>0.0468</v>
      </c>
      <c r="AO626" s="78">
        <v>0.0383</v>
      </c>
      <c r="AP626" s="63" t="s">
        <v>4919</v>
      </c>
      <c r="AQ626" s="78">
        <v>0.0353</v>
      </c>
      <c r="AR626" s="78">
        <v>0.017</v>
      </c>
      <c r="AS626" s="86" t="s">
        <v>5842</v>
      </c>
      <c r="AT626" s="87"/>
      <c r="AU626" s="88"/>
    </row>
    <row r="627" spans="1:47">
      <c r="A627" s="50">
        <f t="shared" si="57"/>
        <v>336</v>
      </c>
      <c r="B627" s="51" t="str">
        <f>IF(A627="","",IF(A627&lt;词盘!$B$2,"大词",IF(A627&lt;词盘!$C$2,"中尾词","长尾词")))</f>
        <v>大词</v>
      </c>
      <c r="D627" s="29" t="str">
        <f t="shared" si="56"/>
        <v>无序</v>
      </c>
      <c r="I627" s="61">
        <f t="shared" si="55"/>
        <v>0</v>
      </c>
      <c r="K627" s="91"/>
      <c r="L627" s="90"/>
      <c r="M627" s="62" t="s">
        <v>5843</v>
      </c>
      <c r="N627" s="63" t="s">
        <v>5844</v>
      </c>
      <c r="O627" s="64" t="s">
        <v>2027</v>
      </c>
      <c r="P627" s="65"/>
      <c r="Q627" s="63" t="s">
        <v>2149</v>
      </c>
      <c r="R627" s="68">
        <v>59</v>
      </c>
      <c r="S627" s="68">
        <v>1</v>
      </c>
      <c r="T627" s="69" t="s">
        <v>4686</v>
      </c>
      <c r="U627" s="70">
        <v>61629</v>
      </c>
      <c r="V627" s="68">
        <v>28304</v>
      </c>
      <c r="W627" s="71">
        <v>336</v>
      </c>
      <c r="X627" s="72">
        <v>0.0119</v>
      </c>
      <c r="Y627" s="71">
        <v>648783</v>
      </c>
      <c r="Z627" s="71">
        <v>13450</v>
      </c>
      <c r="AA627" s="71">
        <v>8</v>
      </c>
      <c r="AB627" s="76">
        <v>0</v>
      </c>
      <c r="AC627" s="68">
        <v>3709</v>
      </c>
      <c r="AD627" s="77">
        <v>7.63</v>
      </c>
      <c r="AE627" s="68">
        <v>92</v>
      </c>
      <c r="AF627" s="78">
        <v>0.2878</v>
      </c>
      <c r="AG627" s="81">
        <v>0.1898</v>
      </c>
      <c r="AH627" s="82">
        <v>0.31</v>
      </c>
      <c r="AI627" s="64" t="s">
        <v>5845</v>
      </c>
      <c r="AJ627" s="63" t="s">
        <v>4689</v>
      </c>
      <c r="AK627" s="78">
        <v>0.1233</v>
      </c>
      <c r="AL627" s="78">
        <v>0.0506</v>
      </c>
      <c r="AM627" s="63" t="s">
        <v>4688</v>
      </c>
      <c r="AN627" s="78">
        <v>0.0978</v>
      </c>
      <c r="AO627" s="78">
        <v>0.0759</v>
      </c>
      <c r="AP627" s="63" t="s">
        <v>5846</v>
      </c>
      <c r="AQ627" s="78">
        <v>0.0667</v>
      </c>
      <c r="AR627" s="78">
        <v>0.0633</v>
      </c>
      <c r="AS627" s="86" t="s">
        <v>5847</v>
      </c>
      <c r="AT627" s="87"/>
      <c r="AU627" s="88"/>
    </row>
    <row r="628" spans="1:47">
      <c r="A628" s="50">
        <f t="shared" si="57"/>
        <v>1660</v>
      </c>
      <c r="B628" s="51" t="str">
        <f>IF(A628="","",IF(A628&lt;词盘!$B$2,"大词",IF(A628&lt;词盘!$C$2,"中尾词","长尾词")))</f>
        <v>大词</v>
      </c>
      <c r="D628" s="29" t="str">
        <f t="shared" si="56"/>
        <v>无序</v>
      </c>
      <c r="I628" s="61">
        <f t="shared" si="55"/>
        <v>0</v>
      </c>
      <c r="K628" s="91"/>
      <c r="L628" s="90"/>
      <c r="M628" s="62" t="s">
        <v>1832</v>
      </c>
      <c r="N628" s="63" t="s">
        <v>5848</v>
      </c>
      <c r="O628" s="64" t="s">
        <v>2027</v>
      </c>
      <c r="P628" s="65"/>
      <c r="Q628" s="63" t="s">
        <v>4152</v>
      </c>
      <c r="R628" s="68">
        <v>58</v>
      </c>
      <c r="S628" s="68">
        <v>1</v>
      </c>
      <c r="T628" s="69" t="s">
        <v>2601</v>
      </c>
      <c r="U628" s="70">
        <v>63245</v>
      </c>
      <c r="V628" s="68">
        <v>39059</v>
      </c>
      <c r="W628" s="71">
        <v>1660</v>
      </c>
      <c r="X628" s="72">
        <v>0.0425</v>
      </c>
      <c r="Y628" s="71">
        <v>870761</v>
      </c>
      <c r="Z628" s="71">
        <v>19269</v>
      </c>
      <c r="AA628" s="71">
        <v>38</v>
      </c>
      <c r="AB628" s="76">
        <v>0</v>
      </c>
      <c r="AC628" s="68">
        <v>261</v>
      </c>
      <c r="AD628" s="77">
        <v>149.65</v>
      </c>
      <c r="AE628" s="68">
        <v>10</v>
      </c>
      <c r="AF628" s="78">
        <v>0.5972</v>
      </c>
      <c r="AG628" s="81">
        <v>0</v>
      </c>
      <c r="AH628" s="82">
        <v>0.56</v>
      </c>
      <c r="AI628" s="64" t="s">
        <v>5849</v>
      </c>
      <c r="AJ628" s="63" t="s">
        <v>5850</v>
      </c>
      <c r="AK628" s="78">
        <v>0.3003</v>
      </c>
      <c r="AL628" s="78">
        <v>0</v>
      </c>
      <c r="AM628" s="63" t="s">
        <v>5851</v>
      </c>
      <c r="AN628" s="78">
        <v>0.2321</v>
      </c>
      <c r="AO628" s="78">
        <v>0</v>
      </c>
      <c r="AP628" s="63" t="s">
        <v>5852</v>
      </c>
      <c r="AQ628" s="78">
        <v>0.0648</v>
      </c>
      <c r="AR628" s="78">
        <v>0</v>
      </c>
      <c r="AS628" s="86" t="s">
        <v>5853</v>
      </c>
      <c r="AT628" s="87"/>
      <c r="AU628" s="88"/>
    </row>
    <row r="629" spans="1:47">
      <c r="A629" s="50">
        <f t="shared" si="57"/>
        <v>585</v>
      </c>
      <c r="B629" s="51" t="str">
        <f>IF(A629="","",IF(A629&lt;词盘!$B$2,"大词",IF(A629&lt;词盘!$C$2,"中尾词","长尾词")))</f>
        <v>大词</v>
      </c>
      <c r="D629" s="29" t="str">
        <f t="shared" si="56"/>
        <v>无序</v>
      </c>
      <c r="I629" s="61">
        <f t="shared" si="55"/>
        <v>0</v>
      </c>
      <c r="K629" s="91"/>
      <c r="L629" s="90"/>
      <c r="M629" s="62" t="s">
        <v>5854</v>
      </c>
      <c r="N629" s="63" t="s">
        <v>5855</v>
      </c>
      <c r="O629" s="64" t="s">
        <v>2027</v>
      </c>
      <c r="P629" s="65"/>
      <c r="Q629" s="63" t="s">
        <v>2047</v>
      </c>
      <c r="R629" s="68">
        <v>57</v>
      </c>
      <c r="S629" s="68">
        <v>1</v>
      </c>
      <c r="T629" s="69" t="s">
        <v>2022</v>
      </c>
      <c r="U629" s="70">
        <v>161727</v>
      </c>
      <c r="V629" s="68">
        <v>16823</v>
      </c>
      <c r="W629" s="71">
        <v>585</v>
      </c>
      <c r="X629" s="72">
        <v>0.0348</v>
      </c>
      <c r="Y629" s="71">
        <v>435245</v>
      </c>
      <c r="Z629" s="71">
        <v>6573</v>
      </c>
      <c r="AA629" s="71">
        <v>14</v>
      </c>
      <c r="AB629" s="76">
        <v>33</v>
      </c>
      <c r="AC629" s="68">
        <v>17943</v>
      </c>
      <c r="AD629" s="77">
        <v>0.94</v>
      </c>
      <c r="AE629" s="68">
        <v>80</v>
      </c>
      <c r="AF629" s="78">
        <v>0.0798</v>
      </c>
      <c r="AG629" s="81">
        <v>0.0588</v>
      </c>
      <c r="AH629" s="82">
        <v>3.97</v>
      </c>
      <c r="AI629" s="64" t="s">
        <v>5856</v>
      </c>
      <c r="AJ629" s="63" t="s">
        <v>4938</v>
      </c>
      <c r="AK629" s="78">
        <v>0.0303</v>
      </c>
      <c r="AL629" s="78">
        <v>0</v>
      </c>
      <c r="AM629" s="63" t="s">
        <v>5857</v>
      </c>
      <c r="AN629" s="78">
        <v>0.0275</v>
      </c>
      <c r="AO629" s="78">
        <v>0.0588</v>
      </c>
      <c r="AP629" s="63" t="s">
        <v>3409</v>
      </c>
      <c r="AQ629" s="78">
        <v>0.022</v>
      </c>
      <c r="AR629" s="78">
        <v>0</v>
      </c>
      <c r="AS629" s="86" t="s">
        <v>5858</v>
      </c>
      <c r="AT629" s="87">
        <v>0</v>
      </c>
      <c r="AU629" s="88" t="s">
        <v>5859</v>
      </c>
    </row>
    <row r="630" spans="1:47">
      <c r="A630" s="50">
        <f t="shared" si="57"/>
        <v>127</v>
      </c>
      <c r="B630" s="51" t="str">
        <f>IF(A630="","",IF(A630&lt;词盘!$B$2,"大词",IF(A630&lt;词盘!$C$2,"中尾词","长尾词")))</f>
        <v>大词</v>
      </c>
      <c r="D630" s="29" t="str">
        <f t="shared" si="56"/>
        <v>无序</v>
      </c>
      <c r="I630" s="61">
        <f t="shared" si="55"/>
        <v>0</v>
      </c>
      <c r="K630" s="91"/>
      <c r="L630" s="90"/>
      <c r="M630" s="62" t="s">
        <v>5860</v>
      </c>
      <c r="N630" s="63"/>
      <c r="O630" s="64" t="s">
        <v>2027</v>
      </c>
      <c r="P630" s="65"/>
      <c r="Q630" s="63" t="s">
        <v>2149</v>
      </c>
      <c r="R630" s="68">
        <v>55</v>
      </c>
      <c r="S630" s="68">
        <v>2</v>
      </c>
      <c r="T630" s="69" t="s">
        <v>5861</v>
      </c>
      <c r="U630" s="70">
        <v>199385</v>
      </c>
      <c r="V630" s="68">
        <v>9753</v>
      </c>
      <c r="W630" s="71">
        <v>127</v>
      </c>
      <c r="X630" s="72">
        <v>0.0131</v>
      </c>
      <c r="Y630" s="71">
        <v>284892</v>
      </c>
      <c r="Z630" s="71">
        <v>4687</v>
      </c>
      <c r="AA630" s="71">
        <v>3</v>
      </c>
      <c r="AB630" s="76">
        <v>0</v>
      </c>
      <c r="AC630" s="68">
        <v>3595</v>
      </c>
      <c r="AD630" s="77">
        <v>2.71</v>
      </c>
      <c r="AE630" s="68">
        <v>56</v>
      </c>
      <c r="AF630" s="78">
        <v>0.1723</v>
      </c>
      <c r="AG630" s="81">
        <v>0.1154</v>
      </c>
      <c r="AH630" s="44" t="s">
        <v>2027</v>
      </c>
      <c r="AI630" s="64" t="s">
        <v>2177</v>
      </c>
      <c r="AJ630" s="63" t="s">
        <v>5862</v>
      </c>
      <c r="AK630" s="78">
        <v>0.0642</v>
      </c>
      <c r="AL630" s="78">
        <v>0.0385</v>
      </c>
      <c r="AM630" s="63" t="s">
        <v>5863</v>
      </c>
      <c r="AN630" s="78">
        <v>0.0608</v>
      </c>
      <c r="AO630" s="78">
        <v>0.0769</v>
      </c>
      <c r="AP630" s="63" t="s">
        <v>5864</v>
      </c>
      <c r="AQ630" s="78">
        <v>0.0473</v>
      </c>
      <c r="AR630" s="78">
        <v>0</v>
      </c>
      <c r="AS630" s="86" t="s">
        <v>5865</v>
      </c>
      <c r="AT630" s="87">
        <v>0</v>
      </c>
      <c r="AU630" s="88" t="s">
        <v>5866</v>
      </c>
    </row>
    <row r="631" spans="1:47">
      <c r="A631" s="50">
        <f t="shared" si="57"/>
        <v>187</v>
      </c>
      <c r="B631" s="51" t="str">
        <f>IF(A631="","",IF(A631&lt;词盘!$B$2,"大词",IF(A631&lt;词盘!$C$2,"中尾词","长尾词")))</f>
        <v>大词</v>
      </c>
      <c r="D631" s="29" t="str">
        <f t="shared" si="56"/>
        <v>无序</v>
      </c>
      <c r="I631" s="61">
        <f t="shared" si="55"/>
        <v>0</v>
      </c>
      <c r="K631" s="91"/>
      <c r="L631" s="90"/>
      <c r="M631" s="62" t="s">
        <v>5867</v>
      </c>
      <c r="N631" s="63" t="s">
        <v>5868</v>
      </c>
      <c r="O631" s="64" t="s">
        <v>2027</v>
      </c>
      <c r="P631" s="65"/>
      <c r="Q631" s="63" t="s">
        <v>2149</v>
      </c>
      <c r="R631" s="68">
        <v>54</v>
      </c>
      <c r="S631" s="68">
        <v>1</v>
      </c>
      <c r="T631" s="69" t="s">
        <v>2022</v>
      </c>
      <c r="U631" s="70">
        <v>149610</v>
      </c>
      <c r="V631" s="68">
        <v>5549</v>
      </c>
      <c r="W631" s="71">
        <v>187</v>
      </c>
      <c r="X631" s="72">
        <v>0.0337</v>
      </c>
      <c r="Y631" s="71">
        <v>148494</v>
      </c>
      <c r="Z631" s="71">
        <v>2362</v>
      </c>
      <c r="AA631" s="71">
        <v>5</v>
      </c>
      <c r="AB631" s="76">
        <v>7</v>
      </c>
      <c r="AC631" s="68">
        <v>2814</v>
      </c>
      <c r="AD631" s="77">
        <v>1.97</v>
      </c>
      <c r="AE631" s="68">
        <v>42</v>
      </c>
      <c r="AF631" s="78">
        <v>0.5422</v>
      </c>
      <c r="AG631" s="81">
        <v>0.0639</v>
      </c>
      <c r="AH631" s="82">
        <v>0.61</v>
      </c>
      <c r="AI631" s="64" t="s">
        <v>5869</v>
      </c>
      <c r="AJ631" s="63" t="s">
        <v>5870</v>
      </c>
      <c r="AK631" s="78">
        <v>0.4066</v>
      </c>
      <c r="AL631" s="78">
        <v>0</v>
      </c>
      <c r="AM631" s="63" t="s">
        <v>5871</v>
      </c>
      <c r="AN631" s="78">
        <v>0.087</v>
      </c>
      <c r="AO631" s="78">
        <v>0.0426</v>
      </c>
      <c r="AP631" s="63" t="s">
        <v>5872</v>
      </c>
      <c r="AQ631" s="78">
        <v>0.0486</v>
      </c>
      <c r="AR631" s="78">
        <v>0.0213</v>
      </c>
      <c r="AS631" s="86" t="s">
        <v>5873</v>
      </c>
      <c r="AT631" s="87">
        <v>0</v>
      </c>
      <c r="AU631" s="88" t="s">
        <v>5874</v>
      </c>
    </row>
    <row r="632" spans="1:47">
      <c r="A632" s="50">
        <f t="shared" si="57"/>
        <v>78</v>
      </c>
      <c r="B632" s="51" t="str">
        <f>IF(A632="","",IF(A632&lt;词盘!$B$2,"大词",IF(A632&lt;词盘!$C$2,"中尾词","长尾词")))</f>
        <v>大词</v>
      </c>
      <c r="D632" s="29" t="str">
        <f t="shared" si="56"/>
        <v>无序</v>
      </c>
      <c r="I632" s="61">
        <f t="shared" si="55"/>
        <v>0</v>
      </c>
      <c r="K632" s="91"/>
      <c r="L632" s="90"/>
      <c r="M632" s="62" t="s">
        <v>5875</v>
      </c>
      <c r="N632" s="63" t="s">
        <v>5876</v>
      </c>
      <c r="O632" s="64" t="s">
        <v>2027</v>
      </c>
      <c r="P632" s="65"/>
      <c r="Q632" s="63" t="s">
        <v>2047</v>
      </c>
      <c r="R632" s="68">
        <v>52</v>
      </c>
      <c r="S632" s="68">
        <v>1</v>
      </c>
      <c r="T632" s="69" t="s">
        <v>2022</v>
      </c>
      <c r="U632" s="70">
        <v>869782</v>
      </c>
      <c r="V632" s="68">
        <v>1697</v>
      </c>
      <c r="W632" s="71">
        <v>78</v>
      </c>
      <c r="X632" s="72">
        <v>0.0463</v>
      </c>
      <c r="Y632" s="71">
        <v>35801</v>
      </c>
      <c r="Z632" s="71">
        <v>776</v>
      </c>
      <c r="AA632" s="71">
        <v>2</v>
      </c>
      <c r="AB632" s="76">
        <v>0</v>
      </c>
      <c r="AC632" s="68">
        <v>143054</v>
      </c>
      <c r="AD632" s="77">
        <v>0.01</v>
      </c>
      <c r="AE632" s="68">
        <v>33</v>
      </c>
      <c r="AF632" s="78">
        <v>0.1015</v>
      </c>
      <c r="AG632" s="81">
        <v>0</v>
      </c>
      <c r="AH632" s="82">
        <v>1.89</v>
      </c>
      <c r="AI632" s="64" t="s">
        <v>5877</v>
      </c>
      <c r="AJ632" s="63">
        <v>1450845800</v>
      </c>
      <c r="AK632" s="78">
        <v>0.0435</v>
      </c>
      <c r="AL632" s="78">
        <v>0</v>
      </c>
      <c r="AM632" s="63" t="s">
        <v>3409</v>
      </c>
      <c r="AN632" s="78">
        <v>0.029</v>
      </c>
      <c r="AO632" s="78">
        <v>0</v>
      </c>
      <c r="AP632" s="63" t="s">
        <v>4243</v>
      </c>
      <c r="AQ632" s="78">
        <v>0.029</v>
      </c>
      <c r="AR632" s="78">
        <v>0</v>
      </c>
      <c r="AS632" s="86" t="s">
        <v>5878</v>
      </c>
      <c r="AT632" s="87">
        <v>0</v>
      </c>
      <c r="AU632" s="88" t="s">
        <v>5879</v>
      </c>
    </row>
    <row r="633" spans="1:47">
      <c r="A633" s="50">
        <f t="shared" si="57"/>
        <v>105</v>
      </c>
      <c r="B633" s="51" t="str">
        <f>IF(A633="","",IF(A633&lt;词盘!$B$2,"大词",IF(A633&lt;词盘!$C$2,"中尾词","长尾词")))</f>
        <v>大词</v>
      </c>
      <c r="D633" s="29" t="str">
        <f t="shared" si="56"/>
        <v>无序</v>
      </c>
      <c r="I633" s="61">
        <f t="shared" si="55"/>
        <v>0</v>
      </c>
      <c r="K633" s="91"/>
      <c r="L633" s="90"/>
      <c r="M633" s="62" t="s">
        <v>5880</v>
      </c>
      <c r="N633" s="63" t="s">
        <v>5881</v>
      </c>
      <c r="O633" s="64" t="s">
        <v>2027</v>
      </c>
      <c r="P633" s="65"/>
      <c r="Q633" s="63" t="s">
        <v>2047</v>
      </c>
      <c r="R633" s="68">
        <v>52</v>
      </c>
      <c r="S633" s="68">
        <v>1</v>
      </c>
      <c r="T633" s="69" t="s">
        <v>2022</v>
      </c>
      <c r="U633" s="70">
        <v>902395</v>
      </c>
      <c r="V633" s="68">
        <v>3113</v>
      </c>
      <c r="W633" s="71">
        <v>105</v>
      </c>
      <c r="X633" s="72">
        <v>0.0339</v>
      </c>
      <c r="Y633" s="71">
        <v>74468</v>
      </c>
      <c r="Z633" s="71">
        <v>1337</v>
      </c>
      <c r="AA633" s="71">
        <v>3</v>
      </c>
      <c r="AB633" s="76">
        <v>0</v>
      </c>
      <c r="AC633" s="68">
        <v>15951</v>
      </c>
      <c r="AD633" s="77">
        <v>0.2</v>
      </c>
      <c r="AE633" s="68">
        <v>58</v>
      </c>
      <c r="AF633" s="78">
        <v>0.1642</v>
      </c>
      <c r="AG633" s="81">
        <v>0</v>
      </c>
      <c r="AH633" s="82">
        <v>1.11</v>
      </c>
      <c r="AI633" s="64" t="s">
        <v>2840</v>
      </c>
      <c r="AJ633" s="63" t="s">
        <v>5882</v>
      </c>
      <c r="AK633" s="78">
        <v>0.0597</v>
      </c>
      <c r="AL633" s="78">
        <v>0</v>
      </c>
      <c r="AM633" s="63" t="s">
        <v>3908</v>
      </c>
      <c r="AN633" s="78">
        <v>0.0597</v>
      </c>
      <c r="AO633" s="78">
        <v>0</v>
      </c>
      <c r="AP633" s="63" t="s">
        <v>4129</v>
      </c>
      <c r="AQ633" s="78">
        <v>0.0448</v>
      </c>
      <c r="AR633" s="78">
        <v>0</v>
      </c>
      <c r="AS633" s="86" t="s">
        <v>5883</v>
      </c>
      <c r="AT633" s="87"/>
      <c r="AU633" s="88"/>
    </row>
    <row r="634" spans="1:47">
      <c r="A634" s="50">
        <f t="shared" si="57"/>
        <v>501</v>
      </c>
      <c r="B634" s="51" t="str">
        <f>IF(A634="","",IF(A634&lt;词盘!$B$2,"大词",IF(A634&lt;词盘!$C$2,"中尾词","长尾词")))</f>
        <v>大词</v>
      </c>
      <c r="D634" s="29" t="str">
        <f t="shared" si="56"/>
        <v>无序</v>
      </c>
      <c r="I634" s="61">
        <f t="shared" si="55"/>
        <v>0</v>
      </c>
      <c r="K634" s="91"/>
      <c r="L634" s="90"/>
      <c r="M634" s="62" t="s">
        <v>5884</v>
      </c>
      <c r="N634" s="63" t="s">
        <v>5885</v>
      </c>
      <c r="O634" s="64" t="s">
        <v>2027</v>
      </c>
      <c r="P634" s="65"/>
      <c r="Q634" s="63" t="s">
        <v>2047</v>
      </c>
      <c r="R634" s="68">
        <v>51</v>
      </c>
      <c r="S634" s="68">
        <v>1</v>
      </c>
      <c r="T634" s="69" t="s">
        <v>2279</v>
      </c>
      <c r="U634" s="70">
        <v>651914</v>
      </c>
      <c r="V634" s="68">
        <v>2534</v>
      </c>
      <c r="W634" s="71">
        <v>501</v>
      </c>
      <c r="X634" s="72">
        <v>0.1981</v>
      </c>
      <c r="Y634" s="71">
        <v>69277</v>
      </c>
      <c r="Z634" s="71">
        <v>1230</v>
      </c>
      <c r="AA634" s="71">
        <v>12</v>
      </c>
      <c r="AB634" s="76">
        <v>0</v>
      </c>
      <c r="AC634" s="68">
        <v>42709</v>
      </c>
      <c r="AD634" s="77">
        <v>0.06</v>
      </c>
      <c r="AE634" s="68">
        <v>96</v>
      </c>
      <c r="AF634" s="78">
        <v>0.3548</v>
      </c>
      <c r="AG634" s="81">
        <v>0.2813</v>
      </c>
      <c r="AH634" s="82">
        <v>0.52</v>
      </c>
      <c r="AI634" s="64" t="s">
        <v>5886</v>
      </c>
      <c r="AJ634" s="63" t="s">
        <v>2842</v>
      </c>
      <c r="AK634" s="78">
        <v>0.1398</v>
      </c>
      <c r="AL634" s="78">
        <v>0.1875</v>
      </c>
      <c r="AM634" s="63" t="s">
        <v>2841</v>
      </c>
      <c r="AN634" s="78">
        <v>0.129</v>
      </c>
      <c r="AO634" s="78">
        <v>0.0313</v>
      </c>
      <c r="AP634" s="63" t="s">
        <v>5887</v>
      </c>
      <c r="AQ634" s="78">
        <v>0.086</v>
      </c>
      <c r="AR634" s="78">
        <v>0.0625</v>
      </c>
      <c r="AS634" s="86" t="s">
        <v>5888</v>
      </c>
      <c r="AT634" s="87"/>
      <c r="AU634" s="88"/>
    </row>
    <row r="635" spans="1:47">
      <c r="A635" s="50">
        <f t="shared" si="57"/>
        <v>942</v>
      </c>
      <c r="B635" s="51" t="str">
        <f>IF(A635="","",IF(A635&lt;词盘!$B$2,"大词",IF(A635&lt;词盘!$C$2,"中尾词","长尾词")))</f>
        <v>大词</v>
      </c>
      <c r="D635" s="29" t="str">
        <f t="shared" si="56"/>
        <v>无序</v>
      </c>
      <c r="I635" s="61">
        <f t="shared" si="55"/>
        <v>0</v>
      </c>
      <c r="K635" s="91"/>
      <c r="L635" s="90"/>
      <c r="M635" s="62" t="s">
        <v>5889</v>
      </c>
      <c r="N635" s="63" t="s">
        <v>5890</v>
      </c>
      <c r="O635" s="64" t="s">
        <v>2027</v>
      </c>
      <c r="P635" s="65"/>
      <c r="Q635" s="63" t="s">
        <v>2047</v>
      </c>
      <c r="R635" s="68">
        <v>50</v>
      </c>
      <c r="S635" s="68">
        <v>1</v>
      </c>
      <c r="T635" s="69" t="s">
        <v>2279</v>
      </c>
      <c r="U635" s="70">
        <v>459823</v>
      </c>
      <c r="V635" s="68">
        <v>5088</v>
      </c>
      <c r="W635" s="71">
        <v>942</v>
      </c>
      <c r="X635" s="72">
        <v>0.1853</v>
      </c>
      <c r="Y635" s="71">
        <v>146167</v>
      </c>
      <c r="Z635" s="71">
        <v>2145</v>
      </c>
      <c r="AA635" s="71">
        <v>22</v>
      </c>
      <c r="AB635" s="76">
        <v>9</v>
      </c>
      <c r="AC635" s="68">
        <v>2853</v>
      </c>
      <c r="AD635" s="77">
        <v>1.78</v>
      </c>
      <c r="AE635" s="68">
        <v>100</v>
      </c>
      <c r="AF635" s="78">
        <v>0.3741</v>
      </c>
      <c r="AG635" s="81">
        <v>0.3214</v>
      </c>
      <c r="AH635" s="82">
        <v>1.11</v>
      </c>
      <c r="AI635" s="64" t="s">
        <v>5891</v>
      </c>
      <c r="AJ635" s="63" t="s">
        <v>2843</v>
      </c>
      <c r="AK635" s="78">
        <v>0.1374</v>
      </c>
      <c r="AL635" s="78">
        <v>0.125</v>
      </c>
      <c r="AM635" s="63" t="s">
        <v>2841</v>
      </c>
      <c r="AN635" s="78">
        <v>0.1298</v>
      </c>
      <c r="AO635" s="78">
        <v>0.1071</v>
      </c>
      <c r="AP635" s="63" t="s">
        <v>5892</v>
      </c>
      <c r="AQ635" s="78">
        <v>0.1069</v>
      </c>
      <c r="AR635" s="78">
        <v>0.0893</v>
      </c>
      <c r="AS635" s="86" t="s">
        <v>5893</v>
      </c>
      <c r="AT635" s="87"/>
      <c r="AU635" s="88"/>
    </row>
    <row r="636" spans="1:47">
      <c r="A636" s="50">
        <f t="shared" si="57"/>
        <v>309</v>
      </c>
      <c r="B636" s="51" t="str">
        <f>IF(A636="","",IF(A636&lt;词盘!$B$2,"大词",IF(A636&lt;词盘!$C$2,"中尾词","长尾词")))</f>
        <v>大词</v>
      </c>
      <c r="D636" s="29" t="str">
        <f t="shared" si="56"/>
        <v>无序</v>
      </c>
      <c r="I636" s="61">
        <f t="shared" si="55"/>
        <v>0</v>
      </c>
      <c r="K636" s="91"/>
      <c r="L636" s="90"/>
      <c r="M636" s="62" t="s">
        <v>5894</v>
      </c>
      <c r="N636" s="63" t="s">
        <v>5895</v>
      </c>
      <c r="O636" s="64" t="s">
        <v>2027</v>
      </c>
      <c r="P636" s="65"/>
      <c r="Q636" s="63" t="s">
        <v>2149</v>
      </c>
      <c r="R636" s="68">
        <v>49</v>
      </c>
      <c r="S636" s="68">
        <v>1</v>
      </c>
      <c r="T636" s="69" t="s">
        <v>2022</v>
      </c>
      <c r="U636" s="70">
        <v>77632</v>
      </c>
      <c r="V636" s="68">
        <v>9138</v>
      </c>
      <c r="W636" s="71">
        <v>309</v>
      </c>
      <c r="X636" s="72">
        <v>0.0339</v>
      </c>
      <c r="Y636" s="71">
        <v>195220</v>
      </c>
      <c r="Z636" s="71">
        <v>3484</v>
      </c>
      <c r="AA636" s="71">
        <v>8</v>
      </c>
      <c r="AB636" s="76">
        <v>11</v>
      </c>
      <c r="AC636" s="68">
        <v>7123</v>
      </c>
      <c r="AD636" s="77">
        <v>1.28</v>
      </c>
      <c r="AE636" s="68">
        <v>172</v>
      </c>
      <c r="AF636" s="78">
        <v>0.6235</v>
      </c>
      <c r="AG636" s="81">
        <v>0.061</v>
      </c>
      <c r="AH636" s="82">
        <v>2.18</v>
      </c>
      <c r="AI636" s="64" t="s">
        <v>2876</v>
      </c>
      <c r="AJ636" s="63" t="s">
        <v>5870</v>
      </c>
      <c r="AK636" s="78">
        <v>0.2897</v>
      </c>
      <c r="AL636" s="78">
        <v>0</v>
      </c>
      <c r="AM636" s="63" t="s">
        <v>5896</v>
      </c>
      <c r="AN636" s="78">
        <v>0.2717</v>
      </c>
      <c r="AO636" s="78">
        <v>0</v>
      </c>
      <c r="AP636" s="63" t="s">
        <v>5871</v>
      </c>
      <c r="AQ636" s="78">
        <v>0.0621</v>
      </c>
      <c r="AR636" s="78">
        <v>0.061</v>
      </c>
      <c r="AS636" s="86" t="s">
        <v>5897</v>
      </c>
      <c r="AT636" s="87">
        <v>0.1667</v>
      </c>
      <c r="AU636" s="88" t="s">
        <v>5898</v>
      </c>
    </row>
    <row r="637" spans="1:47">
      <c r="A637" s="50">
        <f t="shared" si="57"/>
        <v>453</v>
      </c>
      <c r="B637" s="51" t="str">
        <f>IF(A637="","",IF(A637&lt;词盘!$B$2,"大词",IF(A637&lt;词盘!$C$2,"中尾词","长尾词")))</f>
        <v>大词</v>
      </c>
      <c r="D637" s="29" t="str">
        <f t="shared" si="56"/>
        <v>无序</v>
      </c>
      <c r="I637" s="61">
        <f t="shared" si="55"/>
        <v>0</v>
      </c>
      <c r="K637" s="91"/>
      <c r="L637" s="90"/>
      <c r="M637" s="62" t="s">
        <v>5899</v>
      </c>
      <c r="N637" s="63" t="s">
        <v>5900</v>
      </c>
      <c r="O637" s="64" t="s">
        <v>2027</v>
      </c>
      <c r="P637" s="65"/>
      <c r="Q637" s="63" t="s">
        <v>3495</v>
      </c>
      <c r="R637" s="68">
        <v>49</v>
      </c>
      <c r="S637" s="68">
        <v>2</v>
      </c>
      <c r="T637" s="69" t="s">
        <v>3952</v>
      </c>
      <c r="U637" s="70">
        <v>155041</v>
      </c>
      <c r="V637" s="68">
        <v>15324</v>
      </c>
      <c r="W637" s="71">
        <v>453</v>
      </c>
      <c r="X637" s="72">
        <v>0.0296</v>
      </c>
      <c r="Y637" s="71">
        <v>416438</v>
      </c>
      <c r="Z637" s="71">
        <v>6002</v>
      </c>
      <c r="AA637" s="71">
        <v>11</v>
      </c>
      <c r="AB637" s="76">
        <v>55</v>
      </c>
      <c r="AC637" s="68">
        <v>153</v>
      </c>
      <c r="AD637" s="77">
        <v>100.16</v>
      </c>
      <c r="AE637" s="68">
        <v>74</v>
      </c>
      <c r="AF637" s="78">
        <v>0.4365</v>
      </c>
      <c r="AG637" s="81">
        <v>0.3658</v>
      </c>
      <c r="AH637" s="82">
        <v>0.49</v>
      </c>
      <c r="AI637" s="64" t="s">
        <v>5901</v>
      </c>
      <c r="AJ637" s="63" t="s">
        <v>5902</v>
      </c>
      <c r="AK637" s="78">
        <v>0.2063</v>
      </c>
      <c r="AL637" s="78">
        <v>0.1707</v>
      </c>
      <c r="AM637" s="63" t="s">
        <v>5903</v>
      </c>
      <c r="AN637" s="78">
        <v>0.1217</v>
      </c>
      <c r="AO637" s="78">
        <v>0.1707</v>
      </c>
      <c r="AP637" s="63" t="s">
        <v>5904</v>
      </c>
      <c r="AQ637" s="78">
        <v>0.1085</v>
      </c>
      <c r="AR637" s="78">
        <v>0.0244</v>
      </c>
      <c r="AS637" s="86" t="s">
        <v>5905</v>
      </c>
      <c r="AT637" s="87"/>
      <c r="AU637" s="88"/>
    </row>
    <row r="638" spans="1:47">
      <c r="A638" s="50">
        <f t="shared" si="57"/>
        <v>582</v>
      </c>
      <c r="B638" s="51" t="str">
        <f>IF(A638="","",IF(A638&lt;词盘!$B$2,"大词",IF(A638&lt;词盘!$C$2,"中尾词","长尾词")))</f>
        <v>大词</v>
      </c>
      <c r="D638" s="29" t="str">
        <f t="shared" si="56"/>
        <v>无序</v>
      </c>
      <c r="I638" s="61">
        <f t="shared" ref="I638:I701" si="58">P638/SUM(P:P)</f>
        <v>0</v>
      </c>
      <c r="K638" s="91"/>
      <c r="L638" s="90"/>
      <c r="M638" s="62" t="s">
        <v>5906</v>
      </c>
      <c r="N638" s="63" t="s">
        <v>5907</v>
      </c>
      <c r="O638" s="64" t="s">
        <v>2027</v>
      </c>
      <c r="P638" s="65"/>
      <c r="Q638" s="63" t="s">
        <v>2028</v>
      </c>
      <c r="R638" s="68">
        <v>49</v>
      </c>
      <c r="S638" s="68">
        <v>1</v>
      </c>
      <c r="T638" s="69" t="s">
        <v>2022</v>
      </c>
      <c r="U638" s="70">
        <v>80640</v>
      </c>
      <c r="V638" s="68">
        <v>26580</v>
      </c>
      <c r="W638" s="71">
        <v>582</v>
      </c>
      <c r="X638" s="72">
        <v>0.0219</v>
      </c>
      <c r="Y638" s="71">
        <v>711582</v>
      </c>
      <c r="Z638" s="71">
        <v>10165</v>
      </c>
      <c r="AA638" s="71">
        <v>14</v>
      </c>
      <c r="AB638" s="76">
        <v>4</v>
      </c>
      <c r="AC638" s="68">
        <v>151333</v>
      </c>
      <c r="AD638" s="77">
        <v>0.18</v>
      </c>
      <c r="AE638" s="68">
        <v>158</v>
      </c>
      <c r="AF638" s="78">
        <v>0.2386</v>
      </c>
      <c r="AG638" s="81">
        <v>0.1468</v>
      </c>
      <c r="AH638" s="82">
        <v>1.26</v>
      </c>
      <c r="AI638" s="64" t="s">
        <v>5908</v>
      </c>
      <c r="AJ638" s="63">
        <v>1450845800</v>
      </c>
      <c r="AK638" s="78">
        <v>0.1071</v>
      </c>
      <c r="AL638" s="78">
        <v>0.0559</v>
      </c>
      <c r="AM638" s="63" t="s">
        <v>5648</v>
      </c>
      <c r="AN638" s="78">
        <v>0.0829</v>
      </c>
      <c r="AO638" s="78">
        <v>0.0559</v>
      </c>
      <c r="AP638" s="63" t="s">
        <v>5909</v>
      </c>
      <c r="AQ638" s="78">
        <v>0.0486</v>
      </c>
      <c r="AR638" s="78">
        <v>0.035</v>
      </c>
      <c r="AS638" s="86" t="s">
        <v>5910</v>
      </c>
      <c r="AT638" s="87">
        <v>0.1111</v>
      </c>
      <c r="AU638" s="88" t="s">
        <v>5911</v>
      </c>
    </row>
    <row r="639" spans="1:47">
      <c r="A639" s="50">
        <f t="shared" si="57"/>
        <v>767</v>
      </c>
      <c r="B639" s="51" t="str">
        <f>IF(A639="","",IF(A639&lt;词盘!$B$2,"大词",IF(A639&lt;词盘!$C$2,"中尾词","长尾词")))</f>
        <v>大词</v>
      </c>
      <c r="D639" s="29" t="str">
        <f t="shared" si="56"/>
        <v>无序</v>
      </c>
      <c r="I639" s="61">
        <f t="shared" si="58"/>
        <v>0</v>
      </c>
      <c r="K639" s="91"/>
      <c r="L639" s="90"/>
      <c r="M639" s="62" t="s">
        <v>5912</v>
      </c>
      <c r="N639" s="63" t="s">
        <v>5913</v>
      </c>
      <c r="O639" s="64" t="s">
        <v>2027</v>
      </c>
      <c r="P639" s="65"/>
      <c r="Q639" s="63" t="s">
        <v>2149</v>
      </c>
      <c r="R639" s="68">
        <v>49</v>
      </c>
      <c r="S639" s="68">
        <v>1</v>
      </c>
      <c r="T639" s="69" t="s">
        <v>2022</v>
      </c>
      <c r="U639" s="70">
        <v>78103</v>
      </c>
      <c r="V639" s="68">
        <v>29179</v>
      </c>
      <c r="W639" s="71">
        <v>767</v>
      </c>
      <c r="X639" s="72">
        <v>0.0263</v>
      </c>
      <c r="Y639" s="71">
        <v>835464</v>
      </c>
      <c r="Z639" s="71">
        <v>14547</v>
      </c>
      <c r="AA639" s="71">
        <v>18</v>
      </c>
      <c r="AB639" s="76">
        <v>1</v>
      </c>
      <c r="AC639" s="68">
        <v>10455</v>
      </c>
      <c r="AD639" s="77">
        <v>2.79</v>
      </c>
      <c r="AE639" s="68">
        <v>47</v>
      </c>
      <c r="AF639" s="78">
        <v>0.1526</v>
      </c>
      <c r="AG639" s="81">
        <v>0.0787</v>
      </c>
      <c r="AH639" s="82">
        <v>1.94</v>
      </c>
      <c r="AI639" s="64" t="s">
        <v>5914</v>
      </c>
      <c r="AJ639" s="63" t="s">
        <v>5915</v>
      </c>
      <c r="AK639" s="78">
        <v>0.0707</v>
      </c>
      <c r="AL639" s="78">
        <v>0.0281</v>
      </c>
      <c r="AM639" s="63" t="s">
        <v>5916</v>
      </c>
      <c r="AN639" s="78">
        <v>0.0458</v>
      </c>
      <c r="AO639" s="78">
        <v>0.0281</v>
      </c>
      <c r="AP639" s="63" t="s">
        <v>5917</v>
      </c>
      <c r="AQ639" s="78">
        <v>0.0361</v>
      </c>
      <c r="AR639" s="78">
        <v>0.0225</v>
      </c>
      <c r="AS639" s="86" t="s">
        <v>5918</v>
      </c>
      <c r="AT639" s="87"/>
      <c r="AU639" s="88" t="s">
        <v>5919</v>
      </c>
    </row>
    <row r="640" spans="1:47">
      <c r="A640" s="50">
        <f t="shared" si="57"/>
        <v>2317</v>
      </c>
      <c r="B640" s="51" t="str">
        <f>IF(A640="","",IF(A640&lt;词盘!$B$2,"大词",IF(A640&lt;词盘!$C$2,"中尾词","长尾词")))</f>
        <v>大词</v>
      </c>
      <c r="D640" s="29" t="str">
        <f t="shared" si="56"/>
        <v>无序</v>
      </c>
      <c r="I640" s="61">
        <f t="shared" si="58"/>
        <v>0</v>
      </c>
      <c r="K640" s="91"/>
      <c r="L640" s="90"/>
      <c r="M640" s="62" t="s">
        <v>5920</v>
      </c>
      <c r="N640" s="63" t="s">
        <v>5921</v>
      </c>
      <c r="O640" s="64" t="s">
        <v>2027</v>
      </c>
      <c r="P640" s="65"/>
      <c r="Q640" s="63" t="s">
        <v>2149</v>
      </c>
      <c r="R640" s="68">
        <v>48</v>
      </c>
      <c r="S640" s="68">
        <v>2</v>
      </c>
      <c r="T640" s="69" t="s">
        <v>2509</v>
      </c>
      <c r="U640" s="70">
        <v>82559</v>
      </c>
      <c r="V640" s="68">
        <v>26155</v>
      </c>
      <c r="W640" s="71">
        <v>2317</v>
      </c>
      <c r="X640" s="72">
        <v>0.0886</v>
      </c>
      <c r="Y640" s="71">
        <v>700402</v>
      </c>
      <c r="Z640" s="71">
        <v>12413</v>
      </c>
      <c r="AA640" s="71">
        <v>53</v>
      </c>
      <c r="AB640" s="76">
        <v>7</v>
      </c>
      <c r="AC640" s="68">
        <v>115</v>
      </c>
      <c r="AD640" s="77">
        <v>227.43</v>
      </c>
      <c r="AE640" s="68">
        <v>25</v>
      </c>
      <c r="AF640" s="78">
        <v>0.419</v>
      </c>
      <c r="AG640" s="81">
        <v>0</v>
      </c>
      <c r="AH640" s="82">
        <v>0.38</v>
      </c>
      <c r="AI640" s="64" t="s">
        <v>5517</v>
      </c>
      <c r="AJ640" s="63" t="s">
        <v>5922</v>
      </c>
      <c r="AK640" s="78">
        <v>0.2</v>
      </c>
      <c r="AL640" s="78">
        <v>0</v>
      </c>
      <c r="AM640" s="63" t="s">
        <v>5923</v>
      </c>
      <c r="AN640" s="78">
        <v>0.1372</v>
      </c>
      <c r="AO640" s="78">
        <v>0</v>
      </c>
      <c r="AP640" s="63" t="s">
        <v>5924</v>
      </c>
      <c r="AQ640" s="78">
        <v>0.0818</v>
      </c>
      <c r="AR640" s="78">
        <v>0</v>
      </c>
      <c r="AS640" s="86" t="s">
        <v>5925</v>
      </c>
      <c r="AT640" s="87"/>
      <c r="AU640" s="88"/>
    </row>
    <row r="641" spans="1:47">
      <c r="A641" s="50">
        <f t="shared" si="57"/>
        <v>280</v>
      </c>
      <c r="B641" s="51" t="str">
        <f>IF(A641="","",IF(A641&lt;词盘!$B$2,"大词",IF(A641&lt;词盘!$C$2,"中尾词","长尾词")))</f>
        <v>大词</v>
      </c>
      <c r="D641" s="29" t="str">
        <f t="shared" si="56"/>
        <v>无序</v>
      </c>
      <c r="I641" s="61">
        <f t="shared" si="58"/>
        <v>0</v>
      </c>
      <c r="K641" s="91"/>
      <c r="L641" s="90"/>
      <c r="M641" s="62" t="s">
        <v>5926</v>
      </c>
      <c r="N641" s="63" t="s">
        <v>5927</v>
      </c>
      <c r="O641" s="64" t="s">
        <v>2027</v>
      </c>
      <c r="P641" s="65"/>
      <c r="Q641" s="63" t="s">
        <v>2047</v>
      </c>
      <c r="R641" s="68">
        <v>47</v>
      </c>
      <c r="S641" s="68">
        <v>3</v>
      </c>
      <c r="T641" s="69" t="s">
        <v>5185</v>
      </c>
      <c r="U641" s="70">
        <v>632205</v>
      </c>
      <c r="V641" s="68">
        <v>5218</v>
      </c>
      <c r="W641" s="71">
        <v>280</v>
      </c>
      <c r="X641" s="72">
        <v>0.0538</v>
      </c>
      <c r="Y641" s="71">
        <v>152669</v>
      </c>
      <c r="Z641" s="71">
        <v>2282</v>
      </c>
      <c r="AA641" s="71">
        <v>7</v>
      </c>
      <c r="AB641" s="76">
        <v>1</v>
      </c>
      <c r="AC641" s="68">
        <v>2239</v>
      </c>
      <c r="AD641" s="77">
        <v>2.33</v>
      </c>
      <c r="AE641" s="68">
        <v>126</v>
      </c>
      <c r="AF641" s="78">
        <v>0.4063</v>
      </c>
      <c r="AG641" s="81">
        <v>0.2917</v>
      </c>
      <c r="AH641" s="82">
        <v>1.33</v>
      </c>
      <c r="AI641" s="64" t="s">
        <v>5928</v>
      </c>
      <c r="AJ641" s="63" t="s">
        <v>2293</v>
      </c>
      <c r="AK641" s="78">
        <v>0.2188</v>
      </c>
      <c r="AL641" s="78">
        <v>0.25</v>
      </c>
      <c r="AM641" s="63" t="s">
        <v>5465</v>
      </c>
      <c r="AN641" s="78">
        <v>0.1042</v>
      </c>
      <c r="AO641" s="78">
        <v>0.0417</v>
      </c>
      <c r="AP641" s="63" t="s">
        <v>5929</v>
      </c>
      <c r="AQ641" s="78">
        <v>0.0833</v>
      </c>
      <c r="AR641" s="78">
        <v>0</v>
      </c>
      <c r="AS641" s="86" t="s">
        <v>5930</v>
      </c>
      <c r="AT641" s="87">
        <v>0.0566</v>
      </c>
      <c r="AU641" s="88" t="s">
        <v>5931</v>
      </c>
    </row>
    <row r="642" spans="1:47">
      <c r="A642" s="50">
        <f t="shared" si="57"/>
        <v>128</v>
      </c>
      <c r="B642" s="51" t="str">
        <f>IF(A642="","",IF(A642&lt;词盘!$B$2,"大词",IF(A642&lt;词盘!$C$2,"中尾词","长尾词")))</f>
        <v>大词</v>
      </c>
      <c r="D642" s="29" t="str">
        <f t="shared" si="56"/>
        <v>无序</v>
      </c>
      <c r="I642" s="61">
        <f t="shared" si="58"/>
        <v>0</v>
      </c>
      <c r="K642" s="91"/>
      <c r="L642" s="90"/>
      <c r="M642" s="62" t="s">
        <v>5932</v>
      </c>
      <c r="N642" s="63" t="s">
        <v>5933</v>
      </c>
      <c r="O642" s="64" t="s">
        <v>2027</v>
      </c>
      <c r="P642" s="65"/>
      <c r="Q642" s="63" t="s">
        <v>2149</v>
      </c>
      <c r="R642" s="68">
        <v>43</v>
      </c>
      <c r="S642" s="68">
        <v>1</v>
      </c>
      <c r="T642" s="69" t="s">
        <v>2601</v>
      </c>
      <c r="U642" s="70">
        <v>172688</v>
      </c>
      <c r="V642" s="68">
        <v>5335</v>
      </c>
      <c r="W642" s="71">
        <v>128</v>
      </c>
      <c r="X642" s="72">
        <v>0.0241</v>
      </c>
      <c r="Y642" s="71">
        <v>127630</v>
      </c>
      <c r="Z642" s="71">
        <v>2171</v>
      </c>
      <c r="AA642" s="71">
        <v>3</v>
      </c>
      <c r="AB642" s="76">
        <v>8</v>
      </c>
      <c r="AC642" s="68">
        <v>134171</v>
      </c>
      <c r="AD642" s="77">
        <v>0.04</v>
      </c>
      <c r="AE642" s="68">
        <v>203</v>
      </c>
      <c r="AF642" s="78">
        <v>0.1877</v>
      </c>
      <c r="AG642" s="81">
        <v>0.1875</v>
      </c>
      <c r="AH642" s="82">
        <v>2.17</v>
      </c>
      <c r="AI642" s="64" t="s">
        <v>5934</v>
      </c>
      <c r="AJ642" s="63" t="s">
        <v>5935</v>
      </c>
      <c r="AK642" s="78">
        <v>0.0704</v>
      </c>
      <c r="AL642" s="78">
        <v>0</v>
      </c>
      <c r="AM642" s="63" t="s">
        <v>5344</v>
      </c>
      <c r="AN642" s="78">
        <v>0.0645</v>
      </c>
      <c r="AO642" s="78">
        <v>0.1875</v>
      </c>
      <c r="AP642" s="63" t="s">
        <v>5936</v>
      </c>
      <c r="AQ642" s="78">
        <v>0.0528</v>
      </c>
      <c r="AR642" s="78">
        <v>0</v>
      </c>
      <c r="AS642" s="86" t="s">
        <v>5937</v>
      </c>
      <c r="AT642" s="87">
        <v>0</v>
      </c>
      <c r="AU642" s="88" t="s">
        <v>5938</v>
      </c>
    </row>
    <row r="643" spans="1:47">
      <c r="A643" s="50">
        <f t="shared" si="57"/>
        <v>78</v>
      </c>
      <c r="B643" s="51" t="str">
        <f>IF(A643="","",IF(A643&lt;词盘!$B$2,"大词",IF(A643&lt;词盘!$C$2,"中尾词","长尾词")))</f>
        <v>大词</v>
      </c>
      <c r="D643" s="29" t="str">
        <f t="shared" si="56"/>
        <v>无序</v>
      </c>
      <c r="I643" s="61">
        <f t="shared" si="58"/>
        <v>0</v>
      </c>
      <c r="K643" s="91"/>
      <c r="L643" s="90"/>
      <c r="M643" s="62" t="s">
        <v>5939</v>
      </c>
      <c r="N643" s="63" t="s">
        <v>5940</v>
      </c>
      <c r="O643" s="64" t="s">
        <v>2027</v>
      </c>
      <c r="P643" s="65"/>
      <c r="Q643" s="63" t="s">
        <v>2149</v>
      </c>
      <c r="R643" s="68">
        <v>43</v>
      </c>
      <c r="S643" s="68">
        <v>1</v>
      </c>
      <c r="T643" s="69" t="s">
        <v>2601</v>
      </c>
      <c r="U643" s="70">
        <v>88167</v>
      </c>
      <c r="V643" s="68">
        <v>29112</v>
      </c>
      <c r="W643" s="71">
        <v>78</v>
      </c>
      <c r="X643" s="72">
        <v>0.0027</v>
      </c>
      <c r="Y643" s="71">
        <v>615193</v>
      </c>
      <c r="Z643" s="71">
        <v>13347</v>
      </c>
      <c r="AA643" s="71">
        <v>2</v>
      </c>
      <c r="AB643" s="76">
        <v>0</v>
      </c>
      <c r="AC643" s="68">
        <v>245480</v>
      </c>
      <c r="AD643" s="77">
        <v>0.12</v>
      </c>
      <c r="AE643" s="68">
        <v>614</v>
      </c>
      <c r="AF643" s="78">
        <v>0.1289</v>
      </c>
      <c r="AG643" s="81">
        <v>0.0689</v>
      </c>
      <c r="AH643" s="82">
        <v>1.41</v>
      </c>
      <c r="AI643" s="64" t="s">
        <v>5941</v>
      </c>
      <c r="AJ643" s="63" t="s">
        <v>4314</v>
      </c>
      <c r="AK643" s="78">
        <v>0.0668</v>
      </c>
      <c r="AL643" s="78">
        <v>0.0345</v>
      </c>
      <c r="AM643" s="63" t="s">
        <v>5942</v>
      </c>
      <c r="AN643" s="78">
        <v>0.0388</v>
      </c>
      <c r="AO643" s="78">
        <v>0.0172</v>
      </c>
      <c r="AP643" s="63" t="s">
        <v>5344</v>
      </c>
      <c r="AQ643" s="78">
        <v>0.0233</v>
      </c>
      <c r="AR643" s="78">
        <v>0.0172</v>
      </c>
      <c r="AS643" s="86" t="s">
        <v>5943</v>
      </c>
      <c r="AT643" s="87">
        <v>0.1</v>
      </c>
      <c r="AU643" s="88" t="s">
        <v>5944</v>
      </c>
    </row>
    <row r="644" spans="1:47">
      <c r="A644" s="50">
        <f t="shared" si="57"/>
        <v>319</v>
      </c>
      <c r="B644" s="51" t="str">
        <f>IF(A644="","",IF(A644&lt;词盘!$B$2,"大词",IF(A644&lt;词盘!$C$2,"中尾词","长尾词")))</f>
        <v>大词</v>
      </c>
      <c r="D644" s="29" t="str">
        <f t="shared" si="56"/>
        <v>无序</v>
      </c>
      <c r="I644" s="61">
        <f t="shared" si="58"/>
        <v>0</v>
      </c>
      <c r="K644" s="91"/>
      <c r="L644" s="90"/>
      <c r="M644" s="62" t="s">
        <v>5945</v>
      </c>
      <c r="N644" s="63" t="s">
        <v>5946</v>
      </c>
      <c r="O644" s="64" t="s">
        <v>2027</v>
      </c>
      <c r="P644" s="65"/>
      <c r="Q644" s="63" t="s">
        <v>2047</v>
      </c>
      <c r="R644" s="68">
        <v>42</v>
      </c>
      <c r="S644" s="68">
        <v>1</v>
      </c>
      <c r="T644" s="69" t="s">
        <v>2022</v>
      </c>
      <c r="U644" s="70">
        <v>611395</v>
      </c>
      <c r="V644" s="68">
        <v>2050</v>
      </c>
      <c r="W644" s="71">
        <v>319</v>
      </c>
      <c r="X644" s="72">
        <v>0.156</v>
      </c>
      <c r="Y644" s="71">
        <v>50844</v>
      </c>
      <c r="Z644" s="71">
        <v>862</v>
      </c>
      <c r="AA644" s="71">
        <v>8</v>
      </c>
      <c r="AB644" s="76">
        <v>0</v>
      </c>
      <c r="AC644" s="68">
        <v>5566</v>
      </c>
      <c r="AD644" s="77">
        <v>0.37</v>
      </c>
      <c r="AE644" s="68">
        <v>5</v>
      </c>
      <c r="AF644" s="78">
        <v>0.1616</v>
      </c>
      <c r="AG644" s="81">
        <v>0.1494</v>
      </c>
      <c r="AH644" s="82">
        <v>0.56</v>
      </c>
      <c r="AI644" s="64" t="s">
        <v>5947</v>
      </c>
      <c r="AJ644" s="63" t="s">
        <v>2438</v>
      </c>
      <c r="AK644" s="78">
        <v>0.0707</v>
      </c>
      <c r="AL644" s="78">
        <v>0.0896</v>
      </c>
      <c r="AM644" s="63" t="s">
        <v>5948</v>
      </c>
      <c r="AN644" s="78">
        <v>0.0505</v>
      </c>
      <c r="AO644" s="78">
        <v>0.0299</v>
      </c>
      <c r="AP644" s="63" t="s">
        <v>2878</v>
      </c>
      <c r="AQ644" s="78">
        <v>0.0404</v>
      </c>
      <c r="AR644" s="78">
        <v>0.0299</v>
      </c>
      <c r="AS644" s="86" t="s">
        <v>5949</v>
      </c>
      <c r="AT644" s="87"/>
      <c r="AU644" s="88"/>
    </row>
    <row r="645" spans="1:47">
      <c r="A645" s="50">
        <f t="shared" si="57"/>
        <v>67</v>
      </c>
      <c r="B645" s="51" t="str">
        <f>IF(A645="","",IF(A645&lt;词盘!$B$2,"大词",IF(A645&lt;词盘!$C$2,"中尾词","长尾词")))</f>
        <v>大词</v>
      </c>
      <c r="D645" s="29" t="str">
        <f t="shared" si="56"/>
        <v>无序</v>
      </c>
      <c r="I645" s="61">
        <f t="shared" si="58"/>
        <v>0</v>
      </c>
      <c r="K645" s="91"/>
      <c r="L645" s="90"/>
      <c r="M645" s="62" t="s">
        <v>5950</v>
      </c>
      <c r="N645" s="63" t="s">
        <v>5951</v>
      </c>
      <c r="O645" s="64" t="s">
        <v>2027</v>
      </c>
      <c r="P645" s="65"/>
      <c r="Q645" s="63" t="s">
        <v>2149</v>
      </c>
      <c r="R645" s="68">
        <v>42</v>
      </c>
      <c r="S645" s="68">
        <v>1</v>
      </c>
      <c r="T645" s="69" t="s">
        <v>2601</v>
      </c>
      <c r="U645" s="70">
        <v>94526</v>
      </c>
      <c r="V645" s="68">
        <v>22365</v>
      </c>
      <c r="W645" s="71">
        <v>67</v>
      </c>
      <c r="X645" s="72">
        <v>0.003</v>
      </c>
      <c r="Y645" s="71">
        <v>579668</v>
      </c>
      <c r="Z645" s="71">
        <v>10297</v>
      </c>
      <c r="AA645" s="71">
        <v>2</v>
      </c>
      <c r="AB645" s="76">
        <v>0</v>
      </c>
      <c r="AC645" s="68">
        <v>87405</v>
      </c>
      <c r="AD645" s="77">
        <v>0.26</v>
      </c>
      <c r="AE645" s="68">
        <v>284</v>
      </c>
      <c r="AF645" s="78">
        <v>0.1161</v>
      </c>
      <c r="AG645" s="81">
        <v>0.0164</v>
      </c>
      <c r="AH645" s="82">
        <v>4.07</v>
      </c>
      <c r="AI645" s="64" t="s">
        <v>5952</v>
      </c>
      <c r="AJ645" s="63" t="s">
        <v>5953</v>
      </c>
      <c r="AK645" s="78">
        <v>0.0398</v>
      </c>
      <c r="AL645" s="78">
        <v>0</v>
      </c>
      <c r="AM645" s="63" t="s">
        <v>5942</v>
      </c>
      <c r="AN645" s="78">
        <v>0.0398</v>
      </c>
      <c r="AO645" s="78">
        <v>0</v>
      </c>
      <c r="AP645" s="63" t="s">
        <v>5954</v>
      </c>
      <c r="AQ645" s="78">
        <v>0.0365</v>
      </c>
      <c r="AR645" s="78">
        <v>0.0164</v>
      </c>
      <c r="AS645" s="86" t="s">
        <v>5955</v>
      </c>
      <c r="AT645" s="87">
        <v>0</v>
      </c>
      <c r="AU645" s="88" t="s">
        <v>5956</v>
      </c>
    </row>
    <row r="646" spans="1:47">
      <c r="A646" s="50">
        <f t="shared" si="57"/>
        <v>155</v>
      </c>
      <c r="B646" s="51" t="str">
        <f>IF(A646="","",IF(A646&lt;词盘!$B$2,"大词",IF(A646&lt;词盘!$C$2,"中尾词","长尾词")))</f>
        <v>大词</v>
      </c>
      <c r="D646" s="29" t="str">
        <f t="shared" si="56"/>
        <v>无序</v>
      </c>
      <c r="I646" s="61">
        <f t="shared" si="58"/>
        <v>0</v>
      </c>
      <c r="K646" s="91"/>
      <c r="L646" s="90"/>
      <c r="M646" s="62" t="s">
        <v>5957</v>
      </c>
      <c r="N646" s="63" t="s">
        <v>5958</v>
      </c>
      <c r="O646" s="64" t="s">
        <v>2027</v>
      </c>
      <c r="P646" s="65"/>
      <c r="Q646" s="63" t="s">
        <v>2149</v>
      </c>
      <c r="R646" s="68">
        <v>41</v>
      </c>
      <c r="S646" s="68">
        <v>1</v>
      </c>
      <c r="T646" s="69" t="s">
        <v>2022</v>
      </c>
      <c r="U646" s="70">
        <v>180124</v>
      </c>
      <c r="V646" s="68">
        <v>6842</v>
      </c>
      <c r="W646" s="71">
        <v>155</v>
      </c>
      <c r="X646" s="72">
        <v>0.0228</v>
      </c>
      <c r="Y646" s="71">
        <v>194713</v>
      </c>
      <c r="Z646" s="71">
        <v>2796</v>
      </c>
      <c r="AA646" s="71">
        <v>4</v>
      </c>
      <c r="AB646" s="76">
        <v>3</v>
      </c>
      <c r="AC646" s="68">
        <v>96454</v>
      </c>
      <c r="AD646" s="77">
        <v>0.07</v>
      </c>
      <c r="AE646" s="68">
        <v>42</v>
      </c>
      <c r="AF646" s="78">
        <v>0.1651</v>
      </c>
      <c r="AG646" s="81">
        <v>0.0898</v>
      </c>
      <c r="AH646" s="82">
        <v>1.12</v>
      </c>
      <c r="AI646" s="64" t="s">
        <v>4778</v>
      </c>
      <c r="AJ646" s="63">
        <v>1450845800</v>
      </c>
      <c r="AK646" s="78">
        <v>0.0581</v>
      </c>
      <c r="AL646" s="78">
        <v>0.0337</v>
      </c>
      <c r="AM646" s="63" t="s">
        <v>5959</v>
      </c>
      <c r="AN646" s="78">
        <v>0.0581</v>
      </c>
      <c r="AO646" s="78">
        <v>0.0112</v>
      </c>
      <c r="AP646" s="63" t="s">
        <v>5648</v>
      </c>
      <c r="AQ646" s="78">
        <v>0.0489</v>
      </c>
      <c r="AR646" s="78">
        <v>0.0449</v>
      </c>
      <c r="AS646" s="86" t="s">
        <v>5960</v>
      </c>
      <c r="AT646" s="87">
        <v>0</v>
      </c>
      <c r="AU646" s="88" t="s">
        <v>5961</v>
      </c>
    </row>
    <row r="647" spans="1:47">
      <c r="A647" s="50">
        <f t="shared" si="57"/>
        <v>3477</v>
      </c>
      <c r="B647" s="51" t="str">
        <f>IF(A647="","",IF(A647&lt;词盘!$B$2,"大词",IF(A647&lt;词盘!$C$2,"中尾词","长尾词")))</f>
        <v>大词</v>
      </c>
      <c r="D647" s="29" t="str">
        <f t="shared" si="56"/>
        <v>无序</v>
      </c>
      <c r="I647" s="61">
        <f t="shared" si="58"/>
        <v>0</v>
      </c>
      <c r="K647" s="91"/>
      <c r="L647" s="90"/>
      <c r="M647" s="62" t="s">
        <v>5962</v>
      </c>
      <c r="N647" s="63" t="s">
        <v>5963</v>
      </c>
      <c r="O647" s="64" t="s">
        <v>2027</v>
      </c>
      <c r="P647" s="65"/>
      <c r="Q647" s="63" t="s">
        <v>2047</v>
      </c>
      <c r="R647" s="68">
        <v>41</v>
      </c>
      <c r="S647" s="68">
        <v>1</v>
      </c>
      <c r="T647" s="69" t="s">
        <v>2022</v>
      </c>
      <c r="U647" s="70">
        <v>16620</v>
      </c>
      <c r="V647" s="68">
        <v>71397</v>
      </c>
      <c r="W647" s="71">
        <v>3477</v>
      </c>
      <c r="X647" s="72">
        <v>0.0487</v>
      </c>
      <c r="Y647" s="71">
        <v>2040253</v>
      </c>
      <c r="Z647" s="71">
        <v>35110</v>
      </c>
      <c r="AA647" s="71">
        <v>79</v>
      </c>
      <c r="AB647" s="76">
        <v>0</v>
      </c>
      <c r="AC647" s="68">
        <v>2958</v>
      </c>
      <c r="AD647" s="77">
        <v>24.14</v>
      </c>
      <c r="AE647" s="68">
        <v>181</v>
      </c>
      <c r="AF647" s="78">
        <v>0.2709</v>
      </c>
      <c r="AG647" s="81">
        <v>0.1854</v>
      </c>
      <c r="AH647" s="82">
        <v>1.34</v>
      </c>
      <c r="AI647" s="64" t="s">
        <v>5964</v>
      </c>
      <c r="AJ647" s="63" t="s">
        <v>2410</v>
      </c>
      <c r="AK647" s="78">
        <v>0.121</v>
      </c>
      <c r="AL647" s="78">
        <v>0.0697</v>
      </c>
      <c r="AM647" s="63" t="s">
        <v>4249</v>
      </c>
      <c r="AN647" s="78">
        <v>0.0831</v>
      </c>
      <c r="AO647" s="78">
        <v>0.0903</v>
      </c>
      <c r="AP647" s="63" t="s">
        <v>4250</v>
      </c>
      <c r="AQ647" s="78">
        <v>0.0668</v>
      </c>
      <c r="AR647" s="78">
        <v>0.0254</v>
      </c>
      <c r="AS647" s="86" t="s">
        <v>5965</v>
      </c>
      <c r="AT647" s="87">
        <v>0</v>
      </c>
      <c r="AU647" s="88" t="s">
        <v>5966</v>
      </c>
    </row>
    <row r="648" spans="1:47">
      <c r="A648" s="50">
        <f t="shared" si="57"/>
        <v>1355</v>
      </c>
      <c r="B648" s="51" t="str">
        <f>IF(A648="","",IF(A648&lt;词盘!$B$2,"大词",IF(A648&lt;词盘!$C$2,"中尾词","长尾词")))</f>
        <v>大词</v>
      </c>
      <c r="D648" s="29" t="str">
        <f t="shared" ref="D648:D688" si="59">IF(M648="","",IF(OR(E648="/",E648=""),"无序",IF(COUNTIFS(E:E,E648)&lt;4,"无序","有序")))</f>
        <v>无序</v>
      </c>
      <c r="I648" s="61">
        <f t="shared" si="58"/>
        <v>0</v>
      </c>
      <c r="K648" s="91"/>
      <c r="L648" s="90"/>
      <c r="M648" s="62" t="s">
        <v>5967</v>
      </c>
      <c r="N648" s="63" t="s">
        <v>5968</v>
      </c>
      <c r="O648" s="64" t="s">
        <v>2027</v>
      </c>
      <c r="P648" s="65"/>
      <c r="Q648" s="63" t="s">
        <v>2149</v>
      </c>
      <c r="R648" s="68">
        <v>41</v>
      </c>
      <c r="S648" s="68">
        <v>2</v>
      </c>
      <c r="T648" s="69" t="s">
        <v>5323</v>
      </c>
      <c r="U648" s="70">
        <v>98571</v>
      </c>
      <c r="V648" s="68">
        <v>15594</v>
      </c>
      <c r="W648" s="71">
        <v>1355</v>
      </c>
      <c r="X648" s="72">
        <v>0.0869</v>
      </c>
      <c r="Y648" s="71">
        <v>443749</v>
      </c>
      <c r="Z648" s="71">
        <v>6389</v>
      </c>
      <c r="AA648" s="71">
        <v>31</v>
      </c>
      <c r="AB648" s="76">
        <v>11</v>
      </c>
      <c r="AC648" s="68">
        <v>2786</v>
      </c>
      <c r="AD648" s="77">
        <v>5.6</v>
      </c>
      <c r="AE648" s="68">
        <v>76</v>
      </c>
      <c r="AF648" s="78">
        <v>0.4706</v>
      </c>
      <c r="AG648" s="81">
        <v>0.4193</v>
      </c>
      <c r="AH648" s="82">
        <v>1.28</v>
      </c>
      <c r="AI648" s="64" t="s">
        <v>3149</v>
      </c>
      <c r="AJ648" s="63" t="s">
        <v>5969</v>
      </c>
      <c r="AK648" s="78">
        <v>0.2603</v>
      </c>
      <c r="AL648" s="78">
        <v>0.2957</v>
      </c>
      <c r="AM648" s="63" t="s">
        <v>5970</v>
      </c>
      <c r="AN648" s="78">
        <v>0.1534</v>
      </c>
      <c r="AO648" s="78">
        <v>0.0806</v>
      </c>
      <c r="AP648" s="63" t="s">
        <v>5971</v>
      </c>
      <c r="AQ648" s="78">
        <v>0.0569</v>
      </c>
      <c r="AR648" s="78">
        <v>0.043</v>
      </c>
      <c r="AS648" s="86" t="s">
        <v>5972</v>
      </c>
      <c r="AT648" s="87">
        <v>0</v>
      </c>
      <c r="AU648" s="88" t="s">
        <v>5973</v>
      </c>
    </row>
    <row r="649" spans="1:47">
      <c r="A649" s="50">
        <f t="shared" si="57"/>
        <v>1059</v>
      </c>
      <c r="B649" s="51" t="str">
        <f>IF(A649="","",IF(A649&lt;词盘!$B$2,"大词",IF(A649&lt;词盘!$C$2,"中尾词","长尾词")))</f>
        <v>大词</v>
      </c>
      <c r="D649" s="29" t="str">
        <f t="shared" si="59"/>
        <v>无序</v>
      </c>
      <c r="I649" s="61">
        <f t="shared" si="58"/>
        <v>0</v>
      </c>
      <c r="K649" s="91"/>
      <c r="L649" s="90"/>
      <c r="M649" s="62" t="s">
        <v>5974</v>
      </c>
      <c r="N649" s="63" t="s">
        <v>5975</v>
      </c>
      <c r="O649" s="64" t="s">
        <v>2027</v>
      </c>
      <c r="P649" s="65"/>
      <c r="Q649" s="63" t="s">
        <v>2149</v>
      </c>
      <c r="R649" s="68">
        <v>40</v>
      </c>
      <c r="S649" s="68">
        <v>5</v>
      </c>
      <c r="T649" s="69" t="s">
        <v>5976</v>
      </c>
      <c r="U649" s="70">
        <v>185406</v>
      </c>
      <c r="V649" s="68">
        <v>13134</v>
      </c>
      <c r="W649" s="71">
        <v>1059</v>
      </c>
      <c r="X649" s="72">
        <v>0.0807</v>
      </c>
      <c r="Y649" s="71">
        <v>354434</v>
      </c>
      <c r="Z649" s="71">
        <v>5733</v>
      </c>
      <c r="AA649" s="71">
        <v>25</v>
      </c>
      <c r="AB649" s="76">
        <v>7</v>
      </c>
      <c r="AC649" s="68">
        <v>543</v>
      </c>
      <c r="AD649" s="77">
        <v>24.19</v>
      </c>
      <c r="AE649" s="68">
        <v>99</v>
      </c>
      <c r="AF649" s="78">
        <v>0.566</v>
      </c>
      <c r="AG649" s="81">
        <v>0.5304</v>
      </c>
      <c r="AH649" s="82">
        <v>1.64</v>
      </c>
      <c r="AI649" s="64" t="s">
        <v>4566</v>
      </c>
      <c r="AJ649" s="63" t="s">
        <v>2561</v>
      </c>
      <c r="AK649" s="78">
        <v>0.3239</v>
      </c>
      <c r="AL649" s="78">
        <v>0.3304</v>
      </c>
      <c r="AM649" s="63" t="s">
        <v>4389</v>
      </c>
      <c r="AN649" s="78">
        <v>0.1635</v>
      </c>
      <c r="AO649" s="78">
        <v>0.1217</v>
      </c>
      <c r="AP649" s="63" t="s">
        <v>5977</v>
      </c>
      <c r="AQ649" s="78">
        <v>0.0786</v>
      </c>
      <c r="AR649" s="78">
        <v>0.0783</v>
      </c>
      <c r="AS649" s="86" t="s">
        <v>5978</v>
      </c>
      <c r="AT649" s="87">
        <v>0.1429</v>
      </c>
      <c r="AU649" s="88" t="s">
        <v>5979</v>
      </c>
    </row>
    <row r="650" spans="1:47">
      <c r="A650" s="50">
        <f t="shared" si="57"/>
        <v>663</v>
      </c>
      <c r="B650" s="51" t="str">
        <f>IF(A650="","",IF(A650&lt;词盘!$B$2,"大词",IF(A650&lt;词盘!$C$2,"中尾词","长尾词")))</f>
        <v>大词</v>
      </c>
      <c r="D650" s="29" t="str">
        <f t="shared" si="59"/>
        <v>无序</v>
      </c>
      <c r="I650" s="61">
        <f t="shared" si="58"/>
        <v>0</v>
      </c>
      <c r="K650" s="91"/>
      <c r="L650" s="90"/>
      <c r="M650" s="62" t="s">
        <v>5980</v>
      </c>
      <c r="N650" s="63"/>
      <c r="O650" s="64" t="s">
        <v>2027</v>
      </c>
      <c r="P650" s="65"/>
      <c r="Q650" s="63" t="s">
        <v>2047</v>
      </c>
      <c r="R650" s="68">
        <v>40</v>
      </c>
      <c r="S650" s="68">
        <v>1</v>
      </c>
      <c r="T650" s="69" t="s">
        <v>2024</v>
      </c>
      <c r="U650" s="70">
        <v>60766</v>
      </c>
      <c r="V650" s="68">
        <v>24216</v>
      </c>
      <c r="W650" s="71">
        <v>663</v>
      </c>
      <c r="X650" s="72">
        <v>0.0275</v>
      </c>
      <c r="Y650" s="71">
        <v>595903</v>
      </c>
      <c r="Z650" s="71">
        <v>10332</v>
      </c>
      <c r="AA650" s="71">
        <v>16</v>
      </c>
      <c r="AB650" s="76">
        <v>0</v>
      </c>
      <c r="AC650" s="68">
        <v>3028</v>
      </c>
      <c r="AD650" s="77">
        <v>8</v>
      </c>
      <c r="AE650" s="68">
        <v>315</v>
      </c>
      <c r="AF650" s="78">
        <v>0.0932</v>
      </c>
      <c r="AG650" s="81">
        <v>0.0789</v>
      </c>
      <c r="AH650" s="82">
        <v>0.49</v>
      </c>
      <c r="AI650" s="64" t="s">
        <v>5901</v>
      </c>
      <c r="AJ650" s="63" t="s">
        <v>2153</v>
      </c>
      <c r="AK650" s="78">
        <v>0.045</v>
      </c>
      <c r="AL650" s="78">
        <v>0</v>
      </c>
      <c r="AM650" s="63" t="s">
        <v>2568</v>
      </c>
      <c r="AN650" s="78">
        <v>0.0252</v>
      </c>
      <c r="AO650" s="78">
        <v>0</v>
      </c>
      <c r="AP650" s="63" t="s">
        <v>3084</v>
      </c>
      <c r="AQ650" s="78">
        <v>0.023</v>
      </c>
      <c r="AR650" s="78">
        <v>0.0789</v>
      </c>
      <c r="AS650" s="86" t="s">
        <v>5981</v>
      </c>
      <c r="AT650" s="87"/>
      <c r="AU650" s="88" t="s">
        <v>5982</v>
      </c>
    </row>
    <row r="651" spans="1:47">
      <c r="A651" s="50">
        <f t="shared" si="57"/>
        <v>30</v>
      </c>
      <c r="B651" s="51" t="str">
        <f>IF(A651="","",IF(A651&lt;词盘!$B$2,"大词",IF(A651&lt;词盘!$C$2,"中尾词","长尾词")))</f>
        <v>大词</v>
      </c>
      <c r="D651" s="29" t="str">
        <f t="shared" si="59"/>
        <v>无序</v>
      </c>
      <c r="I651" s="61">
        <f t="shared" si="58"/>
        <v>0</v>
      </c>
      <c r="K651" s="91"/>
      <c r="L651" s="90"/>
      <c r="M651" s="62" t="s">
        <v>5983</v>
      </c>
      <c r="N651" s="63" t="s">
        <v>5984</v>
      </c>
      <c r="O651" s="64" t="s">
        <v>2027</v>
      </c>
      <c r="P651" s="65"/>
      <c r="Q651" s="63" t="s">
        <v>2149</v>
      </c>
      <c r="R651" s="68">
        <v>38</v>
      </c>
      <c r="S651" s="68">
        <v>2</v>
      </c>
      <c r="T651" s="69" t="s">
        <v>5985</v>
      </c>
      <c r="U651" s="70">
        <v>190976</v>
      </c>
      <c r="V651" s="68">
        <v>11122</v>
      </c>
      <c r="W651" s="71">
        <v>30</v>
      </c>
      <c r="X651" s="72">
        <v>0.0027</v>
      </c>
      <c r="Y651" s="71">
        <v>231528</v>
      </c>
      <c r="Z651" s="71">
        <v>4477</v>
      </c>
      <c r="AA651" s="71">
        <v>1</v>
      </c>
      <c r="AB651" s="76">
        <v>0</v>
      </c>
      <c r="AC651" s="68">
        <v>8308</v>
      </c>
      <c r="AD651" s="77">
        <v>1.34</v>
      </c>
      <c r="AE651" s="68">
        <v>43</v>
      </c>
      <c r="AF651" s="78">
        <v>0.1489</v>
      </c>
      <c r="AG651" s="81">
        <v>0</v>
      </c>
      <c r="AH651" s="82">
        <v>2.48</v>
      </c>
      <c r="AI651" s="64" t="s">
        <v>4556</v>
      </c>
      <c r="AJ651" s="63" t="s">
        <v>3131</v>
      </c>
      <c r="AK651" s="78">
        <v>0.0712</v>
      </c>
      <c r="AL651" s="78">
        <v>0</v>
      </c>
      <c r="AM651" s="63" t="s">
        <v>2122</v>
      </c>
      <c r="AN651" s="78">
        <v>0.0453</v>
      </c>
      <c r="AO651" s="78">
        <v>0</v>
      </c>
      <c r="AP651" s="63" t="s">
        <v>5986</v>
      </c>
      <c r="AQ651" s="78">
        <v>0.0324</v>
      </c>
      <c r="AR651" s="78">
        <v>0</v>
      </c>
      <c r="AS651" s="86" t="s">
        <v>5987</v>
      </c>
      <c r="AT651" s="87">
        <v>0</v>
      </c>
      <c r="AU651" s="88" t="s">
        <v>5988</v>
      </c>
    </row>
    <row r="652" spans="1:47">
      <c r="A652" s="50">
        <f t="shared" si="57"/>
        <v>0</v>
      </c>
      <c r="B652" s="51" t="str">
        <f>IF(A652="","",IF(A652&lt;词盘!$B$2,"大词",IF(A652&lt;词盘!$C$2,"中尾词","长尾词")))</f>
        <v>大词</v>
      </c>
      <c r="D652" s="29" t="str">
        <f t="shared" si="59"/>
        <v>无序</v>
      </c>
      <c r="I652" s="61">
        <f t="shared" si="58"/>
        <v>0</v>
      </c>
      <c r="K652" s="91"/>
      <c r="L652" s="90"/>
      <c r="M652" s="62" t="s">
        <v>5989</v>
      </c>
      <c r="N652" s="63" t="s">
        <v>5990</v>
      </c>
      <c r="O652" s="64" t="s">
        <v>2027</v>
      </c>
      <c r="P652" s="65"/>
      <c r="Q652" s="63" t="s">
        <v>2047</v>
      </c>
      <c r="R652" s="68">
        <v>38</v>
      </c>
      <c r="S652" s="68">
        <v>1</v>
      </c>
      <c r="T652" s="69" t="s">
        <v>2024</v>
      </c>
      <c r="U652" s="70">
        <v>804903</v>
      </c>
      <c r="V652" s="68"/>
      <c r="W652" s="71"/>
      <c r="X652" s="72"/>
      <c r="Y652" s="71"/>
      <c r="Z652" s="71"/>
      <c r="AA652" s="71">
        <v>1</v>
      </c>
      <c r="AB652" s="76">
        <v>0</v>
      </c>
      <c r="AC652" s="68">
        <v>6205</v>
      </c>
      <c r="AD652" s="77">
        <v>0</v>
      </c>
      <c r="AE652" s="68">
        <v>47</v>
      </c>
      <c r="AF652" s="78">
        <v>0.1867</v>
      </c>
      <c r="AG652" s="81">
        <v>0</v>
      </c>
      <c r="AH652" s="82">
        <v>2.08</v>
      </c>
      <c r="AI652" s="64" t="s">
        <v>5991</v>
      </c>
      <c r="AJ652" s="63" t="s">
        <v>2342</v>
      </c>
      <c r="AK652" s="78">
        <v>0.0667</v>
      </c>
      <c r="AL652" s="78">
        <v>0</v>
      </c>
      <c r="AM652" s="63" t="s">
        <v>5992</v>
      </c>
      <c r="AN652" s="78">
        <v>0.0667</v>
      </c>
      <c r="AO652" s="78">
        <v>0</v>
      </c>
      <c r="AP652" s="63" t="s">
        <v>5993</v>
      </c>
      <c r="AQ652" s="78">
        <v>0.0533</v>
      </c>
      <c r="AR652" s="78">
        <v>0</v>
      </c>
      <c r="AS652" s="86" t="s">
        <v>5994</v>
      </c>
      <c r="AT652" s="87"/>
      <c r="AU652" s="88"/>
    </row>
    <row r="653" spans="1:47">
      <c r="A653" s="50">
        <f t="shared" si="57"/>
        <v>75</v>
      </c>
      <c r="B653" s="51" t="str">
        <f>IF(A653="","",IF(A653&lt;词盘!$B$2,"大词",IF(A653&lt;词盘!$C$2,"中尾词","长尾词")))</f>
        <v>大词</v>
      </c>
      <c r="D653" s="29" t="str">
        <f t="shared" si="59"/>
        <v>无序</v>
      </c>
      <c r="I653" s="61">
        <f t="shared" si="58"/>
        <v>0</v>
      </c>
      <c r="K653" s="91"/>
      <c r="L653" s="90"/>
      <c r="M653" s="62" t="s">
        <v>5995</v>
      </c>
      <c r="N653" s="63" t="s">
        <v>5996</v>
      </c>
      <c r="O653" s="64" t="s">
        <v>2027</v>
      </c>
      <c r="P653" s="65"/>
      <c r="Q653" s="63" t="s">
        <v>2047</v>
      </c>
      <c r="R653" s="68">
        <v>38</v>
      </c>
      <c r="S653" s="68">
        <v>1</v>
      </c>
      <c r="T653" s="69" t="s">
        <v>2279</v>
      </c>
      <c r="U653" s="70">
        <v>478503</v>
      </c>
      <c r="V653" s="68">
        <v>2400</v>
      </c>
      <c r="W653" s="71">
        <v>75</v>
      </c>
      <c r="X653" s="72">
        <v>0.0315</v>
      </c>
      <c r="Y653" s="71">
        <v>69562</v>
      </c>
      <c r="Z653" s="71">
        <v>951</v>
      </c>
      <c r="AA653" s="71">
        <v>2</v>
      </c>
      <c r="AB653" s="76">
        <v>1</v>
      </c>
      <c r="AC653" s="68">
        <v>20036</v>
      </c>
      <c r="AD653" s="77">
        <v>0.12</v>
      </c>
      <c r="AE653" s="68">
        <v>71</v>
      </c>
      <c r="AF653" s="78">
        <v>0.4365</v>
      </c>
      <c r="AG653" s="81">
        <v>0.3</v>
      </c>
      <c r="AH653" s="82">
        <v>1.14</v>
      </c>
      <c r="AI653" s="64" t="s">
        <v>3281</v>
      </c>
      <c r="AJ653" s="63" t="s">
        <v>5997</v>
      </c>
      <c r="AK653" s="78">
        <v>0.1905</v>
      </c>
      <c r="AL653" s="78">
        <v>0.2</v>
      </c>
      <c r="AM653" s="63" t="s">
        <v>5998</v>
      </c>
      <c r="AN653" s="78">
        <v>0.1349</v>
      </c>
      <c r="AO653" s="78">
        <v>0.0333</v>
      </c>
      <c r="AP653" s="63" t="s">
        <v>5999</v>
      </c>
      <c r="AQ653" s="78">
        <v>0.1111</v>
      </c>
      <c r="AR653" s="78">
        <v>0.0667</v>
      </c>
      <c r="AS653" s="86" t="s">
        <v>6000</v>
      </c>
      <c r="AT653" s="87"/>
      <c r="AU653" s="88"/>
    </row>
    <row r="654" spans="1:47">
      <c r="A654" s="50">
        <f t="shared" si="57"/>
        <v>1475</v>
      </c>
      <c r="B654" s="51" t="str">
        <f>IF(A654="","",IF(A654&lt;词盘!$B$2,"大词",IF(A654&lt;词盘!$C$2,"中尾词","长尾词")))</f>
        <v>大词</v>
      </c>
      <c r="D654" s="29" t="str">
        <f t="shared" si="59"/>
        <v>无序</v>
      </c>
      <c r="I654" s="61">
        <f t="shared" si="58"/>
        <v>0</v>
      </c>
      <c r="K654" s="91"/>
      <c r="L654" s="90"/>
      <c r="M654" s="62" t="s">
        <v>1351</v>
      </c>
      <c r="N654" s="63" t="s">
        <v>6001</v>
      </c>
      <c r="O654" s="64" t="s">
        <v>2027</v>
      </c>
      <c r="P654" s="65"/>
      <c r="Q654" s="63" t="s">
        <v>2149</v>
      </c>
      <c r="R654" s="68">
        <v>37</v>
      </c>
      <c r="S654" s="68">
        <v>1</v>
      </c>
      <c r="T654" s="69" t="s">
        <v>2022</v>
      </c>
      <c r="U654" s="70">
        <v>196139</v>
      </c>
      <c r="V654" s="68">
        <v>8551</v>
      </c>
      <c r="W654" s="71">
        <v>1475</v>
      </c>
      <c r="X654" s="72">
        <v>0.1726</v>
      </c>
      <c r="Y654" s="71">
        <v>219577</v>
      </c>
      <c r="Z654" s="71">
        <v>3996</v>
      </c>
      <c r="AA654" s="71">
        <v>34</v>
      </c>
      <c r="AB654" s="76">
        <v>0</v>
      </c>
      <c r="AC654" s="68">
        <v>84</v>
      </c>
      <c r="AD654" s="77">
        <v>101.8</v>
      </c>
      <c r="AE654" s="68">
        <v>76</v>
      </c>
      <c r="AF654" s="78">
        <v>0.7343</v>
      </c>
      <c r="AG654" s="81">
        <v>0.6871</v>
      </c>
      <c r="AH654" s="82">
        <v>0.67</v>
      </c>
      <c r="AI654" s="64" t="s">
        <v>3345</v>
      </c>
      <c r="AJ654" s="63" t="s">
        <v>6002</v>
      </c>
      <c r="AK654" s="78">
        <v>0.515</v>
      </c>
      <c r="AL654" s="78">
        <v>0.5115</v>
      </c>
      <c r="AM654" s="63" t="s">
        <v>6003</v>
      </c>
      <c r="AN654" s="78">
        <v>0.1595</v>
      </c>
      <c r="AO654" s="78">
        <v>0.1298</v>
      </c>
      <c r="AP654" s="63" t="s">
        <v>6004</v>
      </c>
      <c r="AQ654" s="78">
        <v>0.0598</v>
      </c>
      <c r="AR654" s="78">
        <v>0.0458</v>
      </c>
      <c r="AS654" s="86" t="s">
        <v>6005</v>
      </c>
      <c r="AT654" s="87">
        <v>0</v>
      </c>
      <c r="AU654" s="88" t="s">
        <v>6006</v>
      </c>
    </row>
    <row r="655" spans="1:47">
      <c r="A655" s="50">
        <f t="shared" si="57"/>
        <v>238</v>
      </c>
      <c r="B655" s="51" t="str">
        <f>IF(A655="","",IF(A655&lt;词盘!$B$2,"大词",IF(A655&lt;词盘!$C$2,"中尾词","长尾词")))</f>
        <v>大词</v>
      </c>
      <c r="D655" s="29" t="str">
        <f t="shared" si="59"/>
        <v>无序</v>
      </c>
      <c r="I655" s="61">
        <f t="shared" si="58"/>
        <v>0</v>
      </c>
      <c r="K655" s="91"/>
      <c r="L655" s="90"/>
      <c r="M655" s="62" t="s">
        <v>6007</v>
      </c>
      <c r="N655" s="63" t="s">
        <v>2838</v>
      </c>
      <c r="O655" s="64" t="s">
        <v>2027</v>
      </c>
      <c r="P655" s="65"/>
      <c r="Q655" s="63" t="s">
        <v>2047</v>
      </c>
      <c r="R655" s="68">
        <v>37</v>
      </c>
      <c r="S655" s="68">
        <v>2</v>
      </c>
      <c r="T655" s="69" t="s">
        <v>4272</v>
      </c>
      <c r="U655" s="70">
        <v>901927</v>
      </c>
      <c r="V655" s="68">
        <v>1394</v>
      </c>
      <c r="W655" s="71">
        <v>238</v>
      </c>
      <c r="X655" s="72">
        <v>0.1708</v>
      </c>
      <c r="Y655" s="71">
        <v>38966</v>
      </c>
      <c r="Z655" s="71">
        <v>691</v>
      </c>
      <c r="AA655" s="71">
        <v>6</v>
      </c>
      <c r="AB655" s="76">
        <v>0</v>
      </c>
      <c r="AC655" s="68">
        <v>42743</v>
      </c>
      <c r="AD655" s="77">
        <v>0.03</v>
      </c>
      <c r="AE655" s="68">
        <v>67</v>
      </c>
      <c r="AF655" s="78">
        <v>0.3731</v>
      </c>
      <c r="AG655" s="81">
        <v>0.1053</v>
      </c>
      <c r="AH655" s="82">
        <v>1.33</v>
      </c>
      <c r="AI655" s="64" t="s">
        <v>6008</v>
      </c>
      <c r="AJ655" s="63" t="s">
        <v>2842</v>
      </c>
      <c r="AK655" s="78">
        <v>0.1791</v>
      </c>
      <c r="AL655" s="78">
        <v>0.1053</v>
      </c>
      <c r="AM655" s="63" t="s">
        <v>2841</v>
      </c>
      <c r="AN655" s="78">
        <v>0.1194</v>
      </c>
      <c r="AO655" s="78">
        <v>0</v>
      </c>
      <c r="AP655" s="63" t="s">
        <v>6009</v>
      </c>
      <c r="AQ655" s="78">
        <v>0.0746</v>
      </c>
      <c r="AR655" s="78">
        <v>0</v>
      </c>
      <c r="AS655" s="86" t="s">
        <v>6010</v>
      </c>
      <c r="AT655" s="87">
        <v>0</v>
      </c>
      <c r="AU655" s="88" t="s">
        <v>6011</v>
      </c>
    </row>
    <row r="656" spans="1:47">
      <c r="A656" s="50">
        <f t="shared" si="57"/>
        <v>30</v>
      </c>
      <c r="B656" s="51" t="str">
        <f>IF(A656="","",IF(A656&lt;词盘!$B$2,"大词",IF(A656&lt;词盘!$C$2,"中尾词","长尾词")))</f>
        <v>大词</v>
      </c>
      <c r="D656" s="29" t="str">
        <f t="shared" si="59"/>
        <v>无序</v>
      </c>
      <c r="I656" s="61">
        <f t="shared" si="58"/>
        <v>0</v>
      </c>
      <c r="K656" s="91"/>
      <c r="L656" s="90"/>
      <c r="M656" s="62" t="s">
        <v>6012</v>
      </c>
      <c r="N656" s="63" t="s">
        <v>6013</v>
      </c>
      <c r="O656" s="64" t="s">
        <v>2027</v>
      </c>
      <c r="P656" s="65"/>
      <c r="Q656" s="63" t="s">
        <v>2047</v>
      </c>
      <c r="R656" s="68">
        <v>37</v>
      </c>
      <c r="S656" s="68">
        <v>1</v>
      </c>
      <c r="T656" s="69" t="s">
        <v>2024</v>
      </c>
      <c r="U656" s="70">
        <v>931657</v>
      </c>
      <c r="V656" s="68">
        <v>1365</v>
      </c>
      <c r="W656" s="71">
        <v>30</v>
      </c>
      <c r="X656" s="72">
        <v>0.0226</v>
      </c>
      <c r="Y656" s="71">
        <v>37516</v>
      </c>
      <c r="Z656" s="71">
        <v>669</v>
      </c>
      <c r="AA656" s="71">
        <v>1</v>
      </c>
      <c r="AB656" s="76">
        <v>0</v>
      </c>
      <c r="AC656" s="68">
        <v>189</v>
      </c>
      <c r="AD656" s="77">
        <v>7.22</v>
      </c>
      <c r="AE656" s="68">
        <v>18</v>
      </c>
      <c r="AF656" s="78">
        <v>0.2187</v>
      </c>
      <c r="AG656" s="81">
        <v>0.3333</v>
      </c>
      <c r="AH656" s="82">
        <v>0.87</v>
      </c>
      <c r="AI656" s="64" t="s">
        <v>6014</v>
      </c>
      <c r="AJ656" s="63" t="s">
        <v>6015</v>
      </c>
      <c r="AK656" s="78">
        <v>0.0781</v>
      </c>
      <c r="AL656" s="78">
        <v>0</v>
      </c>
      <c r="AM656" s="63" t="s">
        <v>2040</v>
      </c>
      <c r="AN656" s="78">
        <v>0.0781</v>
      </c>
      <c r="AO656" s="78">
        <v>0</v>
      </c>
      <c r="AP656" s="63" t="s">
        <v>2121</v>
      </c>
      <c r="AQ656" s="78">
        <v>0.0625</v>
      </c>
      <c r="AR656" s="78">
        <v>0.3333</v>
      </c>
      <c r="AS656" s="86" t="s">
        <v>6016</v>
      </c>
      <c r="AT656" s="87">
        <v>0</v>
      </c>
      <c r="AU656" s="88" t="s">
        <v>6017</v>
      </c>
    </row>
    <row r="657" spans="1:47">
      <c r="A657" s="50">
        <f t="shared" si="57"/>
        <v>675</v>
      </c>
      <c r="B657" s="51" t="str">
        <f>IF(A657="","",IF(A657&lt;词盘!$B$2,"大词",IF(A657&lt;词盘!$C$2,"中尾词","长尾词")))</f>
        <v>大词</v>
      </c>
      <c r="D657" s="29" t="str">
        <f t="shared" si="59"/>
        <v>无序</v>
      </c>
      <c r="I657" s="61">
        <f t="shared" si="58"/>
        <v>0</v>
      </c>
      <c r="K657" s="91"/>
      <c r="L657" s="90"/>
      <c r="M657" s="62" t="s">
        <v>550</v>
      </c>
      <c r="N657" s="63" t="s">
        <v>6018</v>
      </c>
      <c r="O657" s="64" t="s">
        <v>2027</v>
      </c>
      <c r="P657" s="65"/>
      <c r="Q657" s="63" t="s">
        <v>2149</v>
      </c>
      <c r="R657" s="68">
        <v>36</v>
      </c>
      <c r="S657" s="68">
        <v>3</v>
      </c>
      <c r="T657" s="69" t="s">
        <v>6019</v>
      </c>
      <c r="U657" s="70">
        <v>202288</v>
      </c>
      <c r="V657" s="68">
        <v>9052</v>
      </c>
      <c r="W657" s="71">
        <v>675</v>
      </c>
      <c r="X657" s="72">
        <v>0.0746</v>
      </c>
      <c r="Y657" s="71">
        <v>183578</v>
      </c>
      <c r="Z657" s="71">
        <v>4107</v>
      </c>
      <c r="AA657" s="71">
        <v>16</v>
      </c>
      <c r="AB657" s="76">
        <v>45</v>
      </c>
      <c r="AC657" s="68">
        <v>996</v>
      </c>
      <c r="AD657" s="77">
        <v>9.09</v>
      </c>
      <c r="AE657" s="68">
        <v>76</v>
      </c>
      <c r="AF657" s="78">
        <v>0.315</v>
      </c>
      <c r="AG657" s="81">
        <v>0.3044</v>
      </c>
      <c r="AH657" s="82">
        <v>1.36</v>
      </c>
      <c r="AI657" s="64" t="s">
        <v>6020</v>
      </c>
      <c r="AJ657" s="63" t="s">
        <v>6021</v>
      </c>
      <c r="AK657" s="78">
        <v>0.1301</v>
      </c>
      <c r="AL657" s="78">
        <v>0.2609</v>
      </c>
      <c r="AM657" s="63" t="s">
        <v>6022</v>
      </c>
      <c r="AN657" s="78">
        <v>0.1164</v>
      </c>
      <c r="AO657" s="78">
        <v>0</v>
      </c>
      <c r="AP657" s="63" t="s">
        <v>6023</v>
      </c>
      <c r="AQ657" s="78">
        <v>0.0685</v>
      </c>
      <c r="AR657" s="78">
        <v>0.0435</v>
      </c>
      <c r="AS657" s="86" t="s">
        <v>6024</v>
      </c>
      <c r="AT657" s="87">
        <v>0.1695</v>
      </c>
      <c r="AU657" s="88" t="s">
        <v>6025</v>
      </c>
    </row>
    <row r="658" spans="1:47">
      <c r="A658" s="50">
        <f t="shared" si="57"/>
        <v>412</v>
      </c>
      <c r="B658" s="51" t="str">
        <f>IF(A658="","",IF(A658&lt;词盘!$B$2,"大词",IF(A658&lt;词盘!$C$2,"中尾词","长尾词")))</f>
        <v>大词</v>
      </c>
      <c r="D658" s="29" t="str">
        <f t="shared" si="59"/>
        <v>无序</v>
      </c>
      <c r="I658" s="61">
        <f t="shared" si="58"/>
        <v>0</v>
      </c>
      <c r="K658" s="91"/>
      <c r="L658" s="90"/>
      <c r="M658" s="62" t="s">
        <v>6026</v>
      </c>
      <c r="N658" s="63" t="s">
        <v>2134</v>
      </c>
      <c r="O658" s="64" t="s">
        <v>2027</v>
      </c>
      <c r="P658" s="65"/>
      <c r="Q658" s="63" t="s">
        <v>2047</v>
      </c>
      <c r="R658" s="68">
        <v>36</v>
      </c>
      <c r="S658" s="68">
        <v>1</v>
      </c>
      <c r="T658" s="69" t="s">
        <v>2022</v>
      </c>
      <c r="U658" s="70">
        <v>183797</v>
      </c>
      <c r="V658" s="68">
        <v>12883</v>
      </c>
      <c r="W658" s="71">
        <v>412</v>
      </c>
      <c r="X658" s="72">
        <v>0.032</v>
      </c>
      <c r="Y658" s="71">
        <v>384606</v>
      </c>
      <c r="Z658" s="71">
        <v>6275</v>
      </c>
      <c r="AA658" s="71">
        <v>10</v>
      </c>
      <c r="AB658" s="76">
        <v>0</v>
      </c>
      <c r="AC658" s="68">
        <v>16327</v>
      </c>
      <c r="AD658" s="77">
        <v>0.79</v>
      </c>
      <c r="AE658" s="68">
        <v>14</v>
      </c>
      <c r="AF658" s="78">
        <v>0.1153</v>
      </c>
      <c r="AG658" s="81">
        <v>0</v>
      </c>
      <c r="AH658" s="82">
        <v>0.8</v>
      </c>
      <c r="AI658" s="64" t="s">
        <v>5367</v>
      </c>
      <c r="AJ658" s="63" t="s">
        <v>2138</v>
      </c>
      <c r="AK658" s="78">
        <v>0.0405</v>
      </c>
      <c r="AL658" s="78">
        <v>0</v>
      </c>
      <c r="AM658" s="63" t="s">
        <v>6027</v>
      </c>
      <c r="AN658" s="78">
        <v>0.0374</v>
      </c>
      <c r="AO658" s="78">
        <v>0</v>
      </c>
      <c r="AP658" s="63" t="s">
        <v>6028</v>
      </c>
      <c r="AQ658" s="78">
        <v>0.0374</v>
      </c>
      <c r="AR658" s="78">
        <v>0</v>
      </c>
      <c r="AS658" s="86" t="s">
        <v>6029</v>
      </c>
      <c r="AT658" s="87">
        <v>0</v>
      </c>
      <c r="AU658" s="88" t="s">
        <v>6030</v>
      </c>
    </row>
    <row r="659" spans="1:47">
      <c r="A659" s="50">
        <f t="shared" si="57"/>
        <v>751</v>
      </c>
      <c r="B659" s="51" t="str">
        <f>IF(A659="","",IF(A659&lt;词盘!$B$2,"大词",IF(A659&lt;词盘!$C$2,"中尾词","长尾词")))</f>
        <v>大词</v>
      </c>
      <c r="D659" s="29" t="str">
        <f t="shared" si="59"/>
        <v>无序</v>
      </c>
      <c r="I659" s="61">
        <f t="shared" si="58"/>
        <v>0</v>
      </c>
      <c r="K659" s="91"/>
      <c r="L659" s="90"/>
      <c r="M659" s="62" t="s">
        <v>6031</v>
      </c>
      <c r="N659" s="63" t="s">
        <v>6032</v>
      </c>
      <c r="O659" s="64" t="s">
        <v>2027</v>
      </c>
      <c r="P659" s="65"/>
      <c r="Q659" s="63" t="s">
        <v>2149</v>
      </c>
      <c r="R659" s="68">
        <v>36</v>
      </c>
      <c r="S659" s="68">
        <v>1</v>
      </c>
      <c r="T659" s="69" t="s">
        <v>2022</v>
      </c>
      <c r="U659" s="70">
        <v>115274</v>
      </c>
      <c r="V659" s="68">
        <v>11816</v>
      </c>
      <c r="W659" s="71">
        <v>751</v>
      </c>
      <c r="X659" s="72">
        <v>0.0636</v>
      </c>
      <c r="Y659" s="71">
        <v>246581</v>
      </c>
      <c r="Z659" s="71">
        <v>4510</v>
      </c>
      <c r="AA659" s="71">
        <v>18</v>
      </c>
      <c r="AB659" s="76">
        <v>0</v>
      </c>
      <c r="AC659" s="68">
        <v>39309</v>
      </c>
      <c r="AD659" s="77">
        <v>0.3</v>
      </c>
      <c r="AE659" s="68">
        <v>168</v>
      </c>
      <c r="AF659" s="78">
        <v>0.1057</v>
      </c>
      <c r="AG659" s="81">
        <v>0.0909</v>
      </c>
      <c r="AH659" s="82">
        <v>0.43</v>
      </c>
      <c r="AI659" s="64" t="s">
        <v>4058</v>
      </c>
      <c r="AJ659" s="63" t="s">
        <v>4173</v>
      </c>
      <c r="AK659" s="78">
        <v>0.0399</v>
      </c>
      <c r="AL659" s="78">
        <v>0.0909</v>
      </c>
      <c r="AM659" s="63" t="s">
        <v>5155</v>
      </c>
      <c r="AN659" s="78">
        <v>0.0339</v>
      </c>
      <c r="AO659" s="78">
        <v>0</v>
      </c>
      <c r="AP659" s="63" t="s">
        <v>6033</v>
      </c>
      <c r="AQ659" s="78">
        <v>0.0319</v>
      </c>
      <c r="AR659" s="78">
        <v>0</v>
      </c>
      <c r="AS659" s="86" t="s">
        <v>6034</v>
      </c>
      <c r="AT659" s="87">
        <v>0</v>
      </c>
      <c r="AU659" s="88" t="s">
        <v>6035</v>
      </c>
    </row>
    <row r="660" spans="1:47">
      <c r="A660" s="50">
        <f t="shared" si="57"/>
        <v>500</v>
      </c>
      <c r="B660" s="51" t="str">
        <f>IF(A660="","",IF(A660&lt;词盘!$B$2,"大词",IF(A660&lt;词盘!$C$2,"中尾词","长尾词")))</f>
        <v>大词</v>
      </c>
      <c r="D660" s="29" t="str">
        <f t="shared" si="59"/>
        <v>无序</v>
      </c>
      <c r="I660" s="61">
        <f t="shared" si="58"/>
        <v>0</v>
      </c>
      <c r="K660" s="91"/>
      <c r="L660" s="90"/>
      <c r="M660" s="62" t="s">
        <v>471</v>
      </c>
      <c r="N660" s="63" t="s">
        <v>6036</v>
      </c>
      <c r="O660" s="64" t="s">
        <v>2027</v>
      </c>
      <c r="P660" s="65"/>
      <c r="Q660" s="63" t="s">
        <v>2149</v>
      </c>
      <c r="R660" s="68">
        <v>34</v>
      </c>
      <c r="S660" s="68">
        <v>2</v>
      </c>
      <c r="T660" s="69" t="s">
        <v>4513</v>
      </c>
      <c r="U660" s="70">
        <v>115469</v>
      </c>
      <c r="V660" s="68">
        <v>13863</v>
      </c>
      <c r="W660" s="71">
        <v>500</v>
      </c>
      <c r="X660" s="72">
        <v>0.0361</v>
      </c>
      <c r="Y660" s="71">
        <v>291955</v>
      </c>
      <c r="Z660" s="71">
        <v>5357</v>
      </c>
      <c r="AA660" s="71">
        <v>12</v>
      </c>
      <c r="AB660" s="76">
        <v>75</v>
      </c>
      <c r="AC660" s="68">
        <v>360</v>
      </c>
      <c r="AD660" s="77">
        <v>38.51</v>
      </c>
      <c r="AE660" s="68">
        <v>55</v>
      </c>
      <c r="AF660" s="78">
        <v>0.438</v>
      </c>
      <c r="AG660" s="81">
        <v>0.3693</v>
      </c>
      <c r="AH660" s="82">
        <v>1.17</v>
      </c>
      <c r="AI660" s="64" t="s">
        <v>2136</v>
      </c>
      <c r="AJ660" s="63" t="s">
        <v>6037</v>
      </c>
      <c r="AK660" s="78">
        <v>0.308</v>
      </c>
      <c r="AL660" s="78">
        <v>0.3385</v>
      </c>
      <c r="AM660" s="63" t="s">
        <v>3915</v>
      </c>
      <c r="AN660" s="78">
        <v>0.066</v>
      </c>
      <c r="AO660" s="78">
        <v>0</v>
      </c>
      <c r="AP660" s="63" t="s">
        <v>6038</v>
      </c>
      <c r="AQ660" s="78">
        <v>0.064</v>
      </c>
      <c r="AR660" s="78">
        <v>0.0308</v>
      </c>
      <c r="AS660" s="86" t="s">
        <v>6039</v>
      </c>
      <c r="AT660" s="87">
        <v>0</v>
      </c>
      <c r="AU660" s="88" t="s">
        <v>6040</v>
      </c>
    </row>
    <row r="661" spans="1:47">
      <c r="A661" s="50">
        <f t="shared" si="57"/>
        <v>178</v>
      </c>
      <c r="B661" s="51" t="str">
        <f>IF(A661="","",IF(A661&lt;词盘!$B$2,"大词",IF(A661&lt;词盘!$C$2,"中尾词","长尾词")))</f>
        <v>大词</v>
      </c>
      <c r="D661" s="29" t="str">
        <f t="shared" si="59"/>
        <v>无序</v>
      </c>
      <c r="I661" s="61">
        <f t="shared" si="58"/>
        <v>0</v>
      </c>
      <c r="K661" s="91"/>
      <c r="L661" s="90"/>
      <c r="M661" s="62" t="s">
        <v>6041</v>
      </c>
      <c r="N661" s="63" t="s">
        <v>6042</v>
      </c>
      <c r="O661" s="64" t="s">
        <v>2027</v>
      </c>
      <c r="P661" s="65"/>
      <c r="Q661" s="63" t="s">
        <v>2047</v>
      </c>
      <c r="R661" s="68">
        <v>33</v>
      </c>
      <c r="S661" s="68">
        <v>2</v>
      </c>
      <c r="T661" s="69" t="s">
        <v>6043</v>
      </c>
      <c r="U661" s="70">
        <v>113489</v>
      </c>
      <c r="V661" s="68">
        <v>19365</v>
      </c>
      <c r="W661" s="71">
        <v>178</v>
      </c>
      <c r="X661" s="72">
        <v>0.0092</v>
      </c>
      <c r="Y661" s="71">
        <v>420805</v>
      </c>
      <c r="Z661" s="71">
        <v>9029</v>
      </c>
      <c r="AA661" s="71">
        <v>5</v>
      </c>
      <c r="AB661" s="76">
        <v>3</v>
      </c>
      <c r="AC661" s="68">
        <v>7265</v>
      </c>
      <c r="AD661" s="77">
        <v>2.67</v>
      </c>
      <c r="AE661" s="68">
        <v>121</v>
      </c>
      <c r="AF661" s="78">
        <v>0.1358</v>
      </c>
      <c r="AG661" s="81">
        <v>0.08</v>
      </c>
      <c r="AH661" s="82">
        <v>0.8</v>
      </c>
      <c r="AI661" s="64" t="s">
        <v>5367</v>
      </c>
      <c r="AJ661" s="63" t="s">
        <v>5200</v>
      </c>
      <c r="AK661" s="78">
        <v>0.0492</v>
      </c>
      <c r="AL661" s="78">
        <v>0.01</v>
      </c>
      <c r="AM661" s="63" t="s">
        <v>6044</v>
      </c>
      <c r="AN661" s="78">
        <v>0.0453</v>
      </c>
      <c r="AO661" s="78">
        <v>0.04</v>
      </c>
      <c r="AP661" s="63" t="s">
        <v>3562</v>
      </c>
      <c r="AQ661" s="78">
        <v>0.0413</v>
      </c>
      <c r="AR661" s="78">
        <v>0.03</v>
      </c>
      <c r="AS661" s="86" t="s">
        <v>6045</v>
      </c>
      <c r="AT661" s="87"/>
      <c r="AU661" s="88"/>
    </row>
    <row r="662" spans="1:47">
      <c r="A662" s="50">
        <f t="shared" si="57"/>
        <v>58</v>
      </c>
      <c r="B662" s="51" t="str">
        <f>IF(A662="","",IF(A662&lt;词盘!$B$2,"大词",IF(A662&lt;词盘!$C$2,"中尾词","长尾词")))</f>
        <v>大词</v>
      </c>
      <c r="D662" s="29" t="str">
        <f t="shared" si="59"/>
        <v>无序</v>
      </c>
      <c r="I662" s="61">
        <f t="shared" si="58"/>
        <v>0</v>
      </c>
      <c r="K662" s="91"/>
      <c r="L662" s="90"/>
      <c r="M662" s="62" t="s">
        <v>6046</v>
      </c>
      <c r="N662" s="63" t="s">
        <v>6047</v>
      </c>
      <c r="O662" s="64" t="s">
        <v>2027</v>
      </c>
      <c r="P662" s="65"/>
      <c r="Q662" s="63" t="s">
        <v>2047</v>
      </c>
      <c r="R662" s="68">
        <v>32</v>
      </c>
      <c r="S662" s="68">
        <v>1</v>
      </c>
      <c r="T662" s="69" t="s">
        <v>2279</v>
      </c>
      <c r="U662" s="70">
        <v>557532</v>
      </c>
      <c r="V662" s="68">
        <v>2061</v>
      </c>
      <c r="W662" s="71">
        <v>58</v>
      </c>
      <c r="X662" s="72">
        <v>0.0284</v>
      </c>
      <c r="Y662" s="71">
        <v>58948</v>
      </c>
      <c r="Z662" s="71">
        <v>854</v>
      </c>
      <c r="AA662" s="71">
        <v>2</v>
      </c>
      <c r="AB662" s="76">
        <v>0</v>
      </c>
      <c r="AC662" s="68">
        <v>1691</v>
      </c>
      <c r="AD662" s="77">
        <v>1.22</v>
      </c>
      <c r="AE662" s="68">
        <v>76</v>
      </c>
      <c r="AF662" s="78">
        <v>0.25</v>
      </c>
      <c r="AG662" s="81">
        <v>0.4287</v>
      </c>
      <c r="AH662" s="82">
        <v>0.68</v>
      </c>
      <c r="AI662" s="64" t="s">
        <v>3667</v>
      </c>
      <c r="AJ662" s="63" t="s">
        <v>6048</v>
      </c>
      <c r="AK662" s="78">
        <v>0.1111</v>
      </c>
      <c r="AL662" s="78">
        <v>0.1429</v>
      </c>
      <c r="AM662" s="63" t="s">
        <v>6049</v>
      </c>
      <c r="AN662" s="78">
        <v>0.0741</v>
      </c>
      <c r="AO662" s="78">
        <v>0.1429</v>
      </c>
      <c r="AP662" s="63" t="s">
        <v>2841</v>
      </c>
      <c r="AQ662" s="78">
        <v>0.0648</v>
      </c>
      <c r="AR662" s="78">
        <v>0.1429</v>
      </c>
      <c r="AS662" s="86" t="s">
        <v>6050</v>
      </c>
      <c r="AT662" s="87">
        <v>0</v>
      </c>
      <c r="AU662" s="88" t="s">
        <v>6051</v>
      </c>
    </row>
    <row r="663" spans="1:47">
      <c r="A663" s="50">
        <f t="shared" si="57"/>
        <v>62</v>
      </c>
      <c r="B663" s="51" t="str">
        <f>IF(A663="","",IF(A663&lt;词盘!$B$2,"大词",IF(A663&lt;词盘!$C$2,"中尾词","长尾词")))</f>
        <v>大词</v>
      </c>
      <c r="D663" s="29" t="str">
        <f t="shared" si="59"/>
        <v>无序</v>
      </c>
      <c r="I663" s="61">
        <f t="shared" si="58"/>
        <v>0</v>
      </c>
      <c r="K663" s="91"/>
      <c r="L663" s="90"/>
      <c r="M663" s="62" t="s">
        <v>524</v>
      </c>
      <c r="N663" s="63" t="s">
        <v>6052</v>
      </c>
      <c r="O663" s="64" t="s">
        <v>2027</v>
      </c>
      <c r="P663" s="65"/>
      <c r="Q663" s="63" t="s">
        <v>2149</v>
      </c>
      <c r="R663" s="68">
        <v>30</v>
      </c>
      <c r="S663" s="68">
        <v>1</v>
      </c>
      <c r="T663" s="69" t="s">
        <v>2022</v>
      </c>
      <c r="U663" s="70">
        <v>140216</v>
      </c>
      <c r="V663" s="68">
        <v>13639</v>
      </c>
      <c r="W663" s="71">
        <v>62</v>
      </c>
      <c r="X663" s="72">
        <v>0.0046</v>
      </c>
      <c r="Y663" s="71">
        <v>274134</v>
      </c>
      <c r="Z663" s="71">
        <v>5476</v>
      </c>
      <c r="AA663" s="71">
        <v>2</v>
      </c>
      <c r="AB663" s="76">
        <v>30</v>
      </c>
      <c r="AC663" s="68">
        <v>215</v>
      </c>
      <c r="AD663" s="77">
        <v>63.44</v>
      </c>
      <c r="AE663" s="68">
        <v>86</v>
      </c>
      <c r="AF663" s="78">
        <v>0.4952</v>
      </c>
      <c r="AG663" s="81">
        <v>0.1</v>
      </c>
      <c r="AH663" s="82">
        <v>3.01</v>
      </c>
      <c r="AI663" s="64" t="s">
        <v>6053</v>
      </c>
      <c r="AJ663" s="63" t="s">
        <v>6054</v>
      </c>
      <c r="AK663" s="78">
        <v>0.2404</v>
      </c>
      <c r="AL663" s="78">
        <v>0.1</v>
      </c>
      <c r="AM663" s="63" t="s">
        <v>6055</v>
      </c>
      <c r="AN663" s="78">
        <v>0.1947</v>
      </c>
      <c r="AO663" s="78">
        <v>0</v>
      </c>
      <c r="AP663" s="63" t="s">
        <v>6056</v>
      </c>
      <c r="AQ663" s="78">
        <v>0.0601</v>
      </c>
      <c r="AR663" s="78">
        <v>0</v>
      </c>
      <c r="AS663" s="86" t="s">
        <v>6057</v>
      </c>
      <c r="AT663" s="87">
        <v>0</v>
      </c>
      <c r="AU663" s="88" t="s">
        <v>6058</v>
      </c>
    </row>
    <row r="664" spans="1:47">
      <c r="A664" s="50">
        <f t="shared" si="57"/>
        <v>181</v>
      </c>
      <c r="B664" s="51" t="str">
        <f>IF(A664="","",IF(A664&lt;词盘!$B$2,"大词",IF(A664&lt;词盘!$C$2,"中尾词","长尾词")))</f>
        <v>大词</v>
      </c>
      <c r="D664" s="29" t="str">
        <f t="shared" si="59"/>
        <v>无序</v>
      </c>
      <c r="I664" s="61">
        <f t="shared" si="58"/>
        <v>0</v>
      </c>
      <c r="K664" s="91"/>
      <c r="L664" s="90"/>
      <c r="M664" s="62" t="s">
        <v>6059</v>
      </c>
      <c r="N664" s="63" t="s">
        <v>6060</v>
      </c>
      <c r="O664" s="64" t="s">
        <v>2027</v>
      </c>
      <c r="P664" s="65"/>
      <c r="Q664" s="63" t="s">
        <v>2047</v>
      </c>
      <c r="R664" s="68">
        <v>30</v>
      </c>
      <c r="S664" s="68">
        <v>1</v>
      </c>
      <c r="T664" s="69" t="s">
        <v>2022</v>
      </c>
      <c r="U664" s="70">
        <v>331087</v>
      </c>
      <c r="V664" s="68">
        <v>2975</v>
      </c>
      <c r="W664" s="71">
        <v>181</v>
      </c>
      <c r="X664" s="72">
        <v>0.061</v>
      </c>
      <c r="Y664" s="71">
        <v>83323</v>
      </c>
      <c r="Z664" s="71">
        <v>1429</v>
      </c>
      <c r="AA664" s="71">
        <v>5</v>
      </c>
      <c r="AB664" s="76">
        <v>0</v>
      </c>
      <c r="AC664" s="68">
        <v>121755</v>
      </c>
      <c r="AD664" s="77">
        <v>0.02</v>
      </c>
      <c r="AE664" s="68">
        <v>27</v>
      </c>
      <c r="AF664" s="78">
        <v>0.1436</v>
      </c>
      <c r="AG664" s="81">
        <v>0.1111</v>
      </c>
      <c r="AH664" s="82">
        <v>1</v>
      </c>
      <c r="AI664" s="64" t="s">
        <v>3969</v>
      </c>
      <c r="AJ664" s="63" t="s">
        <v>2196</v>
      </c>
      <c r="AK664" s="78">
        <v>0.0552</v>
      </c>
      <c r="AL664" s="78">
        <v>0</v>
      </c>
      <c r="AM664" s="63" t="s">
        <v>3513</v>
      </c>
      <c r="AN664" s="78">
        <v>0.0497</v>
      </c>
      <c r="AO664" s="78">
        <v>0.0741</v>
      </c>
      <c r="AP664" s="63">
        <v>1450845800</v>
      </c>
      <c r="AQ664" s="78">
        <v>0.0387</v>
      </c>
      <c r="AR664" s="78">
        <v>0.037</v>
      </c>
      <c r="AS664" s="86" t="s">
        <v>6061</v>
      </c>
      <c r="AT664" s="87">
        <v>0</v>
      </c>
      <c r="AU664" s="88" t="s">
        <v>6062</v>
      </c>
    </row>
    <row r="665" spans="1:47">
      <c r="A665" s="50">
        <f t="shared" si="57"/>
        <v>437</v>
      </c>
      <c r="B665" s="51" t="str">
        <f>IF(A665="","",IF(A665&lt;词盘!$B$2,"大词",IF(A665&lt;词盘!$C$2,"中尾词","长尾词")))</f>
        <v>大词</v>
      </c>
      <c r="D665" s="29" t="str">
        <f t="shared" si="59"/>
        <v>无序</v>
      </c>
      <c r="I665" s="61">
        <f t="shared" si="58"/>
        <v>0</v>
      </c>
      <c r="K665" s="91"/>
      <c r="L665" s="90"/>
      <c r="M665" s="62" t="s">
        <v>6063</v>
      </c>
      <c r="N665" s="63" t="s">
        <v>6064</v>
      </c>
      <c r="O665" s="64" t="s">
        <v>2027</v>
      </c>
      <c r="P665" s="65"/>
      <c r="Q665" s="63" t="s">
        <v>2028</v>
      </c>
      <c r="R665" s="68">
        <v>30</v>
      </c>
      <c r="S665" s="68">
        <v>1</v>
      </c>
      <c r="T665" s="69" t="s">
        <v>2022</v>
      </c>
      <c r="U665" s="70">
        <v>104208</v>
      </c>
      <c r="V665" s="68">
        <v>14978</v>
      </c>
      <c r="W665" s="71">
        <v>437</v>
      </c>
      <c r="X665" s="72">
        <v>0.0292</v>
      </c>
      <c r="Y665" s="71">
        <v>374658</v>
      </c>
      <c r="Z665" s="71">
        <v>5929</v>
      </c>
      <c r="AA665" s="71">
        <v>10</v>
      </c>
      <c r="AB665" s="76">
        <v>0</v>
      </c>
      <c r="AC665" s="68">
        <v>1591</v>
      </c>
      <c r="AD665" s="77">
        <v>9.41</v>
      </c>
      <c r="AE665" s="68">
        <v>16</v>
      </c>
      <c r="AF665" s="78">
        <v>0.1797</v>
      </c>
      <c r="AG665" s="81">
        <v>0.1035</v>
      </c>
      <c r="AH665" s="44" t="s">
        <v>2027</v>
      </c>
      <c r="AI665" s="64" t="s">
        <v>2177</v>
      </c>
      <c r="AJ665" s="63" t="s">
        <v>2257</v>
      </c>
      <c r="AK665" s="78">
        <v>0.1053</v>
      </c>
      <c r="AL665" s="78">
        <v>0.0345</v>
      </c>
      <c r="AM665" s="63" t="s">
        <v>6065</v>
      </c>
      <c r="AN665" s="78">
        <v>0.0399</v>
      </c>
      <c r="AO665" s="78">
        <v>0.0345</v>
      </c>
      <c r="AP665" s="63" t="s">
        <v>5031</v>
      </c>
      <c r="AQ665" s="78">
        <v>0.0345</v>
      </c>
      <c r="AR665" s="78">
        <v>0.0345</v>
      </c>
      <c r="AS665" s="86" t="s">
        <v>6066</v>
      </c>
      <c r="AT665" s="87">
        <v>0.029</v>
      </c>
      <c r="AU665" s="88" t="s">
        <v>6067</v>
      </c>
    </row>
    <row r="666" spans="1:47">
      <c r="A666" s="50">
        <f t="shared" si="57"/>
        <v>351</v>
      </c>
      <c r="B666" s="51" t="str">
        <f>IF(A666="","",IF(A666&lt;词盘!$B$2,"大词",IF(A666&lt;词盘!$C$2,"中尾词","长尾词")))</f>
        <v>大词</v>
      </c>
      <c r="D666" s="29" t="str">
        <f t="shared" si="59"/>
        <v>无序</v>
      </c>
      <c r="I666" s="61">
        <f t="shared" si="58"/>
        <v>0</v>
      </c>
      <c r="K666" s="91"/>
      <c r="L666" s="90"/>
      <c r="M666" s="62" t="s">
        <v>6068</v>
      </c>
      <c r="N666" s="63" t="s">
        <v>6069</v>
      </c>
      <c r="O666" s="64" t="s">
        <v>2027</v>
      </c>
      <c r="P666" s="65"/>
      <c r="Q666" s="63" t="s">
        <v>2047</v>
      </c>
      <c r="R666" s="68">
        <v>29</v>
      </c>
      <c r="S666" s="68">
        <v>1</v>
      </c>
      <c r="T666" s="69" t="s">
        <v>2022</v>
      </c>
      <c r="U666" s="70">
        <v>94306</v>
      </c>
      <c r="V666" s="68">
        <v>16875</v>
      </c>
      <c r="W666" s="71">
        <v>351</v>
      </c>
      <c r="X666" s="72">
        <v>0.0209</v>
      </c>
      <c r="Y666" s="71">
        <v>491822</v>
      </c>
      <c r="Z666" s="71">
        <v>7305</v>
      </c>
      <c r="AA666" s="71">
        <v>9</v>
      </c>
      <c r="AB666" s="76">
        <v>0</v>
      </c>
      <c r="AC666" s="68">
        <v>2614</v>
      </c>
      <c r="AD666" s="77">
        <v>6.46</v>
      </c>
      <c r="AE666" s="68">
        <v>59</v>
      </c>
      <c r="AF666" s="78">
        <v>0.2099</v>
      </c>
      <c r="AG666" s="81">
        <v>0.237</v>
      </c>
      <c r="AH666" s="82">
        <v>2.54</v>
      </c>
      <c r="AI666" s="64" t="s">
        <v>2190</v>
      </c>
      <c r="AJ666" s="63" t="s">
        <v>6070</v>
      </c>
      <c r="AK666" s="78">
        <v>0.0909</v>
      </c>
      <c r="AL666" s="78">
        <v>0.134</v>
      </c>
      <c r="AM666" s="63" t="s">
        <v>6071</v>
      </c>
      <c r="AN666" s="78">
        <v>0.0744</v>
      </c>
      <c r="AO666" s="78">
        <v>0.0515</v>
      </c>
      <c r="AP666" s="63" t="s">
        <v>6072</v>
      </c>
      <c r="AQ666" s="78">
        <v>0.0446</v>
      </c>
      <c r="AR666" s="78">
        <v>0.0515</v>
      </c>
      <c r="AS666" s="86" t="s">
        <v>6073</v>
      </c>
      <c r="AT666" s="87">
        <v>0</v>
      </c>
      <c r="AU666" s="88" t="s">
        <v>6074</v>
      </c>
    </row>
    <row r="667" spans="1:47">
      <c r="A667" s="50">
        <f t="shared" si="57"/>
        <v>36</v>
      </c>
      <c r="B667" s="51" t="str">
        <f>IF(A667="","",IF(A667&lt;词盘!$B$2,"大词",IF(A667&lt;词盘!$C$2,"中尾词","长尾词")))</f>
        <v>大词</v>
      </c>
      <c r="D667" s="29" t="str">
        <f t="shared" si="59"/>
        <v>无序</v>
      </c>
      <c r="I667" s="61">
        <f t="shared" si="58"/>
        <v>0</v>
      </c>
      <c r="K667" s="91"/>
      <c r="L667" s="90"/>
      <c r="M667" s="62" t="s">
        <v>1835</v>
      </c>
      <c r="N667" s="63" t="s">
        <v>6075</v>
      </c>
      <c r="O667" s="64" t="s">
        <v>2027</v>
      </c>
      <c r="P667" s="65"/>
      <c r="Q667" s="63" t="s">
        <v>2149</v>
      </c>
      <c r="R667" s="68">
        <v>29</v>
      </c>
      <c r="S667" s="68">
        <v>1</v>
      </c>
      <c r="T667" s="69" t="s">
        <v>2224</v>
      </c>
      <c r="U667" s="70">
        <v>246094</v>
      </c>
      <c r="V667" s="68">
        <v>6221</v>
      </c>
      <c r="W667" s="71">
        <v>36</v>
      </c>
      <c r="X667" s="72">
        <v>0.0059</v>
      </c>
      <c r="Y667" s="71">
        <v>138468</v>
      </c>
      <c r="Z667" s="71">
        <v>2813</v>
      </c>
      <c r="AA667" s="71">
        <v>1</v>
      </c>
      <c r="AB667" s="76">
        <v>59</v>
      </c>
      <c r="AC667" s="68">
        <v>127</v>
      </c>
      <c r="AD667" s="77">
        <v>48.98</v>
      </c>
      <c r="AE667" s="68">
        <v>54</v>
      </c>
      <c r="AF667" s="78">
        <v>0.3554</v>
      </c>
      <c r="AG667" s="81">
        <v>0.4286</v>
      </c>
      <c r="AH667" s="82">
        <v>1.29</v>
      </c>
      <c r="AI667" s="64" t="s">
        <v>6076</v>
      </c>
      <c r="AJ667" s="63" t="s">
        <v>6077</v>
      </c>
      <c r="AK667" s="78">
        <v>0.1281</v>
      </c>
      <c r="AL667" s="78">
        <v>0.2143</v>
      </c>
      <c r="AM667" s="63" t="s">
        <v>6078</v>
      </c>
      <c r="AN667" s="78">
        <v>0.1281</v>
      </c>
      <c r="AO667" s="78">
        <v>0.2143</v>
      </c>
      <c r="AP667" s="63" t="s">
        <v>6079</v>
      </c>
      <c r="AQ667" s="78">
        <v>0.0992</v>
      </c>
      <c r="AR667" s="78">
        <v>0</v>
      </c>
      <c r="AS667" s="86" t="s">
        <v>6080</v>
      </c>
      <c r="AT667" s="87">
        <v>0.0106</v>
      </c>
      <c r="AU667" s="88" t="s">
        <v>6081</v>
      </c>
    </row>
    <row r="668" spans="1:47">
      <c r="A668" s="50">
        <f t="shared" si="57"/>
        <v>739</v>
      </c>
      <c r="B668" s="51" t="str">
        <f>IF(A668="","",IF(A668&lt;词盘!$B$2,"大词",IF(A668&lt;词盘!$C$2,"中尾词","长尾词")))</f>
        <v>大词</v>
      </c>
      <c r="D668" s="29" t="str">
        <f t="shared" si="59"/>
        <v>无序</v>
      </c>
      <c r="I668" s="61">
        <f t="shared" si="58"/>
        <v>0</v>
      </c>
      <c r="K668" s="91"/>
      <c r="L668" s="90"/>
      <c r="M668" s="62" t="s">
        <v>6082</v>
      </c>
      <c r="N668" s="63" t="s">
        <v>2134</v>
      </c>
      <c r="O668" s="64" t="s">
        <v>2027</v>
      </c>
      <c r="P668" s="65"/>
      <c r="Q668" s="63" t="s">
        <v>2028</v>
      </c>
      <c r="R668" s="68">
        <v>29</v>
      </c>
      <c r="S668" s="68">
        <v>1</v>
      </c>
      <c r="T668" s="69" t="s">
        <v>2022</v>
      </c>
      <c r="U668" s="70">
        <v>160437</v>
      </c>
      <c r="V668" s="68">
        <v>15663</v>
      </c>
      <c r="W668" s="71">
        <v>739</v>
      </c>
      <c r="X668" s="72">
        <v>0.0472</v>
      </c>
      <c r="Y668" s="71">
        <v>449430</v>
      </c>
      <c r="Z668" s="71">
        <v>7292</v>
      </c>
      <c r="AA668" s="71">
        <v>17</v>
      </c>
      <c r="AB668" s="76">
        <v>3</v>
      </c>
      <c r="AC668" s="68">
        <v>142247</v>
      </c>
      <c r="AD668" s="77">
        <v>0.11</v>
      </c>
      <c r="AE668" s="68">
        <v>106</v>
      </c>
      <c r="AF668" s="78">
        <v>0.1093</v>
      </c>
      <c r="AG668" s="81">
        <v>0.0714</v>
      </c>
      <c r="AH668" s="82">
        <v>2.25</v>
      </c>
      <c r="AI668" s="64" t="s">
        <v>6083</v>
      </c>
      <c r="AJ668" s="63" t="s">
        <v>2137</v>
      </c>
      <c r="AK668" s="78">
        <v>0.0464</v>
      </c>
      <c r="AL668" s="78">
        <v>0.0476</v>
      </c>
      <c r="AM668" s="63" t="s">
        <v>2623</v>
      </c>
      <c r="AN668" s="78">
        <v>0.0328</v>
      </c>
      <c r="AO668" s="78">
        <v>0</v>
      </c>
      <c r="AP668" s="63" t="s">
        <v>3409</v>
      </c>
      <c r="AQ668" s="78">
        <v>0.0301</v>
      </c>
      <c r="AR668" s="78">
        <v>0.0238</v>
      </c>
      <c r="AS668" s="86" t="s">
        <v>6084</v>
      </c>
      <c r="AT668" s="87">
        <v>0.0109</v>
      </c>
      <c r="AU668" s="88" t="s">
        <v>6085</v>
      </c>
    </row>
    <row r="669" spans="1:47">
      <c r="A669" s="50">
        <f t="shared" si="57"/>
        <v>335</v>
      </c>
      <c r="B669" s="51" t="str">
        <f>IF(A669="","",IF(A669&lt;词盘!$B$2,"大词",IF(A669&lt;词盘!$C$2,"中尾词","长尾词")))</f>
        <v>大词</v>
      </c>
      <c r="D669" s="29" t="str">
        <f t="shared" si="59"/>
        <v>无序</v>
      </c>
      <c r="I669" s="61">
        <f t="shared" si="58"/>
        <v>0</v>
      </c>
      <c r="K669" s="91"/>
      <c r="L669" s="90"/>
      <c r="M669" s="62" t="s">
        <v>6086</v>
      </c>
      <c r="N669" s="63" t="s">
        <v>6087</v>
      </c>
      <c r="O669" s="64" t="s">
        <v>2027</v>
      </c>
      <c r="P669" s="65"/>
      <c r="Q669" s="63" t="s">
        <v>2149</v>
      </c>
      <c r="R669" s="68">
        <v>28</v>
      </c>
      <c r="S669" s="68">
        <v>1</v>
      </c>
      <c r="T669" s="69" t="s">
        <v>2022</v>
      </c>
      <c r="U669" s="70">
        <v>150295</v>
      </c>
      <c r="V669" s="68">
        <v>11071</v>
      </c>
      <c r="W669" s="71">
        <v>335</v>
      </c>
      <c r="X669" s="72">
        <v>0.0303</v>
      </c>
      <c r="Y669" s="71">
        <v>293626</v>
      </c>
      <c r="Z669" s="71">
        <v>4680</v>
      </c>
      <c r="AA669" s="71">
        <v>8</v>
      </c>
      <c r="AB669" s="76">
        <v>0</v>
      </c>
      <c r="AC669" s="68">
        <v>12971</v>
      </c>
      <c r="AD669" s="77">
        <v>0.85</v>
      </c>
      <c r="AE669" s="68">
        <v>23</v>
      </c>
      <c r="AF669" s="78">
        <v>0.2159</v>
      </c>
      <c r="AG669" s="81">
        <v>0.2222</v>
      </c>
      <c r="AH669" s="82">
        <v>0.81</v>
      </c>
      <c r="AI669" s="64" t="s">
        <v>6088</v>
      </c>
      <c r="AJ669" s="63" t="s">
        <v>2511</v>
      </c>
      <c r="AK669" s="78">
        <v>0.1105</v>
      </c>
      <c r="AL669" s="78">
        <v>0.2222</v>
      </c>
      <c r="AM669" s="63" t="s">
        <v>6089</v>
      </c>
      <c r="AN669" s="78">
        <v>0.0566</v>
      </c>
      <c r="AO669" s="78">
        <v>0</v>
      </c>
      <c r="AP669" s="63" t="s">
        <v>2513</v>
      </c>
      <c r="AQ669" s="78">
        <v>0.0488</v>
      </c>
      <c r="AR669" s="78">
        <v>0</v>
      </c>
      <c r="AS669" s="86" t="s">
        <v>6090</v>
      </c>
      <c r="AT669" s="87">
        <v>0</v>
      </c>
      <c r="AU669" s="88" t="s">
        <v>6091</v>
      </c>
    </row>
    <row r="670" spans="1:47">
      <c r="A670" s="50">
        <f t="shared" si="57"/>
        <v>0</v>
      </c>
      <c r="B670" s="51" t="str">
        <f>IF(A670="","",IF(A670&lt;词盘!$B$2,"大词",IF(A670&lt;词盘!$C$2,"中尾词","长尾词")))</f>
        <v>大词</v>
      </c>
      <c r="D670" s="29" t="str">
        <f t="shared" si="59"/>
        <v>无序</v>
      </c>
      <c r="I670" s="61">
        <f t="shared" si="58"/>
        <v>0</v>
      </c>
      <c r="K670" s="91"/>
      <c r="L670" s="90"/>
      <c r="M670" s="62" t="s">
        <v>6092</v>
      </c>
      <c r="N670" s="63"/>
      <c r="O670" s="64" t="s">
        <v>2027</v>
      </c>
      <c r="P670" s="65"/>
      <c r="Q670" s="63" t="s">
        <v>2047</v>
      </c>
      <c r="R670" s="68">
        <v>28</v>
      </c>
      <c r="S670" s="68">
        <v>1</v>
      </c>
      <c r="T670" s="69" t="s">
        <v>2022</v>
      </c>
      <c r="U670" s="70">
        <v>519470</v>
      </c>
      <c r="V670" s="68"/>
      <c r="W670" s="71"/>
      <c r="X670" s="72"/>
      <c r="Y670" s="71"/>
      <c r="Z670" s="71"/>
      <c r="AA670" s="71"/>
      <c r="AB670" s="76"/>
      <c r="AC670" s="68">
        <v>0</v>
      </c>
      <c r="AD670" s="77"/>
      <c r="AE670" s="68">
        <v>16</v>
      </c>
      <c r="AF670" s="78"/>
      <c r="AG670" s="81"/>
      <c r="AH670" s="44" t="s">
        <v>2027</v>
      </c>
      <c r="AI670" s="64" t="s">
        <v>2177</v>
      </c>
      <c r="AJ670" s="63" t="s">
        <v>5801</v>
      </c>
      <c r="AK670" s="78">
        <v>0.6083</v>
      </c>
      <c r="AL670" s="78">
        <v>0.25</v>
      </c>
      <c r="AM670" s="63" t="s">
        <v>5802</v>
      </c>
      <c r="AN670" s="78">
        <v>0.1833</v>
      </c>
      <c r="AO670" s="78">
        <v>0</v>
      </c>
      <c r="AP670" s="63" t="s">
        <v>6093</v>
      </c>
      <c r="AQ670" s="78">
        <v>0.0417</v>
      </c>
      <c r="AR670" s="78">
        <v>0</v>
      </c>
      <c r="AS670" s="86"/>
      <c r="AT670" s="87">
        <v>0.2</v>
      </c>
      <c r="AU670" s="88" t="s">
        <v>6094</v>
      </c>
    </row>
    <row r="671" spans="1:47">
      <c r="A671" s="50">
        <f t="shared" si="57"/>
        <v>274</v>
      </c>
      <c r="B671" s="51" t="str">
        <f>IF(A671="","",IF(A671&lt;词盘!$B$2,"大词",IF(A671&lt;词盘!$C$2,"中尾词","长尾词")))</f>
        <v>大词</v>
      </c>
      <c r="D671" s="29" t="str">
        <f t="shared" si="59"/>
        <v>无序</v>
      </c>
      <c r="I671" s="61">
        <f t="shared" si="58"/>
        <v>0</v>
      </c>
      <c r="K671" s="91"/>
      <c r="L671" s="90"/>
      <c r="M671" s="62" t="s">
        <v>6095</v>
      </c>
      <c r="N671" s="63" t="s">
        <v>6096</v>
      </c>
      <c r="O671" s="64" t="s">
        <v>2027</v>
      </c>
      <c r="P671" s="65"/>
      <c r="Q671" s="63" t="s">
        <v>2047</v>
      </c>
      <c r="R671" s="68">
        <v>27</v>
      </c>
      <c r="S671" s="68">
        <v>1</v>
      </c>
      <c r="T671" s="69" t="s">
        <v>2022</v>
      </c>
      <c r="U671" s="70">
        <v>355282</v>
      </c>
      <c r="V671" s="68">
        <v>4118</v>
      </c>
      <c r="W671" s="71">
        <v>274</v>
      </c>
      <c r="X671" s="72">
        <v>0.0666</v>
      </c>
      <c r="Y671" s="71">
        <v>92403</v>
      </c>
      <c r="Z671" s="71">
        <v>1802</v>
      </c>
      <c r="AA671" s="71">
        <v>7</v>
      </c>
      <c r="AB671" s="76">
        <v>0</v>
      </c>
      <c r="AC671" s="68">
        <v>135408</v>
      </c>
      <c r="AD671" s="77">
        <v>0.03</v>
      </c>
      <c r="AE671" s="68">
        <v>21</v>
      </c>
      <c r="AF671" s="78">
        <v>0.1953</v>
      </c>
      <c r="AG671" s="81">
        <v>0.2858</v>
      </c>
      <c r="AH671" s="82">
        <v>0.8</v>
      </c>
      <c r="AI671" s="64" t="s">
        <v>6097</v>
      </c>
      <c r="AJ671" s="63" t="s">
        <v>3511</v>
      </c>
      <c r="AK671" s="78">
        <v>0.0888</v>
      </c>
      <c r="AL671" s="78">
        <v>0.1429</v>
      </c>
      <c r="AM671" s="63" t="s">
        <v>6098</v>
      </c>
      <c r="AN671" s="78">
        <v>0.0592</v>
      </c>
      <c r="AO671" s="78">
        <v>0.1143</v>
      </c>
      <c r="AP671" s="63" t="s">
        <v>3409</v>
      </c>
      <c r="AQ671" s="78">
        <v>0.0473</v>
      </c>
      <c r="AR671" s="78">
        <v>0.0286</v>
      </c>
      <c r="AS671" s="86" t="s">
        <v>6099</v>
      </c>
      <c r="AT671" s="87"/>
      <c r="AU671" s="88"/>
    </row>
    <row r="672" spans="1:47">
      <c r="A672" s="50">
        <f t="shared" si="57"/>
        <v>1707</v>
      </c>
      <c r="B672" s="51" t="str">
        <f>IF(A672="","",IF(A672&lt;词盘!$B$2,"大词",IF(A672&lt;词盘!$C$2,"中尾词","长尾词")))</f>
        <v>大词</v>
      </c>
      <c r="D672" s="29" t="str">
        <f t="shared" si="59"/>
        <v>无序</v>
      </c>
      <c r="I672" s="61">
        <f t="shared" si="58"/>
        <v>0</v>
      </c>
      <c r="K672" s="91"/>
      <c r="L672" s="90"/>
      <c r="M672" s="62" t="s">
        <v>6100</v>
      </c>
      <c r="N672" s="63" t="s">
        <v>6101</v>
      </c>
      <c r="O672" s="64" t="s">
        <v>2027</v>
      </c>
      <c r="P672" s="65"/>
      <c r="Q672" s="63" t="s">
        <v>2149</v>
      </c>
      <c r="R672" s="68">
        <v>27</v>
      </c>
      <c r="S672" s="68">
        <v>2</v>
      </c>
      <c r="T672" s="69" t="s">
        <v>4655</v>
      </c>
      <c r="U672" s="70">
        <v>106019</v>
      </c>
      <c r="V672" s="68">
        <v>19015</v>
      </c>
      <c r="W672" s="71">
        <v>1707</v>
      </c>
      <c r="X672" s="72">
        <v>0.0898</v>
      </c>
      <c r="Y672" s="71">
        <v>522671</v>
      </c>
      <c r="Z672" s="71">
        <v>8489</v>
      </c>
      <c r="AA672" s="71">
        <v>39</v>
      </c>
      <c r="AB672" s="76">
        <v>0</v>
      </c>
      <c r="AC672" s="68">
        <v>14169</v>
      </c>
      <c r="AD672" s="77">
        <v>1.34</v>
      </c>
      <c r="AE672" s="68">
        <v>337</v>
      </c>
      <c r="AF672" s="78">
        <v>0.0959</v>
      </c>
      <c r="AG672" s="81">
        <v>0.0891</v>
      </c>
      <c r="AH672" s="82">
        <v>0.49</v>
      </c>
      <c r="AI672" s="64" t="s">
        <v>6102</v>
      </c>
      <c r="AJ672" s="63" t="s">
        <v>2568</v>
      </c>
      <c r="AK672" s="78">
        <v>0.0424</v>
      </c>
      <c r="AL672" s="78">
        <v>0.0396</v>
      </c>
      <c r="AM672" s="63" t="s">
        <v>3137</v>
      </c>
      <c r="AN672" s="78">
        <v>0.0295</v>
      </c>
      <c r="AO672" s="78">
        <v>0.0297</v>
      </c>
      <c r="AP672" s="63" t="s">
        <v>4840</v>
      </c>
      <c r="AQ672" s="78">
        <v>0.024</v>
      </c>
      <c r="AR672" s="78">
        <v>0.0198</v>
      </c>
      <c r="AS672" s="86" t="s">
        <v>6103</v>
      </c>
      <c r="AT672" s="87">
        <v>0.0833</v>
      </c>
      <c r="AU672" s="88" t="s">
        <v>6104</v>
      </c>
    </row>
    <row r="673" spans="1:47">
      <c r="A673" s="50">
        <f t="shared" si="57"/>
        <v>189</v>
      </c>
      <c r="B673" s="51" t="str">
        <f>IF(A673="","",IF(A673&lt;词盘!$B$2,"大词",IF(A673&lt;词盘!$C$2,"中尾词","长尾词")))</f>
        <v>大词</v>
      </c>
      <c r="D673" s="29" t="str">
        <f t="shared" si="59"/>
        <v>无序</v>
      </c>
      <c r="I673" s="61">
        <f t="shared" si="58"/>
        <v>0</v>
      </c>
      <c r="K673" s="91"/>
      <c r="L673" s="90"/>
      <c r="M673" s="62" t="s">
        <v>6105</v>
      </c>
      <c r="N673" s="63" t="s">
        <v>6106</v>
      </c>
      <c r="O673" s="64" t="s">
        <v>2027</v>
      </c>
      <c r="P673" s="65"/>
      <c r="Q673" s="63" t="s">
        <v>2149</v>
      </c>
      <c r="R673" s="68">
        <v>27</v>
      </c>
      <c r="S673" s="68">
        <v>2</v>
      </c>
      <c r="T673" s="69" t="s">
        <v>5746</v>
      </c>
      <c r="U673" s="70">
        <v>269850</v>
      </c>
      <c r="V673" s="68">
        <v>6908</v>
      </c>
      <c r="W673" s="71">
        <v>189</v>
      </c>
      <c r="X673" s="72">
        <v>0.0274</v>
      </c>
      <c r="Y673" s="71">
        <v>191543</v>
      </c>
      <c r="Z673" s="71">
        <v>3296</v>
      </c>
      <c r="AA673" s="71">
        <v>5</v>
      </c>
      <c r="AB673" s="76">
        <v>23</v>
      </c>
      <c r="AC673" s="68">
        <v>3562</v>
      </c>
      <c r="AD673" s="77">
        <v>1.94</v>
      </c>
      <c r="AE673" s="68">
        <v>19</v>
      </c>
      <c r="AF673" s="78">
        <v>0.3575</v>
      </c>
      <c r="AG673" s="81">
        <v>0.282</v>
      </c>
      <c r="AH673" s="82">
        <v>0.5</v>
      </c>
      <c r="AI673" s="64" t="s">
        <v>4088</v>
      </c>
      <c r="AJ673" s="63" t="s">
        <v>4090</v>
      </c>
      <c r="AK673" s="78">
        <v>0.1403</v>
      </c>
      <c r="AL673" s="78">
        <v>0.0769</v>
      </c>
      <c r="AM673" s="63" t="s">
        <v>6107</v>
      </c>
      <c r="AN673" s="78">
        <v>0.1267</v>
      </c>
      <c r="AO673" s="78">
        <v>0.1538</v>
      </c>
      <c r="AP673" s="63" t="s">
        <v>6108</v>
      </c>
      <c r="AQ673" s="78">
        <v>0.0905</v>
      </c>
      <c r="AR673" s="78">
        <v>0.0513</v>
      </c>
      <c r="AS673" s="86" t="s">
        <v>6109</v>
      </c>
      <c r="AT673" s="87"/>
      <c r="AU673" s="88"/>
    </row>
    <row r="674" spans="1:47">
      <c r="A674" s="50">
        <f t="shared" ref="A674:A688" si="60">W674</f>
        <v>171</v>
      </c>
      <c r="B674" s="51" t="str">
        <f>IF(A674="","",IF(A674&lt;词盘!$B$2,"大词",IF(A674&lt;词盘!$C$2,"中尾词","长尾词")))</f>
        <v>大词</v>
      </c>
      <c r="D674" s="29" t="str">
        <f t="shared" si="59"/>
        <v>无序</v>
      </c>
      <c r="I674" s="61">
        <f t="shared" si="58"/>
        <v>0</v>
      </c>
      <c r="K674" s="91"/>
      <c r="L674" s="90"/>
      <c r="M674" s="62" t="s">
        <v>6110</v>
      </c>
      <c r="N674" s="63" t="s">
        <v>6111</v>
      </c>
      <c r="O674" s="64" t="s">
        <v>2027</v>
      </c>
      <c r="P674" s="65"/>
      <c r="Q674" s="63" t="s">
        <v>2028</v>
      </c>
      <c r="R674" s="68">
        <v>27</v>
      </c>
      <c r="S674" s="68">
        <v>1</v>
      </c>
      <c r="T674" s="69" t="s">
        <v>2022</v>
      </c>
      <c r="U674" s="70">
        <v>451715</v>
      </c>
      <c r="V674" s="68">
        <v>2786</v>
      </c>
      <c r="W674" s="71">
        <v>171</v>
      </c>
      <c r="X674" s="72">
        <v>0.0615</v>
      </c>
      <c r="Y674" s="71">
        <v>68045</v>
      </c>
      <c r="Z674" s="71">
        <v>1242</v>
      </c>
      <c r="AA674" s="71">
        <v>4</v>
      </c>
      <c r="AB674" s="76">
        <v>0</v>
      </c>
      <c r="AC674" s="68">
        <v>245852</v>
      </c>
      <c r="AD674" s="77">
        <v>0.01</v>
      </c>
      <c r="AE674" s="68">
        <v>47</v>
      </c>
      <c r="AF674" s="78">
        <v>0.0903</v>
      </c>
      <c r="AG674" s="81">
        <v>0.1052</v>
      </c>
      <c r="AH674" s="82">
        <v>0.79</v>
      </c>
      <c r="AI674" s="64" t="s">
        <v>6112</v>
      </c>
      <c r="AJ674" s="63" t="s">
        <v>5723</v>
      </c>
      <c r="AK674" s="78">
        <v>0.0301</v>
      </c>
      <c r="AL674" s="78">
        <v>0.0526</v>
      </c>
      <c r="AM674" s="63" t="s">
        <v>3409</v>
      </c>
      <c r="AN674" s="78">
        <v>0.0301</v>
      </c>
      <c r="AO674" s="78">
        <v>0.0263</v>
      </c>
      <c r="AP674" s="63" t="s">
        <v>6113</v>
      </c>
      <c r="AQ674" s="78">
        <v>0.0301</v>
      </c>
      <c r="AR674" s="78">
        <v>0.0263</v>
      </c>
      <c r="AS674" s="86" t="s">
        <v>6114</v>
      </c>
      <c r="AT674" s="87"/>
      <c r="AU674" s="88"/>
    </row>
    <row r="675" spans="1:47">
      <c r="A675" s="50">
        <f t="shared" si="60"/>
        <v>77</v>
      </c>
      <c r="B675" s="51" t="str">
        <f>IF(A675="","",IF(A675&lt;词盘!$B$2,"大词",IF(A675&lt;词盘!$C$2,"中尾词","长尾词")))</f>
        <v>大词</v>
      </c>
      <c r="D675" s="29" t="str">
        <f t="shared" si="59"/>
        <v>无序</v>
      </c>
      <c r="I675" s="61">
        <f t="shared" si="58"/>
        <v>0</v>
      </c>
      <c r="K675" s="91"/>
      <c r="L675" s="90"/>
      <c r="M675" s="62" t="s">
        <v>6115</v>
      </c>
      <c r="N675" s="63" t="s">
        <v>6115</v>
      </c>
      <c r="O675" s="64" t="s">
        <v>2027</v>
      </c>
      <c r="P675" s="65"/>
      <c r="Q675" s="63" t="s">
        <v>2149</v>
      </c>
      <c r="R675" s="68">
        <v>26</v>
      </c>
      <c r="S675" s="68">
        <v>2</v>
      </c>
      <c r="T675" s="69" t="s">
        <v>6116</v>
      </c>
      <c r="U675" s="70">
        <v>267138</v>
      </c>
      <c r="V675" s="68">
        <v>5920</v>
      </c>
      <c r="W675" s="71">
        <v>77</v>
      </c>
      <c r="X675" s="72">
        <v>0.0131</v>
      </c>
      <c r="Y675" s="71">
        <v>152252</v>
      </c>
      <c r="Z675" s="71">
        <v>2538</v>
      </c>
      <c r="AA675" s="71">
        <v>2</v>
      </c>
      <c r="AB675" s="76">
        <v>0</v>
      </c>
      <c r="AC675" s="68">
        <v>358</v>
      </c>
      <c r="AD675" s="77">
        <v>16.54</v>
      </c>
      <c r="AE675" s="68">
        <v>116</v>
      </c>
      <c r="AF675" s="78">
        <v>0.148</v>
      </c>
      <c r="AG675" s="81">
        <v>0.2222</v>
      </c>
      <c r="AH675" s="82">
        <v>0.46</v>
      </c>
      <c r="AI675" s="64" t="s">
        <v>3976</v>
      </c>
      <c r="AJ675" s="63" t="s">
        <v>5155</v>
      </c>
      <c r="AK675" s="78">
        <v>0.0583</v>
      </c>
      <c r="AL675" s="78">
        <v>0.1111</v>
      </c>
      <c r="AM675" s="63" t="s">
        <v>2720</v>
      </c>
      <c r="AN675" s="78">
        <v>0.0583</v>
      </c>
      <c r="AO675" s="78">
        <v>0</v>
      </c>
      <c r="AP675" s="63" t="s">
        <v>6117</v>
      </c>
      <c r="AQ675" s="78">
        <v>0.0314</v>
      </c>
      <c r="AR675" s="78">
        <v>0.1111</v>
      </c>
      <c r="AS675" s="86" t="s">
        <v>6118</v>
      </c>
      <c r="AT675" s="87"/>
      <c r="AU675" s="88"/>
    </row>
    <row r="676" spans="1:47">
      <c r="A676" s="50">
        <f t="shared" si="60"/>
        <v>509</v>
      </c>
      <c r="B676" s="51" t="str">
        <f>IF(A676="","",IF(A676&lt;词盘!$B$2,"大词",IF(A676&lt;词盘!$C$2,"中尾词","长尾词")))</f>
        <v>大词</v>
      </c>
      <c r="D676" s="29" t="str">
        <f t="shared" si="59"/>
        <v>无序</v>
      </c>
      <c r="I676" s="61">
        <f t="shared" si="58"/>
        <v>0</v>
      </c>
      <c r="K676" s="91"/>
      <c r="L676" s="90"/>
      <c r="M676" s="62" t="s">
        <v>6119</v>
      </c>
      <c r="N676" s="63" t="s">
        <v>6120</v>
      </c>
      <c r="O676" s="64" t="s">
        <v>2027</v>
      </c>
      <c r="P676" s="65"/>
      <c r="Q676" s="63" t="s">
        <v>4152</v>
      </c>
      <c r="R676" s="68">
        <v>26</v>
      </c>
      <c r="S676" s="68">
        <v>1</v>
      </c>
      <c r="T676" s="69" t="s">
        <v>2601</v>
      </c>
      <c r="U676" s="70">
        <v>154281</v>
      </c>
      <c r="V676" s="68">
        <v>19367</v>
      </c>
      <c r="W676" s="71">
        <v>509</v>
      </c>
      <c r="X676" s="72">
        <v>0.0263</v>
      </c>
      <c r="Y676" s="71">
        <v>552735</v>
      </c>
      <c r="Z676" s="71">
        <v>9160</v>
      </c>
      <c r="AA676" s="71">
        <v>12</v>
      </c>
      <c r="AB676" s="76">
        <v>17</v>
      </c>
      <c r="AC676" s="68">
        <v>267</v>
      </c>
      <c r="AD676" s="77">
        <v>72.54</v>
      </c>
      <c r="AE676" s="68">
        <v>98</v>
      </c>
      <c r="AF676" s="78">
        <v>0.6631</v>
      </c>
      <c r="AG676" s="81">
        <v>0.6034</v>
      </c>
      <c r="AH676" s="82">
        <v>0.46</v>
      </c>
      <c r="AI676" s="64" t="s">
        <v>4306</v>
      </c>
      <c r="AJ676" s="63" t="s">
        <v>6121</v>
      </c>
      <c r="AK676" s="78">
        <v>0.2526</v>
      </c>
      <c r="AL676" s="78">
        <v>0.1724</v>
      </c>
      <c r="AM676" s="63" t="s">
        <v>6122</v>
      </c>
      <c r="AN676" s="78">
        <v>0.2368</v>
      </c>
      <c r="AO676" s="78">
        <v>0.3276</v>
      </c>
      <c r="AP676" s="63" t="s">
        <v>6123</v>
      </c>
      <c r="AQ676" s="78">
        <v>0.1737</v>
      </c>
      <c r="AR676" s="78">
        <v>0.1034</v>
      </c>
      <c r="AS676" s="86" t="s">
        <v>6124</v>
      </c>
      <c r="AT676" s="87"/>
      <c r="AU676" s="88"/>
    </row>
    <row r="677" spans="1:47">
      <c r="A677" s="50">
        <f t="shared" si="60"/>
        <v>50</v>
      </c>
      <c r="B677" s="51" t="str">
        <f>IF(A677="","",IF(A677&lt;词盘!$B$2,"大词",IF(A677&lt;词盘!$C$2,"中尾词","长尾词")))</f>
        <v>大词</v>
      </c>
      <c r="D677" s="29" t="str">
        <f t="shared" si="59"/>
        <v>无序</v>
      </c>
      <c r="I677" s="61">
        <f t="shared" si="58"/>
        <v>0</v>
      </c>
      <c r="K677" s="91"/>
      <c r="L677" s="90"/>
      <c r="M677" s="62" t="s">
        <v>6125</v>
      </c>
      <c r="N677" s="63" t="s">
        <v>6126</v>
      </c>
      <c r="O677" s="64" t="s">
        <v>2027</v>
      </c>
      <c r="P677" s="65"/>
      <c r="Q677" s="63" t="s">
        <v>4152</v>
      </c>
      <c r="R677" s="68">
        <v>25</v>
      </c>
      <c r="S677" s="68">
        <v>3</v>
      </c>
      <c r="T677" s="69" t="s">
        <v>6127</v>
      </c>
      <c r="U677" s="70">
        <v>805478</v>
      </c>
      <c r="V677" s="68">
        <v>1473</v>
      </c>
      <c r="W677" s="71">
        <v>50</v>
      </c>
      <c r="X677" s="72">
        <v>0.0346</v>
      </c>
      <c r="Y677" s="71">
        <v>32581</v>
      </c>
      <c r="Z677" s="71">
        <v>612</v>
      </c>
      <c r="AA677" s="71">
        <v>2</v>
      </c>
      <c r="AB677" s="76">
        <v>37</v>
      </c>
      <c r="AC677" s="68">
        <v>16775</v>
      </c>
      <c r="AD677" s="77">
        <v>0.09</v>
      </c>
      <c r="AE677" s="68">
        <v>136</v>
      </c>
      <c r="AF677" s="78">
        <v>0.2799</v>
      </c>
      <c r="AG677" s="81">
        <v>0.4</v>
      </c>
      <c r="AH677" s="82">
        <v>1.53</v>
      </c>
      <c r="AI677" s="64" t="s">
        <v>6128</v>
      </c>
      <c r="AJ677" s="63" t="s">
        <v>6129</v>
      </c>
      <c r="AK677" s="78">
        <v>0.1333</v>
      </c>
      <c r="AL677" s="78">
        <v>0.1</v>
      </c>
      <c r="AM677" s="63" t="s">
        <v>6130</v>
      </c>
      <c r="AN677" s="78">
        <v>0.0933</v>
      </c>
      <c r="AO677" s="78">
        <v>0.1</v>
      </c>
      <c r="AP677" s="63" t="s">
        <v>6131</v>
      </c>
      <c r="AQ677" s="78">
        <v>0.0533</v>
      </c>
      <c r="AR677" s="78">
        <v>0.2</v>
      </c>
      <c r="AS677" s="86" t="s">
        <v>6132</v>
      </c>
      <c r="AT677" s="87">
        <v>0.1111</v>
      </c>
      <c r="AU677" s="88" t="s">
        <v>6133</v>
      </c>
    </row>
    <row r="678" spans="1:47">
      <c r="A678" s="50">
        <f t="shared" si="60"/>
        <v>99</v>
      </c>
      <c r="B678" s="51" t="str">
        <f>IF(A678="","",IF(A678&lt;词盘!$B$2,"大词",IF(A678&lt;词盘!$C$2,"中尾词","长尾词")))</f>
        <v>大词</v>
      </c>
      <c r="D678" s="29" t="str">
        <f t="shared" si="59"/>
        <v>无序</v>
      </c>
      <c r="I678" s="61">
        <f t="shared" si="58"/>
        <v>0</v>
      </c>
      <c r="K678" s="91"/>
      <c r="L678" s="90"/>
      <c r="M678" s="62" t="s">
        <v>6134</v>
      </c>
      <c r="N678" s="63" t="s">
        <v>6135</v>
      </c>
      <c r="O678" s="64" t="s">
        <v>2027</v>
      </c>
      <c r="P678" s="65"/>
      <c r="Q678" s="63" t="s">
        <v>2047</v>
      </c>
      <c r="R678" s="68">
        <v>25</v>
      </c>
      <c r="S678" s="68">
        <v>1</v>
      </c>
      <c r="T678" s="69" t="s">
        <v>2022</v>
      </c>
      <c r="U678" s="70">
        <v>268936</v>
      </c>
      <c r="V678" s="68">
        <v>5030</v>
      </c>
      <c r="W678" s="71">
        <v>99</v>
      </c>
      <c r="X678" s="72">
        <v>0.0197</v>
      </c>
      <c r="Y678" s="71">
        <v>150643</v>
      </c>
      <c r="Z678" s="71">
        <v>2288</v>
      </c>
      <c r="AA678" s="71">
        <v>3</v>
      </c>
      <c r="AB678" s="76">
        <v>0</v>
      </c>
      <c r="AC678" s="68">
        <v>927</v>
      </c>
      <c r="AD678" s="77">
        <v>5.43</v>
      </c>
      <c r="AE678" s="68">
        <v>45</v>
      </c>
      <c r="AF678" s="78">
        <v>0.2298</v>
      </c>
      <c r="AG678" s="81">
        <v>0.2307</v>
      </c>
      <c r="AH678" s="82">
        <v>1.23</v>
      </c>
      <c r="AI678" s="64" t="s">
        <v>5070</v>
      </c>
      <c r="AJ678" s="63" t="s">
        <v>3024</v>
      </c>
      <c r="AK678" s="78">
        <v>0.1036</v>
      </c>
      <c r="AL678" s="78">
        <v>0.0769</v>
      </c>
      <c r="AM678" s="63" t="s">
        <v>6136</v>
      </c>
      <c r="AN678" s="78">
        <v>0.0631</v>
      </c>
      <c r="AO678" s="78">
        <v>0.0769</v>
      </c>
      <c r="AP678" s="63" t="s">
        <v>6137</v>
      </c>
      <c r="AQ678" s="78">
        <v>0.0631</v>
      </c>
      <c r="AR678" s="78">
        <v>0.0769</v>
      </c>
      <c r="AS678" s="86" t="s">
        <v>6138</v>
      </c>
      <c r="AT678" s="87">
        <v>0</v>
      </c>
      <c r="AU678" s="88" t="s">
        <v>6139</v>
      </c>
    </row>
    <row r="679" spans="1:47">
      <c r="A679" s="50">
        <f t="shared" si="60"/>
        <v>82</v>
      </c>
      <c r="B679" s="51" t="str">
        <f>IF(A679="","",IF(A679&lt;词盘!$B$2,"大词",IF(A679&lt;词盘!$C$2,"中尾词","长尾词")))</f>
        <v>大词</v>
      </c>
      <c r="D679" s="29" t="str">
        <f t="shared" si="59"/>
        <v>无序</v>
      </c>
      <c r="I679" s="61">
        <f t="shared" si="58"/>
        <v>0</v>
      </c>
      <c r="K679" s="91"/>
      <c r="L679" s="90"/>
      <c r="M679" s="62" t="s">
        <v>6140</v>
      </c>
      <c r="N679" s="63" t="s">
        <v>6141</v>
      </c>
      <c r="O679" s="64" t="s">
        <v>2027</v>
      </c>
      <c r="P679" s="65"/>
      <c r="Q679" s="63" t="s">
        <v>2149</v>
      </c>
      <c r="R679" s="68">
        <v>25</v>
      </c>
      <c r="S679" s="68">
        <v>1</v>
      </c>
      <c r="T679" s="69" t="s">
        <v>2022</v>
      </c>
      <c r="U679" s="70">
        <v>151092</v>
      </c>
      <c r="V679" s="68">
        <v>8501</v>
      </c>
      <c r="W679" s="71">
        <v>82</v>
      </c>
      <c r="X679" s="72">
        <v>0.0097</v>
      </c>
      <c r="Y679" s="71">
        <v>245991</v>
      </c>
      <c r="Z679" s="71">
        <v>3640</v>
      </c>
      <c r="AA679" s="71">
        <v>2</v>
      </c>
      <c r="AB679" s="76">
        <v>0</v>
      </c>
      <c r="AC679" s="68">
        <v>43593</v>
      </c>
      <c r="AD679" s="77">
        <v>0.2</v>
      </c>
      <c r="AE679" s="68">
        <v>449</v>
      </c>
      <c r="AF679" s="78">
        <v>0.1392</v>
      </c>
      <c r="AG679" s="81">
        <v>0.0639</v>
      </c>
      <c r="AH679" s="82">
        <v>0.67</v>
      </c>
      <c r="AI679" s="64" t="s">
        <v>3345</v>
      </c>
      <c r="AJ679" s="63" t="s">
        <v>6142</v>
      </c>
      <c r="AK679" s="78">
        <v>0.0799</v>
      </c>
      <c r="AL679" s="78">
        <v>0.0426</v>
      </c>
      <c r="AM679" s="63" t="s">
        <v>6143</v>
      </c>
      <c r="AN679" s="78">
        <v>0.0335</v>
      </c>
      <c r="AO679" s="78">
        <v>0.0213</v>
      </c>
      <c r="AP679" s="63" t="s">
        <v>6144</v>
      </c>
      <c r="AQ679" s="78">
        <v>0.0258</v>
      </c>
      <c r="AR679" s="78">
        <v>0</v>
      </c>
      <c r="AS679" s="86" t="s">
        <v>6145</v>
      </c>
      <c r="AT679" s="87"/>
      <c r="AU679" s="88"/>
    </row>
    <row r="680" spans="1:47">
      <c r="A680" s="50">
        <f t="shared" si="60"/>
        <v>760</v>
      </c>
      <c r="B680" s="51" t="str">
        <f>IF(A680="","",IF(A680&lt;词盘!$B$2,"大词",IF(A680&lt;词盘!$C$2,"中尾词","长尾词")))</f>
        <v>大词</v>
      </c>
      <c r="D680" s="29" t="str">
        <f t="shared" si="59"/>
        <v>无序</v>
      </c>
      <c r="I680" s="61">
        <f t="shared" si="58"/>
        <v>0</v>
      </c>
      <c r="K680" s="91"/>
      <c r="L680" s="90"/>
      <c r="M680" s="62" t="s">
        <v>6146</v>
      </c>
      <c r="N680" s="63" t="s">
        <v>6147</v>
      </c>
      <c r="O680" s="64" t="s">
        <v>2027</v>
      </c>
      <c r="P680" s="65"/>
      <c r="Q680" s="63" t="s">
        <v>2149</v>
      </c>
      <c r="R680" s="68">
        <v>24</v>
      </c>
      <c r="S680" s="68">
        <v>2</v>
      </c>
      <c r="T680" s="69" t="s">
        <v>6148</v>
      </c>
      <c r="U680" s="70">
        <v>294974</v>
      </c>
      <c r="V680" s="68">
        <v>3597</v>
      </c>
      <c r="W680" s="71">
        <v>760</v>
      </c>
      <c r="X680" s="72">
        <v>0.2115</v>
      </c>
      <c r="Y680" s="71">
        <v>98579</v>
      </c>
      <c r="Z680" s="71">
        <v>1544</v>
      </c>
      <c r="AA680" s="71">
        <v>18</v>
      </c>
      <c r="AB680" s="76">
        <v>0</v>
      </c>
      <c r="AC680" s="68">
        <v>85</v>
      </c>
      <c r="AD680" s="77">
        <v>42.32</v>
      </c>
      <c r="AE680" s="68">
        <v>20</v>
      </c>
      <c r="AF680" s="78">
        <v>0.8719</v>
      </c>
      <c r="AG680" s="81">
        <v>0.8</v>
      </c>
      <c r="AH680" s="82">
        <v>2.32</v>
      </c>
      <c r="AI680" s="64" t="s">
        <v>6149</v>
      </c>
      <c r="AJ680" s="63" t="s">
        <v>6150</v>
      </c>
      <c r="AK680" s="78">
        <v>0.5369</v>
      </c>
      <c r="AL680" s="78">
        <v>0.5</v>
      </c>
      <c r="AM680" s="63" t="s">
        <v>6151</v>
      </c>
      <c r="AN680" s="78">
        <v>0.2069</v>
      </c>
      <c r="AO680" s="78">
        <v>0.1</v>
      </c>
      <c r="AP680" s="63" t="s">
        <v>6152</v>
      </c>
      <c r="AQ680" s="78">
        <v>0.1281</v>
      </c>
      <c r="AR680" s="78">
        <v>0.2</v>
      </c>
      <c r="AS680" s="86" t="s">
        <v>6153</v>
      </c>
      <c r="AT680" s="87">
        <v>0.1429</v>
      </c>
      <c r="AU680" s="88" t="s">
        <v>6154</v>
      </c>
    </row>
    <row r="681" spans="1:47">
      <c r="A681" s="50">
        <f t="shared" si="60"/>
        <v>531</v>
      </c>
      <c r="B681" s="51" t="str">
        <f>IF(A681="","",IF(A681&lt;词盘!$B$2,"大词",IF(A681&lt;词盘!$C$2,"中尾词","长尾词")))</f>
        <v>大词</v>
      </c>
      <c r="D681" s="29" t="str">
        <f t="shared" si="59"/>
        <v>无序</v>
      </c>
      <c r="I681" s="61">
        <f t="shared" si="58"/>
        <v>0</v>
      </c>
      <c r="K681" s="91"/>
      <c r="L681" s="90"/>
      <c r="M681" s="62" t="s">
        <v>6155</v>
      </c>
      <c r="N681" s="63" t="s">
        <v>6156</v>
      </c>
      <c r="O681" s="64" t="s">
        <v>2027</v>
      </c>
      <c r="P681" s="65"/>
      <c r="Q681" s="63" t="s">
        <v>2047</v>
      </c>
      <c r="R681" s="68">
        <v>24</v>
      </c>
      <c r="S681" s="68">
        <v>1</v>
      </c>
      <c r="T681" s="69" t="s">
        <v>2022</v>
      </c>
      <c r="U681" s="70">
        <v>179326</v>
      </c>
      <c r="V681" s="68">
        <v>14529</v>
      </c>
      <c r="W681" s="71">
        <v>531</v>
      </c>
      <c r="X681" s="72">
        <v>0.0366</v>
      </c>
      <c r="Y681" s="71">
        <v>406625</v>
      </c>
      <c r="Z681" s="71">
        <v>5683</v>
      </c>
      <c r="AA681" s="71">
        <v>13</v>
      </c>
      <c r="AB681" s="76">
        <v>0</v>
      </c>
      <c r="AC681" s="68">
        <v>2324</v>
      </c>
      <c r="AD681" s="77">
        <v>6.25</v>
      </c>
      <c r="AE681" s="68">
        <v>92</v>
      </c>
      <c r="AF681" s="78">
        <v>0.231</v>
      </c>
      <c r="AG681" s="81">
        <v>0.241</v>
      </c>
      <c r="AH681" s="82">
        <v>2.8</v>
      </c>
      <c r="AI681" s="64" t="s">
        <v>6157</v>
      </c>
      <c r="AJ681" s="63" t="s">
        <v>4968</v>
      </c>
      <c r="AK681" s="78">
        <v>0.0942</v>
      </c>
      <c r="AL681" s="78">
        <v>0.0723</v>
      </c>
      <c r="AM681" s="63" t="s">
        <v>6158</v>
      </c>
      <c r="AN681" s="78">
        <v>0.0821</v>
      </c>
      <c r="AO681" s="78">
        <v>0.0964</v>
      </c>
      <c r="AP681" s="63" t="s">
        <v>6159</v>
      </c>
      <c r="AQ681" s="78">
        <v>0.0547</v>
      </c>
      <c r="AR681" s="78">
        <v>0.0723</v>
      </c>
      <c r="AS681" s="86" t="s">
        <v>6160</v>
      </c>
      <c r="AT681" s="87">
        <v>0.0638</v>
      </c>
      <c r="AU681" s="88" t="s">
        <v>6161</v>
      </c>
    </row>
    <row r="682" spans="1:47">
      <c r="A682" s="50">
        <f t="shared" si="60"/>
        <v>5</v>
      </c>
      <c r="B682" s="51" t="str">
        <f>IF(A682="","",IF(A682&lt;词盘!$B$2,"大词",IF(A682&lt;词盘!$C$2,"中尾词","长尾词")))</f>
        <v>大词</v>
      </c>
      <c r="D682" s="29" t="str">
        <f t="shared" si="59"/>
        <v>无序</v>
      </c>
      <c r="I682" s="61">
        <f t="shared" si="58"/>
        <v>0</v>
      </c>
      <c r="K682" s="91"/>
      <c r="L682" s="90"/>
      <c r="M682" s="62" t="s">
        <v>6162</v>
      </c>
      <c r="N682" s="63" t="s">
        <v>6163</v>
      </c>
      <c r="O682" s="64" t="s">
        <v>2027</v>
      </c>
      <c r="P682" s="65"/>
      <c r="Q682" s="63" t="s">
        <v>3147</v>
      </c>
      <c r="R682" s="68">
        <v>23</v>
      </c>
      <c r="S682" s="68">
        <v>2</v>
      </c>
      <c r="T682" s="69" t="s">
        <v>6164</v>
      </c>
      <c r="U682" s="70">
        <v>584661</v>
      </c>
      <c r="V682" s="68">
        <v>2795</v>
      </c>
      <c r="W682" s="71">
        <v>5</v>
      </c>
      <c r="X682" s="72">
        <v>0.002</v>
      </c>
      <c r="Y682" s="71">
        <v>61041</v>
      </c>
      <c r="Z682" s="71">
        <v>1211</v>
      </c>
      <c r="AA682" s="71">
        <v>1</v>
      </c>
      <c r="AB682" s="76">
        <v>0</v>
      </c>
      <c r="AC682" s="68">
        <v>31542</v>
      </c>
      <c r="AD682" s="77">
        <v>0.09</v>
      </c>
      <c r="AE682" s="68">
        <v>22</v>
      </c>
      <c r="AF682" s="78">
        <v>0.1943</v>
      </c>
      <c r="AG682" s="81">
        <v>0.1667</v>
      </c>
      <c r="AH682" s="82">
        <v>0.4</v>
      </c>
      <c r="AI682" s="64" t="s">
        <v>5099</v>
      </c>
      <c r="AJ682" s="63" t="s">
        <v>6165</v>
      </c>
      <c r="AK682" s="78">
        <v>0.0777</v>
      </c>
      <c r="AL682" s="78">
        <v>0</v>
      </c>
      <c r="AM682" s="63" t="s">
        <v>2042</v>
      </c>
      <c r="AN682" s="78">
        <v>0.0583</v>
      </c>
      <c r="AO682" s="78">
        <v>0.1667</v>
      </c>
      <c r="AP682" s="63" t="s">
        <v>6166</v>
      </c>
      <c r="AQ682" s="78">
        <v>0.0583</v>
      </c>
      <c r="AR682" s="78">
        <v>0</v>
      </c>
      <c r="AS682" s="86" t="s">
        <v>6167</v>
      </c>
      <c r="AT682" s="87">
        <v>0.0467</v>
      </c>
      <c r="AU682" s="88" t="s">
        <v>6168</v>
      </c>
    </row>
    <row r="683" spans="1:47">
      <c r="A683" s="50">
        <f t="shared" si="60"/>
        <v>323</v>
      </c>
      <c r="B683" s="51" t="str">
        <f>IF(A683="","",IF(A683&lt;词盘!$B$2,"大词",IF(A683&lt;词盘!$C$2,"中尾词","长尾词")))</f>
        <v>大词</v>
      </c>
      <c r="D683" s="29" t="str">
        <f t="shared" si="59"/>
        <v>无序</v>
      </c>
      <c r="I683" s="61">
        <f t="shared" si="58"/>
        <v>0</v>
      </c>
      <c r="K683" s="91"/>
      <c r="L683" s="90"/>
      <c r="M683" s="62" t="s">
        <v>6169</v>
      </c>
      <c r="N683" s="63" t="s">
        <v>6170</v>
      </c>
      <c r="O683" s="64" t="s">
        <v>2018</v>
      </c>
      <c r="P683" s="65"/>
      <c r="Q683" s="63" t="s">
        <v>2275</v>
      </c>
      <c r="R683" s="68">
        <v>23</v>
      </c>
      <c r="S683" s="68">
        <v>1</v>
      </c>
      <c r="T683" s="69" t="s">
        <v>2022</v>
      </c>
      <c r="U683" s="70">
        <v>655334</v>
      </c>
      <c r="V683" s="68">
        <v>3323</v>
      </c>
      <c r="W683" s="71">
        <v>323</v>
      </c>
      <c r="X683" s="72">
        <v>0.0973</v>
      </c>
      <c r="Y683" s="71">
        <v>72068</v>
      </c>
      <c r="Z683" s="71">
        <v>1266</v>
      </c>
      <c r="AA683" s="71">
        <v>8</v>
      </c>
      <c r="AB683" s="76">
        <v>0</v>
      </c>
      <c r="AC683" s="68">
        <v>4893</v>
      </c>
      <c r="AD683" s="77">
        <v>0.68</v>
      </c>
      <c r="AE683" s="68">
        <v>39</v>
      </c>
      <c r="AF683" s="78">
        <v>0.1738</v>
      </c>
      <c r="AG683" s="81">
        <v>0.125</v>
      </c>
      <c r="AH683" s="82">
        <v>0.59</v>
      </c>
      <c r="AI683" s="64" t="s">
        <v>6171</v>
      </c>
      <c r="AJ683" s="63">
        <v>1450845800</v>
      </c>
      <c r="AK683" s="78">
        <v>0.0652</v>
      </c>
      <c r="AL683" s="78">
        <v>0.125</v>
      </c>
      <c r="AM683" s="63" t="s">
        <v>5377</v>
      </c>
      <c r="AN683" s="78">
        <v>0.0543</v>
      </c>
      <c r="AO683" s="78">
        <v>0</v>
      </c>
      <c r="AP683" s="63" t="s">
        <v>2623</v>
      </c>
      <c r="AQ683" s="78">
        <v>0.0543</v>
      </c>
      <c r="AR683" s="78">
        <v>0</v>
      </c>
      <c r="AS683" s="86" t="s">
        <v>6172</v>
      </c>
      <c r="AT683" s="87"/>
      <c r="AU683" s="88"/>
    </row>
    <row r="684" spans="1:47">
      <c r="A684" s="50">
        <f t="shared" si="60"/>
        <v>23</v>
      </c>
      <c r="B684" s="51" t="str">
        <f>IF(A684="","",IF(A684&lt;词盘!$B$2,"大词",IF(A684&lt;词盘!$C$2,"中尾词","长尾词")))</f>
        <v>大词</v>
      </c>
      <c r="D684" s="29" t="str">
        <f t="shared" si="59"/>
        <v>无序</v>
      </c>
      <c r="I684" s="61">
        <f t="shared" si="58"/>
        <v>0</v>
      </c>
      <c r="K684" s="91"/>
      <c r="L684" s="90"/>
      <c r="M684" s="62" t="s">
        <v>6173</v>
      </c>
      <c r="N684" s="63" t="s">
        <v>5700</v>
      </c>
      <c r="O684" s="64" t="s">
        <v>2027</v>
      </c>
      <c r="P684" s="65"/>
      <c r="Q684" s="63" t="s">
        <v>2047</v>
      </c>
      <c r="R684" s="68">
        <v>23</v>
      </c>
      <c r="S684" s="68">
        <v>1</v>
      </c>
      <c r="T684" s="69" t="s">
        <v>2024</v>
      </c>
      <c r="U684" s="70">
        <v>341649</v>
      </c>
      <c r="V684" s="68">
        <v>8940</v>
      </c>
      <c r="W684" s="71">
        <v>23</v>
      </c>
      <c r="X684" s="72">
        <v>0.0026</v>
      </c>
      <c r="Y684" s="71">
        <v>259710</v>
      </c>
      <c r="Z684" s="71">
        <v>3435</v>
      </c>
      <c r="AA684" s="71">
        <v>1</v>
      </c>
      <c r="AB684" s="76">
        <v>0</v>
      </c>
      <c r="AC684" s="68">
        <v>31996</v>
      </c>
      <c r="AD684" s="77">
        <v>0.28</v>
      </c>
      <c r="AE684" s="68">
        <v>175</v>
      </c>
      <c r="AF684" s="78">
        <v>0.1137</v>
      </c>
      <c r="AG684" s="81">
        <v>0.125</v>
      </c>
      <c r="AH684" s="82">
        <v>1</v>
      </c>
      <c r="AI684" s="64" t="s">
        <v>3969</v>
      </c>
      <c r="AJ684" s="63" t="s">
        <v>2152</v>
      </c>
      <c r="AK684" s="78">
        <v>0.0455</v>
      </c>
      <c r="AL684" s="78">
        <v>0.0625</v>
      </c>
      <c r="AM684" s="63" t="s">
        <v>6174</v>
      </c>
      <c r="AN684" s="78">
        <v>0.0341</v>
      </c>
      <c r="AO684" s="78">
        <v>0.0625</v>
      </c>
      <c r="AP684" s="63" t="s">
        <v>6175</v>
      </c>
      <c r="AQ684" s="78">
        <v>0.0341</v>
      </c>
      <c r="AR684" s="78">
        <v>0</v>
      </c>
      <c r="AS684" s="86" t="s">
        <v>6176</v>
      </c>
      <c r="AT684" s="87"/>
      <c r="AU684" s="88"/>
    </row>
    <row r="685" spans="1:47">
      <c r="A685" s="50">
        <f t="shared" si="60"/>
        <v>47</v>
      </c>
      <c r="B685" s="51" t="str">
        <f>IF(A685="","",IF(A685&lt;词盘!$B$2,"大词",IF(A685&lt;词盘!$C$2,"中尾词","长尾词")))</f>
        <v>大词</v>
      </c>
      <c r="D685" s="29" t="str">
        <f t="shared" si="59"/>
        <v>无序</v>
      </c>
      <c r="I685" s="61">
        <f t="shared" si="58"/>
        <v>0</v>
      </c>
      <c r="K685" s="91"/>
      <c r="L685" s="90"/>
      <c r="M685" s="62" t="s">
        <v>6177</v>
      </c>
      <c r="N685" s="63"/>
      <c r="O685" s="64" t="s">
        <v>2027</v>
      </c>
      <c r="P685" s="65"/>
      <c r="Q685" s="63" t="s">
        <v>2047</v>
      </c>
      <c r="R685" s="68">
        <v>23</v>
      </c>
      <c r="S685" s="68">
        <v>1</v>
      </c>
      <c r="T685" s="69" t="s">
        <v>2022</v>
      </c>
      <c r="U685" s="70">
        <v>810843</v>
      </c>
      <c r="V685" s="68">
        <v>1336</v>
      </c>
      <c r="W685" s="71">
        <v>47</v>
      </c>
      <c r="X685" s="72">
        <v>0.0357</v>
      </c>
      <c r="Y685" s="71">
        <v>27660</v>
      </c>
      <c r="Z685" s="71">
        <v>646</v>
      </c>
      <c r="AA685" s="71">
        <v>2</v>
      </c>
      <c r="AB685" s="76">
        <v>0</v>
      </c>
      <c r="AC685" s="68">
        <v>55308</v>
      </c>
      <c r="AD685" s="77">
        <v>0.02</v>
      </c>
      <c r="AE685" s="68">
        <v>35</v>
      </c>
      <c r="AF685" s="78">
        <v>0.2703</v>
      </c>
      <c r="AG685" s="81">
        <v>1</v>
      </c>
      <c r="AH685" s="82">
        <v>1.12</v>
      </c>
      <c r="AI685" s="64" t="s">
        <v>6178</v>
      </c>
      <c r="AJ685" s="63" t="s">
        <v>6179</v>
      </c>
      <c r="AK685" s="78">
        <v>0.1216</v>
      </c>
      <c r="AL685" s="78">
        <v>1</v>
      </c>
      <c r="AM685" s="63" t="s">
        <v>5993</v>
      </c>
      <c r="AN685" s="78">
        <v>0.0811</v>
      </c>
      <c r="AO685" s="78">
        <v>0</v>
      </c>
      <c r="AP685" s="63" t="s">
        <v>6180</v>
      </c>
      <c r="AQ685" s="78">
        <v>0.0676</v>
      </c>
      <c r="AR685" s="78">
        <v>0</v>
      </c>
      <c r="AS685" s="86" t="s">
        <v>6181</v>
      </c>
      <c r="AT685" s="87">
        <v>0.25</v>
      </c>
      <c r="AU685" s="88" t="s">
        <v>6182</v>
      </c>
    </row>
    <row r="686" spans="1:47">
      <c r="A686" s="50">
        <f t="shared" si="60"/>
        <v>14</v>
      </c>
      <c r="B686" s="51" t="str">
        <f>IF(A686="","",IF(A686&lt;词盘!$B$2,"大词",IF(A686&lt;词盘!$C$2,"中尾词","长尾词")))</f>
        <v>大词</v>
      </c>
      <c r="D686" s="29" t="str">
        <f t="shared" si="59"/>
        <v>无序</v>
      </c>
      <c r="I686" s="61">
        <f t="shared" si="58"/>
        <v>0</v>
      </c>
      <c r="K686" s="91"/>
      <c r="L686" s="90"/>
      <c r="M686" s="62" t="s">
        <v>6183</v>
      </c>
      <c r="N686" s="63" t="s">
        <v>6184</v>
      </c>
      <c r="O686" s="64" t="s">
        <v>2027</v>
      </c>
      <c r="P686" s="65"/>
      <c r="Q686" s="63" t="s">
        <v>2047</v>
      </c>
      <c r="R686" s="68">
        <v>23</v>
      </c>
      <c r="S686" s="68">
        <v>1</v>
      </c>
      <c r="T686" s="69" t="s">
        <v>2022</v>
      </c>
      <c r="U686" s="70">
        <v>408400</v>
      </c>
      <c r="V686" s="68">
        <v>492</v>
      </c>
      <c r="W686" s="71">
        <v>14</v>
      </c>
      <c r="X686" s="72">
        <v>0.0296</v>
      </c>
      <c r="Y686" s="71">
        <v>13469</v>
      </c>
      <c r="Z686" s="71">
        <v>242</v>
      </c>
      <c r="AA686" s="71">
        <v>1</v>
      </c>
      <c r="AB686" s="76">
        <v>0</v>
      </c>
      <c r="AC686" s="68">
        <v>204466</v>
      </c>
      <c r="AD686" s="77">
        <v>0</v>
      </c>
      <c r="AE686" s="68">
        <v>24</v>
      </c>
      <c r="AF686" s="78">
        <v>1</v>
      </c>
      <c r="AG686" s="81">
        <v>0</v>
      </c>
      <c r="AH686" s="82">
        <v>2.04</v>
      </c>
      <c r="AI686" s="64" t="s">
        <v>2332</v>
      </c>
      <c r="AJ686" s="63" t="s">
        <v>5041</v>
      </c>
      <c r="AK686" s="78">
        <v>1</v>
      </c>
      <c r="AL686" s="78">
        <v>0</v>
      </c>
      <c r="AM686" s="63" t="s">
        <v>2027</v>
      </c>
      <c r="AN686" s="78">
        <v>0</v>
      </c>
      <c r="AO686" s="78">
        <v>0</v>
      </c>
      <c r="AP686" s="63" t="s">
        <v>2027</v>
      </c>
      <c r="AQ686" s="78">
        <v>0</v>
      </c>
      <c r="AR686" s="78">
        <v>0</v>
      </c>
      <c r="AS686" s="86" t="s">
        <v>6185</v>
      </c>
      <c r="AT686" s="87"/>
      <c r="AU686" s="88" t="s">
        <v>6186</v>
      </c>
    </row>
    <row r="687" spans="1:47">
      <c r="A687" s="50">
        <f t="shared" si="60"/>
        <v>22</v>
      </c>
      <c r="B687" s="51" t="str">
        <f>IF(A687="","",IF(A687&lt;词盘!$B$2,"大词",IF(A687&lt;词盘!$C$2,"中尾词","长尾词")))</f>
        <v>大词</v>
      </c>
      <c r="D687" s="29" t="str">
        <f t="shared" si="59"/>
        <v>无序</v>
      </c>
      <c r="I687" s="61">
        <f t="shared" si="58"/>
        <v>0</v>
      </c>
      <c r="K687" s="91"/>
      <c r="L687" s="90"/>
      <c r="M687" s="62" t="s">
        <v>6187</v>
      </c>
      <c r="N687" s="63" t="s">
        <v>6188</v>
      </c>
      <c r="O687" s="64" t="s">
        <v>2027</v>
      </c>
      <c r="P687" s="65"/>
      <c r="Q687" s="63" t="s">
        <v>2149</v>
      </c>
      <c r="R687" s="68">
        <v>22</v>
      </c>
      <c r="S687" s="68">
        <v>1</v>
      </c>
      <c r="T687" s="69" t="s">
        <v>2022</v>
      </c>
      <c r="U687" s="70">
        <v>168798</v>
      </c>
      <c r="V687" s="68">
        <v>4764</v>
      </c>
      <c r="W687" s="71">
        <v>22</v>
      </c>
      <c r="X687" s="72">
        <v>0.0048</v>
      </c>
      <c r="Y687" s="71">
        <v>131388</v>
      </c>
      <c r="Z687" s="71">
        <v>2090</v>
      </c>
      <c r="AA687" s="71">
        <v>1</v>
      </c>
      <c r="AB687" s="76">
        <v>2</v>
      </c>
      <c r="AC687" s="68">
        <v>1789</v>
      </c>
      <c r="AD687" s="77">
        <v>2.66</v>
      </c>
      <c r="AE687" s="68">
        <v>94</v>
      </c>
      <c r="AF687" s="78">
        <v>0.454</v>
      </c>
      <c r="AG687" s="81">
        <v>0.1</v>
      </c>
      <c r="AH687" s="82">
        <v>2.74</v>
      </c>
      <c r="AI687" s="64" t="s">
        <v>6189</v>
      </c>
      <c r="AJ687" s="63" t="s">
        <v>6190</v>
      </c>
      <c r="AK687" s="78">
        <v>0.204</v>
      </c>
      <c r="AL687" s="78">
        <v>0</v>
      </c>
      <c r="AM687" s="63" t="s">
        <v>6191</v>
      </c>
      <c r="AN687" s="78">
        <v>0.1437</v>
      </c>
      <c r="AO687" s="78">
        <v>0.1</v>
      </c>
      <c r="AP687" s="63" t="s">
        <v>6192</v>
      </c>
      <c r="AQ687" s="78">
        <v>0.1063</v>
      </c>
      <c r="AR687" s="78">
        <v>0</v>
      </c>
      <c r="AS687" s="86" t="s">
        <v>6193</v>
      </c>
      <c r="AT687" s="87">
        <v>0</v>
      </c>
      <c r="AU687" s="88" t="s">
        <v>6194</v>
      </c>
    </row>
    <row r="688" spans="1:47">
      <c r="A688" s="50">
        <f t="shared" si="60"/>
        <v>739</v>
      </c>
      <c r="B688" s="51" t="str">
        <f>IF(A688="","",IF(A688&lt;词盘!$B$2,"大词",IF(A688&lt;词盘!$C$2,"中尾词","长尾词")))</f>
        <v>大词</v>
      </c>
      <c r="D688" s="29" t="str">
        <f t="shared" si="59"/>
        <v>无序</v>
      </c>
      <c r="I688" s="61">
        <f t="shared" si="58"/>
        <v>0</v>
      </c>
      <c r="K688" s="91"/>
      <c r="L688" s="90"/>
      <c r="M688" s="62" t="s">
        <v>6195</v>
      </c>
      <c r="N688" s="63" t="s">
        <v>6196</v>
      </c>
      <c r="O688" s="64" t="s">
        <v>2027</v>
      </c>
      <c r="P688" s="65"/>
      <c r="Q688" s="63" t="s">
        <v>2247</v>
      </c>
      <c r="R688" s="68">
        <v>22</v>
      </c>
      <c r="S688" s="68">
        <v>2</v>
      </c>
      <c r="T688" s="69" t="s">
        <v>5827</v>
      </c>
      <c r="U688" s="70">
        <v>168236</v>
      </c>
      <c r="V688" s="68">
        <v>13745</v>
      </c>
      <c r="W688" s="71">
        <v>739</v>
      </c>
      <c r="X688" s="72">
        <v>0.0538</v>
      </c>
      <c r="Y688" s="71">
        <v>326597</v>
      </c>
      <c r="Z688" s="71">
        <v>5429</v>
      </c>
      <c r="AA688" s="71">
        <v>17</v>
      </c>
      <c r="AB688" s="76">
        <v>0</v>
      </c>
      <c r="AC688" s="68">
        <v>496</v>
      </c>
      <c r="AD688" s="77">
        <v>27.71</v>
      </c>
      <c r="AE688" s="68">
        <v>41</v>
      </c>
      <c r="AF688" s="78">
        <v>0.3868</v>
      </c>
      <c r="AG688" s="81">
        <v>0.3708</v>
      </c>
      <c r="AH688" s="44" t="s">
        <v>2027</v>
      </c>
      <c r="AI688" s="64" t="s">
        <v>2177</v>
      </c>
      <c r="AJ688" s="63" t="s">
        <v>6197</v>
      </c>
      <c r="AK688" s="78">
        <v>0.1748</v>
      </c>
      <c r="AL688" s="78">
        <v>0.1897</v>
      </c>
      <c r="AM688" s="63" t="s">
        <v>6198</v>
      </c>
      <c r="AN688" s="78">
        <v>0.1289</v>
      </c>
      <c r="AO688" s="78">
        <v>0.069</v>
      </c>
      <c r="AP688" s="63" t="s">
        <v>6199</v>
      </c>
      <c r="AQ688" s="78">
        <v>0.0831</v>
      </c>
      <c r="AR688" s="78">
        <v>0.1121</v>
      </c>
      <c r="AS688" s="86" t="s">
        <v>6200</v>
      </c>
      <c r="AT688" s="87">
        <v>0.0385</v>
      </c>
      <c r="AU688" s="88" t="s">
        <v>6201</v>
      </c>
    </row>
    <row r="689" spans="1:47">
      <c r="A689" s="50">
        <f t="shared" ref="A689:A752" si="61">W689</f>
        <v>7</v>
      </c>
      <c r="B689" s="51" t="str">
        <f>IF(A689="","",IF(A689&lt;词盘!$B$2,"大词",IF(A689&lt;词盘!$C$2,"中尾词","长尾词")))</f>
        <v>大词</v>
      </c>
      <c r="D689" s="29" t="str">
        <f t="shared" ref="D689:D741" si="62">IF(M689="","",IF(OR(E689="/",E689=""),"无序",IF(COUNTIFS(E:E,E689)&lt;4,"无序","有序")))</f>
        <v>无序</v>
      </c>
      <c r="I689" s="61">
        <f t="shared" si="58"/>
        <v>0</v>
      </c>
      <c r="K689" s="91"/>
      <c r="L689" s="90"/>
      <c r="M689" s="62" t="s">
        <v>6202</v>
      </c>
      <c r="N689" s="63" t="s">
        <v>6203</v>
      </c>
      <c r="O689" s="64" t="s">
        <v>2027</v>
      </c>
      <c r="P689" s="65"/>
      <c r="Q689" s="63" t="s">
        <v>2047</v>
      </c>
      <c r="R689" s="68">
        <v>21</v>
      </c>
      <c r="S689" s="68">
        <v>1</v>
      </c>
      <c r="T689" s="69" t="s">
        <v>2022</v>
      </c>
      <c r="U689" s="70">
        <v>592990</v>
      </c>
      <c r="V689" s="68">
        <v>1497</v>
      </c>
      <c r="W689" s="71">
        <v>7</v>
      </c>
      <c r="X689" s="72">
        <v>0.0052</v>
      </c>
      <c r="Y689" s="71">
        <v>37443</v>
      </c>
      <c r="Z689" s="71">
        <v>640</v>
      </c>
      <c r="AA689" s="71">
        <v>1</v>
      </c>
      <c r="AB689" s="76">
        <v>1</v>
      </c>
      <c r="AC689" s="68">
        <v>24231</v>
      </c>
      <c r="AD689" s="77">
        <v>0.06</v>
      </c>
      <c r="AE689" s="68">
        <v>45</v>
      </c>
      <c r="AF689" s="78">
        <v>0.3235</v>
      </c>
      <c r="AG689" s="81">
        <v>0</v>
      </c>
      <c r="AH689" s="82">
        <v>1.24</v>
      </c>
      <c r="AI689" s="64" t="s">
        <v>3588</v>
      </c>
      <c r="AJ689" s="63" t="s">
        <v>6204</v>
      </c>
      <c r="AK689" s="78">
        <v>0.1471</v>
      </c>
      <c r="AL689" s="78">
        <v>0</v>
      </c>
      <c r="AM689" s="63" t="s">
        <v>6205</v>
      </c>
      <c r="AN689" s="78">
        <v>0.098</v>
      </c>
      <c r="AO689" s="78">
        <v>0</v>
      </c>
      <c r="AP689" s="63" t="s">
        <v>6206</v>
      </c>
      <c r="AQ689" s="78">
        <v>0.0784</v>
      </c>
      <c r="AR689" s="78">
        <v>0</v>
      </c>
      <c r="AS689" s="86" t="s">
        <v>6207</v>
      </c>
      <c r="AT689" s="87"/>
      <c r="AU689" s="88"/>
    </row>
    <row r="690" spans="1:47">
      <c r="A690" s="50">
        <f t="shared" si="61"/>
        <v>100</v>
      </c>
      <c r="B690" s="51" t="str">
        <f>IF(A690="","",IF(A690&lt;词盘!$B$2,"大词",IF(A690&lt;词盘!$C$2,"中尾词","长尾词")))</f>
        <v>大词</v>
      </c>
      <c r="D690" s="29" t="str">
        <f t="shared" si="62"/>
        <v>无序</v>
      </c>
      <c r="I690" s="61">
        <f t="shared" si="58"/>
        <v>0</v>
      </c>
      <c r="K690" s="91"/>
      <c r="L690" s="90"/>
      <c r="M690" s="62" t="s">
        <v>6208</v>
      </c>
      <c r="N690" s="63" t="s">
        <v>6209</v>
      </c>
      <c r="O690" s="64" t="s">
        <v>2027</v>
      </c>
      <c r="P690" s="65"/>
      <c r="Q690" s="63" t="s">
        <v>2028</v>
      </c>
      <c r="R690" s="68">
        <v>21</v>
      </c>
      <c r="S690" s="68">
        <v>1</v>
      </c>
      <c r="T690" s="69" t="s">
        <v>2022</v>
      </c>
      <c r="U690" s="70">
        <v>626835</v>
      </c>
      <c r="V690" s="68">
        <v>4608</v>
      </c>
      <c r="W690" s="71">
        <v>100</v>
      </c>
      <c r="X690" s="72">
        <v>0.0219</v>
      </c>
      <c r="Y690" s="71">
        <v>92273</v>
      </c>
      <c r="Z690" s="71">
        <v>1881</v>
      </c>
      <c r="AA690" s="71">
        <v>3</v>
      </c>
      <c r="AB690" s="76">
        <v>1</v>
      </c>
      <c r="AC690" s="68">
        <v>22727</v>
      </c>
      <c r="AD690" s="77">
        <v>0.2</v>
      </c>
      <c r="AE690" s="68">
        <v>62</v>
      </c>
      <c r="AF690" s="78">
        <v>0.2084</v>
      </c>
      <c r="AG690" s="81">
        <v>0.25</v>
      </c>
      <c r="AH690" s="82">
        <v>1.12</v>
      </c>
      <c r="AI690" s="64" t="s">
        <v>6210</v>
      </c>
      <c r="AJ690" s="63" t="s">
        <v>6211</v>
      </c>
      <c r="AK690" s="78">
        <v>0.1042</v>
      </c>
      <c r="AL690" s="78">
        <v>0.0625</v>
      </c>
      <c r="AM690" s="63" t="s">
        <v>6212</v>
      </c>
      <c r="AN690" s="78">
        <v>0.0521</v>
      </c>
      <c r="AO690" s="78">
        <v>0.1875</v>
      </c>
      <c r="AP690" s="63" t="s">
        <v>6213</v>
      </c>
      <c r="AQ690" s="78">
        <v>0.0521</v>
      </c>
      <c r="AR690" s="78">
        <v>0</v>
      </c>
      <c r="AS690" s="86" t="s">
        <v>6214</v>
      </c>
      <c r="AT690" s="87">
        <v>0.0256</v>
      </c>
      <c r="AU690" s="88" t="s">
        <v>6215</v>
      </c>
    </row>
    <row r="691" spans="1:47">
      <c r="A691" s="50">
        <f t="shared" si="61"/>
        <v>0</v>
      </c>
      <c r="B691" s="51" t="str">
        <f>IF(A691="","",IF(A691&lt;词盘!$B$2,"大词",IF(A691&lt;词盘!$C$2,"中尾词","长尾词")))</f>
        <v>大词</v>
      </c>
      <c r="D691" s="29" t="str">
        <f t="shared" si="62"/>
        <v>无序</v>
      </c>
      <c r="I691" s="61">
        <f t="shared" si="58"/>
        <v>0</v>
      </c>
      <c r="K691" s="91"/>
      <c r="L691" s="90"/>
      <c r="M691" s="62" t="s">
        <v>1067</v>
      </c>
      <c r="N691" s="63"/>
      <c r="O691" s="64" t="s">
        <v>2027</v>
      </c>
      <c r="P691" s="65"/>
      <c r="Q691" s="63" t="s">
        <v>2149</v>
      </c>
      <c r="R691" s="68">
        <v>20</v>
      </c>
      <c r="S691" s="68">
        <v>1</v>
      </c>
      <c r="T691" s="69" t="s">
        <v>5291</v>
      </c>
      <c r="U691" s="70">
        <v>181700</v>
      </c>
      <c r="V691" s="68"/>
      <c r="W691" s="71"/>
      <c r="X691" s="72"/>
      <c r="Y691" s="71"/>
      <c r="Z691" s="71"/>
      <c r="AA691" s="71">
        <v>1</v>
      </c>
      <c r="AB691" s="76">
        <v>0</v>
      </c>
      <c r="AC691" s="68">
        <v>1</v>
      </c>
      <c r="AD691" s="77">
        <v>0</v>
      </c>
      <c r="AE691" s="68">
        <v>11</v>
      </c>
      <c r="AF691" s="78">
        <v>0.4876</v>
      </c>
      <c r="AG691" s="81">
        <v>0.6667</v>
      </c>
      <c r="AH691" s="44" t="s">
        <v>2027</v>
      </c>
      <c r="AI691" s="64" t="s">
        <v>2177</v>
      </c>
      <c r="AJ691" s="63" t="s">
        <v>6216</v>
      </c>
      <c r="AK691" s="78">
        <v>0.2407</v>
      </c>
      <c r="AL691" s="78">
        <v>0</v>
      </c>
      <c r="AM691" s="63" t="s">
        <v>6217</v>
      </c>
      <c r="AN691" s="78">
        <v>0.1574</v>
      </c>
      <c r="AO691" s="78">
        <v>0.6667</v>
      </c>
      <c r="AP691" s="63" t="s">
        <v>6218</v>
      </c>
      <c r="AQ691" s="78">
        <v>0.0895</v>
      </c>
      <c r="AR691" s="78">
        <v>0</v>
      </c>
      <c r="AS691" s="86" t="s">
        <v>6217</v>
      </c>
      <c r="AT691" s="87">
        <v>0</v>
      </c>
      <c r="AU691" s="88" t="s">
        <v>6219</v>
      </c>
    </row>
    <row r="692" spans="1:47">
      <c r="A692" s="50">
        <f t="shared" si="61"/>
        <v>159</v>
      </c>
      <c r="B692" s="51" t="str">
        <f>IF(A692="","",IF(A692&lt;词盘!$B$2,"大词",IF(A692&lt;词盘!$C$2,"中尾词","长尾词")))</f>
        <v>大词</v>
      </c>
      <c r="D692" s="29" t="str">
        <f t="shared" si="62"/>
        <v>无序</v>
      </c>
      <c r="I692" s="61">
        <f t="shared" si="58"/>
        <v>0</v>
      </c>
      <c r="K692" s="91"/>
      <c r="L692" s="90"/>
      <c r="M692" s="62" t="s">
        <v>6220</v>
      </c>
      <c r="N692" s="63" t="s">
        <v>3754</v>
      </c>
      <c r="O692" s="64" t="s">
        <v>2027</v>
      </c>
      <c r="P692" s="65"/>
      <c r="Q692" s="63" t="s">
        <v>2028</v>
      </c>
      <c r="R692" s="68">
        <v>19</v>
      </c>
      <c r="S692" s="68">
        <v>1</v>
      </c>
      <c r="T692" s="69" t="s">
        <v>2022</v>
      </c>
      <c r="U692" s="70">
        <v>424157</v>
      </c>
      <c r="V692" s="68">
        <v>3402</v>
      </c>
      <c r="W692" s="71">
        <v>159</v>
      </c>
      <c r="X692" s="72">
        <v>0.0469</v>
      </c>
      <c r="Y692" s="71">
        <v>94188</v>
      </c>
      <c r="Z692" s="71">
        <v>1676</v>
      </c>
      <c r="AA692" s="71">
        <v>4</v>
      </c>
      <c r="AB692" s="76">
        <v>0</v>
      </c>
      <c r="AC692" s="68">
        <v>150910</v>
      </c>
      <c r="AD692" s="77">
        <v>0.02</v>
      </c>
      <c r="AE692" s="68">
        <v>52</v>
      </c>
      <c r="AF692" s="78">
        <v>0.1549</v>
      </c>
      <c r="AG692" s="81">
        <v>0.1613</v>
      </c>
      <c r="AH692" s="82">
        <v>2.64</v>
      </c>
      <c r="AI692" s="64" t="s">
        <v>6221</v>
      </c>
      <c r="AJ692" s="63">
        <v>1450845800</v>
      </c>
      <c r="AK692" s="78">
        <v>0.0845</v>
      </c>
      <c r="AL692" s="78">
        <v>0.0645</v>
      </c>
      <c r="AM692" s="63" t="s">
        <v>6028</v>
      </c>
      <c r="AN692" s="78">
        <v>0.0352</v>
      </c>
      <c r="AO692" s="78">
        <v>0.0645</v>
      </c>
      <c r="AP692" s="63" t="s">
        <v>6222</v>
      </c>
      <c r="AQ692" s="78">
        <v>0.0352</v>
      </c>
      <c r="AR692" s="78">
        <v>0.0323</v>
      </c>
      <c r="AS692" s="86" t="s">
        <v>6223</v>
      </c>
      <c r="AT692" s="87">
        <v>0.2</v>
      </c>
      <c r="AU692" s="88" t="s">
        <v>6224</v>
      </c>
    </row>
    <row r="693" spans="1:47">
      <c r="A693" s="50">
        <f t="shared" si="61"/>
        <v>141</v>
      </c>
      <c r="B693" s="51" t="str">
        <f>IF(A693="","",IF(A693&lt;词盘!$B$2,"大词",IF(A693&lt;词盘!$C$2,"中尾词","长尾词")))</f>
        <v>大词</v>
      </c>
      <c r="D693" s="29" t="str">
        <f t="shared" si="62"/>
        <v>无序</v>
      </c>
      <c r="I693" s="61">
        <f t="shared" si="58"/>
        <v>0</v>
      </c>
      <c r="K693" s="91"/>
      <c r="L693" s="90"/>
      <c r="M693" s="62" t="s">
        <v>6225</v>
      </c>
      <c r="N693" s="63"/>
      <c r="O693" s="64" t="s">
        <v>2027</v>
      </c>
      <c r="P693" s="65"/>
      <c r="Q693" s="63" t="s">
        <v>2149</v>
      </c>
      <c r="R693" s="68">
        <v>19</v>
      </c>
      <c r="S693" s="68">
        <v>1</v>
      </c>
      <c r="T693" s="69" t="s">
        <v>2601</v>
      </c>
      <c r="U693" s="70">
        <v>353401</v>
      </c>
      <c r="V693" s="68">
        <v>5368</v>
      </c>
      <c r="W693" s="71">
        <v>141</v>
      </c>
      <c r="X693" s="72">
        <v>0.0264</v>
      </c>
      <c r="Y693" s="71">
        <v>122644</v>
      </c>
      <c r="Z693" s="71">
        <v>2283</v>
      </c>
      <c r="AA693" s="71">
        <v>4</v>
      </c>
      <c r="AB693" s="76">
        <v>0</v>
      </c>
      <c r="AC693" s="68">
        <v>108</v>
      </c>
      <c r="AD693" s="77">
        <v>49.7</v>
      </c>
      <c r="AE693" s="68">
        <v>152</v>
      </c>
      <c r="AF693" s="78">
        <v>0.2176</v>
      </c>
      <c r="AG693" s="81">
        <v>0</v>
      </c>
      <c r="AH693" s="82">
        <v>2</v>
      </c>
      <c r="AI693" s="64" t="s">
        <v>2916</v>
      </c>
      <c r="AJ693" s="63" t="s">
        <v>6226</v>
      </c>
      <c r="AK693" s="78">
        <v>0.0941</v>
      </c>
      <c r="AL693" s="78">
        <v>0</v>
      </c>
      <c r="AM693" s="63" t="s">
        <v>4846</v>
      </c>
      <c r="AN693" s="78">
        <v>0.0706</v>
      </c>
      <c r="AO693" s="78">
        <v>0</v>
      </c>
      <c r="AP693" s="63" t="s">
        <v>6227</v>
      </c>
      <c r="AQ693" s="78">
        <v>0.0529</v>
      </c>
      <c r="AR693" s="78">
        <v>0</v>
      </c>
      <c r="AS693" s="86" t="s">
        <v>6228</v>
      </c>
      <c r="AT693" s="87"/>
      <c r="AU693" s="88"/>
    </row>
    <row r="694" spans="1:47">
      <c r="A694" s="50">
        <f t="shared" si="61"/>
        <v>6</v>
      </c>
      <c r="B694" s="51" t="str">
        <f>IF(A694="","",IF(A694&lt;词盘!$B$2,"大词",IF(A694&lt;词盘!$C$2,"中尾词","长尾词")))</f>
        <v>大词</v>
      </c>
      <c r="D694" s="29" t="str">
        <f t="shared" si="62"/>
        <v>无序</v>
      </c>
      <c r="I694" s="61">
        <f t="shared" si="58"/>
        <v>0</v>
      </c>
      <c r="K694" s="91"/>
      <c r="L694" s="90"/>
      <c r="M694" s="62" t="s">
        <v>6229</v>
      </c>
      <c r="N694" s="63" t="s">
        <v>6230</v>
      </c>
      <c r="O694" s="64" t="s">
        <v>2027</v>
      </c>
      <c r="P694" s="65"/>
      <c r="Q694" s="63" t="s">
        <v>2047</v>
      </c>
      <c r="R694" s="68">
        <v>19</v>
      </c>
      <c r="S694" s="68">
        <v>1</v>
      </c>
      <c r="T694" s="69" t="s">
        <v>2024</v>
      </c>
      <c r="U694" s="70">
        <v>536554</v>
      </c>
      <c r="V694" s="68">
        <v>2943</v>
      </c>
      <c r="W694" s="71">
        <v>6</v>
      </c>
      <c r="X694" s="72">
        <v>0.0023</v>
      </c>
      <c r="Y694" s="71">
        <v>75779</v>
      </c>
      <c r="Z694" s="71">
        <v>1364</v>
      </c>
      <c r="AA694" s="71">
        <v>1</v>
      </c>
      <c r="AB694" s="76">
        <v>0</v>
      </c>
      <c r="AC694" s="68">
        <v>67559</v>
      </c>
      <c r="AD694" s="77">
        <v>0.04</v>
      </c>
      <c r="AE694" s="68">
        <v>5</v>
      </c>
      <c r="AF694" s="78">
        <v>0.2143</v>
      </c>
      <c r="AG694" s="81">
        <v>0.0952</v>
      </c>
      <c r="AH694" s="82">
        <v>0.73</v>
      </c>
      <c r="AI694" s="64" t="s">
        <v>6231</v>
      </c>
      <c r="AJ694" s="63" t="s">
        <v>2483</v>
      </c>
      <c r="AK694" s="78">
        <v>0.0804</v>
      </c>
      <c r="AL694" s="78">
        <v>0</v>
      </c>
      <c r="AM694" s="63" t="s">
        <v>4591</v>
      </c>
      <c r="AN694" s="78">
        <v>0.0714</v>
      </c>
      <c r="AO694" s="78">
        <v>0.0476</v>
      </c>
      <c r="AP694" s="63" t="s">
        <v>2646</v>
      </c>
      <c r="AQ694" s="78">
        <v>0.0625</v>
      </c>
      <c r="AR694" s="78">
        <v>0.0476</v>
      </c>
      <c r="AS694" s="86" t="s">
        <v>6232</v>
      </c>
      <c r="AT694" s="87">
        <v>0</v>
      </c>
      <c r="AU694" s="88" t="s">
        <v>6233</v>
      </c>
    </row>
    <row r="695" spans="1:47">
      <c r="A695" s="50">
        <f t="shared" si="61"/>
        <v>12</v>
      </c>
      <c r="B695" s="51" t="str">
        <f>IF(A695="","",IF(A695&lt;词盘!$B$2,"大词",IF(A695&lt;词盘!$C$2,"中尾词","长尾词")))</f>
        <v>大词</v>
      </c>
      <c r="D695" s="29" t="str">
        <f t="shared" si="62"/>
        <v>无序</v>
      </c>
      <c r="I695" s="61">
        <f t="shared" si="58"/>
        <v>0</v>
      </c>
      <c r="K695" s="91"/>
      <c r="L695" s="90"/>
      <c r="M695" s="62" t="s">
        <v>295</v>
      </c>
      <c r="N695" s="63" t="s">
        <v>6234</v>
      </c>
      <c r="O695" s="64" t="s">
        <v>2027</v>
      </c>
      <c r="P695" s="65"/>
      <c r="Q695" s="63" t="s">
        <v>2149</v>
      </c>
      <c r="R695" s="68">
        <v>19</v>
      </c>
      <c r="S695" s="68">
        <v>1</v>
      </c>
      <c r="T695" s="69" t="s">
        <v>2054</v>
      </c>
      <c r="U695" s="70">
        <v>196546</v>
      </c>
      <c r="V695" s="68">
        <v>7644</v>
      </c>
      <c r="W695" s="71">
        <v>12</v>
      </c>
      <c r="X695" s="72">
        <v>0.0017</v>
      </c>
      <c r="Y695" s="71">
        <v>161421</v>
      </c>
      <c r="Z695" s="71">
        <v>3751</v>
      </c>
      <c r="AA695" s="71">
        <v>1</v>
      </c>
      <c r="AB695" s="76">
        <v>72</v>
      </c>
      <c r="AC695" s="68">
        <v>200156</v>
      </c>
      <c r="AD695" s="77">
        <v>0.04</v>
      </c>
      <c r="AE695" s="68">
        <v>310</v>
      </c>
      <c r="AF695" s="78">
        <v>0.1262</v>
      </c>
      <c r="AG695" s="81">
        <v>0.1428</v>
      </c>
      <c r="AH695" s="82">
        <v>1.82</v>
      </c>
      <c r="AI695" s="64" t="s">
        <v>4222</v>
      </c>
      <c r="AJ695" s="63" t="s">
        <v>6235</v>
      </c>
      <c r="AK695" s="78">
        <v>0.0631</v>
      </c>
      <c r="AL695" s="78">
        <v>0.0952</v>
      </c>
      <c r="AM695" s="63" t="s">
        <v>6236</v>
      </c>
      <c r="AN695" s="78">
        <v>0.0332</v>
      </c>
      <c r="AO695" s="78">
        <v>0.0476</v>
      </c>
      <c r="AP695" s="63" t="s">
        <v>6237</v>
      </c>
      <c r="AQ695" s="78">
        <v>0.0299</v>
      </c>
      <c r="AR695" s="78">
        <v>0</v>
      </c>
      <c r="AS695" s="86" t="s">
        <v>6238</v>
      </c>
      <c r="AT695" s="87">
        <v>0</v>
      </c>
      <c r="AU695" s="88" t="s">
        <v>6239</v>
      </c>
    </row>
    <row r="696" spans="1:47">
      <c r="A696" s="50">
        <f t="shared" si="61"/>
        <v>678</v>
      </c>
      <c r="B696" s="51" t="str">
        <f>IF(A696="","",IF(A696&lt;词盘!$B$2,"大词",IF(A696&lt;词盘!$C$2,"中尾词","长尾词")))</f>
        <v>大词</v>
      </c>
      <c r="D696" s="29" t="str">
        <f t="shared" si="62"/>
        <v>无序</v>
      </c>
      <c r="I696" s="61">
        <f t="shared" si="58"/>
        <v>0</v>
      </c>
      <c r="K696" s="91"/>
      <c r="L696" s="90"/>
      <c r="M696" s="62" t="s">
        <v>1521</v>
      </c>
      <c r="N696" s="63" t="s">
        <v>6240</v>
      </c>
      <c r="O696" s="64" t="s">
        <v>2027</v>
      </c>
      <c r="P696" s="65"/>
      <c r="Q696" s="63" t="s">
        <v>4152</v>
      </c>
      <c r="R696" s="68">
        <v>19</v>
      </c>
      <c r="S696" s="68">
        <v>1</v>
      </c>
      <c r="T696" s="69" t="s">
        <v>2601</v>
      </c>
      <c r="U696" s="70">
        <v>358409</v>
      </c>
      <c r="V696" s="68">
        <v>5806</v>
      </c>
      <c r="W696" s="71">
        <v>678</v>
      </c>
      <c r="X696" s="72">
        <v>0.1168</v>
      </c>
      <c r="Y696" s="71">
        <v>120878</v>
      </c>
      <c r="Z696" s="71">
        <v>2248</v>
      </c>
      <c r="AA696" s="71">
        <v>16</v>
      </c>
      <c r="AB696" s="76">
        <v>6</v>
      </c>
      <c r="AC696" s="68">
        <v>34</v>
      </c>
      <c r="AD696" s="77">
        <v>170.76</v>
      </c>
      <c r="AE696" s="68">
        <v>11</v>
      </c>
      <c r="AF696" s="78">
        <v>0.5357</v>
      </c>
      <c r="AG696" s="81">
        <v>0.3425</v>
      </c>
      <c r="AH696" s="82">
        <v>0.6</v>
      </c>
      <c r="AI696" s="64" t="s">
        <v>2489</v>
      </c>
      <c r="AJ696" s="63" t="s">
        <v>6241</v>
      </c>
      <c r="AK696" s="78">
        <v>0.2143</v>
      </c>
      <c r="AL696" s="78">
        <v>0.1507</v>
      </c>
      <c r="AM696" s="63" t="s">
        <v>6242</v>
      </c>
      <c r="AN696" s="78">
        <v>0.1726</v>
      </c>
      <c r="AO696" s="78">
        <v>0.1781</v>
      </c>
      <c r="AP696" s="63" t="s">
        <v>6243</v>
      </c>
      <c r="AQ696" s="78">
        <v>0.1488</v>
      </c>
      <c r="AR696" s="78">
        <v>0.0137</v>
      </c>
      <c r="AS696" s="86" t="s">
        <v>6244</v>
      </c>
      <c r="AT696" s="87">
        <v>0</v>
      </c>
      <c r="AU696" s="88" t="s">
        <v>6245</v>
      </c>
    </row>
    <row r="697" spans="1:47">
      <c r="A697" s="50">
        <f t="shared" si="61"/>
        <v>547</v>
      </c>
      <c r="B697" s="51" t="str">
        <f>IF(A697="","",IF(A697&lt;词盘!$B$2,"大词",IF(A697&lt;词盘!$C$2,"中尾词","长尾词")))</f>
        <v>大词</v>
      </c>
      <c r="D697" s="29" t="str">
        <f t="shared" si="62"/>
        <v>无序</v>
      </c>
      <c r="I697" s="61">
        <f t="shared" si="58"/>
        <v>0</v>
      </c>
      <c r="K697" s="91"/>
      <c r="L697" s="90"/>
      <c r="M697" s="62" t="s">
        <v>6246</v>
      </c>
      <c r="N697" s="63" t="s">
        <v>6247</v>
      </c>
      <c r="O697" s="64" t="s">
        <v>2027</v>
      </c>
      <c r="P697" s="65"/>
      <c r="Q697" s="63" t="s">
        <v>2149</v>
      </c>
      <c r="R697" s="68">
        <v>18</v>
      </c>
      <c r="S697" s="68">
        <v>1</v>
      </c>
      <c r="T697" s="69" t="s">
        <v>2022</v>
      </c>
      <c r="U697" s="70">
        <v>196854</v>
      </c>
      <c r="V697" s="68">
        <v>6569</v>
      </c>
      <c r="W697" s="71">
        <v>547</v>
      </c>
      <c r="X697" s="72">
        <v>0.0834</v>
      </c>
      <c r="Y697" s="71">
        <v>162650</v>
      </c>
      <c r="Z697" s="71">
        <v>2764</v>
      </c>
      <c r="AA697" s="71">
        <v>13</v>
      </c>
      <c r="AB697" s="76">
        <v>19</v>
      </c>
      <c r="AC697" s="68">
        <v>1380</v>
      </c>
      <c r="AD697" s="77">
        <v>4.76</v>
      </c>
      <c r="AE697" s="68">
        <v>42</v>
      </c>
      <c r="AF697" s="78">
        <v>0.4666</v>
      </c>
      <c r="AG697" s="81">
        <v>0.4628</v>
      </c>
      <c r="AH697" s="82">
        <v>0.87</v>
      </c>
      <c r="AI697" s="64" t="s">
        <v>4878</v>
      </c>
      <c r="AJ697" s="63" t="s">
        <v>6248</v>
      </c>
      <c r="AK697" s="78">
        <v>0.19</v>
      </c>
      <c r="AL697" s="78">
        <v>0.2479</v>
      </c>
      <c r="AM697" s="63" t="s">
        <v>6249</v>
      </c>
      <c r="AN697" s="78">
        <v>0.1533</v>
      </c>
      <c r="AO697" s="78">
        <v>0.0992</v>
      </c>
      <c r="AP697" s="63" t="s">
        <v>6250</v>
      </c>
      <c r="AQ697" s="78">
        <v>0.1233</v>
      </c>
      <c r="AR697" s="78">
        <v>0.1157</v>
      </c>
      <c r="AS697" s="86" t="s">
        <v>6251</v>
      </c>
      <c r="AT697" s="87"/>
      <c r="AU697" s="88"/>
    </row>
    <row r="698" spans="1:47">
      <c r="A698" s="50">
        <f t="shared" si="61"/>
        <v>371</v>
      </c>
      <c r="B698" s="51" t="str">
        <f>IF(A698="","",IF(A698&lt;词盘!$B$2,"大词",IF(A698&lt;词盘!$C$2,"中尾词","长尾词")))</f>
        <v>大词</v>
      </c>
      <c r="D698" s="29" t="str">
        <f t="shared" si="62"/>
        <v>无序</v>
      </c>
      <c r="I698" s="61">
        <f t="shared" si="58"/>
        <v>0</v>
      </c>
      <c r="K698" s="91"/>
      <c r="L698" s="90"/>
      <c r="M698" s="62" t="s">
        <v>6252</v>
      </c>
      <c r="N698" s="63" t="s">
        <v>6253</v>
      </c>
      <c r="O698" s="64" t="s">
        <v>2027</v>
      </c>
      <c r="P698" s="65"/>
      <c r="Q698" s="63" t="s">
        <v>3495</v>
      </c>
      <c r="R698" s="68">
        <v>18</v>
      </c>
      <c r="S698" s="68">
        <v>1</v>
      </c>
      <c r="T698" s="69" t="s">
        <v>2910</v>
      </c>
      <c r="U698" s="70">
        <v>566437</v>
      </c>
      <c r="V698" s="68">
        <v>2231</v>
      </c>
      <c r="W698" s="71">
        <v>371</v>
      </c>
      <c r="X698" s="72">
        <v>0.1666</v>
      </c>
      <c r="Y698" s="71">
        <v>65891</v>
      </c>
      <c r="Z698" s="71">
        <v>884</v>
      </c>
      <c r="AA698" s="71">
        <v>9</v>
      </c>
      <c r="AB698" s="76">
        <v>0</v>
      </c>
      <c r="AC698" s="68">
        <v>599</v>
      </c>
      <c r="AD698" s="77">
        <v>3.72</v>
      </c>
      <c r="AE698" s="68">
        <v>20</v>
      </c>
      <c r="AF698" s="78">
        <v>0.729</v>
      </c>
      <c r="AG698" s="81">
        <v>0.619</v>
      </c>
      <c r="AH698" s="82">
        <v>2.76</v>
      </c>
      <c r="AI698" s="64" t="s">
        <v>3843</v>
      </c>
      <c r="AJ698" s="63" t="s">
        <v>5772</v>
      </c>
      <c r="AK698" s="78">
        <v>0.486</v>
      </c>
      <c r="AL698" s="78">
        <v>0.4762</v>
      </c>
      <c r="AM698" s="63" t="s">
        <v>5773</v>
      </c>
      <c r="AN698" s="78">
        <v>0.1402</v>
      </c>
      <c r="AO698" s="78">
        <v>0.0238</v>
      </c>
      <c r="AP698" s="63" t="s">
        <v>6254</v>
      </c>
      <c r="AQ698" s="78">
        <v>0.1028</v>
      </c>
      <c r="AR698" s="78">
        <v>0.119</v>
      </c>
      <c r="AS698" s="86" t="s">
        <v>6255</v>
      </c>
      <c r="AT698" s="87"/>
      <c r="AU698" s="88"/>
    </row>
    <row r="699" spans="1:47">
      <c r="A699" s="50">
        <f t="shared" si="61"/>
        <v>127</v>
      </c>
      <c r="B699" s="51" t="str">
        <f>IF(A699="","",IF(A699&lt;词盘!$B$2,"大词",IF(A699&lt;词盘!$C$2,"中尾词","长尾词")))</f>
        <v>大词</v>
      </c>
      <c r="D699" s="29" t="str">
        <f t="shared" si="62"/>
        <v>无序</v>
      </c>
      <c r="I699" s="61">
        <f t="shared" si="58"/>
        <v>0</v>
      </c>
      <c r="K699" s="91"/>
      <c r="L699" s="90"/>
      <c r="M699" s="62" t="s">
        <v>6256</v>
      </c>
      <c r="N699" s="63" t="s">
        <v>6257</v>
      </c>
      <c r="O699" s="64" t="s">
        <v>2027</v>
      </c>
      <c r="P699" s="65"/>
      <c r="Q699" s="63" t="s">
        <v>2149</v>
      </c>
      <c r="R699" s="68">
        <v>17</v>
      </c>
      <c r="S699" s="68">
        <v>1</v>
      </c>
      <c r="T699" s="69" t="s">
        <v>2601</v>
      </c>
      <c r="U699" s="70">
        <v>207776</v>
      </c>
      <c r="V699" s="68">
        <v>3754</v>
      </c>
      <c r="W699" s="71">
        <v>127</v>
      </c>
      <c r="X699" s="72">
        <v>0.034</v>
      </c>
      <c r="Y699" s="71">
        <v>101088</v>
      </c>
      <c r="Z699" s="71">
        <v>1535</v>
      </c>
      <c r="AA699" s="71">
        <v>3</v>
      </c>
      <c r="AB699" s="76">
        <v>0</v>
      </c>
      <c r="AC699" s="68">
        <v>133835</v>
      </c>
      <c r="AD699" s="77">
        <v>0.03</v>
      </c>
      <c r="AE699" s="68">
        <v>20</v>
      </c>
      <c r="AF699" s="78">
        <v>0.1755</v>
      </c>
      <c r="AG699" s="81">
        <v>0.0645</v>
      </c>
      <c r="AH699" s="82">
        <v>1.23</v>
      </c>
      <c r="AI699" s="64" t="s">
        <v>6258</v>
      </c>
      <c r="AJ699" s="63" t="s">
        <v>2483</v>
      </c>
      <c r="AK699" s="78">
        <v>0.0702</v>
      </c>
      <c r="AL699" s="78">
        <v>0</v>
      </c>
      <c r="AM699" s="63" t="s">
        <v>2152</v>
      </c>
      <c r="AN699" s="78">
        <v>0.0632</v>
      </c>
      <c r="AO699" s="78">
        <v>0.0645</v>
      </c>
      <c r="AP699" s="63" t="s">
        <v>3084</v>
      </c>
      <c r="AQ699" s="78">
        <v>0.0421</v>
      </c>
      <c r="AR699" s="78">
        <v>0</v>
      </c>
      <c r="AS699" s="86" t="s">
        <v>6259</v>
      </c>
      <c r="AT699" s="87">
        <v>0</v>
      </c>
      <c r="AU699" s="88" t="s">
        <v>6260</v>
      </c>
    </row>
    <row r="700" spans="1:47">
      <c r="A700" s="50">
        <f t="shared" si="61"/>
        <v>840</v>
      </c>
      <c r="B700" s="51" t="str">
        <f>IF(A700="","",IF(A700&lt;词盘!$B$2,"大词",IF(A700&lt;词盘!$C$2,"中尾词","长尾词")))</f>
        <v>大词</v>
      </c>
      <c r="D700" s="29" t="str">
        <f t="shared" si="62"/>
        <v>无序</v>
      </c>
      <c r="I700" s="61">
        <f t="shared" si="58"/>
        <v>0</v>
      </c>
      <c r="K700" s="91"/>
      <c r="L700" s="90"/>
      <c r="M700" s="62" t="s">
        <v>6261</v>
      </c>
      <c r="N700" s="63" t="s">
        <v>6262</v>
      </c>
      <c r="O700" s="64" t="s">
        <v>2027</v>
      </c>
      <c r="P700" s="65"/>
      <c r="Q700" s="63" t="s">
        <v>2047</v>
      </c>
      <c r="R700" s="68">
        <v>17</v>
      </c>
      <c r="S700" s="68">
        <v>3</v>
      </c>
      <c r="T700" s="69" t="s">
        <v>6263</v>
      </c>
      <c r="U700" s="70">
        <v>285661</v>
      </c>
      <c r="V700" s="68">
        <v>9082</v>
      </c>
      <c r="W700" s="71">
        <v>840</v>
      </c>
      <c r="X700" s="72">
        <v>0.0925</v>
      </c>
      <c r="Y700" s="71">
        <v>223979</v>
      </c>
      <c r="Z700" s="71">
        <v>3524</v>
      </c>
      <c r="AA700" s="71">
        <v>20</v>
      </c>
      <c r="AB700" s="76">
        <v>5</v>
      </c>
      <c r="AC700" s="68">
        <v>1071</v>
      </c>
      <c r="AD700" s="77">
        <v>8.48</v>
      </c>
      <c r="AE700" s="68">
        <v>44</v>
      </c>
      <c r="AF700" s="78">
        <v>0.4928</v>
      </c>
      <c r="AG700" s="81">
        <v>0.4084</v>
      </c>
      <c r="AH700" s="82">
        <v>0.82</v>
      </c>
      <c r="AI700" s="64" t="s">
        <v>6264</v>
      </c>
      <c r="AJ700" s="63" t="s">
        <v>4361</v>
      </c>
      <c r="AK700" s="78">
        <v>0.311</v>
      </c>
      <c r="AL700" s="78">
        <v>0.2535</v>
      </c>
      <c r="AM700" s="63" t="s">
        <v>4362</v>
      </c>
      <c r="AN700" s="78">
        <v>0.1244</v>
      </c>
      <c r="AO700" s="78">
        <v>0.0986</v>
      </c>
      <c r="AP700" s="63" t="s">
        <v>6265</v>
      </c>
      <c r="AQ700" s="78">
        <v>0.0574</v>
      </c>
      <c r="AR700" s="78">
        <v>0.0563</v>
      </c>
      <c r="AS700" s="86" t="s">
        <v>6266</v>
      </c>
      <c r="AT700" s="87"/>
      <c r="AU700" s="88"/>
    </row>
    <row r="701" spans="1:47">
      <c r="A701" s="50">
        <f t="shared" si="61"/>
        <v>216</v>
      </c>
      <c r="B701" s="51" t="str">
        <f>IF(A701="","",IF(A701&lt;词盘!$B$2,"大词",IF(A701&lt;词盘!$C$2,"中尾词","长尾词")))</f>
        <v>大词</v>
      </c>
      <c r="D701" s="29" t="str">
        <f t="shared" si="62"/>
        <v>无序</v>
      </c>
      <c r="I701" s="61">
        <f t="shared" si="58"/>
        <v>0</v>
      </c>
      <c r="K701" s="91"/>
      <c r="L701" s="90"/>
      <c r="M701" s="62" t="s">
        <v>6267</v>
      </c>
      <c r="N701" s="63" t="s">
        <v>6268</v>
      </c>
      <c r="O701" s="64" t="s">
        <v>2027</v>
      </c>
      <c r="P701" s="65"/>
      <c r="Q701" s="63" t="s">
        <v>2149</v>
      </c>
      <c r="R701" s="68">
        <v>17</v>
      </c>
      <c r="S701" s="68">
        <v>1</v>
      </c>
      <c r="T701" s="69" t="s">
        <v>2022</v>
      </c>
      <c r="U701" s="70">
        <v>215335</v>
      </c>
      <c r="V701" s="68">
        <v>7915</v>
      </c>
      <c r="W701" s="71">
        <v>216</v>
      </c>
      <c r="X701" s="72">
        <v>0.0275</v>
      </c>
      <c r="Y701" s="71">
        <v>219431</v>
      </c>
      <c r="Z701" s="71">
        <v>3325</v>
      </c>
      <c r="AA701" s="71">
        <v>5</v>
      </c>
      <c r="AB701" s="76">
        <v>2</v>
      </c>
      <c r="AC701" s="68">
        <v>557</v>
      </c>
      <c r="AD701" s="77">
        <v>14.21</v>
      </c>
      <c r="AE701" s="68">
        <v>85</v>
      </c>
      <c r="AF701" s="78">
        <v>0.3237</v>
      </c>
      <c r="AG701" s="81">
        <v>0.2666</v>
      </c>
      <c r="AH701" s="44" t="s">
        <v>2027</v>
      </c>
      <c r="AI701" s="64" t="s">
        <v>2177</v>
      </c>
      <c r="AJ701" s="63" t="s">
        <v>6269</v>
      </c>
      <c r="AK701" s="78">
        <v>0.1382</v>
      </c>
      <c r="AL701" s="78">
        <v>0.0222</v>
      </c>
      <c r="AM701" s="63" t="s">
        <v>6270</v>
      </c>
      <c r="AN701" s="78">
        <v>0.1055</v>
      </c>
      <c r="AO701" s="78">
        <v>0.1111</v>
      </c>
      <c r="AP701" s="63" t="s">
        <v>6271</v>
      </c>
      <c r="AQ701" s="78">
        <v>0.08</v>
      </c>
      <c r="AR701" s="78">
        <v>0.1333</v>
      </c>
      <c r="AS701" s="86" t="s">
        <v>6272</v>
      </c>
      <c r="AT701" s="87">
        <v>0</v>
      </c>
      <c r="AU701" s="88" t="s">
        <v>6273</v>
      </c>
    </row>
    <row r="702" spans="1:47">
      <c r="A702" s="50">
        <f t="shared" si="61"/>
        <v>0</v>
      </c>
      <c r="B702" s="51" t="str">
        <f>IF(A702="","",IF(A702&lt;词盘!$B$2,"大词",IF(A702&lt;词盘!$C$2,"中尾词","长尾词")))</f>
        <v>大词</v>
      </c>
      <c r="D702" s="29" t="str">
        <f t="shared" si="62"/>
        <v>无序</v>
      </c>
      <c r="I702" s="61">
        <f t="shared" ref="I702:I765" si="63">P702/SUM(P:P)</f>
        <v>0</v>
      </c>
      <c r="K702" s="91"/>
      <c r="L702" s="90"/>
      <c r="M702" s="62" t="s">
        <v>6274</v>
      </c>
      <c r="N702" s="63" t="s">
        <v>6275</v>
      </c>
      <c r="O702" s="64" t="s">
        <v>2027</v>
      </c>
      <c r="P702" s="65"/>
      <c r="Q702" s="63" t="s">
        <v>2149</v>
      </c>
      <c r="R702" s="68">
        <v>17</v>
      </c>
      <c r="S702" s="68">
        <v>1</v>
      </c>
      <c r="T702" s="69" t="s">
        <v>2224</v>
      </c>
      <c r="U702" s="70">
        <v>216865</v>
      </c>
      <c r="V702" s="68"/>
      <c r="W702" s="71"/>
      <c r="X702" s="72"/>
      <c r="Y702" s="71"/>
      <c r="Z702" s="71"/>
      <c r="AA702" s="71">
        <v>1</v>
      </c>
      <c r="AB702" s="76">
        <v>0</v>
      </c>
      <c r="AC702" s="68">
        <v>212</v>
      </c>
      <c r="AD702" s="77">
        <v>0</v>
      </c>
      <c r="AE702" s="68">
        <v>42</v>
      </c>
      <c r="AF702" s="78">
        <v>0.3626</v>
      </c>
      <c r="AG702" s="81">
        <v>0.3458</v>
      </c>
      <c r="AH702" s="82">
        <v>0.85</v>
      </c>
      <c r="AI702" s="64" t="s">
        <v>2847</v>
      </c>
      <c r="AJ702" s="63" t="s">
        <v>6276</v>
      </c>
      <c r="AK702" s="78">
        <v>0.1868</v>
      </c>
      <c r="AL702" s="78">
        <v>0.2056</v>
      </c>
      <c r="AM702" s="63" t="s">
        <v>6277</v>
      </c>
      <c r="AN702" s="78">
        <v>0.0879</v>
      </c>
      <c r="AO702" s="78">
        <v>0.0748</v>
      </c>
      <c r="AP702" s="63" t="s">
        <v>4115</v>
      </c>
      <c r="AQ702" s="78">
        <v>0.0879</v>
      </c>
      <c r="AR702" s="78">
        <v>0.0654</v>
      </c>
      <c r="AS702" s="86" t="s">
        <v>6278</v>
      </c>
      <c r="AT702" s="87"/>
      <c r="AU702" s="88"/>
    </row>
    <row r="703" spans="1:47">
      <c r="A703" s="50">
        <f t="shared" si="61"/>
        <v>125</v>
      </c>
      <c r="B703" s="51" t="str">
        <f>IF(A703="","",IF(A703&lt;词盘!$B$2,"大词",IF(A703&lt;词盘!$C$2,"中尾词","长尾词")))</f>
        <v>大词</v>
      </c>
      <c r="D703" s="29" t="str">
        <f t="shared" si="62"/>
        <v>无序</v>
      </c>
      <c r="I703" s="61">
        <f t="shared" si="63"/>
        <v>0</v>
      </c>
      <c r="K703" s="91"/>
      <c r="L703" s="90"/>
      <c r="M703" s="62" t="s">
        <v>6279</v>
      </c>
      <c r="N703" s="63" t="s">
        <v>6280</v>
      </c>
      <c r="O703" s="64" t="s">
        <v>2027</v>
      </c>
      <c r="P703" s="65"/>
      <c r="Q703" s="63" t="s">
        <v>2149</v>
      </c>
      <c r="R703" s="68">
        <v>17</v>
      </c>
      <c r="S703" s="68">
        <v>1</v>
      </c>
      <c r="T703" s="69" t="s">
        <v>2022</v>
      </c>
      <c r="U703" s="70">
        <v>390399</v>
      </c>
      <c r="V703" s="68">
        <v>3739</v>
      </c>
      <c r="W703" s="71">
        <v>125</v>
      </c>
      <c r="X703" s="72">
        <v>0.0335</v>
      </c>
      <c r="Y703" s="71">
        <v>107725</v>
      </c>
      <c r="Z703" s="71">
        <v>1452</v>
      </c>
      <c r="AA703" s="71">
        <v>3</v>
      </c>
      <c r="AB703" s="76">
        <v>20</v>
      </c>
      <c r="AC703" s="68">
        <v>4817</v>
      </c>
      <c r="AD703" s="77">
        <v>0.78</v>
      </c>
      <c r="AE703" s="68">
        <v>77</v>
      </c>
      <c r="AF703" s="78">
        <v>0.2922</v>
      </c>
      <c r="AG703" s="81">
        <v>0.0968</v>
      </c>
      <c r="AH703" s="82">
        <v>2.03</v>
      </c>
      <c r="AI703" s="64" t="s">
        <v>3405</v>
      </c>
      <c r="AJ703" s="63" t="s">
        <v>5871</v>
      </c>
      <c r="AK703" s="78">
        <v>0.1364</v>
      </c>
      <c r="AL703" s="78">
        <v>0</v>
      </c>
      <c r="AM703" s="63" t="s">
        <v>5872</v>
      </c>
      <c r="AN703" s="78">
        <v>0.0974</v>
      </c>
      <c r="AO703" s="78">
        <v>0.0323</v>
      </c>
      <c r="AP703" s="63" t="s">
        <v>6281</v>
      </c>
      <c r="AQ703" s="78">
        <v>0.0584</v>
      </c>
      <c r="AR703" s="78">
        <v>0.0645</v>
      </c>
      <c r="AS703" s="86" t="s">
        <v>6282</v>
      </c>
      <c r="AT703" s="87">
        <v>0</v>
      </c>
      <c r="AU703" s="88" t="s">
        <v>6283</v>
      </c>
    </row>
    <row r="704" spans="1:47">
      <c r="A704" s="50">
        <f t="shared" si="61"/>
        <v>79</v>
      </c>
      <c r="B704" s="51" t="str">
        <f>IF(A704="","",IF(A704&lt;词盘!$B$2,"大词",IF(A704&lt;词盘!$C$2,"中尾词","长尾词")))</f>
        <v>大词</v>
      </c>
      <c r="D704" s="29" t="str">
        <f t="shared" si="62"/>
        <v>无序</v>
      </c>
      <c r="I704" s="61">
        <f t="shared" si="63"/>
        <v>0</v>
      </c>
      <c r="K704" s="91"/>
      <c r="L704" s="90"/>
      <c r="M704" s="62" t="s">
        <v>6284</v>
      </c>
      <c r="N704" s="63" t="s">
        <v>6285</v>
      </c>
      <c r="O704" s="64" t="s">
        <v>2027</v>
      </c>
      <c r="P704" s="65"/>
      <c r="Q704" s="63" t="s">
        <v>2149</v>
      </c>
      <c r="R704" s="68">
        <v>17</v>
      </c>
      <c r="S704" s="68">
        <v>1</v>
      </c>
      <c r="T704" s="69" t="s">
        <v>2022</v>
      </c>
      <c r="U704" s="70">
        <v>395532</v>
      </c>
      <c r="V704" s="68">
        <v>5597</v>
      </c>
      <c r="W704" s="71">
        <v>79</v>
      </c>
      <c r="X704" s="72">
        <v>0.0142</v>
      </c>
      <c r="Y704" s="71">
        <v>112738</v>
      </c>
      <c r="Z704" s="71">
        <v>2276</v>
      </c>
      <c r="AA704" s="71">
        <v>2</v>
      </c>
      <c r="AB704" s="76">
        <v>1</v>
      </c>
      <c r="AC704" s="68">
        <v>11289</v>
      </c>
      <c r="AD704" s="77">
        <v>0.5</v>
      </c>
      <c r="AE704" s="68">
        <v>34</v>
      </c>
      <c r="AF704" s="78">
        <v>0.1514</v>
      </c>
      <c r="AG704" s="81">
        <v>0.0909</v>
      </c>
      <c r="AH704" s="82">
        <v>1.62</v>
      </c>
      <c r="AI704" s="64" t="s">
        <v>3788</v>
      </c>
      <c r="AJ704" s="63" t="s">
        <v>6286</v>
      </c>
      <c r="AK704" s="78">
        <v>0.0592</v>
      </c>
      <c r="AL704" s="78">
        <v>0.0909</v>
      </c>
      <c r="AM704" s="63" t="s">
        <v>6287</v>
      </c>
      <c r="AN704" s="78">
        <v>0.0461</v>
      </c>
      <c r="AO704" s="78">
        <v>0</v>
      </c>
      <c r="AP704" s="63" t="s">
        <v>6288</v>
      </c>
      <c r="AQ704" s="78">
        <v>0.0461</v>
      </c>
      <c r="AR704" s="78">
        <v>0</v>
      </c>
      <c r="AS704" s="86" t="s">
        <v>6289</v>
      </c>
      <c r="AT704" s="87"/>
      <c r="AU704" s="88"/>
    </row>
    <row r="705" spans="1:47">
      <c r="A705" s="50">
        <f t="shared" si="61"/>
        <v>268</v>
      </c>
      <c r="B705" s="51" t="str">
        <f>IF(A705="","",IF(A705&lt;词盘!$B$2,"大词",IF(A705&lt;词盘!$C$2,"中尾词","长尾词")))</f>
        <v>大词</v>
      </c>
      <c r="D705" s="29" t="str">
        <f t="shared" si="62"/>
        <v>无序</v>
      </c>
      <c r="I705" s="61">
        <f t="shared" si="63"/>
        <v>0</v>
      </c>
      <c r="K705" s="91"/>
      <c r="L705" s="90"/>
      <c r="M705" s="62" t="s">
        <v>6290</v>
      </c>
      <c r="N705" s="63" t="s">
        <v>6291</v>
      </c>
      <c r="O705" s="64" t="s">
        <v>2027</v>
      </c>
      <c r="P705" s="65"/>
      <c r="Q705" s="63" t="s">
        <v>2149</v>
      </c>
      <c r="R705" s="68">
        <v>17</v>
      </c>
      <c r="S705" s="68">
        <v>2</v>
      </c>
      <c r="T705" s="69" t="s">
        <v>4065</v>
      </c>
      <c r="U705" s="70">
        <v>219557</v>
      </c>
      <c r="V705" s="68">
        <v>8755</v>
      </c>
      <c r="W705" s="71">
        <v>268</v>
      </c>
      <c r="X705" s="72">
        <v>0.0307</v>
      </c>
      <c r="Y705" s="71">
        <v>185569</v>
      </c>
      <c r="Z705" s="71">
        <v>3447</v>
      </c>
      <c r="AA705" s="71">
        <v>7</v>
      </c>
      <c r="AB705" s="76">
        <v>1</v>
      </c>
      <c r="AC705" s="68">
        <v>4509</v>
      </c>
      <c r="AD705" s="77">
        <v>1.94</v>
      </c>
      <c r="AE705" s="68">
        <v>85</v>
      </c>
      <c r="AF705" s="78">
        <v>0.3371</v>
      </c>
      <c r="AG705" s="81">
        <v>0.1607</v>
      </c>
      <c r="AH705" s="44" t="s">
        <v>2027</v>
      </c>
      <c r="AI705" s="64" t="s">
        <v>2177</v>
      </c>
      <c r="AJ705" s="63" t="s">
        <v>6292</v>
      </c>
      <c r="AK705" s="78">
        <v>0.1519</v>
      </c>
      <c r="AL705" s="78">
        <v>0</v>
      </c>
      <c r="AM705" s="63" t="s">
        <v>5969</v>
      </c>
      <c r="AN705" s="78">
        <v>0.1</v>
      </c>
      <c r="AO705" s="78">
        <v>0.0714</v>
      </c>
      <c r="AP705" s="63" t="s">
        <v>5970</v>
      </c>
      <c r="AQ705" s="78">
        <v>0.0852</v>
      </c>
      <c r="AR705" s="78">
        <v>0.0893</v>
      </c>
      <c r="AS705" s="86" t="s">
        <v>6293</v>
      </c>
      <c r="AT705" s="87"/>
      <c r="AU705" s="88"/>
    </row>
    <row r="706" spans="1:47">
      <c r="A706" s="50">
        <f t="shared" si="61"/>
        <v>167</v>
      </c>
      <c r="B706" s="51" t="str">
        <f>IF(A706="","",IF(A706&lt;词盘!$B$2,"大词",IF(A706&lt;词盘!$C$2,"中尾词","长尾词")))</f>
        <v>大词</v>
      </c>
      <c r="D706" s="29" t="str">
        <f t="shared" si="62"/>
        <v>无序</v>
      </c>
      <c r="I706" s="61">
        <f t="shared" si="63"/>
        <v>0</v>
      </c>
      <c r="K706" s="91"/>
      <c r="L706" s="90"/>
      <c r="M706" s="62" t="s">
        <v>6294</v>
      </c>
      <c r="N706" s="63" t="s">
        <v>6295</v>
      </c>
      <c r="O706" s="64" t="s">
        <v>2027</v>
      </c>
      <c r="P706" s="65"/>
      <c r="Q706" s="63" t="s">
        <v>2149</v>
      </c>
      <c r="R706" s="68">
        <v>16</v>
      </c>
      <c r="S706" s="68">
        <v>1</v>
      </c>
      <c r="T706" s="69" t="s">
        <v>2022</v>
      </c>
      <c r="U706" s="70">
        <v>220614</v>
      </c>
      <c r="V706" s="68">
        <v>2117</v>
      </c>
      <c r="W706" s="71">
        <v>167</v>
      </c>
      <c r="X706" s="72">
        <v>0.079</v>
      </c>
      <c r="Y706" s="71">
        <v>53435</v>
      </c>
      <c r="Z706" s="71">
        <v>824</v>
      </c>
      <c r="AA706" s="71">
        <v>4</v>
      </c>
      <c r="AB706" s="76">
        <v>21</v>
      </c>
      <c r="AC706" s="68">
        <v>442</v>
      </c>
      <c r="AD706" s="77">
        <v>4.79</v>
      </c>
      <c r="AE706" s="68">
        <v>106</v>
      </c>
      <c r="AF706" s="78">
        <v>0.2714</v>
      </c>
      <c r="AG706" s="81">
        <v>0.2381</v>
      </c>
      <c r="AH706" s="82">
        <v>0.36</v>
      </c>
      <c r="AI706" s="64" t="s">
        <v>3353</v>
      </c>
      <c r="AJ706" s="63" t="s">
        <v>2525</v>
      </c>
      <c r="AK706" s="78">
        <v>0.1115</v>
      </c>
      <c r="AL706" s="78">
        <v>0.0873</v>
      </c>
      <c r="AM706" s="63" t="s">
        <v>4342</v>
      </c>
      <c r="AN706" s="78">
        <v>0.0818</v>
      </c>
      <c r="AO706" s="78">
        <v>0.0873</v>
      </c>
      <c r="AP706" s="63" t="s">
        <v>4341</v>
      </c>
      <c r="AQ706" s="78">
        <v>0.0781</v>
      </c>
      <c r="AR706" s="78">
        <v>0.0635</v>
      </c>
      <c r="AS706" s="86" t="s">
        <v>6296</v>
      </c>
      <c r="AT706" s="87"/>
      <c r="AU706" s="88"/>
    </row>
    <row r="707" spans="1:47">
      <c r="A707" s="50">
        <f t="shared" si="61"/>
        <v>111</v>
      </c>
      <c r="B707" s="51" t="str">
        <f>IF(A707="","",IF(A707&lt;词盘!$B$2,"大词",IF(A707&lt;词盘!$C$2,"中尾词","长尾词")))</f>
        <v>大词</v>
      </c>
      <c r="D707" s="29" t="str">
        <f t="shared" si="62"/>
        <v>无序</v>
      </c>
      <c r="I707" s="61">
        <f t="shared" si="63"/>
        <v>0</v>
      </c>
      <c r="K707" s="91"/>
      <c r="L707" s="90"/>
      <c r="M707" s="62" t="s">
        <v>6297</v>
      </c>
      <c r="N707" s="63" t="s">
        <v>2194</v>
      </c>
      <c r="O707" s="64" t="s">
        <v>2027</v>
      </c>
      <c r="P707" s="65"/>
      <c r="Q707" s="63" t="s">
        <v>2047</v>
      </c>
      <c r="R707" s="68">
        <v>16</v>
      </c>
      <c r="S707" s="68">
        <v>1</v>
      </c>
      <c r="T707" s="69" t="s">
        <v>2022</v>
      </c>
      <c r="U707" s="70">
        <v>415384</v>
      </c>
      <c r="V707" s="68">
        <v>3754</v>
      </c>
      <c r="W707" s="71">
        <v>111</v>
      </c>
      <c r="X707" s="72">
        <v>0.0296</v>
      </c>
      <c r="Y707" s="71">
        <v>97382</v>
      </c>
      <c r="Z707" s="71">
        <v>1536</v>
      </c>
      <c r="AA707" s="71">
        <v>3</v>
      </c>
      <c r="AB707" s="76">
        <v>0</v>
      </c>
      <c r="AC707" s="68">
        <v>187085</v>
      </c>
      <c r="AD707" s="77">
        <v>0.02</v>
      </c>
      <c r="AE707" s="68">
        <v>16</v>
      </c>
      <c r="AF707" s="78">
        <v>0.1311</v>
      </c>
      <c r="AG707" s="81">
        <v>0.0572</v>
      </c>
      <c r="AH707" s="82">
        <v>1.25</v>
      </c>
      <c r="AI707" s="64" t="s">
        <v>6298</v>
      </c>
      <c r="AJ707" s="63" t="s">
        <v>3513</v>
      </c>
      <c r="AK707" s="78">
        <v>0.0552</v>
      </c>
      <c r="AL707" s="78">
        <v>0</v>
      </c>
      <c r="AM707" s="63" t="s">
        <v>3034</v>
      </c>
      <c r="AN707" s="78">
        <v>0.0414</v>
      </c>
      <c r="AO707" s="78">
        <v>0.0286</v>
      </c>
      <c r="AP707" s="63" t="s">
        <v>2197</v>
      </c>
      <c r="AQ707" s="78">
        <v>0.0345</v>
      </c>
      <c r="AR707" s="78">
        <v>0.0286</v>
      </c>
      <c r="AS707" s="86" t="s">
        <v>6299</v>
      </c>
      <c r="AT707" s="87"/>
      <c r="AU707" s="88"/>
    </row>
    <row r="708" spans="1:47">
      <c r="A708" s="50">
        <f t="shared" si="61"/>
        <v>56</v>
      </c>
      <c r="B708" s="51" t="str">
        <f>IF(A708="","",IF(A708&lt;词盘!$B$2,"大词",IF(A708&lt;词盘!$C$2,"中尾词","长尾词")))</f>
        <v>大词</v>
      </c>
      <c r="D708" s="29" t="str">
        <f t="shared" si="62"/>
        <v>无序</v>
      </c>
      <c r="I708" s="61">
        <f t="shared" si="63"/>
        <v>0</v>
      </c>
      <c r="K708" s="91"/>
      <c r="L708" s="90"/>
      <c r="M708" s="62" t="s">
        <v>1925</v>
      </c>
      <c r="N708" s="63" t="s">
        <v>6300</v>
      </c>
      <c r="O708" s="64" t="s">
        <v>2027</v>
      </c>
      <c r="P708" s="65"/>
      <c r="Q708" s="63" t="s">
        <v>2149</v>
      </c>
      <c r="R708" s="68">
        <v>16</v>
      </c>
      <c r="S708" s="68">
        <v>1</v>
      </c>
      <c r="T708" s="69" t="s">
        <v>2910</v>
      </c>
      <c r="U708" s="70">
        <v>408072</v>
      </c>
      <c r="V708" s="68">
        <v>3894</v>
      </c>
      <c r="W708" s="71">
        <v>56</v>
      </c>
      <c r="X708" s="72">
        <v>0.0146</v>
      </c>
      <c r="Y708" s="71">
        <v>80327</v>
      </c>
      <c r="Z708" s="71">
        <v>1643</v>
      </c>
      <c r="AA708" s="71">
        <v>2</v>
      </c>
      <c r="AB708" s="76">
        <v>51</v>
      </c>
      <c r="AC708" s="68">
        <v>130</v>
      </c>
      <c r="AD708" s="77">
        <v>29.95</v>
      </c>
      <c r="AE708" s="68">
        <v>30</v>
      </c>
      <c r="AF708" s="78">
        <v>0.3514</v>
      </c>
      <c r="AG708" s="81">
        <v>0</v>
      </c>
      <c r="AH708" s="82">
        <v>0.98</v>
      </c>
      <c r="AI708" s="64" t="s">
        <v>6301</v>
      </c>
      <c r="AJ708" s="63" t="s">
        <v>6302</v>
      </c>
      <c r="AK708" s="78">
        <v>0.1622</v>
      </c>
      <c r="AL708" s="78">
        <v>0</v>
      </c>
      <c r="AM708" s="63" t="s">
        <v>6303</v>
      </c>
      <c r="AN708" s="78">
        <v>0.1014</v>
      </c>
      <c r="AO708" s="78">
        <v>0</v>
      </c>
      <c r="AP708" s="63" t="s">
        <v>6304</v>
      </c>
      <c r="AQ708" s="78">
        <v>0.0878</v>
      </c>
      <c r="AR708" s="78">
        <v>0</v>
      </c>
      <c r="AS708" s="86" t="s">
        <v>6305</v>
      </c>
      <c r="AT708" s="87">
        <v>0</v>
      </c>
      <c r="AU708" s="88" t="s">
        <v>6306</v>
      </c>
    </row>
    <row r="709" spans="1:47">
      <c r="A709" s="50">
        <f t="shared" si="61"/>
        <v>1603</v>
      </c>
      <c r="B709" s="51" t="str">
        <f>IF(A709="","",IF(A709&lt;词盘!$B$2,"大词",IF(A709&lt;词盘!$C$2,"中尾词","长尾词")))</f>
        <v>大词</v>
      </c>
      <c r="D709" s="29" t="str">
        <f t="shared" si="62"/>
        <v>无序</v>
      </c>
      <c r="I709" s="61">
        <f t="shared" si="63"/>
        <v>0</v>
      </c>
      <c r="K709" s="91"/>
      <c r="L709" s="90"/>
      <c r="M709" s="62" t="s">
        <v>6307</v>
      </c>
      <c r="N709" s="63" t="s">
        <v>6308</v>
      </c>
      <c r="O709" s="64" t="s">
        <v>2027</v>
      </c>
      <c r="P709" s="65"/>
      <c r="Q709" s="63" t="s">
        <v>2149</v>
      </c>
      <c r="R709" s="68">
        <v>16</v>
      </c>
      <c r="S709" s="68">
        <v>3</v>
      </c>
      <c r="T709" s="69" t="s">
        <v>6309</v>
      </c>
      <c r="U709" s="70">
        <v>419493</v>
      </c>
      <c r="V709" s="68">
        <v>17561</v>
      </c>
      <c r="W709" s="71">
        <v>1603</v>
      </c>
      <c r="X709" s="72">
        <v>0.0913</v>
      </c>
      <c r="Y709" s="71">
        <v>391730</v>
      </c>
      <c r="Z709" s="71">
        <v>8157</v>
      </c>
      <c r="AA709" s="71">
        <v>37</v>
      </c>
      <c r="AB709" s="76">
        <v>32</v>
      </c>
      <c r="AC709" s="68">
        <v>376</v>
      </c>
      <c r="AD709" s="77">
        <v>46.7</v>
      </c>
      <c r="AE709" s="68">
        <v>25</v>
      </c>
      <c r="AF709" s="78">
        <v>0.5833</v>
      </c>
      <c r="AG709" s="81">
        <v>0.4068</v>
      </c>
      <c r="AH709" s="82">
        <v>0.69</v>
      </c>
      <c r="AI709" s="64" t="s">
        <v>5570</v>
      </c>
      <c r="AJ709" s="63" t="s">
        <v>6310</v>
      </c>
      <c r="AK709" s="78">
        <v>0.2639</v>
      </c>
      <c r="AL709" s="78">
        <v>0.2373</v>
      </c>
      <c r="AM709" s="63" t="s">
        <v>6311</v>
      </c>
      <c r="AN709" s="78">
        <v>0.1875</v>
      </c>
      <c r="AO709" s="78">
        <v>0.1017</v>
      </c>
      <c r="AP709" s="63" t="s">
        <v>6312</v>
      </c>
      <c r="AQ709" s="78">
        <v>0.1319</v>
      </c>
      <c r="AR709" s="78">
        <v>0.0678</v>
      </c>
      <c r="AS709" s="86" t="s">
        <v>6313</v>
      </c>
      <c r="AT709" s="87">
        <v>0</v>
      </c>
      <c r="AU709" s="88" t="s">
        <v>6314</v>
      </c>
    </row>
    <row r="710" spans="1:47">
      <c r="A710" s="50">
        <f t="shared" si="61"/>
        <v>123</v>
      </c>
      <c r="B710" s="51" t="str">
        <f>IF(A710="","",IF(A710&lt;词盘!$B$2,"大词",IF(A710&lt;词盘!$C$2,"中尾词","长尾词")))</f>
        <v>大词</v>
      </c>
      <c r="D710" s="29" t="str">
        <f t="shared" si="62"/>
        <v>无序</v>
      </c>
      <c r="I710" s="61">
        <f t="shared" si="63"/>
        <v>0</v>
      </c>
      <c r="K710" s="91"/>
      <c r="L710" s="90"/>
      <c r="M710" s="62" t="s">
        <v>6315</v>
      </c>
      <c r="N710" s="63" t="s">
        <v>6316</v>
      </c>
      <c r="O710" s="64" t="s">
        <v>2027</v>
      </c>
      <c r="P710" s="65"/>
      <c r="Q710" s="63" t="s">
        <v>2149</v>
      </c>
      <c r="R710" s="68">
        <v>16</v>
      </c>
      <c r="S710" s="68">
        <v>1</v>
      </c>
      <c r="T710" s="69" t="s">
        <v>2022</v>
      </c>
      <c r="U710" s="70">
        <v>425919</v>
      </c>
      <c r="V710" s="68">
        <v>4020</v>
      </c>
      <c r="W710" s="71">
        <v>123</v>
      </c>
      <c r="X710" s="72">
        <v>0.0307</v>
      </c>
      <c r="Y710" s="71">
        <v>82670</v>
      </c>
      <c r="Z710" s="71">
        <v>1850</v>
      </c>
      <c r="AA710" s="71">
        <v>3</v>
      </c>
      <c r="AB710" s="76">
        <v>0</v>
      </c>
      <c r="AC710" s="68">
        <v>98674</v>
      </c>
      <c r="AD710" s="77">
        <v>0.04</v>
      </c>
      <c r="AE710" s="68">
        <v>34</v>
      </c>
      <c r="AF710" s="78">
        <v>0.1277</v>
      </c>
      <c r="AG710" s="81">
        <v>0.08</v>
      </c>
      <c r="AH710" s="82">
        <v>1.92</v>
      </c>
      <c r="AI710" s="64" t="s">
        <v>6317</v>
      </c>
      <c r="AJ710" s="63">
        <v>1450845800</v>
      </c>
      <c r="AK710" s="78">
        <v>0.0567</v>
      </c>
      <c r="AL710" s="78">
        <v>0.04</v>
      </c>
      <c r="AM710" s="63" t="s">
        <v>2623</v>
      </c>
      <c r="AN710" s="78">
        <v>0.0355</v>
      </c>
      <c r="AO710" s="78">
        <v>0.04</v>
      </c>
      <c r="AP710" s="63" t="s">
        <v>3409</v>
      </c>
      <c r="AQ710" s="78">
        <v>0.0355</v>
      </c>
      <c r="AR710" s="78">
        <v>0</v>
      </c>
      <c r="AS710" s="86" t="s">
        <v>6318</v>
      </c>
      <c r="AT710" s="87">
        <v>0</v>
      </c>
      <c r="AU710" s="88" t="s">
        <v>6319</v>
      </c>
    </row>
    <row r="711" spans="1:47">
      <c r="A711" s="50">
        <f t="shared" si="61"/>
        <v>566</v>
      </c>
      <c r="B711" s="51" t="str">
        <f>IF(A711="","",IF(A711&lt;词盘!$B$2,"大词",IF(A711&lt;词盘!$C$2,"中尾词","长尾词")))</f>
        <v>大词</v>
      </c>
      <c r="D711" s="29" t="str">
        <f t="shared" si="62"/>
        <v>无序</v>
      </c>
      <c r="I711" s="61">
        <f t="shared" si="63"/>
        <v>0</v>
      </c>
      <c r="K711" s="91"/>
      <c r="L711" s="90"/>
      <c r="M711" s="62" t="s">
        <v>6320</v>
      </c>
      <c r="N711" s="63" t="s">
        <v>2134</v>
      </c>
      <c r="O711" s="64" t="s">
        <v>2027</v>
      </c>
      <c r="P711" s="65"/>
      <c r="Q711" s="63" t="s">
        <v>2028</v>
      </c>
      <c r="R711" s="68">
        <v>15</v>
      </c>
      <c r="S711" s="68">
        <v>1</v>
      </c>
      <c r="T711" s="69" t="s">
        <v>2022</v>
      </c>
      <c r="U711" s="70">
        <v>694331</v>
      </c>
      <c r="V711" s="68">
        <v>2688</v>
      </c>
      <c r="W711" s="71">
        <v>566</v>
      </c>
      <c r="X711" s="72">
        <v>0.2107</v>
      </c>
      <c r="Y711" s="71">
        <v>59242</v>
      </c>
      <c r="Z711" s="71">
        <v>1107</v>
      </c>
      <c r="AA711" s="71">
        <v>13</v>
      </c>
      <c r="AB711" s="76">
        <v>0</v>
      </c>
      <c r="AC711" s="68">
        <v>155855</v>
      </c>
      <c r="AD711" s="77">
        <v>0.02</v>
      </c>
      <c r="AE711" s="68">
        <v>65</v>
      </c>
      <c r="AF711" s="78">
        <v>0.1725</v>
      </c>
      <c r="AG711" s="81">
        <v>0.1052</v>
      </c>
      <c r="AH711" s="82">
        <v>1.65</v>
      </c>
      <c r="AI711" s="64" t="s">
        <v>2683</v>
      </c>
      <c r="AJ711" s="63">
        <v>1450845800</v>
      </c>
      <c r="AK711" s="78">
        <v>0.0805</v>
      </c>
      <c r="AL711" s="78">
        <v>0.0526</v>
      </c>
      <c r="AM711" s="63" t="s">
        <v>2138</v>
      </c>
      <c r="AN711" s="78">
        <v>0.0575</v>
      </c>
      <c r="AO711" s="78">
        <v>0</v>
      </c>
      <c r="AP711" s="63" t="s">
        <v>4261</v>
      </c>
      <c r="AQ711" s="78">
        <v>0.0345</v>
      </c>
      <c r="AR711" s="78">
        <v>0.0526</v>
      </c>
      <c r="AS711" s="86" t="s">
        <v>6321</v>
      </c>
      <c r="AT711" s="87">
        <v>0.0192</v>
      </c>
      <c r="AU711" s="88" t="s">
        <v>6322</v>
      </c>
    </row>
    <row r="712" spans="1:47">
      <c r="A712" s="50">
        <f t="shared" si="61"/>
        <v>416</v>
      </c>
      <c r="B712" s="51" t="str">
        <f>IF(A712="","",IF(A712&lt;词盘!$B$2,"大词",IF(A712&lt;词盘!$C$2,"中尾词","长尾词")))</f>
        <v>大词</v>
      </c>
      <c r="D712" s="29" t="str">
        <f t="shared" si="62"/>
        <v>无序</v>
      </c>
      <c r="I712" s="61">
        <f t="shared" si="63"/>
        <v>0</v>
      </c>
      <c r="K712" s="91"/>
      <c r="L712" s="90"/>
      <c r="M712" s="62" t="s">
        <v>6323</v>
      </c>
      <c r="N712" s="63" t="s">
        <v>6324</v>
      </c>
      <c r="O712" s="64" t="s">
        <v>2027</v>
      </c>
      <c r="P712" s="65"/>
      <c r="Q712" s="63" t="s">
        <v>2149</v>
      </c>
      <c r="R712" s="68">
        <v>15</v>
      </c>
      <c r="S712" s="68">
        <v>1</v>
      </c>
      <c r="T712" s="69" t="s">
        <v>4096</v>
      </c>
      <c r="U712" s="70">
        <v>233143</v>
      </c>
      <c r="V712" s="68">
        <v>5588</v>
      </c>
      <c r="W712" s="71">
        <v>416</v>
      </c>
      <c r="X712" s="72">
        <v>0.0746</v>
      </c>
      <c r="Y712" s="71">
        <v>147161</v>
      </c>
      <c r="Z712" s="71">
        <v>2337</v>
      </c>
      <c r="AA712" s="71">
        <v>10</v>
      </c>
      <c r="AB712" s="76">
        <v>0</v>
      </c>
      <c r="AC712" s="68">
        <v>17685</v>
      </c>
      <c r="AD712" s="77">
        <v>0.32</v>
      </c>
      <c r="AE712" s="68">
        <v>205</v>
      </c>
      <c r="AF712" s="78">
        <v>0.2353</v>
      </c>
      <c r="AG712" s="81">
        <v>0.2</v>
      </c>
      <c r="AH712" s="82">
        <v>1.04</v>
      </c>
      <c r="AI712" s="64" t="s">
        <v>6325</v>
      </c>
      <c r="AJ712" s="63" t="s">
        <v>6326</v>
      </c>
      <c r="AK712" s="78">
        <v>0.0941</v>
      </c>
      <c r="AL712" s="78">
        <v>0.14</v>
      </c>
      <c r="AM712" s="63" t="s">
        <v>6327</v>
      </c>
      <c r="AN712" s="78">
        <v>0.0902</v>
      </c>
      <c r="AO712" s="78">
        <v>0.02</v>
      </c>
      <c r="AP712" s="63" t="s">
        <v>6328</v>
      </c>
      <c r="AQ712" s="78">
        <v>0.051</v>
      </c>
      <c r="AR712" s="78">
        <v>0.04</v>
      </c>
      <c r="AS712" s="86" t="s">
        <v>6329</v>
      </c>
      <c r="AT712" s="87">
        <v>0</v>
      </c>
      <c r="AU712" s="88" t="s">
        <v>6330</v>
      </c>
    </row>
    <row r="713" spans="1:47">
      <c r="A713" s="50">
        <f t="shared" si="61"/>
        <v>8</v>
      </c>
      <c r="B713" s="51" t="str">
        <f>IF(A713="","",IF(A713&lt;词盘!$B$2,"大词",IF(A713&lt;词盘!$C$2,"中尾词","长尾词")))</f>
        <v>大词</v>
      </c>
      <c r="D713" s="29" t="str">
        <f t="shared" si="62"/>
        <v>无序</v>
      </c>
      <c r="I713" s="61">
        <f t="shared" si="63"/>
        <v>0</v>
      </c>
      <c r="K713" s="91"/>
      <c r="L713" s="90"/>
      <c r="M713" s="62" t="s">
        <v>6331</v>
      </c>
      <c r="N713" s="63" t="s">
        <v>6332</v>
      </c>
      <c r="O713" s="64" t="s">
        <v>2027</v>
      </c>
      <c r="P713" s="65"/>
      <c r="Q713" s="63" t="s">
        <v>2149</v>
      </c>
      <c r="R713" s="68">
        <v>15</v>
      </c>
      <c r="S713" s="68">
        <v>1</v>
      </c>
      <c r="T713" s="69" t="s">
        <v>2601</v>
      </c>
      <c r="U713" s="70">
        <v>422698</v>
      </c>
      <c r="V713" s="68">
        <v>4211</v>
      </c>
      <c r="W713" s="71">
        <v>8</v>
      </c>
      <c r="X713" s="72">
        <v>0.002</v>
      </c>
      <c r="Y713" s="71">
        <v>99402</v>
      </c>
      <c r="Z713" s="71">
        <v>1733</v>
      </c>
      <c r="AA713" s="71">
        <v>1</v>
      </c>
      <c r="AB713" s="76">
        <v>0</v>
      </c>
      <c r="AC713" s="68">
        <v>2165</v>
      </c>
      <c r="AD713" s="77">
        <v>1.95</v>
      </c>
      <c r="AE713" s="68">
        <v>45</v>
      </c>
      <c r="AF713" s="78">
        <v>0.2676</v>
      </c>
      <c r="AG713" s="81">
        <v>0.25</v>
      </c>
      <c r="AH713" s="82">
        <v>1.01</v>
      </c>
      <c r="AI713" s="64" t="s">
        <v>3743</v>
      </c>
      <c r="AJ713" s="63" t="s">
        <v>6333</v>
      </c>
      <c r="AK713" s="78">
        <v>0.1479</v>
      </c>
      <c r="AL713" s="78">
        <v>0.25</v>
      </c>
      <c r="AM713" s="63" t="s">
        <v>2437</v>
      </c>
      <c r="AN713" s="78">
        <v>0.0704</v>
      </c>
      <c r="AO713" s="78">
        <v>0</v>
      </c>
      <c r="AP713" s="63" t="s">
        <v>6334</v>
      </c>
      <c r="AQ713" s="78">
        <v>0.0493</v>
      </c>
      <c r="AR713" s="78">
        <v>0</v>
      </c>
      <c r="AS713" s="86" t="s">
        <v>6335</v>
      </c>
      <c r="AT713" s="87"/>
      <c r="AU713" s="88"/>
    </row>
    <row r="714" spans="1:47">
      <c r="A714" s="50">
        <f t="shared" si="61"/>
        <v>56</v>
      </c>
      <c r="B714" s="51" t="str">
        <f>IF(A714="","",IF(A714&lt;词盘!$B$2,"大词",IF(A714&lt;词盘!$C$2,"中尾词","长尾词")))</f>
        <v>大词</v>
      </c>
      <c r="D714" s="29" t="str">
        <f t="shared" si="62"/>
        <v>无序</v>
      </c>
      <c r="I714" s="61">
        <f t="shared" si="63"/>
        <v>0</v>
      </c>
      <c r="K714" s="91"/>
      <c r="L714" s="90"/>
      <c r="M714" s="62" t="s">
        <v>6336</v>
      </c>
      <c r="N714" s="63" t="s">
        <v>2687</v>
      </c>
      <c r="O714" s="64" t="s">
        <v>2027</v>
      </c>
      <c r="P714" s="65"/>
      <c r="Q714" s="63" t="s">
        <v>2149</v>
      </c>
      <c r="R714" s="68">
        <v>15</v>
      </c>
      <c r="S714" s="68">
        <v>1</v>
      </c>
      <c r="T714" s="69" t="s">
        <v>4686</v>
      </c>
      <c r="U714" s="70">
        <v>420992</v>
      </c>
      <c r="V714" s="68">
        <v>2931</v>
      </c>
      <c r="W714" s="71">
        <v>56</v>
      </c>
      <c r="X714" s="72">
        <v>0.0194</v>
      </c>
      <c r="Y714" s="71">
        <v>60253</v>
      </c>
      <c r="Z714" s="71">
        <v>1438</v>
      </c>
      <c r="AA714" s="71">
        <v>2</v>
      </c>
      <c r="AB714" s="76">
        <v>0</v>
      </c>
      <c r="AC714" s="68">
        <v>116474</v>
      </c>
      <c r="AD714" s="77">
        <v>0.03</v>
      </c>
      <c r="AE714" s="68">
        <v>32</v>
      </c>
      <c r="AF714" s="78">
        <v>0.1958</v>
      </c>
      <c r="AG714" s="81">
        <v>0.3333</v>
      </c>
      <c r="AH714" s="82">
        <v>0.38</v>
      </c>
      <c r="AI714" s="64" t="s">
        <v>5517</v>
      </c>
      <c r="AJ714" s="63" t="s">
        <v>2122</v>
      </c>
      <c r="AK714" s="78">
        <v>0.0839</v>
      </c>
      <c r="AL714" s="78">
        <v>0</v>
      </c>
      <c r="AM714" s="63" t="s">
        <v>2040</v>
      </c>
      <c r="AN714" s="78">
        <v>0.0629</v>
      </c>
      <c r="AO714" s="78">
        <v>0</v>
      </c>
      <c r="AP714" s="63" t="s">
        <v>4030</v>
      </c>
      <c r="AQ714" s="78">
        <v>0.049</v>
      </c>
      <c r="AR714" s="78">
        <v>0.3333</v>
      </c>
      <c r="AS714" s="86" t="s">
        <v>6337</v>
      </c>
      <c r="AT714" s="87"/>
      <c r="AU714" s="88"/>
    </row>
    <row r="715" spans="1:47">
      <c r="A715" s="50">
        <f t="shared" si="61"/>
        <v>116</v>
      </c>
      <c r="B715" s="51" t="str">
        <f>IF(A715="","",IF(A715&lt;词盘!$B$2,"大词",IF(A715&lt;词盘!$C$2,"中尾词","长尾词")))</f>
        <v>大词</v>
      </c>
      <c r="D715" s="29" t="str">
        <f t="shared" si="62"/>
        <v>无序</v>
      </c>
      <c r="I715" s="61">
        <f t="shared" si="63"/>
        <v>0</v>
      </c>
      <c r="K715" s="91"/>
      <c r="L715" s="90"/>
      <c r="M715" s="62" t="s">
        <v>6338</v>
      </c>
      <c r="N715" s="63" t="s">
        <v>6339</v>
      </c>
      <c r="O715" s="64" t="s">
        <v>2027</v>
      </c>
      <c r="P715" s="65"/>
      <c r="Q715" s="63" t="s">
        <v>2047</v>
      </c>
      <c r="R715" s="68">
        <v>15</v>
      </c>
      <c r="S715" s="68">
        <v>2</v>
      </c>
      <c r="T715" s="69" t="s">
        <v>3175</v>
      </c>
      <c r="U715" s="70">
        <v>498777</v>
      </c>
      <c r="V715" s="68">
        <v>3119</v>
      </c>
      <c r="W715" s="71">
        <v>116</v>
      </c>
      <c r="X715" s="72">
        <v>0.0373</v>
      </c>
      <c r="Y715" s="71">
        <v>65885</v>
      </c>
      <c r="Z715" s="71">
        <v>1519</v>
      </c>
      <c r="AA715" s="71">
        <v>3</v>
      </c>
      <c r="AB715" s="76">
        <v>0</v>
      </c>
      <c r="AC715" s="68">
        <v>22208</v>
      </c>
      <c r="AD715" s="77">
        <v>0.14</v>
      </c>
      <c r="AE715" s="68">
        <v>117</v>
      </c>
      <c r="AF715" s="78">
        <v>0.157</v>
      </c>
      <c r="AG715" s="81">
        <v>0</v>
      </c>
      <c r="AH715" s="82">
        <v>1.72</v>
      </c>
      <c r="AI715" s="64" t="s">
        <v>2065</v>
      </c>
      <c r="AJ715" s="63" t="s">
        <v>2490</v>
      </c>
      <c r="AK715" s="78">
        <v>0.0826</v>
      </c>
      <c r="AL715" s="78">
        <v>0</v>
      </c>
      <c r="AM715" s="63" t="s">
        <v>6340</v>
      </c>
      <c r="AN715" s="78">
        <v>0.0413</v>
      </c>
      <c r="AO715" s="78">
        <v>0</v>
      </c>
      <c r="AP715" s="63" t="s">
        <v>5319</v>
      </c>
      <c r="AQ715" s="78">
        <v>0.0331</v>
      </c>
      <c r="AR715" s="78">
        <v>0</v>
      </c>
      <c r="AS715" s="86" t="s">
        <v>6341</v>
      </c>
      <c r="AT715" s="87"/>
      <c r="AU715" s="88"/>
    </row>
    <row r="716" spans="1:47">
      <c r="A716" s="50">
        <f t="shared" si="61"/>
        <v>188</v>
      </c>
      <c r="B716" s="51" t="str">
        <f>IF(A716="","",IF(A716&lt;词盘!$B$2,"大词",IF(A716&lt;词盘!$C$2,"中尾词","长尾词")))</f>
        <v>大词</v>
      </c>
      <c r="D716" s="29" t="str">
        <f t="shared" si="62"/>
        <v>无序</v>
      </c>
      <c r="I716" s="61">
        <f t="shared" si="63"/>
        <v>0</v>
      </c>
      <c r="K716" s="91"/>
      <c r="L716" s="90"/>
      <c r="M716" s="62" t="s">
        <v>6342</v>
      </c>
      <c r="N716" s="63" t="s">
        <v>2194</v>
      </c>
      <c r="O716" s="64" t="s">
        <v>2027</v>
      </c>
      <c r="P716" s="65"/>
      <c r="Q716" s="63" t="s">
        <v>2047</v>
      </c>
      <c r="R716" s="68">
        <v>14</v>
      </c>
      <c r="S716" s="68">
        <v>1</v>
      </c>
      <c r="T716" s="69" t="s">
        <v>2022</v>
      </c>
      <c r="U716" s="70">
        <v>533329</v>
      </c>
      <c r="V716" s="68">
        <v>2981</v>
      </c>
      <c r="W716" s="71">
        <v>188</v>
      </c>
      <c r="X716" s="72">
        <v>0.0631</v>
      </c>
      <c r="Y716" s="71">
        <v>74062</v>
      </c>
      <c r="Z716" s="71">
        <v>1365</v>
      </c>
      <c r="AA716" s="71">
        <v>5</v>
      </c>
      <c r="AB716" s="76">
        <v>0</v>
      </c>
      <c r="AC716" s="68">
        <v>135353</v>
      </c>
      <c r="AD716" s="77">
        <v>0.02</v>
      </c>
      <c r="AE716" s="68">
        <v>18</v>
      </c>
      <c r="AF716" s="78">
        <v>0.2035</v>
      </c>
      <c r="AG716" s="81">
        <v>0.1333</v>
      </c>
      <c r="AH716" s="82">
        <v>1.08</v>
      </c>
      <c r="AI716" s="64" t="s">
        <v>6343</v>
      </c>
      <c r="AJ716" s="63" t="s">
        <v>2196</v>
      </c>
      <c r="AK716" s="78">
        <v>0.0885</v>
      </c>
      <c r="AL716" s="78">
        <v>0.1333</v>
      </c>
      <c r="AM716" s="63">
        <v>1450845800</v>
      </c>
      <c r="AN716" s="78">
        <v>0.0619</v>
      </c>
      <c r="AO716" s="78">
        <v>0</v>
      </c>
      <c r="AP716" s="63" t="s">
        <v>3513</v>
      </c>
      <c r="AQ716" s="78">
        <v>0.0531</v>
      </c>
      <c r="AR716" s="78">
        <v>0</v>
      </c>
      <c r="AS716" s="86" t="s">
        <v>6344</v>
      </c>
      <c r="AT716" s="87"/>
      <c r="AU716" s="88"/>
    </row>
    <row r="717" spans="1:47">
      <c r="A717" s="50">
        <f t="shared" si="61"/>
        <v>672</v>
      </c>
      <c r="B717" s="51" t="str">
        <f>IF(A717="","",IF(A717&lt;词盘!$B$2,"大词",IF(A717&lt;词盘!$C$2,"中尾词","长尾词")))</f>
        <v>大词</v>
      </c>
      <c r="D717" s="29" t="str">
        <f t="shared" si="62"/>
        <v>无序</v>
      </c>
      <c r="I717" s="61">
        <f t="shared" si="63"/>
        <v>0</v>
      </c>
      <c r="K717" s="91"/>
      <c r="L717" s="90"/>
      <c r="M717" s="62" t="s">
        <v>6345</v>
      </c>
      <c r="N717" s="63" t="s">
        <v>6346</v>
      </c>
      <c r="O717" s="64" t="s">
        <v>2027</v>
      </c>
      <c r="P717" s="65"/>
      <c r="Q717" s="63" t="s">
        <v>2149</v>
      </c>
      <c r="R717" s="68">
        <v>14</v>
      </c>
      <c r="S717" s="68">
        <v>2</v>
      </c>
      <c r="T717" s="69" t="s">
        <v>6347</v>
      </c>
      <c r="U717" s="70">
        <v>250599</v>
      </c>
      <c r="V717" s="68">
        <v>7902</v>
      </c>
      <c r="W717" s="71">
        <v>672</v>
      </c>
      <c r="X717" s="72">
        <v>0.0851</v>
      </c>
      <c r="Y717" s="71">
        <v>175097</v>
      </c>
      <c r="Z717" s="71">
        <v>3716</v>
      </c>
      <c r="AA717" s="71">
        <v>16</v>
      </c>
      <c r="AB717" s="76">
        <v>0</v>
      </c>
      <c r="AC717" s="68">
        <v>2369</v>
      </c>
      <c r="AD717" s="77">
        <v>3.34</v>
      </c>
      <c r="AE717" s="68">
        <v>97</v>
      </c>
      <c r="AF717" s="78">
        <v>0.4177</v>
      </c>
      <c r="AG717" s="81">
        <v>0.2031</v>
      </c>
      <c r="AH717" s="82">
        <v>0.62</v>
      </c>
      <c r="AI717" s="64" t="s">
        <v>6348</v>
      </c>
      <c r="AJ717" s="63" t="s">
        <v>6292</v>
      </c>
      <c r="AK717" s="78">
        <v>0.1772</v>
      </c>
      <c r="AL717" s="78">
        <v>0</v>
      </c>
      <c r="AM717" s="63" t="s">
        <v>5970</v>
      </c>
      <c r="AN717" s="78">
        <v>0.1519</v>
      </c>
      <c r="AO717" s="78">
        <v>0.125</v>
      </c>
      <c r="AP717" s="63" t="s">
        <v>5971</v>
      </c>
      <c r="AQ717" s="78">
        <v>0.0886</v>
      </c>
      <c r="AR717" s="78">
        <v>0.0781</v>
      </c>
      <c r="AS717" s="86" t="s">
        <v>6349</v>
      </c>
      <c r="AT717" s="87"/>
      <c r="AU717" s="88"/>
    </row>
    <row r="718" spans="1:47">
      <c r="A718" s="50">
        <f t="shared" si="61"/>
        <v>1200</v>
      </c>
      <c r="B718" s="51" t="str">
        <f>IF(A718="","",IF(A718&lt;词盘!$B$2,"大词",IF(A718&lt;词盘!$C$2,"中尾词","长尾词")))</f>
        <v>大词</v>
      </c>
      <c r="D718" s="29" t="str">
        <f t="shared" si="62"/>
        <v>无序</v>
      </c>
      <c r="I718" s="61">
        <f t="shared" si="63"/>
        <v>0</v>
      </c>
      <c r="K718" s="91"/>
      <c r="L718" s="90"/>
      <c r="M718" s="62" t="s">
        <v>6350</v>
      </c>
      <c r="N718" s="63" t="s">
        <v>4707</v>
      </c>
      <c r="O718" s="64" t="s">
        <v>2027</v>
      </c>
      <c r="P718" s="65"/>
      <c r="Q718" s="63" t="s">
        <v>2149</v>
      </c>
      <c r="R718" s="68">
        <v>14</v>
      </c>
      <c r="S718" s="68">
        <v>1</v>
      </c>
      <c r="T718" s="69" t="s">
        <v>3110</v>
      </c>
      <c r="U718" s="70">
        <v>451780</v>
      </c>
      <c r="V718" s="68">
        <v>3948</v>
      </c>
      <c r="W718" s="71">
        <v>1200</v>
      </c>
      <c r="X718" s="72">
        <v>0.3041</v>
      </c>
      <c r="Y718" s="71">
        <v>114121</v>
      </c>
      <c r="Z718" s="71">
        <v>1927</v>
      </c>
      <c r="AA718" s="71">
        <v>28</v>
      </c>
      <c r="AB718" s="76">
        <v>0</v>
      </c>
      <c r="AC718" s="68">
        <v>464</v>
      </c>
      <c r="AD718" s="77">
        <v>8.51</v>
      </c>
      <c r="AE718" s="68">
        <v>38</v>
      </c>
      <c r="AF718" s="78">
        <v>0.5564</v>
      </c>
      <c r="AG718" s="81">
        <v>0.5224</v>
      </c>
      <c r="AH718" s="82">
        <v>2.19</v>
      </c>
      <c r="AI718" s="64" t="s">
        <v>2575</v>
      </c>
      <c r="AJ718" s="63" t="s">
        <v>2031</v>
      </c>
      <c r="AK718" s="78">
        <v>0.3083</v>
      </c>
      <c r="AL718" s="78">
        <v>0.3134</v>
      </c>
      <c r="AM718" s="63" t="s">
        <v>2032</v>
      </c>
      <c r="AN718" s="78">
        <v>0.1504</v>
      </c>
      <c r="AO718" s="78">
        <v>0.1045</v>
      </c>
      <c r="AP718" s="63" t="s">
        <v>2270</v>
      </c>
      <c r="AQ718" s="78">
        <v>0.0977</v>
      </c>
      <c r="AR718" s="78">
        <v>0.1045</v>
      </c>
      <c r="AS718" s="86" t="s">
        <v>6351</v>
      </c>
      <c r="AT718" s="87"/>
      <c r="AU718" s="88"/>
    </row>
    <row r="719" spans="1:47">
      <c r="A719" s="50">
        <f t="shared" si="61"/>
        <v>188</v>
      </c>
      <c r="B719" s="51" t="str">
        <f>IF(A719="","",IF(A719&lt;词盘!$B$2,"大词",IF(A719&lt;词盘!$C$2,"中尾词","长尾词")))</f>
        <v>大词</v>
      </c>
      <c r="D719" s="29" t="str">
        <f t="shared" si="62"/>
        <v>无序</v>
      </c>
      <c r="I719" s="61">
        <f t="shared" si="63"/>
        <v>0</v>
      </c>
      <c r="K719" s="91"/>
      <c r="L719" s="90"/>
      <c r="M719" s="62" t="s">
        <v>6352</v>
      </c>
      <c r="N719" s="63" t="s">
        <v>2579</v>
      </c>
      <c r="O719" s="64" t="s">
        <v>2027</v>
      </c>
      <c r="P719" s="65"/>
      <c r="Q719" s="63" t="s">
        <v>2047</v>
      </c>
      <c r="R719" s="68">
        <v>14</v>
      </c>
      <c r="S719" s="68">
        <v>1</v>
      </c>
      <c r="T719" s="69" t="s">
        <v>2022</v>
      </c>
      <c r="U719" s="70">
        <v>66116</v>
      </c>
      <c r="V719" s="68">
        <v>38435</v>
      </c>
      <c r="W719" s="71">
        <v>188</v>
      </c>
      <c r="X719" s="72">
        <v>0.0049</v>
      </c>
      <c r="Y719" s="71">
        <v>960231</v>
      </c>
      <c r="Z719" s="71">
        <v>16457</v>
      </c>
      <c r="AA719" s="71">
        <v>5</v>
      </c>
      <c r="AB719" s="76">
        <v>0</v>
      </c>
      <c r="AC719" s="68">
        <v>201964</v>
      </c>
      <c r="AD719" s="77">
        <v>0.19</v>
      </c>
      <c r="AE719" s="68">
        <v>185</v>
      </c>
      <c r="AF719" s="78">
        <v>0.1114</v>
      </c>
      <c r="AG719" s="81">
        <v>0.0639</v>
      </c>
      <c r="AH719" s="82">
        <v>1.03</v>
      </c>
      <c r="AI719" s="64" t="s">
        <v>6353</v>
      </c>
      <c r="AJ719" s="63" t="s">
        <v>6354</v>
      </c>
      <c r="AK719" s="78">
        <v>0.0403</v>
      </c>
      <c r="AL719" s="78">
        <v>0.0213</v>
      </c>
      <c r="AM719" s="63" t="s">
        <v>2137</v>
      </c>
      <c r="AN719" s="78">
        <v>0.0367</v>
      </c>
      <c r="AO719" s="78">
        <v>0.0213</v>
      </c>
      <c r="AP719" s="63" t="s">
        <v>6355</v>
      </c>
      <c r="AQ719" s="78">
        <v>0.0344</v>
      </c>
      <c r="AR719" s="78">
        <v>0.0213</v>
      </c>
      <c r="AS719" s="86" t="s">
        <v>6356</v>
      </c>
      <c r="AT719" s="87"/>
      <c r="AU719" s="88"/>
    </row>
    <row r="720" spans="1:47">
      <c r="A720" s="50">
        <f t="shared" si="61"/>
        <v>374</v>
      </c>
      <c r="B720" s="51" t="str">
        <f>IF(A720="","",IF(A720&lt;词盘!$B$2,"大词",IF(A720&lt;词盘!$C$2,"中尾词","长尾词")))</f>
        <v>大词</v>
      </c>
      <c r="D720" s="29" t="str">
        <f t="shared" si="62"/>
        <v>无序</v>
      </c>
      <c r="I720" s="61">
        <f t="shared" si="63"/>
        <v>0</v>
      </c>
      <c r="K720" s="91"/>
      <c r="L720" s="90"/>
      <c r="M720" s="62" t="s">
        <v>6357</v>
      </c>
      <c r="N720" s="63" t="s">
        <v>6358</v>
      </c>
      <c r="O720" s="64" t="s">
        <v>2027</v>
      </c>
      <c r="P720" s="65"/>
      <c r="Q720" s="63" t="s">
        <v>2149</v>
      </c>
      <c r="R720" s="68">
        <v>14</v>
      </c>
      <c r="S720" s="68">
        <v>1</v>
      </c>
      <c r="T720" s="69" t="s">
        <v>2022</v>
      </c>
      <c r="U720" s="70">
        <v>471535</v>
      </c>
      <c r="V720" s="68">
        <v>1924</v>
      </c>
      <c r="W720" s="71">
        <v>374</v>
      </c>
      <c r="X720" s="72">
        <v>0.1949</v>
      </c>
      <c r="Y720" s="71">
        <v>40183</v>
      </c>
      <c r="Z720" s="71">
        <v>835</v>
      </c>
      <c r="AA720" s="71">
        <v>9</v>
      </c>
      <c r="AB720" s="76">
        <v>1</v>
      </c>
      <c r="AC720" s="68">
        <v>9277</v>
      </c>
      <c r="AD720" s="77">
        <v>0.21</v>
      </c>
      <c r="AE720" s="68">
        <v>41</v>
      </c>
      <c r="AF720" s="78">
        <v>0.2344</v>
      </c>
      <c r="AG720" s="81">
        <v>0.1667</v>
      </c>
      <c r="AH720" s="82">
        <v>1.51</v>
      </c>
      <c r="AI720" s="64" t="s">
        <v>2242</v>
      </c>
      <c r="AJ720" s="63" t="s">
        <v>6359</v>
      </c>
      <c r="AK720" s="78">
        <v>0.1094</v>
      </c>
      <c r="AL720" s="78">
        <v>0</v>
      </c>
      <c r="AM720" s="63" t="s">
        <v>6360</v>
      </c>
      <c r="AN720" s="78">
        <v>0.0703</v>
      </c>
      <c r="AO720" s="78">
        <v>0.1</v>
      </c>
      <c r="AP720" s="63" t="s">
        <v>6361</v>
      </c>
      <c r="AQ720" s="78">
        <v>0.0547</v>
      </c>
      <c r="AR720" s="78">
        <v>0.0667</v>
      </c>
      <c r="AS720" s="86" t="s">
        <v>6362</v>
      </c>
      <c r="AT720" s="87"/>
      <c r="AU720" s="88"/>
    </row>
    <row r="721" spans="1:47">
      <c r="A721" s="50">
        <f t="shared" si="61"/>
        <v>324</v>
      </c>
      <c r="B721" s="51" t="str">
        <f>IF(A721="","",IF(A721&lt;词盘!$B$2,"大词",IF(A721&lt;词盘!$C$2,"中尾词","长尾词")))</f>
        <v>大词</v>
      </c>
      <c r="D721" s="29" t="str">
        <f t="shared" si="62"/>
        <v>无序</v>
      </c>
      <c r="I721" s="61">
        <f t="shared" si="63"/>
        <v>0</v>
      </c>
      <c r="K721" s="91"/>
      <c r="L721" s="90"/>
      <c r="M721" s="62" t="s">
        <v>6363</v>
      </c>
      <c r="N721" s="63" t="s">
        <v>6364</v>
      </c>
      <c r="O721" s="64" t="s">
        <v>2027</v>
      </c>
      <c r="P721" s="65"/>
      <c r="Q721" s="63" t="s">
        <v>2149</v>
      </c>
      <c r="R721" s="68">
        <v>14</v>
      </c>
      <c r="S721" s="68">
        <v>1</v>
      </c>
      <c r="T721" s="69" t="s">
        <v>2022</v>
      </c>
      <c r="U721" s="70">
        <v>254881</v>
      </c>
      <c r="V721" s="68">
        <v>9374</v>
      </c>
      <c r="W721" s="71">
        <v>324</v>
      </c>
      <c r="X721" s="72">
        <v>0.0346</v>
      </c>
      <c r="Y721" s="71">
        <v>213897</v>
      </c>
      <c r="Z721" s="71">
        <v>3660</v>
      </c>
      <c r="AA721" s="71">
        <v>8</v>
      </c>
      <c r="AB721" s="76">
        <v>0</v>
      </c>
      <c r="AC721" s="68">
        <v>4873</v>
      </c>
      <c r="AD721" s="77">
        <v>1.92</v>
      </c>
      <c r="AE721" s="68">
        <v>27</v>
      </c>
      <c r="AF721" s="78">
        <v>0.1581</v>
      </c>
      <c r="AG721" s="81">
        <v>0.1613</v>
      </c>
      <c r="AH721" s="82">
        <v>1.19</v>
      </c>
      <c r="AI721" s="64" t="s">
        <v>6365</v>
      </c>
      <c r="AJ721" s="63" t="s">
        <v>6366</v>
      </c>
      <c r="AK721" s="78">
        <v>0.0684</v>
      </c>
      <c r="AL721" s="78">
        <v>0.0968</v>
      </c>
      <c r="AM721" s="63" t="s">
        <v>6367</v>
      </c>
      <c r="AN721" s="78">
        <v>0.047</v>
      </c>
      <c r="AO721" s="78">
        <v>0.0645</v>
      </c>
      <c r="AP721" s="63" t="s">
        <v>6368</v>
      </c>
      <c r="AQ721" s="78">
        <v>0.0427</v>
      </c>
      <c r="AR721" s="78">
        <v>0</v>
      </c>
      <c r="AS721" s="86" t="s">
        <v>6369</v>
      </c>
      <c r="AT721" s="87"/>
      <c r="AU721" s="88"/>
    </row>
    <row r="722" spans="1:47">
      <c r="A722" s="50">
        <f t="shared" si="61"/>
        <v>154</v>
      </c>
      <c r="B722" s="51" t="str">
        <f>IF(A722="","",IF(A722&lt;词盘!$B$2,"大词",IF(A722&lt;词盘!$C$2,"中尾词","长尾词")))</f>
        <v>大词</v>
      </c>
      <c r="D722" s="29" t="str">
        <f t="shared" si="62"/>
        <v>无序</v>
      </c>
      <c r="I722" s="61">
        <f t="shared" si="63"/>
        <v>0</v>
      </c>
      <c r="K722" s="91"/>
      <c r="L722" s="90"/>
      <c r="M722" s="62" t="s">
        <v>6370</v>
      </c>
      <c r="N722" s="63"/>
      <c r="O722" s="64" t="s">
        <v>2027</v>
      </c>
      <c r="P722" s="65"/>
      <c r="Q722" s="63" t="s">
        <v>2149</v>
      </c>
      <c r="R722" s="68">
        <v>14</v>
      </c>
      <c r="S722" s="68">
        <v>1</v>
      </c>
      <c r="T722" s="69" t="s">
        <v>2022</v>
      </c>
      <c r="U722" s="70">
        <v>256139</v>
      </c>
      <c r="V722" s="68">
        <v>5414</v>
      </c>
      <c r="W722" s="71">
        <v>154</v>
      </c>
      <c r="X722" s="72">
        <v>0.0285</v>
      </c>
      <c r="Y722" s="71">
        <v>158657</v>
      </c>
      <c r="Z722" s="71">
        <v>2458</v>
      </c>
      <c r="AA722" s="71">
        <v>4</v>
      </c>
      <c r="AB722" s="76">
        <v>0</v>
      </c>
      <c r="AC722" s="68">
        <v>13912</v>
      </c>
      <c r="AD722" s="77">
        <v>0.39</v>
      </c>
      <c r="AE722" s="68">
        <v>35</v>
      </c>
      <c r="AF722" s="78">
        <v>0.2285</v>
      </c>
      <c r="AG722" s="81">
        <v>0.091</v>
      </c>
      <c r="AH722" s="82">
        <v>2.39</v>
      </c>
      <c r="AI722" s="64" t="s">
        <v>2510</v>
      </c>
      <c r="AJ722" s="63" t="s">
        <v>6089</v>
      </c>
      <c r="AK722" s="78">
        <v>0.1121</v>
      </c>
      <c r="AL722" s="78">
        <v>0.0455</v>
      </c>
      <c r="AM722" s="63" t="s">
        <v>2512</v>
      </c>
      <c r="AN722" s="78">
        <v>0.0647</v>
      </c>
      <c r="AO722" s="78">
        <v>0</v>
      </c>
      <c r="AP722" s="63" t="s">
        <v>2511</v>
      </c>
      <c r="AQ722" s="78">
        <v>0.0517</v>
      </c>
      <c r="AR722" s="78">
        <v>0.0455</v>
      </c>
      <c r="AS722" s="86" t="s">
        <v>6371</v>
      </c>
      <c r="AT722" s="87">
        <v>0</v>
      </c>
      <c r="AU722" s="88" t="s">
        <v>6372</v>
      </c>
    </row>
    <row r="723" spans="1:47">
      <c r="A723" s="50">
        <f t="shared" si="61"/>
        <v>305</v>
      </c>
      <c r="B723" s="51" t="str">
        <f>IF(A723="","",IF(A723&lt;词盘!$B$2,"大词",IF(A723&lt;词盘!$C$2,"中尾词","长尾词")))</f>
        <v>大词</v>
      </c>
      <c r="D723" s="29" t="str">
        <f t="shared" si="62"/>
        <v>无序</v>
      </c>
      <c r="I723" s="61">
        <f t="shared" si="63"/>
        <v>0</v>
      </c>
      <c r="K723" s="91"/>
      <c r="L723" s="90"/>
      <c r="M723" s="62" t="s">
        <v>6373</v>
      </c>
      <c r="N723" s="63" t="s">
        <v>6374</v>
      </c>
      <c r="O723" s="64" t="s">
        <v>2027</v>
      </c>
      <c r="P723" s="65"/>
      <c r="Q723" s="63" t="s">
        <v>2149</v>
      </c>
      <c r="R723" s="68">
        <v>13</v>
      </c>
      <c r="S723" s="68">
        <v>1</v>
      </c>
      <c r="T723" s="69" t="s">
        <v>2910</v>
      </c>
      <c r="U723" s="70">
        <v>260769</v>
      </c>
      <c r="V723" s="68">
        <v>5453</v>
      </c>
      <c r="W723" s="71">
        <v>305</v>
      </c>
      <c r="X723" s="72">
        <v>0.056</v>
      </c>
      <c r="Y723" s="71">
        <v>161753</v>
      </c>
      <c r="Z723" s="71">
        <v>2483</v>
      </c>
      <c r="AA723" s="71">
        <v>7</v>
      </c>
      <c r="AB723" s="76">
        <v>5</v>
      </c>
      <c r="AC723" s="68">
        <v>300</v>
      </c>
      <c r="AD723" s="77">
        <v>18.18</v>
      </c>
      <c r="AE723" s="68">
        <v>127</v>
      </c>
      <c r="AF723" s="78">
        <v>0.5307</v>
      </c>
      <c r="AG723" s="81">
        <v>0.4906</v>
      </c>
      <c r="AH723" s="44" t="s">
        <v>2027</v>
      </c>
      <c r="AI723" s="64" t="s">
        <v>2177</v>
      </c>
      <c r="AJ723" s="63" t="s">
        <v>3212</v>
      </c>
      <c r="AK723" s="78">
        <v>0.3421</v>
      </c>
      <c r="AL723" s="78">
        <v>0.3019</v>
      </c>
      <c r="AM723" s="63" t="s">
        <v>6375</v>
      </c>
      <c r="AN723" s="78">
        <v>0.1316</v>
      </c>
      <c r="AO723" s="78">
        <v>0.1887</v>
      </c>
      <c r="AP723" s="63" t="s">
        <v>6376</v>
      </c>
      <c r="AQ723" s="78">
        <v>0.057</v>
      </c>
      <c r="AR723" s="78">
        <v>0</v>
      </c>
      <c r="AS723" s="86" t="s">
        <v>6377</v>
      </c>
      <c r="AT723" s="87"/>
      <c r="AU723" s="88" t="s">
        <v>6378</v>
      </c>
    </row>
    <row r="724" spans="1:47">
      <c r="A724" s="50">
        <f t="shared" si="61"/>
        <v>758</v>
      </c>
      <c r="B724" s="51" t="str">
        <f>IF(A724="","",IF(A724&lt;词盘!$B$2,"大词",IF(A724&lt;词盘!$C$2,"中尾词","长尾词")))</f>
        <v>大词</v>
      </c>
      <c r="D724" s="29" t="str">
        <f t="shared" si="62"/>
        <v>无序</v>
      </c>
      <c r="I724" s="61">
        <f t="shared" si="63"/>
        <v>0</v>
      </c>
      <c r="K724" s="91"/>
      <c r="L724" s="90"/>
      <c r="M724" s="62" t="s">
        <v>6379</v>
      </c>
      <c r="N724" s="63" t="s">
        <v>6380</v>
      </c>
      <c r="O724" s="64" t="s">
        <v>2027</v>
      </c>
      <c r="P724" s="65"/>
      <c r="Q724" s="63" t="s">
        <v>2149</v>
      </c>
      <c r="R724" s="68">
        <v>13</v>
      </c>
      <c r="S724" s="68">
        <v>1</v>
      </c>
      <c r="T724" s="69" t="s">
        <v>2022</v>
      </c>
      <c r="U724" s="70">
        <v>260452</v>
      </c>
      <c r="V724" s="68">
        <v>11694</v>
      </c>
      <c r="W724" s="71">
        <v>758</v>
      </c>
      <c r="X724" s="72">
        <v>0.0649</v>
      </c>
      <c r="Y724" s="71">
        <v>246667</v>
      </c>
      <c r="Z724" s="71">
        <v>4579</v>
      </c>
      <c r="AA724" s="71">
        <v>18</v>
      </c>
      <c r="AB724" s="76">
        <v>0</v>
      </c>
      <c r="AC724" s="68">
        <v>138851</v>
      </c>
      <c r="AD724" s="77">
        <v>0.08</v>
      </c>
      <c r="AE724" s="68">
        <v>119</v>
      </c>
      <c r="AF724" s="78">
        <v>0.1484</v>
      </c>
      <c r="AG724" s="81">
        <v>0.1064</v>
      </c>
      <c r="AH724" s="82">
        <v>0.98</v>
      </c>
      <c r="AI724" s="64" t="s">
        <v>3945</v>
      </c>
      <c r="AJ724" s="63" t="s">
        <v>6381</v>
      </c>
      <c r="AK724" s="78">
        <v>0.0611</v>
      </c>
      <c r="AL724" s="78">
        <v>0.0638</v>
      </c>
      <c r="AM724" s="63" t="s">
        <v>6222</v>
      </c>
      <c r="AN724" s="78">
        <v>0.0524</v>
      </c>
      <c r="AO724" s="78">
        <v>0.0213</v>
      </c>
      <c r="AP724" s="63" t="s">
        <v>6382</v>
      </c>
      <c r="AQ724" s="78">
        <v>0.0349</v>
      </c>
      <c r="AR724" s="78">
        <v>0.0213</v>
      </c>
      <c r="AS724" s="86" t="s">
        <v>6383</v>
      </c>
      <c r="AT724" s="87"/>
      <c r="AU724" s="88"/>
    </row>
    <row r="725" spans="1:47">
      <c r="A725" s="50">
        <f t="shared" si="61"/>
        <v>146</v>
      </c>
      <c r="B725" s="51" t="str">
        <f>IF(A725="","",IF(A725&lt;词盘!$B$2,"大词",IF(A725&lt;词盘!$C$2,"中尾词","长尾词")))</f>
        <v>大词</v>
      </c>
      <c r="D725" s="29" t="str">
        <f t="shared" si="62"/>
        <v>无序</v>
      </c>
      <c r="I725" s="61">
        <f t="shared" si="63"/>
        <v>0</v>
      </c>
      <c r="K725" s="91"/>
      <c r="L725" s="90"/>
      <c r="M725" s="62" t="s">
        <v>6384</v>
      </c>
      <c r="N725" s="63" t="s">
        <v>2479</v>
      </c>
      <c r="O725" s="64" t="s">
        <v>2027</v>
      </c>
      <c r="P725" s="65"/>
      <c r="Q725" s="63" t="s">
        <v>2047</v>
      </c>
      <c r="R725" s="68">
        <v>13</v>
      </c>
      <c r="S725" s="68">
        <v>1</v>
      </c>
      <c r="T725" s="69" t="s">
        <v>2024</v>
      </c>
      <c r="U725" s="70">
        <v>590705</v>
      </c>
      <c r="V725" s="68">
        <v>3329</v>
      </c>
      <c r="W725" s="71">
        <v>146</v>
      </c>
      <c r="X725" s="72">
        <v>0.0441</v>
      </c>
      <c r="Y725" s="71">
        <v>85738</v>
      </c>
      <c r="Z725" s="71">
        <v>1573</v>
      </c>
      <c r="AA725" s="71">
        <v>4</v>
      </c>
      <c r="AB725" s="76">
        <v>0</v>
      </c>
      <c r="AC725" s="68">
        <v>175071</v>
      </c>
      <c r="AD725" s="77">
        <v>0.02</v>
      </c>
      <c r="AE725" s="68">
        <v>188</v>
      </c>
      <c r="AF725" s="78">
        <v>0.1274</v>
      </c>
      <c r="AG725" s="81">
        <v>0</v>
      </c>
      <c r="AH725" s="82">
        <v>2.2</v>
      </c>
      <c r="AI725" s="64" t="s">
        <v>6385</v>
      </c>
      <c r="AJ725" s="63" t="s">
        <v>6386</v>
      </c>
      <c r="AK725" s="78">
        <v>0.049</v>
      </c>
      <c r="AL725" s="78">
        <v>0</v>
      </c>
      <c r="AM725" s="63" t="s">
        <v>2483</v>
      </c>
      <c r="AN725" s="78">
        <v>0.0392</v>
      </c>
      <c r="AO725" s="78">
        <v>0</v>
      </c>
      <c r="AP725" s="63" t="s">
        <v>6387</v>
      </c>
      <c r="AQ725" s="78">
        <v>0.0392</v>
      </c>
      <c r="AR725" s="78">
        <v>0</v>
      </c>
      <c r="AS725" s="86" t="s">
        <v>6388</v>
      </c>
      <c r="AT725" s="87">
        <v>0.1</v>
      </c>
      <c r="AU725" s="88" t="s">
        <v>6389</v>
      </c>
    </row>
    <row r="726" spans="1:47">
      <c r="A726" s="50">
        <f t="shared" si="61"/>
        <v>34</v>
      </c>
      <c r="B726" s="51" t="str">
        <f>IF(A726="","",IF(A726&lt;词盘!$B$2,"大词",IF(A726&lt;词盘!$C$2,"中尾词","长尾词")))</f>
        <v>大词</v>
      </c>
      <c r="D726" s="29" t="str">
        <f t="shared" si="62"/>
        <v>无序</v>
      </c>
      <c r="I726" s="61">
        <f t="shared" si="63"/>
        <v>0</v>
      </c>
      <c r="K726" s="91"/>
      <c r="L726" s="90"/>
      <c r="M726" s="62" t="s">
        <v>1412</v>
      </c>
      <c r="N726" s="63" t="s">
        <v>6390</v>
      </c>
      <c r="O726" s="64" t="s">
        <v>2027</v>
      </c>
      <c r="P726" s="65"/>
      <c r="Q726" s="63" t="s">
        <v>2149</v>
      </c>
      <c r="R726" s="68">
        <v>13</v>
      </c>
      <c r="S726" s="68">
        <v>1</v>
      </c>
      <c r="T726" s="69" t="s">
        <v>2601</v>
      </c>
      <c r="U726" s="70">
        <v>490092</v>
      </c>
      <c r="V726" s="68">
        <v>2533</v>
      </c>
      <c r="W726" s="71">
        <v>34</v>
      </c>
      <c r="X726" s="72">
        <v>0.0137</v>
      </c>
      <c r="Y726" s="71">
        <v>60358</v>
      </c>
      <c r="Z726" s="71">
        <v>1220</v>
      </c>
      <c r="AA726" s="71">
        <v>1</v>
      </c>
      <c r="AB726" s="76">
        <v>78</v>
      </c>
      <c r="AC726" s="68">
        <v>134</v>
      </c>
      <c r="AD726" s="77">
        <v>18.9</v>
      </c>
      <c r="AE726" s="68">
        <v>151</v>
      </c>
      <c r="AF726" s="78">
        <v>0.3171</v>
      </c>
      <c r="AG726" s="81">
        <v>0.1818</v>
      </c>
      <c r="AH726" s="82">
        <v>2.52</v>
      </c>
      <c r="AI726" s="64" t="s">
        <v>6391</v>
      </c>
      <c r="AJ726" s="63" t="s">
        <v>6392</v>
      </c>
      <c r="AK726" s="78">
        <v>0.1382</v>
      </c>
      <c r="AL726" s="78">
        <v>0.0909</v>
      </c>
      <c r="AM726" s="63" t="s">
        <v>6393</v>
      </c>
      <c r="AN726" s="78">
        <v>0.122</v>
      </c>
      <c r="AO726" s="78">
        <v>0</v>
      </c>
      <c r="AP726" s="63" t="s">
        <v>6394</v>
      </c>
      <c r="AQ726" s="78">
        <v>0.0569</v>
      </c>
      <c r="AR726" s="78">
        <v>0.0909</v>
      </c>
      <c r="AS726" s="86" t="s">
        <v>6395</v>
      </c>
      <c r="AT726" s="87"/>
      <c r="AU726" s="88"/>
    </row>
    <row r="727" spans="1:47">
      <c r="A727" s="50">
        <f t="shared" si="61"/>
        <v>190</v>
      </c>
      <c r="B727" s="51" t="str">
        <f>IF(A727="","",IF(A727&lt;词盘!$B$2,"大词",IF(A727&lt;词盘!$C$2,"中尾词","长尾词")))</f>
        <v>大词</v>
      </c>
      <c r="D727" s="29" t="str">
        <f t="shared" si="62"/>
        <v>无序</v>
      </c>
      <c r="I727" s="61">
        <f t="shared" si="63"/>
        <v>0</v>
      </c>
      <c r="K727" s="91"/>
      <c r="L727" s="90"/>
      <c r="M727" s="62" t="s">
        <v>6396</v>
      </c>
      <c r="N727" s="63" t="s">
        <v>6397</v>
      </c>
      <c r="O727" s="64" t="s">
        <v>2027</v>
      </c>
      <c r="P727" s="65"/>
      <c r="Q727" s="63" t="s">
        <v>2149</v>
      </c>
      <c r="R727" s="68">
        <v>13</v>
      </c>
      <c r="S727" s="68">
        <v>3</v>
      </c>
      <c r="T727" s="69" t="s">
        <v>6398</v>
      </c>
      <c r="U727" s="70">
        <v>437953</v>
      </c>
      <c r="V727" s="68">
        <v>3642</v>
      </c>
      <c r="W727" s="71">
        <v>190</v>
      </c>
      <c r="X727" s="72">
        <v>0.0524</v>
      </c>
      <c r="Y727" s="71">
        <v>103292</v>
      </c>
      <c r="Z727" s="71">
        <v>1758</v>
      </c>
      <c r="AA727" s="71">
        <v>5</v>
      </c>
      <c r="AB727" s="76">
        <v>1</v>
      </c>
      <c r="AC727" s="68">
        <v>516</v>
      </c>
      <c r="AD727" s="77">
        <v>7.06</v>
      </c>
      <c r="AE727" s="68">
        <v>150</v>
      </c>
      <c r="AF727" s="78">
        <v>0.6087</v>
      </c>
      <c r="AG727" s="81">
        <v>0.5333</v>
      </c>
      <c r="AH727" s="82">
        <v>0.76</v>
      </c>
      <c r="AI727" s="64" t="s">
        <v>6399</v>
      </c>
      <c r="AJ727" s="63" t="s">
        <v>3212</v>
      </c>
      <c r="AK727" s="78">
        <v>0.2826</v>
      </c>
      <c r="AL727" s="78">
        <v>0.2333</v>
      </c>
      <c r="AM727" s="63" t="s">
        <v>6375</v>
      </c>
      <c r="AN727" s="78">
        <v>0.2609</v>
      </c>
      <c r="AO727" s="78">
        <v>0.2</v>
      </c>
      <c r="AP727" s="63" t="s">
        <v>6376</v>
      </c>
      <c r="AQ727" s="78">
        <v>0.0652</v>
      </c>
      <c r="AR727" s="78">
        <v>0.1</v>
      </c>
      <c r="AS727" s="86" t="s">
        <v>6400</v>
      </c>
      <c r="AT727" s="87"/>
      <c r="AU727" s="88"/>
    </row>
    <row r="728" spans="1:47">
      <c r="A728" s="50">
        <f t="shared" si="61"/>
        <v>438</v>
      </c>
      <c r="B728" s="51" t="str">
        <f>IF(A728="","",IF(A728&lt;词盘!$B$2,"大词",IF(A728&lt;词盘!$C$2,"中尾词","长尾词")))</f>
        <v>大词</v>
      </c>
      <c r="D728" s="29" t="str">
        <f t="shared" si="62"/>
        <v>无序</v>
      </c>
      <c r="I728" s="61">
        <f t="shared" si="63"/>
        <v>0</v>
      </c>
      <c r="K728" s="91"/>
      <c r="L728" s="90"/>
      <c r="M728" s="62" t="s">
        <v>981</v>
      </c>
      <c r="N728" s="63" t="s">
        <v>6401</v>
      </c>
      <c r="O728" s="64" t="s">
        <v>2027</v>
      </c>
      <c r="P728" s="65"/>
      <c r="Q728" s="63" t="s">
        <v>2149</v>
      </c>
      <c r="R728" s="68">
        <v>13</v>
      </c>
      <c r="S728" s="68">
        <v>1</v>
      </c>
      <c r="T728" s="69" t="s">
        <v>2022</v>
      </c>
      <c r="U728" s="70">
        <v>504891</v>
      </c>
      <c r="V728" s="68">
        <v>3352</v>
      </c>
      <c r="W728" s="71">
        <v>438</v>
      </c>
      <c r="X728" s="72">
        <v>0.1307</v>
      </c>
      <c r="Y728" s="71">
        <v>78912</v>
      </c>
      <c r="Z728" s="71">
        <v>1591</v>
      </c>
      <c r="AA728" s="71">
        <v>10</v>
      </c>
      <c r="AB728" s="76">
        <v>0</v>
      </c>
      <c r="AC728" s="68">
        <v>3689</v>
      </c>
      <c r="AD728" s="77">
        <v>0.91</v>
      </c>
      <c r="AE728" s="68">
        <v>15</v>
      </c>
      <c r="AF728" s="78">
        <v>0.2605</v>
      </c>
      <c r="AG728" s="81">
        <v>0.4286</v>
      </c>
      <c r="AH728" s="82">
        <v>1.73</v>
      </c>
      <c r="AI728" s="64" t="s">
        <v>4730</v>
      </c>
      <c r="AJ728" s="63" t="s">
        <v>2511</v>
      </c>
      <c r="AK728" s="78">
        <v>0.1261</v>
      </c>
      <c r="AL728" s="78">
        <v>0.2143</v>
      </c>
      <c r="AM728" s="63" t="s">
        <v>2513</v>
      </c>
      <c r="AN728" s="78">
        <v>0.0672</v>
      </c>
      <c r="AO728" s="78">
        <v>0.1429</v>
      </c>
      <c r="AP728" s="63" t="s">
        <v>6089</v>
      </c>
      <c r="AQ728" s="78">
        <v>0.0672</v>
      </c>
      <c r="AR728" s="78">
        <v>0.0714</v>
      </c>
      <c r="AS728" s="86" t="s">
        <v>6402</v>
      </c>
      <c r="AT728" s="87">
        <v>0</v>
      </c>
      <c r="AU728" s="88" t="s">
        <v>6403</v>
      </c>
    </row>
    <row r="729" spans="1:47">
      <c r="A729" s="50">
        <f t="shared" si="61"/>
        <v>10</v>
      </c>
      <c r="B729" s="51" t="str">
        <f>IF(A729="","",IF(A729&lt;词盘!$B$2,"大词",IF(A729&lt;词盘!$C$2,"中尾词","长尾词")))</f>
        <v>大词</v>
      </c>
      <c r="D729" s="29" t="str">
        <f t="shared" si="62"/>
        <v>无序</v>
      </c>
      <c r="I729" s="61">
        <f t="shared" si="63"/>
        <v>0</v>
      </c>
      <c r="K729" s="91"/>
      <c r="L729" s="90"/>
      <c r="M729" s="62" t="s">
        <v>6404</v>
      </c>
      <c r="N729" s="63" t="s">
        <v>6405</v>
      </c>
      <c r="O729" s="64" t="s">
        <v>2027</v>
      </c>
      <c r="P729" s="65"/>
      <c r="Q729" s="63" t="s">
        <v>2047</v>
      </c>
      <c r="R729" s="68">
        <v>13</v>
      </c>
      <c r="S729" s="68">
        <v>2</v>
      </c>
      <c r="T729" s="69" t="s">
        <v>4646</v>
      </c>
      <c r="U729" s="70">
        <v>661462</v>
      </c>
      <c r="V729" s="68">
        <v>2333</v>
      </c>
      <c r="W729" s="71">
        <v>10</v>
      </c>
      <c r="X729" s="72">
        <v>0.0043</v>
      </c>
      <c r="Y729" s="71">
        <v>58043</v>
      </c>
      <c r="Z729" s="71">
        <v>1153</v>
      </c>
      <c r="AA729" s="71">
        <v>1</v>
      </c>
      <c r="AB729" s="76">
        <v>0</v>
      </c>
      <c r="AC729" s="68">
        <v>15642</v>
      </c>
      <c r="AD729" s="77">
        <v>0.15</v>
      </c>
      <c r="AE729" s="68">
        <v>24</v>
      </c>
      <c r="AF729" s="78">
        <v>0.1429</v>
      </c>
      <c r="AG729" s="81">
        <v>0.1429</v>
      </c>
      <c r="AH729" s="82">
        <v>0.34</v>
      </c>
      <c r="AI729" s="64" t="s">
        <v>3228</v>
      </c>
      <c r="AJ729" s="63" t="s">
        <v>2720</v>
      </c>
      <c r="AK729" s="78">
        <v>0.0549</v>
      </c>
      <c r="AL729" s="78">
        <v>0.1429</v>
      </c>
      <c r="AM729" s="63" t="s">
        <v>4129</v>
      </c>
      <c r="AN729" s="78">
        <v>0.044</v>
      </c>
      <c r="AO729" s="78">
        <v>0</v>
      </c>
      <c r="AP729" s="63" t="s">
        <v>6406</v>
      </c>
      <c r="AQ729" s="78">
        <v>0.044</v>
      </c>
      <c r="AR729" s="78">
        <v>0</v>
      </c>
      <c r="AS729" s="86" t="s">
        <v>6407</v>
      </c>
      <c r="AT729" s="87">
        <v>0</v>
      </c>
      <c r="AU729" s="88" t="s">
        <v>6408</v>
      </c>
    </row>
    <row r="730" spans="1:47">
      <c r="A730" s="50">
        <f t="shared" si="61"/>
        <v>21</v>
      </c>
      <c r="B730" s="51" t="str">
        <f>IF(A730="","",IF(A730&lt;词盘!$B$2,"大词",IF(A730&lt;词盘!$C$2,"中尾词","长尾词")))</f>
        <v>大词</v>
      </c>
      <c r="D730" s="29" t="str">
        <f t="shared" si="62"/>
        <v>无序</v>
      </c>
      <c r="I730" s="61">
        <f t="shared" si="63"/>
        <v>0</v>
      </c>
      <c r="K730" s="91"/>
      <c r="L730" s="90"/>
      <c r="M730" s="62" t="s">
        <v>1963</v>
      </c>
      <c r="N730" s="63" t="s">
        <v>1963</v>
      </c>
      <c r="O730" s="64" t="s">
        <v>2027</v>
      </c>
      <c r="P730" s="65"/>
      <c r="Q730" s="63" t="s">
        <v>2149</v>
      </c>
      <c r="R730" s="68">
        <v>13</v>
      </c>
      <c r="S730" s="68">
        <v>3</v>
      </c>
      <c r="T730" s="69" t="s">
        <v>6409</v>
      </c>
      <c r="U730" s="70">
        <v>808539</v>
      </c>
      <c r="V730" s="68">
        <v>598</v>
      </c>
      <c r="W730" s="71">
        <v>21</v>
      </c>
      <c r="X730" s="72">
        <v>0.0355</v>
      </c>
      <c r="Y730" s="71">
        <v>14111</v>
      </c>
      <c r="Z730" s="71">
        <v>231</v>
      </c>
      <c r="AA730" s="71">
        <v>1</v>
      </c>
      <c r="AB730" s="76">
        <v>0</v>
      </c>
      <c r="AC730" s="68">
        <v>271</v>
      </c>
      <c r="AD730" s="77">
        <v>2.21</v>
      </c>
      <c r="AE730" s="68">
        <v>102</v>
      </c>
      <c r="AF730" s="78">
        <v>0.32</v>
      </c>
      <c r="AG730" s="81">
        <v>1</v>
      </c>
      <c r="AH730" s="82">
        <v>1.78</v>
      </c>
      <c r="AI730" s="64" t="s">
        <v>6410</v>
      </c>
      <c r="AJ730" s="63" t="s">
        <v>6411</v>
      </c>
      <c r="AK730" s="78">
        <v>0.1333</v>
      </c>
      <c r="AL730" s="78">
        <v>1</v>
      </c>
      <c r="AM730" s="63" t="s">
        <v>6412</v>
      </c>
      <c r="AN730" s="78">
        <v>0.12</v>
      </c>
      <c r="AO730" s="78">
        <v>0</v>
      </c>
      <c r="AP730" s="63" t="s">
        <v>6413</v>
      </c>
      <c r="AQ730" s="78">
        <v>0.0667</v>
      </c>
      <c r="AR730" s="78">
        <v>0</v>
      </c>
      <c r="AS730" s="86" t="s">
        <v>6414</v>
      </c>
      <c r="AT730" s="87"/>
      <c r="AU730" s="88"/>
    </row>
    <row r="731" spans="1:47">
      <c r="A731" s="50">
        <f t="shared" si="61"/>
        <v>90</v>
      </c>
      <c r="B731" s="51" t="str">
        <f>IF(A731="","",IF(A731&lt;词盘!$B$2,"大词",IF(A731&lt;词盘!$C$2,"中尾词","长尾词")))</f>
        <v>大词</v>
      </c>
      <c r="D731" s="29" t="str">
        <f t="shared" si="62"/>
        <v>无序</v>
      </c>
      <c r="I731" s="61">
        <f t="shared" si="63"/>
        <v>0</v>
      </c>
      <c r="K731" s="91"/>
      <c r="L731" s="90"/>
      <c r="M731" s="62" t="s">
        <v>6415</v>
      </c>
      <c r="N731" s="63" t="s">
        <v>6416</v>
      </c>
      <c r="O731" s="64" t="s">
        <v>2027</v>
      </c>
      <c r="P731" s="65"/>
      <c r="Q731" s="63" t="s">
        <v>4152</v>
      </c>
      <c r="R731" s="68">
        <v>12</v>
      </c>
      <c r="S731" s="68">
        <v>2</v>
      </c>
      <c r="T731" s="69" t="s">
        <v>6417</v>
      </c>
      <c r="U731" s="70">
        <v>534258</v>
      </c>
      <c r="V731" s="68">
        <v>3815</v>
      </c>
      <c r="W731" s="71">
        <v>90</v>
      </c>
      <c r="X731" s="72">
        <v>0.0238</v>
      </c>
      <c r="Y731" s="71">
        <v>105663</v>
      </c>
      <c r="Z731" s="71">
        <v>1466</v>
      </c>
      <c r="AA731" s="71">
        <v>3</v>
      </c>
      <c r="AB731" s="76">
        <v>18</v>
      </c>
      <c r="AC731" s="68">
        <v>182</v>
      </c>
      <c r="AD731" s="77">
        <v>20.96</v>
      </c>
      <c r="AE731" s="68">
        <v>139</v>
      </c>
      <c r="AF731" s="78">
        <v>0.4247</v>
      </c>
      <c r="AG731" s="81">
        <v>0.25</v>
      </c>
      <c r="AH731" s="82">
        <v>0.4</v>
      </c>
      <c r="AI731" s="64" t="s">
        <v>5099</v>
      </c>
      <c r="AJ731" s="63" t="s">
        <v>6122</v>
      </c>
      <c r="AK731" s="78">
        <v>0.1858</v>
      </c>
      <c r="AL731" s="78">
        <v>0.25</v>
      </c>
      <c r="AM731" s="63" t="s">
        <v>6121</v>
      </c>
      <c r="AN731" s="78">
        <v>0.177</v>
      </c>
      <c r="AO731" s="78">
        <v>0</v>
      </c>
      <c r="AP731" s="63" t="s">
        <v>6418</v>
      </c>
      <c r="AQ731" s="78">
        <v>0.0619</v>
      </c>
      <c r="AR731" s="78">
        <v>0</v>
      </c>
      <c r="AS731" s="86" t="s">
        <v>6419</v>
      </c>
      <c r="AT731" s="87">
        <v>0.25</v>
      </c>
      <c r="AU731" s="88" t="s">
        <v>6420</v>
      </c>
    </row>
    <row r="732" spans="1:47">
      <c r="A732" s="50">
        <f t="shared" si="61"/>
        <v>31</v>
      </c>
      <c r="B732" s="51" t="str">
        <f>IF(A732="","",IF(A732&lt;词盘!$B$2,"大词",IF(A732&lt;词盘!$C$2,"中尾词","长尾词")))</f>
        <v>大词</v>
      </c>
      <c r="D732" s="29" t="str">
        <f t="shared" si="62"/>
        <v>无序</v>
      </c>
      <c r="I732" s="61">
        <f t="shared" si="63"/>
        <v>0</v>
      </c>
      <c r="K732" s="91"/>
      <c r="L732" s="90"/>
      <c r="M732" s="62" t="s">
        <v>6421</v>
      </c>
      <c r="N732" s="63" t="s">
        <v>6422</v>
      </c>
      <c r="O732" s="64" t="s">
        <v>2027</v>
      </c>
      <c r="P732" s="65"/>
      <c r="Q732" s="63" t="s">
        <v>2149</v>
      </c>
      <c r="R732" s="68">
        <v>12</v>
      </c>
      <c r="S732" s="68">
        <v>1</v>
      </c>
      <c r="T732" s="69" t="s">
        <v>2601</v>
      </c>
      <c r="U732" s="70">
        <v>282187</v>
      </c>
      <c r="V732" s="68">
        <v>6134</v>
      </c>
      <c r="W732" s="71">
        <v>31</v>
      </c>
      <c r="X732" s="72">
        <v>0.0052</v>
      </c>
      <c r="Y732" s="71">
        <v>170842</v>
      </c>
      <c r="Z732" s="71">
        <v>2527</v>
      </c>
      <c r="AA732" s="71">
        <v>1</v>
      </c>
      <c r="AB732" s="76">
        <v>1</v>
      </c>
      <c r="AC732" s="68">
        <v>2275</v>
      </c>
      <c r="AD732" s="77">
        <v>2.7</v>
      </c>
      <c r="AE732" s="68">
        <v>48</v>
      </c>
      <c r="AF732" s="78">
        <v>0.1227</v>
      </c>
      <c r="AG732" s="81">
        <v>0.0526</v>
      </c>
      <c r="AH732" s="82">
        <v>1.47</v>
      </c>
      <c r="AI732" s="64" t="s">
        <v>6423</v>
      </c>
      <c r="AJ732" s="63" t="s">
        <v>3084</v>
      </c>
      <c r="AK732" s="78">
        <v>0.0472</v>
      </c>
      <c r="AL732" s="78">
        <v>0</v>
      </c>
      <c r="AM732" s="63" t="s">
        <v>6424</v>
      </c>
      <c r="AN732" s="78">
        <v>0.0425</v>
      </c>
      <c r="AO732" s="78">
        <v>0.0526</v>
      </c>
      <c r="AP732" s="63" t="s">
        <v>2483</v>
      </c>
      <c r="AQ732" s="78">
        <v>0.033</v>
      </c>
      <c r="AR732" s="78">
        <v>0</v>
      </c>
      <c r="AS732" s="86" t="s">
        <v>6425</v>
      </c>
      <c r="AT732" s="87">
        <v>0</v>
      </c>
      <c r="AU732" s="88" t="s">
        <v>6426</v>
      </c>
    </row>
    <row r="733" spans="1:47">
      <c r="A733" s="50">
        <f t="shared" si="61"/>
        <v>74</v>
      </c>
      <c r="B733" s="51" t="str">
        <f>IF(A733="","",IF(A733&lt;词盘!$B$2,"大词",IF(A733&lt;词盘!$C$2,"中尾词","长尾词")))</f>
        <v>大词</v>
      </c>
      <c r="D733" s="29" t="str">
        <f t="shared" si="62"/>
        <v>无序</v>
      </c>
      <c r="I733" s="61">
        <f t="shared" si="63"/>
        <v>0</v>
      </c>
      <c r="K733" s="91"/>
      <c r="L733" s="90"/>
      <c r="M733" s="62" t="s">
        <v>6427</v>
      </c>
      <c r="N733" s="63" t="s">
        <v>1963</v>
      </c>
      <c r="O733" s="64" t="s">
        <v>2027</v>
      </c>
      <c r="P733" s="65"/>
      <c r="Q733" s="63" t="s">
        <v>2047</v>
      </c>
      <c r="R733" s="68">
        <v>12</v>
      </c>
      <c r="S733" s="68">
        <v>1</v>
      </c>
      <c r="T733" s="69" t="s">
        <v>2022</v>
      </c>
      <c r="U733" s="70">
        <v>613877</v>
      </c>
      <c r="V733" s="68">
        <v>1904</v>
      </c>
      <c r="W733" s="71">
        <v>74</v>
      </c>
      <c r="X733" s="72">
        <v>0.0392</v>
      </c>
      <c r="Y733" s="71">
        <v>48478</v>
      </c>
      <c r="Z733" s="71">
        <v>917</v>
      </c>
      <c r="AA733" s="71">
        <v>2</v>
      </c>
      <c r="AB733" s="76">
        <v>0</v>
      </c>
      <c r="AC733" s="68">
        <v>46561</v>
      </c>
      <c r="AD733" s="77">
        <v>0.04</v>
      </c>
      <c r="AE733" s="68">
        <v>71</v>
      </c>
      <c r="AF733" s="78">
        <v>0.2245</v>
      </c>
      <c r="AG733" s="81">
        <v>0.3333</v>
      </c>
      <c r="AH733" s="82">
        <v>1.4</v>
      </c>
      <c r="AI733" s="64" t="s">
        <v>6428</v>
      </c>
      <c r="AJ733" s="63" t="s">
        <v>2342</v>
      </c>
      <c r="AK733" s="78">
        <v>0.1327</v>
      </c>
      <c r="AL733" s="78">
        <v>0.3333</v>
      </c>
      <c r="AM733" s="63" t="s">
        <v>5993</v>
      </c>
      <c r="AN733" s="78">
        <v>0.051</v>
      </c>
      <c r="AO733" s="78">
        <v>0</v>
      </c>
      <c r="AP733" s="63" t="s">
        <v>6429</v>
      </c>
      <c r="AQ733" s="78">
        <v>0.0408</v>
      </c>
      <c r="AR733" s="78">
        <v>0</v>
      </c>
      <c r="AS733" s="86" t="s">
        <v>6430</v>
      </c>
      <c r="AT733" s="87"/>
      <c r="AU733" s="88"/>
    </row>
    <row r="734" spans="1:47">
      <c r="A734" s="50">
        <f t="shared" si="61"/>
        <v>138</v>
      </c>
      <c r="B734" s="51" t="str">
        <f>IF(A734="","",IF(A734&lt;词盘!$B$2,"大词",IF(A734&lt;词盘!$C$2,"中尾词","长尾词")))</f>
        <v>大词</v>
      </c>
      <c r="D734" s="29" t="str">
        <f t="shared" si="62"/>
        <v>无序</v>
      </c>
      <c r="I734" s="61">
        <f t="shared" si="63"/>
        <v>0</v>
      </c>
      <c r="K734" s="91"/>
      <c r="L734" s="90"/>
      <c r="M734" s="62" t="s">
        <v>6431</v>
      </c>
      <c r="N734" s="63" t="s">
        <v>6432</v>
      </c>
      <c r="O734" s="64" t="s">
        <v>2027</v>
      </c>
      <c r="P734" s="65"/>
      <c r="Q734" s="63" t="s">
        <v>2149</v>
      </c>
      <c r="R734" s="68">
        <v>12</v>
      </c>
      <c r="S734" s="68">
        <v>1</v>
      </c>
      <c r="T734" s="69" t="s">
        <v>2022</v>
      </c>
      <c r="U734" s="70">
        <v>564022</v>
      </c>
      <c r="V734" s="68">
        <v>2900</v>
      </c>
      <c r="W734" s="71">
        <v>138</v>
      </c>
      <c r="X734" s="72">
        <v>0.0478</v>
      </c>
      <c r="Y734" s="71">
        <v>64849</v>
      </c>
      <c r="Z734" s="71">
        <v>1200</v>
      </c>
      <c r="AA734" s="71">
        <v>4</v>
      </c>
      <c r="AB734" s="76">
        <v>2</v>
      </c>
      <c r="AC734" s="68">
        <v>708</v>
      </c>
      <c r="AD734" s="77">
        <v>4.1</v>
      </c>
      <c r="AE734" s="68">
        <v>73</v>
      </c>
      <c r="AF734" s="78">
        <v>0.4579</v>
      </c>
      <c r="AG734" s="81">
        <v>0.375</v>
      </c>
      <c r="AH734" s="44" t="s">
        <v>2027</v>
      </c>
      <c r="AI734" s="64" t="s">
        <v>2177</v>
      </c>
      <c r="AJ734" s="63" t="s">
        <v>6433</v>
      </c>
      <c r="AK734" s="78">
        <v>0.3364</v>
      </c>
      <c r="AL734" s="78">
        <v>0.25</v>
      </c>
      <c r="AM734" s="63" t="s">
        <v>6434</v>
      </c>
      <c r="AN734" s="78">
        <v>0.0654</v>
      </c>
      <c r="AO734" s="78">
        <v>0</v>
      </c>
      <c r="AP734" s="63" t="s">
        <v>6435</v>
      </c>
      <c r="AQ734" s="78">
        <v>0.0561</v>
      </c>
      <c r="AR734" s="78">
        <v>0.125</v>
      </c>
      <c r="AS734" s="86" t="s">
        <v>6436</v>
      </c>
      <c r="AT734" s="87">
        <v>0</v>
      </c>
      <c r="AU734" s="88" t="s">
        <v>6437</v>
      </c>
    </row>
    <row r="735" spans="1:47">
      <c r="A735" s="50">
        <f t="shared" si="61"/>
        <v>48</v>
      </c>
      <c r="B735" s="51" t="str">
        <f>IF(A735="","",IF(A735&lt;词盘!$B$2,"大词",IF(A735&lt;词盘!$C$2,"中尾词","长尾词")))</f>
        <v>大词</v>
      </c>
      <c r="D735" s="29" t="str">
        <f t="shared" si="62"/>
        <v>无序</v>
      </c>
      <c r="I735" s="61">
        <f t="shared" si="63"/>
        <v>0</v>
      </c>
      <c r="K735" s="91"/>
      <c r="L735" s="90"/>
      <c r="M735" s="62" t="s">
        <v>6438</v>
      </c>
      <c r="N735" s="63" t="s">
        <v>6439</v>
      </c>
      <c r="O735" s="64" t="s">
        <v>2027</v>
      </c>
      <c r="P735" s="65"/>
      <c r="Q735" s="63" t="s">
        <v>2047</v>
      </c>
      <c r="R735" s="68">
        <v>12</v>
      </c>
      <c r="S735" s="68">
        <v>1</v>
      </c>
      <c r="T735" s="69" t="s">
        <v>2022</v>
      </c>
      <c r="U735" s="70">
        <v>808702</v>
      </c>
      <c r="V735" s="68">
        <v>1695</v>
      </c>
      <c r="W735" s="71">
        <v>48</v>
      </c>
      <c r="X735" s="72">
        <v>0.0285</v>
      </c>
      <c r="Y735" s="71">
        <v>34115</v>
      </c>
      <c r="Z735" s="71">
        <v>748</v>
      </c>
      <c r="AA735" s="71">
        <v>2</v>
      </c>
      <c r="AB735" s="76">
        <v>6</v>
      </c>
      <c r="AC735" s="68">
        <v>3378</v>
      </c>
      <c r="AD735" s="77">
        <v>0.5</v>
      </c>
      <c r="AE735" s="68">
        <v>4</v>
      </c>
      <c r="AF735" s="78">
        <v>0.3379</v>
      </c>
      <c r="AG735" s="81">
        <v>0.0714</v>
      </c>
      <c r="AH735" s="82">
        <v>0.56</v>
      </c>
      <c r="AI735" s="64" t="s">
        <v>3107</v>
      </c>
      <c r="AJ735" s="63" t="s">
        <v>6440</v>
      </c>
      <c r="AK735" s="78">
        <v>0.1622</v>
      </c>
      <c r="AL735" s="78">
        <v>0</v>
      </c>
      <c r="AM735" s="63" t="s">
        <v>6441</v>
      </c>
      <c r="AN735" s="78">
        <v>0.0946</v>
      </c>
      <c r="AO735" s="78">
        <v>0</v>
      </c>
      <c r="AP735" s="63" t="s">
        <v>6442</v>
      </c>
      <c r="AQ735" s="78">
        <v>0.0811</v>
      </c>
      <c r="AR735" s="78">
        <v>0.0714</v>
      </c>
      <c r="AS735" s="86" t="s">
        <v>6443</v>
      </c>
      <c r="AT735" s="87"/>
      <c r="AU735" s="88"/>
    </row>
    <row r="736" spans="1:47">
      <c r="A736" s="50">
        <f t="shared" si="61"/>
        <v>183</v>
      </c>
      <c r="B736" s="51" t="str">
        <f>IF(A736="","",IF(A736&lt;词盘!$B$2,"大词",IF(A736&lt;词盘!$C$2,"中尾词","长尾词")))</f>
        <v>大词</v>
      </c>
      <c r="D736" s="29" t="str">
        <f t="shared" si="62"/>
        <v>无序</v>
      </c>
      <c r="I736" s="61">
        <f t="shared" si="63"/>
        <v>0</v>
      </c>
      <c r="K736" s="91"/>
      <c r="L736" s="90"/>
      <c r="M736" s="62" t="s">
        <v>6444</v>
      </c>
      <c r="N736" s="63" t="s">
        <v>6445</v>
      </c>
      <c r="O736" s="64" t="s">
        <v>2027</v>
      </c>
      <c r="P736" s="65"/>
      <c r="Q736" s="63" t="s">
        <v>2047</v>
      </c>
      <c r="R736" s="68">
        <v>12</v>
      </c>
      <c r="S736" s="68">
        <v>1</v>
      </c>
      <c r="T736" s="69" t="s">
        <v>2022</v>
      </c>
      <c r="U736" s="70">
        <v>799401</v>
      </c>
      <c r="V736" s="68">
        <v>1774</v>
      </c>
      <c r="W736" s="71">
        <v>183</v>
      </c>
      <c r="X736" s="72">
        <v>0.1036</v>
      </c>
      <c r="Y736" s="71">
        <v>40090</v>
      </c>
      <c r="Z736" s="71">
        <v>734</v>
      </c>
      <c r="AA736" s="71">
        <v>5</v>
      </c>
      <c r="AB736" s="76">
        <v>6</v>
      </c>
      <c r="AC736" s="68">
        <v>4196</v>
      </c>
      <c r="AD736" s="77">
        <v>0.42</v>
      </c>
      <c r="AE736" s="68">
        <v>23</v>
      </c>
      <c r="AF736" s="78">
        <v>0.2134</v>
      </c>
      <c r="AG736" s="81">
        <v>0.1818</v>
      </c>
      <c r="AH736" s="44" t="s">
        <v>2027</v>
      </c>
      <c r="AI736" s="64" t="s">
        <v>2177</v>
      </c>
      <c r="AJ736" s="63">
        <v>1450845800</v>
      </c>
      <c r="AK736" s="78">
        <v>0.08</v>
      </c>
      <c r="AL736" s="78">
        <v>0.0909</v>
      </c>
      <c r="AM736" s="63" t="s">
        <v>6446</v>
      </c>
      <c r="AN736" s="78">
        <v>0.0667</v>
      </c>
      <c r="AO736" s="78">
        <v>0.0909</v>
      </c>
      <c r="AP736" s="63" t="s">
        <v>6447</v>
      </c>
      <c r="AQ736" s="78">
        <v>0.0667</v>
      </c>
      <c r="AR736" s="78">
        <v>0</v>
      </c>
      <c r="AS736" s="86" t="s">
        <v>6448</v>
      </c>
      <c r="AT736" s="87">
        <v>0</v>
      </c>
      <c r="AU736" s="88" t="s">
        <v>6449</v>
      </c>
    </row>
    <row r="737" spans="1:47">
      <c r="A737" s="50">
        <f t="shared" si="61"/>
        <v>232</v>
      </c>
      <c r="B737" s="51" t="str">
        <f>IF(A737="","",IF(A737&lt;词盘!$B$2,"大词",IF(A737&lt;词盘!$C$2,"中尾词","长尾词")))</f>
        <v>大词</v>
      </c>
      <c r="D737" s="29" t="str">
        <f t="shared" si="62"/>
        <v>无序</v>
      </c>
      <c r="I737" s="61">
        <f t="shared" si="63"/>
        <v>0</v>
      </c>
      <c r="K737" s="91"/>
      <c r="L737" s="90"/>
      <c r="M737" s="62" t="s">
        <v>6450</v>
      </c>
      <c r="N737" s="63" t="s">
        <v>6451</v>
      </c>
      <c r="O737" s="64" t="s">
        <v>2027</v>
      </c>
      <c r="P737" s="65"/>
      <c r="Q737" s="63" t="s">
        <v>2149</v>
      </c>
      <c r="R737" s="68">
        <v>11</v>
      </c>
      <c r="S737" s="68">
        <v>2</v>
      </c>
      <c r="T737" s="69" t="s">
        <v>5746</v>
      </c>
      <c r="U737" s="70">
        <v>550511</v>
      </c>
      <c r="V737" s="68">
        <v>3320</v>
      </c>
      <c r="W737" s="71">
        <v>232</v>
      </c>
      <c r="X737" s="72">
        <v>0.07</v>
      </c>
      <c r="Y737" s="71">
        <v>88750</v>
      </c>
      <c r="Z737" s="71">
        <v>1602</v>
      </c>
      <c r="AA737" s="71">
        <v>6</v>
      </c>
      <c r="AB737" s="76">
        <v>14</v>
      </c>
      <c r="AC737" s="68">
        <v>2727</v>
      </c>
      <c r="AD737" s="77">
        <v>1.22</v>
      </c>
      <c r="AE737" s="68">
        <v>5</v>
      </c>
      <c r="AF737" s="78">
        <v>0.4727</v>
      </c>
      <c r="AG737" s="81">
        <v>0.4</v>
      </c>
      <c r="AH737" s="82">
        <v>1.72</v>
      </c>
      <c r="AI737" s="64" t="s">
        <v>6452</v>
      </c>
      <c r="AJ737" s="63" t="s">
        <v>2561</v>
      </c>
      <c r="AK737" s="78">
        <v>0.2091</v>
      </c>
      <c r="AL737" s="78">
        <v>0.15</v>
      </c>
      <c r="AM737" s="63" t="s">
        <v>6453</v>
      </c>
      <c r="AN737" s="78">
        <v>0.1636</v>
      </c>
      <c r="AO737" s="78">
        <v>0.2</v>
      </c>
      <c r="AP737" s="63" t="s">
        <v>5673</v>
      </c>
      <c r="AQ737" s="78">
        <v>0.1</v>
      </c>
      <c r="AR737" s="78">
        <v>0.05</v>
      </c>
      <c r="AS737" s="86" t="s">
        <v>6454</v>
      </c>
      <c r="AT737" s="87"/>
      <c r="AU737" s="88"/>
    </row>
    <row r="738" spans="1:47">
      <c r="A738" s="50">
        <f t="shared" si="61"/>
        <v>156</v>
      </c>
      <c r="B738" s="51" t="str">
        <f>IF(A738="","",IF(A738&lt;词盘!$B$2,"大词",IF(A738&lt;词盘!$C$2,"中尾词","长尾词")))</f>
        <v>大词</v>
      </c>
      <c r="D738" s="29" t="str">
        <f t="shared" si="62"/>
        <v>无序</v>
      </c>
      <c r="I738" s="61">
        <f t="shared" si="63"/>
        <v>0</v>
      </c>
      <c r="K738" s="91"/>
      <c r="L738" s="90"/>
      <c r="M738" s="62" t="s">
        <v>6455</v>
      </c>
      <c r="N738" s="63" t="s">
        <v>6456</v>
      </c>
      <c r="O738" s="64" t="s">
        <v>2027</v>
      </c>
      <c r="P738" s="65"/>
      <c r="Q738" s="63" t="s">
        <v>2028</v>
      </c>
      <c r="R738" s="68">
        <v>11</v>
      </c>
      <c r="S738" s="68">
        <v>1</v>
      </c>
      <c r="T738" s="69" t="s">
        <v>2022</v>
      </c>
      <c r="U738" s="70">
        <v>671994</v>
      </c>
      <c r="V738" s="68">
        <v>2276</v>
      </c>
      <c r="W738" s="71">
        <v>156</v>
      </c>
      <c r="X738" s="72">
        <v>0.0687</v>
      </c>
      <c r="Y738" s="71">
        <v>47687</v>
      </c>
      <c r="Z738" s="71">
        <v>1014</v>
      </c>
      <c r="AA738" s="71">
        <v>4</v>
      </c>
      <c r="AB738" s="76">
        <v>0</v>
      </c>
      <c r="AC738" s="68">
        <v>116190</v>
      </c>
      <c r="AD738" s="77">
        <v>0.02</v>
      </c>
      <c r="AE738" s="68">
        <v>73</v>
      </c>
      <c r="AF738" s="78">
        <v>0.1889</v>
      </c>
      <c r="AG738" s="81">
        <v>0.1428</v>
      </c>
      <c r="AH738" s="82">
        <v>0.93</v>
      </c>
      <c r="AI738" s="64" t="s">
        <v>6457</v>
      </c>
      <c r="AJ738" s="63" t="s">
        <v>6458</v>
      </c>
      <c r="AK738" s="78">
        <v>0.0889</v>
      </c>
      <c r="AL738" s="78">
        <v>0.0714</v>
      </c>
      <c r="AM738" s="63" t="s">
        <v>3409</v>
      </c>
      <c r="AN738" s="78">
        <v>0.0556</v>
      </c>
      <c r="AO738" s="78">
        <v>0</v>
      </c>
      <c r="AP738" s="63" t="s">
        <v>2623</v>
      </c>
      <c r="AQ738" s="78">
        <v>0.0444</v>
      </c>
      <c r="AR738" s="78">
        <v>0.0714</v>
      </c>
      <c r="AS738" s="86" t="s">
        <v>6459</v>
      </c>
      <c r="AT738" s="87"/>
      <c r="AU738" s="88"/>
    </row>
    <row r="739" spans="1:47">
      <c r="A739" s="50">
        <f t="shared" si="61"/>
        <v>983</v>
      </c>
      <c r="B739" s="51" t="str">
        <f>IF(A739="","",IF(A739&lt;词盘!$B$2,"大词",IF(A739&lt;词盘!$C$2,"中尾词","长尾词")))</f>
        <v>大词</v>
      </c>
      <c r="D739" s="29" t="str">
        <f t="shared" si="62"/>
        <v>无序</v>
      </c>
      <c r="I739" s="61">
        <f t="shared" si="63"/>
        <v>0</v>
      </c>
      <c r="K739" s="91"/>
      <c r="L739" s="90"/>
      <c r="M739" s="62" t="s">
        <v>6460</v>
      </c>
      <c r="N739" s="63" t="s">
        <v>4990</v>
      </c>
      <c r="O739" s="64" t="s">
        <v>2027</v>
      </c>
      <c r="P739" s="65"/>
      <c r="Q739" s="63" t="s">
        <v>2149</v>
      </c>
      <c r="R739" s="68">
        <v>11</v>
      </c>
      <c r="S739" s="68">
        <v>4</v>
      </c>
      <c r="T739" s="69" t="s">
        <v>6461</v>
      </c>
      <c r="U739" s="70">
        <v>571668</v>
      </c>
      <c r="V739" s="68">
        <v>5720</v>
      </c>
      <c r="W739" s="71">
        <v>983</v>
      </c>
      <c r="X739" s="72">
        <v>0.172</v>
      </c>
      <c r="Y739" s="71">
        <v>115803</v>
      </c>
      <c r="Z739" s="71">
        <v>2280</v>
      </c>
      <c r="AA739" s="71">
        <v>23</v>
      </c>
      <c r="AB739" s="76">
        <v>9</v>
      </c>
      <c r="AC739" s="68">
        <v>5128</v>
      </c>
      <c r="AD739" s="77">
        <v>1.12</v>
      </c>
      <c r="AE739" s="68">
        <v>28</v>
      </c>
      <c r="AF739" s="78">
        <v>0.3868</v>
      </c>
      <c r="AG739" s="81">
        <v>0.3421</v>
      </c>
      <c r="AH739" s="82">
        <v>1.22</v>
      </c>
      <c r="AI739" s="64" t="s">
        <v>2616</v>
      </c>
      <c r="AJ739" s="63" t="s">
        <v>2243</v>
      </c>
      <c r="AK739" s="78">
        <v>0.1698</v>
      </c>
      <c r="AL739" s="78">
        <v>0.0526</v>
      </c>
      <c r="AM739" s="63" t="s">
        <v>2617</v>
      </c>
      <c r="AN739" s="78">
        <v>0.1604</v>
      </c>
      <c r="AO739" s="78">
        <v>0.2632</v>
      </c>
      <c r="AP739" s="63" t="s">
        <v>4993</v>
      </c>
      <c r="AQ739" s="78">
        <v>0.0566</v>
      </c>
      <c r="AR739" s="78">
        <v>0.0263</v>
      </c>
      <c r="AS739" s="86" t="s">
        <v>6462</v>
      </c>
      <c r="AT739" s="87">
        <v>0</v>
      </c>
      <c r="AU739" s="88" t="s">
        <v>6463</v>
      </c>
    </row>
    <row r="740" spans="1:47">
      <c r="A740" s="50">
        <f t="shared" si="61"/>
        <v>61</v>
      </c>
      <c r="B740" s="51" t="str">
        <f>IF(A740="","",IF(A740&lt;词盘!$B$2,"大词",IF(A740&lt;词盘!$C$2,"中尾词","长尾词")))</f>
        <v>大词</v>
      </c>
      <c r="D740" s="29" t="str">
        <f t="shared" si="62"/>
        <v>无序</v>
      </c>
      <c r="I740" s="61">
        <f t="shared" si="63"/>
        <v>0</v>
      </c>
      <c r="K740" s="91"/>
      <c r="L740" s="90"/>
      <c r="M740" s="62" t="s">
        <v>6464</v>
      </c>
      <c r="N740" s="63" t="s">
        <v>2194</v>
      </c>
      <c r="O740" s="64" t="s">
        <v>2027</v>
      </c>
      <c r="P740" s="65"/>
      <c r="Q740" s="63" t="s">
        <v>2047</v>
      </c>
      <c r="R740" s="68">
        <v>11</v>
      </c>
      <c r="S740" s="68">
        <v>1</v>
      </c>
      <c r="T740" s="69" t="s">
        <v>2022</v>
      </c>
      <c r="U740" s="70">
        <v>671240</v>
      </c>
      <c r="V740" s="68">
        <v>2168</v>
      </c>
      <c r="W740" s="71">
        <v>61</v>
      </c>
      <c r="X740" s="72">
        <v>0.0282</v>
      </c>
      <c r="Y740" s="71">
        <v>58658</v>
      </c>
      <c r="Z740" s="71">
        <v>913</v>
      </c>
      <c r="AA740" s="71">
        <v>2</v>
      </c>
      <c r="AB740" s="76">
        <v>0</v>
      </c>
      <c r="AC740" s="68">
        <v>111922</v>
      </c>
      <c r="AD740" s="77">
        <v>0.02</v>
      </c>
      <c r="AE740" s="68">
        <v>29</v>
      </c>
      <c r="AF740" s="78">
        <v>0.1779</v>
      </c>
      <c r="AG740" s="81">
        <v>0.0667</v>
      </c>
      <c r="AH740" s="82">
        <v>0.93</v>
      </c>
      <c r="AI740" s="64" t="s">
        <v>6457</v>
      </c>
      <c r="AJ740" s="63" t="s">
        <v>6446</v>
      </c>
      <c r="AK740" s="78">
        <v>0.0667</v>
      </c>
      <c r="AL740" s="78">
        <v>0.0667</v>
      </c>
      <c r="AM740" s="63" t="s">
        <v>2197</v>
      </c>
      <c r="AN740" s="78">
        <v>0.0556</v>
      </c>
      <c r="AO740" s="78">
        <v>0</v>
      </c>
      <c r="AP740" s="63" t="s">
        <v>6447</v>
      </c>
      <c r="AQ740" s="78">
        <v>0.0556</v>
      </c>
      <c r="AR740" s="78">
        <v>0</v>
      </c>
      <c r="AS740" s="86" t="s">
        <v>6465</v>
      </c>
      <c r="AT740" s="87"/>
      <c r="AU740" s="88"/>
    </row>
    <row r="741" spans="1:47">
      <c r="A741" s="50">
        <f t="shared" si="61"/>
        <v>1304</v>
      </c>
      <c r="B741" s="51" t="str">
        <f>IF(A741="","",IF(A741&lt;词盘!$B$2,"大词",IF(A741&lt;词盘!$C$2,"中尾词","长尾词")))</f>
        <v>大词</v>
      </c>
      <c r="D741" s="29" t="str">
        <f t="shared" si="62"/>
        <v>无序</v>
      </c>
      <c r="I741" s="61">
        <f t="shared" si="63"/>
        <v>0</v>
      </c>
      <c r="K741" s="91"/>
      <c r="L741" s="90"/>
      <c r="M741" s="62" t="s">
        <v>6466</v>
      </c>
      <c r="N741" s="63" t="s">
        <v>6467</v>
      </c>
      <c r="O741" s="64" t="s">
        <v>2027</v>
      </c>
      <c r="P741" s="65"/>
      <c r="Q741" s="63" t="s">
        <v>2149</v>
      </c>
      <c r="R741" s="68">
        <v>11</v>
      </c>
      <c r="S741" s="68">
        <v>1</v>
      </c>
      <c r="T741" s="69" t="s">
        <v>4096</v>
      </c>
      <c r="U741" s="70">
        <v>316727</v>
      </c>
      <c r="V741" s="68">
        <v>5738</v>
      </c>
      <c r="W741" s="71">
        <v>1304</v>
      </c>
      <c r="X741" s="72">
        <v>0.2273</v>
      </c>
      <c r="Y741" s="71">
        <v>123104</v>
      </c>
      <c r="Z741" s="71">
        <v>2434</v>
      </c>
      <c r="AA741" s="71">
        <v>30</v>
      </c>
      <c r="AB741" s="76">
        <v>9</v>
      </c>
      <c r="AC741" s="68">
        <v>176</v>
      </c>
      <c r="AD741" s="77">
        <v>32.6</v>
      </c>
      <c r="AE741" s="68">
        <v>15</v>
      </c>
      <c r="AF741" s="78">
        <v>0.6719</v>
      </c>
      <c r="AG741" s="81">
        <v>0.5892</v>
      </c>
      <c r="AH741" s="82">
        <v>1.3</v>
      </c>
      <c r="AI741" s="64" t="s">
        <v>6468</v>
      </c>
      <c r="AJ741" s="63" t="s">
        <v>6469</v>
      </c>
      <c r="AK741" s="78">
        <v>0.3651</v>
      </c>
      <c r="AL741" s="78">
        <v>0.3571</v>
      </c>
      <c r="AM741" s="63" t="s">
        <v>5113</v>
      </c>
      <c r="AN741" s="78">
        <v>0.2063</v>
      </c>
      <c r="AO741" s="78">
        <v>0.125</v>
      </c>
      <c r="AP741" s="63" t="s">
        <v>6470</v>
      </c>
      <c r="AQ741" s="78">
        <v>0.1005</v>
      </c>
      <c r="AR741" s="78">
        <v>0.1071</v>
      </c>
      <c r="AS741" s="86" t="s">
        <v>6471</v>
      </c>
      <c r="AT741" s="87">
        <v>0</v>
      </c>
      <c r="AU741" s="88" t="s">
        <v>6472</v>
      </c>
    </row>
    <row r="742" spans="1:47">
      <c r="A742" s="50">
        <f t="shared" si="61"/>
        <v>107</v>
      </c>
      <c r="B742" s="51" t="str">
        <f>IF(A742="","",IF(A742&lt;词盘!$B$2,"大词",IF(A742&lt;词盘!$C$2,"中尾词","长尾词")))</f>
        <v>大词</v>
      </c>
      <c r="D742" s="29" t="str">
        <f t="shared" ref="D742:D798" si="64">IF(M742="","",IF(OR(E742="/",E742=""),"无序",IF(COUNTIFS(E:E,E742)&lt;4,"无序","有序")))</f>
        <v>无序</v>
      </c>
      <c r="E742" s="89"/>
      <c r="I742" s="61">
        <f t="shared" si="63"/>
        <v>0</v>
      </c>
      <c r="K742" s="91"/>
      <c r="L742" s="90"/>
      <c r="M742" s="62" t="s">
        <v>6473</v>
      </c>
      <c r="N742" s="63" t="s">
        <v>6474</v>
      </c>
      <c r="O742" s="64" t="s">
        <v>2027</v>
      </c>
      <c r="P742" s="65"/>
      <c r="Q742" s="63" t="s">
        <v>2149</v>
      </c>
      <c r="R742" s="68">
        <v>11</v>
      </c>
      <c r="S742" s="68">
        <v>3</v>
      </c>
      <c r="T742" s="69" t="s">
        <v>6475</v>
      </c>
      <c r="U742" s="70">
        <v>600290</v>
      </c>
      <c r="V742" s="68">
        <v>4292</v>
      </c>
      <c r="W742" s="71">
        <v>107</v>
      </c>
      <c r="X742" s="72">
        <v>0.0251</v>
      </c>
      <c r="Y742" s="71">
        <v>97205</v>
      </c>
      <c r="Z742" s="71">
        <v>1709</v>
      </c>
      <c r="AA742" s="71">
        <v>3</v>
      </c>
      <c r="AB742" s="76">
        <v>0</v>
      </c>
      <c r="AC742" s="68">
        <v>1106</v>
      </c>
      <c r="AD742" s="77">
        <v>3.88</v>
      </c>
      <c r="AE742" s="68">
        <v>20</v>
      </c>
      <c r="AF742" s="78">
        <v>0.1584</v>
      </c>
      <c r="AG742" s="81">
        <v>0.2143</v>
      </c>
      <c r="AH742" s="44" t="s">
        <v>2027</v>
      </c>
      <c r="AI742" s="64" t="s">
        <v>2177</v>
      </c>
      <c r="AJ742" s="63" t="s">
        <v>2293</v>
      </c>
      <c r="AK742" s="78">
        <v>0.0693</v>
      </c>
      <c r="AL742" s="78">
        <v>0.0714</v>
      </c>
      <c r="AM742" s="63" t="s">
        <v>5465</v>
      </c>
      <c r="AN742" s="78">
        <v>0.0495</v>
      </c>
      <c r="AO742" s="78">
        <v>0</v>
      </c>
      <c r="AP742" s="63" t="s">
        <v>6197</v>
      </c>
      <c r="AQ742" s="78">
        <v>0.0396</v>
      </c>
      <c r="AR742" s="78">
        <v>0.1429</v>
      </c>
      <c r="AS742" s="86" t="s">
        <v>6476</v>
      </c>
      <c r="AT742" s="87">
        <v>0.1429</v>
      </c>
      <c r="AU742" s="88" t="s">
        <v>6477</v>
      </c>
    </row>
    <row r="743" spans="1:47">
      <c r="A743" s="50">
        <f t="shared" si="61"/>
        <v>2760</v>
      </c>
      <c r="B743" s="51" t="str">
        <f>IF(A743="","",IF(A743&lt;词盘!$B$2,"大词",IF(A743&lt;词盘!$C$2,"中尾词","长尾词")))</f>
        <v>大词</v>
      </c>
      <c r="D743" s="29" t="str">
        <f t="shared" si="64"/>
        <v>无序</v>
      </c>
      <c r="I743" s="61">
        <f t="shared" si="63"/>
        <v>0</v>
      </c>
      <c r="K743" s="91"/>
      <c r="L743" s="90"/>
      <c r="M743" s="62" t="s">
        <v>6478</v>
      </c>
      <c r="N743" s="63" t="s">
        <v>6479</v>
      </c>
      <c r="O743" s="64" t="s">
        <v>2027</v>
      </c>
      <c r="P743" s="65"/>
      <c r="Q743" s="63" t="s">
        <v>2047</v>
      </c>
      <c r="R743" s="68">
        <v>10</v>
      </c>
      <c r="S743" s="68">
        <v>1</v>
      </c>
      <c r="T743" s="69" t="s">
        <v>2022</v>
      </c>
      <c r="U743" s="70">
        <v>917010</v>
      </c>
      <c r="V743" s="68">
        <v>86251</v>
      </c>
      <c r="W743" s="71">
        <v>2760</v>
      </c>
      <c r="X743" s="72">
        <v>0.032</v>
      </c>
      <c r="Y743" s="71">
        <v>2586064</v>
      </c>
      <c r="Z743" s="71">
        <v>42825</v>
      </c>
      <c r="AA743" s="71">
        <v>63</v>
      </c>
      <c r="AB743" s="76">
        <v>0</v>
      </c>
      <c r="AC743" s="68">
        <v>40299</v>
      </c>
      <c r="AD743" s="77">
        <v>2.14</v>
      </c>
      <c r="AE743" s="68">
        <v>32</v>
      </c>
      <c r="AF743" s="78">
        <v>0.1323</v>
      </c>
      <c r="AG743" s="81">
        <v>0.0769</v>
      </c>
      <c r="AH743" s="82">
        <v>1.01</v>
      </c>
      <c r="AI743" s="64" t="s">
        <v>3743</v>
      </c>
      <c r="AJ743" s="63" t="s">
        <v>3513</v>
      </c>
      <c r="AK743" s="78">
        <v>0.0441</v>
      </c>
      <c r="AL743" s="78">
        <v>0.0769</v>
      </c>
      <c r="AM743" s="63" t="s">
        <v>4938</v>
      </c>
      <c r="AN743" s="78">
        <v>0.0441</v>
      </c>
      <c r="AO743" s="78">
        <v>0</v>
      </c>
      <c r="AP743" s="63" t="s">
        <v>6480</v>
      </c>
      <c r="AQ743" s="78">
        <v>0.0441</v>
      </c>
      <c r="AR743" s="78">
        <v>0</v>
      </c>
      <c r="AS743" s="86" t="s">
        <v>6481</v>
      </c>
      <c r="AT743" s="87">
        <v>0</v>
      </c>
      <c r="AU743" s="88" t="s">
        <v>6482</v>
      </c>
    </row>
    <row r="744" spans="1:47">
      <c r="A744" s="50">
        <f t="shared" si="61"/>
        <v>189</v>
      </c>
      <c r="B744" s="51" t="str">
        <f>IF(A744="","",IF(A744&lt;词盘!$B$2,"大词",IF(A744&lt;词盘!$C$2,"中尾词","长尾词")))</f>
        <v>大词</v>
      </c>
      <c r="D744" s="29" t="str">
        <f t="shared" si="64"/>
        <v>无序</v>
      </c>
      <c r="I744" s="61">
        <f t="shared" si="63"/>
        <v>0</v>
      </c>
      <c r="K744" s="91"/>
      <c r="L744" s="90"/>
      <c r="M744" s="62" t="s">
        <v>6483</v>
      </c>
      <c r="N744" s="63" t="s">
        <v>6484</v>
      </c>
      <c r="O744" s="64" t="s">
        <v>2027</v>
      </c>
      <c r="P744" s="65"/>
      <c r="Q744" s="63" t="s">
        <v>2149</v>
      </c>
      <c r="R744" s="68">
        <v>10</v>
      </c>
      <c r="S744" s="68">
        <v>1</v>
      </c>
      <c r="T744" s="69" t="s">
        <v>3110</v>
      </c>
      <c r="U744" s="70">
        <v>622660</v>
      </c>
      <c r="V744" s="68">
        <v>2077</v>
      </c>
      <c r="W744" s="71">
        <v>189</v>
      </c>
      <c r="X744" s="72">
        <v>0.0913</v>
      </c>
      <c r="Y744" s="71">
        <v>53783</v>
      </c>
      <c r="Z744" s="71">
        <v>1031</v>
      </c>
      <c r="AA744" s="71">
        <v>5</v>
      </c>
      <c r="AB744" s="76">
        <v>28</v>
      </c>
      <c r="AC744" s="68">
        <v>43</v>
      </c>
      <c r="AD744" s="77">
        <v>48.3</v>
      </c>
      <c r="AE744" s="68">
        <v>14</v>
      </c>
      <c r="AF744" s="78">
        <v>0.5052</v>
      </c>
      <c r="AG744" s="81">
        <v>0.6176</v>
      </c>
      <c r="AH744" s="82">
        <v>0.47</v>
      </c>
      <c r="AI744" s="64" t="s">
        <v>6485</v>
      </c>
      <c r="AJ744" s="63" t="s">
        <v>6486</v>
      </c>
      <c r="AK744" s="78">
        <v>0.2784</v>
      </c>
      <c r="AL744" s="78">
        <v>0.3529</v>
      </c>
      <c r="AM744" s="63" t="s">
        <v>6487</v>
      </c>
      <c r="AN744" s="78">
        <v>0.1237</v>
      </c>
      <c r="AO744" s="78">
        <v>0.1471</v>
      </c>
      <c r="AP744" s="63" t="s">
        <v>6488</v>
      </c>
      <c r="AQ744" s="78">
        <v>0.1031</v>
      </c>
      <c r="AR744" s="78">
        <v>0.1176</v>
      </c>
      <c r="AS744" s="86" t="s">
        <v>6489</v>
      </c>
      <c r="AT744" s="87"/>
      <c r="AU744" s="88"/>
    </row>
    <row r="745" spans="1:47">
      <c r="A745" s="50">
        <f t="shared" si="61"/>
        <v>47</v>
      </c>
      <c r="B745" s="51" t="str">
        <f>IF(A745="","",IF(A745&lt;词盘!$B$2,"大词",IF(A745&lt;词盘!$C$2,"中尾词","长尾词")))</f>
        <v>大词</v>
      </c>
      <c r="D745" s="29" t="str">
        <f t="shared" si="64"/>
        <v>无序</v>
      </c>
      <c r="I745" s="61">
        <f t="shared" si="63"/>
        <v>0</v>
      </c>
      <c r="K745" s="91"/>
      <c r="L745" s="90"/>
      <c r="M745" s="62" t="s">
        <v>6490</v>
      </c>
      <c r="N745" s="63" t="s">
        <v>6491</v>
      </c>
      <c r="O745" s="64" t="s">
        <v>2027</v>
      </c>
      <c r="P745" s="65"/>
      <c r="Q745" s="63" t="s">
        <v>2149</v>
      </c>
      <c r="R745" s="68">
        <v>10</v>
      </c>
      <c r="S745" s="68">
        <v>1</v>
      </c>
      <c r="T745" s="69" t="s">
        <v>2022</v>
      </c>
      <c r="U745" s="70">
        <v>660648</v>
      </c>
      <c r="V745" s="68">
        <v>1739</v>
      </c>
      <c r="W745" s="71">
        <v>47</v>
      </c>
      <c r="X745" s="72">
        <v>0.0272</v>
      </c>
      <c r="Y745" s="71">
        <v>50779</v>
      </c>
      <c r="Z745" s="71">
        <v>775</v>
      </c>
      <c r="AA745" s="71">
        <v>2</v>
      </c>
      <c r="AB745" s="76">
        <v>0</v>
      </c>
      <c r="AC745" s="68">
        <v>134095</v>
      </c>
      <c r="AD745" s="77">
        <v>0.01</v>
      </c>
      <c r="AE745" s="68">
        <v>30</v>
      </c>
      <c r="AF745" s="78">
        <v>0.121</v>
      </c>
      <c r="AG745" s="81">
        <v>0.1428</v>
      </c>
      <c r="AH745" s="82">
        <v>1.79</v>
      </c>
      <c r="AI745" s="64" t="s">
        <v>6492</v>
      </c>
      <c r="AJ745" s="63">
        <v>1450845800</v>
      </c>
      <c r="AK745" s="78">
        <v>0.044</v>
      </c>
      <c r="AL745" s="78">
        <v>0.0476</v>
      </c>
      <c r="AM745" s="63" t="s">
        <v>2196</v>
      </c>
      <c r="AN745" s="78">
        <v>0.044</v>
      </c>
      <c r="AO745" s="78">
        <v>0.0476</v>
      </c>
      <c r="AP745" s="63" t="s">
        <v>5077</v>
      </c>
      <c r="AQ745" s="78">
        <v>0.033</v>
      </c>
      <c r="AR745" s="78">
        <v>0.0476</v>
      </c>
      <c r="AS745" s="86" t="s">
        <v>6493</v>
      </c>
      <c r="AT745" s="87"/>
      <c r="AU745" s="88"/>
    </row>
    <row r="746" spans="1:47">
      <c r="A746" s="50">
        <f t="shared" si="61"/>
        <v>297</v>
      </c>
      <c r="B746" s="51" t="str">
        <f>IF(A746="","",IF(A746&lt;词盘!$B$2,"大词",IF(A746&lt;词盘!$C$2,"中尾词","长尾词")))</f>
        <v>大词</v>
      </c>
      <c r="D746" s="29" t="str">
        <f t="shared" si="64"/>
        <v>无序</v>
      </c>
      <c r="I746" s="61">
        <f t="shared" si="63"/>
        <v>0</v>
      </c>
      <c r="K746" s="91"/>
      <c r="L746" s="90"/>
      <c r="M746" s="62" t="s">
        <v>6494</v>
      </c>
      <c r="N746" s="63" t="s">
        <v>6495</v>
      </c>
      <c r="O746" s="64" t="s">
        <v>2027</v>
      </c>
      <c r="P746" s="65"/>
      <c r="Q746" s="63" t="s">
        <v>2047</v>
      </c>
      <c r="R746" s="68">
        <v>10</v>
      </c>
      <c r="S746" s="68">
        <v>1</v>
      </c>
      <c r="T746" s="69" t="s">
        <v>2024</v>
      </c>
      <c r="U746" s="70">
        <v>311353</v>
      </c>
      <c r="V746" s="68">
        <v>6164</v>
      </c>
      <c r="W746" s="71">
        <v>297</v>
      </c>
      <c r="X746" s="72">
        <v>0.0483</v>
      </c>
      <c r="Y746" s="71">
        <v>154137</v>
      </c>
      <c r="Z746" s="71">
        <v>3079</v>
      </c>
      <c r="AA746" s="71">
        <v>7</v>
      </c>
      <c r="AB746" s="76">
        <v>0</v>
      </c>
      <c r="AC746" s="68">
        <v>504</v>
      </c>
      <c r="AD746" s="77">
        <v>12.23</v>
      </c>
      <c r="AE746" s="68">
        <v>130</v>
      </c>
      <c r="AF746" s="78">
        <v>0.5337</v>
      </c>
      <c r="AG746" s="81">
        <v>0.468</v>
      </c>
      <c r="AH746" s="82">
        <v>1.36</v>
      </c>
      <c r="AI746" s="64" t="s">
        <v>6496</v>
      </c>
      <c r="AJ746" s="63" t="s">
        <v>3212</v>
      </c>
      <c r="AK746" s="78">
        <v>0.3005</v>
      </c>
      <c r="AL746" s="78">
        <v>0.234</v>
      </c>
      <c r="AM746" s="63" t="s">
        <v>6375</v>
      </c>
      <c r="AN746" s="78">
        <v>0.1244</v>
      </c>
      <c r="AO746" s="78">
        <v>0.1702</v>
      </c>
      <c r="AP746" s="63" t="s">
        <v>6376</v>
      </c>
      <c r="AQ746" s="78">
        <v>0.1088</v>
      </c>
      <c r="AR746" s="78">
        <v>0.0638</v>
      </c>
      <c r="AS746" s="86" t="s">
        <v>6497</v>
      </c>
      <c r="AT746" s="87">
        <v>0</v>
      </c>
      <c r="AU746" s="88" t="s">
        <v>6498</v>
      </c>
    </row>
    <row r="747" spans="1:47">
      <c r="A747" s="50">
        <f t="shared" si="61"/>
        <v>286</v>
      </c>
      <c r="B747" s="51" t="str">
        <f>IF(A747="","",IF(A747&lt;词盘!$B$2,"大词",IF(A747&lt;词盘!$C$2,"中尾词","长尾词")))</f>
        <v>大词</v>
      </c>
      <c r="D747" s="29" t="str">
        <f t="shared" si="64"/>
        <v>无序</v>
      </c>
      <c r="I747" s="61">
        <f t="shared" si="63"/>
        <v>0</v>
      </c>
      <c r="K747" s="91"/>
      <c r="L747" s="90"/>
      <c r="M747" s="62" t="s">
        <v>6499</v>
      </c>
      <c r="N747" s="63" t="s">
        <v>6500</v>
      </c>
      <c r="O747" s="64" t="s">
        <v>2027</v>
      </c>
      <c r="P747" s="65"/>
      <c r="Q747" s="63" t="s">
        <v>2149</v>
      </c>
      <c r="R747" s="68">
        <v>10</v>
      </c>
      <c r="S747" s="68">
        <v>1</v>
      </c>
      <c r="T747" s="69" t="s">
        <v>3110</v>
      </c>
      <c r="U747" s="70">
        <v>663409</v>
      </c>
      <c r="V747" s="68">
        <v>5289</v>
      </c>
      <c r="W747" s="71">
        <v>286</v>
      </c>
      <c r="X747" s="72">
        <v>0.0542</v>
      </c>
      <c r="Y747" s="71">
        <v>139371</v>
      </c>
      <c r="Z747" s="71">
        <v>2276</v>
      </c>
      <c r="AA747" s="71">
        <v>7</v>
      </c>
      <c r="AB747" s="76">
        <v>0</v>
      </c>
      <c r="AC747" s="68">
        <v>343</v>
      </c>
      <c r="AD747" s="77">
        <v>15.42</v>
      </c>
      <c r="AE747" s="68">
        <v>55</v>
      </c>
      <c r="AF747" s="78">
        <v>0.5164</v>
      </c>
      <c r="AG747" s="81">
        <v>0.4286</v>
      </c>
      <c r="AH747" s="82">
        <v>1</v>
      </c>
      <c r="AI747" s="64" t="s">
        <v>5575</v>
      </c>
      <c r="AJ747" s="63" t="s">
        <v>6501</v>
      </c>
      <c r="AK747" s="78">
        <v>0.1868</v>
      </c>
      <c r="AL747" s="78">
        <v>0.1429</v>
      </c>
      <c r="AM747" s="63" t="s">
        <v>6502</v>
      </c>
      <c r="AN747" s="78">
        <v>0.1648</v>
      </c>
      <c r="AO747" s="78">
        <v>0.2857</v>
      </c>
      <c r="AP747" s="63" t="s">
        <v>6503</v>
      </c>
      <c r="AQ747" s="78">
        <v>0.1648</v>
      </c>
      <c r="AR747" s="78">
        <v>0</v>
      </c>
      <c r="AS747" s="86" t="s">
        <v>6504</v>
      </c>
      <c r="AT747" s="87"/>
      <c r="AU747" s="88"/>
    </row>
    <row r="748" spans="1:47">
      <c r="A748" s="50">
        <f t="shared" si="61"/>
        <v>24</v>
      </c>
      <c r="B748" s="51" t="str">
        <f>IF(A748="","",IF(A748&lt;词盘!$B$2,"大词",IF(A748&lt;词盘!$C$2,"中尾词","长尾词")))</f>
        <v>大词</v>
      </c>
      <c r="D748" s="29" t="str">
        <f t="shared" si="64"/>
        <v>无序</v>
      </c>
      <c r="I748" s="61">
        <f t="shared" si="63"/>
        <v>0</v>
      </c>
      <c r="K748" s="91"/>
      <c r="L748" s="90"/>
      <c r="M748" s="62" t="s">
        <v>6505</v>
      </c>
      <c r="N748" s="63" t="s">
        <v>6506</v>
      </c>
      <c r="O748" s="64" t="s">
        <v>2027</v>
      </c>
      <c r="P748" s="65"/>
      <c r="Q748" s="63" t="s">
        <v>2028</v>
      </c>
      <c r="R748" s="68">
        <v>10</v>
      </c>
      <c r="S748" s="68">
        <v>1</v>
      </c>
      <c r="T748" s="69" t="s">
        <v>2022</v>
      </c>
      <c r="U748" s="70">
        <v>343034</v>
      </c>
      <c r="V748" s="68">
        <v>3004</v>
      </c>
      <c r="W748" s="71">
        <v>24</v>
      </c>
      <c r="X748" s="72">
        <v>0.008</v>
      </c>
      <c r="Y748" s="71">
        <v>86824</v>
      </c>
      <c r="Z748" s="71">
        <v>1399</v>
      </c>
      <c r="AA748" s="71">
        <v>1</v>
      </c>
      <c r="AB748" s="76">
        <v>3</v>
      </c>
      <c r="AC748" s="68">
        <v>5031</v>
      </c>
      <c r="AD748" s="77">
        <v>0.6</v>
      </c>
      <c r="AE748" s="68">
        <v>224</v>
      </c>
      <c r="AF748" s="78">
        <v>0.1657</v>
      </c>
      <c r="AG748" s="81">
        <v>0.2</v>
      </c>
      <c r="AH748" s="82">
        <v>0.8</v>
      </c>
      <c r="AI748" s="64" t="s">
        <v>6507</v>
      </c>
      <c r="AJ748" s="63" t="s">
        <v>6508</v>
      </c>
      <c r="AK748" s="78">
        <v>0.08</v>
      </c>
      <c r="AL748" s="78">
        <v>0</v>
      </c>
      <c r="AM748" s="63" t="s">
        <v>6509</v>
      </c>
      <c r="AN748" s="78">
        <v>0.0457</v>
      </c>
      <c r="AO748" s="78">
        <v>0.2</v>
      </c>
      <c r="AP748" s="63" t="s">
        <v>5791</v>
      </c>
      <c r="AQ748" s="78">
        <v>0.04</v>
      </c>
      <c r="AR748" s="78">
        <v>0</v>
      </c>
      <c r="AS748" s="86" t="s">
        <v>6510</v>
      </c>
      <c r="AT748" s="87"/>
      <c r="AU748" s="88"/>
    </row>
    <row r="749" spans="1:47">
      <c r="A749" s="50">
        <f t="shared" si="61"/>
        <v>83</v>
      </c>
      <c r="B749" s="51" t="str">
        <f>IF(A749="","",IF(A749&lt;词盘!$B$2,"大词",IF(A749&lt;词盘!$C$2,"中尾词","长尾词")))</f>
        <v>大词</v>
      </c>
      <c r="D749" s="29" t="str">
        <f t="shared" si="64"/>
        <v>无序</v>
      </c>
      <c r="I749" s="61">
        <f t="shared" si="63"/>
        <v>0</v>
      </c>
      <c r="K749" s="91"/>
      <c r="L749" s="90"/>
      <c r="M749" s="62" t="s">
        <v>1015</v>
      </c>
      <c r="N749" s="63" t="s">
        <v>1015</v>
      </c>
      <c r="O749" s="64" t="s">
        <v>2027</v>
      </c>
      <c r="P749" s="65"/>
      <c r="Q749" s="63" t="s">
        <v>2149</v>
      </c>
      <c r="R749" s="68">
        <v>9</v>
      </c>
      <c r="S749" s="68">
        <v>1</v>
      </c>
      <c r="T749" s="69" t="s">
        <v>2601</v>
      </c>
      <c r="U749" s="70">
        <v>348943</v>
      </c>
      <c r="V749" s="68">
        <v>2410</v>
      </c>
      <c r="W749" s="71">
        <v>83</v>
      </c>
      <c r="X749" s="72">
        <v>0.0346</v>
      </c>
      <c r="Y749" s="71">
        <v>54501</v>
      </c>
      <c r="Z749" s="71">
        <v>1103</v>
      </c>
      <c r="AA749" s="71">
        <v>2</v>
      </c>
      <c r="AB749" s="76">
        <v>0</v>
      </c>
      <c r="AC749" s="68">
        <v>2</v>
      </c>
      <c r="AD749" s="77">
        <v>1205</v>
      </c>
      <c r="AE749" s="68">
        <v>13</v>
      </c>
      <c r="AF749" s="78">
        <v>0.9709</v>
      </c>
      <c r="AG749" s="81">
        <v>0.973</v>
      </c>
      <c r="AH749" s="82">
        <v>0.69</v>
      </c>
      <c r="AI749" s="64" t="s">
        <v>5570</v>
      </c>
      <c r="AJ749" s="63" t="s">
        <v>2483</v>
      </c>
      <c r="AK749" s="78">
        <v>0.8837</v>
      </c>
      <c r="AL749" s="78">
        <v>0.973</v>
      </c>
      <c r="AM749" s="63" t="s">
        <v>6511</v>
      </c>
      <c r="AN749" s="78">
        <v>0.0523</v>
      </c>
      <c r="AO749" s="78">
        <v>0</v>
      </c>
      <c r="AP749" s="63" t="s">
        <v>6512</v>
      </c>
      <c r="AQ749" s="78">
        <v>0.0349</v>
      </c>
      <c r="AR749" s="78">
        <v>0</v>
      </c>
      <c r="AS749" s="86" t="s">
        <v>6513</v>
      </c>
      <c r="AT749" s="87">
        <v>0</v>
      </c>
      <c r="AU749" s="88" t="s">
        <v>6514</v>
      </c>
    </row>
    <row r="750" spans="1:47">
      <c r="A750" s="50">
        <f t="shared" si="61"/>
        <v>329</v>
      </c>
      <c r="B750" s="51" t="str">
        <f>IF(A750="","",IF(A750&lt;词盘!$B$2,"大词",IF(A750&lt;词盘!$C$2,"中尾词","长尾词")))</f>
        <v>大词</v>
      </c>
      <c r="D750" s="29" t="str">
        <f t="shared" si="64"/>
        <v>无序</v>
      </c>
      <c r="I750" s="61">
        <f t="shared" si="63"/>
        <v>0</v>
      </c>
      <c r="K750" s="91"/>
      <c r="L750" s="90"/>
      <c r="M750" s="62" t="s">
        <v>6515</v>
      </c>
      <c r="N750" s="63" t="s">
        <v>6516</v>
      </c>
      <c r="O750" s="64" t="s">
        <v>2027</v>
      </c>
      <c r="P750" s="65"/>
      <c r="Q750" s="63" t="s">
        <v>2028</v>
      </c>
      <c r="R750" s="68">
        <v>9</v>
      </c>
      <c r="S750" s="68">
        <v>3</v>
      </c>
      <c r="T750" s="69" t="s">
        <v>5312</v>
      </c>
      <c r="U750" s="70">
        <v>125680</v>
      </c>
      <c r="V750" s="68">
        <v>8958</v>
      </c>
      <c r="W750" s="71">
        <v>329</v>
      </c>
      <c r="X750" s="72">
        <v>0.0368</v>
      </c>
      <c r="Y750" s="71">
        <v>262386</v>
      </c>
      <c r="Z750" s="71">
        <v>3642</v>
      </c>
      <c r="AA750" s="71">
        <v>8</v>
      </c>
      <c r="AB750" s="76">
        <v>20</v>
      </c>
      <c r="AC750" s="68">
        <v>3317</v>
      </c>
      <c r="AD750" s="77">
        <v>2.7</v>
      </c>
      <c r="AE750" s="68">
        <v>152</v>
      </c>
      <c r="AF750" s="78">
        <v>0.2387</v>
      </c>
      <c r="AG750" s="81">
        <v>0.176</v>
      </c>
      <c r="AH750" s="82">
        <v>1.42</v>
      </c>
      <c r="AI750" s="64" t="s">
        <v>6517</v>
      </c>
      <c r="AJ750" s="63" t="s">
        <v>2410</v>
      </c>
      <c r="AK750" s="78">
        <v>0.1085</v>
      </c>
      <c r="AL750" s="78">
        <v>0.112</v>
      </c>
      <c r="AM750" s="63" t="s">
        <v>3235</v>
      </c>
      <c r="AN750" s="78">
        <v>0.0803</v>
      </c>
      <c r="AO750" s="78">
        <v>0.04</v>
      </c>
      <c r="AP750" s="63" t="s">
        <v>6518</v>
      </c>
      <c r="AQ750" s="78">
        <v>0.0499</v>
      </c>
      <c r="AR750" s="78">
        <v>0.024</v>
      </c>
      <c r="AS750" s="86" t="s">
        <v>6519</v>
      </c>
      <c r="AT750" s="87"/>
      <c r="AU750" s="88"/>
    </row>
    <row r="751" spans="1:47">
      <c r="A751" s="50">
        <f t="shared" si="61"/>
        <v>103</v>
      </c>
      <c r="B751" s="51" t="str">
        <f>IF(A751="","",IF(A751&lt;词盘!$B$2,"大词",IF(A751&lt;词盘!$C$2,"中尾词","长尾词")))</f>
        <v>大词</v>
      </c>
      <c r="D751" s="29" t="str">
        <f t="shared" si="64"/>
        <v>无序</v>
      </c>
      <c r="I751" s="61">
        <f t="shared" si="63"/>
        <v>0</v>
      </c>
      <c r="K751" s="91"/>
      <c r="L751" s="90"/>
      <c r="M751" s="62" t="s">
        <v>6520</v>
      </c>
      <c r="N751" s="63" t="s">
        <v>6521</v>
      </c>
      <c r="O751" s="64" t="s">
        <v>2027</v>
      </c>
      <c r="P751" s="65"/>
      <c r="Q751" s="63" t="s">
        <v>2149</v>
      </c>
      <c r="R751" s="68">
        <v>9</v>
      </c>
      <c r="S751" s="68">
        <v>1</v>
      </c>
      <c r="T751" s="69" t="s">
        <v>2022</v>
      </c>
      <c r="U751" s="70">
        <v>732889</v>
      </c>
      <c r="V751" s="68">
        <v>4320</v>
      </c>
      <c r="W751" s="71">
        <v>103</v>
      </c>
      <c r="X751" s="72">
        <v>0.0239</v>
      </c>
      <c r="Y751" s="71">
        <v>91854</v>
      </c>
      <c r="Z751" s="71">
        <v>2107</v>
      </c>
      <c r="AA751" s="71">
        <v>3</v>
      </c>
      <c r="AB751" s="76">
        <v>1</v>
      </c>
      <c r="AC751" s="68">
        <v>54845</v>
      </c>
      <c r="AD751" s="77">
        <v>0.08</v>
      </c>
      <c r="AE751" s="68">
        <v>36</v>
      </c>
      <c r="AF751" s="78">
        <v>0.1464</v>
      </c>
      <c r="AG751" s="81">
        <v>0</v>
      </c>
      <c r="AH751" s="82">
        <v>2.66</v>
      </c>
      <c r="AI751" s="64" t="s">
        <v>6522</v>
      </c>
      <c r="AJ751" s="63">
        <v>1497102936</v>
      </c>
      <c r="AK751" s="78">
        <v>0.0488</v>
      </c>
      <c r="AL751" s="78">
        <v>0</v>
      </c>
      <c r="AM751" s="63">
        <v>1643400924</v>
      </c>
      <c r="AN751" s="78">
        <v>0.0488</v>
      </c>
      <c r="AO751" s="78">
        <v>0</v>
      </c>
      <c r="AP751" s="63">
        <v>1728221692</v>
      </c>
      <c r="AQ751" s="78">
        <v>0.0488</v>
      </c>
      <c r="AR751" s="78">
        <v>0</v>
      </c>
      <c r="AS751" s="86" t="s">
        <v>6523</v>
      </c>
      <c r="AT751" s="87"/>
      <c r="AU751" s="88"/>
    </row>
    <row r="752" spans="1:47">
      <c r="A752" s="50">
        <f t="shared" si="61"/>
        <v>138</v>
      </c>
      <c r="B752" s="51" t="str">
        <f>IF(A752="","",IF(A752&lt;词盘!$B$2,"大词",IF(A752&lt;词盘!$C$2,"中尾词","长尾词")))</f>
        <v>大词</v>
      </c>
      <c r="D752" s="29" t="str">
        <f t="shared" si="64"/>
        <v>无序</v>
      </c>
      <c r="I752" s="61">
        <f t="shared" si="63"/>
        <v>0</v>
      </c>
      <c r="K752" s="91"/>
      <c r="L752" s="90"/>
      <c r="M752" s="62" t="s">
        <v>6524</v>
      </c>
      <c r="N752" s="63" t="s">
        <v>6525</v>
      </c>
      <c r="O752" s="64" t="s">
        <v>2027</v>
      </c>
      <c r="P752" s="65"/>
      <c r="Q752" s="63" t="s">
        <v>2047</v>
      </c>
      <c r="R752" s="68">
        <v>9</v>
      </c>
      <c r="S752" s="68">
        <v>3</v>
      </c>
      <c r="T752" s="69" t="s">
        <v>6526</v>
      </c>
      <c r="U752" s="70">
        <v>365198</v>
      </c>
      <c r="V752" s="68">
        <v>4433</v>
      </c>
      <c r="W752" s="71">
        <v>138</v>
      </c>
      <c r="X752" s="72">
        <v>0.0313</v>
      </c>
      <c r="Y752" s="71">
        <v>95409</v>
      </c>
      <c r="Z752" s="71">
        <v>2164</v>
      </c>
      <c r="AA752" s="71">
        <v>4</v>
      </c>
      <c r="AB752" s="76">
        <v>0</v>
      </c>
      <c r="AC752" s="68">
        <v>16935</v>
      </c>
      <c r="AD752" s="77">
        <v>0.26</v>
      </c>
      <c r="AE752" s="68">
        <v>20</v>
      </c>
      <c r="AF752" s="78">
        <v>0.2182</v>
      </c>
      <c r="AG752" s="81">
        <v>0</v>
      </c>
      <c r="AH752" s="44" t="s">
        <v>2027</v>
      </c>
      <c r="AI752" s="64" t="s">
        <v>2177</v>
      </c>
      <c r="AJ752" s="63" t="s">
        <v>6527</v>
      </c>
      <c r="AK752" s="78">
        <v>0.1212</v>
      </c>
      <c r="AL752" s="78">
        <v>0</v>
      </c>
      <c r="AM752" s="63" t="s">
        <v>6528</v>
      </c>
      <c r="AN752" s="78">
        <v>0.0485</v>
      </c>
      <c r="AO752" s="78">
        <v>0</v>
      </c>
      <c r="AP752" s="63" t="s">
        <v>6529</v>
      </c>
      <c r="AQ752" s="78">
        <v>0.0485</v>
      </c>
      <c r="AR752" s="78">
        <v>0</v>
      </c>
      <c r="AS752" s="86" t="s">
        <v>6530</v>
      </c>
      <c r="AT752" s="87"/>
      <c r="AU752" s="88"/>
    </row>
    <row r="753" spans="1:47">
      <c r="A753" s="50">
        <f t="shared" ref="A753:A771" si="65">W753</f>
        <v>53</v>
      </c>
      <c r="B753" s="51" t="str">
        <f>IF(A753="","",IF(A753&lt;词盘!$B$2,"大词",IF(A753&lt;词盘!$C$2,"中尾词","长尾词")))</f>
        <v>大词</v>
      </c>
      <c r="D753" s="29" t="str">
        <f t="shared" si="64"/>
        <v>无序</v>
      </c>
      <c r="I753" s="61">
        <f t="shared" si="63"/>
        <v>0</v>
      </c>
      <c r="K753" s="91"/>
      <c r="L753" s="90"/>
      <c r="M753" s="62" t="s">
        <v>6531</v>
      </c>
      <c r="N753" s="63"/>
      <c r="O753" s="64" t="s">
        <v>2027</v>
      </c>
      <c r="P753" s="65"/>
      <c r="Q753" s="63" t="s">
        <v>2149</v>
      </c>
      <c r="R753" s="68">
        <v>9</v>
      </c>
      <c r="S753" s="68">
        <v>1</v>
      </c>
      <c r="T753" s="69" t="s">
        <v>2022</v>
      </c>
      <c r="U753" s="70">
        <v>706818</v>
      </c>
      <c r="V753" s="68">
        <v>1677</v>
      </c>
      <c r="W753" s="71">
        <v>53</v>
      </c>
      <c r="X753" s="72">
        <v>0.0322</v>
      </c>
      <c r="Y753" s="71">
        <v>34800</v>
      </c>
      <c r="Z753" s="71">
        <v>805</v>
      </c>
      <c r="AA753" s="71">
        <v>2</v>
      </c>
      <c r="AB753" s="76">
        <v>0</v>
      </c>
      <c r="AC753" s="68">
        <v>30567</v>
      </c>
      <c r="AD753" s="77">
        <v>0.05</v>
      </c>
      <c r="AE753" s="68">
        <v>26</v>
      </c>
      <c r="AF753" s="78">
        <v>0.2236</v>
      </c>
      <c r="AG753" s="81">
        <v>0.2632</v>
      </c>
      <c r="AH753" s="82">
        <v>0.62</v>
      </c>
      <c r="AI753" s="64" t="s">
        <v>3223</v>
      </c>
      <c r="AJ753" s="63" t="s">
        <v>6532</v>
      </c>
      <c r="AK753" s="78">
        <v>0.0824</v>
      </c>
      <c r="AL753" s="78">
        <v>0.1579</v>
      </c>
      <c r="AM753" s="63" t="s">
        <v>6533</v>
      </c>
      <c r="AN753" s="78">
        <v>0.0706</v>
      </c>
      <c r="AO753" s="78">
        <v>0.1053</v>
      </c>
      <c r="AP753" s="63">
        <v>1426216904</v>
      </c>
      <c r="AQ753" s="78">
        <v>0.0706</v>
      </c>
      <c r="AR753" s="78">
        <v>0</v>
      </c>
      <c r="AS753" s="86" t="s">
        <v>6534</v>
      </c>
      <c r="AT753" s="87">
        <v>0</v>
      </c>
      <c r="AU753" s="88" t="s">
        <v>6535</v>
      </c>
    </row>
    <row r="754" spans="1:47">
      <c r="A754" s="50">
        <f t="shared" si="65"/>
        <v>64</v>
      </c>
      <c r="B754" s="51" t="str">
        <f>IF(A754="","",IF(A754&lt;词盘!$B$2,"大词",IF(A754&lt;词盘!$C$2,"中尾词","长尾词")))</f>
        <v>大词</v>
      </c>
      <c r="D754" s="29" t="str">
        <f t="shared" si="64"/>
        <v>无序</v>
      </c>
      <c r="I754" s="61">
        <f t="shared" si="63"/>
        <v>0</v>
      </c>
      <c r="K754" s="91"/>
      <c r="L754" s="90"/>
      <c r="M754" s="62" t="s">
        <v>6536</v>
      </c>
      <c r="N754" s="63" t="s">
        <v>6537</v>
      </c>
      <c r="O754" s="64" t="s">
        <v>2027</v>
      </c>
      <c r="P754" s="65"/>
      <c r="Q754" s="63" t="s">
        <v>2149</v>
      </c>
      <c r="R754" s="68">
        <v>9</v>
      </c>
      <c r="S754" s="68">
        <v>1</v>
      </c>
      <c r="T754" s="69" t="s">
        <v>2022</v>
      </c>
      <c r="U754" s="70">
        <v>701385</v>
      </c>
      <c r="V754" s="68">
        <v>2575</v>
      </c>
      <c r="W754" s="71">
        <v>64</v>
      </c>
      <c r="X754" s="72">
        <v>0.0252</v>
      </c>
      <c r="Y754" s="71">
        <v>72468</v>
      </c>
      <c r="Z754" s="71">
        <v>1214</v>
      </c>
      <c r="AA754" s="71">
        <v>2</v>
      </c>
      <c r="AB754" s="76">
        <v>0</v>
      </c>
      <c r="AC754" s="68">
        <v>1154</v>
      </c>
      <c r="AD754" s="77">
        <v>2.23</v>
      </c>
      <c r="AE754" s="68">
        <v>61</v>
      </c>
      <c r="AF754" s="78">
        <v>0.2675</v>
      </c>
      <c r="AG754" s="81">
        <v>0.1666</v>
      </c>
      <c r="AH754" s="82">
        <v>0.85</v>
      </c>
      <c r="AI754" s="64" t="s">
        <v>6538</v>
      </c>
      <c r="AJ754" s="63" t="s">
        <v>6539</v>
      </c>
      <c r="AK754" s="78">
        <v>0.1163</v>
      </c>
      <c r="AL754" s="78">
        <v>0.0833</v>
      </c>
      <c r="AM754" s="63" t="s">
        <v>2540</v>
      </c>
      <c r="AN754" s="78">
        <v>0.0814</v>
      </c>
      <c r="AO754" s="78">
        <v>0.0833</v>
      </c>
      <c r="AP754" s="63" t="s">
        <v>6540</v>
      </c>
      <c r="AQ754" s="78">
        <v>0.0698</v>
      </c>
      <c r="AR754" s="78">
        <v>0</v>
      </c>
      <c r="AS754" s="86" t="s">
        <v>6541</v>
      </c>
      <c r="AT754" s="87"/>
      <c r="AU754" s="88"/>
    </row>
    <row r="755" spans="1:47">
      <c r="A755" s="50">
        <f t="shared" si="65"/>
        <v>320</v>
      </c>
      <c r="B755" s="51" t="str">
        <f>IF(A755="","",IF(A755&lt;词盘!$B$2,"大词",IF(A755&lt;词盘!$C$2,"中尾词","长尾词")))</f>
        <v>大词</v>
      </c>
      <c r="D755" s="29" t="str">
        <f t="shared" si="64"/>
        <v>无序</v>
      </c>
      <c r="I755" s="61">
        <f t="shared" si="63"/>
        <v>0</v>
      </c>
      <c r="K755" s="91"/>
      <c r="L755" s="90"/>
      <c r="M755" s="62" t="s">
        <v>6542</v>
      </c>
      <c r="N755" s="63" t="s">
        <v>6543</v>
      </c>
      <c r="O755" s="64" t="s">
        <v>2027</v>
      </c>
      <c r="P755" s="65"/>
      <c r="Q755" s="63" t="s">
        <v>2047</v>
      </c>
      <c r="R755" s="68">
        <v>9</v>
      </c>
      <c r="S755" s="68">
        <v>2</v>
      </c>
      <c r="T755" s="69" t="s">
        <v>6544</v>
      </c>
      <c r="U755" s="70">
        <v>618935</v>
      </c>
      <c r="V755" s="68">
        <v>2004</v>
      </c>
      <c r="W755" s="71">
        <v>320</v>
      </c>
      <c r="X755" s="72">
        <v>0.1598</v>
      </c>
      <c r="Y755" s="71">
        <v>51255</v>
      </c>
      <c r="Z755" s="71">
        <v>766</v>
      </c>
      <c r="AA755" s="71">
        <v>8</v>
      </c>
      <c r="AB755" s="76">
        <v>0</v>
      </c>
      <c r="AC755" s="68">
        <v>865</v>
      </c>
      <c r="AD755" s="77">
        <v>2.32</v>
      </c>
      <c r="AE755" s="68">
        <v>3</v>
      </c>
      <c r="AF755" s="78">
        <v>0.6735</v>
      </c>
      <c r="AG755" s="81">
        <v>0.7</v>
      </c>
      <c r="AH755" s="82">
        <v>3.27</v>
      </c>
      <c r="AI755" s="64" t="s">
        <v>6545</v>
      </c>
      <c r="AJ755" s="63" t="s">
        <v>5772</v>
      </c>
      <c r="AK755" s="78">
        <v>0.4796</v>
      </c>
      <c r="AL755" s="78">
        <v>0.45</v>
      </c>
      <c r="AM755" s="63" t="s">
        <v>5773</v>
      </c>
      <c r="AN755" s="78">
        <v>0.1531</v>
      </c>
      <c r="AO755" s="78">
        <v>0.2</v>
      </c>
      <c r="AP755" s="63" t="s">
        <v>5774</v>
      </c>
      <c r="AQ755" s="78">
        <v>0.0408</v>
      </c>
      <c r="AR755" s="78">
        <v>0.05</v>
      </c>
      <c r="AS755" s="86" t="s">
        <v>6546</v>
      </c>
      <c r="AT755" s="87"/>
      <c r="AU755" s="88"/>
    </row>
    <row r="756" spans="1:47">
      <c r="A756" s="50">
        <f t="shared" si="65"/>
        <v>26</v>
      </c>
      <c r="B756" s="51" t="str">
        <f>IF(A756="","",IF(A756&lt;词盘!$B$2,"大词",IF(A756&lt;词盘!$C$2,"中尾词","长尾词")))</f>
        <v>大词</v>
      </c>
      <c r="D756" s="29" t="str">
        <f t="shared" si="64"/>
        <v>无序</v>
      </c>
      <c r="I756" s="61">
        <f t="shared" si="63"/>
        <v>0</v>
      </c>
      <c r="K756" s="91"/>
      <c r="L756" s="90"/>
      <c r="M756" s="62" t="s">
        <v>6547</v>
      </c>
      <c r="N756" s="63" t="s">
        <v>6548</v>
      </c>
      <c r="O756" s="64" t="s">
        <v>2027</v>
      </c>
      <c r="P756" s="65"/>
      <c r="Q756" s="63" t="s">
        <v>2149</v>
      </c>
      <c r="R756" s="68">
        <v>8</v>
      </c>
      <c r="S756" s="68">
        <v>1</v>
      </c>
      <c r="T756" s="69" t="s">
        <v>3109</v>
      </c>
      <c r="U756" s="70">
        <v>772347</v>
      </c>
      <c r="V756" s="68">
        <v>2876</v>
      </c>
      <c r="W756" s="71">
        <v>26</v>
      </c>
      <c r="X756" s="72">
        <v>0.0093</v>
      </c>
      <c r="Y756" s="71">
        <v>76565</v>
      </c>
      <c r="Z756" s="71">
        <v>1363</v>
      </c>
      <c r="AA756" s="71">
        <v>1</v>
      </c>
      <c r="AB756" s="76">
        <v>27</v>
      </c>
      <c r="AC756" s="68">
        <v>3664</v>
      </c>
      <c r="AD756" s="77">
        <v>0.78</v>
      </c>
      <c r="AE756" s="68">
        <v>67</v>
      </c>
      <c r="AF756" s="78">
        <v>0.3333</v>
      </c>
      <c r="AG756" s="81">
        <v>0</v>
      </c>
      <c r="AH756" s="82">
        <v>0.56</v>
      </c>
      <c r="AI756" s="64" t="s">
        <v>3107</v>
      </c>
      <c r="AJ756" s="63" t="s">
        <v>6549</v>
      </c>
      <c r="AK756" s="78">
        <v>0.141</v>
      </c>
      <c r="AL756" s="78">
        <v>0</v>
      </c>
      <c r="AM756" s="63" t="s">
        <v>6550</v>
      </c>
      <c r="AN756" s="78">
        <v>0.1026</v>
      </c>
      <c r="AO756" s="78">
        <v>0</v>
      </c>
      <c r="AP756" s="63" t="s">
        <v>6551</v>
      </c>
      <c r="AQ756" s="78">
        <v>0.0897</v>
      </c>
      <c r="AR756" s="78">
        <v>0</v>
      </c>
      <c r="AS756" s="86" t="s">
        <v>6552</v>
      </c>
      <c r="AT756" s="87">
        <v>0</v>
      </c>
      <c r="AU756" s="88" t="s">
        <v>6553</v>
      </c>
    </row>
    <row r="757" spans="1:47">
      <c r="A757" s="50">
        <f t="shared" si="65"/>
        <v>63</v>
      </c>
      <c r="B757" s="51" t="str">
        <f>IF(A757="","",IF(A757&lt;词盘!$B$2,"大词",IF(A757&lt;词盘!$C$2,"中尾词","长尾词")))</f>
        <v>大词</v>
      </c>
      <c r="D757" s="29" t="str">
        <f t="shared" si="64"/>
        <v>无序</v>
      </c>
      <c r="I757" s="61">
        <f t="shared" si="63"/>
        <v>0</v>
      </c>
      <c r="K757" s="91"/>
      <c r="L757" s="90"/>
      <c r="M757" s="62" t="s">
        <v>6554</v>
      </c>
      <c r="N757" s="63" t="s">
        <v>6555</v>
      </c>
      <c r="O757" s="64" t="s">
        <v>2027</v>
      </c>
      <c r="P757" s="65"/>
      <c r="Q757" s="63" t="s">
        <v>2047</v>
      </c>
      <c r="R757" s="68">
        <v>8</v>
      </c>
      <c r="S757" s="68">
        <v>1</v>
      </c>
      <c r="T757" s="69" t="s">
        <v>2022</v>
      </c>
      <c r="U757" s="70">
        <v>825434</v>
      </c>
      <c r="V757" s="68">
        <v>2336</v>
      </c>
      <c r="W757" s="71">
        <v>63</v>
      </c>
      <c r="X757" s="72">
        <v>0.027</v>
      </c>
      <c r="Y757" s="71">
        <v>54976</v>
      </c>
      <c r="Z757" s="71">
        <v>948</v>
      </c>
      <c r="AA757" s="71">
        <v>2</v>
      </c>
      <c r="AB757" s="76">
        <v>0</v>
      </c>
      <c r="AC757" s="68">
        <v>5245</v>
      </c>
      <c r="AD757" s="77">
        <v>0.45</v>
      </c>
      <c r="AE757" s="68">
        <v>11</v>
      </c>
      <c r="AF757" s="78">
        <v>0.2192</v>
      </c>
      <c r="AG757" s="81">
        <v>0.3333</v>
      </c>
      <c r="AH757" s="82">
        <v>0.38</v>
      </c>
      <c r="AI757" s="64" t="s">
        <v>5517</v>
      </c>
      <c r="AJ757" s="63" t="s">
        <v>6556</v>
      </c>
      <c r="AK757" s="78">
        <v>0.0822</v>
      </c>
      <c r="AL757" s="78">
        <v>0.25</v>
      </c>
      <c r="AM757" s="63" t="s">
        <v>3750</v>
      </c>
      <c r="AN757" s="78">
        <v>0.0685</v>
      </c>
      <c r="AO757" s="78">
        <v>0.0833</v>
      </c>
      <c r="AP757" s="63" t="s">
        <v>6557</v>
      </c>
      <c r="AQ757" s="78">
        <v>0.0685</v>
      </c>
      <c r="AR757" s="78">
        <v>0</v>
      </c>
      <c r="AS757" s="86" t="s">
        <v>6558</v>
      </c>
      <c r="AT757" s="87">
        <v>0.1176</v>
      </c>
      <c r="AU757" s="88" t="s">
        <v>6559</v>
      </c>
    </row>
    <row r="758" spans="1:47">
      <c r="A758" s="50">
        <f t="shared" si="65"/>
        <v>0</v>
      </c>
      <c r="B758" s="51" t="str">
        <f>IF(A758="","",IF(A758&lt;词盘!$B$2,"大词",IF(A758&lt;词盘!$C$2,"中尾词","长尾词")))</f>
        <v>大词</v>
      </c>
      <c r="D758" s="29" t="str">
        <f t="shared" si="64"/>
        <v>无序</v>
      </c>
      <c r="I758" s="61">
        <f t="shared" si="63"/>
        <v>0</v>
      </c>
      <c r="K758" s="91"/>
      <c r="L758" s="90"/>
      <c r="M758" s="62" t="s">
        <v>6560</v>
      </c>
      <c r="N758" s="63"/>
      <c r="O758" s="64" t="s">
        <v>2027</v>
      </c>
      <c r="P758" s="65"/>
      <c r="Q758" s="63" t="s">
        <v>2149</v>
      </c>
      <c r="R758" s="68">
        <v>8</v>
      </c>
      <c r="S758" s="68">
        <v>2</v>
      </c>
      <c r="T758" s="69" t="s">
        <v>3389</v>
      </c>
      <c r="U758" s="70">
        <v>406027</v>
      </c>
      <c r="V758" s="68"/>
      <c r="W758" s="71"/>
      <c r="X758" s="72"/>
      <c r="Y758" s="71"/>
      <c r="Z758" s="71"/>
      <c r="AA758" s="71"/>
      <c r="AB758" s="76"/>
      <c r="AC758" s="68">
        <v>234</v>
      </c>
      <c r="AD758" s="77"/>
      <c r="AE758" s="68">
        <v>26</v>
      </c>
      <c r="AF758" s="78"/>
      <c r="AG758" s="81"/>
      <c r="AH758" s="44" t="s">
        <v>2027</v>
      </c>
      <c r="AI758" s="64" t="s">
        <v>2177</v>
      </c>
      <c r="AJ758" s="63" t="s">
        <v>6561</v>
      </c>
      <c r="AK758" s="78">
        <v>0.0676</v>
      </c>
      <c r="AL758" s="78">
        <v>0.0556</v>
      </c>
      <c r="AM758" s="63" t="s">
        <v>4030</v>
      </c>
      <c r="AN758" s="78">
        <v>0.0473</v>
      </c>
      <c r="AO758" s="78">
        <v>0.0556</v>
      </c>
      <c r="AP758" s="63" t="s">
        <v>6562</v>
      </c>
      <c r="AQ758" s="78">
        <v>0.0473</v>
      </c>
      <c r="AR758" s="78">
        <v>0</v>
      </c>
      <c r="AS758" s="86"/>
      <c r="AT758" s="87"/>
      <c r="AU758" s="88"/>
    </row>
    <row r="759" spans="1:47">
      <c r="A759" s="50">
        <f t="shared" si="65"/>
        <v>113</v>
      </c>
      <c r="B759" s="51" t="str">
        <f>IF(A759="","",IF(A759&lt;词盘!$B$2,"大词",IF(A759&lt;词盘!$C$2,"中尾词","长尾词")))</f>
        <v>大词</v>
      </c>
      <c r="D759" s="29" t="str">
        <f t="shared" si="64"/>
        <v>无序</v>
      </c>
      <c r="I759" s="61">
        <f t="shared" si="63"/>
        <v>0</v>
      </c>
      <c r="K759" s="91"/>
      <c r="L759" s="90"/>
      <c r="M759" s="62" t="s">
        <v>6563</v>
      </c>
      <c r="N759" s="63" t="s">
        <v>6564</v>
      </c>
      <c r="O759" s="64" t="s">
        <v>2027</v>
      </c>
      <c r="P759" s="65"/>
      <c r="Q759" s="63" t="s">
        <v>2047</v>
      </c>
      <c r="R759" s="68">
        <v>8</v>
      </c>
      <c r="S759" s="68">
        <v>1</v>
      </c>
      <c r="T759" s="69" t="s">
        <v>2022</v>
      </c>
      <c r="U759" s="70">
        <v>815563</v>
      </c>
      <c r="V759" s="68">
        <v>2534</v>
      </c>
      <c r="W759" s="71">
        <v>113</v>
      </c>
      <c r="X759" s="72">
        <v>0.0449</v>
      </c>
      <c r="Y759" s="71">
        <v>72137</v>
      </c>
      <c r="Z759" s="71">
        <v>1028</v>
      </c>
      <c r="AA759" s="71">
        <v>3</v>
      </c>
      <c r="AB759" s="76">
        <v>0</v>
      </c>
      <c r="AC759" s="68">
        <v>192855</v>
      </c>
      <c r="AD759" s="77">
        <v>0.01</v>
      </c>
      <c r="AE759" s="68">
        <v>29</v>
      </c>
      <c r="AF759" s="78">
        <v>0.1215</v>
      </c>
      <c r="AG759" s="81">
        <v>0</v>
      </c>
      <c r="AH759" s="82">
        <v>0.94</v>
      </c>
      <c r="AI759" s="64" t="s">
        <v>3533</v>
      </c>
      <c r="AJ759" s="63" t="s">
        <v>3409</v>
      </c>
      <c r="AK759" s="78">
        <v>0.0405</v>
      </c>
      <c r="AL759" s="78">
        <v>0</v>
      </c>
      <c r="AM759" s="63" t="s">
        <v>2623</v>
      </c>
      <c r="AN759" s="78">
        <v>0.0405</v>
      </c>
      <c r="AO759" s="78">
        <v>0</v>
      </c>
      <c r="AP759" s="63" t="s">
        <v>6565</v>
      </c>
      <c r="AQ759" s="78">
        <v>0.0405</v>
      </c>
      <c r="AR759" s="78">
        <v>0</v>
      </c>
      <c r="AS759" s="86" t="s">
        <v>6566</v>
      </c>
      <c r="AT759" s="87"/>
      <c r="AU759" s="88"/>
    </row>
    <row r="760" spans="1:47">
      <c r="A760" s="50">
        <f t="shared" si="65"/>
        <v>53</v>
      </c>
      <c r="B760" s="51" t="str">
        <f>IF(A760="","",IF(A760&lt;词盘!$B$2,"大词",IF(A760&lt;词盘!$C$2,"中尾词","长尾词")))</f>
        <v>大词</v>
      </c>
      <c r="D760" s="29" t="str">
        <f t="shared" si="64"/>
        <v>无序</v>
      </c>
      <c r="I760" s="61">
        <f t="shared" si="63"/>
        <v>0</v>
      </c>
      <c r="K760" s="91"/>
      <c r="L760" s="90"/>
      <c r="M760" s="62" t="s">
        <v>6567</v>
      </c>
      <c r="N760" s="63" t="s">
        <v>6568</v>
      </c>
      <c r="O760" s="64" t="s">
        <v>2027</v>
      </c>
      <c r="P760" s="65"/>
      <c r="Q760" s="63" t="s">
        <v>2149</v>
      </c>
      <c r="R760" s="68">
        <v>8</v>
      </c>
      <c r="S760" s="68">
        <v>1</v>
      </c>
      <c r="T760" s="69" t="s">
        <v>2022</v>
      </c>
      <c r="U760" s="70">
        <v>800541</v>
      </c>
      <c r="V760" s="68">
        <v>1750</v>
      </c>
      <c r="W760" s="71">
        <v>53</v>
      </c>
      <c r="X760" s="72">
        <v>0.0307</v>
      </c>
      <c r="Y760" s="71">
        <v>42653</v>
      </c>
      <c r="Z760" s="71">
        <v>795</v>
      </c>
      <c r="AA760" s="71">
        <v>2</v>
      </c>
      <c r="AB760" s="76">
        <v>0</v>
      </c>
      <c r="AC760" s="68">
        <v>64364</v>
      </c>
      <c r="AD760" s="77">
        <v>0.03</v>
      </c>
      <c r="AE760" s="68">
        <v>24</v>
      </c>
      <c r="AF760" s="78">
        <v>0.2134</v>
      </c>
      <c r="AG760" s="81">
        <v>0</v>
      </c>
      <c r="AH760" s="82">
        <v>0.88</v>
      </c>
      <c r="AI760" s="64" t="s">
        <v>2689</v>
      </c>
      <c r="AJ760" s="63" t="s">
        <v>5723</v>
      </c>
      <c r="AK760" s="78">
        <v>0.08</v>
      </c>
      <c r="AL760" s="78">
        <v>0</v>
      </c>
      <c r="AM760" s="63">
        <v>1450845800</v>
      </c>
      <c r="AN760" s="78">
        <v>0.0667</v>
      </c>
      <c r="AO760" s="78">
        <v>0</v>
      </c>
      <c r="AP760" s="63" t="s">
        <v>6569</v>
      </c>
      <c r="AQ760" s="78">
        <v>0.0667</v>
      </c>
      <c r="AR760" s="78">
        <v>0</v>
      </c>
      <c r="AS760" s="86" t="s">
        <v>6570</v>
      </c>
      <c r="AT760" s="87"/>
      <c r="AU760" s="88"/>
    </row>
    <row r="761" spans="1:47">
      <c r="A761" s="50">
        <f t="shared" si="65"/>
        <v>97</v>
      </c>
      <c r="B761" s="51" t="str">
        <f>IF(A761="","",IF(A761&lt;词盘!$B$2,"大词",IF(A761&lt;词盘!$C$2,"中尾词","长尾词")))</f>
        <v>大词</v>
      </c>
      <c r="D761" s="29" t="str">
        <f t="shared" si="64"/>
        <v>无序</v>
      </c>
      <c r="I761" s="61">
        <f t="shared" si="63"/>
        <v>0</v>
      </c>
      <c r="K761" s="91"/>
      <c r="L761" s="90"/>
      <c r="M761" s="62" t="s">
        <v>6571</v>
      </c>
      <c r="N761" s="63" t="s">
        <v>6572</v>
      </c>
      <c r="O761" s="64" t="s">
        <v>2027</v>
      </c>
      <c r="P761" s="65"/>
      <c r="Q761" s="63" t="s">
        <v>2247</v>
      </c>
      <c r="R761" s="68">
        <v>8</v>
      </c>
      <c r="S761" s="68">
        <v>1</v>
      </c>
      <c r="T761" s="69" t="s">
        <v>2601</v>
      </c>
      <c r="U761" s="70">
        <v>817302</v>
      </c>
      <c r="V761" s="68">
        <v>4762</v>
      </c>
      <c r="W761" s="71">
        <v>97</v>
      </c>
      <c r="X761" s="72">
        <v>0.0204</v>
      </c>
      <c r="Y761" s="71">
        <v>100020</v>
      </c>
      <c r="Z761" s="71">
        <v>2138</v>
      </c>
      <c r="AA761" s="71">
        <v>3</v>
      </c>
      <c r="AB761" s="76">
        <v>2</v>
      </c>
      <c r="AC761" s="68">
        <v>9576</v>
      </c>
      <c r="AD761" s="77">
        <v>0.5</v>
      </c>
      <c r="AE761" s="68">
        <v>10</v>
      </c>
      <c r="AF761" s="78">
        <v>0.3108</v>
      </c>
      <c r="AG761" s="81">
        <v>0.0909</v>
      </c>
      <c r="AH761" s="82">
        <v>1</v>
      </c>
      <c r="AI761" s="64" t="s">
        <v>3969</v>
      </c>
      <c r="AJ761" s="63" t="s">
        <v>5472</v>
      </c>
      <c r="AK761" s="78">
        <v>0.1351</v>
      </c>
      <c r="AL761" s="78">
        <v>0</v>
      </c>
      <c r="AM761" s="63" t="s">
        <v>2857</v>
      </c>
      <c r="AN761" s="78">
        <v>0.1081</v>
      </c>
      <c r="AO761" s="78">
        <v>0.0909</v>
      </c>
      <c r="AP761" s="63" t="s">
        <v>6573</v>
      </c>
      <c r="AQ761" s="78">
        <v>0.0676</v>
      </c>
      <c r="AR761" s="78">
        <v>0</v>
      </c>
      <c r="AS761" s="86" t="s">
        <v>6574</v>
      </c>
      <c r="AT761" s="87"/>
      <c r="AU761" s="88"/>
    </row>
    <row r="762" spans="1:47">
      <c r="A762" s="50">
        <f t="shared" si="65"/>
        <v>110</v>
      </c>
      <c r="B762" s="51" t="str">
        <f>IF(A762="","",IF(A762&lt;词盘!$B$2,"大词",IF(A762&lt;词盘!$C$2,"中尾词","长尾词")))</f>
        <v>大词</v>
      </c>
      <c r="D762" s="29" t="str">
        <f t="shared" si="64"/>
        <v>无序</v>
      </c>
      <c r="I762" s="61">
        <f t="shared" si="63"/>
        <v>0</v>
      </c>
      <c r="K762" s="91"/>
      <c r="L762" s="90"/>
      <c r="M762" s="62" t="s">
        <v>6575</v>
      </c>
      <c r="N762" s="63" t="s">
        <v>6576</v>
      </c>
      <c r="O762" s="64" t="s">
        <v>2027</v>
      </c>
      <c r="P762" s="65"/>
      <c r="Q762" s="63" t="s">
        <v>2028</v>
      </c>
      <c r="R762" s="68">
        <v>8</v>
      </c>
      <c r="S762" s="68">
        <v>1</v>
      </c>
      <c r="T762" s="69" t="s">
        <v>2022</v>
      </c>
      <c r="U762" s="70">
        <v>898529</v>
      </c>
      <c r="V762" s="68">
        <v>1789</v>
      </c>
      <c r="W762" s="71">
        <v>110</v>
      </c>
      <c r="X762" s="72">
        <v>0.0619</v>
      </c>
      <c r="Y762" s="71">
        <v>45443</v>
      </c>
      <c r="Z762" s="71">
        <v>804</v>
      </c>
      <c r="AA762" s="71">
        <v>3</v>
      </c>
      <c r="AB762" s="76">
        <v>1</v>
      </c>
      <c r="AC762" s="68">
        <v>352</v>
      </c>
      <c r="AD762" s="77">
        <v>5.08</v>
      </c>
      <c r="AE762" s="68">
        <v>54</v>
      </c>
      <c r="AF762" s="78">
        <v>0.2388</v>
      </c>
      <c r="AG762" s="81">
        <v>0.1666</v>
      </c>
      <c r="AH762" s="82">
        <v>0.34</v>
      </c>
      <c r="AI762" s="64" t="s">
        <v>3228</v>
      </c>
      <c r="AJ762" s="63" t="s">
        <v>6577</v>
      </c>
      <c r="AK762" s="78">
        <v>0.1045</v>
      </c>
      <c r="AL762" s="78">
        <v>0.0833</v>
      </c>
      <c r="AM762" s="63" t="s">
        <v>6578</v>
      </c>
      <c r="AN762" s="78">
        <v>0.0746</v>
      </c>
      <c r="AO762" s="78">
        <v>0.0833</v>
      </c>
      <c r="AP762" s="63" t="s">
        <v>6579</v>
      </c>
      <c r="AQ762" s="78">
        <v>0.0597</v>
      </c>
      <c r="AR762" s="78">
        <v>0</v>
      </c>
      <c r="AS762" s="86" t="s">
        <v>6580</v>
      </c>
      <c r="AT762" s="87">
        <v>0</v>
      </c>
      <c r="AU762" s="88" t="s">
        <v>6581</v>
      </c>
    </row>
    <row r="763" spans="1:47">
      <c r="A763" s="50">
        <f t="shared" si="65"/>
        <v>101</v>
      </c>
      <c r="B763" s="51" t="str">
        <f>IF(A763="","",IF(A763&lt;词盘!$B$2,"大词",IF(A763&lt;词盘!$C$2,"中尾词","长尾词")))</f>
        <v>大词</v>
      </c>
      <c r="D763" s="29" t="str">
        <f t="shared" si="64"/>
        <v>无序</v>
      </c>
      <c r="I763" s="61">
        <f t="shared" si="63"/>
        <v>0</v>
      </c>
      <c r="K763" s="91"/>
      <c r="L763" s="90"/>
      <c r="M763" s="62" t="s">
        <v>6582</v>
      </c>
      <c r="N763" s="63" t="s">
        <v>6583</v>
      </c>
      <c r="O763" s="64" t="s">
        <v>2027</v>
      </c>
      <c r="P763" s="65"/>
      <c r="Q763" s="63" t="s">
        <v>2047</v>
      </c>
      <c r="R763" s="68">
        <v>8</v>
      </c>
      <c r="S763" s="68">
        <v>1</v>
      </c>
      <c r="T763" s="69" t="s">
        <v>2022</v>
      </c>
      <c r="U763" s="70">
        <v>99648</v>
      </c>
      <c r="V763" s="68">
        <v>3605</v>
      </c>
      <c r="W763" s="71">
        <v>101</v>
      </c>
      <c r="X763" s="72">
        <v>0.0282</v>
      </c>
      <c r="Y763" s="71">
        <v>99319</v>
      </c>
      <c r="Z763" s="71">
        <v>1412</v>
      </c>
      <c r="AA763" s="71">
        <v>3</v>
      </c>
      <c r="AB763" s="76">
        <v>3</v>
      </c>
      <c r="AC763" s="68">
        <v>241</v>
      </c>
      <c r="AD763" s="77">
        <v>14.96</v>
      </c>
      <c r="AE763" s="68">
        <v>33</v>
      </c>
      <c r="AF763" s="78">
        <v>0.8484</v>
      </c>
      <c r="AG763" s="81">
        <v>0.6572</v>
      </c>
      <c r="AH763" s="82">
        <v>4.46</v>
      </c>
      <c r="AI763" s="64" t="s">
        <v>6584</v>
      </c>
      <c r="AJ763" s="63" t="s">
        <v>6585</v>
      </c>
      <c r="AK763" s="78">
        <v>0.6986</v>
      </c>
      <c r="AL763" s="78">
        <v>0.3143</v>
      </c>
      <c r="AM763" s="63" t="s">
        <v>6586</v>
      </c>
      <c r="AN763" s="78">
        <v>0.1045</v>
      </c>
      <c r="AO763" s="78">
        <v>0.3143</v>
      </c>
      <c r="AP763" s="63" t="s">
        <v>6587</v>
      </c>
      <c r="AQ763" s="78">
        <v>0.0453</v>
      </c>
      <c r="AR763" s="78">
        <v>0.0286</v>
      </c>
      <c r="AS763" s="86" t="s">
        <v>6588</v>
      </c>
      <c r="AT763" s="87"/>
      <c r="AU763" s="88"/>
    </row>
    <row r="764" spans="1:47">
      <c r="A764" s="50">
        <f t="shared" si="65"/>
        <v>59</v>
      </c>
      <c r="B764" s="51" t="str">
        <f>IF(A764="","",IF(A764&lt;词盘!$B$2,"大词",IF(A764&lt;词盘!$C$2,"中尾词","长尾词")))</f>
        <v>大词</v>
      </c>
      <c r="D764" s="29" t="str">
        <f t="shared" si="64"/>
        <v>无序</v>
      </c>
      <c r="I764" s="61">
        <f t="shared" si="63"/>
        <v>0</v>
      </c>
      <c r="K764" s="91"/>
      <c r="L764" s="90"/>
      <c r="M764" s="62" t="s">
        <v>6589</v>
      </c>
      <c r="N764" s="63" t="s">
        <v>6590</v>
      </c>
      <c r="O764" s="64" t="s">
        <v>2027</v>
      </c>
      <c r="P764" s="65"/>
      <c r="Q764" s="63" t="s">
        <v>2047</v>
      </c>
      <c r="R764" s="68">
        <v>7</v>
      </c>
      <c r="S764" s="68">
        <v>1</v>
      </c>
      <c r="T764" s="69" t="s">
        <v>2022</v>
      </c>
      <c r="U764" s="70">
        <v>127684</v>
      </c>
      <c r="V764" s="68">
        <v>15682</v>
      </c>
      <c r="W764" s="71">
        <v>59</v>
      </c>
      <c r="X764" s="72">
        <v>0.0038</v>
      </c>
      <c r="Y764" s="71">
        <v>367336</v>
      </c>
      <c r="Z764" s="71">
        <v>6819</v>
      </c>
      <c r="AA764" s="71">
        <v>2</v>
      </c>
      <c r="AB764" s="76">
        <v>1</v>
      </c>
      <c r="AC764" s="68">
        <v>196174</v>
      </c>
      <c r="AD764" s="77">
        <v>0.08</v>
      </c>
      <c r="AE764" s="68">
        <v>111</v>
      </c>
      <c r="AF764" s="78">
        <v>0.1255</v>
      </c>
      <c r="AG764" s="81">
        <v>0.0526</v>
      </c>
      <c r="AH764" s="82">
        <v>0.91</v>
      </c>
      <c r="AI764" s="64" t="s">
        <v>4924</v>
      </c>
      <c r="AJ764" s="63" t="s">
        <v>6354</v>
      </c>
      <c r="AK764" s="78">
        <v>0.0617</v>
      </c>
      <c r="AL764" s="78">
        <v>0</v>
      </c>
      <c r="AM764" s="63" t="s">
        <v>2137</v>
      </c>
      <c r="AN764" s="78">
        <v>0.0352</v>
      </c>
      <c r="AO764" s="78">
        <v>0</v>
      </c>
      <c r="AP764" s="63" t="s">
        <v>6382</v>
      </c>
      <c r="AQ764" s="78">
        <v>0.0286</v>
      </c>
      <c r="AR764" s="78">
        <v>0.0526</v>
      </c>
      <c r="AS764" s="86" t="s">
        <v>6591</v>
      </c>
      <c r="AT764" s="87"/>
      <c r="AU764" s="88" t="s">
        <v>6592</v>
      </c>
    </row>
    <row r="765" spans="1:47">
      <c r="A765" s="50">
        <f t="shared" si="65"/>
        <v>76</v>
      </c>
      <c r="B765" s="51" t="str">
        <f>IF(A765="","",IF(A765&lt;词盘!$B$2,"大词",IF(A765&lt;词盘!$C$2,"中尾词","长尾词")))</f>
        <v>大词</v>
      </c>
      <c r="D765" s="29" t="str">
        <f t="shared" si="64"/>
        <v>无序</v>
      </c>
      <c r="I765" s="61">
        <f t="shared" si="63"/>
        <v>0</v>
      </c>
      <c r="K765" s="91"/>
      <c r="L765" s="90"/>
      <c r="M765" s="62" t="s">
        <v>6593</v>
      </c>
      <c r="N765" s="63" t="s">
        <v>2168</v>
      </c>
      <c r="O765" s="64" t="s">
        <v>2027</v>
      </c>
      <c r="P765" s="65"/>
      <c r="Q765" s="63" t="s">
        <v>2149</v>
      </c>
      <c r="R765" s="68">
        <v>7</v>
      </c>
      <c r="S765" s="68">
        <v>1</v>
      </c>
      <c r="T765" s="69" t="s">
        <v>3109</v>
      </c>
      <c r="U765" s="70">
        <v>422654</v>
      </c>
      <c r="V765" s="68">
        <v>4190</v>
      </c>
      <c r="W765" s="71">
        <v>76</v>
      </c>
      <c r="X765" s="72">
        <v>0.0182</v>
      </c>
      <c r="Y765" s="71">
        <v>120489</v>
      </c>
      <c r="Z765" s="71">
        <v>1921</v>
      </c>
      <c r="AA765" s="71">
        <v>2</v>
      </c>
      <c r="AB765" s="76">
        <v>0</v>
      </c>
      <c r="AC765" s="68">
        <v>93186</v>
      </c>
      <c r="AD765" s="77">
        <v>0.04</v>
      </c>
      <c r="AE765" s="68">
        <v>107</v>
      </c>
      <c r="AF765" s="78">
        <v>0.1128</v>
      </c>
      <c r="AG765" s="81">
        <v>0</v>
      </c>
      <c r="AH765" s="82">
        <v>0.56</v>
      </c>
      <c r="AI765" s="64" t="s">
        <v>3107</v>
      </c>
      <c r="AJ765" s="63" t="s">
        <v>6594</v>
      </c>
      <c r="AK765" s="78">
        <v>0.0423</v>
      </c>
      <c r="AL765" s="78">
        <v>0</v>
      </c>
      <c r="AM765" s="63" t="s">
        <v>2121</v>
      </c>
      <c r="AN765" s="78">
        <v>0.0423</v>
      </c>
      <c r="AO765" s="78">
        <v>0</v>
      </c>
      <c r="AP765" s="63" t="s">
        <v>2257</v>
      </c>
      <c r="AQ765" s="78">
        <v>0.0282</v>
      </c>
      <c r="AR765" s="78">
        <v>0</v>
      </c>
      <c r="AS765" s="86" t="s">
        <v>6595</v>
      </c>
      <c r="AT765" s="87"/>
      <c r="AU765" s="88"/>
    </row>
    <row r="766" spans="1:47">
      <c r="A766" s="50">
        <f t="shared" si="65"/>
        <v>54</v>
      </c>
      <c r="B766" s="51" t="str">
        <f>IF(A766="","",IF(A766&lt;词盘!$B$2,"大词",IF(A766&lt;词盘!$C$2,"中尾词","长尾词")))</f>
        <v>大词</v>
      </c>
      <c r="D766" s="29" t="str">
        <f t="shared" si="64"/>
        <v>无序</v>
      </c>
      <c r="I766" s="61">
        <f t="shared" ref="I766:I829" si="66">P766/SUM(P:P)</f>
        <v>0</v>
      </c>
      <c r="K766" s="91"/>
      <c r="L766" s="90"/>
      <c r="M766" s="62" t="s">
        <v>6596</v>
      </c>
      <c r="N766" s="63" t="s">
        <v>6597</v>
      </c>
      <c r="O766" s="64" t="s">
        <v>2027</v>
      </c>
      <c r="P766" s="65"/>
      <c r="Q766" s="63" t="s">
        <v>2149</v>
      </c>
      <c r="R766" s="68">
        <v>7</v>
      </c>
      <c r="S766" s="68">
        <v>1</v>
      </c>
      <c r="T766" s="69" t="s">
        <v>2022</v>
      </c>
      <c r="U766" s="70">
        <v>866582</v>
      </c>
      <c r="V766" s="68">
        <v>1519</v>
      </c>
      <c r="W766" s="71">
        <v>54</v>
      </c>
      <c r="X766" s="72">
        <v>0.0362</v>
      </c>
      <c r="Y766" s="71">
        <v>33794</v>
      </c>
      <c r="Z766" s="71">
        <v>759</v>
      </c>
      <c r="AA766" s="71">
        <v>2</v>
      </c>
      <c r="AB766" s="76">
        <v>0</v>
      </c>
      <c r="AC766" s="68">
        <v>38809</v>
      </c>
      <c r="AD766" s="77">
        <v>0.04</v>
      </c>
      <c r="AE766" s="68">
        <v>21</v>
      </c>
      <c r="AF766" s="78">
        <v>0.174</v>
      </c>
      <c r="AG766" s="81">
        <v>0.125</v>
      </c>
      <c r="AH766" s="44" t="s">
        <v>2027</v>
      </c>
      <c r="AI766" s="64" t="s">
        <v>2177</v>
      </c>
      <c r="AJ766" s="63" t="s">
        <v>5101</v>
      </c>
      <c r="AK766" s="78">
        <v>0.058</v>
      </c>
      <c r="AL766" s="78">
        <v>0.125</v>
      </c>
      <c r="AM766" s="63" t="s">
        <v>6598</v>
      </c>
      <c r="AN766" s="78">
        <v>0.058</v>
      </c>
      <c r="AO766" s="78">
        <v>0</v>
      </c>
      <c r="AP766" s="63" t="s">
        <v>6599</v>
      </c>
      <c r="AQ766" s="78">
        <v>0.058</v>
      </c>
      <c r="AR766" s="78">
        <v>0</v>
      </c>
      <c r="AS766" s="86" t="s">
        <v>6600</v>
      </c>
      <c r="AT766" s="87">
        <v>0</v>
      </c>
      <c r="AU766" s="88" t="s">
        <v>6601</v>
      </c>
    </row>
    <row r="767" spans="1:47">
      <c r="A767" s="50">
        <f t="shared" si="65"/>
        <v>176</v>
      </c>
      <c r="B767" s="51" t="str">
        <f>IF(A767="","",IF(A767&lt;词盘!$B$2,"大词",IF(A767&lt;词盘!$C$2,"中尾词","长尾词")))</f>
        <v>大词</v>
      </c>
      <c r="D767" s="29" t="str">
        <f t="shared" si="64"/>
        <v>无序</v>
      </c>
      <c r="I767" s="61">
        <f t="shared" si="66"/>
        <v>0</v>
      </c>
      <c r="K767" s="91"/>
      <c r="L767" s="90"/>
      <c r="M767" s="62" t="s">
        <v>6602</v>
      </c>
      <c r="N767" s="63" t="s">
        <v>6603</v>
      </c>
      <c r="O767" s="64" t="s">
        <v>2027</v>
      </c>
      <c r="P767" s="65"/>
      <c r="Q767" s="63" t="s">
        <v>2149</v>
      </c>
      <c r="R767" s="68">
        <v>7</v>
      </c>
      <c r="S767" s="68">
        <v>1</v>
      </c>
      <c r="T767" s="69" t="s">
        <v>2022</v>
      </c>
      <c r="U767" s="70">
        <v>449200</v>
      </c>
      <c r="V767" s="68">
        <v>2637</v>
      </c>
      <c r="W767" s="71">
        <v>176</v>
      </c>
      <c r="X767" s="72">
        <v>0.0671</v>
      </c>
      <c r="Y767" s="71">
        <v>59640</v>
      </c>
      <c r="Z767" s="71">
        <v>1126</v>
      </c>
      <c r="AA767" s="71">
        <v>5</v>
      </c>
      <c r="AB767" s="76">
        <v>1</v>
      </c>
      <c r="AC767" s="68">
        <v>4598</v>
      </c>
      <c r="AD767" s="77">
        <v>0.57</v>
      </c>
      <c r="AE767" s="68">
        <v>34</v>
      </c>
      <c r="AF767" s="78">
        <v>0.1418</v>
      </c>
      <c r="AG767" s="81">
        <v>0.04</v>
      </c>
      <c r="AH767" s="82">
        <v>0.93</v>
      </c>
      <c r="AI767" s="64" t="s">
        <v>6604</v>
      </c>
      <c r="AJ767" s="63" t="s">
        <v>2623</v>
      </c>
      <c r="AK767" s="78">
        <v>0.0597</v>
      </c>
      <c r="AL767" s="78">
        <v>0</v>
      </c>
      <c r="AM767" s="63" t="s">
        <v>6605</v>
      </c>
      <c r="AN767" s="78">
        <v>0.0448</v>
      </c>
      <c r="AO767" s="78">
        <v>0</v>
      </c>
      <c r="AP767" s="63">
        <v>1519120745</v>
      </c>
      <c r="AQ767" s="78">
        <v>0.0373</v>
      </c>
      <c r="AR767" s="78">
        <v>0.04</v>
      </c>
      <c r="AS767" s="86" t="s">
        <v>6606</v>
      </c>
      <c r="AT767" s="87"/>
      <c r="AU767" s="88"/>
    </row>
    <row r="768" spans="1:47">
      <c r="A768" s="50">
        <f t="shared" si="65"/>
        <v>39</v>
      </c>
      <c r="B768" s="51" t="str">
        <f>IF(A768="","",IF(A768&lt;词盘!$B$2,"大词",IF(A768&lt;词盘!$C$2,"中尾词","长尾词")))</f>
        <v>大词</v>
      </c>
      <c r="D768" s="29" t="str">
        <f t="shared" si="64"/>
        <v>无序</v>
      </c>
      <c r="I768" s="61">
        <f t="shared" si="66"/>
        <v>0</v>
      </c>
      <c r="K768" s="91"/>
      <c r="L768" s="90"/>
      <c r="M768" s="62" t="s">
        <v>6607</v>
      </c>
      <c r="N768" s="63" t="s">
        <v>6608</v>
      </c>
      <c r="O768" s="64" t="s">
        <v>2027</v>
      </c>
      <c r="P768" s="65"/>
      <c r="Q768" s="63" t="s">
        <v>4152</v>
      </c>
      <c r="R768" s="68">
        <v>7</v>
      </c>
      <c r="S768" s="68">
        <v>1</v>
      </c>
      <c r="T768" s="69" t="s">
        <v>2601</v>
      </c>
      <c r="U768" s="70">
        <v>879949</v>
      </c>
      <c r="V768" s="68">
        <v>1251</v>
      </c>
      <c r="W768" s="71">
        <v>39</v>
      </c>
      <c r="X768" s="72">
        <v>0.0313</v>
      </c>
      <c r="Y768" s="71">
        <v>32931</v>
      </c>
      <c r="Z768" s="71">
        <v>510</v>
      </c>
      <c r="AA768" s="71">
        <v>1</v>
      </c>
      <c r="AB768" s="76">
        <v>65</v>
      </c>
      <c r="AC768" s="68">
        <v>411</v>
      </c>
      <c r="AD768" s="77">
        <v>3.04</v>
      </c>
      <c r="AE768" s="68">
        <v>14</v>
      </c>
      <c r="AF768" s="78">
        <v>0.2646</v>
      </c>
      <c r="AG768" s="81">
        <v>0</v>
      </c>
      <c r="AH768" s="82">
        <v>0.46</v>
      </c>
      <c r="AI768" s="64" t="s">
        <v>6609</v>
      </c>
      <c r="AJ768" s="63" t="s">
        <v>6610</v>
      </c>
      <c r="AK768" s="78">
        <v>0.1176</v>
      </c>
      <c r="AL768" s="78">
        <v>0</v>
      </c>
      <c r="AM768" s="63" t="s">
        <v>6611</v>
      </c>
      <c r="AN768" s="78">
        <v>0.0882</v>
      </c>
      <c r="AO768" s="78">
        <v>0</v>
      </c>
      <c r="AP768" s="63" t="s">
        <v>6612</v>
      </c>
      <c r="AQ768" s="78">
        <v>0.0588</v>
      </c>
      <c r="AR768" s="78">
        <v>0</v>
      </c>
      <c r="AS768" s="86" t="s">
        <v>6613</v>
      </c>
      <c r="AT768" s="87"/>
      <c r="AU768" s="88"/>
    </row>
    <row r="769" spans="1:47">
      <c r="A769" s="50">
        <f t="shared" si="65"/>
        <v>351</v>
      </c>
      <c r="B769" s="51" t="str">
        <f>IF(A769="","",IF(A769&lt;词盘!$B$2,"大词",IF(A769&lt;词盘!$C$2,"中尾词","长尾词")))</f>
        <v>大词</v>
      </c>
      <c r="D769" s="29" t="str">
        <f t="shared" si="64"/>
        <v>无序</v>
      </c>
      <c r="I769" s="61">
        <f t="shared" si="66"/>
        <v>0</v>
      </c>
      <c r="K769" s="91"/>
      <c r="L769" s="90"/>
      <c r="M769" s="62" t="s">
        <v>6614</v>
      </c>
      <c r="N769" s="63" t="s">
        <v>6615</v>
      </c>
      <c r="O769" s="64" t="s">
        <v>2027</v>
      </c>
      <c r="P769" s="65"/>
      <c r="Q769" s="63" t="s">
        <v>2149</v>
      </c>
      <c r="R769" s="68">
        <v>7</v>
      </c>
      <c r="S769" s="68">
        <v>1</v>
      </c>
      <c r="T769" s="69" t="s">
        <v>3110</v>
      </c>
      <c r="U769" s="70">
        <v>446153</v>
      </c>
      <c r="V769" s="68">
        <v>4553</v>
      </c>
      <c r="W769" s="71">
        <v>351</v>
      </c>
      <c r="X769" s="72">
        <v>0.0772</v>
      </c>
      <c r="Y769" s="71">
        <v>128800</v>
      </c>
      <c r="Z769" s="71">
        <v>1823</v>
      </c>
      <c r="AA769" s="71">
        <v>8</v>
      </c>
      <c r="AB769" s="76">
        <v>8</v>
      </c>
      <c r="AC769" s="68">
        <v>723</v>
      </c>
      <c r="AD769" s="77">
        <v>6.3</v>
      </c>
      <c r="AE769" s="68">
        <v>14</v>
      </c>
      <c r="AF769" s="78">
        <v>0.5037</v>
      </c>
      <c r="AG769" s="81">
        <v>0.4375</v>
      </c>
      <c r="AH769" s="82">
        <v>1.77</v>
      </c>
      <c r="AI769" s="64" t="s">
        <v>6616</v>
      </c>
      <c r="AJ769" s="63" t="s">
        <v>2561</v>
      </c>
      <c r="AK769" s="78">
        <v>0.2519</v>
      </c>
      <c r="AL769" s="78">
        <v>0.2083</v>
      </c>
      <c r="AM769" s="63" t="s">
        <v>4389</v>
      </c>
      <c r="AN769" s="78">
        <v>0.1333</v>
      </c>
      <c r="AO769" s="78">
        <v>0.1042</v>
      </c>
      <c r="AP769" s="63" t="s">
        <v>5233</v>
      </c>
      <c r="AQ769" s="78">
        <v>0.1185</v>
      </c>
      <c r="AR769" s="78">
        <v>0.125</v>
      </c>
      <c r="AS769" s="86" t="s">
        <v>6617</v>
      </c>
      <c r="AT769" s="87"/>
      <c r="AU769" s="88"/>
    </row>
    <row r="770" spans="1:47">
      <c r="A770" s="50">
        <f t="shared" si="65"/>
        <v>75</v>
      </c>
      <c r="B770" s="51" t="str">
        <f>IF(A770="","",IF(A770&lt;词盘!$B$2,"大词",IF(A770&lt;词盘!$C$2,"中尾词","长尾词")))</f>
        <v>大词</v>
      </c>
      <c r="D770" s="29" t="str">
        <f t="shared" si="64"/>
        <v>无序</v>
      </c>
      <c r="I770" s="61">
        <f t="shared" si="66"/>
        <v>0</v>
      </c>
      <c r="K770" s="91"/>
      <c r="L770" s="90"/>
      <c r="M770" s="62" t="s">
        <v>6618</v>
      </c>
      <c r="N770" s="63" t="s">
        <v>6285</v>
      </c>
      <c r="O770" s="64" t="s">
        <v>2027</v>
      </c>
      <c r="P770" s="65"/>
      <c r="Q770" s="63" t="s">
        <v>2149</v>
      </c>
      <c r="R770" s="68">
        <v>6</v>
      </c>
      <c r="S770" s="68">
        <v>1</v>
      </c>
      <c r="T770" s="69" t="s">
        <v>2022</v>
      </c>
      <c r="U770" s="70">
        <v>489781</v>
      </c>
      <c r="V770" s="68">
        <v>6370</v>
      </c>
      <c r="W770" s="71">
        <v>75</v>
      </c>
      <c r="X770" s="72">
        <v>0.0119</v>
      </c>
      <c r="Y770" s="71">
        <v>141602</v>
      </c>
      <c r="Z770" s="71">
        <v>3013</v>
      </c>
      <c r="AA770" s="71">
        <v>2</v>
      </c>
      <c r="AB770" s="76">
        <v>28</v>
      </c>
      <c r="AC770" s="68">
        <v>4094</v>
      </c>
      <c r="AD770" s="77">
        <v>1.56</v>
      </c>
      <c r="AE770" s="68">
        <v>42</v>
      </c>
      <c r="AF770" s="78">
        <v>0.2113</v>
      </c>
      <c r="AG770" s="81">
        <v>0</v>
      </c>
      <c r="AH770" s="82">
        <v>0.37</v>
      </c>
      <c r="AI770" s="64" t="s">
        <v>4340</v>
      </c>
      <c r="AJ770" s="63" t="s">
        <v>6562</v>
      </c>
      <c r="AK770" s="78">
        <v>0.0894</v>
      </c>
      <c r="AL770" s="78">
        <v>0</v>
      </c>
      <c r="AM770" s="63" t="s">
        <v>6287</v>
      </c>
      <c r="AN770" s="78">
        <v>0.065</v>
      </c>
      <c r="AO770" s="78">
        <v>0</v>
      </c>
      <c r="AP770" s="63" t="s">
        <v>6286</v>
      </c>
      <c r="AQ770" s="78">
        <v>0.0569</v>
      </c>
      <c r="AR770" s="78">
        <v>0</v>
      </c>
      <c r="AS770" s="86" t="s">
        <v>6619</v>
      </c>
      <c r="AT770" s="87">
        <v>0</v>
      </c>
      <c r="AU770" s="88" t="s">
        <v>6620</v>
      </c>
    </row>
    <row r="771" spans="1:47">
      <c r="A771" s="50">
        <f t="shared" si="65"/>
        <v>0</v>
      </c>
      <c r="B771" s="51" t="str">
        <f>IF(A771="","",IF(A771&lt;词盘!$B$2,"大词",IF(A771&lt;词盘!$C$2,"中尾词","长尾词")))</f>
        <v>大词</v>
      </c>
      <c r="D771" s="29" t="str">
        <f t="shared" si="64"/>
        <v>无序</v>
      </c>
      <c r="I771" s="61">
        <f t="shared" si="66"/>
        <v>0</v>
      </c>
      <c r="K771" s="91"/>
      <c r="L771" s="90"/>
      <c r="M771" s="62" t="s">
        <v>1071</v>
      </c>
      <c r="N771" s="63"/>
      <c r="O771" s="64" t="s">
        <v>2027</v>
      </c>
      <c r="P771" s="65"/>
      <c r="Q771" s="63" t="s">
        <v>2149</v>
      </c>
      <c r="R771" s="68">
        <v>6</v>
      </c>
      <c r="S771" s="68">
        <v>1</v>
      </c>
      <c r="T771" s="69" t="s">
        <v>2601</v>
      </c>
      <c r="U771" s="70">
        <v>484664</v>
      </c>
      <c r="V771" s="68"/>
      <c r="W771" s="71"/>
      <c r="X771" s="72"/>
      <c r="Y771" s="71"/>
      <c r="Z771" s="71"/>
      <c r="AA771" s="71"/>
      <c r="AB771" s="76"/>
      <c r="AC771" s="68">
        <v>0</v>
      </c>
      <c r="AD771" s="77"/>
      <c r="AE771" s="68">
        <v>10</v>
      </c>
      <c r="AF771" s="78"/>
      <c r="AG771" s="81"/>
      <c r="AH771" s="44" t="s">
        <v>2027</v>
      </c>
      <c r="AI771" s="64" t="s">
        <v>2177</v>
      </c>
      <c r="AJ771" s="63" t="s">
        <v>2601</v>
      </c>
      <c r="AK771" s="78">
        <v>0.5726</v>
      </c>
      <c r="AL771" s="78">
        <v>0</v>
      </c>
      <c r="AM771" s="63" t="s">
        <v>6621</v>
      </c>
      <c r="AN771" s="78">
        <v>0.2177</v>
      </c>
      <c r="AO771" s="78">
        <v>0.85</v>
      </c>
      <c r="AP771" s="63" t="s">
        <v>6622</v>
      </c>
      <c r="AQ771" s="78">
        <v>0.1129</v>
      </c>
      <c r="AR771" s="78">
        <v>0</v>
      </c>
      <c r="AS771" s="86"/>
      <c r="AT771" s="87"/>
      <c r="AU771" s="88"/>
    </row>
    <row r="772" spans="1:47">
      <c r="A772" s="50">
        <f t="shared" ref="A772:A830" si="67">W772</f>
        <v>86</v>
      </c>
      <c r="B772" s="51" t="str">
        <f>IF(A772="","",IF(A772&lt;词盘!$B$2,"大词",IF(A772&lt;词盘!$C$2,"中尾词","长尾词")))</f>
        <v>大词</v>
      </c>
      <c r="D772" s="29" t="str">
        <f t="shared" si="64"/>
        <v>无序</v>
      </c>
      <c r="I772" s="61">
        <f t="shared" si="66"/>
        <v>0</v>
      </c>
      <c r="K772" s="91"/>
      <c r="L772" s="90"/>
      <c r="M772" s="62" t="s">
        <v>285</v>
      </c>
      <c r="N772" s="63" t="s">
        <v>6623</v>
      </c>
      <c r="O772" s="64" t="s">
        <v>2027</v>
      </c>
      <c r="P772" s="65"/>
      <c r="Q772" s="63" t="s">
        <v>2149</v>
      </c>
      <c r="R772" s="68">
        <v>6</v>
      </c>
      <c r="S772" s="68">
        <v>1</v>
      </c>
      <c r="T772" s="69" t="s">
        <v>2022</v>
      </c>
      <c r="U772" s="70">
        <v>499316</v>
      </c>
      <c r="V772" s="68">
        <v>3140</v>
      </c>
      <c r="W772" s="71">
        <v>86</v>
      </c>
      <c r="X772" s="72">
        <v>0.0274</v>
      </c>
      <c r="Y772" s="71">
        <v>74815</v>
      </c>
      <c r="Z772" s="71">
        <v>1342</v>
      </c>
      <c r="AA772" s="71">
        <v>2</v>
      </c>
      <c r="AB772" s="76">
        <v>11</v>
      </c>
      <c r="AC772" s="68">
        <v>260310</v>
      </c>
      <c r="AD772" s="77">
        <v>0.01</v>
      </c>
      <c r="AE772" s="68">
        <v>72</v>
      </c>
      <c r="AF772" s="78">
        <v>0.248</v>
      </c>
      <c r="AG772" s="81">
        <v>0</v>
      </c>
      <c r="AH772" s="82">
        <v>4.53</v>
      </c>
      <c r="AI772" s="64" t="s">
        <v>6624</v>
      </c>
      <c r="AJ772" s="63" t="s">
        <v>6625</v>
      </c>
      <c r="AK772" s="78">
        <v>0.124</v>
      </c>
      <c r="AL772" s="78">
        <v>0</v>
      </c>
      <c r="AM772" s="63" t="s">
        <v>6626</v>
      </c>
      <c r="AN772" s="78">
        <v>0.0744</v>
      </c>
      <c r="AO772" s="78">
        <v>0</v>
      </c>
      <c r="AP772" s="63" t="s">
        <v>6627</v>
      </c>
      <c r="AQ772" s="78">
        <v>0.0496</v>
      </c>
      <c r="AR772" s="78">
        <v>0</v>
      </c>
      <c r="AS772" s="86" t="s">
        <v>6628</v>
      </c>
      <c r="AT772" s="87">
        <v>0</v>
      </c>
      <c r="AU772" s="88" t="s">
        <v>6629</v>
      </c>
    </row>
    <row r="773" spans="1:47">
      <c r="A773" s="50">
        <f t="shared" si="67"/>
        <v>82</v>
      </c>
      <c r="B773" s="51" t="str">
        <f>IF(A773="","",IF(A773&lt;词盘!$B$2,"大词",IF(A773&lt;词盘!$C$2,"中尾词","长尾词")))</f>
        <v>大词</v>
      </c>
      <c r="D773" s="29" t="str">
        <f t="shared" si="64"/>
        <v>无序</v>
      </c>
      <c r="I773" s="61">
        <f t="shared" si="66"/>
        <v>0</v>
      </c>
      <c r="K773" s="91"/>
      <c r="L773" s="90"/>
      <c r="M773" s="62" t="s">
        <v>6630</v>
      </c>
      <c r="N773" s="63"/>
      <c r="O773" s="64" t="s">
        <v>2027</v>
      </c>
      <c r="P773" s="65"/>
      <c r="Q773" s="63" t="s">
        <v>2149</v>
      </c>
      <c r="R773" s="68">
        <v>6</v>
      </c>
      <c r="S773" s="68">
        <v>2</v>
      </c>
      <c r="T773" s="69" t="s">
        <v>4646</v>
      </c>
      <c r="U773" s="70">
        <v>504861</v>
      </c>
      <c r="V773" s="68">
        <v>3041</v>
      </c>
      <c r="W773" s="71">
        <v>82</v>
      </c>
      <c r="X773" s="72">
        <v>0.0271</v>
      </c>
      <c r="Y773" s="71">
        <v>66405</v>
      </c>
      <c r="Z773" s="71">
        <v>1368</v>
      </c>
      <c r="AA773" s="71">
        <v>2</v>
      </c>
      <c r="AB773" s="76">
        <v>0</v>
      </c>
      <c r="AC773" s="68">
        <v>1747</v>
      </c>
      <c r="AD773" s="77">
        <v>1.74</v>
      </c>
      <c r="AE773" s="68">
        <v>57</v>
      </c>
      <c r="AF773" s="78">
        <v>0.1596</v>
      </c>
      <c r="AG773" s="81">
        <v>0.1111</v>
      </c>
      <c r="AH773" s="82">
        <v>1.39</v>
      </c>
      <c r="AI773" s="64" t="s">
        <v>3217</v>
      </c>
      <c r="AJ773" s="63" t="s">
        <v>4243</v>
      </c>
      <c r="AK773" s="78">
        <v>0.0588</v>
      </c>
      <c r="AL773" s="78">
        <v>0</v>
      </c>
      <c r="AM773" s="63" t="s">
        <v>5857</v>
      </c>
      <c r="AN773" s="78">
        <v>0.0504</v>
      </c>
      <c r="AO773" s="78">
        <v>0.1111</v>
      </c>
      <c r="AP773" s="63">
        <v>1594743061</v>
      </c>
      <c r="AQ773" s="78">
        <v>0.0504</v>
      </c>
      <c r="AR773" s="78">
        <v>0</v>
      </c>
      <c r="AS773" s="86" t="s">
        <v>6631</v>
      </c>
      <c r="AT773" s="87">
        <v>0</v>
      </c>
      <c r="AU773" s="88" t="s">
        <v>6632</v>
      </c>
    </row>
    <row r="774" spans="1:47">
      <c r="A774" s="50">
        <f t="shared" si="67"/>
        <v>65</v>
      </c>
      <c r="B774" s="51" t="str">
        <f>IF(A774="","",IF(A774&lt;词盘!$B$2,"大词",IF(A774&lt;词盘!$C$2,"中尾词","长尾词")))</f>
        <v>大词</v>
      </c>
      <c r="D774" s="29" t="str">
        <f t="shared" si="64"/>
        <v>无序</v>
      </c>
      <c r="I774" s="61">
        <f t="shared" si="66"/>
        <v>0</v>
      </c>
      <c r="K774" s="91"/>
      <c r="L774" s="90"/>
      <c r="M774" s="62" t="s">
        <v>6633</v>
      </c>
      <c r="N774" s="63" t="s">
        <v>6634</v>
      </c>
      <c r="O774" s="64" t="s">
        <v>2027</v>
      </c>
      <c r="P774" s="65"/>
      <c r="Q774" s="63" t="s">
        <v>2149</v>
      </c>
      <c r="R774" s="68">
        <v>6</v>
      </c>
      <c r="S774" s="68">
        <v>1</v>
      </c>
      <c r="T774" s="69" t="s">
        <v>5291</v>
      </c>
      <c r="U774" s="70">
        <v>507163</v>
      </c>
      <c r="V774" s="68">
        <v>2323</v>
      </c>
      <c r="W774" s="71">
        <v>65</v>
      </c>
      <c r="X774" s="72">
        <v>0.0283</v>
      </c>
      <c r="Y774" s="71">
        <v>53583</v>
      </c>
      <c r="Z774" s="71">
        <v>1012</v>
      </c>
      <c r="AA774" s="71">
        <v>2</v>
      </c>
      <c r="AB774" s="76">
        <v>29</v>
      </c>
      <c r="AC774" s="68">
        <v>9055</v>
      </c>
      <c r="AD774" s="77">
        <v>0.26</v>
      </c>
      <c r="AE774" s="68">
        <v>147</v>
      </c>
      <c r="AF774" s="78">
        <v>0.2773</v>
      </c>
      <c r="AG774" s="81">
        <v>0.1538</v>
      </c>
      <c r="AH774" s="82">
        <v>0.6</v>
      </c>
      <c r="AI774" s="64" t="s">
        <v>5402</v>
      </c>
      <c r="AJ774" s="63" t="s">
        <v>6635</v>
      </c>
      <c r="AK774" s="78">
        <v>0.1261</v>
      </c>
      <c r="AL774" s="78">
        <v>0</v>
      </c>
      <c r="AM774" s="63" t="s">
        <v>6636</v>
      </c>
      <c r="AN774" s="78">
        <v>0.0756</v>
      </c>
      <c r="AO774" s="78">
        <v>0.0769</v>
      </c>
      <c r="AP774" s="63" t="s">
        <v>6637</v>
      </c>
      <c r="AQ774" s="78">
        <v>0.0756</v>
      </c>
      <c r="AR774" s="78">
        <v>0.0769</v>
      </c>
      <c r="AS774" s="86" t="s">
        <v>6638</v>
      </c>
      <c r="AT774" s="87"/>
      <c r="AU774" s="88"/>
    </row>
    <row r="775" spans="1:47">
      <c r="A775" s="50">
        <f t="shared" si="67"/>
        <v>36</v>
      </c>
      <c r="B775" s="51" t="str">
        <f>IF(A775="","",IF(A775&lt;词盘!$B$2,"大词",IF(A775&lt;词盘!$C$2,"中尾词","长尾词")))</f>
        <v>大词</v>
      </c>
      <c r="D775" s="29" t="str">
        <f t="shared" si="64"/>
        <v>无序</v>
      </c>
      <c r="I775" s="61">
        <f t="shared" si="66"/>
        <v>0</v>
      </c>
      <c r="K775" s="91"/>
      <c r="L775" s="90"/>
      <c r="M775" s="62" t="s">
        <v>6639</v>
      </c>
      <c r="N775" s="63" t="s">
        <v>6640</v>
      </c>
      <c r="O775" s="64" t="s">
        <v>2027</v>
      </c>
      <c r="P775" s="65"/>
      <c r="Q775" s="63" t="s">
        <v>2149</v>
      </c>
      <c r="R775" s="68">
        <v>6</v>
      </c>
      <c r="S775" s="68">
        <v>1</v>
      </c>
      <c r="T775" s="69" t="s">
        <v>2022</v>
      </c>
      <c r="U775" s="70">
        <v>971611</v>
      </c>
      <c r="V775" s="68">
        <v>2553</v>
      </c>
      <c r="W775" s="71">
        <v>36</v>
      </c>
      <c r="X775" s="72">
        <v>0.0142</v>
      </c>
      <c r="Y775" s="71">
        <v>71578</v>
      </c>
      <c r="Z775" s="71">
        <v>1207</v>
      </c>
      <c r="AA775" s="71">
        <v>1</v>
      </c>
      <c r="AB775" s="76">
        <v>0</v>
      </c>
      <c r="AC775" s="68">
        <v>3558</v>
      </c>
      <c r="AD775" s="77">
        <v>0.72</v>
      </c>
      <c r="AE775" s="68">
        <v>28</v>
      </c>
      <c r="AF775" s="78">
        <v>0.1936</v>
      </c>
      <c r="AG775" s="81">
        <v>0.1111</v>
      </c>
      <c r="AH775" s="82">
        <v>0.76</v>
      </c>
      <c r="AI775" s="64" t="s">
        <v>6641</v>
      </c>
      <c r="AJ775" s="63" t="s">
        <v>6642</v>
      </c>
      <c r="AK775" s="78">
        <v>0.0968</v>
      </c>
      <c r="AL775" s="78">
        <v>0</v>
      </c>
      <c r="AM775" s="63" t="s">
        <v>6382</v>
      </c>
      <c r="AN775" s="78">
        <v>0.0484</v>
      </c>
      <c r="AO775" s="78">
        <v>0.1111</v>
      </c>
      <c r="AP775" s="63">
        <v>1647396255</v>
      </c>
      <c r="AQ775" s="78">
        <v>0.0484</v>
      </c>
      <c r="AR775" s="78">
        <v>0</v>
      </c>
      <c r="AS775" s="86" t="s">
        <v>6643</v>
      </c>
      <c r="AT775" s="87">
        <v>0</v>
      </c>
      <c r="AU775" s="88" t="s">
        <v>6644</v>
      </c>
    </row>
    <row r="776" spans="1:47">
      <c r="A776" s="50">
        <f t="shared" si="67"/>
        <v>546</v>
      </c>
      <c r="B776" s="51" t="str">
        <f>IF(A776="","",IF(A776&lt;词盘!$B$2,"大词",IF(A776&lt;词盘!$C$2,"中尾词","长尾词")))</f>
        <v>大词</v>
      </c>
      <c r="D776" s="29" t="str">
        <f t="shared" si="64"/>
        <v>无序</v>
      </c>
      <c r="I776" s="61">
        <f t="shared" si="66"/>
        <v>0</v>
      </c>
      <c r="K776" s="91"/>
      <c r="L776" s="90"/>
      <c r="M776" s="62" t="s">
        <v>6645</v>
      </c>
      <c r="N776" s="63" t="s">
        <v>6646</v>
      </c>
      <c r="O776" s="64" t="s">
        <v>2027</v>
      </c>
      <c r="P776" s="65"/>
      <c r="Q776" s="63" t="s">
        <v>2149</v>
      </c>
      <c r="R776" s="68">
        <v>6</v>
      </c>
      <c r="S776" s="68">
        <v>2</v>
      </c>
      <c r="T776" s="69" t="s">
        <v>4646</v>
      </c>
      <c r="U776" s="70">
        <v>514333</v>
      </c>
      <c r="V776" s="68">
        <v>3481</v>
      </c>
      <c r="W776" s="71">
        <v>546</v>
      </c>
      <c r="X776" s="72">
        <v>0.1571</v>
      </c>
      <c r="Y776" s="71">
        <v>70379</v>
      </c>
      <c r="Z776" s="71">
        <v>1705</v>
      </c>
      <c r="AA776" s="71">
        <v>13</v>
      </c>
      <c r="AB776" s="76">
        <v>69</v>
      </c>
      <c r="AC776" s="68">
        <v>20612</v>
      </c>
      <c r="AD776" s="77">
        <v>0.17</v>
      </c>
      <c r="AE776" s="68">
        <v>374</v>
      </c>
      <c r="AF776" s="78">
        <v>0.4359</v>
      </c>
      <c r="AG776" s="81">
        <v>0.4</v>
      </c>
      <c r="AH776" s="82">
        <v>0.4</v>
      </c>
      <c r="AI776" s="64" t="s">
        <v>6647</v>
      </c>
      <c r="AJ776" s="63" t="s">
        <v>6648</v>
      </c>
      <c r="AK776" s="78">
        <v>0.2564</v>
      </c>
      <c r="AL776" s="78">
        <v>0.2</v>
      </c>
      <c r="AM776" s="63" t="s">
        <v>6649</v>
      </c>
      <c r="AN776" s="78">
        <v>0.094</v>
      </c>
      <c r="AO776" s="78">
        <v>0</v>
      </c>
      <c r="AP776" s="63" t="s">
        <v>6650</v>
      </c>
      <c r="AQ776" s="78">
        <v>0.0855</v>
      </c>
      <c r="AR776" s="78">
        <v>0.2</v>
      </c>
      <c r="AS776" s="86" t="s">
        <v>6651</v>
      </c>
      <c r="AT776" s="87"/>
      <c r="AU776" s="88"/>
    </row>
    <row r="777" spans="1:47">
      <c r="A777" s="50">
        <f t="shared" si="67"/>
        <v>121</v>
      </c>
      <c r="B777" s="51" t="str">
        <f>IF(A777="","",IF(A777&lt;词盘!$B$2,"大词",IF(A777&lt;词盘!$C$2,"中尾词","长尾词")))</f>
        <v>大词</v>
      </c>
      <c r="D777" s="29" t="str">
        <f t="shared" si="64"/>
        <v>无序</v>
      </c>
      <c r="I777" s="61">
        <f t="shared" si="66"/>
        <v>0</v>
      </c>
      <c r="K777" s="91"/>
      <c r="L777" s="90"/>
      <c r="M777" s="62" t="s">
        <v>6652</v>
      </c>
      <c r="N777" s="63" t="s">
        <v>6653</v>
      </c>
      <c r="O777" s="64" t="s">
        <v>2027</v>
      </c>
      <c r="P777" s="65"/>
      <c r="Q777" s="63" t="s">
        <v>2047</v>
      </c>
      <c r="R777" s="68">
        <v>6</v>
      </c>
      <c r="S777" s="68">
        <v>2</v>
      </c>
      <c r="T777" s="69" t="s">
        <v>4172</v>
      </c>
      <c r="U777" s="70">
        <v>726877</v>
      </c>
      <c r="V777" s="68">
        <v>2483</v>
      </c>
      <c r="W777" s="71">
        <v>121</v>
      </c>
      <c r="X777" s="72">
        <v>0.0491</v>
      </c>
      <c r="Y777" s="71">
        <v>67657</v>
      </c>
      <c r="Z777" s="71">
        <v>1190</v>
      </c>
      <c r="AA777" s="71">
        <v>3</v>
      </c>
      <c r="AB777" s="76">
        <v>7</v>
      </c>
      <c r="AC777" s="68">
        <v>15883</v>
      </c>
      <c r="AD777" s="77">
        <v>0.16</v>
      </c>
      <c r="AE777" s="68">
        <v>17</v>
      </c>
      <c r="AF777" s="78">
        <v>0.3012</v>
      </c>
      <c r="AG777" s="81">
        <v>0.2</v>
      </c>
      <c r="AH777" s="82">
        <v>1.83</v>
      </c>
      <c r="AI777" s="64" t="s">
        <v>2230</v>
      </c>
      <c r="AJ777" s="63" t="s">
        <v>6654</v>
      </c>
      <c r="AK777" s="78">
        <v>0.1446</v>
      </c>
      <c r="AL777" s="78">
        <v>0</v>
      </c>
      <c r="AM777" s="63" t="s">
        <v>6655</v>
      </c>
      <c r="AN777" s="78">
        <v>0.0843</v>
      </c>
      <c r="AO777" s="78">
        <v>0.2</v>
      </c>
      <c r="AP777" s="63" t="s">
        <v>6656</v>
      </c>
      <c r="AQ777" s="78">
        <v>0.0723</v>
      </c>
      <c r="AR777" s="78">
        <v>0</v>
      </c>
      <c r="AS777" s="86" t="s">
        <v>6657</v>
      </c>
      <c r="AT777" s="87">
        <v>0.0179</v>
      </c>
      <c r="AU777" s="88" t="s">
        <v>6658</v>
      </c>
    </row>
    <row r="778" spans="1:47">
      <c r="A778" s="50">
        <f t="shared" si="67"/>
        <v>1064</v>
      </c>
      <c r="B778" s="51" t="str">
        <f>IF(A778="","",IF(A778&lt;词盘!$B$2,"大词",IF(A778&lt;词盘!$C$2,"中尾词","长尾词")))</f>
        <v>大词</v>
      </c>
      <c r="D778" s="29" t="str">
        <f t="shared" si="64"/>
        <v>无序</v>
      </c>
      <c r="I778" s="61">
        <f t="shared" si="66"/>
        <v>0</v>
      </c>
      <c r="K778" s="91"/>
      <c r="L778" s="90"/>
      <c r="M778" s="62" t="s">
        <v>6659</v>
      </c>
      <c r="N778" s="63" t="s">
        <v>6660</v>
      </c>
      <c r="O778" s="64" t="s">
        <v>2027</v>
      </c>
      <c r="P778" s="65"/>
      <c r="Q778" s="63" t="s">
        <v>2149</v>
      </c>
      <c r="R778" s="68">
        <v>6</v>
      </c>
      <c r="S778" s="68">
        <v>1</v>
      </c>
      <c r="T778" s="69" t="s">
        <v>4096</v>
      </c>
      <c r="U778" s="70">
        <v>553424</v>
      </c>
      <c r="V778" s="68">
        <v>7416</v>
      </c>
      <c r="W778" s="71">
        <v>1064</v>
      </c>
      <c r="X778" s="72">
        <v>0.1436</v>
      </c>
      <c r="Y778" s="71">
        <v>214203</v>
      </c>
      <c r="Z778" s="71">
        <v>3462</v>
      </c>
      <c r="AA778" s="71">
        <v>25</v>
      </c>
      <c r="AB778" s="76">
        <v>0</v>
      </c>
      <c r="AC778" s="68">
        <v>10573</v>
      </c>
      <c r="AD778" s="77">
        <v>0.7</v>
      </c>
      <c r="AE778" s="68">
        <v>46</v>
      </c>
      <c r="AF778" s="78">
        <v>0.3395</v>
      </c>
      <c r="AG778" s="81">
        <v>0.3256</v>
      </c>
      <c r="AH778" s="82">
        <v>1.22</v>
      </c>
      <c r="AI778" s="64" t="s">
        <v>2616</v>
      </c>
      <c r="AJ778" s="63" t="s">
        <v>2243</v>
      </c>
      <c r="AK778" s="78">
        <v>0.1376</v>
      </c>
      <c r="AL778" s="78">
        <v>0.093</v>
      </c>
      <c r="AM778" s="63" t="s">
        <v>3617</v>
      </c>
      <c r="AN778" s="78">
        <v>0.1193</v>
      </c>
      <c r="AO778" s="78">
        <v>0.1163</v>
      </c>
      <c r="AP778" s="63" t="s">
        <v>4993</v>
      </c>
      <c r="AQ778" s="78">
        <v>0.0826</v>
      </c>
      <c r="AR778" s="78">
        <v>0.1163</v>
      </c>
      <c r="AS778" s="86" t="s">
        <v>6661</v>
      </c>
      <c r="AT778" s="87">
        <v>0.0118</v>
      </c>
      <c r="AU778" s="88" t="s">
        <v>6662</v>
      </c>
    </row>
    <row r="779" spans="1:47">
      <c r="A779" s="50">
        <f t="shared" si="67"/>
        <v>204</v>
      </c>
      <c r="B779" s="51" t="str">
        <f>IF(A779="","",IF(A779&lt;词盘!$B$2,"大词",IF(A779&lt;词盘!$C$2,"中尾词","长尾词")))</f>
        <v>大词</v>
      </c>
      <c r="D779" s="29" t="str">
        <f t="shared" si="64"/>
        <v>无序</v>
      </c>
      <c r="I779" s="61">
        <f t="shared" si="66"/>
        <v>0</v>
      </c>
      <c r="K779" s="91"/>
      <c r="L779" s="90"/>
      <c r="M779" s="62" t="s">
        <v>6663</v>
      </c>
      <c r="N779" s="63" t="s">
        <v>6664</v>
      </c>
      <c r="O779" s="64" t="s">
        <v>2027</v>
      </c>
      <c r="P779" s="65"/>
      <c r="Q779" s="63" t="s">
        <v>2149</v>
      </c>
      <c r="R779" s="68">
        <v>5</v>
      </c>
      <c r="S779" s="68">
        <v>1</v>
      </c>
      <c r="T779" s="69" t="s">
        <v>2022</v>
      </c>
      <c r="U779" s="70">
        <v>587797</v>
      </c>
      <c r="V779" s="68">
        <v>2288</v>
      </c>
      <c r="W779" s="71">
        <v>204</v>
      </c>
      <c r="X779" s="72">
        <v>0.0895</v>
      </c>
      <c r="Y779" s="71">
        <v>56705</v>
      </c>
      <c r="Z779" s="71">
        <v>938</v>
      </c>
      <c r="AA779" s="71">
        <v>5</v>
      </c>
      <c r="AB779" s="76">
        <v>0</v>
      </c>
      <c r="AC779" s="68">
        <v>138</v>
      </c>
      <c r="AD779" s="77">
        <v>16.58</v>
      </c>
      <c r="AE779" s="68">
        <v>102</v>
      </c>
      <c r="AF779" s="78">
        <v>0.6602</v>
      </c>
      <c r="AG779" s="81">
        <v>0.5185</v>
      </c>
      <c r="AH779" s="44" t="s">
        <v>2027</v>
      </c>
      <c r="AI779" s="64" t="s">
        <v>2177</v>
      </c>
      <c r="AJ779" s="63" t="s">
        <v>3212</v>
      </c>
      <c r="AK779" s="78">
        <v>0.3981</v>
      </c>
      <c r="AL779" s="78">
        <v>0.1111</v>
      </c>
      <c r="AM779" s="63" t="s">
        <v>6665</v>
      </c>
      <c r="AN779" s="78">
        <v>0.1553</v>
      </c>
      <c r="AO779" s="78">
        <v>0.1481</v>
      </c>
      <c r="AP779" s="63" t="s">
        <v>6666</v>
      </c>
      <c r="AQ779" s="78">
        <v>0.1068</v>
      </c>
      <c r="AR779" s="78">
        <v>0.2593</v>
      </c>
      <c r="AS779" s="86" t="s">
        <v>6667</v>
      </c>
      <c r="AT779" s="87">
        <v>0</v>
      </c>
      <c r="AU779" s="88" t="s">
        <v>6668</v>
      </c>
    </row>
    <row r="780" spans="1:47">
      <c r="A780" s="50">
        <f t="shared" si="67"/>
        <v>103</v>
      </c>
      <c r="B780" s="51" t="str">
        <f>IF(A780="","",IF(A780&lt;词盘!$B$2,"大词",IF(A780&lt;词盘!$C$2,"中尾词","长尾词")))</f>
        <v>大词</v>
      </c>
      <c r="D780" s="29" t="str">
        <f t="shared" si="64"/>
        <v>无序</v>
      </c>
      <c r="I780" s="61">
        <f t="shared" si="66"/>
        <v>0</v>
      </c>
      <c r="K780" s="91"/>
      <c r="L780" s="90"/>
      <c r="M780" s="62" t="s">
        <v>6669</v>
      </c>
      <c r="N780" s="63" t="s">
        <v>2508</v>
      </c>
      <c r="O780" s="64" t="s">
        <v>2027</v>
      </c>
      <c r="P780" s="65"/>
      <c r="Q780" s="63" t="s">
        <v>2047</v>
      </c>
      <c r="R780" s="68">
        <v>5</v>
      </c>
      <c r="S780" s="68">
        <v>2</v>
      </c>
      <c r="T780" s="69" t="s">
        <v>2509</v>
      </c>
      <c r="U780" s="70">
        <v>589496</v>
      </c>
      <c r="V780" s="68">
        <v>3671</v>
      </c>
      <c r="W780" s="71">
        <v>103</v>
      </c>
      <c r="X780" s="72">
        <v>0.0281</v>
      </c>
      <c r="Y780" s="71">
        <v>78538</v>
      </c>
      <c r="Z780" s="71">
        <v>1683</v>
      </c>
      <c r="AA780" s="71">
        <v>3</v>
      </c>
      <c r="AB780" s="76">
        <v>7</v>
      </c>
      <c r="AC780" s="68">
        <v>4693</v>
      </c>
      <c r="AD780" s="77">
        <v>0.78</v>
      </c>
      <c r="AE780" s="68">
        <v>81</v>
      </c>
      <c r="AF780" s="78">
        <v>0.3823</v>
      </c>
      <c r="AG780" s="81">
        <v>0.25</v>
      </c>
      <c r="AH780" s="82">
        <v>0.21</v>
      </c>
      <c r="AI780" s="64" t="s">
        <v>3436</v>
      </c>
      <c r="AJ780" s="63" t="s">
        <v>6670</v>
      </c>
      <c r="AK780" s="78">
        <v>0.2647</v>
      </c>
      <c r="AL780" s="78">
        <v>0</v>
      </c>
      <c r="AM780" s="63" t="s">
        <v>6671</v>
      </c>
      <c r="AN780" s="78">
        <v>0.0588</v>
      </c>
      <c r="AO780" s="78">
        <v>0.25</v>
      </c>
      <c r="AP780" s="63" t="s">
        <v>6672</v>
      </c>
      <c r="AQ780" s="78">
        <v>0.0588</v>
      </c>
      <c r="AR780" s="78">
        <v>0</v>
      </c>
      <c r="AS780" s="86" t="s">
        <v>6673</v>
      </c>
      <c r="AT780" s="87">
        <v>0.0556</v>
      </c>
      <c r="AU780" s="88" t="s">
        <v>6674</v>
      </c>
    </row>
    <row r="781" spans="1:47">
      <c r="A781" s="50">
        <f t="shared" si="67"/>
        <v>92</v>
      </c>
      <c r="B781" s="51" t="str">
        <f>IF(A781="","",IF(A781&lt;词盘!$B$2,"大词",IF(A781&lt;词盘!$C$2,"中尾词","长尾词")))</f>
        <v>大词</v>
      </c>
      <c r="D781" s="29" t="str">
        <f t="shared" si="64"/>
        <v>无序</v>
      </c>
      <c r="I781" s="61">
        <f t="shared" si="66"/>
        <v>0</v>
      </c>
      <c r="K781" s="91"/>
      <c r="L781" s="90"/>
      <c r="M781" s="62" t="s">
        <v>6675</v>
      </c>
      <c r="N781" s="63" t="s">
        <v>6676</v>
      </c>
      <c r="O781" s="64" t="s">
        <v>2027</v>
      </c>
      <c r="P781" s="65"/>
      <c r="Q781" s="63" t="s">
        <v>2149</v>
      </c>
      <c r="R781" s="68">
        <v>5</v>
      </c>
      <c r="S781" s="68">
        <v>1</v>
      </c>
      <c r="T781" s="69" t="s">
        <v>4096</v>
      </c>
      <c r="U781" s="70">
        <v>592049</v>
      </c>
      <c r="V781" s="68">
        <v>2578</v>
      </c>
      <c r="W781" s="71">
        <v>92</v>
      </c>
      <c r="X781" s="72">
        <v>0.0359</v>
      </c>
      <c r="Y781" s="71">
        <v>52922</v>
      </c>
      <c r="Z781" s="71">
        <v>1250</v>
      </c>
      <c r="AA781" s="71">
        <v>3</v>
      </c>
      <c r="AB781" s="76">
        <v>0</v>
      </c>
      <c r="AC781" s="68">
        <v>46661</v>
      </c>
      <c r="AD781" s="77">
        <v>0.06</v>
      </c>
      <c r="AE781" s="68">
        <v>23</v>
      </c>
      <c r="AF781" s="78">
        <v>0.3137</v>
      </c>
      <c r="AG781" s="81">
        <v>0.5555</v>
      </c>
      <c r="AH781" s="82">
        <v>0.41</v>
      </c>
      <c r="AI781" s="64" t="s">
        <v>6677</v>
      </c>
      <c r="AJ781" s="63" t="s">
        <v>4690</v>
      </c>
      <c r="AK781" s="78">
        <v>0.1569</v>
      </c>
      <c r="AL781" s="78">
        <v>0.4444</v>
      </c>
      <c r="AM781" s="63" t="s">
        <v>4688</v>
      </c>
      <c r="AN781" s="78">
        <v>0.0784</v>
      </c>
      <c r="AO781" s="78">
        <v>0.1111</v>
      </c>
      <c r="AP781" s="63" t="s">
        <v>4689</v>
      </c>
      <c r="AQ781" s="78">
        <v>0.0784</v>
      </c>
      <c r="AR781" s="78">
        <v>0</v>
      </c>
      <c r="AS781" s="86" t="s">
        <v>6678</v>
      </c>
      <c r="AT781" s="87">
        <v>0</v>
      </c>
      <c r="AU781" s="88" t="s">
        <v>6679</v>
      </c>
    </row>
    <row r="782" spans="1:47">
      <c r="A782" s="50">
        <f t="shared" si="67"/>
        <v>263</v>
      </c>
      <c r="B782" s="51" t="str">
        <f>IF(A782="","",IF(A782&lt;词盘!$B$2,"大词",IF(A782&lt;词盘!$C$2,"中尾词","长尾词")))</f>
        <v>大词</v>
      </c>
      <c r="D782" s="29" t="str">
        <f t="shared" si="64"/>
        <v>无序</v>
      </c>
      <c r="I782" s="61">
        <f t="shared" si="66"/>
        <v>0</v>
      </c>
      <c r="K782" s="91"/>
      <c r="L782" s="90"/>
      <c r="M782" s="62" t="s">
        <v>658</v>
      </c>
      <c r="N782" s="63" t="s">
        <v>6680</v>
      </c>
      <c r="O782" s="64" t="s">
        <v>2027</v>
      </c>
      <c r="P782" s="65"/>
      <c r="Q782" s="63" t="s">
        <v>2149</v>
      </c>
      <c r="R782" s="68">
        <v>5</v>
      </c>
      <c r="S782" s="68">
        <v>1</v>
      </c>
      <c r="T782" s="69" t="s">
        <v>2910</v>
      </c>
      <c r="U782" s="70">
        <v>592038</v>
      </c>
      <c r="V782" s="68">
        <v>1787</v>
      </c>
      <c r="W782" s="71">
        <v>263</v>
      </c>
      <c r="X782" s="72">
        <v>0.1474</v>
      </c>
      <c r="Y782" s="71">
        <v>50918</v>
      </c>
      <c r="Z782" s="71">
        <v>747</v>
      </c>
      <c r="AA782" s="71">
        <v>6</v>
      </c>
      <c r="AB782" s="76">
        <v>7</v>
      </c>
      <c r="AC782" s="68">
        <v>24</v>
      </c>
      <c r="AD782" s="77">
        <v>74.46</v>
      </c>
      <c r="AE782" s="68">
        <v>5</v>
      </c>
      <c r="AF782" s="78">
        <v>0.8334</v>
      </c>
      <c r="AG782" s="81">
        <v>0.7777</v>
      </c>
      <c r="AH782" s="82">
        <v>3.71</v>
      </c>
      <c r="AI782" s="64" t="s">
        <v>6681</v>
      </c>
      <c r="AJ782" s="63" t="s">
        <v>6150</v>
      </c>
      <c r="AK782" s="78">
        <v>0.451</v>
      </c>
      <c r="AL782" s="78">
        <v>0.3333</v>
      </c>
      <c r="AM782" s="63" t="s">
        <v>6151</v>
      </c>
      <c r="AN782" s="78">
        <v>0.2157</v>
      </c>
      <c r="AO782" s="78">
        <v>0.1111</v>
      </c>
      <c r="AP782" s="63" t="s">
        <v>6152</v>
      </c>
      <c r="AQ782" s="78">
        <v>0.1667</v>
      </c>
      <c r="AR782" s="78">
        <v>0.3333</v>
      </c>
      <c r="AS782" s="86" t="s">
        <v>6682</v>
      </c>
      <c r="AT782" s="87">
        <v>0</v>
      </c>
      <c r="AU782" s="88" t="s">
        <v>6683</v>
      </c>
    </row>
    <row r="783" spans="1:47">
      <c r="A783" s="50">
        <f t="shared" si="67"/>
        <v>20</v>
      </c>
      <c r="B783" s="51" t="str">
        <f>IF(A783="","",IF(A783&lt;词盘!$B$2,"大词",IF(A783&lt;词盘!$C$2,"中尾词","长尾词")))</f>
        <v>大词</v>
      </c>
      <c r="D783" s="29" t="str">
        <f t="shared" si="64"/>
        <v>无序</v>
      </c>
      <c r="I783" s="61">
        <f t="shared" si="66"/>
        <v>0</v>
      </c>
      <c r="K783" s="91"/>
      <c r="L783" s="90"/>
      <c r="M783" s="62" t="s">
        <v>6684</v>
      </c>
      <c r="N783" s="63" t="s">
        <v>5751</v>
      </c>
      <c r="O783" s="64" t="s">
        <v>2027</v>
      </c>
      <c r="P783" s="65"/>
      <c r="Q783" s="63" t="s">
        <v>2149</v>
      </c>
      <c r="R783" s="68">
        <v>5</v>
      </c>
      <c r="S783" s="68">
        <v>1</v>
      </c>
      <c r="T783" s="69" t="s">
        <v>2022</v>
      </c>
      <c r="U783" s="70">
        <v>640864</v>
      </c>
      <c r="V783" s="68">
        <v>7415</v>
      </c>
      <c r="W783" s="71">
        <v>20</v>
      </c>
      <c r="X783" s="72">
        <v>0.0027</v>
      </c>
      <c r="Y783" s="71">
        <v>154005</v>
      </c>
      <c r="Z783" s="71">
        <v>2886</v>
      </c>
      <c r="AA783" s="71">
        <v>1</v>
      </c>
      <c r="AB783" s="76">
        <v>0</v>
      </c>
      <c r="AC783" s="68">
        <v>137508</v>
      </c>
      <c r="AD783" s="77">
        <v>0.05</v>
      </c>
      <c r="AE783" s="68">
        <v>110</v>
      </c>
      <c r="AF783" s="78">
        <v>0.117</v>
      </c>
      <c r="AG783" s="81">
        <v>0.125</v>
      </c>
      <c r="AH783" s="82">
        <v>1.87</v>
      </c>
      <c r="AI783" s="64" t="s">
        <v>6685</v>
      </c>
      <c r="AJ783" s="63" t="s">
        <v>5752</v>
      </c>
      <c r="AK783" s="78">
        <v>0.0532</v>
      </c>
      <c r="AL783" s="78">
        <v>0</v>
      </c>
      <c r="AM783" s="63" t="s">
        <v>5753</v>
      </c>
      <c r="AN783" s="78">
        <v>0.0319</v>
      </c>
      <c r="AO783" s="78">
        <v>0.125</v>
      </c>
      <c r="AP783" s="63">
        <v>1601064934</v>
      </c>
      <c r="AQ783" s="78">
        <v>0.0319</v>
      </c>
      <c r="AR783" s="78">
        <v>0</v>
      </c>
      <c r="AS783" s="86" t="s">
        <v>6686</v>
      </c>
      <c r="AT783" s="87"/>
      <c r="AU783" s="88"/>
    </row>
    <row r="784" spans="1:47">
      <c r="A784" s="50">
        <f t="shared" si="67"/>
        <v>76</v>
      </c>
      <c r="B784" s="51" t="str">
        <f>IF(A784="","",IF(A784&lt;词盘!$B$2,"大词",IF(A784&lt;词盘!$C$2,"中尾词","长尾词")))</f>
        <v>大词</v>
      </c>
      <c r="D784" s="29" t="str">
        <f t="shared" si="64"/>
        <v>无序</v>
      </c>
      <c r="I784" s="61">
        <f t="shared" si="66"/>
        <v>0</v>
      </c>
      <c r="K784" s="91"/>
      <c r="L784" s="90"/>
      <c r="M784" s="62" t="s">
        <v>6687</v>
      </c>
      <c r="N784" s="63" t="s">
        <v>6688</v>
      </c>
      <c r="O784" s="64" t="s">
        <v>2027</v>
      </c>
      <c r="P784" s="65"/>
      <c r="Q784" s="63" t="s">
        <v>2149</v>
      </c>
      <c r="R784" s="68">
        <v>5</v>
      </c>
      <c r="S784" s="68">
        <v>1</v>
      </c>
      <c r="T784" s="69" t="s">
        <v>2601</v>
      </c>
      <c r="U784" s="70">
        <v>667582</v>
      </c>
      <c r="V784" s="68">
        <v>2582</v>
      </c>
      <c r="W784" s="71">
        <v>76</v>
      </c>
      <c r="X784" s="72">
        <v>0.0296</v>
      </c>
      <c r="Y784" s="71">
        <v>59859</v>
      </c>
      <c r="Z784" s="71">
        <v>1045</v>
      </c>
      <c r="AA784" s="71">
        <v>2</v>
      </c>
      <c r="AB784" s="76">
        <v>0</v>
      </c>
      <c r="AC784" s="68">
        <v>29710</v>
      </c>
      <c r="AD784" s="77">
        <v>0.09</v>
      </c>
      <c r="AE784" s="68">
        <v>41</v>
      </c>
      <c r="AF784" s="78">
        <v>0.2223</v>
      </c>
      <c r="AG784" s="81">
        <v>0.0769</v>
      </c>
      <c r="AH784" s="82">
        <v>1.13</v>
      </c>
      <c r="AI784" s="64" t="s">
        <v>6689</v>
      </c>
      <c r="AJ784" s="63" t="s">
        <v>2437</v>
      </c>
      <c r="AK784" s="78">
        <v>0.1111</v>
      </c>
      <c r="AL784" s="78">
        <v>0.0769</v>
      </c>
      <c r="AM784" s="63" t="s">
        <v>6690</v>
      </c>
      <c r="AN784" s="78">
        <v>0.0556</v>
      </c>
      <c r="AO784" s="78">
        <v>0</v>
      </c>
      <c r="AP784" s="63" t="s">
        <v>6691</v>
      </c>
      <c r="AQ784" s="78">
        <v>0.0556</v>
      </c>
      <c r="AR784" s="78">
        <v>0</v>
      </c>
      <c r="AS784" s="86" t="s">
        <v>6692</v>
      </c>
      <c r="AT784" s="87">
        <v>0.0571</v>
      </c>
      <c r="AU784" s="88" t="s">
        <v>6693</v>
      </c>
    </row>
    <row r="785" spans="1:47">
      <c r="A785" s="50">
        <f t="shared" si="67"/>
        <v>128</v>
      </c>
      <c r="B785" s="51" t="str">
        <f>IF(A785="","",IF(A785&lt;词盘!$B$2,"大词",IF(A785&lt;词盘!$C$2,"中尾词","长尾词")))</f>
        <v>大词</v>
      </c>
      <c r="D785" s="29" t="str">
        <f t="shared" si="64"/>
        <v>无序</v>
      </c>
      <c r="I785" s="61">
        <f t="shared" si="66"/>
        <v>0</v>
      </c>
      <c r="K785" s="91"/>
      <c r="L785" s="90"/>
      <c r="M785" s="62" t="s">
        <v>6694</v>
      </c>
      <c r="N785" s="63" t="s">
        <v>6695</v>
      </c>
      <c r="O785" s="64" t="s">
        <v>2027</v>
      </c>
      <c r="P785" s="65"/>
      <c r="Q785" s="63" t="s">
        <v>2149</v>
      </c>
      <c r="R785" s="68">
        <v>4</v>
      </c>
      <c r="S785" s="68">
        <v>2</v>
      </c>
      <c r="T785" s="69" t="s">
        <v>6544</v>
      </c>
      <c r="U785" s="70">
        <v>692542</v>
      </c>
      <c r="V785" s="68">
        <v>1890</v>
      </c>
      <c r="W785" s="71">
        <v>128</v>
      </c>
      <c r="X785" s="72">
        <v>0.068</v>
      </c>
      <c r="Y785" s="71">
        <v>40904</v>
      </c>
      <c r="Z785" s="71">
        <v>788</v>
      </c>
      <c r="AA785" s="71">
        <v>3</v>
      </c>
      <c r="AB785" s="76">
        <v>7</v>
      </c>
      <c r="AC785" s="68">
        <v>772</v>
      </c>
      <c r="AD785" s="77">
        <v>2.45</v>
      </c>
      <c r="AE785" s="68">
        <v>147</v>
      </c>
      <c r="AF785" s="78">
        <v>0.4599</v>
      </c>
      <c r="AG785" s="81">
        <v>0.421</v>
      </c>
      <c r="AH785" s="82">
        <v>1.79</v>
      </c>
      <c r="AI785" s="64" t="s">
        <v>6696</v>
      </c>
      <c r="AJ785" s="63" t="s">
        <v>2525</v>
      </c>
      <c r="AK785" s="78">
        <v>0.2759</v>
      </c>
      <c r="AL785" s="78">
        <v>0.2368</v>
      </c>
      <c r="AM785" s="63" t="s">
        <v>4342</v>
      </c>
      <c r="AN785" s="78">
        <v>0.092</v>
      </c>
      <c r="AO785" s="78">
        <v>0.1053</v>
      </c>
      <c r="AP785" s="63" t="s">
        <v>6697</v>
      </c>
      <c r="AQ785" s="78">
        <v>0.092</v>
      </c>
      <c r="AR785" s="78">
        <v>0.0789</v>
      </c>
      <c r="AS785" s="86" t="s">
        <v>6698</v>
      </c>
      <c r="AT785" s="87"/>
      <c r="AU785" s="88"/>
    </row>
    <row r="786" spans="1:47">
      <c r="A786" s="50">
        <f t="shared" si="67"/>
        <v>705</v>
      </c>
      <c r="B786" s="51" t="str">
        <f>IF(A786="","",IF(A786&lt;词盘!$B$2,"大词",IF(A786&lt;词盘!$C$2,"中尾词","长尾词")))</f>
        <v>大词</v>
      </c>
      <c r="D786" s="29" t="str">
        <f t="shared" si="64"/>
        <v>无序</v>
      </c>
      <c r="I786" s="61">
        <f t="shared" si="66"/>
        <v>0</v>
      </c>
      <c r="K786" s="91"/>
      <c r="L786" s="90"/>
      <c r="M786" s="62" t="s">
        <v>6699</v>
      </c>
      <c r="N786" s="63" t="s">
        <v>6700</v>
      </c>
      <c r="O786" s="64" t="s">
        <v>2027</v>
      </c>
      <c r="P786" s="65"/>
      <c r="Q786" s="63" t="s">
        <v>2149</v>
      </c>
      <c r="R786" s="68">
        <v>4</v>
      </c>
      <c r="S786" s="68">
        <v>2</v>
      </c>
      <c r="T786" s="69" t="s">
        <v>4932</v>
      </c>
      <c r="U786" s="70">
        <v>726532</v>
      </c>
      <c r="V786" s="68">
        <v>5513</v>
      </c>
      <c r="W786" s="71">
        <v>705</v>
      </c>
      <c r="X786" s="72">
        <v>0.128</v>
      </c>
      <c r="Y786" s="71">
        <v>118894</v>
      </c>
      <c r="Z786" s="71">
        <v>2462</v>
      </c>
      <c r="AA786" s="71">
        <v>17</v>
      </c>
      <c r="AB786" s="76">
        <v>0</v>
      </c>
      <c r="AC786" s="68">
        <v>1937</v>
      </c>
      <c r="AD786" s="77">
        <v>2.85</v>
      </c>
      <c r="AE786" s="68">
        <v>43</v>
      </c>
      <c r="AF786" s="78">
        <v>0.3734</v>
      </c>
      <c r="AG786" s="81">
        <v>0.3488</v>
      </c>
      <c r="AH786" s="82">
        <v>0.57</v>
      </c>
      <c r="AI786" s="64" t="s">
        <v>2030</v>
      </c>
      <c r="AJ786" s="63" t="s">
        <v>2617</v>
      </c>
      <c r="AK786" s="78">
        <v>0.1807</v>
      </c>
      <c r="AL786" s="78">
        <v>0.1395</v>
      </c>
      <c r="AM786" s="63" t="s">
        <v>4993</v>
      </c>
      <c r="AN786" s="78">
        <v>0.1084</v>
      </c>
      <c r="AO786" s="78">
        <v>0.1395</v>
      </c>
      <c r="AP786" s="63" t="s">
        <v>3617</v>
      </c>
      <c r="AQ786" s="78">
        <v>0.0843</v>
      </c>
      <c r="AR786" s="78">
        <v>0.0698</v>
      </c>
      <c r="AS786" s="86" t="s">
        <v>6701</v>
      </c>
      <c r="AT786" s="87">
        <v>0.0154</v>
      </c>
      <c r="AU786" s="88" t="s">
        <v>6702</v>
      </c>
    </row>
    <row r="787" spans="1:47">
      <c r="A787" s="50">
        <f t="shared" si="67"/>
        <v>16</v>
      </c>
      <c r="B787" s="51" t="str">
        <f>IF(A787="","",IF(A787&lt;词盘!$B$2,"大词",IF(A787&lt;词盘!$C$2,"中尾词","长尾词")))</f>
        <v>大词</v>
      </c>
      <c r="D787" s="29" t="str">
        <f t="shared" si="64"/>
        <v>无序</v>
      </c>
      <c r="I787" s="61">
        <f t="shared" si="66"/>
        <v>0</v>
      </c>
      <c r="K787" s="91"/>
      <c r="L787" s="90"/>
      <c r="M787" s="62" t="s">
        <v>696</v>
      </c>
      <c r="N787" s="63" t="s">
        <v>6703</v>
      </c>
      <c r="O787" s="64" t="s">
        <v>2027</v>
      </c>
      <c r="P787" s="65"/>
      <c r="Q787" s="63" t="s">
        <v>2149</v>
      </c>
      <c r="R787" s="68">
        <v>4</v>
      </c>
      <c r="S787" s="68">
        <v>1</v>
      </c>
      <c r="T787" s="69" t="s">
        <v>2910</v>
      </c>
      <c r="U787" s="70">
        <v>721902</v>
      </c>
      <c r="V787" s="68">
        <v>2008</v>
      </c>
      <c r="W787" s="71">
        <v>16</v>
      </c>
      <c r="X787" s="72">
        <v>0.0082</v>
      </c>
      <c r="Y787" s="71">
        <v>53078</v>
      </c>
      <c r="Z787" s="71">
        <v>999</v>
      </c>
      <c r="AA787" s="71">
        <v>1</v>
      </c>
      <c r="AB787" s="76">
        <v>0</v>
      </c>
      <c r="AC787" s="68">
        <v>3444</v>
      </c>
      <c r="AD787" s="77">
        <v>0.58</v>
      </c>
      <c r="AE787" s="68">
        <v>21</v>
      </c>
      <c r="AF787" s="78">
        <v>0.5238</v>
      </c>
      <c r="AG787" s="81">
        <v>0.3333</v>
      </c>
      <c r="AH787" s="82">
        <v>2.24</v>
      </c>
      <c r="AI787" s="64" t="s">
        <v>6704</v>
      </c>
      <c r="AJ787" s="63" t="s">
        <v>6705</v>
      </c>
      <c r="AK787" s="78">
        <v>0.2262</v>
      </c>
      <c r="AL787" s="78">
        <v>0</v>
      </c>
      <c r="AM787" s="63" t="s">
        <v>6706</v>
      </c>
      <c r="AN787" s="78">
        <v>0.2024</v>
      </c>
      <c r="AO787" s="78">
        <v>0.3333</v>
      </c>
      <c r="AP787" s="63" t="s">
        <v>6707</v>
      </c>
      <c r="AQ787" s="78">
        <v>0.0952</v>
      </c>
      <c r="AR787" s="78">
        <v>0</v>
      </c>
      <c r="AS787" s="86" t="s">
        <v>6708</v>
      </c>
      <c r="AT787" s="87">
        <v>0</v>
      </c>
      <c r="AU787" s="88" t="s">
        <v>6709</v>
      </c>
    </row>
    <row r="788" spans="1:47">
      <c r="A788" s="50">
        <f t="shared" si="67"/>
        <v>514</v>
      </c>
      <c r="B788" s="51" t="str">
        <f>IF(A788="","",IF(A788&lt;词盘!$B$2,"大词",IF(A788&lt;词盘!$C$2,"中尾词","长尾词")))</f>
        <v>大词</v>
      </c>
      <c r="D788" s="29" t="str">
        <f t="shared" si="64"/>
        <v>无序</v>
      </c>
      <c r="I788" s="61">
        <f t="shared" si="66"/>
        <v>0</v>
      </c>
      <c r="K788" s="91"/>
      <c r="L788" s="90"/>
      <c r="M788" s="62" t="s">
        <v>6710</v>
      </c>
      <c r="N788" s="63" t="s">
        <v>6711</v>
      </c>
      <c r="O788" s="64" t="s">
        <v>2027</v>
      </c>
      <c r="P788" s="65"/>
      <c r="Q788" s="63" t="s">
        <v>2149</v>
      </c>
      <c r="R788" s="68">
        <v>4</v>
      </c>
      <c r="S788" s="68">
        <v>1</v>
      </c>
      <c r="T788" s="69" t="s">
        <v>4096</v>
      </c>
      <c r="U788" s="70">
        <v>760686</v>
      </c>
      <c r="V788" s="68">
        <v>2156</v>
      </c>
      <c r="W788" s="71">
        <v>514</v>
      </c>
      <c r="X788" s="72">
        <v>0.2388</v>
      </c>
      <c r="Y788" s="71">
        <v>43939</v>
      </c>
      <c r="Z788" s="71">
        <v>885</v>
      </c>
      <c r="AA788" s="71">
        <v>12</v>
      </c>
      <c r="AB788" s="76">
        <v>3</v>
      </c>
      <c r="AC788" s="68">
        <v>332</v>
      </c>
      <c r="AD788" s="77">
        <v>6.49</v>
      </c>
      <c r="AE788" s="68">
        <v>17</v>
      </c>
      <c r="AF788" s="78">
        <v>0.5949</v>
      </c>
      <c r="AG788" s="81">
        <v>0.5384</v>
      </c>
      <c r="AH788" s="82">
        <v>2.5</v>
      </c>
      <c r="AI788" s="64" t="s">
        <v>3096</v>
      </c>
      <c r="AJ788" s="63" t="s">
        <v>2031</v>
      </c>
      <c r="AK788" s="78">
        <v>0.3924</v>
      </c>
      <c r="AL788" s="78">
        <v>0.3846</v>
      </c>
      <c r="AM788" s="63" t="s">
        <v>2033</v>
      </c>
      <c r="AN788" s="78">
        <v>0.1139</v>
      </c>
      <c r="AO788" s="78">
        <v>0.0769</v>
      </c>
      <c r="AP788" s="63" t="s">
        <v>2270</v>
      </c>
      <c r="AQ788" s="78">
        <v>0.0886</v>
      </c>
      <c r="AR788" s="78">
        <v>0.0769</v>
      </c>
      <c r="AS788" s="86" t="s">
        <v>6712</v>
      </c>
      <c r="AT788" s="87">
        <v>0.2</v>
      </c>
      <c r="AU788" s="88" t="s">
        <v>6713</v>
      </c>
    </row>
    <row r="789" spans="1:47">
      <c r="A789" s="50">
        <f t="shared" si="67"/>
        <v>146</v>
      </c>
      <c r="B789" s="51" t="str">
        <f>IF(A789="","",IF(A789&lt;词盘!$B$2,"大词",IF(A789&lt;词盘!$C$2,"中尾词","长尾词")))</f>
        <v>大词</v>
      </c>
      <c r="D789" s="29" t="str">
        <f t="shared" si="64"/>
        <v>无序</v>
      </c>
      <c r="I789" s="61">
        <f t="shared" si="66"/>
        <v>0</v>
      </c>
      <c r="K789" s="91"/>
      <c r="L789" s="90"/>
      <c r="M789" s="62" t="s">
        <v>6714</v>
      </c>
      <c r="N789" s="63" t="s">
        <v>2134</v>
      </c>
      <c r="O789" s="64" t="s">
        <v>2027</v>
      </c>
      <c r="P789" s="65"/>
      <c r="Q789" s="63" t="s">
        <v>2149</v>
      </c>
      <c r="R789" s="68">
        <v>4</v>
      </c>
      <c r="S789" s="68">
        <v>1</v>
      </c>
      <c r="T789" s="69" t="s">
        <v>2022</v>
      </c>
      <c r="U789" s="70">
        <v>801817</v>
      </c>
      <c r="V789" s="68">
        <v>2108</v>
      </c>
      <c r="W789" s="71">
        <v>146</v>
      </c>
      <c r="X789" s="72">
        <v>0.0693</v>
      </c>
      <c r="Y789" s="71">
        <v>60302</v>
      </c>
      <c r="Z789" s="71">
        <v>943</v>
      </c>
      <c r="AA789" s="71">
        <v>4</v>
      </c>
      <c r="AB789" s="76">
        <v>0</v>
      </c>
      <c r="AC789" s="68">
        <v>147639</v>
      </c>
      <c r="AD789" s="77">
        <v>0.01</v>
      </c>
      <c r="AE789" s="68">
        <v>65</v>
      </c>
      <c r="AF789" s="78">
        <v>0.1466</v>
      </c>
      <c r="AG789" s="81">
        <v>0</v>
      </c>
      <c r="AH789" s="82">
        <v>2.64</v>
      </c>
      <c r="AI789" s="64" t="s">
        <v>6221</v>
      </c>
      <c r="AJ789" s="63">
        <v>1450845800</v>
      </c>
      <c r="AK789" s="78">
        <v>0.0533</v>
      </c>
      <c r="AL789" s="78">
        <v>0</v>
      </c>
      <c r="AM789" s="63" t="s">
        <v>6715</v>
      </c>
      <c r="AN789" s="78">
        <v>0.0533</v>
      </c>
      <c r="AO789" s="78">
        <v>0</v>
      </c>
      <c r="AP789" s="63" t="s">
        <v>4243</v>
      </c>
      <c r="AQ789" s="78">
        <v>0.04</v>
      </c>
      <c r="AR789" s="78">
        <v>0</v>
      </c>
      <c r="AS789" s="86" t="s">
        <v>6716</v>
      </c>
      <c r="AT789" s="87">
        <v>0</v>
      </c>
      <c r="AU789" s="88" t="s">
        <v>6717</v>
      </c>
    </row>
    <row r="790" spans="1:47">
      <c r="A790" s="50">
        <f t="shared" si="67"/>
        <v>471</v>
      </c>
      <c r="B790" s="51" t="str">
        <f>IF(A790="","",IF(A790&lt;词盘!$B$2,"大词",IF(A790&lt;词盘!$C$2,"中尾词","长尾词")))</f>
        <v>大词</v>
      </c>
      <c r="D790" s="29" t="str">
        <f t="shared" si="64"/>
        <v>无序</v>
      </c>
      <c r="I790" s="61">
        <f t="shared" si="66"/>
        <v>0</v>
      </c>
      <c r="K790" s="91"/>
      <c r="L790" s="90"/>
      <c r="M790" s="62" t="s">
        <v>6718</v>
      </c>
      <c r="N790" s="63" t="s">
        <v>5117</v>
      </c>
      <c r="O790" s="64" t="s">
        <v>2027</v>
      </c>
      <c r="P790" s="65"/>
      <c r="Q790" s="63" t="s">
        <v>2149</v>
      </c>
      <c r="R790" s="68">
        <v>4</v>
      </c>
      <c r="S790" s="68">
        <v>1</v>
      </c>
      <c r="T790" s="69" t="s">
        <v>4096</v>
      </c>
      <c r="U790" s="70">
        <v>796935</v>
      </c>
      <c r="V790" s="68">
        <v>2267</v>
      </c>
      <c r="W790" s="71">
        <v>471</v>
      </c>
      <c r="X790" s="72">
        <v>0.2079</v>
      </c>
      <c r="Y790" s="71">
        <v>49737</v>
      </c>
      <c r="Z790" s="71">
        <v>908</v>
      </c>
      <c r="AA790" s="71">
        <v>11</v>
      </c>
      <c r="AB790" s="76">
        <v>0</v>
      </c>
      <c r="AC790" s="68">
        <v>271</v>
      </c>
      <c r="AD790" s="77">
        <v>8.37</v>
      </c>
      <c r="AE790" s="68">
        <v>25</v>
      </c>
      <c r="AF790" s="78">
        <v>0.6053</v>
      </c>
      <c r="AG790" s="81">
        <v>0.5714</v>
      </c>
      <c r="AH790" s="82">
        <v>0.99</v>
      </c>
      <c r="AI790" s="64" t="s">
        <v>6719</v>
      </c>
      <c r="AJ790" s="63" t="s">
        <v>2561</v>
      </c>
      <c r="AK790" s="78">
        <v>0.3289</v>
      </c>
      <c r="AL790" s="78">
        <v>0.2857</v>
      </c>
      <c r="AM790" s="63" t="s">
        <v>4389</v>
      </c>
      <c r="AN790" s="78">
        <v>0.1711</v>
      </c>
      <c r="AO790" s="78">
        <v>0.1905</v>
      </c>
      <c r="AP790" s="63" t="s">
        <v>2031</v>
      </c>
      <c r="AQ790" s="78">
        <v>0.1053</v>
      </c>
      <c r="AR790" s="78">
        <v>0.0952</v>
      </c>
      <c r="AS790" s="86" t="s">
        <v>6720</v>
      </c>
      <c r="AT790" s="87">
        <v>0</v>
      </c>
      <c r="AU790" s="88" t="s">
        <v>6721</v>
      </c>
    </row>
    <row r="791" spans="1:47">
      <c r="A791" s="50">
        <f t="shared" si="67"/>
        <v>45</v>
      </c>
      <c r="B791" s="51" t="str">
        <f>IF(A791="","",IF(A791&lt;词盘!$B$2,"大词",IF(A791&lt;词盘!$C$2,"中尾词","长尾词")))</f>
        <v>大词</v>
      </c>
      <c r="D791" s="29" t="str">
        <f t="shared" si="64"/>
        <v>无序</v>
      </c>
      <c r="I791" s="61">
        <f t="shared" si="66"/>
        <v>0</v>
      </c>
      <c r="K791" s="91"/>
      <c r="L791" s="90"/>
      <c r="M791" s="62" t="s">
        <v>6722</v>
      </c>
      <c r="N791" s="63" t="s">
        <v>6723</v>
      </c>
      <c r="O791" s="64" t="s">
        <v>2027</v>
      </c>
      <c r="P791" s="65"/>
      <c r="Q791" s="63" t="s">
        <v>2149</v>
      </c>
      <c r="R791" s="68">
        <v>4</v>
      </c>
      <c r="S791" s="68">
        <v>1</v>
      </c>
      <c r="T791" s="69" t="s">
        <v>2601</v>
      </c>
      <c r="U791" s="70">
        <v>835815</v>
      </c>
      <c r="V791" s="68">
        <v>1907</v>
      </c>
      <c r="W791" s="71">
        <v>45</v>
      </c>
      <c r="X791" s="72">
        <v>0.0241</v>
      </c>
      <c r="Y791" s="71">
        <v>51605</v>
      </c>
      <c r="Z791" s="71">
        <v>790</v>
      </c>
      <c r="AA791" s="71">
        <v>2</v>
      </c>
      <c r="AB791" s="76">
        <v>0</v>
      </c>
      <c r="AC791" s="68">
        <v>111588</v>
      </c>
      <c r="AD791" s="77">
        <v>0.02</v>
      </c>
      <c r="AE791" s="68">
        <v>32</v>
      </c>
      <c r="AF791" s="78">
        <v>0.139</v>
      </c>
      <c r="AG791" s="81">
        <v>0.5</v>
      </c>
      <c r="AH791" s="82">
        <v>4.69</v>
      </c>
      <c r="AI791" s="64" t="s">
        <v>6724</v>
      </c>
      <c r="AJ791" s="63" t="s">
        <v>5986</v>
      </c>
      <c r="AK791" s="78">
        <v>0.0556</v>
      </c>
      <c r="AL791" s="78">
        <v>0</v>
      </c>
      <c r="AM791" s="63" t="s">
        <v>2719</v>
      </c>
      <c r="AN791" s="78">
        <v>0.0417</v>
      </c>
      <c r="AO791" s="78">
        <v>0.5</v>
      </c>
      <c r="AP791" s="63" t="s">
        <v>5130</v>
      </c>
      <c r="AQ791" s="78">
        <v>0.0417</v>
      </c>
      <c r="AR791" s="78">
        <v>0</v>
      </c>
      <c r="AS791" s="86" t="s">
        <v>6725</v>
      </c>
      <c r="AT791" s="87"/>
      <c r="AU791" s="88"/>
    </row>
    <row r="792" spans="1:47">
      <c r="A792" s="50">
        <f t="shared" si="67"/>
        <v>599</v>
      </c>
      <c r="B792" s="51" t="str">
        <f>IF(A792="","",IF(A792&lt;词盘!$B$2,"大词",IF(A792&lt;词盘!$C$2,"中尾词","长尾词")))</f>
        <v>大词</v>
      </c>
      <c r="D792" s="29" t="str">
        <f t="shared" si="64"/>
        <v>无序</v>
      </c>
      <c r="I792" s="61">
        <f t="shared" si="66"/>
        <v>0</v>
      </c>
      <c r="K792" s="91"/>
      <c r="L792" s="90"/>
      <c r="M792" s="62" t="s">
        <v>6726</v>
      </c>
      <c r="N792" s="63" t="s">
        <v>6727</v>
      </c>
      <c r="O792" s="64" t="s">
        <v>2027</v>
      </c>
      <c r="P792" s="65"/>
      <c r="Q792" s="63" t="s">
        <v>2149</v>
      </c>
      <c r="R792" s="68">
        <v>4</v>
      </c>
      <c r="S792" s="68">
        <v>2</v>
      </c>
      <c r="T792" s="69" t="s">
        <v>5746</v>
      </c>
      <c r="U792" s="70">
        <v>813389</v>
      </c>
      <c r="V792" s="68">
        <v>3076</v>
      </c>
      <c r="W792" s="71">
        <v>599</v>
      </c>
      <c r="X792" s="72">
        <v>0.1949</v>
      </c>
      <c r="Y792" s="71">
        <v>77224</v>
      </c>
      <c r="Z792" s="71">
        <v>1413</v>
      </c>
      <c r="AA792" s="71">
        <v>14</v>
      </c>
      <c r="AB792" s="76">
        <v>2</v>
      </c>
      <c r="AC792" s="68">
        <v>3030</v>
      </c>
      <c r="AD792" s="77">
        <v>1.02</v>
      </c>
      <c r="AE792" s="68">
        <v>20</v>
      </c>
      <c r="AF792" s="78">
        <v>0.5</v>
      </c>
      <c r="AG792" s="81">
        <v>0.4333</v>
      </c>
      <c r="AH792" s="82">
        <v>0.64</v>
      </c>
      <c r="AI792" s="64" t="s">
        <v>6728</v>
      </c>
      <c r="AJ792" s="63" t="s">
        <v>2617</v>
      </c>
      <c r="AK792" s="78">
        <v>0.2162</v>
      </c>
      <c r="AL792" s="78">
        <v>0.2667</v>
      </c>
      <c r="AM792" s="63" t="s">
        <v>2243</v>
      </c>
      <c r="AN792" s="78">
        <v>0.1622</v>
      </c>
      <c r="AO792" s="78">
        <v>0.1333</v>
      </c>
      <c r="AP792" s="63" t="s">
        <v>3617</v>
      </c>
      <c r="AQ792" s="78">
        <v>0.1216</v>
      </c>
      <c r="AR792" s="78">
        <v>0.0333</v>
      </c>
      <c r="AS792" s="86" t="s">
        <v>6729</v>
      </c>
      <c r="AT792" s="87"/>
      <c r="AU792" s="88"/>
    </row>
    <row r="793" spans="1:47">
      <c r="A793" s="50">
        <f t="shared" si="67"/>
        <v>0</v>
      </c>
      <c r="B793" s="51" t="str">
        <f>IF(A793="","",IF(A793&lt;词盘!$B$2,"大词",IF(A793&lt;词盘!$C$2,"中尾词","长尾词")))</f>
        <v>大词</v>
      </c>
      <c r="D793" s="29" t="str">
        <f t="shared" si="64"/>
        <v>无序</v>
      </c>
      <c r="I793" s="61">
        <f t="shared" si="66"/>
        <v>0</v>
      </c>
      <c r="K793" s="91"/>
      <c r="L793" s="90"/>
      <c r="M793" s="62" t="s">
        <v>6730</v>
      </c>
      <c r="N793" s="63"/>
      <c r="O793" s="64" t="s">
        <v>2027</v>
      </c>
      <c r="P793" s="65"/>
      <c r="Q793" s="63" t="s">
        <v>2149</v>
      </c>
      <c r="R793" s="68">
        <v>3</v>
      </c>
      <c r="S793" s="68">
        <v>1</v>
      </c>
      <c r="T793" s="69" t="s">
        <v>2601</v>
      </c>
      <c r="U793" s="70">
        <v>853956</v>
      </c>
      <c r="V793" s="68"/>
      <c r="W793" s="71"/>
      <c r="X793" s="72"/>
      <c r="Y793" s="71"/>
      <c r="Z793" s="71"/>
      <c r="AA793" s="71">
        <v>1</v>
      </c>
      <c r="AB793" s="76">
        <v>0</v>
      </c>
      <c r="AC793" s="68">
        <v>2922</v>
      </c>
      <c r="AD793" s="77">
        <v>0</v>
      </c>
      <c r="AE793" s="68">
        <v>140</v>
      </c>
      <c r="AF793" s="78">
        <v>0.1999</v>
      </c>
      <c r="AG793" s="81">
        <v>0</v>
      </c>
      <c r="AH793" s="44" t="s">
        <v>2027</v>
      </c>
      <c r="AI793" s="64" t="s">
        <v>2177</v>
      </c>
      <c r="AJ793" s="63" t="s">
        <v>6731</v>
      </c>
      <c r="AK793" s="78">
        <v>0.0857</v>
      </c>
      <c r="AL793" s="78">
        <v>0</v>
      </c>
      <c r="AM793" s="63" t="s">
        <v>4846</v>
      </c>
      <c r="AN793" s="78">
        <v>0.0571</v>
      </c>
      <c r="AO793" s="78">
        <v>0</v>
      </c>
      <c r="AP793" s="63" t="s">
        <v>2645</v>
      </c>
      <c r="AQ793" s="78">
        <v>0.0571</v>
      </c>
      <c r="AR793" s="78">
        <v>0</v>
      </c>
      <c r="AS793" s="86" t="s">
        <v>6732</v>
      </c>
      <c r="AT793" s="87"/>
      <c r="AU793" s="88"/>
    </row>
    <row r="794" spans="1:47">
      <c r="A794" s="50">
        <f t="shared" si="67"/>
        <v>50</v>
      </c>
      <c r="B794" s="51" t="str">
        <f>IF(A794="","",IF(A794&lt;词盘!$B$2,"大词",IF(A794&lt;词盘!$C$2,"中尾词","长尾词")))</f>
        <v>大词</v>
      </c>
      <c r="D794" s="29" t="str">
        <f t="shared" si="64"/>
        <v>无序</v>
      </c>
      <c r="I794" s="61">
        <f t="shared" si="66"/>
        <v>0</v>
      </c>
      <c r="K794" s="91"/>
      <c r="L794" s="90"/>
      <c r="M794" s="62" t="s">
        <v>6733</v>
      </c>
      <c r="N794" s="63" t="s">
        <v>6734</v>
      </c>
      <c r="O794" s="64" t="s">
        <v>2027</v>
      </c>
      <c r="P794" s="65"/>
      <c r="Q794" s="63" t="s">
        <v>2149</v>
      </c>
      <c r="R794" s="68">
        <v>3</v>
      </c>
      <c r="S794" s="68">
        <v>2</v>
      </c>
      <c r="T794" s="69" t="s">
        <v>5746</v>
      </c>
      <c r="U794" s="70">
        <v>893761</v>
      </c>
      <c r="V794" s="68">
        <v>1902</v>
      </c>
      <c r="W794" s="71">
        <v>50</v>
      </c>
      <c r="X794" s="72">
        <v>0.0263</v>
      </c>
      <c r="Y794" s="71">
        <v>56843</v>
      </c>
      <c r="Z794" s="71">
        <v>744</v>
      </c>
      <c r="AA794" s="71">
        <v>2</v>
      </c>
      <c r="AB794" s="76">
        <v>6</v>
      </c>
      <c r="AC794" s="68">
        <v>351</v>
      </c>
      <c r="AD794" s="77">
        <v>5.42</v>
      </c>
      <c r="AE794" s="68">
        <v>19</v>
      </c>
      <c r="AF794" s="78">
        <v>0.7016</v>
      </c>
      <c r="AG794" s="81">
        <v>0.5926</v>
      </c>
      <c r="AH794" s="44" t="s">
        <v>2027</v>
      </c>
      <c r="AI794" s="64" t="s">
        <v>2177</v>
      </c>
      <c r="AJ794" s="63" t="s">
        <v>2561</v>
      </c>
      <c r="AK794" s="78">
        <v>0.3881</v>
      </c>
      <c r="AL794" s="78">
        <v>0.2963</v>
      </c>
      <c r="AM794" s="63" t="s">
        <v>4389</v>
      </c>
      <c r="AN794" s="78">
        <v>0.209</v>
      </c>
      <c r="AO794" s="78">
        <v>0.2222</v>
      </c>
      <c r="AP794" s="63" t="s">
        <v>5977</v>
      </c>
      <c r="AQ794" s="78">
        <v>0.1045</v>
      </c>
      <c r="AR794" s="78">
        <v>0.0741</v>
      </c>
      <c r="AS794" s="86" t="s">
        <v>6735</v>
      </c>
      <c r="AT794" s="87"/>
      <c r="AU794" s="88"/>
    </row>
    <row r="795" spans="1:47">
      <c r="A795" s="50">
        <f t="shared" si="67"/>
        <v>83</v>
      </c>
      <c r="B795" s="51" t="str">
        <f>IF(A795="","",IF(A795&lt;词盘!$B$2,"大词",IF(A795&lt;词盘!$C$2,"中尾词","长尾词")))</f>
        <v>大词</v>
      </c>
      <c r="D795" s="29" t="str">
        <f t="shared" si="64"/>
        <v>无序</v>
      </c>
      <c r="I795" s="61">
        <f t="shared" si="66"/>
        <v>0</v>
      </c>
      <c r="K795" s="91"/>
      <c r="L795" s="90"/>
      <c r="M795" s="62" t="s">
        <v>6736</v>
      </c>
      <c r="N795" s="63" t="s">
        <v>6737</v>
      </c>
      <c r="O795" s="64" t="s">
        <v>2027</v>
      </c>
      <c r="P795" s="65"/>
      <c r="Q795" s="63" t="s">
        <v>2149</v>
      </c>
      <c r="R795" s="68">
        <v>3</v>
      </c>
      <c r="S795" s="68">
        <v>2</v>
      </c>
      <c r="T795" s="69" t="s">
        <v>5614</v>
      </c>
      <c r="U795" s="70">
        <v>944393</v>
      </c>
      <c r="V795" s="68">
        <v>1410</v>
      </c>
      <c r="W795" s="71">
        <v>83</v>
      </c>
      <c r="X795" s="72">
        <v>0.059</v>
      </c>
      <c r="Y795" s="71">
        <v>40350</v>
      </c>
      <c r="Z795" s="71">
        <v>599</v>
      </c>
      <c r="AA795" s="71">
        <v>2</v>
      </c>
      <c r="AB795" s="76">
        <v>6</v>
      </c>
      <c r="AC795" s="68">
        <v>300</v>
      </c>
      <c r="AD795" s="77">
        <v>4.7</v>
      </c>
      <c r="AE795" s="68">
        <v>112</v>
      </c>
      <c r="AF795" s="78">
        <v>0.6719</v>
      </c>
      <c r="AG795" s="81">
        <v>0.6191</v>
      </c>
      <c r="AH795" s="82">
        <v>1.62</v>
      </c>
      <c r="AI795" s="64" t="s">
        <v>4368</v>
      </c>
      <c r="AJ795" s="63" t="s">
        <v>6738</v>
      </c>
      <c r="AK795" s="78">
        <v>0.4531</v>
      </c>
      <c r="AL795" s="78">
        <v>0.4286</v>
      </c>
      <c r="AM795" s="63" t="s">
        <v>6739</v>
      </c>
      <c r="AN795" s="78">
        <v>0.1563</v>
      </c>
      <c r="AO795" s="78">
        <v>0.1905</v>
      </c>
      <c r="AP795" s="63" t="s">
        <v>6740</v>
      </c>
      <c r="AQ795" s="78">
        <v>0.0625</v>
      </c>
      <c r="AR795" s="78">
        <v>0</v>
      </c>
      <c r="AS795" s="86" t="s">
        <v>6741</v>
      </c>
      <c r="AT795" s="87"/>
      <c r="AU795" s="88"/>
    </row>
    <row r="796" spans="1:47">
      <c r="A796" s="50">
        <f t="shared" si="67"/>
        <v>74</v>
      </c>
      <c r="B796" s="51" t="str">
        <f>IF(A796="","",IF(A796&lt;词盘!$B$2,"大词",IF(A796&lt;词盘!$C$2,"中尾词","长尾词")))</f>
        <v>大词</v>
      </c>
      <c r="D796" s="29" t="str">
        <f t="shared" si="64"/>
        <v>无序</v>
      </c>
      <c r="I796" s="61">
        <f t="shared" si="66"/>
        <v>0</v>
      </c>
      <c r="K796" s="91"/>
      <c r="L796" s="90"/>
      <c r="M796" s="62" t="s">
        <v>6742</v>
      </c>
      <c r="N796" s="63" t="s">
        <v>6743</v>
      </c>
      <c r="O796" s="64" t="s">
        <v>2027</v>
      </c>
      <c r="P796" s="65"/>
      <c r="Q796" s="63" t="s">
        <v>2047</v>
      </c>
      <c r="R796" s="68">
        <v>3</v>
      </c>
      <c r="S796" s="68">
        <v>1</v>
      </c>
      <c r="T796" s="69" t="s">
        <v>2279</v>
      </c>
      <c r="U796" s="70">
        <v>566158</v>
      </c>
      <c r="V796" s="68">
        <v>2356</v>
      </c>
      <c r="W796" s="71">
        <v>74</v>
      </c>
      <c r="X796" s="72">
        <v>0.0318</v>
      </c>
      <c r="Y796" s="71">
        <v>50108</v>
      </c>
      <c r="Z796" s="71">
        <v>1044</v>
      </c>
      <c r="AA796" s="71">
        <v>2</v>
      </c>
      <c r="AB796" s="76">
        <v>24</v>
      </c>
      <c r="AC796" s="68">
        <v>1466</v>
      </c>
      <c r="AD796" s="77">
        <v>1.61</v>
      </c>
      <c r="AE796" s="68">
        <v>75</v>
      </c>
      <c r="AF796" s="78">
        <v>0.3552</v>
      </c>
      <c r="AG796" s="81">
        <v>0.1924</v>
      </c>
      <c r="AH796" s="82">
        <v>1.6</v>
      </c>
      <c r="AI796" s="64" t="s">
        <v>3794</v>
      </c>
      <c r="AJ796" s="63" t="s">
        <v>6744</v>
      </c>
      <c r="AK796" s="78">
        <v>0.215</v>
      </c>
      <c r="AL796" s="78">
        <v>0.1154</v>
      </c>
      <c r="AM796" s="63" t="s">
        <v>6745</v>
      </c>
      <c r="AN796" s="78">
        <v>0.0748</v>
      </c>
      <c r="AO796" s="78">
        <v>0.0385</v>
      </c>
      <c r="AP796" s="63" t="s">
        <v>6746</v>
      </c>
      <c r="AQ796" s="78">
        <v>0.0654</v>
      </c>
      <c r="AR796" s="78">
        <v>0.0385</v>
      </c>
      <c r="AS796" s="86" t="s">
        <v>6747</v>
      </c>
      <c r="AT796" s="87"/>
      <c r="AU796" s="88"/>
    </row>
    <row r="797" spans="1:47">
      <c r="A797" s="50">
        <f t="shared" si="67"/>
        <v>41</v>
      </c>
      <c r="B797" s="51" t="str">
        <f>IF(A797="","",IF(A797&lt;词盘!$B$2,"大词",IF(A797&lt;词盘!$C$2,"中尾词","长尾词")))</f>
        <v>大词</v>
      </c>
      <c r="D797" s="29" t="str">
        <f t="shared" si="64"/>
        <v>无序</v>
      </c>
      <c r="I797" s="61">
        <f t="shared" si="66"/>
        <v>0</v>
      </c>
      <c r="K797" s="91"/>
      <c r="L797" s="90"/>
      <c r="M797" s="62" t="s">
        <v>6748</v>
      </c>
      <c r="N797" s="63" t="s">
        <v>6749</v>
      </c>
      <c r="O797" s="64" t="s">
        <v>2027</v>
      </c>
      <c r="P797" s="65"/>
      <c r="Q797" s="63" t="s">
        <v>2149</v>
      </c>
      <c r="R797" s="68">
        <v>3</v>
      </c>
      <c r="S797" s="68">
        <v>1</v>
      </c>
      <c r="T797" s="69" t="s">
        <v>4096</v>
      </c>
      <c r="U797" s="70">
        <v>973294</v>
      </c>
      <c r="V797" s="68">
        <v>1583</v>
      </c>
      <c r="W797" s="71">
        <v>41</v>
      </c>
      <c r="X797" s="72">
        <v>0.0264</v>
      </c>
      <c r="Y797" s="71">
        <v>38657</v>
      </c>
      <c r="Z797" s="71">
        <v>628</v>
      </c>
      <c r="AA797" s="71">
        <v>1</v>
      </c>
      <c r="AB797" s="76">
        <v>0</v>
      </c>
      <c r="AC797" s="68">
        <v>318</v>
      </c>
      <c r="AD797" s="77">
        <v>4.98</v>
      </c>
      <c r="AE797" s="68">
        <v>17</v>
      </c>
      <c r="AF797" s="78">
        <v>0.5322</v>
      </c>
      <c r="AG797" s="81">
        <v>0.5625</v>
      </c>
      <c r="AH797" s="82">
        <v>1.5</v>
      </c>
      <c r="AI797" s="64" t="s">
        <v>5165</v>
      </c>
      <c r="AJ797" s="63" t="s">
        <v>2561</v>
      </c>
      <c r="AK797" s="78">
        <v>0.1935</v>
      </c>
      <c r="AL797" s="78">
        <v>0.1875</v>
      </c>
      <c r="AM797" s="63" t="s">
        <v>4389</v>
      </c>
      <c r="AN797" s="78">
        <v>0.1774</v>
      </c>
      <c r="AO797" s="78">
        <v>0.125</v>
      </c>
      <c r="AP797" s="63" t="s">
        <v>5673</v>
      </c>
      <c r="AQ797" s="78">
        <v>0.1613</v>
      </c>
      <c r="AR797" s="78">
        <v>0.25</v>
      </c>
      <c r="AS797" s="86" t="s">
        <v>6750</v>
      </c>
      <c r="AT797" s="87"/>
      <c r="AU797" s="88"/>
    </row>
    <row r="798" spans="1:47">
      <c r="A798" s="50">
        <f t="shared" si="67"/>
        <v>0</v>
      </c>
      <c r="B798" s="51" t="str">
        <f>IF(A798="","",IF(A798&lt;词盘!$B$2,"大词",IF(A798&lt;词盘!$C$2,"中尾词","长尾词")))</f>
        <v>大词</v>
      </c>
      <c r="D798" s="29" t="str">
        <f t="shared" si="64"/>
        <v>无序</v>
      </c>
      <c r="I798" s="61">
        <f t="shared" si="66"/>
        <v>0</v>
      </c>
      <c r="K798" s="91"/>
      <c r="L798" s="90"/>
      <c r="M798" s="62" t="s">
        <v>6751</v>
      </c>
      <c r="N798" s="63"/>
      <c r="O798" s="64" t="s">
        <v>2027</v>
      </c>
      <c r="P798" s="65"/>
      <c r="Q798" s="63" t="s">
        <v>2149</v>
      </c>
      <c r="R798" s="68">
        <v>3</v>
      </c>
      <c r="S798" s="68">
        <v>1</v>
      </c>
      <c r="T798" s="69" t="s">
        <v>2022</v>
      </c>
      <c r="U798" s="70">
        <v>992670</v>
      </c>
      <c r="V798" s="68"/>
      <c r="W798" s="71"/>
      <c r="X798" s="72"/>
      <c r="Y798" s="71"/>
      <c r="Z798" s="71"/>
      <c r="AA798" s="71"/>
      <c r="AB798" s="76"/>
      <c r="AC798" s="68">
        <v>668</v>
      </c>
      <c r="AD798" s="77"/>
      <c r="AE798" s="68">
        <v>24</v>
      </c>
      <c r="AF798" s="78"/>
      <c r="AG798" s="81"/>
      <c r="AH798" s="44" t="s">
        <v>2027</v>
      </c>
      <c r="AI798" s="64" t="s">
        <v>2177</v>
      </c>
      <c r="AJ798" s="63" t="s">
        <v>6562</v>
      </c>
      <c r="AK798" s="78">
        <v>0.0667</v>
      </c>
      <c r="AL798" s="78">
        <v>0</v>
      </c>
      <c r="AM798" s="63" t="s">
        <v>4030</v>
      </c>
      <c r="AN798" s="78">
        <v>0.05</v>
      </c>
      <c r="AO798" s="78">
        <v>0</v>
      </c>
      <c r="AP798" s="63" t="s">
        <v>6752</v>
      </c>
      <c r="AQ798" s="78">
        <v>0.0333</v>
      </c>
      <c r="AR798" s="78">
        <v>0.1111</v>
      </c>
      <c r="AS798" s="86"/>
      <c r="AT798" s="87">
        <v>0</v>
      </c>
      <c r="AU798" s="88" t="s">
        <v>6753</v>
      </c>
    </row>
    <row r="799" spans="1:47">
      <c r="A799" s="50">
        <f t="shared" si="67"/>
        <v>748</v>
      </c>
      <c r="B799" s="51" t="str">
        <f>IF(A799="","",IF(A799&lt;词盘!$B$2,"大词",IF(A799&lt;词盘!$C$2,"中尾词","长尾词")))</f>
        <v>大词</v>
      </c>
      <c r="D799" s="29" t="str">
        <f t="shared" ref="D799:D831" si="68">IF(M799="","",IF(OR(E799="/",E799=""),"无序",IF(COUNTIFS(E:E,E799)&lt;4,"无序","有序")))</f>
        <v>无序</v>
      </c>
      <c r="I799" s="61">
        <f t="shared" si="66"/>
        <v>0</v>
      </c>
      <c r="K799" s="91"/>
      <c r="L799" s="90"/>
      <c r="M799" s="62" t="s">
        <v>6754</v>
      </c>
      <c r="N799" s="63" t="s">
        <v>4285</v>
      </c>
      <c r="O799" s="64" t="s">
        <v>2027</v>
      </c>
      <c r="P799" s="65"/>
      <c r="Q799" s="63" t="s">
        <v>2047</v>
      </c>
      <c r="R799" s="68">
        <v>2</v>
      </c>
      <c r="S799" s="68">
        <v>1</v>
      </c>
      <c r="T799" s="69" t="s">
        <v>2279</v>
      </c>
      <c r="U799" s="70">
        <v>390117</v>
      </c>
      <c r="V799" s="68">
        <v>3155</v>
      </c>
      <c r="W799" s="71">
        <v>748</v>
      </c>
      <c r="X799" s="72">
        <v>0.2372</v>
      </c>
      <c r="Y799" s="71">
        <v>65388</v>
      </c>
      <c r="Z799" s="71">
        <v>1382</v>
      </c>
      <c r="AA799" s="71">
        <v>17</v>
      </c>
      <c r="AB799" s="76">
        <v>3</v>
      </c>
      <c r="AC799" s="68">
        <v>20113</v>
      </c>
      <c r="AD799" s="77">
        <v>0.16</v>
      </c>
      <c r="AE799" s="68">
        <v>69</v>
      </c>
      <c r="AF799" s="78">
        <v>0.3182</v>
      </c>
      <c r="AG799" s="81">
        <v>0.2745</v>
      </c>
      <c r="AH799" s="82">
        <v>1.46</v>
      </c>
      <c r="AI799" s="64" t="s">
        <v>5337</v>
      </c>
      <c r="AJ799" s="63" t="s">
        <v>5430</v>
      </c>
      <c r="AK799" s="78">
        <v>0.1169</v>
      </c>
      <c r="AL799" s="78">
        <v>0.1373</v>
      </c>
      <c r="AM799" s="63" t="s">
        <v>5429</v>
      </c>
      <c r="AN799" s="78">
        <v>0.1039</v>
      </c>
      <c r="AO799" s="78">
        <v>0.0392</v>
      </c>
      <c r="AP799" s="63" t="s">
        <v>2841</v>
      </c>
      <c r="AQ799" s="78">
        <v>0.0974</v>
      </c>
      <c r="AR799" s="78">
        <v>0.098</v>
      </c>
      <c r="AS799" s="86" t="s">
        <v>6755</v>
      </c>
      <c r="AT799" s="87">
        <v>0</v>
      </c>
      <c r="AU799" s="88" t="s">
        <v>6756</v>
      </c>
    </row>
    <row r="800" spans="1:47">
      <c r="A800" s="50">
        <f t="shared" si="67"/>
        <v>0</v>
      </c>
      <c r="B800" s="51" t="str">
        <f>IF(A800="","",IF(A800&lt;词盘!$B$2,"大词",IF(A800&lt;词盘!$C$2,"中尾词","长尾词")))</f>
        <v>大词</v>
      </c>
      <c r="D800" s="29" t="str">
        <f t="shared" si="68"/>
        <v>无序</v>
      </c>
      <c r="I800" s="61">
        <f t="shared" si="66"/>
        <v>0</v>
      </c>
      <c r="K800" s="91"/>
      <c r="L800" s="90"/>
      <c r="M800" s="62" t="s">
        <v>6757</v>
      </c>
      <c r="N800" s="63"/>
      <c r="O800" s="64" t="s">
        <v>2027</v>
      </c>
      <c r="P800" s="65"/>
      <c r="Q800" s="63" t="s">
        <v>2149</v>
      </c>
      <c r="R800" s="68">
        <v>0</v>
      </c>
      <c r="S800" s="68">
        <v>1</v>
      </c>
      <c r="T800" s="69" t="s">
        <v>2022</v>
      </c>
      <c r="U800" s="70"/>
      <c r="V800" s="68"/>
      <c r="W800" s="71"/>
      <c r="X800" s="72"/>
      <c r="Y800" s="71"/>
      <c r="Z800" s="71"/>
      <c r="AA800" s="71"/>
      <c r="AB800" s="76"/>
      <c r="AC800" s="68">
        <v>0</v>
      </c>
      <c r="AD800" s="77"/>
      <c r="AE800" s="68">
        <v>14</v>
      </c>
      <c r="AF800" s="78"/>
      <c r="AG800" s="81"/>
      <c r="AH800" s="44" t="s">
        <v>2027</v>
      </c>
      <c r="AI800" s="64" t="s">
        <v>2177</v>
      </c>
      <c r="AJ800" s="63"/>
      <c r="AK800" s="78"/>
      <c r="AL800" s="78"/>
      <c r="AM800" s="63"/>
      <c r="AN800" s="78"/>
      <c r="AO800" s="78"/>
      <c r="AP800" s="63"/>
      <c r="AQ800" s="78"/>
      <c r="AR800" s="78"/>
      <c r="AS800" s="86"/>
      <c r="AT800" s="87">
        <v>0.0377</v>
      </c>
      <c r="AU800" s="88" t="s">
        <v>6758</v>
      </c>
    </row>
    <row r="801" spans="1:47">
      <c r="A801" s="50">
        <f t="shared" si="67"/>
        <v>0</v>
      </c>
      <c r="B801" s="51" t="str">
        <f>IF(A801="","",IF(A801&lt;词盘!$B$2,"大词",IF(A801&lt;词盘!$C$2,"中尾词","长尾词")))</f>
        <v>大词</v>
      </c>
      <c r="D801" s="29" t="str">
        <f t="shared" si="68"/>
        <v>无序</v>
      </c>
      <c r="I801" s="61">
        <f t="shared" si="66"/>
        <v>0</v>
      </c>
      <c r="K801" s="91"/>
      <c r="L801" s="90"/>
      <c r="M801" s="62" t="s">
        <v>1974</v>
      </c>
      <c r="N801" s="63"/>
      <c r="O801" s="64" t="s">
        <v>2027</v>
      </c>
      <c r="P801" s="65"/>
      <c r="Q801" s="63" t="s">
        <v>4152</v>
      </c>
      <c r="R801" s="68">
        <v>0</v>
      </c>
      <c r="S801" s="68">
        <v>3</v>
      </c>
      <c r="T801" s="69" t="s">
        <v>6759</v>
      </c>
      <c r="U801" s="70"/>
      <c r="V801" s="68"/>
      <c r="W801" s="71"/>
      <c r="X801" s="72"/>
      <c r="Y801" s="71"/>
      <c r="Z801" s="71"/>
      <c r="AA801" s="71"/>
      <c r="AB801" s="76"/>
      <c r="AC801" s="68">
        <v>0</v>
      </c>
      <c r="AD801" s="77"/>
      <c r="AE801" s="68">
        <v>5</v>
      </c>
      <c r="AF801" s="78"/>
      <c r="AG801" s="81"/>
      <c r="AH801" s="44" t="s">
        <v>2027</v>
      </c>
      <c r="AI801" s="64" t="s">
        <v>2177</v>
      </c>
      <c r="AJ801" s="63"/>
      <c r="AK801" s="78"/>
      <c r="AL801" s="78"/>
      <c r="AM801" s="63"/>
      <c r="AN801" s="78"/>
      <c r="AO801" s="78"/>
      <c r="AP801" s="63"/>
      <c r="AQ801" s="78"/>
      <c r="AR801" s="78"/>
      <c r="AS801" s="86"/>
      <c r="AT801" s="87"/>
      <c r="AU801" s="88"/>
    </row>
    <row r="802" spans="1:47">
      <c r="A802" s="50">
        <f t="shared" si="67"/>
        <v>0</v>
      </c>
      <c r="B802" s="51" t="str">
        <f>IF(A802="","",IF(A802&lt;词盘!$B$2,"大词",IF(A802&lt;词盘!$C$2,"中尾词","长尾词")))</f>
        <v>大词</v>
      </c>
      <c r="D802" s="29" t="str">
        <f t="shared" si="68"/>
        <v>无序</v>
      </c>
      <c r="I802" s="61">
        <f t="shared" si="66"/>
        <v>0</v>
      </c>
      <c r="K802" s="91"/>
      <c r="L802" s="90"/>
      <c r="M802" s="62" t="s">
        <v>1973</v>
      </c>
      <c r="N802" s="63"/>
      <c r="O802" s="64" t="s">
        <v>2027</v>
      </c>
      <c r="P802" s="65"/>
      <c r="Q802" s="63" t="s">
        <v>2047</v>
      </c>
      <c r="R802" s="68">
        <v>0</v>
      </c>
      <c r="S802" s="68">
        <v>9</v>
      </c>
      <c r="T802" s="69" t="s">
        <v>6760</v>
      </c>
      <c r="U802" s="70"/>
      <c r="V802" s="68"/>
      <c r="W802" s="71"/>
      <c r="X802" s="72"/>
      <c r="Y802" s="71"/>
      <c r="Z802" s="71"/>
      <c r="AA802" s="71"/>
      <c r="AB802" s="76"/>
      <c r="AC802" s="68">
        <v>0</v>
      </c>
      <c r="AD802" s="77"/>
      <c r="AE802" s="68">
        <v>5</v>
      </c>
      <c r="AF802" s="78"/>
      <c r="AG802" s="81"/>
      <c r="AH802" s="44" t="s">
        <v>2027</v>
      </c>
      <c r="AI802" s="64" t="s">
        <v>2177</v>
      </c>
      <c r="AJ802" s="63"/>
      <c r="AK802" s="78"/>
      <c r="AL802" s="78"/>
      <c r="AM802" s="63"/>
      <c r="AN802" s="78"/>
      <c r="AO802" s="78"/>
      <c r="AP802" s="63"/>
      <c r="AQ802" s="78"/>
      <c r="AR802" s="78"/>
      <c r="AS802" s="86"/>
      <c r="AT802" s="87"/>
      <c r="AU802" s="88"/>
    </row>
    <row r="803" spans="1:47">
      <c r="A803" s="50">
        <f t="shared" si="67"/>
        <v>0</v>
      </c>
      <c r="B803" s="51" t="str">
        <f>IF(A803="","",IF(A803&lt;词盘!$B$2,"大词",IF(A803&lt;词盘!$C$2,"中尾词","长尾词")))</f>
        <v>大词</v>
      </c>
      <c r="D803" s="29" t="str">
        <f t="shared" si="68"/>
        <v>无序</v>
      </c>
      <c r="I803" s="61">
        <f t="shared" si="66"/>
        <v>0</v>
      </c>
      <c r="K803" s="91"/>
      <c r="L803" s="90"/>
      <c r="M803" s="62" t="s">
        <v>1972</v>
      </c>
      <c r="N803" s="63"/>
      <c r="O803" s="64" t="s">
        <v>2027</v>
      </c>
      <c r="P803" s="65"/>
      <c r="Q803" s="63" t="s">
        <v>2149</v>
      </c>
      <c r="R803" s="68">
        <v>0</v>
      </c>
      <c r="S803" s="68">
        <v>2</v>
      </c>
      <c r="T803" s="69" t="s">
        <v>6761</v>
      </c>
      <c r="U803" s="70"/>
      <c r="V803" s="68"/>
      <c r="W803" s="71"/>
      <c r="X803" s="72"/>
      <c r="Y803" s="71"/>
      <c r="Z803" s="71"/>
      <c r="AA803" s="71"/>
      <c r="AB803" s="76"/>
      <c r="AC803" s="68">
        <v>0</v>
      </c>
      <c r="AD803" s="77"/>
      <c r="AE803" s="68">
        <v>17</v>
      </c>
      <c r="AF803" s="78"/>
      <c r="AG803" s="81"/>
      <c r="AH803" s="44" t="s">
        <v>2027</v>
      </c>
      <c r="AI803" s="64" t="s">
        <v>2177</v>
      </c>
      <c r="AJ803" s="63"/>
      <c r="AK803" s="78"/>
      <c r="AL803" s="78"/>
      <c r="AM803" s="63"/>
      <c r="AN803" s="78"/>
      <c r="AO803" s="78"/>
      <c r="AP803" s="63"/>
      <c r="AQ803" s="78"/>
      <c r="AR803" s="78"/>
      <c r="AS803" s="86"/>
      <c r="AT803" s="87">
        <v>0</v>
      </c>
      <c r="AU803" s="88" t="s">
        <v>6762</v>
      </c>
    </row>
    <row r="804" spans="1:47">
      <c r="A804" s="50">
        <f t="shared" si="67"/>
        <v>0</v>
      </c>
      <c r="B804" s="51" t="str">
        <f>IF(A804="","",IF(A804&lt;词盘!$B$2,"大词",IF(A804&lt;词盘!$C$2,"中尾词","长尾词")))</f>
        <v>大词</v>
      </c>
      <c r="D804" s="29" t="str">
        <f t="shared" si="68"/>
        <v>无序</v>
      </c>
      <c r="I804" s="61">
        <f t="shared" si="66"/>
        <v>0</v>
      </c>
      <c r="K804" s="91"/>
      <c r="L804" s="90"/>
      <c r="M804" s="62" t="s">
        <v>1971</v>
      </c>
      <c r="N804" s="63"/>
      <c r="O804" s="64" t="s">
        <v>2027</v>
      </c>
      <c r="P804" s="65"/>
      <c r="Q804" s="63" t="s">
        <v>2047</v>
      </c>
      <c r="R804" s="68">
        <v>0</v>
      </c>
      <c r="S804" s="68">
        <v>12</v>
      </c>
      <c r="T804" s="69" t="s">
        <v>6763</v>
      </c>
      <c r="U804" s="70"/>
      <c r="V804" s="68"/>
      <c r="W804" s="71"/>
      <c r="X804" s="72"/>
      <c r="Y804" s="71"/>
      <c r="Z804" s="71"/>
      <c r="AA804" s="71"/>
      <c r="AB804" s="76"/>
      <c r="AC804" s="68">
        <v>0</v>
      </c>
      <c r="AD804" s="77"/>
      <c r="AE804" s="68">
        <v>46</v>
      </c>
      <c r="AF804" s="78"/>
      <c r="AG804" s="81"/>
      <c r="AH804" s="44" t="s">
        <v>2027</v>
      </c>
      <c r="AI804" s="64" t="s">
        <v>2177</v>
      </c>
      <c r="AJ804" s="63"/>
      <c r="AK804" s="78"/>
      <c r="AL804" s="78"/>
      <c r="AM804" s="63"/>
      <c r="AN804" s="78"/>
      <c r="AO804" s="78"/>
      <c r="AP804" s="63"/>
      <c r="AQ804" s="78"/>
      <c r="AR804" s="78"/>
      <c r="AS804" s="86"/>
      <c r="AT804" s="87"/>
      <c r="AU804" s="88"/>
    </row>
    <row r="805" spans="1:47">
      <c r="A805" s="50">
        <f t="shared" si="67"/>
        <v>0</v>
      </c>
      <c r="B805" s="51" t="str">
        <f>IF(A805="","",IF(A805&lt;词盘!$B$2,"大词",IF(A805&lt;词盘!$C$2,"中尾词","长尾词")))</f>
        <v>大词</v>
      </c>
      <c r="D805" s="29" t="str">
        <f t="shared" si="68"/>
        <v>无序</v>
      </c>
      <c r="I805" s="61">
        <f t="shared" si="66"/>
        <v>0</v>
      </c>
      <c r="K805" s="91"/>
      <c r="L805" s="90"/>
      <c r="M805" s="62" t="s">
        <v>1970</v>
      </c>
      <c r="N805" s="63" t="s">
        <v>1970</v>
      </c>
      <c r="O805" s="64" t="s">
        <v>2027</v>
      </c>
      <c r="P805" s="65"/>
      <c r="Q805" s="63" t="s">
        <v>2149</v>
      </c>
      <c r="R805" s="68">
        <v>0</v>
      </c>
      <c r="S805" s="68">
        <v>1</v>
      </c>
      <c r="T805" s="69" t="s">
        <v>2022</v>
      </c>
      <c r="U805" s="70">
        <v>2408703</v>
      </c>
      <c r="V805" s="68"/>
      <c r="W805" s="71"/>
      <c r="X805" s="72"/>
      <c r="Y805" s="71"/>
      <c r="Z805" s="71"/>
      <c r="AA805" s="71">
        <v>1</v>
      </c>
      <c r="AB805" s="76">
        <v>0</v>
      </c>
      <c r="AC805" s="68">
        <v>56</v>
      </c>
      <c r="AD805" s="77">
        <v>0</v>
      </c>
      <c r="AE805" s="68">
        <v>5</v>
      </c>
      <c r="AF805" s="78">
        <v>0.36</v>
      </c>
      <c r="AG805" s="81">
        <v>0</v>
      </c>
      <c r="AH805" s="82">
        <v>0.92</v>
      </c>
      <c r="AI805" s="64" t="s">
        <v>6764</v>
      </c>
      <c r="AJ805" s="63" t="s">
        <v>6765</v>
      </c>
      <c r="AK805" s="78">
        <v>0.2</v>
      </c>
      <c r="AL805" s="78">
        <v>0</v>
      </c>
      <c r="AM805" s="63" t="s">
        <v>6766</v>
      </c>
      <c r="AN805" s="78">
        <v>0.08</v>
      </c>
      <c r="AO805" s="78">
        <v>0</v>
      </c>
      <c r="AP805" s="63" t="s">
        <v>6767</v>
      </c>
      <c r="AQ805" s="78">
        <v>0.08</v>
      </c>
      <c r="AR805" s="78">
        <v>0</v>
      </c>
      <c r="AS805" s="86" t="s">
        <v>6768</v>
      </c>
      <c r="AT805" s="87">
        <v>0.125</v>
      </c>
      <c r="AU805" s="88" t="s">
        <v>6769</v>
      </c>
    </row>
    <row r="806" spans="1:47">
      <c r="A806" s="50">
        <f t="shared" si="67"/>
        <v>0</v>
      </c>
      <c r="B806" s="51" t="str">
        <f>IF(A806="","",IF(A806&lt;词盘!$B$2,"大词",IF(A806&lt;词盘!$C$2,"中尾词","长尾词")))</f>
        <v>大词</v>
      </c>
      <c r="D806" s="29" t="str">
        <f t="shared" si="68"/>
        <v>无序</v>
      </c>
      <c r="I806" s="61">
        <f t="shared" si="66"/>
        <v>0</v>
      </c>
      <c r="K806" s="91"/>
      <c r="L806" s="90"/>
      <c r="M806" s="62" t="s">
        <v>1969</v>
      </c>
      <c r="N806" s="63"/>
      <c r="O806" s="64" t="s">
        <v>2027</v>
      </c>
      <c r="P806" s="65"/>
      <c r="Q806" s="63" t="s">
        <v>2149</v>
      </c>
      <c r="R806" s="68">
        <v>0</v>
      </c>
      <c r="S806" s="68">
        <v>1</v>
      </c>
      <c r="T806" s="69" t="s">
        <v>2022</v>
      </c>
      <c r="U806" s="70"/>
      <c r="V806" s="68"/>
      <c r="W806" s="71"/>
      <c r="X806" s="72"/>
      <c r="Y806" s="71"/>
      <c r="Z806" s="71"/>
      <c r="AA806" s="71"/>
      <c r="AB806" s="76"/>
      <c r="AC806" s="68">
        <v>0</v>
      </c>
      <c r="AD806" s="77"/>
      <c r="AE806" s="68">
        <v>12</v>
      </c>
      <c r="AF806" s="78"/>
      <c r="AG806" s="81"/>
      <c r="AH806" s="44" t="s">
        <v>2027</v>
      </c>
      <c r="AI806" s="64" t="s">
        <v>2177</v>
      </c>
      <c r="AJ806" s="63"/>
      <c r="AK806" s="78"/>
      <c r="AL806" s="78"/>
      <c r="AM806" s="63"/>
      <c r="AN806" s="78"/>
      <c r="AO806" s="78"/>
      <c r="AP806" s="63"/>
      <c r="AQ806" s="78"/>
      <c r="AR806" s="78"/>
      <c r="AS806" s="86"/>
      <c r="AT806" s="87"/>
      <c r="AU806" s="88"/>
    </row>
    <row r="807" spans="1:47">
      <c r="A807" s="50">
        <f t="shared" si="67"/>
        <v>0</v>
      </c>
      <c r="B807" s="51" t="str">
        <f>IF(A807="","",IF(A807&lt;词盘!$B$2,"大词",IF(A807&lt;词盘!$C$2,"中尾词","长尾词")))</f>
        <v>大词</v>
      </c>
      <c r="D807" s="29" t="str">
        <f t="shared" si="68"/>
        <v>无序</v>
      </c>
      <c r="I807" s="61">
        <f t="shared" si="66"/>
        <v>0</v>
      </c>
      <c r="K807" s="91"/>
      <c r="L807" s="90"/>
      <c r="M807" s="62" t="s">
        <v>1968</v>
      </c>
      <c r="N807" s="63"/>
      <c r="O807" s="64" t="s">
        <v>2027</v>
      </c>
      <c r="P807" s="65"/>
      <c r="Q807" s="63" t="s">
        <v>2047</v>
      </c>
      <c r="R807" s="68">
        <v>0</v>
      </c>
      <c r="S807" s="68">
        <v>4</v>
      </c>
      <c r="T807" s="69" t="s">
        <v>6770</v>
      </c>
      <c r="U807" s="70"/>
      <c r="V807" s="68"/>
      <c r="W807" s="71"/>
      <c r="X807" s="72"/>
      <c r="Y807" s="71"/>
      <c r="Z807" s="71"/>
      <c r="AA807" s="71"/>
      <c r="AB807" s="76"/>
      <c r="AC807" s="68">
        <v>0</v>
      </c>
      <c r="AD807" s="77"/>
      <c r="AE807" s="68">
        <v>15</v>
      </c>
      <c r="AF807" s="78"/>
      <c r="AG807" s="81"/>
      <c r="AH807" s="44" t="s">
        <v>2027</v>
      </c>
      <c r="AI807" s="64" t="s">
        <v>2177</v>
      </c>
      <c r="AJ807" s="63"/>
      <c r="AK807" s="78"/>
      <c r="AL807" s="78"/>
      <c r="AM807" s="63"/>
      <c r="AN807" s="78"/>
      <c r="AO807" s="78"/>
      <c r="AP807" s="63"/>
      <c r="AQ807" s="78"/>
      <c r="AR807" s="78"/>
      <c r="AS807" s="86"/>
      <c r="AT807" s="87"/>
      <c r="AU807" s="88"/>
    </row>
    <row r="808" spans="1:47">
      <c r="A808" s="50">
        <f t="shared" si="67"/>
        <v>0</v>
      </c>
      <c r="B808" s="51" t="str">
        <f>IF(A808="","",IF(A808&lt;词盘!$B$2,"大词",IF(A808&lt;词盘!$C$2,"中尾词","长尾词")))</f>
        <v>大词</v>
      </c>
      <c r="D808" s="29" t="str">
        <f t="shared" si="68"/>
        <v>无序</v>
      </c>
      <c r="I808" s="61">
        <f t="shared" si="66"/>
        <v>0</v>
      </c>
      <c r="K808" s="91"/>
      <c r="L808" s="90"/>
      <c r="M808" s="62" t="s">
        <v>1967</v>
      </c>
      <c r="N808" s="63"/>
      <c r="O808" s="64" t="s">
        <v>2027</v>
      </c>
      <c r="P808" s="65"/>
      <c r="Q808" s="63" t="s">
        <v>2247</v>
      </c>
      <c r="R808" s="68">
        <v>0</v>
      </c>
      <c r="S808" s="68">
        <v>4</v>
      </c>
      <c r="T808" s="69" t="s">
        <v>6771</v>
      </c>
      <c r="U808" s="70"/>
      <c r="V808" s="68"/>
      <c r="W808" s="71"/>
      <c r="X808" s="72"/>
      <c r="Y808" s="71"/>
      <c r="Z808" s="71"/>
      <c r="AA808" s="71"/>
      <c r="AB808" s="76"/>
      <c r="AC808" s="68">
        <v>0</v>
      </c>
      <c r="AD808" s="77"/>
      <c r="AE808" s="68">
        <v>16</v>
      </c>
      <c r="AF808" s="78"/>
      <c r="AG808" s="81"/>
      <c r="AH808" s="44" t="s">
        <v>2027</v>
      </c>
      <c r="AI808" s="64" t="s">
        <v>2177</v>
      </c>
      <c r="AJ808" s="63"/>
      <c r="AK808" s="78"/>
      <c r="AL808" s="78"/>
      <c r="AM808" s="63"/>
      <c r="AN808" s="78"/>
      <c r="AO808" s="78"/>
      <c r="AP808" s="63"/>
      <c r="AQ808" s="78"/>
      <c r="AR808" s="78"/>
      <c r="AS808" s="86"/>
      <c r="AT808" s="87">
        <v>0.0476</v>
      </c>
      <c r="AU808" s="88" t="s">
        <v>6772</v>
      </c>
    </row>
    <row r="809" spans="1:47">
      <c r="A809" s="50">
        <f t="shared" si="67"/>
        <v>0</v>
      </c>
      <c r="B809" s="51" t="str">
        <f>IF(A809="","",IF(A809&lt;词盘!$B$2,"大词",IF(A809&lt;词盘!$C$2,"中尾词","长尾词")))</f>
        <v>大词</v>
      </c>
      <c r="D809" s="29" t="str">
        <f t="shared" si="68"/>
        <v>无序</v>
      </c>
      <c r="I809" s="61">
        <f t="shared" si="66"/>
        <v>0</v>
      </c>
      <c r="K809" s="91"/>
      <c r="L809" s="90"/>
      <c r="M809" s="62" t="s">
        <v>1966</v>
      </c>
      <c r="N809" s="63"/>
      <c r="O809" s="64" t="s">
        <v>2018</v>
      </c>
      <c r="P809" s="65"/>
      <c r="Q809" s="63" t="s">
        <v>1987</v>
      </c>
      <c r="R809" s="68">
        <v>0</v>
      </c>
      <c r="S809" s="68">
        <v>8</v>
      </c>
      <c r="T809" s="69" t="s">
        <v>6773</v>
      </c>
      <c r="U809" s="70"/>
      <c r="V809" s="68"/>
      <c r="W809" s="71"/>
      <c r="X809" s="72"/>
      <c r="Y809" s="71"/>
      <c r="Z809" s="71"/>
      <c r="AA809" s="71"/>
      <c r="AB809" s="76"/>
      <c r="AC809" s="68">
        <v>0</v>
      </c>
      <c r="AD809" s="77"/>
      <c r="AE809" s="68">
        <v>17</v>
      </c>
      <c r="AF809" s="78"/>
      <c r="AG809" s="81"/>
      <c r="AH809" s="44" t="s">
        <v>2027</v>
      </c>
      <c r="AI809" s="64" t="s">
        <v>2177</v>
      </c>
      <c r="AJ809" s="63"/>
      <c r="AK809" s="78"/>
      <c r="AL809" s="78"/>
      <c r="AM809" s="63"/>
      <c r="AN809" s="78"/>
      <c r="AO809" s="78"/>
      <c r="AP809" s="63"/>
      <c r="AQ809" s="78"/>
      <c r="AR809" s="78"/>
      <c r="AS809" s="86"/>
      <c r="AT809" s="87"/>
      <c r="AU809" s="88"/>
    </row>
    <row r="810" spans="1:47">
      <c r="A810" s="50">
        <f t="shared" si="67"/>
        <v>0</v>
      </c>
      <c r="B810" s="51" t="str">
        <f>IF(A810="","",IF(A810&lt;词盘!$B$2,"大词",IF(A810&lt;词盘!$C$2,"中尾词","长尾词")))</f>
        <v>大词</v>
      </c>
      <c r="D810" s="29" t="str">
        <f t="shared" si="68"/>
        <v>无序</v>
      </c>
      <c r="I810" s="61">
        <f t="shared" si="66"/>
        <v>0</v>
      </c>
      <c r="K810" s="91"/>
      <c r="L810" s="90"/>
      <c r="M810" s="62" t="s">
        <v>1965</v>
      </c>
      <c r="N810" s="63"/>
      <c r="O810" s="64" t="s">
        <v>2027</v>
      </c>
      <c r="P810" s="65"/>
      <c r="Q810" s="63" t="s">
        <v>2047</v>
      </c>
      <c r="R810" s="68">
        <v>0</v>
      </c>
      <c r="S810" s="68">
        <v>5</v>
      </c>
      <c r="T810" s="69" t="s">
        <v>6774</v>
      </c>
      <c r="U810" s="70"/>
      <c r="V810" s="68"/>
      <c r="W810" s="71"/>
      <c r="X810" s="72"/>
      <c r="Y810" s="71"/>
      <c r="Z810" s="71"/>
      <c r="AA810" s="71"/>
      <c r="AB810" s="76"/>
      <c r="AC810" s="68">
        <v>0</v>
      </c>
      <c r="AD810" s="77"/>
      <c r="AE810" s="68">
        <v>16</v>
      </c>
      <c r="AF810" s="78"/>
      <c r="AG810" s="81"/>
      <c r="AH810" s="44" t="s">
        <v>2027</v>
      </c>
      <c r="AI810" s="64" t="s">
        <v>2177</v>
      </c>
      <c r="AJ810" s="63"/>
      <c r="AK810" s="78"/>
      <c r="AL810" s="78"/>
      <c r="AM810" s="63"/>
      <c r="AN810" s="78"/>
      <c r="AO810" s="78"/>
      <c r="AP810" s="63"/>
      <c r="AQ810" s="78"/>
      <c r="AR810" s="78"/>
      <c r="AS810" s="86"/>
      <c r="AT810" s="87">
        <v>0</v>
      </c>
      <c r="AU810" s="88" t="s">
        <v>6775</v>
      </c>
    </row>
    <row r="811" spans="1:47">
      <c r="A811" s="50">
        <f t="shared" si="67"/>
        <v>0</v>
      </c>
      <c r="B811" s="51" t="str">
        <f>IF(A811="","",IF(A811&lt;词盘!$B$2,"大词",IF(A811&lt;词盘!$C$2,"中尾词","长尾词")))</f>
        <v>大词</v>
      </c>
      <c r="D811" s="29" t="str">
        <f t="shared" si="68"/>
        <v>无序</v>
      </c>
      <c r="I811" s="61">
        <f t="shared" si="66"/>
        <v>0</v>
      </c>
      <c r="K811" s="91"/>
      <c r="L811" s="90"/>
      <c r="M811" s="62" t="s">
        <v>1964</v>
      </c>
      <c r="N811" s="63"/>
      <c r="O811" s="64" t="s">
        <v>2027</v>
      </c>
      <c r="P811" s="65"/>
      <c r="Q811" s="63" t="s">
        <v>2149</v>
      </c>
      <c r="R811" s="68">
        <v>0</v>
      </c>
      <c r="S811" s="68">
        <v>2</v>
      </c>
      <c r="T811" s="69" t="s">
        <v>6164</v>
      </c>
      <c r="U811" s="70"/>
      <c r="V811" s="68"/>
      <c r="W811" s="71"/>
      <c r="X811" s="72"/>
      <c r="Y811" s="71"/>
      <c r="Z811" s="71"/>
      <c r="AA811" s="71"/>
      <c r="AB811" s="76"/>
      <c r="AC811" s="68">
        <v>0</v>
      </c>
      <c r="AD811" s="77"/>
      <c r="AE811" s="68">
        <v>13</v>
      </c>
      <c r="AF811" s="78"/>
      <c r="AG811" s="81"/>
      <c r="AH811" s="44" t="s">
        <v>2027</v>
      </c>
      <c r="AI811" s="64" t="s">
        <v>2177</v>
      </c>
      <c r="AJ811" s="63"/>
      <c r="AK811" s="78"/>
      <c r="AL811" s="78"/>
      <c r="AM811" s="63"/>
      <c r="AN811" s="78"/>
      <c r="AO811" s="78"/>
      <c r="AP811" s="63"/>
      <c r="AQ811" s="78"/>
      <c r="AR811" s="78"/>
      <c r="AS811" s="86"/>
      <c r="AT811" s="87">
        <v>0.25</v>
      </c>
      <c r="AU811" s="88" t="s">
        <v>6776</v>
      </c>
    </row>
    <row r="812" spans="1:47">
      <c r="A812" s="50">
        <f t="shared" si="67"/>
        <v>0</v>
      </c>
      <c r="B812" s="51" t="str">
        <f>IF(A812="","",IF(A812&lt;词盘!$B$2,"大词",IF(A812&lt;词盘!$C$2,"中尾词","长尾词")))</f>
        <v>大词</v>
      </c>
      <c r="D812" s="29" t="str">
        <f t="shared" si="68"/>
        <v>无序</v>
      </c>
      <c r="I812" s="61">
        <f t="shared" si="66"/>
        <v>0</v>
      </c>
      <c r="K812" s="91"/>
      <c r="L812" s="90"/>
      <c r="M812" s="62" t="s">
        <v>1962</v>
      </c>
      <c r="N812" s="63"/>
      <c r="O812" s="64" t="s">
        <v>2027</v>
      </c>
      <c r="P812" s="65"/>
      <c r="Q812" s="63" t="s">
        <v>2149</v>
      </c>
      <c r="R812" s="68">
        <v>0</v>
      </c>
      <c r="S812" s="68">
        <v>2</v>
      </c>
      <c r="T812" s="69" t="s">
        <v>4172</v>
      </c>
      <c r="U812" s="70"/>
      <c r="V812" s="68"/>
      <c r="W812" s="71"/>
      <c r="X812" s="72"/>
      <c r="Y812" s="71"/>
      <c r="Z812" s="71"/>
      <c r="AA812" s="71"/>
      <c r="AB812" s="76"/>
      <c r="AC812" s="68">
        <v>0</v>
      </c>
      <c r="AD812" s="77"/>
      <c r="AE812" s="68">
        <v>19</v>
      </c>
      <c r="AF812" s="78"/>
      <c r="AG812" s="81"/>
      <c r="AH812" s="44" t="s">
        <v>2027</v>
      </c>
      <c r="AI812" s="64" t="s">
        <v>2177</v>
      </c>
      <c r="AJ812" s="63"/>
      <c r="AK812" s="78"/>
      <c r="AL812" s="78"/>
      <c r="AM812" s="63"/>
      <c r="AN812" s="78"/>
      <c r="AO812" s="78"/>
      <c r="AP812" s="63"/>
      <c r="AQ812" s="78"/>
      <c r="AR812" s="78"/>
      <c r="AS812" s="86"/>
      <c r="AT812" s="87"/>
      <c r="AU812" s="88"/>
    </row>
    <row r="813" spans="1:47">
      <c r="A813" s="50">
        <f t="shared" si="67"/>
        <v>0</v>
      </c>
      <c r="B813" s="51" t="str">
        <f>IF(A813="","",IF(A813&lt;词盘!$B$2,"大词",IF(A813&lt;词盘!$C$2,"中尾词","长尾词")))</f>
        <v>大词</v>
      </c>
      <c r="D813" s="29" t="str">
        <f t="shared" si="68"/>
        <v>无序</v>
      </c>
      <c r="I813" s="61">
        <f t="shared" si="66"/>
        <v>0</v>
      </c>
      <c r="K813" s="91"/>
      <c r="L813" s="90"/>
      <c r="M813" s="62" t="s">
        <v>1961</v>
      </c>
      <c r="N813" s="63"/>
      <c r="O813" s="64" t="s">
        <v>2027</v>
      </c>
      <c r="P813" s="65"/>
      <c r="Q813" s="63" t="s">
        <v>2047</v>
      </c>
      <c r="R813" s="68">
        <v>0</v>
      </c>
      <c r="S813" s="68">
        <v>11</v>
      </c>
      <c r="T813" s="69" t="s">
        <v>6777</v>
      </c>
      <c r="U813" s="70"/>
      <c r="V813" s="68"/>
      <c r="W813" s="71"/>
      <c r="X813" s="72"/>
      <c r="Y813" s="71"/>
      <c r="Z813" s="71"/>
      <c r="AA813" s="71"/>
      <c r="AB813" s="76"/>
      <c r="AC813" s="68">
        <v>0</v>
      </c>
      <c r="AD813" s="77"/>
      <c r="AE813" s="68">
        <v>17</v>
      </c>
      <c r="AF813" s="78"/>
      <c r="AG813" s="81"/>
      <c r="AH813" s="44" t="s">
        <v>2027</v>
      </c>
      <c r="AI813" s="64" t="s">
        <v>2177</v>
      </c>
      <c r="AJ813" s="63"/>
      <c r="AK813" s="78"/>
      <c r="AL813" s="78"/>
      <c r="AM813" s="63"/>
      <c r="AN813" s="78"/>
      <c r="AO813" s="78"/>
      <c r="AP813" s="63"/>
      <c r="AQ813" s="78"/>
      <c r="AR813" s="78"/>
      <c r="AS813" s="86"/>
      <c r="AT813" s="87"/>
      <c r="AU813" s="88"/>
    </row>
    <row r="814" spans="1:47">
      <c r="A814" s="50">
        <f t="shared" si="67"/>
        <v>0</v>
      </c>
      <c r="B814" s="51" t="str">
        <f>IF(A814="","",IF(A814&lt;词盘!$B$2,"大词",IF(A814&lt;词盘!$C$2,"中尾词","长尾词")))</f>
        <v>大词</v>
      </c>
      <c r="D814" s="29" t="str">
        <f t="shared" si="68"/>
        <v>无序</v>
      </c>
      <c r="E814" s="89"/>
      <c r="I814" s="61">
        <f t="shared" si="66"/>
        <v>0</v>
      </c>
      <c r="K814" s="91"/>
      <c r="L814" s="90"/>
      <c r="M814" s="62" t="s">
        <v>1960</v>
      </c>
      <c r="N814" s="63"/>
      <c r="O814" s="64" t="s">
        <v>2027</v>
      </c>
      <c r="P814" s="65"/>
      <c r="Q814" s="63" t="s">
        <v>2149</v>
      </c>
      <c r="R814" s="68">
        <v>0</v>
      </c>
      <c r="S814" s="68">
        <v>1</v>
      </c>
      <c r="T814" s="69" t="s">
        <v>2022</v>
      </c>
      <c r="U814" s="70"/>
      <c r="V814" s="68"/>
      <c r="W814" s="71"/>
      <c r="X814" s="72"/>
      <c r="Y814" s="71"/>
      <c r="Z814" s="71"/>
      <c r="AA814" s="71"/>
      <c r="AB814" s="76"/>
      <c r="AC814" s="68">
        <v>0</v>
      </c>
      <c r="AD814" s="77"/>
      <c r="AE814" s="68">
        <v>38</v>
      </c>
      <c r="AF814" s="78"/>
      <c r="AG814" s="81"/>
      <c r="AH814" s="44" t="s">
        <v>2027</v>
      </c>
      <c r="AI814" s="64" t="s">
        <v>2177</v>
      </c>
      <c r="AJ814" s="63"/>
      <c r="AK814" s="78"/>
      <c r="AL814" s="78"/>
      <c r="AM814" s="63"/>
      <c r="AN814" s="78"/>
      <c r="AO814" s="78"/>
      <c r="AP814" s="63"/>
      <c r="AQ814" s="78"/>
      <c r="AR814" s="78"/>
      <c r="AS814" s="86"/>
      <c r="AT814" s="87"/>
      <c r="AU814" s="88"/>
    </row>
    <row r="815" spans="1:47">
      <c r="A815" s="50">
        <f t="shared" si="67"/>
        <v>0</v>
      </c>
      <c r="B815" s="51" t="str">
        <f>IF(A815="","",IF(A815&lt;词盘!$B$2,"大词",IF(A815&lt;词盘!$C$2,"中尾词","长尾词")))</f>
        <v>大词</v>
      </c>
      <c r="D815" s="29" t="str">
        <f t="shared" si="68"/>
        <v>无序</v>
      </c>
      <c r="I815" s="61">
        <f t="shared" si="66"/>
        <v>0</v>
      </c>
      <c r="K815" s="91"/>
      <c r="L815" s="90"/>
      <c r="M815" s="62" t="s">
        <v>1959</v>
      </c>
      <c r="N815" s="63" t="s">
        <v>1959</v>
      </c>
      <c r="O815" s="64" t="s">
        <v>2027</v>
      </c>
      <c r="P815" s="65"/>
      <c r="Q815" s="63" t="s">
        <v>2149</v>
      </c>
      <c r="R815" s="68">
        <v>0</v>
      </c>
      <c r="S815" s="68">
        <v>1</v>
      </c>
      <c r="T815" s="69" t="s">
        <v>2066</v>
      </c>
      <c r="U815" s="70"/>
      <c r="V815" s="68"/>
      <c r="W815" s="71"/>
      <c r="X815" s="72"/>
      <c r="Y815" s="71"/>
      <c r="Z815" s="71"/>
      <c r="AA815" s="71">
        <v>1</v>
      </c>
      <c r="AB815" s="76">
        <v>0</v>
      </c>
      <c r="AC815" s="68">
        <v>76</v>
      </c>
      <c r="AD815" s="77">
        <v>0</v>
      </c>
      <c r="AE815" s="68">
        <v>25</v>
      </c>
      <c r="AF815" s="78">
        <v>0.2414</v>
      </c>
      <c r="AG815" s="81">
        <v>1</v>
      </c>
      <c r="AH815" s="82">
        <v>1.14</v>
      </c>
      <c r="AI815" s="64" t="s">
        <v>3281</v>
      </c>
      <c r="AJ815" s="63" t="s">
        <v>6412</v>
      </c>
      <c r="AK815" s="78">
        <v>0.1034</v>
      </c>
      <c r="AL815" s="78">
        <v>0</v>
      </c>
      <c r="AM815" s="63" t="s">
        <v>6778</v>
      </c>
      <c r="AN815" s="78">
        <v>0.069</v>
      </c>
      <c r="AO815" s="78">
        <v>1</v>
      </c>
      <c r="AP815" s="63" t="s">
        <v>6779</v>
      </c>
      <c r="AQ815" s="78">
        <v>0.069</v>
      </c>
      <c r="AR815" s="78">
        <v>0</v>
      </c>
      <c r="AS815" s="86" t="s">
        <v>6780</v>
      </c>
      <c r="AT815" s="87">
        <v>0.0769</v>
      </c>
      <c r="AU815" s="88" t="s">
        <v>6781</v>
      </c>
    </row>
    <row r="816" spans="1:47">
      <c r="A816" s="50">
        <f t="shared" si="67"/>
        <v>0</v>
      </c>
      <c r="B816" s="51" t="str">
        <f>IF(A816="","",IF(A816&lt;词盘!$B$2,"大词",IF(A816&lt;词盘!$C$2,"中尾词","长尾词")))</f>
        <v>大词</v>
      </c>
      <c r="D816" s="29" t="str">
        <f t="shared" si="68"/>
        <v>无序</v>
      </c>
      <c r="I816" s="61">
        <f t="shared" si="66"/>
        <v>0</v>
      </c>
      <c r="K816" s="91"/>
      <c r="L816" s="90"/>
      <c r="M816" s="62" t="s">
        <v>1958</v>
      </c>
      <c r="N816" s="63"/>
      <c r="O816" s="64" t="s">
        <v>2027</v>
      </c>
      <c r="P816" s="65"/>
      <c r="Q816" s="63" t="s">
        <v>2149</v>
      </c>
      <c r="R816" s="68">
        <v>0</v>
      </c>
      <c r="S816" s="68">
        <v>2</v>
      </c>
      <c r="T816" s="69" t="s">
        <v>6116</v>
      </c>
      <c r="U816" s="70"/>
      <c r="V816" s="68"/>
      <c r="W816" s="71"/>
      <c r="X816" s="72"/>
      <c r="Y816" s="71"/>
      <c r="Z816" s="71"/>
      <c r="AA816" s="71"/>
      <c r="AB816" s="76"/>
      <c r="AC816" s="68">
        <v>0</v>
      </c>
      <c r="AD816" s="77"/>
      <c r="AE816" s="68">
        <v>19</v>
      </c>
      <c r="AF816" s="78"/>
      <c r="AG816" s="81"/>
      <c r="AH816" s="44" t="s">
        <v>2027</v>
      </c>
      <c r="AI816" s="64" t="s">
        <v>2177</v>
      </c>
      <c r="AJ816" s="63"/>
      <c r="AK816" s="78"/>
      <c r="AL816" s="78"/>
      <c r="AM816" s="63"/>
      <c r="AN816" s="78"/>
      <c r="AO816" s="78"/>
      <c r="AP816" s="63"/>
      <c r="AQ816" s="78"/>
      <c r="AR816" s="78"/>
      <c r="AS816" s="86"/>
      <c r="AT816" s="87"/>
      <c r="AU816" s="88"/>
    </row>
    <row r="817" spans="1:47">
      <c r="A817" s="50">
        <f t="shared" si="67"/>
        <v>0</v>
      </c>
      <c r="B817" s="51" t="str">
        <f>IF(A817="","",IF(A817&lt;词盘!$B$2,"大词",IF(A817&lt;词盘!$C$2,"中尾词","长尾词")))</f>
        <v>大词</v>
      </c>
      <c r="D817" s="29" t="str">
        <f t="shared" si="68"/>
        <v>无序</v>
      </c>
      <c r="I817" s="61">
        <f t="shared" si="66"/>
        <v>0</v>
      </c>
      <c r="K817" s="91"/>
      <c r="L817" s="90"/>
      <c r="M817" s="62" t="s">
        <v>1957</v>
      </c>
      <c r="N817" s="63"/>
      <c r="O817" s="64" t="s">
        <v>2027</v>
      </c>
      <c r="P817" s="65"/>
      <c r="Q817" s="63" t="s">
        <v>2047</v>
      </c>
      <c r="R817" s="68">
        <v>0</v>
      </c>
      <c r="S817" s="68">
        <v>10</v>
      </c>
      <c r="T817" s="69" t="s">
        <v>6782</v>
      </c>
      <c r="U817" s="70"/>
      <c r="V817" s="68"/>
      <c r="W817" s="71"/>
      <c r="X817" s="72"/>
      <c r="Y817" s="71"/>
      <c r="Z817" s="71"/>
      <c r="AA817" s="71"/>
      <c r="AB817" s="76"/>
      <c r="AC817" s="68">
        <v>0</v>
      </c>
      <c r="AD817" s="77"/>
      <c r="AE817" s="68">
        <v>18</v>
      </c>
      <c r="AF817" s="78"/>
      <c r="AG817" s="81"/>
      <c r="AH817" s="44" t="s">
        <v>2027</v>
      </c>
      <c r="AI817" s="64" t="s">
        <v>2177</v>
      </c>
      <c r="AJ817" s="63"/>
      <c r="AK817" s="78"/>
      <c r="AL817" s="78"/>
      <c r="AM817" s="63"/>
      <c r="AN817" s="78"/>
      <c r="AO817" s="78"/>
      <c r="AP817" s="63"/>
      <c r="AQ817" s="78"/>
      <c r="AR817" s="78"/>
      <c r="AS817" s="86"/>
      <c r="AT817" s="87"/>
      <c r="AU817" s="88"/>
    </row>
    <row r="818" spans="1:47">
      <c r="A818" s="50">
        <f t="shared" si="67"/>
        <v>204</v>
      </c>
      <c r="B818" s="51" t="str">
        <f>IF(A818="","",IF(A818&lt;词盘!$B$2,"大词",IF(A818&lt;词盘!$C$2,"中尾词","长尾词")))</f>
        <v>大词</v>
      </c>
      <c r="D818" s="29" t="str">
        <f t="shared" si="68"/>
        <v>无序</v>
      </c>
      <c r="I818" s="61">
        <f t="shared" si="66"/>
        <v>0</v>
      </c>
      <c r="K818" s="91"/>
      <c r="L818" s="90"/>
      <c r="M818" s="62" t="s">
        <v>1956</v>
      </c>
      <c r="N818" s="63" t="s">
        <v>1956</v>
      </c>
      <c r="O818" s="64" t="s">
        <v>2027</v>
      </c>
      <c r="P818" s="65"/>
      <c r="Q818" s="63" t="s">
        <v>2047</v>
      </c>
      <c r="R818" s="68">
        <v>0</v>
      </c>
      <c r="S818" s="68">
        <v>7</v>
      </c>
      <c r="T818" s="69" t="s">
        <v>6783</v>
      </c>
      <c r="U818" s="70">
        <v>1332395</v>
      </c>
      <c r="V818" s="68">
        <v>1132</v>
      </c>
      <c r="W818" s="71">
        <v>204</v>
      </c>
      <c r="X818" s="72">
        <v>0.1806</v>
      </c>
      <c r="Y818" s="71">
        <v>28918</v>
      </c>
      <c r="Z818" s="71">
        <v>546</v>
      </c>
      <c r="AA818" s="71">
        <v>5</v>
      </c>
      <c r="AB818" s="76">
        <v>0</v>
      </c>
      <c r="AC818" s="68">
        <v>348</v>
      </c>
      <c r="AD818" s="77">
        <v>3.25</v>
      </c>
      <c r="AE818" s="68">
        <v>25</v>
      </c>
      <c r="AF818" s="78">
        <v>0.4</v>
      </c>
      <c r="AG818" s="81">
        <v>0.5555</v>
      </c>
      <c r="AH818" s="82">
        <v>2.41</v>
      </c>
      <c r="AI818" s="64" t="s">
        <v>2995</v>
      </c>
      <c r="AJ818" s="63" t="s">
        <v>2032</v>
      </c>
      <c r="AK818" s="78">
        <v>0.2</v>
      </c>
      <c r="AL818" s="78">
        <v>0.4444</v>
      </c>
      <c r="AM818" s="63" t="s">
        <v>2243</v>
      </c>
      <c r="AN818" s="78">
        <v>0.1333</v>
      </c>
      <c r="AO818" s="78">
        <v>0</v>
      </c>
      <c r="AP818" s="63" t="s">
        <v>2031</v>
      </c>
      <c r="AQ818" s="78">
        <v>0.0667</v>
      </c>
      <c r="AR818" s="78">
        <v>0.1111</v>
      </c>
      <c r="AS818" s="86" t="s">
        <v>6784</v>
      </c>
      <c r="AT818" s="87"/>
      <c r="AU818" s="88"/>
    </row>
    <row r="819" spans="1:47">
      <c r="A819" s="50">
        <f t="shared" si="67"/>
        <v>0</v>
      </c>
      <c r="B819" s="51" t="str">
        <f>IF(A819="","",IF(A819&lt;词盘!$B$2,"大词",IF(A819&lt;词盘!$C$2,"中尾词","长尾词")))</f>
        <v>大词</v>
      </c>
      <c r="D819" s="29" t="str">
        <f t="shared" si="68"/>
        <v>无序</v>
      </c>
      <c r="I819" s="61">
        <f t="shared" si="66"/>
        <v>0</v>
      </c>
      <c r="K819" s="91"/>
      <c r="L819" s="90"/>
      <c r="M819" s="62" t="s">
        <v>1955</v>
      </c>
      <c r="N819" s="63"/>
      <c r="O819" s="64" t="s">
        <v>2027</v>
      </c>
      <c r="P819" s="65"/>
      <c r="Q819" s="63" t="s">
        <v>2047</v>
      </c>
      <c r="R819" s="68">
        <v>0</v>
      </c>
      <c r="S819" s="68">
        <v>2</v>
      </c>
      <c r="T819" s="69" t="s">
        <v>6785</v>
      </c>
      <c r="U819" s="70"/>
      <c r="V819" s="68"/>
      <c r="W819" s="71"/>
      <c r="X819" s="72"/>
      <c r="Y819" s="71"/>
      <c r="Z819" s="71"/>
      <c r="AA819" s="71"/>
      <c r="AB819" s="76"/>
      <c r="AC819" s="68">
        <v>0</v>
      </c>
      <c r="AD819" s="77"/>
      <c r="AE819" s="68">
        <v>13</v>
      </c>
      <c r="AF819" s="78"/>
      <c r="AG819" s="81"/>
      <c r="AH819" s="44" t="s">
        <v>2027</v>
      </c>
      <c r="AI819" s="64" t="s">
        <v>2177</v>
      </c>
      <c r="AJ819" s="63"/>
      <c r="AK819" s="78"/>
      <c r="AL819" s="78"/>
      <c r="AM819" s="63"/>
      <c r="AN819" s="78"/>
      <c r="AO819" s="78"/>
      <c r="AP819" s="63"/>
      <c r="AQ819" s="78"/>
      <c r="AR819" s="78"/>
      <c r="AS819" s="86"/>
      <c r="AT819" s="87">
        <v>0.1</v>
      </c>
      <c r="AU819" s="88" t="s">
        <v>6786</v>
      </c>
    </row>
    <row r="820" spans="1:47">
      <c r="A820" s="50">
        <f t="shared" si="67"/>
        <v>0</v>
      </c>
      <c r="B820" s="51" t="str">
        <f>IF(A820="","",IF(A820&lt;词盘!$B$2,"大词",IF(A820&lt;词盘!$C$2,"中尾词","长尾词")))</f>
        <v>大词</v>
      </c>
      <c r="D820" s="29" t="str">
        <f t="shared" si="68"/>
        <v>无序</v>
      </c>
      <c r="I820" s="61">
        <f t="shared" si="66"/>
        <v>0</v>
      </c>
      <c r="K820" s="91"/>
      <c r="L820" s="90"/>
      <c r="M820" s="62" t="s">
        <v>1954</v>
      </c>
      <c r="N820" s="63"/>
      <c r="O820" s="64" t="s">
        <v>2027</v>
      </c>
      <c r="P820" s="65"/>
      <c r="Q820" s="63" t="s">
        <v>2047</v>
      </c>
      <c r="R820" s="68">
        <v>0</v>
      </c>
      <c r="S820" s="68">
        <v>2</v>
      </c>
      <c r="T820" s="69" t="s">
        <v>6761</v>
      </c>
      <c r="U820" s="70"/>
      <c r="V820" s="68"/>
      <c r="W820" s="71"/>
      <c r="X820" s="72"/>
      <c r="Y820" s="71"/>
      <c r="Z820" s="71"/>
      <c r="AA820" s="71"/>
      <c r="AB820" s="76"/>
      <c r="AC820" s="68">
        <v>0</v>
      </c>
      <c r="AD820" s="77"/>
      <c r="AE820" s="68">
        <v>15</v>
      </c>
      <c r="AF820" s="78"/>
      <c r="AG820" s="81"/>
      <c r="AH820" s="44" t="s">
        <v>2027</v>
      </c>
      <c r="AI820" s="64" t="s">
        <v>2177</v>
      </c>
      <c r="AJ820" s="63"/>
      <c r="AK820" s="78"/>
      <c r="AL820" s="78"/>
      <c r="AM820" s="63"/>
      <c r="AN820" s="78"/>
      <c r="AO820" s="78"/>
      <c r="AP820" s="63"/>
      <c r="AQ820" s="78"/>
      <c r="AR820" s="78"/>
      <c r="AS820" s="86"/>
      <c r="AT820" s="87">
        <v>0</v>
      </c>
      <c r="AU820" s="88" t="s">
        <v>6787</v>
      </c>
    </row>
    <row r="821" spans="1:47">
      <c r="A821" s="50">
        <f t="shared" si="67"/>
        <v>0</v>
      </c>
      <c r="B821" s="51" t="str">
        <f>IF(A821="","",IF(A821&lt;词盘!$B$2,"大词",IF(A821&lt;词盘!$C$2,"中尾词","长尾词")))</f>
        <v>大词</v>
      </c>
      <c r="D821" s="29" t="str">
        <f t="shared" si="68"/>
        <v>无序</v>
      </c>
      <c r="I821" s="61">
        <f t="shared" si="66"/>
        <v>0</v>
      </c>
      <c r="K821" s="91"/>
      <c r="L821" s="90"/>
      <c r="M821" s="62" t="s">
        <v>1953</v>
      </c>
      <c r="N821" s="63"/>
      <c r="O821" s="64" t="s">
        <v>2027</v>
      </c>
      <c r="P821" s="65"/>
      <c r="Q821" s="63" t="s">
        <v>2047</v>
      </c>
      <c r="R821" s="68">
        <v>0</v>
      </c>
      <c r="S821" s="68">
        <v>3</v>
      </c>
      <c r="T821" s="69" t="s">
        <v>6788</v>
      </c>
      <c r="U821" s="70"/>
      <c r="V821" s="68"/>
      <c r="W821" s="71"/>
      <c r="X821" s="72"/>
      <c r="Y821" s="71"/>
      <c r="Z821" s="71"/>
      <c r="AA821" s="71"/>
      <c r="AB821" s="76"/>
      <c r="AC821" s="68">
        <v>0</v>
      </c>
      <c r="AD821" s="77"/>
      <c r="AE821" s="68">
        <v>24</v>
      </c>
      <c r="AF821" s="78"/>
      <c r="AG821" s="81"/>
      <c r="AH821" s="44" t="s">
        <v>2027</v>
      </c>
      <c r="AI821" s="64" t="s">
        <v>2177</v>
      </c>
      <c r="AJ821" s="63"/>
      <c r="AK821" s="78"/>
      <c r="AL821" s="78"/>
      <c r="AM821" s="63"/>
      <c r="AN821" s="78"/>
      <c r="AO821" s="78"/>
      <c r="AP821" s="63"/>
      <c r="AQ821" s="78"/>
      <c r="AR821" s="78"/>
      <c r="AS821" s="86"/>
      <c r="AT821" s="87">
        <v>0</v>
      </c>
      <c r="AU821" s="88" t="s">
        <v>6789</v>
      </c>
    </row>
    <row r="822" spans="1:47">
      <c r="A822" s="50">
        <f t="shared" si="67"/>
        <v>0</v>
      </c>
      <c r="B822" s="51" t="str">
        <f>IF(A822="","",IF(A822&lt;词盘!$B$2,"大词",IF(A822&lt;词盘!$C$2,"中尾词","长尾词")))</f>
        <v>大词</v>
      </c>
      <c r="D822" s="29" t="str">
        <f t="shared" si="68"/>
        <v>无序</v>
      </c>
      <c r="I822" s="61">
        <f t="shared" si="66"/>
        <v>0</v>
      </c>
      <c r="K822" s="91"/>
      <c r="L822" s="90"/>
      <c r="M822" s="62" t="s">
        <v>1952</v>
      </c>
      <c r="N822" s="63"/>
      <c r="O822" s="64" t="s">
        <v>2027</v>
      </c>
      <c r="P822" s="65"/>
      <c r="Q822" s="63" t="s">
        <v>2149</v>
      </c>
      <c r="R822" s="68">
        <v>0</v>
      </c>
      <c r="S822" s="68">
        <v>3</v>
      </c>
      <c r="T822" s="69" t="s">
        <v>6790</v>
      </c>
      <c r="U822" s="70"/>
      <c r="V822" s="68"/>
      <c r="W822" s="71"/>
      <c r="X822" s="72"/>
      <c r="Y822" s="71"/>
      <c r="Z822" s="71"/>
      <c r="AA822" s="71"/>
      <c r="AB822" s="76"/>
      <c r="AC822" s="68">
        <v>0</v>
      </c>
      <c r="AD822" s="77"/>
      <c r="AE822" s="68">
        <v>18</v>
      </c>
      <c r="AF822" s="78"/>
      <c r="AG822" s="81"/>
      <c r="AH822" s="44" t="s">
        <v>2027</v>
      </c>
      <c r="AI822" s="64" t="s">
        <v>2177</v>
      </c>
      <c r="AJ822" s="63"/>
      <c r="AK822" s="78"/>
      <c r="AL822" s="78"/>
      <c r="AM822" s="63"/>
      <c r="AN822" s="78"/>
      <c r="AO822" s="78"/>
      <c r="AP822" s="63"/>
      <c r="AQ822" s="78"/>
      <c r="AR822" s="78"/>
      <c r="AS822" s="86"/>
      <c r="AT822" s="87"/>
      <c r="AU822" s="88"/>
    </row>
    <row r="823" spans="1:47">
      <c r="A823" s="50">
        <f t="shared" si="67"/>
        <v>0</v>
      </c>
      <c r="B823" s="51" t="str">
        <f>IF(A823="","",IF(A823&lt;词盘!$B$2,"大词",IF(A823&lt;词盘!$C$2,"中尾词","长尾词")))</f>
        <v>大词</v>
      </c>
      <c r="D823" s="29" t="str">
        <f t="shared" si="68"/>
        <v>无序</v>
      </c>
      <c r="I823" s="61">
        <f t="shared" si="66"/>
        <v>0</v>
      </c>
      <c r="K823" s="91"/>
      <c r="L823" s="90"/>
      <c r="M823" s="62" t="s">
        <v>1951</v>
      </c>
      <c r="N823" s="63"/>
      <c r="O823" s="64" t="s">
        <v>2027</v>
      </c>
      <c r="P823" s="65"/>
      <c r="Q823" s="63" t="s">
        <v>2047</v>
      </c>
      <c r="R823" s="68">
        <v>0</v>
      </c>
      <c r="S823" s="68">
        <v>2</v>
      </c>
      <c r="T823" s="69" t="s">
        <v>6791</v>
      </c>
      <c r="U823" s="70"/>
      <c r="V823" s="68"/>
      <c r="W823" s="71"/>
      <c r="X823" s="72"/>
      <c r="Y823" s="71"/>
      <c r="Z823" s="71"/>
      <c r="AA823" s="71"/>
      <c r="AB823" s="76"/>
      <c r="AC823" s="68">
        <v>0</v>
      </c>
      <c r="AD823" s="77"/>
      <c r="AE823" s="68">
        <v>16</v>
      </c>
      <c r="AF823" s="78"/>
      <c r="AG823" s="81"/>
      <c r="AH823" s="44" t="s">
        <v>2027</v>
      </c>
      <c r="AI823" s="64" t="s">
        <v>2177</v>
      </c>
      <c r="AJ823" s="63"/>
      <c r="AK823" s="78"/>
      <c r="AL823" s="78"/>
      <c r="AM823" s="63"/>
      <c r="AN823" s="78"/>
      <c r="AO823" s="78"/>
      <c r="AP823" s="63"/>
      <c r="AQ823" s="78"/>
      <c r="AR823" s="78"/>
      <c r="AS823" s="86"/>
      <c r="AT823" s="87">
        <v>0.2</v>
      </c>
      <c r="AU823" s="88" t="s">
        <v>6792</v>
      </c>
    </row>
    <row r="824" spans="1:47">
      <c r="A824" s="50">
        <f t="shared" si="67"/>
        <v>0</v>
      </c>
      <c r="B824" s="51" t="str">
        <f>IF(A824="","",IF(A824&lt;词盘!$B$2,"大词",IF(A824&lt;词盘!$C$2,"中尾词","长尾词")))</f>
        <v>大词</v>
      </c>
      <c r="D824" s="29" t="str">
        <f t="shared" si="68"/>
        <v>无序</v>
      </c>
      <c r="I824" s="61">
        <f t="shared" si="66"/>
        <v>0</v>
      </c>
      <c r="K824" s="91"/>
      <c r="L824" s="90"/>
      <c r="M824" s="62" t="s">
        <v>1950</v>
      </c>
      <c r="N824" s="63"/>
      <c r="O824" s="64" t="s">
        <v>2027</v>
      </c>
      <c r="P824" s="65"/>
      <c r="Q824" s="63" t="s">
        <v>2047</v>
      </c>
      <c r="R824" s="68">
        <v>0</v>
      </c>
      <c r="S824" s="68">
        <v>1</v>
      </c>
      <c r="T824" s="69" t="s">
        <v>5840</v>
      </c>
      <c r="U824" s="70"/>
      <c r="V824" s="68"/>
      <c r="W824" s="71"/>
      <c r="X824" s="72"/>
      <c r="Y824" s="71"/>
      <c r="Z824" s="71"/>
      <c r="AA824" s="71"/>
      <c r="AB824" s="76"/>
      <c r="AC824" s="68">
        <v>0</v>
      </c>
      <c r="AD824" s="77"/>
      <c r="AE824" s="68">
        <v>17</v>
      </c>
      <c r="AF824" s="78"/>
      <c r="AG824" s="81"/>
      <c r="AH824" s="44" t="s">
        <v>2027</v>
      </c>
      <c r="AI824" s="64" t="s">
        <v>2177</v>
      </c>
      <c r="AJ824" s="63"/>
      <c r="AK824" s="78"/>
      <c r="AL824" s="78"/>
      <c r="AM824" s="63"/>
      <c r="AN824" s="78"/>
      <c r="AO824" s="78"/>
      <c r="AP824" s="63"/>
      <c r="AQ824" s="78"/>
      <c r="AR824" s="78"/>
      <c r="AS824" s="86"/>
      <c r="AT824" s="87">
        <v>0</v>
      </c>
      <c r="AU824" s="88" t="s">
        <v>6793</v>
      </c>
    </row>
    <row r="825" spans="1:47">
      <c r="A825" s="50">
        <f t="shared" si="67"/>
        <v>0</v>
      </c>
      <c r="B825" s="51" t="str">
        <f>IF(A825="","",IF(A825&lt;词盘!$B$2,"大词",IF(A825&lt;词盘!$C$2,"中尾词","长尾词")))</f>
        <v>大词</v>
      </c>
      <c r="D825" s="29" t="str">
        <f t="shared" si="68"/>
        <v>无序</v>
      </c>
      <c r="I825" s="61">
        <f t="shared" si="66"/>
        <v>0</v>
      </c>
      <c r="K825" s="91"/>
      <c r="L825" s="90"/>
      <c r="M825" s="62" t="s">
        <v>1949</v>
      </c>
      <c r="N825" s="63"/>
      <c r="O825" s="64" t="s">
        <v>2027</v>
      </c>
      <c r="P825" s="65"/>
      <c r="Q825" s="63" t="s">
        <v>2047</v>
      </c>
      <c r="R825" s="68">
        <v>0</v>
      </c>
      <c r="S825" s="68">
        <v>8</v>
      </c>
      <c r="T825" s="69" t="s">
        <v>6794</v>
      </c>
      <c r="U825" s="70"/>
      <c r="V825" s="68"/>
      <c r="W825" s="71"/>
      <c r="X825" s="72"/>
      <c r="Y825" s="71"/>
      <c r="Z825" s="71"/>
      <c r="AA825" s="71"/>
      <c r="AB825" s="76"/>
      <c r="AC825" s="68">
        <v>0</v>
      </c>
      <c r="AD825" s="77"/>
      <c r="AE825" s="68">
        <v>19</v>
      </c>
      <c r="AF825" s="78"/>
      <c r="AG825" s="81"/>
      <c r="AH825" s="44" t="s">
        <v>2027</v>
      </c>
      <c r="AI825" s="64" t="s">
        <v>2177</v>
      </c>
      <c r="AJ825" s="63"/>
      <c r="AK825" s="78"/>
      <c r="AL825" s="78"/>
      <c r="AM825" s="63"/>
      <c r="AN825" s="78"/>
      <c r="AO825" s="78"/>
      <c r="AP825" s="63"/>
      <c r="AQ825" s="78"/>
      <c r="AR825" s="78"/>
      <c r="AS825" s="86"/>
      <c r="AT825" s="87">
        <v>0</v>
      </c>
      <c r="AU825" s="88" t="s">
        <v>6795</v>
      </c>
    </row>
    <row r="826" spans="1:47">
      <c r="A826" s="50">
        <f t="shared" si="67"/>
        <v>0</v>
      </c>
      <c r="B826" s="51" t="str">
        <f>IF(A826="","",IF(A826&lt;词盘!$B$2,"大词",IF(A826&lt;词盘!$C$2,"中尾词","长尾词")))</f>
        <v>大词</v>
      </c>
      <c r="D826" s="29" t="str">
        <f t="shared" si="68"/>
        <v>无序</v>
      </c>
      <c r="I826" s="61">
        <f t="shared" si="66"/>
        <v>0</v>
      </c>
      <c r="K826" s="91"/>
      <c r="L826" s="90"/>
      <c r="M826" s="62" t="s">
        <v>1948</v>
      </c>
      <c r="N826" s="63"/>
      <c r="O826" s="64" t="s">
        <v>2027</v>
      </c>
      <c r="P826" s="65"/>
      <c r="Q826" s="63" t="s">
        <v>2247</v>
      </c>
      <c r="R826" s="68">
        <v>0</v>
      </c>
      <c r="S826" s="68">
        <v>1</v>
      </c>
      <c r="T826" s="69" t="s">
        <v>2601</v>
      </c>
      <c r="U826" s="70"/>
      <c r="V826" s="68"/>
      <c r="W826" s="71"/>
      <c r="X826" s="72"/>
      <c r="Y826" s="71"/>
      <c r="Z826" s="71"/>
      <c r="AA826" s="71"/>
      <c r="AB826" s="76"/>
      <c r="AC826" s="68">
        <v>0</v>
      </c>
      <c r="AD826" s="77"/>
      <c r="AE826" s="68">
        <v>21</v>
      </c>
      <c r="AF826" s="78"/>
      <c r="AG826" s="81"/>
      <c r="AH826" s="44" t="s">
        <v>2027</v>
      </c>
      <c r="AI826" s="64" t="s">
        <v>2177</v>
      </c>
      <c r="AJ826" s="63"/>
      <c r="AK826" s="78"/>
      <c r="AL826" s="78"/>
      <c r="AM826" s="63"/>
      <c r="AN826" s="78"/>
      <c r="AO826" s="78"/>
      <c r="AP826" s="63"/>
      <c r="AQ826" s="78"/>
      <c r="AR826" s="78"/>
      <c r="AS826" s="86"/>
      <c r="AT826" s="87">
        <v>0.2</v>
      </c>
      <c r="AU826" s="88" t="s">
        <v>6796</v>
      </c>
    </row>
    <row r="827" spans="1:47">
      <c r="A827" s="50">
        <f t="shared" si="67"/>
        <v>0</v>
      </c>
      <c r="B827" s="51" t="str">
        <f>IF(A827="","",IF(A827&lt;词盘!$B$2,"大词",IF(A827&lt;词盘!$C$2,"中尾词","长尾词")))</f>
        <v>大词</v>
      </c>
      <c r="D827" s="29" t="str">
        <f t="shared" si="68"/>
        <v>无序</v>
      </c>
      <c r="I827" s="61">
        <f t="shared" si="66"/>
        <v>0</v>
      </c>
      <c r="K827" s="91"/>
      <c r="L827" s="90"/>
      <c r="M827" s="62" t="s">
        <v>1947</v>
      </c>
      <c r="N827" s="63"/>
      <c r="O827" s="64" t="s">
        <v>2027</v>
      </c>
      <c r="P827" s="65"/>
      <c r="Q827" s="63" t="s">
        <v>2047</v>
      </c>
      <c r="R827" s="68">
        <v>0</v>
      </c>
      <c r="S827" s="68">
        <v>6</v>
      </c>
      <c r="T827" s="69" t="s">
        <v>6797</v>
      </c>
      <c r="U827" s="70"/>
      <c r="V827" s="68"/>
      <c r="W827" s="71"/>
      <c r="X827" s="72"/>
      <c r="Y827" s="71"/>
      <c r="Z827" s="71"/>
      <c r="AA827" s="71"/>
      <c r="AB827" s="76"/>
      <c r="AC827" s="68">
        <v>0</v>
      </c>
      <c r="AD827" s="77"/>
      <c r="AE827" s="68">
        <v>14</v>
      </c>
      <c r="AF827" s="78"/>
      <c r="AG827" s="81"/>
      <c r="AH827" s="44" t="s">
        <v>2027</v>
      </c>
      <c r="AI827" s="64" t="s">
        <v>2177</v>
      </c>
      <c r="AJ827" s="63"/>
      <c r="AK827" s="78"/>
      <c r="AL827" s="78"/>
      <c r="AM827" s="63"/>
      <c r="AN827" s="78"/>
      <c r="AO827" s="78"/>
      <c r="AP827" s="63"/>
      <c r="AQ827" s="78"/>
      <c r="AR827" s="78"/>
      <c r="AS827" s="86"/>
      <c r="AT827" s="87"/>
      <c r="AU827" s="88"/>
    </row>
    <row r="828" spans="1:47">
      <c r="A828" s="50">
        <f t="shared" si="67"/>
        <v>32</v>
      </c>
      <c r="B828" s="51" t="str">
        <f>IF(A828="","",IF(A828&lt;词盘!$B$2,"大词",IF(A828&lt;词盘!$C$2,"中尾词","长尾词")))</f>
        <v>大词</v>
      </c>
      <c r="D828" s="29" t="str">
        <f t="shared" si="68"/>
        <v>无序</v>
      </c>
      <c r="I828" s="61">
        <f t="shared" si="66"/>
        <v>0</v>
      </c>
      <c r="K828" s="91"/>
      <c r="L828" s="90"/>
      <c r="M828" s="62" t="s">
        <v>1946</v>
      </c>
      <c r="N828" s="63" t="s">
        <v>1946</v>
      </c>
      <c r="O828" s="64" t="s">
        <v>2027</v>
      </c>
      <c r="P828" s="65"/>
      <c r="Q828" s="63" t="s">
        <v>2149</v>
      </c>
      <c r="R828" s="68">
        <v>0</v>
      </c>
      <c r="S828" s="68">
        <v>1</v>
      </c>
      <c r="T828" s="69" t="s">
        <v>2022</v>
      </c>
      <c r="U828" s="70">
        <v>313086</v>
      </c>
      <c r="V828" s="68">
        <v>1286</v>
      </c>
      <c r="W828" s="71">
        <v>32</v>
      </c>
      <c r="X828" s="72">
        <v>0.0252</v>
      </c>
      <c r="Y828" s="71">
        <v>25901</v>
      </c>
      <c r="Z828" s="71">
        <v>490</v>
      </c>
      <c r="AA828" s="71">
        <v>1</v>
      </c>
      <c r="AB828" s="76">
        <v>1</v>
      </c>
      <c r="AC828" s="68">
        <v>114</v>
      </c>
      <c r="AD828" s="77">
        <v>11.28</v>
      </c>
      <c r="AE828" s="68">
        <v>375</v>
      </c>
      <c r="AF828" s="78">
        <v>0.2187</v>
      </c>
      <c r="AG828" s="81">
        <v>0</v>
      </c>
      <c r="AH828" s="82">
        <v>1.14</v>
      </c>
      <c r="AI828" s="64" t="s">
        <v>3281</v>
      </c>
      <c r="AJ828" s="63" t="s">
        <v>6798</v>
      </c>
      <c r="AK828" s="78">
        <v>0.0833</v>
      </c>
      <c r="AL828" s="78">
        <v>0</v>
      </c>
      <c r="AM828" s="63" t="s">
        <v>6799</v>
      </c>
      <c r="AN828" s="78">
        <v>0.0781</v>
      </c>
      <c r="AO828" s="78">
        <v>0</v>
      </c>
      <c r="AP828" s="63" t="s">
        <v>6800</v>
      </c>
      <c r="AQ828" s="78">
        <v>0.0573</v>
      </c>
      <c r="AR828" s="78">
        <v>0</v>
      </c>
      <c r="AS828" s="86" t="s">
        <v>6801</v>
      </c>
      <c r="AT828" s="87"/>
      <c r="AU828" s="88"/>
    </row>
    <row r="829" spans="1:47">
      <c r="A829" s="50">
        <f t="shared" si="67"/>
        <v>0</v>
      </c>
      <c r="B829" s="51" t="str">
        <f>IF(A829="","",IF(A829&lt;词盘!$B$2,"大词",IF(A829&lt;词盘!$C$2,"中尾词","长尾词")))</f>
        <v>大词</v>
      </c>
      <c r="D829" s="29" t="str">
        <f t="shared" si="68"/>
        <v>无序</v>
      </c>
      <c r="I829" s="61">
        <f t="shared" si="66"/>
        <v>0</v>
      </c>
      <c r="K829" s="91"/>
      <c r="L829" s="90"/>
      <c r="M829" s="62" t="s">
        <v>1945</v>
      </c>
      <c r="N829" s="63"/>
      <c r="O829" s="64" t="s">
        <v>2027</v>
      </c>
      <c r="P829" s="65"/>
      <c r="Q829" s="63" t="s">
        <v>2047</v>
      </c>
      <c r="R829" s="68">
        <v>0</v>
      </c>
      <c r="S829" s="68">
        <v>4</v>
      </c>
      <c r="T829" s="69" t="s">
        <v>6802</v>
      </c>
      <c r="U829" s="70"/>
      <c r="V829" s="68"/>
      <c r="W829" s="71"/>
      <c r="X829" s="72"/>
      <c r="Y829" s="71"/>
      <c r="Z829" s="71"/>
      <c r="AA829" s="71"/>
      <c r="AB829" s="76"/>
      <c r="AC829" s="68">
        <v>0</v>
      </c>
      <c r="AD829" s="77"/>
      <c r="AE829" s="68">
        <v>18</v>
      </c>
      <c r="AF829" s="78"/>
      <c r="AG829" s="81"/>
      <c r="AH829" s="44" t="s">
        <v>2027</v>
      </c>
      <c r="AI829" s="64" t="s">
        <v>2177</v>
      </c>
      <c r="AJ829" s="63"/>
      <c r="AK829" s="78"/>
      <c r="AL829" s="78"/>
      <c r="AM829" s="63"/>
      <c r="AN829" s="78"/>
      <c r="AO829" s="78"/>
      <c r="AP829" s="63"/>
      <c r="AQ829" s="78"/>
      <c r="AR829" s="78"/>
      <c r="AS829" s="86"/>
      <c r="AT829" s="87"/>
      <c r="AU829" s="88"/>
    </row>
    <row r="830" spans="1:47">
      <c r="A830" s="50">
        <f t="shared" si="67"/>
        <v>0</v>
      </c>
      <c r="B830" s="51" t="str">
        <f>IF(A830="","",IF(A830&lt;词盘!$B$2,"大词",IF(A830&lt;词盘!$C$2,"中尾词","长尾词")))</f>
        <v>大词</v>
      </c>
      <c r="D830" s="29" t="str">
        <f t="shared" si="68"/>
        <v>无序</v>
      </c>
      <c r="I830" s="61">
        <f t="shared" ref="I830:I893" si="69">P830/SUM(P:P)</f>
        <v>0</v>
      </c>
      <c r="K830" s="91"/>
      <c r="L830" s="90"/>
      <c r="M830" s="62" t="s">
        <v>1944</v>
      </c>
      <c r="N830" s="63"/>
      <c r="O830" s="64" t="s">
        <v>2027</v>
      </c>
      <c r="P830" s="65"/>
      <c r="Q830" s="63" t="s">
        <v>4152</v>
      </c>
      <c r="R830" s="68">
        <v>0</v>
      </c>
      <c r="S830" s="68">
        <v>3</v>
      </c>
      <c r="T830" s="69" t="s">
        <v>6803</v>
      </c>
      <c r="U830" s="70"/>
      <c r="V830" s="68"/>
      <c r="W830" s="71"/>
      <c r="X830" s="72"/>
      <c r="Y830" s="71"/>
      <c r="Z830" s="71"/>
      <c r="AA830" s="71"/>
      <c r="AB830" s="76"/>
      <c r="AC830" s="68">
        <v>0</v>
      </c>
      <c r="AD830" s="77"/>
      <c r="AE830" s="68">
        <v>13</v>
      </c>
      <c r="AF830" s="78"/>
      <c r="AG830" s="81"/>
      <c r="AH830" s="44" t="s">
        <v>2027</v>
      </c>
      <c r="AI830" s="64" t="s">
        <v>2177</v>
      </c>
      <c r="AJ830" s="63"/>
      <c r="AK830" s="78"/>
      <c r="AL830" s="78"/>
      <c r="AM830" s="63"/>
      <c r="AN830" s="78"/>
      <c r="AO830" s="78"/>
      <c r="AP830" s="63"/>
      <c r="AQ830" s="78"/>
      <c r="AR830" s="78"/>
      <c r="AS830" s="86"/>
      <c r="AT830" s="87"/>
      <c r="AU830" s="88"/>
    </row>
    <row r="831" spans="1:47">
      <c r="A831" s="50">
        <f t="shared" ref="A831:A894" si="70">W831</f>
        <v>0</v>
      </c>
      <c r="B831" s="51" t="str">
        <f>IF(A831="","",IF(A831&lt;词盘!$B$2,"大词",IF(A831&lt;词盘!$C$2,"中尾词","长尾词")))</f>
        <v>大词</v>
      </c>
      <c r="D831" s="29" t="str">
        <f t="shared" si="68"/>
        <v>无序</v>
      </c>
      <c r="I831" s="61">
        <f t="shared" si="69"/>
        <v>0</v>
      </c>
      <c r="K831" s="91"/>
      <c r="L831" s="90"/>
      <c r="M831" s="62" t="s">
        <v>1943</v>
      </c>
      <c r="N831" s="63"/>
      <c r="O831" s="64" t="s">
        <v>2027</v>
      </c>
      <c r="P831" s="65"/>
      <c r="Q831" s="63" t="s">
        <v>2047</v>
      </c>
      <c r="R831" s="68">
        <v>0</v>
      </c>
      <c r="S831" s="68">
        <v>9</v>
      </c>
      <c r="T831" s="69" t="s">
        <v>6804</v>
      </c>
      <c r="U831" s="70"/>
      <c r="V831" s="68"/>
      <c r="W831" s="71"/>
      <c r="X831" s="72"/>
      <c r="Y831" s="71"/>
      <c r="Z831" s="71"/>
      <c r="AA831" s="71"/>
      <c r="AB831" s="76"/>
      <c r="AC831" s="68">
        <v>0</v>
      </c>
      <c r="AD831" s="77"/>
      <c r="AE831" s="68">
        <v>17</v>
      </c>
      <c r="AF831" s="78"/>
      <c r="AG831" s="81"/>
      <c r="AH831" s="44" t="s">
        <v>2027</v>
      </c>
      <c r="AI831" s="64" t="s">
        <v>2177</v>
      </c>
      <c r="AJ831" s="63"/>
      <c r="AK831" s="78"/>
      <c r="AL831" s="78"/>
      <c r="AM831" s="63"/>
      <c r="AN831" s="78"/>
      <c r="AO831" s="78"/>
      <c r="AP831" s="63"/>
      <c r="AQ831" s="78"/>
      <c r="AR831" s="78"/>
      <c r="AS831" s="86"/>
      <c r="AT831" s="87">
        <v>0.2</v>
      </c>
      <c r="AU831" s="88" t="s">
        <v>6805</v>
      </c>
    </row>
    <row r="832" spans="1:47">
      <c r="A832" s="50">
        <f t="shared" si="70"/>
        <v>0</v>
      </c>
      <c r="B832" s="51" t="str">
        <f>IF(A832="","",IF(A832&lt;词盘!$B$2,"大词",IF(A832&lt;词盘!$C$2,"中尾词","长尾词")))</f>
        <v>大词</v>
      </c>
      <c r="D832" s="29" t="str">
        <f t="shared" ref="D832:D895" si="71">IF(M832="","",IF(OR(E832="/",E832=""),"无序",IF(COUNTIFS(E:E,E832)&lt;4,"无序","有序")))</f>
        <v>无序</v>
      </c>
      <c r="I832" s="61">
        <f t="shared" si="69"/>
        <v>0</v>
      </c>
      <c r="K832" s="91"/>
      <c r="L832" s="90"/>
      <c r="M832" s="62" t="s">
        <v>1942</v>
      </c>
      <c r="N832" s="63"/>
      <c r="O832" s="64" t="s">
        <v>2027</v>
      </c>
      <c r="P832" s="65"/>
      <c r="Q832" s="63" t="s">
        <v>2047</v>
      </c>
      <c r="R832" s="68">
        <v>0</v>
      </c>
      <c r="S832" s="68">
        <v>7</v>
      </c>
      <c r="T832" s="69" t="s">
        <v>6806</v>
      </c>
      <c r="U832" s="70"/>
      <c r="V832" s="68"/>
      <c r="W832" s="71"/>
      <c r="X832" s="72"/>
      <c r="Y832" s="71"/>
      <c r="Z832" s="71"/>
      <c r="AA832" s="71"/>
      <c r="AB832" s="76"/>
      <c r="AC832" s="68">
        <v>0</v>
      </c>
      <c r="AD832" s="77"/>
      <c r="AE832" s="68">
        <v>22</v>
      </c>
      <c r="AF832" s="78"/>
      <c r="AG832" s="81"/>
      <c r="AH832" s="44" t="s">
        <v>2027</v>
      </c>
      <c r="AI832" s="64" t="s">
        <v>2177</v>
      </c>
      <c r="AJ832" s="63"/>
      <c r="AK832" s="78"/>
      <c r="AL832" s="78"/>
      <c r="AM832" s="63"/>
      <c r="AN832" s="78"/>
      <c r="AO832" s="78"/>
      <c r="AP832" s="63"/>
      <c r="AQ832" s="78"/>
      <c r="AR832" s="78"/>
      <c r="AS832" s="86"/>
      <c r="AT832" s="87"/>
      <c r="AU832" s="88"/>
    </row>
    <row r="833" spans="1:47">
      <c r="A833" s="50">
        <f t="shared" si="70"/>
        <v>0</v>
      </c>
      <c r="B833" s="51" t="str">
        <f>IF(A833="","",IF(A833&lt;词盘!$B$2,"大词",IF(A833&lt;词盘!$C$2,"中尾词","长尾词")))</f>
        <v>大词</v>
      </c>
      <c r="D833" s="29" t="str">
        <f t="shared" si="71"/>
        <v>无序</v>
      </c>
      <c r="E833" s="89"/>
      <c r="I833" s="61">
        <f t="shared" si="69"/>
        <v>0</v>
      </c>
      <c r="K833" s="91"/>
      <c r="L833" s="90"/>
      <c r="M833" s="62" t="s">
        <v>1941</v>
      </c>
      <c r="N833" s="63" t="s">
        <v>1941</v>
      </c>
      <c r="O833" s="64" t="s">
        <v>2027</v>
      </c>
      <c r="P833" s="65"/>
      <c r="Q833" s="63" t="s">
        <v>2149</v>
      </c>
      <c r="R833" s="68">
        <v>0</v>
      </c>
      <c r="S833" s="68">
        <v>1</v>
      </c>
      <c r="T833" s="69" t="s">
        <v>2022</v>
      </c>
      <c r="U833" s="70"/>
      <c r="V833" s="68"/>
      <c r="W833" s="71"/>
      <c r="X833" s="72"/>
      <c r="Y833" s="71"/>
      <c r="Z833" s="71"/>
      <c r="AA833" s="71">
        <v>1</v>
      </c>
      <c r="AB833" s="76">
        <v>0</v>
      </c>
      <c r="AC833" s="68">
        <v>169</v>
      </c>
      <c r="AD833" s="77">
        <v>0</v>
      </c>
      <c r="AE833" s="68">
        <v>53</v>
      </c>
      <c r="AF833" s="78">
        <v>1</v>
      </c>
      <c r="AG833" s="81">
        <v>0</v>
      </c>
      <c r="AH833" s="82">
        <v>0.88</v>
      </c>
      <c r="AI833" s="64" t="s">
        <v>6807</v>
      </c>
      <c r="AJ833" s="63" t="s">
        <v>6808</v>
      </c>
      <c r="AK833" s="78">
        <v>0.75</v>
      </c>
      <c r="AL833" s="78">
        <v>0</v>
      </c>
      <c r="AM833" s="63" t="s">
        <v>6809</v>
      </c>
      <c r="AN833" s="78">
        <v>0.25</v>
      </c>
      <c r="AO833" s="78">
        <v>0</v>
      </c>
      <c r="AP833" s="63"/>
      <c r="AQ833" s="78"/>
      <c r="AR833" s="78"/>
      <c r="AS833" s="86" t="s">
        <v>6810</v>
      </c>
      <c r="AT833" s="87">
        <v>0</v>
      </c>
      <c r="AU833" s="88" t="s">
        <v>6811</v>
      </c>
    </row>
    <row r="834" spans="1:47">
      <c r="A834" s="50">
        <f t="shared" si="70"/>
        <v>0</v>
      </c>
      <c r="B834" s="51" t="str">
        <f>IF(A834="","",IF(A834&lt;词盘!$B$2,"大词",IF(A834&lt;词盘!$C$2,"中尾词","长尾词")))</f>
        <v>大词</v>
      </c>
      <c r="D834" s="29" t="str">
        <f t="shared" si="71"/>
        <v>无序</v>
      </c>
      <c r="I834" s="61">
        <f t="shared" si="69"/>
        <v>0</v>
      </c>
      <c r="K834" s="91"/>
      <c r="L834" s="90"/>
      <c r="M834" s="62" t="s">
        <v>6812</v>
      </c>
      <c r="N834" s="63"/>
      <c r="O834" s="64" t="s">
        <v>2027</v>
      </c>
      <c r="P834" s="65"/>
      <c r="Q834" s="63" t="s">
        <v>2047</v>
      </c>
      <c r="R834" s="68">
        <v>0</v>
      </c>
      <c r="S834" s="68">
        <v>9</v>
      </c>
      <c r="T834" s="69" t="s">
        <v>6813</v>
      </c>
      <c r="U834" s="70"/>
      <c r="V834" s="68"/>
      <c r="W834" s="71"/>
      <c r="X834" s="72"/>
      <c r="Y834" s="71"/>
      <c r="Z834" s="71"/>
      <c r="AA834" s="71"/>
      <c r="AB834" s="76"/>
      <c r="AC834" s="68">
        <v>0</v>
      </c>
      <c r="AD834" s="77"/>
      <c r="AE834" s="68">
        <v>18</v>
      </c>
      <c r="AF834" s="78"/>
      <c r="AG834" s="81"/>
      <c r="AH834" s="44" t="s">
        <v>2027</v>
      </c>
      <c r="AI834" s="64" t="s">
        <v>2177</v>
      </c>
      <c r="AJ834" s="63"/>
      <c r="AK834" s="78"/>
      <c r="AL834" s="78"/>
      <c r="AM834" s="63"/>
      <c r="AN834" s="78"/>
      <c r="AO834" s="78"/>
      <c r="AP834" s="63"/>
      <c r="AQ834" s="78"/>
      <c r="AR834" s="78"/>
      <c r="AS834" s="86"/>
      <c r="AT834" s="87"/>
      <c r="AU834" s="88"/>
    </row>
    <row r="835" spans="1:47">
      <c r="A835" s="50">
        <f t="shared" si="70"/>
        <v>0</v>
      </c>
      <c r="B835" s="51" t="str">
        <f>IF(A835="","",IF(A835&lt;词盘!$B$2,"大词",IF(A835&lt;词盘!$C$2,"中尾词","长尾词")))</f>
        <v>大词</v>
      </c>
      <c r="D835" s="29" t="str">
        <f t="shared" si="71"/>
        <v>无序</v>
      </c>
      <c r="I835" s="61">
        <f t="shared" si="69"/>
        <v>0</v>
      </c>
      <c r="K835" s="91"/>
      <c r="L835" s="90"/>
      <c r="M835" s="62" t="s">
        <v>6814</v>
      </c>
      <c r="N835" s="63"/>
      <c r="O835" s="64" t="s">
        <v>2027</v>
      </c>
      <c r="P835" s="65"/>
      <c r="Q835" s="63" t="s">
        <v>2247</v>
      </c>
      <c r="R835" s="68">
        <v>0</v>
      </c>
      <c r="S835" s="68">
        <v>1</v>
      </c>
      <c r="T835" s="69" t="s">
        <v>2601</v>
      </c>
      <c r="U835" s="70"/>
      <c r="V835" s="68"/>
      <c r="W835" s="71"/>
      <c r="X835" s="72"/>
      <c r="Y835" s="71"/>
      <c r="Z835" s="71"/>
      <c r="AA835" s="71"/>
      <c r="AB835" s="76"/>
      <c r="AC835" s="68">
        <v>0</v>
      </c>
      <c r="AD835" s="77"/>
      <c r="AE835" s="68">
        <v>17</v>
      </c>
      <c r="AF835" s="78"/>
      <c r="AG835" s="81"/>
      <c r="AH835" s="44" t="s">
        <v>2027</v>
      </c>
      <c r="AI835" s="64" t="s">
        <v>2177</v>
      </c>
      <c r="AJ835" s="63"/>
      <c r="AK835" s="78"/>
      <c r="AL835" s="78"/>
      <c r="AM835" s="63"/>
      <c r="AN835" s="78"/>
      <c r="AO835" s="78"/>
      <c r="AP835" s="63"/>
      <c r="AQ835" s="78"/>
      <c r="AR835" s="78"/>
      <c r="AS835" s="86"/>
      <c r="AT835" s="87">
        <v>0</v>
      </c>
      <c r="AU835" s="88" t="s">
        <v>6815</v>
      </c>
    </row>
    <row r="836" spans="1:47">
      <c r="A836" s="50">
        <f t="shared" si="70"/>
        <v>0</v>
      </c>
      <c r="B836" s="51" t="str">
        <f>IF(A836="","",IF(A836&lt;词盘!$B$2,"大词",IF(A836&lt;词盘!$C$2,"中尾词","长尾词")))</f>
        <v>大词</v>
      </c>
      <c r="D836" s="29" t="str">
        <f t="shared" si="71"/>
        <v>无序</v>
      </c>
      <c r="I836" s="61">
        <f t="shared" si="69"/>
        <v>0</v>
      </c>
      <c r="K836" s="91"/>
      <c r="L836" s="90"/>
      <c r="M836" s="62" t="s">
        <v>6816</v>
      </c>
      <c r="N836" s="63"/>
      <c r="O836" s="64" t="s">
        <v>2027</v>
      </c>
      <c r="P836" s="65"/>
      <c r="Q836" s="63" t="s">
        <v>2149</v>
      </c>
      <c r="R836" s="68">
        <v>0</v>
      </c>
      <c r="S836" s="68">
        <v>4</v>
      </c>
      <c r="T836" s="69" t="s">
        <v>6817</v>
      </c>
      <c r="U836" s="70"/>
      <c r="V836" s="68"/>
      <c r="W836" s="71"/>
      <c r="X836" s="72"/>
      <c r="Y836" s="71"/>
      <c r="Z836" s="71"/>
      <c r="AA836" s="71"/>
      <c r="AB836" s="76"/>
      <c r="AC836" s="68">
        <v>0</v>
      </c>
      <c r="AD836" s="77"/>
      <c r="AE836" s="68">
        <v>50</v>
      </c>
      <c r="AF836" s="78"/>
      <c r="AG836" s="81"/>
      <c r="AH836" s="44" t="s">
        <v>2027</v>
      </c>
      <c r="AI836" s="64" t="s">
        <v>2177</v>
      </c>
      <c r="AJ836" s="63"/>
      <c r="AK836" s="78"/>
      <c r="AL836" s="78"/>
      <c r="AM836" s="63"/>
      <c r="AN836" s="78"/>
      <c r="AO836" s="78"/>
      <c r="AP836" s="63"/>
      <c r="AQ836" s="78"/>
      <c r="AR836" s="78"/>
      <c r="AS836" s="86"/>
      <c r="AT836" s="87">
        <v>0</v>
      </c>
      <c r="AU836" s="88" t="s">
        <v>6818</v>
      </c>
    </row>
    <row r="837" spans="1:47">
      <c r="A837" s="50">
        <f t="shared" si="70"/>
        <v>0</v>
      </c>
      <c r="B837" s="51" t="str">
        <f>IF(A837="","",IF(A837&lt;词盘!$B$2,"大词",IF(A837&lt;词盘!$C$2,"中尾词","长尾词")))</f>
        <v>大词</v>
      </c>
      <c r="D837" s="29" t="str">
        <f t="shared" si="71"/>
        <v>无序</v>
      </c>
      <c r="I837" s="61">
        <f t="shared" si="69"/>
        <v>0</v>
      </c>
      <c r="K837" s="91"/>
      <c r="L837" s="90"/>
      <c r="M837" s="62" t="s">
        <v>6819</v>
      </c>
      <c r="N837" s="63"/>
      <c r="O837" s="64" t="s">
        <v>2027</v>
      </c>
      <c r="P837" s="65"/>
      <c r="Q837" s="63" t="s">
        <v>2149</v>
      </c>
      <c r="R837" s="68">
        <v>0</v>
      </c>
      <c r="S837" s="68">
        <v>1</v>
      </c>
      <c r="T837" s="69" t="s">
        <v>2601</v>
      </c>
      <c r="U837" s="70"/>
      <c r="V837" s="68"/>
      <c r="W837" s="71"/>
      <c r="X837" s="72"/>
      <c r="Y837" s="71"/>
      <c r="Z837" s="71"/>
      <c r="AA837" s="71"/>
      <c r="AB837" s="76"/>
      <c r="AC837" s="68">
        <v>0</v>
      </c>
      <c r="AD837" s="77"/>
      <c r="AE837" s="68">
        <v>18</v>
      </c>
      <c r="AF837" s="78"/>
      <c r="AG837" s="81"/>
      <c r="AH837" s="44" t="s">
        <v>2027</v>
      </c>
      <c r="AI837" s="64" t="s">
        <v>2177</v>
      </c>
      <c r="AJ837" s="63"/>
      <c r="AK837" s="78"/>
      <c r="AL837" s="78"/>
      <c r="AM837" s="63"/>
      <c r="AN837" s="78"/>
      <c r="AO837" s="78"/>
      <c r="AP837" s="63"/>
      <c r="AQ837" s="78"/>
      <c r="AR837" s="78"/>
      <c r="AS837" s="86"/>
      <c r="AT837" s="87">
        <v>0.1071</v>
      </c>
      <c r="AU837" s="88" t="s">
        <v>6820</v>
      </c>
    </row>
    <row r="838" spans="1:47">
      <c r="A838" s="50">
        <f t="shared" si="70"/>
        <v>0</v>
      </c>
      <c r="B838" s="51" t="str">
        <f>IF(A838="","",IF(A838&lt;词盘!$B$2,"大词",IF(A838&lt;词盘!$C$2,"中尾词","长尾词")))</f>
        <v>大词</v>
      </c>
      <c r="D838" s="29" t="str">
        <f t="shared" si="71"/>
        <v>无序</v>
      </c>
      <c r="I838" s="61">
        <f t="shared" si="69"/>
        <v>0</v>
      </c>
      <c r="K838" s="91"/>
      <c r="L838" s="90"/>
      <c r="M838" s="62" t="s">
        <v>6821</v>
      </c>
      <c r="N838" s="63"/>
      <c r="O838" s="64" t="s">
        <v>2027</v>
      </c>
      <c r="P838" s="65"/>
      <c r="Q838" s="63" t="s">
        <v>2247</v>
      </c>
      <c r="R838" s="68">
        <v>0</v>
      </c>
      <c r="S838" s="68">
        <v>1</v>
      </c>
      <c r="T838" s="69" t="s">
        <v>2601</v>
      </c>
      <c r="U838" s="70"/>
      <c r="V838" s="68"/>
      <c r="W838" s="71"/>
      <c r="X838" s="72"/>
      <c r="Y838" s="71"/>
      <c r="Z838" s="71"/>
      <c r="AA838" s="71"/>
      <c r="AB838" s="76"/>
      <c r="AC838" s="68">
        <v>0</v>
      </c>
      <c r="AD838" s="77"/>
      <c r="AE838" s="68">
        <v>17</v>
      </c>
      <c r="AF838" s="78"/>
      <c r="AG838" s="81"/>
      <c r="AH838" s="44" t="s">
        <v>2027</v>
      </c>
      <c r="AI838" s="64" t="s">
        <v>2177</v>
      </c>
      <c r="AJ838" s="63"/>
      <c r="AK838" s="78"/>
      <c r="AL838" s="78"/>
      <c r="AM838" s="63"/>
      <c r="AN838" s="78"/>
      <c r="AO838" s="78"/>
      <c r="AP838" s="63"/>
      <c r="AQ838" s="78"/>
      <c r="AR838" s="78"/>
      <c r="AS838" s="86"/>
      <c r="AT838" s="87"/>
      <c r="AU838" s="88"/>
    </row>
    <row r="839" spans="1:47">
      <c r="A839" s="50">
        <f t="shared" si="70"/>
        <v>0</v>
      </c>
      <c r="B839" s="51" t="str">
        <f>IF(A839="","",IF(A839&lt;词盘!$B$2,"大词",IF(A839&lt;词盘!$C$2,"中尾词","长尾词")))</f>
        <v>大词</v>
      </c>
      <c r="D839" s="29" t="str">
        <f t="shared" si="71"/>
        <v>无序</v>
      </c>
      <c r="I839" s="61">
        <f t="shared" si="69"/>
        <v>0</v>
      </c>
      <c r="K839" s="91"/>
      <c r="L839" s="90"/>
      <c r="M839" s="62" t="s">
        <v>6822</v>
      </c>
      <c r="N839" s="63"/>
      <c r="O839" s="64" t="s">
        <v>2027</v>
      </c>
      <c r="P839" s="65"/>
      <c r="Q839" s="63" t="s">
        <v>2149</v>
      </c>
      <c r="R839" s="68">
        <v>0</v>
      </c>
      <c r="S839" s="68">
        <v>2</v>
      </c>
      <c r="T839" s="69" t="s">
        <v>6823</v>
      </c>
      <c r="U839" s="70"/>
      <c r="V839" s="68"/>
      <c r="W839" s="71"/>
      <c r="X839" s="72"/>
      <c r="Y839" s="71"/>
      <c r="Z839" s="71"/>
      <c r="AA839" s="71"/>
      <c r="AB839" s="76"/>
      <c r="AC839" s="68">
        <v>0</v>
      </c>
      <c r="AD839" s="77"/>
      <c r="AE839" s="68">
        <v>15</v>
      </c>
      <c r="AF839" s="78"/>
      <c r="AG839" s="81"/>
      <c r="AH839" s="44" t="s">
        <v>2027</v>
      </c>
      <c r="AI839" s="64" t="s">
        <v>2177</v>
      </c>
      <c r="AJ839" s="63"/>
      <c r="AK839" s="78"/>
      <c r="AL839" s="78"/>
      <c r="AM839" s="63"/>
      <c r="AN839" s="78"/>
      <c r="AO839" s="78"/>
      <c r="AP839" s="63"/>
      <c r="AQ839" s="78"/>
      <c r="AR839" s="78"/>
      <c r="AS839" s="86"/>
      <c r="AT839" s="87">
        <v>0</v>
      </c>
      <c r="AU839" s="88" t="s">
        <v>6824</v>
      </c>
    </row>
    <row r="840" spans="1:47">
      <c r="A840" s="50">
        <f t="shared" si="70"/>
        <v>0</v>
      </c>
      <c r="B840" s="51" t="str">
        <f>IF(A840="","",IF(A840&lt;词盘!$B$2,"大词",IF(A840&lt;词盘!$C$2,"中尾词","长尾词")))</f>
        <v>大词</v>
      </c>
      <c r="D840" s="29" t="str">
        <f t="shared" si="71"/>
        <v>无序</v>
      </c>
      <c r="I840" s="61">
        <f t="shared" si="69"/>
        <v>0</v>
      </c>
      <c r="K840" s="91"/>
      <c r="L840" s="90"/>
      <c r="M840" s="62" t="s">
        <v>6825</v>
      </c>
      <c r="N840" s="63" t="s">
        <v>6826</v>
      </c>
      <c r="O840" s="64" t="s">
        <v>2027</v>
      </c>
      <c r="P840" s="65"/>
      <c r="Q840" s="63" t="s">
        <v>2247</v>
      </c>
      <c r="R840" s="68">
        <v>0</v>
      </c>
      <c r="S840" s="68">
        <v>1</v>
      </c>
      <c r="T840" s="69" t="s">
        <v>2601</v>
      </c>
      <c r="U840" s="70"/>
      <c r="V840" s="68"/>
      <c r="W840" s="71"/>
      <c r="X840" s="72"/>
      <c r="Y840" s="71"/>
      <c r="Z840" s="71"/>
      <c r="AA840" s="71">
        <v>1</v>
      </c>
      <c r="AB840" s="76">
        <v>0</v>
      </c>
      <c r="AC840" s="68">
        <v>165</v>
      </c>
      <c r="AD840" s="77">
        <v>0</v>
      </c>
      <c r="AE840" s="68">
        <v>17</v>
      </c>
      <c r="AF840" s="78">
        <v>1</v>
      </c>
      <c r="AG840" s="81">
        <v>1</v>
      </c>
      <c r="AH840" s="82">
        <v>3.41</v>
      </c>
      <c r="AI840" s="64" t="s">
        <v>6827</v>
      </c>
      <c r="AJ840" s="63" t="s">
        <v>6828</v>
      </c>
      <c r="AK840" s="78">
        <v>1</v>
      </c>
      <c r="AL840" s="78">
        <v>1</v>
      </c>
      <c r="AM840" s="63"/>
      <c r="AN840" s="78"/>
      <c r="AO840" s="78"/>
      <c r="AP840" s="63"/>
      <c r="AQ840" s="78"/>
      <c r="AR840" s="78"/>
      <c r="AS840" s="86" t="s">
        <v>6829</v>
      </c>
      <c r="AT840" s="87">
        <v>0.0667</v>
      </c>
      <c r="AU840" s="88" t="s">
        <v>6830</v>
      </c>
    </row>
    <row r="841" spans="1:47">
      <c r="A841" s="50">
        <f t="shared" si="70"/>
        <v>0</v>
      </c>
      <c r="B841" s="51" t="str">
        <f>IF(A841="","",IF(A841&lt;词盘!$B$2,"大词",IF(A841&lt;词盘!$C$2,"中尾词","长尾词")))</f>
        <v>大词</v>
      </c>
      <c r="D841" s="29" t="str">
        <f t="shared" si="71"/>
        <v>无序</v>
      </c>
      <c r="I841" s="61">
        <f t="shared" si="69"/>
        <v>0</v>
      </c>
      <c r="K841" s="91"/>
      <c r="L841" s="90"/>
      <c r="M841" s="62" t="s">
        <v>6831</v>
      </c>
      <c r="N841" s="63" t="s">
        <v>6832</v>
      </c>
      <c r="O841" s="64" t="s">
        <v>2027</v>
      </c>
      <c r="P841" s="65"/>
      <c r="Q841" s="63" t="s">
        <v>2149</v>
      </c>
      <c r="R841" s="68">
        <v>0</v>
      </c>
      <c r="S841" s="68">
        <v>2</v>
      </c>
      <c r="T841" s="69" t="s">
        <v>4646</v>
      </c>
      <c r="U841" s="70"/>
      <c r="V841" s="68"/>
      <c r="W841" s="71"/>
      <c r="X841" s="72"/>
      <c r="Y841" s="71"/>
      <c r="Z841" s="71"/>
      <c r="AA841" s="71">
        <v>1</v>
      </c>
      <c r="AB841" s="76">
        <v>0</v>
      </c>
      <c r="AC841" s="68">
        <v>123</v>
      </c>
      <c r="AD841" s="77">
        <v>0</v>
      </c>
      <c r="AE841" s="68">
        <v>12</v>
      </c>
      <c r="AF841" s="78">
        <v>0.6666</v>
      </c>
      <c r="AG841" s="81">
        <v>0.5</v>
      </c>
      <c r="AH841" s="82">
        <v>1.33</v>
      </c>
      <c r="AI841" s="64" t="s">
        <v>6833</v>
      </c>
      <c r="AJ841" s="63" t="s">
        <v>6834</v>
      </c>
      <c r="AK841" s="78">
        <v>0.3333</v>
      </c>
      <c r="AL841" s="78">
        <v>0.25</v>
      </c>
      <c r="AM841" s="63" t="s">
        <v>6835</v>
      </c>
      <c r="AN841" s="78">
        <v>0.2424</v>
      </c>
      <c r="AO841" s="78">
        <v>0.25</v>
      </c>
      <c r="AP841" s="63" t="s">
        <v>6836</v>
      </c>
      <c r="AQ841" s="78">
        <v>0.0909</v>
      </c>
      <c r="AR841" s="78">
        <v>0</v>
      </c>
      <c r="AS841" s="86" t="s">
        <v>6837</v>
      </c>
      <c r="AT841" s="87">
        <v>0</v>
      </c>
      <c r="AU841" s="88" t="s">
        <v>6838</v>
      </c>
    </row>
    <row r="842" spans="1:47">
      <c r="A842" s="50">
        <f t="shared" si="70"/>
        <v>0</v>
      </c>
      <c r="B842" s="51" t="str">
        <f>IF(A842="","",IF(A842&lt;词盘!$B$2,"大词",IF(A842&lt;词盘!$C$2,"中尾词","长尾词")))</f>
        <v>大词</v>
      </c>
      <c r="D842" s="29" t="str">
        <f t="shared" si="71"/>
        <v>无序</v>
      </c>
      <c r="I842" s="61">
        <f t="shared" si="69"/>
        <v>0</v>
      </c>
      <c r="K842" s="91"/>
      <c r="L842" s="90"/>
      <c r="M842" s="62" t="s">
        <v>6839</v>
      </c>
      <c r="N842" s="63"/>
      <c r="O842" s="64" t="s">
        <v>2027</v>
      </c>
      <c r="P842" s="65"/>
      <c r="Q842" s="63" t="s">
        <v>2247</v>
      </c>
      <c r="R842" s="68">
        <v>0</v>
      </c>
      <c r="S842" s="68">
        <v>1</v>
      </c>
      <c r="T842" s="69" t="s">
        <v>2601</v>
      </c>
      <c r="U842" s="70"/>
      <c r="V842" s="68"/>
      <c r="W842" s="71"/>
      <c r="X842" s="72"/>
      <c r="Y842" s="71"/>
      <c r="Z842" s="71"/>
      <c r="AA842" s="71"/>
      <c r="AB842" s="76"/>
      <c r="AC842" s="68">
        <v>0</v>
      </c>
      <c r="AD842" s="77"/>
      <c r="AE842" s="68">
        <v>19</v>
      </c>
      <c r="AF842" s="78"/>
      <c r="AG842" s="81"/>
      <c r="AH842" s="44" t="s">
        <v>2027</v>
      </c>
      <c r="AI842" s="64" t="s">
        <v>2177</v>
      </c>
      <c r="AJ842" s="63"/>
      <c r="AK842" s="78"/>
      <c r="AL842" s="78"/>
      <c r="AM842" s="63"/>
      <c r="AN842" s="78"/>
      <c r="AO842" s="78"/>
      <c r="AP842" s="63"/>
      <c r="AQ842" s="78"/>
      <c r="AR842" s="78"/>
      <c r="AS842" s="86"/>
      <c r="AT842" s="87"/>
      <c r="AU842" s="88" t="s">
        <v>6840</v>
      </c>
    </row>
    <row r="843" spans="1:47">
      <c r="A843" s="50">
        <f t="shared" si="70"/>
        <v>74</v>
      </c>
      <c r="B843" s="51" t="str">
        <f>IF(A843="","",IF(A843&lt;词盘!$B$2,"大词",IF(A843&lt;词盘!$C$2,"中尾词","长尾词")))</f>
        <v>大词</v>
      </c>
      <c r="D843" s="29" t="str">
        <f t="shared" si="71"/>
        <v>无序</v>
      </c>
      <c r="I843" s="61">
        <f t="shared" si="69"/>
        <v>0</v>
      </c>
      <c r="K843" s="91"/>
      <c r="L843" s="90"/>
      <c r="M843" s="62" t="s">
        <v>6841</v>
      </c>
      <c r="N843" s="63" t="s">
        <v>6842</v>
      </c>
      <c r="O843" s="64" t="s">
        <v>2027</v>
      </c>
      <c r="P843" s="65"/>
      <c r="Q843" s="63" t="s">
        <v>2047</v>
      </c>
      <c r="R843" s="68">
        <v>0</v>
      </c>
      <c r="S843" s="68">
        <v>1</v>
      </c>
      <c r="T843" s="69" t="s">
        <v>2022</v>
      </c>
      <c r="U843" s="70">
        <v>2098702</v>
      </c>
      <c r="V843" s="68">
        <v>963</v>
      </c>
      <c r="W843" s="71">
        <v>74</v>
      </c>
      <c r="X843" s="72">
        <v>0.0776</v>
      </c>
      <c r="Y843" s="71">
        <v>21163</v>
      </c>
      <c r="Z843" s="71">
        <v>395</v>
      </c>
      <c r="AA843" s="71">
        <v>2</v>
      </c>
      <c r="AB843" s="76">
        <v>0</v>
      </c>
      <c r="AC843" s="68">
        <v>876</v>
      </c>
      <c r="AD843" s="77">
        <v>1.1</v>
      </c>
      <c r="AE843" s="68">
        <v>23</v>
      </c>
      <c r="AF843" s="78">
        <v>0.2499</v>
      </c>
      <c r="AG843" s="81">
        <v>0</v>
      </c>
      <c r="AH843" s="82">
        <v>2.96</v>
      </c>
      <c r="AI843" s="64" t="s">
        <v>6843</v>
      </c>
      <c r="AJ843" s="63" t="s">
        <v>6844</v>
      </c>
      <c r="AK843" s="78">
        <v>0.1071</v>
      </c>
      <c r="AL843" s="78">
        <v>0</v>
      </c>
      <c r="AM843" s="63" t="s">
        <v>6845</v>
      </c>
      <c r="AN843" s="78">
        <v>0.0714</v>
      </c>
      <c r="AO843" s="78">
        <v>0</v>
      </c>
      <c r="AP843" s="63" t="s">
        <v>6846</v>
      </c>
      <c r="AQ843" s="78">
        <v>0.0714</v>
      </c>
      <c r="AR843" s="78">
        <v>0</v>
      </c>
      <c r="AS843" s="86" t="s">
        <v>6847</v>
      </c>
      <c r="AT843" s="87">
        <v>0</v>
      </c>
      <c r="AU843" s="88" t="s">
        <v>6848</v>
      </c>
    </row>
    <row r="844" spans="1:47">
      <c r="A844" s="50">
        <f t="shared" si="70"/>
        <v>0</v>
      </c>
      <c r="B844" s="51" t="str">
        <f>IF(A844="","",IF(A844&lt;词盘!$B$2,"大词",IF(A844&lt;词盘!$C$2,"中尾词","长尾词")))</f>
        <v>大词</v>
      </c>
      <c r="D844" s="29" t="str">
        <f t="shared" si="71"/>
        <v>无序</v>
      </c>
      <c r="I844" s="61">
        <f t="shared" si="69"/>
        <v>0</v>
      </c>
      <c r="K844" s="91"/>
      <c r="L844" s="90"/>
      <c r="M844" s="62" t="s">
        <v>6849</v>
      </c>
      <c r="N844" s="63" t="s">
        <v>6850</v>
      </c>
      <c r="O844" s="64" t="s">
        <v>2027</v>
      </c>
      <c r="P844" s="65"/>
      <c r="Q844" s="63" t="s">
        <v>2047</v>
      </c>
      <c r="R844" s="68">
        <v>0</v>
      </c>
      <c r="S844" s="68">
        <v>4</v>
      </c>
      <c r="T844" s="69" t="s">
        <v>4749</v>
      </c>
      <c r="U844" s="70"/>
      <c r="V844" s="68"/>
      <c r="W844" s="71"/>
      <c r="X844" s="72"/>
      <c r="Y844" s="71"/>
      <c r="Z844" s="71"/>
      <c r="AA844" s="71">
        <v>1</v>
      </c>
      <c r="AB844" s="76">
        <v>0</v>
      </c>
      <c r="AC844" s="68">
        <v>88</v>
      </c>
      <c r="AD844" s="77">
        <v>0</v>
      </c>
      <c r="AE844" s="68">
        <v>17</v>
      </c>
      <c r="AF844" s="78">
        <v>0.9285</v>
      </c>
      <c r="AG844" s="81">
        <v>0.9286</v>
      </c>
      <c r="AH844" s="44" t="s">
        <v>2027</v>
      </c>
      <c r="AI844" s="64" t="s">
        <v>2177</v>
      </c>
      <c r="AJ844" s="63" t="s">
        <v>5105</v>
      </c>
      <c r="AK844" s="78">
        <v>0.8571</v>
      </c>
      <c r="AL844" s="78">
        <v>0.9286</v>
      </c>
      <c r="AM844" s="63" t="s">
        <v>6851</v>
      </c>
      <c r="AN844" s="78">
        <v>0.0357</v>
      </c>
      <c r="AO844" s="78">
        <v>0</v>
      </c>
      <c r="AP844" s="63" t="s">
        <v>2162</v>
      </c>
      <c r="AQ844" s="78">
        <v>0.0357</v>
      </c>
      <c r="AR844" s="78">
        <v>0</v>
      </c>
      <c r="AS844" s="86" t="s">
        <v>6852</v>
      </c>
      <c r="AT844" s="87"/>
      <c r="AU844" s="88" t="s">
        <v>6853</v>
      </c>
    </row>
    <row r="845" spans="1:47">
      <c r="A845" s="50">
        <f t="shared" si="70"/>
        <v>0</v>
      </c>
      <c r="B845" s="51" t="str">
        <f>IF(A845="","",IF(A845&lt;词盘!$B$2,"大词",IF(A845&lt;词盘!$C$2,"中尾词","长尾词")))</f>
        <v>大词</v>
      </c>
      <c r="D845" s="29" t="str">
        <f t="shared" si="71"/>
        <v>无序</v>
      </c>
      <c r="I845" s="61">
        <f t="shared" si="69"/>
        <v>0</v>
      </c>
      <c r="K845" s="91"/>
      <c r="L845" s="90"/>
      <c r="M845" s="62" t="s">
        <v>6854</v>
      </c>
      <c r="N845" s="63"/>
      <c r="O845" s="64" t="s">
        <v>2027</v>
      </c>
      <c r="P845" s="65"/>
      <c r="Q845" s="63" t="s">
        <v>2047</v>
      </c>
      <c r="R845" s="68">
        <v>0</v>
      </c>
      <c r="S845" s="68">
        <v>2</v>
      </c>
      <c r="T845" s="69" t="s">
        <v>6855</v>
      </c>
      <c r="U845" s="70"/>
      <c r="V845" s="68"/>
      <c r="W845" s="71"/>
      <c r="X845" s="72"/>
      <c r="Y845" s="71"/>
      <c r="Z845" s="71"/>
      <c r="AA845" s="71"/>
      <c r="AB845" s="76"/>
      <c r="AC845" s="68">
        <v>0</v>
      </c>
      <c r="AD845" s="77"/>
      <c r="AE845" s="68">
        <v>18</v>
      </c>
      <c r="AF845" s="78"/>
      <c r="AG845" s="81"/>
      <c r="AH845" s="44" t="s">
        <v>2027</v>
      </c>
      <c r="AI845" s="64" t="s">
        <v>2177</v>
      </c>
      <c r="AJ845" s="63"/>
      <c r="AK845" s="78"/>
      <c r="AL845" s="78"/>
      <c r="AM845" s="63"/>
      <c r="AN845" s="78"/>
      <c r="AO845" s="78"/>
      <c r="AP845" s="63"/>
      <c r="AQ845" s="78"/>
      <c r="AR845" s="78"/>
      <c r="AS845" s="86"/>
      <c r="AT845" s="87">
        <v>0</v>
      </c>
      <c r="AU845" s="88" t="s">
        <v>6856</v>
      </c>
    </row>
    <row r="846" spans="1:47">
      <c r="A846" s="50">
        <f t="shared" si="70"/>
        <v>0</v>
      </c>
      <c r="B846" s="51" t="str">
        <f>IF(A846="","",IF(A846&lt;词盘!$B$2,"大词",IF(A846&lt;词盘!$C$2,"中尾词","长尾词")))</f>
        <v>大词</v>
      </c>
      <c r="D846" s="29" t="str">
        <f t="shared" si="71"/>
        <v>无序</v>
      </c>
      <c r="I846" s="61">
        <f t="shared" si="69"/>
        <v>0</v>
      </c>
      <c r="K846" s="91"/>
      <c r="L846" s="90"/>
      <c r="M846" s="62" t="s">
        <v>6857</v>
      </c>
      <c r="N846" s="63" t="s">
        <v>6858</v>
      </c>
      <c r="O846" s="64" t="s">
        <v>2027</v>
      </c>
      <c r="P846" s="65"/>
      <c r="Q846" s="63" t="s">
        <v>2047</v>
      </c>
      <c r="R846" s="68">
        <v>0</v>
      </c>
      <c r="S846" s="68">
        <v>3</v>
      </c>
      <c r="T846" s="69" t="s">
        <v>5382</v>
      </c>
      <c r="U846" s="70"/>
      <c r="V846" s="68"/>
      <c r="W846" s="71"/>
      <c r="X846" s="72"/>
      <c r="Y846" s="71"/>
      <c r="Z846" s="71"/>
      <c r="AA846" s="71">
        <v>1</v>
      </c>
      <c r="AB846" s="76">
        <v>0</v>
      </c>
      <c r="AC846" s="68">
        <v>96</v>
      </c>
      <c r="AD846" s="77">
        <v>0</v>
      </c>
      <c r="AE846" s="68">
        <v>18</v>
      </c>
      <c r="AF846" s="78">
        <v>0.9149</v>
      </c>
      <c r="AG846" s="81">
        <v>0.9231</v>
      </c>
      <c r="AH846" s="82">
        <v>5.34</v>
      </c>
      <c r="AI846" s="64" t="s">
        <v>6859</v>
      </c>
      <c r="AJ846" s="63" t="s">
        <v>6860</v>
      </c>
      <c r="AK846" s="78">
        <v>0.7447</v>
      </c>
      <c r="AL846" s="78">
        <v>0.9231</v>
      </c>
      <c r="AM846" s="63" t="s">
        <v>2162</v>
      </c>
      <c r="AN846" s="78">
        <v>0.0851</v>
      </c>
      <c r="AO846" s="78">
        <v>0</v>
      </c>
      <c r="AP846" s="63" t="s">
        <v>3282</v>
      </c>
      <c r="AQ846" s="78">
        <v>0.0851</v>
      </c>
      <c r="AR846" s="78">
        <v>0</v>
      </c>
      <c r="AS846" s="86" t="s">
        <v>6861</v>
      </c>
      <c r="AT846" s="87">
        <v>0.1429</v>
      </c>
      <c r="AU846" s="88" t="s">
        <v>6862</v>
      </c>
    </row>
    <row r="847" spans="1:47">
      <c r="A847" s="50">
        <f t="shared" si="70"/>
        <v>0</v>
      </c>
      <c r="B847" s="51" t="str">
        <f>IF(A847="","",IF(A847&lt;词盘!$B$2,"大词",IF(A847&lt;词盘!$C$2,"中尾词","长尾词")))</f>
        <v>大词</v>
      </c>
      <c r="D847" s="29" t="str">
        <f t="shared" si="71"/>
        <v>无序</v>
      </c>
      <c r="I847" s="61">
        <f t="shared" si="69"/>
        <v>0</v>
      </c>
      <c r="K847" s="91"/>
      <c r="L847" s="90"/>
      <c r="M847" s="62" t="s">
        <v>6863</v>
      </c>
      <c r="N847" s="63"/>
      <c r="O847" s="64" t="s">
        <v>2027</v>
      </c>
      <c r="P847" s="65"/>
      <c r="Q847" s="63" t="s">
        <v>2149</v>
      </c>
      <c r="R847" s="68">
        <v>0</v>
      </c>
      <c r="S847" s="68">
        <v>1</v>
      </c>
      <c r="T847" s="69" t="s">
        <v>2601</v>
      </c>
      <c r="U847" s="70">
        <v>2247806</v>
      </c>
      <c r="V847" s="68"/>
      <c r="W847" s="71"/>
      <c r="X847" s="72"/>
      <c r="Y847" s="71"/>
      <c r="Z847" s="71"/>
      <c r="AA847" s="71">
        <v>1</v>
      </c>
      <c r="AB847" s="76">
        <v>0</v>
      </c>
      <c r="AC847" s="68">
        <v>131588</v>
      </c>
      <c r="AD847" s="77">
        <v>0</v>
      </c>
      <c r="AE847" s="68">
        <v>16</v>
      </c>
      <c r="AF847" s="78">
        <v>0.2307</v>
      </c>
      <c r="AG847" s="81">
        <v>0.5</v>
      </c>
      <c r="AH847" s="82">
        <v>5.59</v>
      </c>
      <c r="AI847" s="64" t="s">
        <v>6864</v>
      </c>
      <c r="AJ847" s="63" t="s">
        <v>6865</v>
      </c>
      <c r="AK847" s="78">
        <v>0.0769</v>
      </c>
      <c r="AL847" s="78">
        <v>0.5</v>
      </c>
      <c r="AM847" s="63" t="s">
        <v>6866</v>
      </c>
      <c r="AN847" s="78">
        <v>0.0769</v>
      </c>
      <c r="AO847" s="78">
        <v>0</v>
      </c>
      <c r="AP847" s="63" t="s">
        <v>6867</v>
      </c>
      <c r="AQ847" s="78">
        <v>0.0769</v>
      </c>
      <c r="AR847" s="78">
        <v>0</v>
      </c>
      <c r="AS847" s="86" t="s">
        <v>6868</v>
      </c>
      <c r="AT847" s="87">
        <v>0.125</v>
      </c>
      <c r="AU847" s="88" t="s">
        <v>6869</v>
      </c>
    </row>
    <row r="848" spans="1:47">
      <c r="A848" s="50">
        <f t="shared" si="70"/>
        <v>0</v>
      </c>
      <c r="B848" s="51" t="str">
        <f>IF(A848="","",IF(A848&lt;词盘!$B$2,"大词",IF(A848&lt;词盘!$C$2,"中尾词","长尾词")))</f>
        <v>大词</v>
      </c>
      <c r="D848" s="29" t="str">
        <f t="shared" si="71"/>
        <v>无序</v>
      </c>
      <c r="I848" s="61">
        <f t="shared" si="69"/>
        <v>0</v>
      </c>
      <c r="K848" s="91"/>
      <c r="L848" s="90"/>
      <c r="M848" s="62" t="s">
        <v>6870</v>
      </c>
      <c r="N848" s="63"/>
      <c r="O848" s="64" t="s">
        <v>2027</v>
      </c>
      <c r="P848" s="65"/>
      <c r="Q848" s="63" t="s">
        <v>2149</v>
      </c>
      <c r="R848" s="68">
        <v>0</v>
      </c>
      <c r="S848" s="68">
        <v>1</v>
      </c>
      <c r="T848" s="69" t="s">
        <v>4096</v>
      </c>
      <c r="U848" s="70"/>
      <c r="V848" s="68"/>
      <c r="W848" s="71"/>
      <c r="X848" s="72"/>
      <c r="Y848" s="71"/>
      <c r="Z848" s="71"/>
      <c r="AA848" s="71"/>
      <c r="AB848" s="76"/>
      <c r="AC848" s="68">
        <v>0</v>
      </c>
      <c r="AD848" s="77"/>
      <c r="AE848" s="68">
        <v>25</v>
      </c>
      <c r="AF848" s="78"/>
      <c r="AG848" s="81"/>
      <c r="AH848" s="44" t="s">
        <v>2027</v>
      </c>
      <c r="AI848" s="64" t="s">
        <v>2177</v>
      </c>
      <c r="AJ848" s="63"/>
      <c r="AK848" s="78"/>
      <c r="AL848" s="78"/>
      <c r="AM848" s="63"/>
      <c r="AN848" s="78"/>
      <c r="AO848" s="78"/>
      <c r="AP848" s="63"/>
      <c r="AQ848" s="78"/>
      <c r="AR848" s="78"/>
      <c r="AS848" s="86"/>
      <c r="AT848" s="87">
        <v>0</v>
      </c>
      <c r="AU848" s="88" t="s">
        <v>6871</v>
      </c>
    </row>
    <row r="849" spans="1:47">
      <c r="A849" s="50">
        <f t="shared" si="70"/>
        <v>55</v>
      </c>
      <c r="B849" s="51" t="str">
        <f>IF(A849="","",IF(A849&lt;词盘!$B$2,"大词",IF(A849&lt;词盘!$C$2,"中尾词","长尾词")))</f>
        <v>大词</v>
      </c>
      <c r="D849" s="29" t="str">
        <f t="shared" si="71"/>
        <v>无序</v>
      </c>
      <c r="I849" s="61">
        <f t="shared" si="69"/>
        <v>0</v>
      </c>
      <c r="K849" s="91"/>
      <c r="L849" s="90"/>
      <c r="M849" s="62" t="s">
        <v>6872</v>
      </c>
      <c r="N849" s="63" t="s">
        <v>6873</v>
      </c>
      <c r="O849" s="64" t="s">
        <v>2027</v>
      </c>
      <c r="P849" s="65"/>
      <c r="Q849" s="63" t="s">
        <v>2047</v>
      </c>
      <c r="R849" s="68">
        <v>0</v>
      </c>
      <c r="S849" s="68">
        <v>7</v>
      </c>
      <c r="T849" s="69" t="s">
        <v>6874</v>
      </c>
      <c r="U849" s="70">
        <v>1058449</v>
      </c>
      <c r="V849" s="68">
        <v>657</v>
      </c>
      <c r="W849" s="71">
        <v>55</v>
      </c>
      <c r="X849" s="72">
        <v>0.0842</v>
      </c>
      <c r="Y849" s="71">
        <v>18022</v>
      </c>
      <c r="Z849" s="71">
        <v>317</v>
      </c>
      <c r="AA849" s="71">
        <v>2</v>
      </c>
      <c r="AB849" s="76">
        <v>0</v>
      </c>
      <c r="AC849" s="68">
        <v>634</v>
      </c>
      <c r="AD849" s="77">
        <v>1.04</v>
      </c>
      <c r="AE849" s="68">
        <v>18</v>
      </c>
      <c r="AF849" s="78">
        <v>0.4737</v>
      </c>
      <c r="AG849" s="81">
        <v>0.24</v>
      </c>
      <c r="AH849" s="82">
        <v>0.89</v>
      </c>
      <c r="AI849" s="64" t="s">
        <v>4647</v>
      </c>
      <c r="AJ849" s="63" t="s">
        <v>2796</v>
      </c>
      <c r="AK849" s="78">
        <v>0.193</v>
      </c>
      <c r="AL849" s="78">
        <v>0.08</v>
      </c>
      <c r="AM849" s="63" t="s">
        <v>2300</v>
      </c>
      <c r="AN849" s="78">
        <v>0.1754</v>
      </c>
      <c r="AO849" s="78">
        <v>0.08</v>
      </c>
      <c r="AP849" s="63" t="s">
        <v>6875</v>
      </c>
      <c r="AQ849" s="78">
        <v>0.1053</v>
      </c>
      <c r="AR849" s="78">
        <v>0.08</v>
      </c>
      <c r="AS849" s="86" t="s">
        <v>6876</v>
      </c>
      <c r="AT849" s="87">
        <v>0</v>
      </c>
      <c r="AU849" s="88" t="s">
        <v>6877</v>
      </c>
    </row>
    <row r="850" spans="1:47">
      <c r="A850" s="50">
        <f t="shared" si="70"/>
        <v>1006</v>
      </c>
      <c r="B850" s="51" t="str">
        <f>IF(A850="","",IF(A850&lt;词盘!$B$2,"大词",IF(A850&lt;词盘!$C$2,"中尾词","长尾词")))</f>
        <v>大词</v>
      </c>
      <c r="D850" s="29" t="str">
        <f t="shared" si="71"/>
        <v>无序</v>
      </c>
      <c r="I850" s="61">
        <f t="shared" si="69"/>
        <v>0</v>
      </c>
      <c r="K850" s="91"/>
      <c r="L850" s="90"/>
      <c r="M850" s="62" t="s">
        <v>6878</v>
      </c>
      <c r="N850" s="63" t="s">
        <v>6879</v>
      </c>
      <c r="O850" s="64" t="s">
        <v>2027</v>
      </c>
      <c r="P850" s="65"/>
      <c r="Q850" s="63" t="s">
        <v>2149</v>
      </c>
      <c r="R850" s="68">
        <v>0</v>
      </c>
      <c r="S850" s="68">
        <v>1</v>
      </c>
      <c r="T850" s="69" t="s">
        <v>3110</v>
      </c>
      <c r="U850" s="70">
        <v>50535</v>
      </c>
      <c r="V850" s="68">
        <v>30591</v>
      </c>
      <c r="W850" s="71">
        <v>1006</v>
      </c>
      <c r="X850" s="72">
        <v>0.0329</v>
      </c>
      <c r="Y850" s="71">
        <v>708753</v>
      </c>
      <c r="Z850" s="71">
        <v>14138</v>
      </c>
      <c r="AA850" s="71">
        <v>23</v>
      </c>
      <c r="AB850" s="76">
        <v>28</v>
      </c>
      <c r="AC850" s="68">
        <v>1132</v>
      </c>
      <c r="AD850" s="77">
        <v>27.02</v>
      </c>
      <c r="AE850" s="68">
        <v>104</v>
      </c>
      <c r="AF850" s="78">
        <v>0.4215</v>
      </c>
      <c r="AG850" s="81">
        <v>0.3869</v>
      </c>
      <c r="AH850" s="82">
        <v>0.54</v>
      </c>
      <c r="AI850" s="64" t="s">
        <v>4998</v>
      </c>
      <c r="AJ850" s="63" t="s">
        <v>6880</v>
      </c>
      <c r="AK850" s="78">
        <v>0.2311</v>
      </c>
      <c r="AL850" s="78">
        <v>0.2993</v>
      </c>
      <c r="AM850" s="63" t="s">
        <v>6881</v>
      </c>
      <c r="AN850" s="78">
        <v>0.1146</v>
      </c>
      <c r="AO850" s="78">
        <v>0.0438</v>
      </c>
      <c r="AP850" s="63" t="s">
        <v>6882</v>
      </c>
      <c r="AQ850" s="78">
        <v>0.0758</v>
      </c>
      <c r="AR850" s="78">
        <v>0.0438</v>
      </c>
      <c r="AS850" s="86" t="s">
        <v>6883</v>
      </c>
      <c r="AT850" s="87"/>
      <c r="AU850" s="88"/>
    </row>
    <row r="851" spans="1:47">
      <c r="A851" s="50">
        <f t="shared" si="70"/>
        <v>3120</v>
      </c>
      <c r="B851" s="51" t="str">
        <f>IF(A851="","",IF(A851&lt;词盘!$B$2,"大词",IF(A851&lt;词盘!$C$2,"中尾词","长尾词")))</f>
        <v>大词</v>
      </c>
      <c r="D851" s="29" t="str">
        <f t="shared" si="71"/>
        <v>无序</v>
      </c>
      <c r="I851" s="61">
        <f t="shared" si="69"/>
        <v>0</v>
      </c>
      <c r="K851" s="91"/>
      <c r="L851" s="90"/>
      <c r="M851" s="62" t="s">
        <v>6884</v>
      </c>
      <c r="N851" s="63" t="s">
        <v>6879</v>
      </c>
      <c r="O851" s="64" t="s">
        <v>2027</v>
      </c>
      <c r="P851" s="65"/>
      <c r="Q851" s="63" t="s">
        <v>2149</v>
      </c>
      <c r="R851" s="68">
        <v>0</v>
      </c>
      <c r="S851" s="68">
        <v>3</v>
      </c>
      <c r="T851" s="69" t="s">
        <v>6885</v>
      </c>
      <c r="U851" s="70">
        <v>8231</v>
      </c>
      <c r="V851" s="68">
        <v>118642</v>
      </c>
      <c r="W851" s="71">
        <v>3120</v>
      </c>
      <c r="X851" s="72">
        <v>0.0263</v>
      </c>
      <c r="Y851" s="71">
        <v>2451096</v>
      </c>
      <c r="Z851" s="71">
        <v>54162</v>
      </c>
      <c r="AA851" s="71">
        <v>71</v>
      </c>
      <c r="AB851" s="76">
        <v>49</v>
      </c>
      <c r="AC851" s="68">
        <v>1486</v>
      </c>
      <c r="AD851" s="77">
        <v>79.84</v>
      </c>
      <c r="AE851" s="68">
        <v>141</v>
      </c>
      <c r="AF851" s="78">
        <v>0.4302</v>
      </c>
      <c r="AG851" s="81">
        <v>0.3145</v>
      </c>
      <c r="AH851" s="82">
        <v>0.5</v>
      </c>
      <c r="AI851" s="64" t="s">
        <v>6886</v>
      </c>
      <c r="AJ851" s="63" t="s">
        <v>6880</v>
      </c>
      <c r="AK851" s="78">
        <v>0.2215</v>
      </c>
      <c r="AL851" s="78">
        <v>0.2253</v>
      </c>
      <c r="AM851" s="63" t="s">
        <v>6881</v>
      </c>
      <c r="AN851" s="78">
        <v>0.1301</v>
      </c>
      <c r="AO851" s="78">
        <v>0.0681</v>
      </c>
      <c r="AP851" s="63" t="s">
        <v>6882</v>
      </c>
      <c r="AQ851" s="78">
        <v>0.0786</v>
      </c>
      <c r="AR851" s="78">
        <v>0.0211</v>
      </c>
      <c r="AS851" s="86" t="s">
        <v>6887</v>
      </c>
      <c r="AT851" s="87"/>
      <c r="AU851" s="88"/>
    </row>
    <row r="852" spans="1:47">
      <c r="A852" s="50">
        <f t="shared" si="70"/>
        <v>22</v>
      </c>
      <c r="B852" s="51" t="str">
        <f>IF(A852="","",IF(A852&lt;词盘!$B$2,"大词",IF(A852&lt;词盘!$C$2,"中尾词","长尾词")))</f>
        <v>大词</v>
      </c>
      <c r="D852" s="29" t="str">
        <f t="shared" si="71"/>
        <v>无序</v>
      </c>
      <c r="I852" s="61">
        <f t="shared" si="69"/>
        <v>0</v>
      </c>
      <c r="K852" s="91"/>
      <c r="L852" s="90"/>
      <c r="M852" s="62" t="s">
        <v>6888</v>
      </c>
      <c r="N852" s="63" t="s">
        <v>6889</v>
      </c>
      <c r="O852" s="64" t="s">
        <v>2027</v>
      </c>
      <c r="P852" s="65"/>
      <c r="Q852" s="63" t="s">
        <v>2047</v>
      </c>
      <c r="R852" s="68">
        <v>0</v>
      </c>
      <c r="S852" s="68">
        <v>1</v>
      </c>
      <c r="T852" s="69" t="s">
        <v>2066</v>
      </c>
      <c r="U852" s="70">
        <v>1967711</v>
      </c>
      <c r="V852" s="68">
        <v>690</v>
      </c>
      <c r="W852" s="71">
        <v>22</v>
      </c>
      <c r="X852" s="72">
        <v>0.0329</v>
      </c>
      <c r="Y852" s="71">
        <v>16399</v>
      </c>
      <c r="Z852" s="71">
        <v>302</v>
      </c>
      <c r="AA852" s="71">
        <v>1</v>
      </c>
      <c r="AB852" s="76">
        <v>1</v>
      </c>
      <c r="AC852" s="68">
        <v>294</v>
      </c>
      <c r="AD852" s="77">
        <v>2.35</v>
      </c>
      <c r="AE852" s="68">
        <v>9</v>
      </c>
      <c r="AF852" s="78">
        <v>0.3667</v>
      </c>
      <c r="AG852" s="81">
        <v>0</v>
      </c>
      <c r="AH852" s="82">
        <v>1.37</v>
      </c>
      <c r="AI852" s="64" t="s">
        <v>6890</v>
      </c>
      <c r="AJ852" s="63" t="s">
        <v>6891</v>
      </c>
      <c r="AK852" s="78">
        <v>0.1667</v>
      </c>
      <c r="AL852" s="78">
        <v>0</v>
      </c>
      <c r="AM852" s="63" t="s">
        <v>6892</v>
      </c>
      <c r="AN852" s="78">
        <v>0.1333</v>
      </c>
      <c r="AO852" s="78">
        <v>0</v>
      </c>
      <c r="AP852" s="63" t="s">
        <v>6893</v>
      </c>
      <c r="AQ852" s="78">
        <v>0.0667</v>
      </c>
      <c r="AR852" s="78">
        <v>0</v>
      </c>
      <c r="AS852" s="86" t="s">
        <v>6894</v>
      </c>
      <c r="AT852" s="87">
        <v>0.2</v>
      </c>
      <c r="AU852" s="88" t="s">
        <v>6895</v>
      </c>
    </row>
    <row r="853" spans="1:47">
      <c r="A853" s="50">
        <f t="shared" si="70"/>
        <v>0</v>
      </c>
      <c r="B853" s="51" t="str">
        <f>IF(A853="","",IF(A853&lt;词盘!$B$2,"大词",IF(A853&lt;词盘!$C$2,"中尾词","长尾词")))</f>
        <v>大词</v>
      </c>
      <c r="D853" s="29" t="str">
        <f t="shared" si="71"/>
        <v>无序</v>
      </c>
      <c r="I853" s="61">
        <f t="shared" si="69"/>
        <v>0</v>
      </c>
      <c r="K853" s="91"/>
      <c r="L853" s="90"/>
      <c r="M853" s="62" t="s">
        <v>1928</v>
      </c>
      <c r="N853" s="63"/>
      <c r="O853" s="64" t="s">
        <v>2027</v>
      </c>
      <c r="P853" s="65"/>
      <c r="Q853" s="63" t="s">
        <v>2149</v>
      </c>
      <c r="R853" s="68">
        <v>0</v>
      </c>
      <c r="S853" s="68">
        <v>1</v>
      </c>
      <c r="T853" s="69" t="s">
        <v>2601</v>
      </c>
      <c r="U853" s="70">
        <v>1570162</v>
      </c>
      <c r="V853" s="68"/>
      <c r="W853" s="71"/>
      <c r="X853" s="72"/>
      <c r="Y853" s="71"/>
      <c r="Z853" s="71"/>
      <c r="AA853" s="71"/>
      <c r="AB853" s="76"/>
      <c r="AC853" s="68">
        <v>0</v>
      </c>
      <c r="AD853" s="77"/>
      <c r="AE853" s="68">
        <v>13</v>
      </c>
      <c r="AF853" s="78"/>
      <c r="AG853" s="81"/>
      <c r="AH853" s="44" t="s">
        <v>2027</v>
      </c>
      <c r="AI853" s="64" t="s">
        <v>2177</v>
      </c>
      <c r="AJ853" s="63" t="s">
        <v>6896</v>
      </c>
      <c r="AK853" s="78">
        <v>0.5</v>
      </c>
      <c r="AL853" s="78">
        <v>0.5</v>
      </c>
      <c r="AM853" s="63" t="s">
        <v>6897</v>
      </c>
      <c r="AN853" s="78">
        <v>0.2368</v>
      </c>
      <c r="AO853" s="78">
        <v>0</v>
      </c>
      <c r="AP853" s="63" t="s">
        <v>6898</v>
      </c>
      <c r="AQ853" s="78">
        <v>0.0526</v>
      </c>
      <c r="AR853" s="78">
        <v>0.5</v>
      </c>
      <c r="AS853" s="86"/>
      <c r="AT853" s="87">
        <v>0.1429</v>
      </c>
      <c r="AU853" s="88" t="s">
        <v>6899</v>
      </c>
    </row>
    <row r="854" spans="1:47">
      <c r="A854" s="50">
        <f t="shared" si="70"/>
        <v>142</v>
      </c>
      <c r="B854" s="51" t="str">
        <f>IF(A854="","",IF(A854&lt;词盘!$B$2,"大词",IF(A854&lt;词盘!$C$2,"中尾词","长尾词")))</f>
        <v>大词</v>
      </c>
      <c r="D854" s="29" t="str">
        <f t="shared" si="71"/>
        <v>无序</v>
      </c>
      <c r="I854" s="61">
        <f t="shared" si="69"/>
        <v>0</v>
      </c>
      <c r="K854" s="91"/>
      <c r="L854" s="90"/>
      <c r="M854" s="62" t="s">
        <v>6900</v>
      </c>
      <c r="N854" s="63" t="s">
        <v>6901</v>
      </c>
      <c r="O854" s="64" t="s">
        <v>2027</v>
      </c>
      <c r="P854" s="65"/>
      <c r="Q854" s="63" t="s">
        <v>2149</v>
      </c>
      <c r="R854" s="68">
        <v>0</v>
      </c>
      <c r="S854" s="68">
        <v>1</v>
      </c>
      <c r="T854" s="69" t="s">
        <v>2022</v>
      </c>
      <c r="U854" s="70">
        <v>416588</v>
      </c>
      <c r="V854" s="68">
        <v>4383</v>
      </c>
      <c r="W854" s="71">
        <v>142</v>
      </c>
      <c r="X854" s="72">
        <v>0.0324</v>
      </c>
      <c r="Y854" s="71">
        <v>98754</v>
      </c>
      <c r="Z854" s="71">
        <v>2110</v>
      </c>
      <c r="AA854" s="71">
        <v>4</v>
      </c>
      <c r="AB854" s="76">
        <v>0</v>
      </c>
      <c r="AC854" s="68">
        <v>7565</v>
      </c>
      <c r="AD854" s="77">
        <v>0.58</v>
      </c>
      <c r="AE854" s="68">
        <v>39</v>
      </c>
      <c r="AF854" s="78">
        <v>0.1449</v>
      </c>
      <c r="AG854" s="81">
        <v>0.1538</v>
      </c>
      <c r="AH854" s="82">
        <v>1.78</v>
      </c>
      <c r="AI854" s="64" t="s">
        <v>4020</v>
      </c>
      <c r="AJ854" s="63" t="s">
        <v>6902</v>
      </c>
      <c r="AK854" s="78">
        <v>0.0621</v>
      </c>
      <c r="AL854" s="78">
        <v>0.0769</v>
      </c>
      <c r="AM854" s="63" t="s">
        <v>6903</v>
      </c>
      <c r="AN854" s="78">
        <v>0.0414</v>
      </c>
      <c r="AO854" s="78">
        <v>0.0513</v>
      </c>
      <c r="AP854" s="63" t="s">
        <v>6904</v>
      </c>
      <c r="AQ854" s="78">
        <v>0.0414</v>
      </c>
      <c r="AR854" s="78">
        <v>0.0256</v>
      </c>
      <c r="AS854" s="86" t="s">
        <v>6905</v>
      </c>
      <c r="AT854" s="87">
        <v>0</v>
      </c>
      <c r="AU854" s="88" t="s">
        <v>6906</v>
      </c>
    </row>
    <row r="855" spans="1:47">
      <c r="A855" s="50">
        <f t="shared" si="70"/>
        <v>0</v>
      </c>
      <c r="B855" s="51" t="str">
        <f>IF(A855="","",IF(A855&lt;词盘!$B$2,"大词",IF(A855&lt;词盘!$C$2,"中尾词","长尾词")))</f>
        <v>大词</v>
      </c>
      <c r="D855" s="29" t="str">
        <f t="shared" si="71"/>
        <v>无序</v>
      </c>
      <c r="I855" s="61">
        <f t="shared" si="69"/>
        <v>0</v>
      </c>
      <c r="K855" s="91"/>
      <c r="L855" s="90"/>
      <c r="M855" s="62" t="s">
        <v>6907</v>
      </c>
      <c r="N855" s="63"/>
      <c r="O855" s="64" t="s">
        <v>2027</v>
      </c>
      <c r="P855" s="65"/>
      <c r="Q855" s="63" t="s">
        <v>2047</v>
      </c>
      <c r="R855" s="68">
        <v>0</v>
      </c>
      <c r="S855" s="68">
        <v>3</v>
      </c>
      <c r="T855" s="69" t="s">
        <v>6908</v>
      </c>
      <c r="U855" s="70"/>
      <c r="V855" s="68"/>
      <c r="W855" s="71"/>
      <c r="X855" s="72"/>
      <c r="Y855" s="71"/>
      <c r="Z855" s="71"/>
      <c r="AA855" s="71"/>
      <c r="AB855" s="76"/>
      <c r="AC855" s="68">
        <v>0</v>
      </c>
      <c r="AD855" s="77"/>
      <c r="AE855" s="68">
        <v>28</v>
      </c>
      <c r="AF855" s="78"/>
      <c r="AG855" s="81"/>
      <c r="AH855" s="44" t="s">
        <v>2027</v>
      </c>
      <c r="AI855" s="64" t="s">
        <v>2177</v>
      </c>
      <c r="AJ855" s="63"/>
      <c r="AK855" s="78"/>
      <c r="AL855" s="78"/>
      <c r="AM855" s="63"/>
      <c r="AN855" s="78"/>
      <c r="AO855" s="78"/>
      <c r="AP855" s="63"/>
      <c r="AQ855" s="78"/>
      <c r="AR855" s="78"/>
      <c r="AS855" s="86"/>
      <c r="AT855" s="87">
        <v>0</v>
      </c>
      <c r="AU855" s="88" t="s">
        <v>6909</v>
      </c>
    </row>
    <row r="856" spans="1:47">
      <c r="A856" s="50">
        <f t="shared" si="70"/>
        <v>34</v>
      </c>
      <c r="B856" s="51" t="str">
        <f>IF(A856="","",IF(A856&lt;词盘!$B$2,"大词",IF(A856&lt;词盘!$C$2,"中尾词","长尾词")))</f>
        <v>大词</v>
      </c>
      <c r="D856" s="29" t="str">
        <f t="shared" si="71"/>
        <v>无序</v>
      </c>
      <c r="I856" s="61">
        <f t="shared" si="69"/>
        <v>0</v>
      </c>
      <c r="K856" s="91"/>
      <c r="L856" s="90"/>
      <c r="M856" s="62" t="s">
        <v>6910</v>
      </c>
      <c r="N856" s="63" t="s">
        <v>6911</v>
      </c>
      <c r="O856" s="64" t="s">
        <v>2018</v>
      </c>
      <c r="P856" s="65"/>
      <c r="Q856" s="63" t="s">
        <v>2275</v>
      </c>
      <c r="R856" s="68">
        <v>0</v>
      </c>
      <c r="S856" s="68">
        <v>1</v>
      </c>
      <c r="T856" s="69" t="s">
        <v>2022</v>
      </c>
      <c r="U856" s="70">
        <v>1906950</v>
      </c>
      <c r="V856" s="68">
        <v>598</v>
      </c>
      <c r="W856" s="71">
        <v>34</v>
      </c>
      <c r="X856" s="72">
        <v>0.0575</v>
      </c>
      <c r="Y856" s="71">
        <v>14210</v>
      </c>
      <c r="Z856" s="71">
        <v>256</v>
      </c>
      <c r="AA856" s="71">
        <v>1</v>
      </c>
      <c r="AB856" s="76">
        <v>0</v>
      </c>
      <c r="AC856" s="68">
        <v>56730</v>
      </c>
      <c r="AD856" s="77">
        <v>0.01</v>
      </c>
      <c r="AE856" s="68">
        <v>5</v>
      </c>
      <c r="AF856" s="78">
        <v>0.1935</v>
      </c>
      <c r="AG856" s="81">
        <v>0</v>
      </c>
      <c r="AH856" s="82">
        <v>2.41</v>
      </c>
      <c r="AI856" s="64" t="s">
        <v>2995</v>
      </c>
      <c r="AJ856" s="63" t="s">
        <v>6912</v>
      </c>
      <c r="AK856" s="78">
        <v>0.0645</v>
      </c>
      <c r="AL856" s="78">
        <v>0</v>
      </c>
      <c r="AM856" s="63" t="s">
        <v>6913</v>
      </c>
      <c r="AN856" s="78">
        <v>0.0645</v>
      </c>
      <c r="AO856" s="78">
        <v>0</v>
      </c>
      <c r="AP856" s="63" t="s">
        <v>4037</v>
      </c>
      <c r="AQ856" s="78">
        <v>0.0645</v>
      </c>
      <c r="AR856" s="78">
        <v>0</v>
      </c>
      <c r="AS856" s="86" t="s">
        <v>6914</v>
      </c>
      <c r="AT856" s="87">
        <v>0.5</v>
      </c>
      <c r="AU856" s="88" t="s">
        <v>6915</v>
      </c>
    </row>
    <row r="857" spans="1:47">
      <c r="A857" s="50">
        <f t="shared" si="70"/>
        <v>0</v>
      </c>
      <c r="B857" s="51" t="str">
        <f>IF(A857="","",IF(A857&lt;词盘!$B$2,"大词",IF(A857&lt;词盘!$C$2,"中尾词","长尾词")))</f>
        <v>大词</v>
      </c>
      <c r="D857" s="29" t="str">
        <f t="shared" si="71"/>
        <v>无序</v>
      </c>
      <c r="I857" s="61">
        <f t="shared" si="69"/>
        <v>0</v>
      </c>
      <c r="K857" s="91"/>
      <c r="L857" s="90"/>
      <c r="M857" s="62" t="s">
        <v>6916</v>
      </c>
      <c r="N857" s="63" t="s">
        <v>6917</v>
      </c>
      <c r="O857" s="64" t="s">
        <v>2027</v>
      </c>
      <c r="P857" s="65"/>
      <c r="Q857" s="63" t="s">
        <v>2047</v>
      </c>
      <c r="R857" s="68">
        <v>0</v>
      </c>
      <c r="S857" s="68">
        <v>7</v>
      </c>
      <c r="T857" s="69" t="s">
        <v>6918</v>
      </c>
      <c r="U857" s="70"/>
      <c r="V857" s="68"/>
      <c r="W857" s="71"/>
      <c r="X857" s="72"/>
      <c r="Y857" s="71"/>
      <c r="Z857" s="71"/>
      <c r="AA857" s="71">
        <v>1</v>
      </c>
      <c r="AB857" s="76">
        <v>0</v>
      </c>
      <c r="AC857" s="68">
        <v>121</v>
      </c>
      <c r="AD857" s="77">
        <v>0</v>
      </c>
      <c r="AE857" s="68">
        <v>24</v>
      </c>
      <c r="AF857" s="78">
        <v>0.5833</v>
      </c>
      <c r="AG857" s="81">
        <v>0.2</v>
      </c>
      <c r="AH857" s="82">
        <v>0.82</v>
      </c>
      <c r="AI857" s="64" t="s">
        <v>6264</v>
      </c>
      <c r="AJ857" s="63" t="s">
        <v>6919</v>
      </c>
      <c r="AK857" s="78">
        <v>0.2708</v>
      </c>
      <c r="AL857" s="78">
        <v>0.2</v>
      </c>
      <c r="AM857" s="63" t="s">
        <v>6312</v>
      </c>
      <c r="AN857" s="78">
        <v>0.2083</v>
      </c>
      <c r="AO857" s="78">
        <v>0</v>
      </c>
      <c r="AP857" s="63" t="s">
        <v>6310</v>
      </c>
      <c r="AQ857" s="78">
        <v>0.1042</v>
      </c>
      <c r="AR857" s="78">
        <v>0</v>
      </c>
      <c r="AS857" s="86" t="s">
        <v>6920</v>
      </c>
      <c r="AT857" s="87"/>
      <c r="AU857" s="88"/>
    </row>
    <row r="858" spans="1:47">
      <c r="A858" s="50">
        <f t="shared" si="70"/>
        <v>0</v>
      </c>
      <c r="B858" s="51" t="str">
        <f>IF(A858="","",IF(A858&lt;词盘!$B$2,"大词",IF(A858&lt;词盘!$C$2,"中尾词","长尾词")))</f>
        <v>大词</v>
      </c>
      <c r="D858" s="29" t="str">
        <f t="shared" si="71"/>
        <v>无序</v>
      </c>
      <c r="I858" s="61">
        <f t="shared" si="69"/>
        <v>0</v>
      </c>
      <c r="K858" s="91"/>
      <c r="L858" s="90"/>
      <c r="M858" s="62" t="s">
        <v>6921</v>
      </c>
      <c r="N858" s="63" t="s">
        <v>6917</v>
      </c>
      <c r="O858" s="64" t="s">
        <v>2027</v>
      </c>
      <c r="P858" s="65"/>
      <c r="Q858" s="63" t="s">
        <v>2149</v>
      </c>
      <c r="R858" s="68">
        <v>0</v>
      </c>
      <c r="S858" s="68">
        <v>3</v>
      </c>
      <c r="T858" s="69" t="s">
        <v>6922</v>
      </c>
      <c r="U858" s="70"/>
      <c r="V858" s="68"/>
      <c r="W858" s="71"/>
      <c r="X858" s="72"/>
      <c r="Y858" s="71"/>
      <c r="Z858" s="71"/>
      <c r="AA858" s="71">
        <v>1</v>
      </c>
      <c r="AB858" s="76">
        <v>0</v>
      </c>
      <c r="AC858" s="68">
        <v>147</v>
      </c>
      <c r="AD858" s="77">
        <v>0</v>
      </c>
      <c r="AE858" s="68">
        <v>16</v>
      </c>
      <c r="AF858" s="78">
        <v>0.4242</v>
      </c>
      <c r="AG858" s="81">
        <v>0.3571</v>
      </c>
      <c r="AH858" s="82">
        <v>0.83</v>
      </c>
      <c r="AI858" s="64" t="s">
        <v>4360</v>
      </c>
      <c r="AJ858" s="63" t="s">
        <v>6312</v>
      </c>
      <c r="AK858" s="78">
        <v>0.1818</v>
      </c>
      <c r="AL858" s="78">
        <v>0.2143</v>
      </c>
      <c r="AM858" s="63" t="s">
        <v>6310</v>
      </c>
      <c r="AN858" s="78">
        <v>0.1818</v>
      </c>
      <c r="AO858" s="78">
        <v>0.0714</v>
      </c>
      <c r="AP858" s="63" t="s">
        <v>6923</v>
      </c>
      <c r="AQ858" s="78">
        <v>0.0606</v>
      </c>
      <c r="AR858" s="78">
        <v>0.0714</v>
      </c>
      <c r="AS858" s="86" t="s">
        <v>6924</v>
      </c>
      <c r="AT858" s="87"/>
      <c r="AU858" s="88"/>
    </row>
    <row r="859" spans="1:47">
      <c r="A859" s="50">
        <f t="shared" si="70"/>
        <v>442</v>
      </c>
      <c r="B859" s="51" t="str">
        <f>IF(A859="","",IF(A859&lt;词盘!$B$2,"大词",IF(A859&lt;词盘!$C$2,"中尾词","长尾词")))</f>
        <v>大词</v>
      </c>
      <c r="D859" s="29" t="str">
        <f t="shared" si="71"/>
        <v>无序</v>
      </c>
      <c r="I859" s="61">
        <f t="shared" si="69"/>
        <v>0</v>
      </c>
      <c r="K859" s="91"/>
      <c r="L859" s="90"/>
      <c r="M859" s="62" t="s">
        <v>6925</v>
      </c>
      <c r="N859" s="63" t="s">
        <v>6926</v>
      </c>
      <c r="O859" s="64" t="s">
        <v>2027</v>
      </c>
      <c r="P859" s="65"/>
      <c r="Q859" s="63" t="s">
        <v>2149</v>
      </c>
      <c r="R859" s="68">
        <v>0</v>
      </c>
      <c r="S859" s="68">
        <v>4</v>
      </c>
      <c r="T859" s="69" t="s">
        <v>6927</v>
      </c>
      <c r="U859" s="70">
        <v>2097841</v>
      </c>
      <c r="V859" s="68">
        <v>3046</v>
      </c>
      <c r="W859" s="71">
        <v>442</v>
      </c>
      <c r="X859" s="72">
        <v>0.1454</v>
      </c>
      <c r="Y859" s="71">
        <v>89584</v>
      </c>
      <c r="Z859" s="71">
        <v>1405</v>
      </c>
      <c r="AA859" s="71">
        <v>11</v>
      </c>
      <c r="AB859" s="76">
        <v>20</v>
      </c>
      <c r="AC859" s="68">
        <v>185</v>
      </c>
      <c r="AD859" s="77">
        <v>16.46</v>
      </c>
      <c r="AE859" s="68">
        <v>61</v>
      </c>
      <c r="AF859" s="78">
        <v>0.5001</v>
      </c>
      <c r="AG859" s="81">
        <v>0.5555</v>
      </c>
      <c r="AH859" s="82">
        <v>0.74</v>
      </c>
      <c r="AI859" s="64" t="s">
        <v>6928</v>
      </c>
      <c r="AJ859" s="63" t="s">
        <v>6312</v>
      </c>
      <c r="AK859" s="78">
        <v>0.2143</v>
      </c>
      <c r="AL859" s="78">
        <v>0.1111</v>
      </c>
      <c r="AM859" s="63" t="s">
        <v>6311</v>
      </c>
      <c r="AN859" s="78">
        <v>0.1429</v>
      </c>
      <c r="AO859" s="78">
        <v>0.3333</v>
      </c>
      <c r="AP859" s="63" t="s">
        <v>6923</v>
      </c>
      <c r="AQ859" s="78">
        <v>0.1429</v>
      </c>
      <c r="AR859" s="78">
        <v>0.1111</v>
      </c>
      <c r="AS859" s="86" t="s">
        <v>6929</v>
      </c>
      <c r="AT859" s="87">
        <v>0</v>
      </c>
      <c r="AU859" s="88" t="s">
        <v>6930</v>
      </c>
    </row>
    <row r="860" spans="1:47">
      <c r="A860" s="50">
        <f t="shared" si="70"/>
        <v>0</v>
      </c>
      <c r="B860" s="51" t="str">
        <f>IF(A860="","",IF(A860&lt;词盘!$B$2,"大词",IF(A860&lt;词盘!$C$2,"中尾词","长尾词")))</f>
        <v>大词</v>
      </c>
      <c r="D860" s="29" t="str">
        <f t="shared" si="71"/>
        <v>无序</v>
      </c>
      <c r="I860" s="61">
        <f t="shared" si="69"/>
        <v>0</v>
      </c>
      <c r="K860" s="91"/>
      <c r="L860" s="90"/>
      <c r="M860" s="62" t="s">
        <v>6931</v>
      </c>
      <c r="N860" s="63" t="s">
        <v>6932</v>
      </c>
      <c r="O860" s="64" t="s">
        <v>2027</v>
      </c>
      <c r="P860" s="65"/>
      <c r="Q860" s="63" t="s">
        <v>2149</v>
      </c>
      <c r="R860" s="68">
        <v>0</v>
      </c>
      <c r="S860" s="68">
        <v>1</v>
      </c>
      <c r="T860" s="69" t="s">
        <v>2022</v>
      </c>
      <c r="U860" s="70"/>
      <c r="V860" s="68"/>
      <c r="W860" s="71"/>
      <c r="X860" s="72"/>
      <c r="Y860" s="71"/>
      <c r="Z860" s="71"/>
      <c r="AA860" s="71">
        <v>1</v>
      </c>
      <c r="AB860" s="76">
        <v>0</v>
      </c>
      <c r="AC860" s="68">
        <v>23122</v>
      </c>
      <c r="AD860" s="77">
        <v>0</v>
      </c>
      <c r="AE860" s="68">
        <v>224</v>
      </c>
      <c r="AF860" s="78">
        <v>0.0447</v>
      </c>
      <c r="AG860" s="81">
        <v>0</v>
      </c>
      <c r="AH860" s="82">
        <v>0.7</v>
      </c>
      <c r="AI860" s="64" t="s">
        <v>6933</v>
      </c>
      <c r="AJ860" s="63" t="s">
        <v>6934</v>
      </c>
      <c r="AK860" s="78">
        <v>0.0149</v>
      </c>
      <c r="AL860" s="78">
        <v>0</v>
      </c>
      <c r="AM860" s="63" t="s">
        <v>6935</v>
      </c>
      <c r="AN860" s="78">
        <v>0.0149</v>
      </c>
      <c r="AO860" s="78">
        <v>0</v>
      </c>
      <c r="AP860" s="63" t="s">
        <v>6936</v>
      </c>
      <c r="AQ860" s="78">
        <v>0.0149</v>
      </c>
      <c r="AR860" s="78">
        <v>0</v>
      </c>
      <c r="AS860" s="86" t="s">
        <v>6937</v>
      </c>
      <c r="AT860" s="87">
        <v>0.0388</v>
      </c>
      <c r="AU860" s="88" t="s">
        <v>6938</v>
      </c>
    </row>
    <row r="861" spans="1:47">
      <c r="A861" s="50">
        <f t="shared" si="70"/>
        <v>0</v>
      </c>
      <c r="B861" s="51" t="str">
        <f>IF(A861="","",IF(A861&lt;词盘!$B$2,"大词",IF(A861&lt;词盘!$C$2,"中尾词","长尾词")))</f>
        <v>大词</v>
      </c>
      <c r="D861" s="29" t="str">
        <f t="shared" si="71"/>
        <v>无序</v>
      </c>
      <c r="I861" s="61">
        <f t="shared" si="69"/>
        <v>0</v>
      </c>
      <c r="K861" s="91"/>
      <c r="L861" s="90"/>
      <c r="M861" s="62" t="s">
        <v>6939</v>
      </c>
      <c r="N861" s="63"/>
      <c r="O861" s="64" t="s">
        <v>2027</v>
      </c>
      <c r="P861" s="65"/>
      <c r="Q861" s="63" t="s">
        <v>2149</v>
      </c>
      <c r="R861" s="68">
        <v>0</v>
      </c>
      <c r="S861" s="68">
        <v>1</v>
      </c>
      <c r="T861" s="69" t="s">
        <v>2022</v>
      </c>
      <c r="U861" s="70"/>
      <c r="V861" s="68"/>
      <c r="W861" s="71"/>
      <c r="X861" s="72"/>
      <c r="Y861" s="71"/>
      <c r="Z861" s="71"/>
      <c r="AA861" s="71"/>
      <c r="AB861" s="76"/>
      <c r="AC861" s="68">
        <v>0</v>
      </c>
      <c r="AD861" s="77"/>
      <c r="AE861" s="68">
        <v>249</v>
      </c>
      <c r="AF861" s="78"/>
      <c r="AG861" s="81"/>
      <c r="AH861" s="44" t="s">
        <v>2027</v>
      </c>
      <c r="AI861" s="64" t="s">
        <v>2177</v>
      </c>
      <c r="AJ861" s="63"/>
      <c r="AK861" s="78"/>
      <c r="AL861" s="78"/>
      <c r="AM861" s="63"/>
      <c r="AN861" s="78"/>
      <c r="AO861" s="78"/>
      <c r="AP861" s="63"/>
      <c r="AQ861" s="78"/>
      <c r="AR861" s="78"/>
      <c r="AS861" s="86"/>
      <c r="AT861" s="87">
        <v>0</v>
      </c>
      <c r="AU861" s="88" t="s">
        <v>6940</v>
      </c>
    </row>
    <row r="862" spans="1:47">
      <c r="A862" s="50">
        <f t="shared" si="70"/>
        <v>0</v>
      </c>
      <c r="B862" s="51" t="str">
        <f>IF(A862="","",IF(A862&lt;词盘!$B$2,"大词",IF(A862&lt;词盘!$C$2,"中尾词","长尾词")))</f>
        <v>大词</v>
      </c>
      <c r="D862" s="29" t="str">
        <f t="shared" si="71"/>
        <v>无序</v>
      </c>
      <c r="I862" s="61">
        <f t="shared" si="69"/>
        <v>0</v>
      </c>
      <c r="K862" s="91"/>
      <c r="L862" s="90"/>
      <c r="M862" s="62" t="s">
        <v>6941</v>
      </c>
      <c r="N862" s="63" t="s">
        <v>6942</v>
      </c>
      <c r="O862" s="64" t="s">
        <v>2027</v>
      </c>
      <c r="P862" s="65"/>
      <c r="Q862" s="63" t="s">
        <v>2028</v>
      </c>
      <c r="R862" s="68">
        <v>0</v>
      </c>
      <c r="S862" s="68">
        <v>1</v>
      </c>
      <c r="T862" s="69" t="s">
        <v>2910</v>
      </c>
      <c r="U862" s="70"/>
      <c r="V862" s="68"/>
      <c r="W862" s="71"/>
      <c r="X862" s="72"/>
      <c r="Y862" s="71"/>
      <c r="Z862" s="71"/>
      <c r="AA862" s="71">
        <v>1</v>
      </c>
      <c r="AB862" s="76">
        <v>0</v>
      </c>
      <c r="AC862" s="68">
        <v>50</v>
      </c>
      <c r="AD862" s="77">
        <v>0</v>
      </c>
      <c r="AE862" s="68">
        <v>15</v>
      </c>
      <c r="AF862" s="78">
        <v>1</v>
      </c>
      <c r="AG862" s="81">
        <v>1</v>
      </c>
      <c r="AH862" s="82">
        <v>1.34</v>
      </c>
      <c r="AI862" s="64" t="s">
        <v>2100</v>
      </c>
      <c r="AJ862" s="63" t="s">
        <v>6943</v>
      </c>
      <c r="AK862" s="78">
        <v>0.5455</v>
      </c>
      <c r="AL862" s="78">
        <v>0</v>
      </c>
      <c r="AM862" s="63" t="s">
        <v>6944</v>
      </c>
      <c r="AN862" s="78">
        <v>0.4545</v>
      </c>
      <c r="AO862" s="78">
        <v>1</v>
      </c>
      <c r="AP862" s="63"/>
      <c r="AQ862" s="78"/>
      <c r="AR862" s="78"/>
      <c r="AS862" s="86" t="s">
        <v>6945</v>
      </c>
      <c r="AT862" s="87">
        <v>0.0469</v>
      </c>
      <c r="AU862" s="88" t="s">
        <v>6946</v>
      </c>
    </row>
    <row r="863" spans="1:47">
      <c r="A863" s="50">
        <f t="shared" si="70"/>
        <v>0</v>
      </c>
      <c r="B863" s="51" t="str">
        <f>IF(A863="","",IF(A863&lt;词盘!$B$2,"大词",IF(A863&lt;词盘!$C$2,"中尾词","长尾词")))</f>
        <v>大词</v>
      </c>
      <c r="D863" s="29" t="str">
        <f t="shared" si="71"/>
        <v>无序</v>
      </c>
      <c r="I863" s="61">
        <f t="shared" si="69"/>
        <v>0</v>
      </c>
      <c r="K863" s="91"/>
      <c r="L863" s="90"/>
      <c r="M863" s="62" t="s">
        <v>6947</v>
      </c>
      <c r="N863" s="63"/>
      <c r="O863" s="64" t="s">
        <v>2027</v>
      </c>
      <c r="P863" s="65"/>
      <c r="Q863" s="63" t="s">
        <v>2047</v>
      </c>
      <c r="R863" s="68">
        <v>0</v>
      </c>
      <c r="S863" s="68">
        <v>5</v>
      </c>
      <c r="T863" s="69" t="s">
        <v>6948</v>
      </c>
      <c r="U863" s="70"/>
      <c r="V863" s="68"/>
      <c r="W863" s="71"/>
      <c r="X863" s="72"/>
      <c r="Y863" s="71"/>
      <c r="Z863" s="71"/>
      <c r="AA863" s="71"/>
      <c r="AB863" s="76"/>
      <c r="AC863" s="68">
        <v>0</v>
      </c>
      <c r="AD863" s="77"/>
      <c r="AE863" s="68">
        <v>25</v>
      </c>
      <c r="AF863" s="78"/>
      <c r="AG863" s="81"/>
      <c r="AH863" s="44" t="s">
        <v>2027</v>
      </c>
      <c r="AI863" s="64" t="s">
        <v>2177</v>
      </c>
      <c r="AJ863" s="63"/>
      <c r="AK863" s="78"/>
      <c r="AL863" s="78"/>
      <c r="AM863" s="63"/>
      <c r="AN863" s="78"/>
      <c r="AO863" s="78"/>
      <c r="AP863" s="63"/>
      <c r="AQ863" s="78"/>
      <c r="AR863" s="78"/>
      <c r="AS863" s="86"/>
      <c r="AT863" s="87">
        <v>0</v>
      </c>
      <c r="AU863" s="88" t="s">
        <v>6949</v>
      </c>
    </row>
    <row r="864" spans="1:47">
      <c r="A864" s="50">
        <f t="shared" si="70"/>
        <v>0</v>
      </c>
      <c r="B864" s="51" t="str">
        <f>IF(A864="","",IF(A864&lt;词盘!$B$2,"大词",IF(A864&lt;词盘!$C$2,"中尾词","长尾词")))</f>
        <v>大词</v>
      </c>
      <c r="D864" s="29" t="str">
        <f t="shared" si="71"/>
        <v>无序</v>
      </c>
      <c r="I864" s="61">
        <f t="shared" si="69"/>
        <v>0</v>
      </c>
      <c r="K864" s="91"/>
      <c r="L864" s="90"/>
      <c r="M864" s="62" t="s">
        <v>6950</v>
      </c>
      <c r="N864" s="63"/>
      <c r="O864" s="64" t="s">
        <v>2027</v>
      </c>
      <c r="P864" s="65"/>
      <c r="Q864" s="63" t="s">
        <v>2047</v>
      </c>
      <c r="R864" s="68">
        <v>0</v>
      </c>
      <c r="S864" s="68">
        <v>10</v>
      </c>
      <c r="T864" s="69" t="s">
        <v>6951</v>
      </c>
      <c r="U864" s="70"/>
      <c r="V864" s="68"/>
      <c r="W864" s="71"/>
      <c r="X864" s="72"/>
      <c r="Y864" s="71"/>
      <c r="Z864" s="71"/>
      <c r="AA864" s="71"/>
      <c r="AB864" s="76"/>
      <c r="AC864" s="68">
        <v>0</v>
      </c>
      <c r="AD864" s="77"/>
      <c r="AE864" s="68">
        <v>38</v>
      </c>
      <c r="AF864" s="78"/>
      <c r="AG864" s="81"/>
      <c r="AH864" s="44" t="s">
        <v>2027</v>
      </c>
      <c r="AI864" s="64" t="s">
        <v>2177</v>
      </c>
      <c r="AJ864" s="63"/>
      <c r="AK864" s="78"/>
      <c r="AL864" s="78"/>
      <c r="AM864" s="63"/>
      <c r="AN864" s="78"/>
      <c r="AO864" s="78"/>
      <c r="AP864" s="63"/>
      <c r="AQ864" s="78"/>
      <c r="AR864" s="78"/>
      <c r="AS864" s="86"/>
      <c r="AT864" s="87">
        <v>0</v>
      </c>
      <c r="AU864" s="88" t="s">
        <v>6952</v>
      </c>
    </row>
    <row r="865" spans="1:47">
      <c r="A865" s="50">
        <f t="shared" si="70"/>
        <v>0</v>
      </c>
      <c r="B865" s="51" t="str">
        <f>IF(A865="","",IF(A865&lt;词盘!$B$2,"大词",IF(A865&lt;词盘!$C$2,"中尾词","长尾词")))</f>
        <v>大词</v>
      </c>
      <c r="D865" s="29" t="str">
        <f t="shared" si="71"/>
        <v>无序</v>
      </c>
      <c r="I865" s="61">
        <f t="shared" si="69"/>
        <v>0</v>
      </c>
      <c r="K865" s="91"/>
      <c r="L865" s="90"/>
      <c r="M865" s="62" t="s">
        <v>6953</v>
      </c>
      <c r="N865" s="63"/>
      <c r="O865" s="64" t="s">
        <v>2027</v>
      </c>
      <c r="P865" s="65"/>
      <c r="Q865" s="63" t="s">
        <v>2047</v>
      </c>
      <c r="R865" s="68">
        <v>0</v>
      </c>
      <c r="S865" s="68">
        <v>7</v>
      </c>
      <c r="T865" s="69" t="s">
        <v>6954</v>
      </c>
      <c r="U865" s="70"/>
      <c r="V865" s="68"/>
      <c r="W865" s="71"/>
      <c r="X865" s="72"/>
      <c r="Y865" s="71"/>
      <c r="Z865" s="71"/>
      <c r="AA865" s="71"/>
      <c r="AB865" s="76"/>
      <c r="AC865" s="68">
        <v>0</v>
      </c>
      <c r="AD865" s="77"/>
      <c r="AE865" s="68">
        <v>13</v>
      </c>
      <c r="AF865" s="78"/>
      <c r="AG865" s="81"/>
      <c r="AH865" s="44" t="s">
        <v>2027</v>
      </c>
      <c r="AI865" s="64" t="s">
        <v>2177</v>
      </c>
      <c r="AJ865" s="63"/>
      <c r="AK865" s="78"/>
      <c r="AL865" s="78"/>
      <c r="AM865" s="63"/>
      <c r="AN865" s="78"/>
      <c r="AO865" s="78"/>
      <c r="AP865" s="63"/>
      <c r="AQ865" s="78"/>
      <c r="AR865" s="78"/>
      <c r="AS865" s="86"/>
      <c r="AT865" s="87">
        <v>0.0909</v>
      </c>
      <c r="AU865" s="88" t="s">
        <v>6955</v>
      </c>
    </row>
    <row r="866" spans="1:47">
      <c r="A866" s="50">
        <f t="shared" si="70"/>
        <v>0</v>
      </c>
      <c r="B866" s="51" t="str">
        <f>IF(A866="","",IF(A866&lt;词盘!$B$2,"大词",IF(A866&lt;词盘!$C$2,"中尾词","长尾词")))</f>
        <v>大词</v>
      </c>
      <c r="D866" s="29" t="str">
        <f t="shared" si="71"/>
        <v>无序</v>
      </c>
      <c r="I866" s="61">
        <f t="shared" si="69"/>
        <v>0</v>
      </c>
      <c r="K866" s="91"/>
      <c r="L866" s="90"/>
      <c r="M866" s="62" t="s">
        <v>1920</v>
      </c>
      <c r="N866" s="63"/>
      <c r="O866" s="64" t="s">
        <v>2027</v>
      </c>
      <c r="P866" s="65"/>
      <c r="Q866" s="63" t="s">
        <v>2047</v>
      </c>
      <c r="R866" s="68">
        <v>0</v>
      </c>
      <c r="S866" s="68">
        <v>1</v>
      </c>
      <c r="T866" s="69" t="s">
        <v>2022</v>
      </c>
      <c r="U866" s="70"/>
      <c r="V866" s="68"/>
      <c r="W866" s="71"/>
      <c r="X866" s="72"/>
      <c r="Y866" s="71"/>
      <c r="Z866" s="71"/>
      <c r="AA866" s="71"/>
      <c r="AB866" s="76"/>
      <c r="AC866" s="68">
        <v>0</v>
      </c>
      <c r="AD866" s="77"/>
      <c r="AE866" s="68">
        <v>19</v>
      </c>
      <c r="AF866" s="78"/>
      <c r="AG866" s="81"/>
      <c r="AH866" s="44" t="s">
        <v>2027</v>
      </c>
      <c r="AI866" s="64" t="s">
        <v>2177</v>
      </c>
      <c r="AJ866" s="63"/>
      <c r="AK866" s="78"/>
      <c r="AL866" s="78"/>
      <c r="AM866" s="63"/>
      <c r="AN866" s="78"/>
      <c r="AO866" s="78"/>
      <c r="AP866" s="63"/>
      <c r="AQ866" s="78"/>
      <c r="AR866" s="78"/>
      <c r="AS866" s="86"/>
      <c r="AT866" s="87"/>
      <c r="AU866" s="88"/>
    </row>
    <row r="867" spans="1:47">
      <c r="A867" s="50">
        <f t="shared" si="70"/>
        <v>152</v>
      </c>
      <c r="B867" s="51" t="str">
        <f>IF(A867="","",IF(A867&lt;词盘!$B$2,"大词",IF(A867&lt;词盘!$C$2,"中尾词","长尾词")))</f>
        <v>大词</v>
      </c>
      <c r="D867" s="29" t="str">
        <f t="shared" si="71"/>
        <v>无序</v>
      </c>
      <c r="I867" s="61">
        <f t="shared" si="69"/>
        <v>0</v>
      </c>
      <c r="K867" s="91"/>
      <c r="L867" s="90"/>
      <c r="M867" s="62" t="s">
        <v>6956</v>
      </c>
      <c r="N867" s="63" t="s">
        <v>1956</v>
      </c>
      <c r="O867" s="64" t="s">
        <v>2027</v>
      </c>
      <c r="P867" s="65"/>
      <c r="Q867" s="63" t="s">
        <v>2247</v>
      </c>
      <c r="R867" s="68">
        <v>0</v>
      </c>
      <c r="S867" s="68">
        <v>1</v>
      </c>
      <c r="T867" s="69" t="s">
        <v>2601</v>
      </c>
      <c r="U867" s="70">
        <v>1115153</v>
      </c>
      <c r="V867" s="68">
        <v>2059</v>
      </c>
      <c r="W867" s="71">
        <v>152</v>
      </c>
      <c r="X867" s="72">
        <v>0.0741</v>
      </c>
      <c r="Y867" s="71">
        <v>41704</v>
      </c>
      <c r="Z867" s="71">
        <v>956</v>
      </c>
      <c r="AA867" s="71">
        <v>4</v>
      </c>
      <c r="AB867" s="76">
        <v>0</v>
      </c>
      <c r="AC867" s="68">
        <v>140</v>
      </c>
      <c r="AD867" s="77">
        <v>14.71</v>
      </c>
      <c r="AE867" s="68">
        <v>8</v>
      </c>
      <c r="AF867" s="78">
        <v>0.7778</v>
      </c>
      <c r="AG867" s="81">
        <v>0.8</v>
      </c>
      <c r="AH867" s="82">
        <v>2.38</v>
      </c>
      <c r="AI867" s="64" t="s">
        <v>5727</v>
      </c>
      <c r="AJ867" s="63" t="s">
        <v>6957</v>
      </c>
      <c r="AK867" s="78">
        <v>0.5556</v>
      </c>
      <c r="AL867" s="78">
        <v>0.6</v>
      </c>
      <c r="AM867" s="63" t="s">
        <v>6958</v>
      </c>
      <c r="AN867" s="78">
        <v>0.1296</v>
      </c>
      <c r="AO867" s="78">
        <v>0.1</v>
      </c>
      <c r="AP867" s="63" t="s">
        <v>2031</v>
      </c>
      <c r="AQ867" s="78">
        <v>0.0926</v>
      </c>
      <c r="AR867" s="78">
        <v>0.1</v>
      </c>
      <c r="AS867" s="86" t="s">
        <v>6959</v>
      </c>
      <c r="AT867" s="87"/>
      <c r="AU867" s="88"/>
    </row>
    <row r="868" spans="1:47">
      <c r="A868" s="50">
        <f t="shared" si="70"/>
        <v>0</v>
      </c>
      <c r="B868" s="51" t="str">
        <f>IF(A868="","",IF(A868&lt;词盘!$B$2,"大词",IF(A868&lt;词盘!$C$2,"中尾词","长尾词")))</f>
        <v>大词</v>
      </c>
      <c r="D868" s="29" t="str">
        <f t="shared" si="71"/>
        <v>无序</v>
      </c>
      <c r="I868" s="61">
        <f t="shared" si="69"/>
        <v>0</v>
      </c>
      <c r="K868" s="91"/>
      <c r="L868" s="90"/>
      <c r="M868" s="62" t="s">
        <v>6960</v>
      </c>
      <c r="N868" s="63"/>
      <c r="O868" s="64" t="s">
        <v>2027</v>
      </c>
      <c r="P868" s="65"/>
      <c r="Q868" s="63" t="s">
        <v>2047</v>
      </c>
      <c r="R868" s="68">
        <v>0</v>
      </c>
      <c r="S868" s="68">
        <v>2</v>
      </c>
      <c r="T868" s="69" t="s">
        <v>4513</v>
      </c>
      <c r="U868" s="70"/>
      <c r="V868" s="68"/>
      <c r="W868" s="71"/>
      <c r="X868" s="72"/>
      <c r="Y868" s="71"/>
      <c r="Z868" s="71"/>
      <c r="AA868" s="71"/>
      <c r="AB868" s="76"/>
      <c r="AC868" s="68">
        <v>0</v>
      </c>
      <c r="AD868" s="77"/>
      <c r="AE868" s="68">
        <v>22</v>
      </c>
      <c r="AF868" s="78"/>
      <c r="AG868" s="81"/>
      <c r="AH868" s="44" t="s">
        <v>2027</v>
      </c>
      <c r="AI868" s="64" t="s">
        <v>2177</v>
      </c>
      <c r="AJ868" s="63"/>
      <c r="AK868" s="78"/>
      <c r="AL868" s="78"/>
      <c r="AM868" s="63"/>
      <c r="AN868" s="78"/>
      <c r="AO868" s="78"/>
      <c r="AP868" s="63"/>
      <c r="AQ868" s="78"/>
      <c r="AR868" s="78"/>
      <c r="AS868" s="86"/>
      <c r="AT868" s="87"/>
      <c r="AU868" s="88"/>
    </row>
    <row r="869" spans="1:47">
      <c r="A869" s="50">
        <f t="shared" si="70"/>
        <v>0</v>
      </c>
      <c r="B869" s="51" t="str">
        <f>IF(A869="","",IF(A869&lt;词盘!$B$2,"大词",IF(A869&lt;词盘!$C$2,"中尾词","长尾词")))</f>
        <v>大词</v>
      </c>
      <c r="D869" s="29" t="str">
        <f t="shared" si="71"/>
        <v>无序</v>
      </c>
      <c r="I869" s="61">
        <f t="shared" si="69"/>
        <v>0</v>
      </c>
      <c r="K869" s="91"/>
      <c r="L869" s="90"/>
      <c r="M869" s="62" t="s">
        <v>6961</v>
      </c>
      <c r="N869" s="63" t="s">
        <v>2934</v>
      </c>
      <c r="O869" s="64" t="s">
        <v>2027</v>
      </c>
      <c r="P869" s="65"/>
      <c r="Q869" s="63" t="s">
        <v>2047</v>
      </c>
      <c r="R869" s="68">
        <v>0</v>
      </c>
      <c r="S869" s="68">
        <v>11</v>
      </c>
      <c r="T869" s="69" t="s">
        <v>6962</v>
      </c>
      <c r="U869" s="70"/>
      <c r="V869" s="68"/>
      <c r="W869" s="71"/>
      <c r="X869" s="72"/>
      <c r="Y869" s="71"/>
      <c r="Z869" s="71"/>
      <c r="AA869" s="71">
        <v>1</v>
      </c>
      <c r="AB869" s="76">
        <v>0</v>
      </c>
      <c r="AC869" s="68">
        <v>1089</v>
      </c>
      <c r="AD869" s="77">
        <v>0</v>
      </c>
      <c r="AE869" s="68">
        <v>53</v>
      </c>
      <c r="AF869" s="78">
        <v>0.2813</v>
      </c>
      <c r="AG869" s="81">
        <v>0.2858</v>
      </c>
      <c r="AH869" s="82">
        <v>7.69</v>
      </c>
      <c r="AI869" s="64" t="s">
        <v>6963</v>
      </c>
      <c r="AJ869" s="63" t="s">
        <v>5465</v>
      </c>
      <c r="AK869" s="78">
        <v>0.125</v>
      </c>
      <c r="AL869" s="78">
        <v>0</v>
      </c>
      <c r="AM869" s="63" t="s">
        <v>2293</v>
      </c>
      <c r="AN869" s="78">
        <v>0.0938</v>
      </c>
      <c r="AO869" s="78">
        <v>0.1429</v>
      </c>
      <c r="AP869" s="63" t="s">
        <v>6964</v>
      </c>
      <c r="AQ869" s="78">
        <v>0.0625</v>
      </c>
      <c r="AR869" s="78">
        <v>0.1429</v>
      </c>
      <c r="AS869" s="86" t="s">
        <v>6965</v>
      </c>
      <c r="AT869" s="87">
        <v>0.1</v>
      </c>
      <c r="AU869" s="88" t="s">
        <v>6966</v>
      </c>
    </row>
    <row r="870" spans="1:47">
      <c r="A870" s="50">
        <f t="shared" si="70"/>
        <v>0</v>
      </c>
      <c r="B870" s="51" t="str">
        <f>IF(A870="","",IF(A870&lt;词盘!$B$2,"大词",IF(A870&lt;词盘!$C$2,"中尾词","长尾词")))</f>
        <v>大词</v>
      </c>
      <c r="D870" s="29" t="str">
        <f t="shared" si="71"/>
        <v>无序</v>
      </c>
      <c r="I870" s="61">
        <f t="shared" si="69"/>
        <v>0</v>
      </c>
      <c r="K870" s="91"/>
      <c r="L870" s="90"/>
      <c r="M870" s="62" t="s">
        <v>6967</v>
      </c>
      <c r="N870" s="63"/>
      <c r="O870" s="64" t="s">
        <v>2027</v>
      </c>
      <c r="P870" s="65"/>
      <c r="Q870" s="63" t="s">
        <v>2047</v>
      </c>
      <c r="R870" s="68">
        <v>0</v>
      </c>
      <c r="S870" s="68">
        <v>2</v>
      </c>
      <c r="T870" s="69" t="s">
        <v>6968</v>
      </c>
      <c r="U870" s="70"/>
      <c r="V870" s="68"/>
      <c r="W870" s="71"/>
      <c r="X870" s="72"/>
      <c r="Y870" s="71"/>
      <c r="Z870" s="71"/>
      <c r="AA870" s="71">
        <v>1</v>
      </c>
      <c r="AB870" s="76">
        <v>0</v>
      </c>
      <c r="AC870" s="68">
        <v>799</v>
      </c>
      <c r="AD870" s="77">
        <v>0</v>
      </c>
      <c r="AE870" s="68">
        <v>52</v>
      </c>
      <c r="AF870" s="78">
        <v>0.6129</v>
      </c>
      <c r="AG870" s="81">
        <v>0.8</v>
      </c>
      <c r="AH870" s="82">
        <v>4.98</v>
      </c>
      <c r="AI870" s="64" t="s">
        <v>6969</v>
      </c>
      <c r="AJ870" s="63" t="s">
        <v>5339</v>
      </c>
      <c r="AK870" s="78">
        <v>0.4194</v>
      </c>
      <c r="AL870" s="78">
        <v>0.6</v>
      </c>
      <c r="AM870" s="63" t="s">
        <v>6573</v>
      </c>
      <c r="AN870" s="78">
        <v>0.129</v>
      </c>
      <c r="AO870" s="78">
        <v>0.2</v>
      </c>
      <c r="AP870" s="63" t="s">
        <v>5472</v>
      </c>
      <c r="AQ870" s="78">
        <v>0.0645</v>
      </c>
      <c r="AR870" s="78">
        <v>0</v>
      </c>
      <c r="AS870" s="86" t="s">
        <v>6970</v>
      </c>
      <c r="AT870" s="87"/>
      <c r="AU870" s="88"/>
    </row>
    <row r="871" spans="1:47">
      <c r="A871" s="50">
        <f t="shared" si="70"/>
        <v>0</v>
      </c>
      <c r="B871" s="51" t="str">
        <f>IF(A871="","",IF(A871&lt;词盘!$B$2,"大词",IF(A871&lt;词盘!$C$2,"中尾词","长尾词")))</f>
        <v>大词</v>
      </c>
      <c r="D871" s="29" t="str">
        <f t="shared" si="71"/>
        <v>无序</v>
      </c>
      <c r="I871" s="61">
        <f t="shared" si="69"/>
        <v>0</v>
      </c>
      <c r="K871" s="91"/>
      <c r="L871" s="90"/>
      <c r="M871" s="62" t="s">
        <v>6971</v>
      </c>
      <c r="N871" s="63"/>
      <c r="O871" s="64" t="s">
        <v>2027</v>
      </c>
      <c r="P871" s="65"/>
      <c r="Q871" s="63" t="s">
        <v>2047</v>
      </c>
      <c r="R871" s="68">
        <v>0</v>
      </c>
      <c r="S871" s="68">
        <v>2</v>
      </c>
      <c r="T871" s="69" t="s">
        <v>4255</v>
      </c>
      <c r="U871" s="70"/>
      <c r="V871" s="68"/>
      <c r="W871" s="71"/>
      <c r="X871" s="72"/>
      <c r="Y871" s="71"/>
      <c r="Z871" s="71"/>
      <c r="AA871" s="71"/>
      <c r="AB871" s="76"/>
      <c r="AC871" s="68">
        <v>0</v>
      </c>
      <c r="AD871" s="77"/>
      <c r="AE871" s="68">
        <v>17</v>
      </c>
      <c r="AF871" s="78"/>
      <c r="AG871" s="81"/>
      <c r="AH871" s="44" t="s">
        <v>2027</v>
      </c>
      <c r="AI871" s="64" t="s">
        <v>2177</v>
      </c>
      <c r="AJ871" s="63"/>
      <c r="AK871" s="78"/>
      <c r="AL871" s="78"/>
      <c r="AM871" s="63"/>
      <c r="AN871" s="78"/>
      <c r="AO871" s="78"/>
      <c r="AP871" s="63"/>
      <c r="AQ871" s="78"/>
      <c r="AR871" s="78"/>
      <c r="AS871" s="86"/>
      <c r="AT871" s="87">
        <v>0</v>
      </c>
      <c r="AU871" s="88" t="s">
        <v>6972</v>
      </c>
    </row>
    <row r="872" spans="1:47">
      <c r="A872" s="50">
        <f t="shared" si="70"/>
        <v>0</v>
      </c>
      <c r="B872" s="51" t="str">
        <f>IF(A872="","",IF(A872&lt;词盘!$B$2,"大词",IF(A872&lt;词盘!$C$2,"中尾词","长尾词")))</f>
        <v>大词</v>
      </c>
      <c r="D872" s="29" t="str">
        <f t="shared" si="71"/>
        <v>无序</v>
      </c>
      <c r="I872" s="61">
        <f t="shared" si="69"/>
        <v>0</v>
      </c>
      <c r="K872" s="91"/>
      <c r="L872" s="90"/>
      <c r="M872" s="62" t="s">
        <v>6973</v>
      </c>
      <c r="N872" s="63" t="s">
        <v>6974</v>
      </c>
      <c r="O872" s="64" t="s">
        <v>2027</v>
      </c>
      <c r="P872" s="65"/>
      <c r="Q872" s="63" t="s">
        <v>2047</v>
      </c>
      <c r="R872" s="68">
        <v>0</v>
      </c>
      <c r="S872" s="68">
        <v>6</v>
      </c>
      <c r="T872" s="69" t="s">
        <v>6975</v>
      </c>
      <c r="U872" s="70"/>
      <c r="V872" s="68"/>
      <c r="W872" s="71"/>
      <c r="X872" s="72"/>
      <c r="Y872" s="71"/>
      <c r="Z872" s="71"/>
      <c r="AA872" s="71">
        <v>1</v>
      </c>
      <c r="AB872" s="76">
        <v>0</v>
      </c>
      <c r="AC872" s="68">
        <v>420</v>
      </c>
      <c r="AD872" s="77">
        <v>0</v>
      </c>
      <c r="AE872" s="68">
        <v>28</v>
      </c>
      <c r="AF872" s="78">
        <v>0.4364</v>
      </c>
      <c r="AG872" s="81">
        <v>0.2858</v>
      </c>
      <c r="AH872" s="44" t="s">
        <v>2027</v>
      </c>
      <c r="AI872" s="64" t="s">
        <v>2177</v>
      </c>
      <c r="AJ872" s="63" t="s">
        <v>2910</v>
      </c>
      <c r="AK872" s="78">
        <v>0.2364</v>
      </c>
      <c r="AL872" s="78">
        <v>0</v>
      </c>
      <c r="AM872" s="63" t="s">
        <v>2376</v>
      </c>
      <c r="AN872" s="78">
        <v>0.1091</v>
      </c>
      <c r="AO872" s="78">
        <v>0.1429</v>
      </c>
      <c r="AP872" s="63" t="s">
        <v>2601</v>
      </c>
      <c r="AQ872" s="78">
        <v>0.0909</v>
      </c>
      <c r="AR872" s="78">
        <v>0.1429</v>
      </c>
      <c r="AS872" s="86" t="s">
        <v>6976</v>
      </c>
      <c r="AT872" s="87">
        <v>0.0909</v>
      </c>
      <c r="AU872" s="88" t="s">
        <v>6977</v>
      </c>
    </row>
    <row r="873" spans="1:47">
      <c r="A873" s="50">
        <f t="shared" si="70"/>
        <v>0</v>
      </c>
      <c r="B873" s="51" t="str">
        <f>IF(A873="","",IF(A873&lt;词盘!$B$2,"大词",IF(A873&lt;词盘!$C$2,"中尾词","长尾词")))</f>
        <v>大词</v>
      </c>
      <c r="D873" s="29" t="str">
        <f t="shared" si="71"/>
        <v>无序</v>
      </c>
      <c r="I873" s="61">
        <f t="shared" si="69"/>
        <v>0</v>
      </c>
      <c r="K873" s="91"/>
      <c r="L873" s="90"/>
      <c r="M873" s="62" t="s">
        <v>6978</v>
      </c>
      <c r="N873" s="63"/>
      <c r="O873" s="64" t="s">
        <v>2027</v>
      </c>
      <c r="P873" s="65"/>
      <c r="Q873" s="63" t="s">
        <v>2047</v>
      </c>
      <c r="R873" s="68">
        <v>0</v>
      </c>
      <c r="S873" s="68">
        <v>12</v>
      </c>
      <c r="T873" s="69" t="s">
        <v>6979</v>
      </c>
      <c r="U873" s="70"/>
      <c r="V873" s="68"/>
      <c r="W873" s="71"/>
      <c r="X873" s="72"/>
      <c r="Y873" s="71"/>
      <c r="Z873" s="71"/>
      <c r="AA873" s="71">
        <v>1</v>
      </c>
      <c r="AB873" s="76">
        <v>0</v>
      </c>
      <c r="AC873" s="68">
        <v>479</v>
      </c>
      <c r="AD873" s="77">
        <v>0</v>
      </c>
      <c r="AE873" s="68">
        <v>46</v>
      </c>
      <c r="AF873" s="78">
        <v>0.3572</v>
      </c>
      <c r="AG873" s="81">
        <v>0.25</v>
      </c>
      <c r="AH873" s="82">
        <v>6.15</v>
      </c>
      <c r="AI873" s="64" t="s">
        <v>6980</v>
      </c>
      <c r="AJ873" s="63" t="s">
        <v>2178</v>
      </c>
      <c r="AK873" s="78">
        <v>0.1429</v>
      </c>
      <c r="AL873" s="78">
        <v>0.125</v>
      </c>
      <c r="AM873" s="63" t="s">
        <v>2610</v>
      </c>
      <c r="AN873" s="78">
        <v>0.1429</v>
      </c>
      <c r="AO873" s="78">
        <v>0</v>
      </c>
      <c r="AP873" s="63" t="s">
        <v>3267</v>
      </c>
      <c r="AQ873" s="78">
        <v>0.0714</v>
      </c>
      <c r="AR873" s="78">
        <v>0.125</v>
      </c>
      <c r="AS873" s="86" t="s">
        <v>6981</v>
      </c>
      <c r="AT873" s="87"/>
      <c r="AU873" s="88"/>
    </row>
    <row r="874" spans="1:47">
      <c r="A874" s="50">
        <f t="shared" si="70"/>
        <v>0</v>
      </c>
      <c r="B874" s="51" t="str">
        <f>IF(A874="","",IF(A874&lt;词盘!$B$2,"大词",IF(A874&lt;词盘!$C$2,"中尾词","长尾词")))</f>
        <v>大词</v>
      </c>
      <c r="D874" s="29" t="str">
        <f t="shared" si="71"/>
        <v>无序</v>
      </c>
      <c r="I874" s="61">
        <f t="shared" si="69"/>
        <v>0</v>
      </c>
      <c r="K874" s="91"/>
      <c r="L874" s="90"/>
      <c r="M874" s="62" t="s">
        <v>6982</v>
      </c>
      <c r="N874" s="63"/>
      <c r="O874" s="64" t="s">
        <v>2027</v>
      </c>
      <c r="P874" s="65"/>
      <c r="Q874" s="63" t="s">
        <v>2047</v>
      </c>
      <c r="R874" s="68">
        <v>0</v>
      </c>
      <c r="S874" s="68">
        <v>13</v>
      </c>
      <c r="T874" s="69" t="s">
        <v>6983</v>
      </c>
      <c r="U874" s="70"/>
      <c r="V874" s="68"/>
      <c r="W874" s="71"/>
      <c r="X874" s="72"/>
      <c r="Y874" s="71"/>
      <c r="Z874" s="71"/>
      <c r="AA874" s="71"/>
      <c r="AB874" s="76"/>
      <c r="AC874" s="68">
        <v>0</v>
      </c>
      <c r="AD874" s="77"/>
      <c r="AE874" s="68">
        <v>41</v>
      </c>
      <c r="AF874" s="78"/>
      <c r="AG874" s="81"/>
      <c r="AH874" s="44" t="s">
        <v>2027</v>
      </c>
      <c r="AI874" s="64" t="s">
        <v>2177</v>
      </c>
      <c r="AJ874" s="63"/>
      <c r="AK874" s="78"/>
      <c r="AL874" s="78"/>
      <c r="AM874" s="63"/>
      <c r="AN874" s="78"/>
      <c r="AO874" s="78"/>
      <c r="AP874" s="63"/>
      <c r="AQ874" s="78"/>
      <c r="AR874" s="78"/>
      <c r="AS874" s="86"/>
      <c r="AT874" s="87"/>
      <c r="AU874" s="88"/>
    </row>
    <row r="875" spans="1:47">
      <c r="A875" s="50">
        <f t="shared" si="70"/>
        <v>0</v>
      </c>
      <c r="B875" s="51" t="str">
        <f>IF(A875="","",IF(A875&lt;词盘!$B$2,"大词",IF(A875&lt;词盘!$C$2,"中尾词","长尾词")))</f>
        <v>大词</v>
      </c>
      <c r="D875" s="29" t="str">
        <f t="shared" si="71"/>
        <v>无序</v>
      </c>
      <c r="I875" s="61">
        <f t="shared" si="69"/>
        <v>0</v>
      </c>
      <c r="K875" s="91"/>
      <c r="L875" s="90"/>
      <c r="M875" s="62" t="s">
        <v>6984</v>
      </c>
      <c r="N875" s="63" t="s">
        <v>6985</v>
      </c>
      <c r="O875" s="64" t="s">
        <v>2027</v>
      </c>
      <c r="P875" s="65"/>
      <c r="Q875" s="63" t="s">
        <v>2047</v>
      </c>
      <c r="R875" s="68">
        <v>0</v>
      </c>
      <c r="S875" s="68">
        <v>6</v>
      </c>
      <c r="T875" s="69" t="s">
        <v>6975</v>
      </c>
      <c r="U875" s="70">
        <v>1971535</v>
      </c>
      <c r="V875" s="68"/>
      <c r="W875" s="71"/>
      <c r="X875" s="72"/>
      <c r="Y875" s="71"/>
      <c r="Z875" s="71"/>
      <c r="AA875" s="71">
        <v>1</v>
      </c>
      <c r="AB875" s="76">
        <v>0</v>
      </c>
      <c r="AC875" s="68">
        <v>649</v>
      </c>
      <c r="AD875" s="77">
        <v>0</v>
      </c>
      <c r="AE875" s="68">
        <v>4</v>
      </c>
      <c r="AF875" s="78">
        <v>0.3225</v>
      </c>
      <c r="AG875" s="81">
        <v>0.4</v>
      </c>
      <c r="AH875" s="44" t="s">
        <v>2027</v>
      </c>
      <c r="AI875" s="64" t="s">
        <v>2177</v>
      </c>
      <c r="AJ875" s="63" t="s">
        <v>2178</v>
      </c>
      <c r="AK875" s="78">
        <v>0.1935</v>
      </c>
      <c r="AL875" s="78">
        <v>0</v>
      </c>
      <c r="AM875" s="63" t="s">
        <v>2600</v>
      </c>
      <c r="AN875" s="78">
        <v>0.0645</v>
      </c>
      <c r="AO875" s="78">
        <v>0.2</v>
      </c>
      <c r="AP875" s="63" t="s">
        <v>3191</v>
      </c>
      <c r="AQ875" s="78">
        <v>0.0645</v>
      </c>
      <c r="AR875" s="78">
        <v>0.2</v>
      </c>
      <c r="AS875" s="86" t="s">
        <v>6986</v>
      </c>
      <c r="AT875" s="87">
        <v>0</v>
      </c>
      <c r="AU875" s="88" t="s">
        <v>6987</v>
      </c>
    </row>
    <row r="876" spans="1:47">
      <c r="A876" s="50">
        <f t="shared" si="70"/>
        <v>0</v>
      </c>
      <c r="B876" s="51" t="str">
        <f>IF(A876="","",IF(A876&lt;词盘!$B$2,"大词",IF(A876&lt;词盘!$C$2,"中尾词","长尾词")))</f>
        <v>大词</v>
      </c>
      <c r="D876" s="29" t="str">
        <f t="shared" si="71"/>
        <v>无序</v>
      </c>
      <c r="I876" s="61">
        <f t="shared" si="69"/>
        <v>0</v>
      </c>
      <c r="K876" s="91"/>
      <c r="L876" s="90"/>
      <c r="M876" s="62" t="s">
        <v>6988</v>
      </c>
      <c r="N876" s="63"/>
      <c r="O876" s="64" t="s">
        <v>2027</v>
      </c>
      <c r="P876" s="65"/>
      <c r="Q876" s="63" t="s">
        <v>2047</v>
      </c>
      <c r="R876" s="68">
        <v>0</v>
      </c>
      <c r="S876" s="68">
        <v>3</v>
      </c>
      <c r="T876" s="69" t="s">
        <v>6989</v>
      </c>
      <c r="U876" s="70"/>
      <c r="V876" s="68"/>
      <c r="W876" s="71"/>
      <c r="X876" s="72"/>
      <c r="Y876" s="71"/>
      <c r="Z876" s="71"/>
      <c r="AA876" s="71"/>
      <c r="AB876" s="76"/>
      <c r="AC876" s="68">
        <v>0</v>
      </c>
      <c r="AD876" s="77"/>
      <c r="AE876" s="68">
        <v>46</v>
      </c>
      <c r="AF876" s="78"/>
      <c r="AG876" s="81"/>
      <c r="AH876" s="44" t="s">
        <v>2027</v>
      </c>
      <c r="AI876" s="64" t="s">
        <v>2177</v>
      </c>
      <c r="AJ876" s="63"/>
      <c r="AK876" s="78"/>
      <c r="AL876" s="78"/>
      <c r="AM876" s="63"/>
      <c r="AN876" s="78"/>
      <c r="AO876" s="78"/>
      <c r="AP876" s="63"/>
      <c r="AQ876" s="78"/>
      <c r="AR876" s="78"/>
      <c r="AS876" s="86"/>
      <c r="AT876" s="87">
        <v>0</v>
      </c>
      <c r="AU876" s="88" t="s">
        <v>6990</v>
      </c>
    </row>
    <row r="877" spans="1:47">
      <c r="A877" s="50">
        <f t="shared" si="70"/>
        <v>0</v>
      </c>
      <c r="B877" s="51" t="str">
        <f>IF(A877="","",IF(A877&lt;词盘!$B$2,"大词",IF(A877&lt;词盘!$C$2,"中尾词","长尾词")))</f>
        <v>大词</v>
      </c>
      <c r="D877" s="29" t="str">
        <f t="shared" si="71"/>
        <v>无序</v>
      </c>
      <c r="I877" s="61">
        <f t="shared" si="69"/>
        <v>0</v>
      </c>
      <c r="K877" s="91"/>
      <c r="L877" s="90"/>
      <c r="M877" s="62" t="s">
        <v>6991</v>
      </c>
      <c r="N877" s="63"/>
      <c r="O877" s="64" t="s">
        <v>2027</v>
      </c>
      <c r="P877" s="65"/>
      <c r="Q877" s="63" t="s">
        <v>2047</v>
      </c>
      <c r="R877" s="68">
        <v>0</v>
      </c>
      <c r="S877" s="68">
        <v>13</v>
      </c>
      <c r="T877" s="69" t="s">
        <v>6983</v>
      </c>
      <c r="U877" s="70"/>
      <c r="V877" s="68"/>
      <c r="W877" s="71"/>
      <c r="X877" s="72"/>
      <c r="Y877" s="71"/>
      <c r="Z877" s="71"/>
      <c r="AA877" s="71"/>
      <c r="AB877" s="76"/>
      <c r="AC877" s="68">
        <v>0</v>
      </c>
      <c r="AD877" s="77"/>
      <c r="AE877" s="68">
        <v>30</v>
      </c>
      <c r="AF877" s="78"/>
      <c r="AG877" s="81"/>
      <c r="AH877" s="44" t="s">
        <v>2027</v>
      </c>
      <c r="AI877" s="64" t="s">
        <v>2177</v>
      </c>
      <c r="AJ877" s="63"/>
      <c r="AK877" s="78"/>
      <c r="AL877" s="78"/>
      <c r="AM877" s="63"/>
      <c r="AN877" s="78"/>
      <c r="AO877" s="78"/>
      <c r="AP877" s="63"/>
      <c r="AQ877" s="78"/>
      <c r="AR877" s="78"/>
      <c r="AS877" s="86"/>
      <c r="AT877" s="87">
        <v>0.1667</v>
      </c>
      <c r="AU877" s="88" t="s">
        <v>6992</v>
      </c>
    </row>
    <row r="878" spans="1:47">
      <c r="A878" s="50">
        <f t="shared" si="70"/>
        <v>0</v>
      </c>
      <c r="B878" s="51" t="str">
        <f>IF(A878="","",IF(A878&lt;词盘!$B$2,"大词",IF(A878&lt;词盘!$C$2,"中尾词","长尾词")))</f>
        <v>大词</v>
      </c>
      <c r="D878" s="29" t="str">
        <f t="shared" si="71"/>
        <v>无序</v>
      </c>
      <c r="I878" s="61">
        <f t="shared" si="69"/>
        <v>0</v>
      </c>
      <c r="K878" s="91"/>
      <c r="L878" s="90"/>
      <c r="M878" s="62" t="s">
        <v>6993</v>
      </c>
      <c r="N878" s="63"/>
      <c r="O878" s="64" t="s">
        <v>2027</v>
      </c>
      <c r="P878" s="65"/>
      <c r="Q878" s="63" t="s">
        <v>2047</v>
      </c>
      <c r="R878" s="68">
        <v>0</v>
      </c>
      <c r="S878" s="68">
        <v>1</v>
      </c>
      <c r="T878" s="69" t="s">
        <v>2224</v>
      </c>
      <c r="U878" s="70"/>
      <c r="V878" s="68"/>
      <c r="W878" s="71"/>
      <c r="X878" s="72"/>
      <c r="Y878" s="71"/>
      <c r="Z878" s="71"/>
      <c r="AA878" s="71"/>
      <c r="AB878" s="76"/>
      <c r="AC878" s="68">
        <v>0</v>
      </c>
      <c r="AD878" s="77"/>
      <c r="AE878" s="68">
        <v>12</v>
      </c>
      <c r="AF878" s="78"/>
      <c r="AG878" s="81"/>
      <c r="AH878" s="44" t="s">
        <v>2027</v>
      </c>
      <c r="AI878" s="64" t="s">
        <v>2177</v>
      </c>
      <c r="AJ878" s="63"/>
      <c r="AK878" s="78"/>
      <c r="AL878" s="78"/>
      <c r="AM878" s="63"/>
      <c r="AN878" s="78"/>
      <c r="AO878" s="78"/>
      <c r="AP878" s="63"/>
      <c r="AQ878" s="78"/>
      <c r="AR878" s="78"/>
      <c r="AS878" s="86"/>
      <c r="AT878" s="87"/>
      <c r="AU878" s="88"/>
    </row>
    <row r="879" spans="1:47">
      <c r="A879" s="50">
        <f t="shared" si="70"/>
        <v>0</v>
      </c>
      <c r="B879" s="51" t="str">
        <f>IF(A879="","",IF(A879&lt;词盘!$B$2,"大词",IF(A879&lt;词盘!$C$2,"中尾词","长尾词")))</f>
        <v>大词</v>
      </c>
      <c r="D879" s="29" t="str">
        <f t="shared" si="71"/>
        <v>无序</v>
      </c>
      <c r="I879" s="61">
        <f t="shared" si="69"/>
        <v>0</v>
      </c>
      <c r="K879" s="91"/>
      <c r="L879" s="90"/>
      <c r="M879" s="62" t="s">
        <v>6994</v>
      </c>
      <c r="N879" s="63" t="s">
        <v>6995</v>
      </c>
      <c r="O879" s="64" t="s">
        <v>2027</v>
      </c>
      <c r="P879" s="65"/>
      <c r="Q879" s="63" t="s">
        <v>2047</v>
      </c>
      <c r="R879" s="68">
        <v>0</v>
      </c>
      <c r="S879" s="68">
        <v>12</v>
      </c>
      <c r="T879" s="69" t="s">
        <v>6996</v>
      </c>
      <c r="U879" s="70"/>
      <c r="V879" s="68"/>
      <c r="W879" s="71"/>
      <c r="X879" s="72"/>
      <c r="Y879" s="71"/>
      <c r="Z879" s="71"/>
      <c r="AA879" s="71">
        <v>1</v>
      </c>
      <c r="AB879" s="76">
        <v>0</v>
      </c>
      <c r="AC879" s="68">
        <v>371</v>
      </c>
      <c r="AD879" s="77">
        <v>0</v>
      </c>
      <c r="AE879" s="68">
        <v>49</v>
      </c>
      <c r="AF879" s="78">
        <v>0.4145</v>
      </c>
      <c r="AG879" s="81">
        <v>0.381</v>
      </c>
      <c r="AH879" s="82">
        <v>4.01</v>
      </c>
      <c r="AI879" s="64" t="s">
        <v>6997</v>
      </c>
      <c r="AJ879" s="63" t="s">
        <v>2162</v>
      </c>
      <c r="AK879" s="78">
        <v>0.1802</v>
      </c>
      <c r="AL879" s="78">
        <v>0.2381</v>
      </c>
      <c r="AM879" s="63" t="s">
        <v>3282</v>
      </c>
      <c r="AN879" s="78">
        <v>0.1622</v>
      </c>
      <c r="AO879" s="78">
        <v>0.1429</v>
      </c>
      <c r="AP879" s="63" t="s">
        <v>2164</v>
      </c>
      <c r="AQ879" s="78">
        <v>0.0721</v>
      </c>
      <c r="AR879" s="78">
        <v>0</v>
      </c>
      <c r="AS879" s="86" t="s">
        <v>6998</v>
      </c>
      <c r="AT879" s="87"/>
      <c r="AU879" s="88"/>
    </row>
    <row r="880" spans="1:47">
      <c r="A880" s="50">
        <f t="shared" si="70"/>
        <v>0</v>
      </c>
      <c r="B880" s="51" t="str">
        <f>IF(A880="","",IF(A880&lt;词盘!$B$2,"大词",IF(A880&lt;词盘!$C$2,"中尾词","长尾词")))</f>
        <v>大词</v>
      </c>
      <c r="D880" s="29" t="str">
        <f t="shared" si="71"/>
        <v>无序</v>
      </c>
      <c r="I880" s="61">
        <f t="shared" si="69"/>
        <v>0</v>
      </c>
      <c r="K880" s="91"/>
      <c r="L880" s="90"/>
      <c r="M880" s="62" t="s">
        <v>6999</v>
      </c>
      <c r="N880" s="63"/>
      <c r="O880" s="64" t="s">
        <v>2027</v>
      </c>
      <c r="P880" s="65"/>
      <c r="Q880" s="63" t="s">
        <v>2047</v>
      </c>
      <c r="R880" s="68">
        <v>0</v>
      </c>
      <c r="S880" s="68">
        <v>7</v>
      </c>
      <c r="T880" s="69" t="s">
        <v>7000</v>
      </c>
      <c r="U880" s="70"/>
      <c r="V880" s="68"/>
      <c r="W880" s="71"/>
      <c r="X880" s="72"/>
      <c r="Y880" s="71"/>
      <c r="Z880" s="71"/>
      <c r="AA880" s="71"/>
      <c r="AB880" s="76"/>
      <c r="AC880" s="68">
        <v>0</v>
      </c>
      <c r="AD880" s="77"/>
      <c r="AE880" s="68">
        <v>45</v>
      </c>
      <c r="AF880" s="78"/>
      <c r="AG880" s="81"/>
      <c r="AH880" s="44" t="s">
        <v>2027</v>
      </c>
      <c r="AI880" s="64" t="s">
        <v>2177</v>
      </c>
      <c r="AJ880" s="63"/>
      <c r="AK880" s="78"/>
      <c r="AL880" s="78"/>
      <c r="AM880" s="63"/>
      <c r="AN880" s="78"/>
      <c r="AO880" s="78"/>
      <c r="AP880" s="63"/>
      <c r="AQ880" s="78"/>
      <c r="AR880" s="78"/>
      <c r="AS880" s="86"/>
      <c r="AT880" s="87">
        <v>0.035</v>
      </c>
      <c r="AU880" s="88" t="s">
        <v>7001</v>
      </c>
    </row>
    <row r="881" spans="1:47">
      <c r="A881" s="50">
        <f t="shared" si="70"/>
        <v>0</v>
      </c>
      <c r="B881" s="51" t="str">
        <f>IF(A881="","",IF(A881&lt;词盘!$B$2,"大词",IF(A881&lt;词盘!$C$2,"中尾词","长尾词")))</f>
        <v>大词</v>
      </c>
      <c r="D881" s="29" t="str">
        <f t="shared" si="71"/>
        <v>无序</v>
      </c>
      <c r="I881" s="61">
        <f t="shared" si="69"/>
        <v>0</v>
      </c>
      <c r="K881" s="91"/>
      <c r="L881" s="90"/>
      <c r="M881" s="62" t="s">
        <v>7002</v>
      </c>
      <c r="N881" s="63"/>
      <c r="O881" s="64" t="s">
        <v>2027</v>
      </c>
      <c r="P881" s="65"/>
      <c r="Q881" s="63" t="s">
        <v>2047</v>
      </c>
      <c r="R881" s="68">
        <v>0</v>
      </c>
      <c r="S881" s="68">
        <v>3</v>
      </c>
      <c r="T881" s="69" t="s">
        <v>7003</v>
      </c>
      <c r="U881" s="70"/>
      <c r="V881" s="68"/>
      <c r="W881" s="71"/>
      <c r="X881" s="72"/>
      <c r="Y881" s="71"/>
      <c r="Z881" s="71"/>
      <c r="AA881" s="71"/>
      <c r="AB881" s="76"/>
      <c r="AC881" s="68">
        <v>0</v>
      </c>
      <c r="AD881" s="77"/>
      <c r="AE881" s="68">
        <v>54</v>
      </c>
      <c r="AF881" s="78"/>
      <c r="AG881" s="81"/>
      <c r="AH881" s="44" t="s">
        <v>2027</v>
      </c>
      <c r="AI881" s="64" t="s">
        <v>2177</v>
      </c>
      <c r="AJ881" s="63"/>
      <c r="AK881" s="78"/>
      <c r="AL881" s="78"/>
      <c r="AM881" s="63"/>
      <c r="AN881" s="78"/>
      <c r="AO881" s="78"/>
      <c r="AP881" s="63"/>
      <c r="AQ881" s="78"/>
      <c r="AR881" s="78"/>
      <c r="AS881" s="86"/>
      <c r="AT881" s="87">
        <v>0</v>
      </c>
      <c r="AU881" s="88" t="s">
        <v>7004</v>
      </c>
    </row>
    <row r="882" spans="1:47">
      <c r="A882" s="50">
        <f t="shared" si="70"/>
        <v>0</v>
      </c>
      <c r="B882" s="51" t="str">
        <f>IF(A882="","",IF(A882&lt;词盘!$B$2,"大词",IF(A882&lt;词盘!$C$2,"中尾词","长尾词")))</f>
        <v>大词</v>
      </c>
      <c r="D882" s="29" t="str">
        <f t="shared" si="71"/>
        <v>无序</v>
      </c>
      <c r="I882" s="61">
        <f t="shared" si="69"/>
        <v>0</v>
      </c>
      <c r="K882" s="91"/>
      <c r="L882" s="90"/>
      <c r="M882" s="62" t="s">
        <v>7005</v>
      </c>
      <c r="N882" s="63" t="s">
        <v>7006</v>
      </c>
      <c r="O882" s="64" t="s">
        <v>2027</v>
      </c>
      <c r="P882" s="65"/>
      <c r="Q882" s="63" t="s">
        <v>2047</v>
      </c>
      <c r="R882" s="68">
        <v>0</v>
      </c>
      <c r="S882" s="68">
        <v>10</v>
      </c>
      <c r="T882" s="69" t="s">
        <v>7007</v>
      </c>
      <c r="U882" s="70"/>
      <c r="V882" s="68"/>
      <c r="W882" s="71"/>
      <c r="X882" s="72"/>
      <c r="Y882" s="71"/>
      <c r="Z882" s="71"/>
      <c r="AA882" s="71">
        <v>1</v>
      </c>
      <c r="AB882" s="76">
        <v>0</v>
      </c>
      <c r="AC882" s="68">
        <v>382</v>
      </c>
      <c r="AD882" s="77">
        <v>0</v>
      </c>
      <c r="AE882" s="68">
        <v>41</v>
      </c>
      <c r="AF882" s="78">
        <v>0.3571</v>
      </c>
      <c r="AG882" s="81">
        <v>0.5001</v>
      </c>
      <c r="AH882" s="44" t="s">
        <v>2027</v>
      </c>
      <c r="AI882" s="64" t="s">
        <v>2177</v>
      </c>
      <c r="AJ882" s="63" t="s">
        <v>2376</v>
      </c>
      <c r="AK882" s="78">
        <v>0.1429</v>
      </c>
      <c r="AL882" s="78">
        <v>0.1667</v>
      </c>
      <c r="AM882" s="63" t="s">
        <v>3298</v>
      </c>
      <c r="AN882" s="78">
        <v>0.1071</v>
      </c>
      <c r="AO882" s="78">
        <v>0.1667</v>
      </c>
      <c r="AP882" s="63" t="s">
        <v>7008</v>
      </c>
      <c r="AQ882" s="78">
        <v>0.1071</v>
      </c>
      <c r="AR882" s="78">
        <v>0.1667</v>
      </c>
      <c r="AS882" s="86" t="s">
        <v>7009</v>
      </c>
      <c r="AT882" s="87">
        <v>0.0278</v>
      </c>
      <c r="AU882" s="88" t="s">
        <v>7010</v>
      </c>
    </row>
    <row r="883" spans="1:47">
      <c r="A883" s="50">
        <f t="shared" si="70"/>
        <v>0</v>
      </c>
      <c r="B883" s="51" t="str">
        <f>IF(A883="","",IF(A883&lt;词盘!$B$2,"大词",IF(A883&lt;词盘!$C$2,"中尾词","长尾词")))</f>
        <v>大词</v>
      </c>
      <c r="D883" s="29" t="str">
        <f t="shared" si="71"/>
        <v>无序</v>
      </c>
      <c r="I883" s="61">
        <f t="shared" si="69"/>
        <v>0</v>
      </c>
      <c r="K883" s="91"/>
      <c r="L883" s="90"/>
      <c r="M883" s="62" t="s">
        <v>7011</v>
      </c>
      <c r="N883" s="63"/>
      <c r="O883" s="64" t="s">
        <v>2027</v>
      </c>
      <c r="P883" s="65"/>
      <c r="Q883" s="63" t="s">
        <v>2047</v>
      </c>
      <c r="R883" s="68">
        <v>0</v>
      </c>
      <c r="S883" s="68">
        <v>9</v>
      </c>
      <c r="T883" s="69" t="s">
        <v>7012</v>
      </c>
      <c r="U883" s="70"/>
      <c r="V883" s="68"/>
      <c r="W883" s="71"/>
      <c r="X883" s="72"/>
      <c r="Y883" s="71"/>
      <c r="Z883" s="71"/>
      <c r="AA883" s="71"/>
      <c r="AB883" s="76"/>
      <c r="AC883" s="68">
        <v>0</v>
      </c>
      <c r="AD883" s="77"/>
      <c r="AE883" s="68">
        <v>46</v>
      </c>
      <c r="AF883" s="78"/>
      <c r="AG883" s="81"/>
      <c r="AH883" s="44" t="s">
        <v>2027</v>
      </c>
      <c r="AI883" s="64" t="s">
        <v>2177</v>
      </c>
      <c r="AJ883" s="63"/>
      <c r="AK883" s="78"/>
      <c r="AL883" s="78"/>
      <c r="AM883" s="63"/>
      <c r="AN883" s="78"/>
      <c r="AO883" s="78"/>
      <c r="AP883" s="63"/>
      <c r="AQ883" s="78"/>
      <c r="AR883" s="78"/>
      <c r="AS883" s="86"/>
      <c r="AT883" s="87"/>
      <c r="AU883" s="88"/>
    </row>
    <row r="884" spans="1:47">
      <c r="A884" s="50">
        <f t="shared" si="70"/>
        <v>0</v>
      </c>
      <c r="B884" s="51" t="str">
        <f>IF(A884="","",IF(A884&lt;词盘!$B$2,"大词",IF(A884&lt;词盘!$C$2,"中尾词","长尾词")))</f>
        <v>大词</v>
      </c>
      <c r="D884" s="29" t="str">
        <f t="shared" si="71"/>
        <v>无序</v>
      </c>
      <c r="I884" s="61">
        <f t="shared" si="69"/>
        <v>0</v>
      </c>
      <c r="K884" s="91"/>
      <c r="L884" s="90"/>
      <c r="M884" s="62" t="s">
        <v>7013</v>
      </c>
      <c r="N884" s="63"/>
      <c r="O884" s="64" t="s">
        <v>2027</v>
      </c>
      <c r="P884" s="65"/>
      <c r="Q884" s="63" t="s">
        <v>2047</v>
      </c>
      <c r="R884" s="68">
        <v>0</v>
      </c>
      <c r="S884" s="68">
        <v>7</v>
      </c>
      <c r="T884" s="69" t="s">
        <v>7014</v>
      </c>
      <c r="U884" s="70"/>
      <c r="V884" s="68"/>
      <c r="W884" s="71"/>
      <c r="X884" s="72"/>
      <c r="Y884" s="71"/>
      <c r="Z884" s="71"/>
      <c r="AA884" s="71"/>
      <c r="AB884" s="76"/>
      <c r="AC884" s="68">
        <v>0</v>
      </c>
      <c r="AD884" s="77"/>
      <c r="AE884" s="68">
        <v>44</v>
      </c>
      <c r="AF884" s="78"/>
      <c r="AG884" s="81"/>
      <c r="AH884" s="44" t="s">
        <v>2027</v>
      </c>
      <c r="AI884" s="64" t="s">
        <v>2177</v>
      </c>
      <c r="AJ884" s="63"/>
      <c r="AK884" s="78"/>
      <c r="AL884" s="78"/>
      <c r="AM884" s="63"/>
      <c r="AN884" s="78"/>
      <c r="AO884" s="78"/>
      <c r="AP884" s="63"/>
      <c r="AQ884" s="78"/>
      <c r="AR884" s="78"/>
      <c r="AS884" s="86"/>
      <c r="AT884" s="87"/>
      <c r="AU884" s="88"/>
    </row>
    <row r="885" spans="1:47">
      <c r="A885" s="50">
        <f t="shared" si="70"/>
        <v>131</v>
      </c>
      <c r="B885" s="51" t="str">
        <f>IF(A885="","",IF(A885&lt;词盘!$B$2,"大词",IF(A885&lt;词盘!$C$2,"中尾词","长尾词")))</f>
        <v>大词</v>
      </c>
      <c r="D885" s="29" t="str">
        <f t="shared" si="71"/>
        <v>无序</v>
      </c>
      <c r="I885" s="61">
        <f t="shared" si="69"/>
        <v>0</v>
      </c>
      <c r="K885" s="91"/>
      <c r="L885" s="90"/>
      <c r="M885" s="62" t="s">
        <v>7015</v>
      </c>
      <c r="N885" s="63" t="s">
        <v>7016</v>
      </c>
      <c r="O885" s="64" t="s">
        <v>2027</v>
      </c>
      <c r="P885" s="65"/>
      <c r="Q885" s="63" t="s">
        <v>2149</v>
      </c>
      <c r="R885" s="68">
        <v>0</v>
      </c>
      <c r="S885" s="68">
        <v>3</v>
      </c>
      <c r="T885" s="69" t="s">
        <v>7017</v>
      </c>
      <c r="U885" s="70">
        <v>1006562</v>
      </c>
      <c r="V885" s="68">
        <v>4269</v>
      </c>
      <c r="W885" s="71">
        <v>131</v>
      </c>
      <c r="X885" s="72">
        <v>0.0307</v>
      </c>
      <c r="Y885" s="71">
        <v>121326</v>
      </c>
      <c r="Z885" s="71">
        <v>2018</v>
      </c>
      <c r="AA885" s="71">
        <v>3</v>
      </c>
      <c r="AB885" s="76">
        <v>1</v>
      </c>
      <c r="AC885" s="68">
        <v>10085</v>
      </c>
      <c r="AD885" s="77">
        <v>0.42</v>
      </c>
      <c r="AE885" s="68">
        <v>30</v>
      </c>
      <c r="AF885" s="78">
        <v>0.5</v>
      </c>
      <c r="AG885" s="81">
        <v>0.5</v>
      </c>
      <c r="AH885" s="82">
        <v>0.72</v>
      </c>
      <c r="AI885" s="64" t="s">
        <v>7018</v>
      </c>
      <c r="AJ885" s="63" t="s">
        <v>2293</v>
      </c>
      <c r="AK885" s="78">
        <v>0.2</v>
      </c>
      <c r="AL885" s="78">
        <v>0.2</v>
      </c>
      <c r="AM885" s="63" t="s">
        <v>5465</v>
      </c>
      <c r="AN885" s="78">
        <v>0.1833</v>
      </c>
      <c r="AO885" s="78">
        <v>0.2</v>
      </c>
      <c r="AP885" s="63" t="s">
        <v>2857</v>
      </c>
      <c r="AQ885" s="78">
        <v>0.1167</v>
      </c>
      <c r="AR885" s="78">
        <v>0.1</v>
      </c>
      <c r="AS885" s="86" t="s">
        <v>7019</v>
      </c>
      <c r="AT885" s="87"/>
      <c r="AU885" s="88"/>
    </row>
    <row r="886" spans="1:47">
      <c r="A886" s="50">
        <f t="shared" si="70"/>
        <v>0</v>
      </c>
      <c r="B886" s="51" t="str">
        <f>IF(A886="","",IF(A886&lt;词盘!$B$2,"大词",IF(A886&lt;词盘!$C$2,"中尾词","长尾词")))</f>
        <v>大词</v>
      </c>
      <c r="D886" s="29" t="str">
        <f t="shared" si="71"/>
        <v>无序</v>
      </c>
      <c r="I886" s="61">
        <f t="shared" si="69"/>
        <v>0</v>
      </c>
      <c r="K886" s="91"/>
      <c r="L886" s="90"/>
      <c r="M886" s="62" t="s">
        <v>7020</v>
      </c>
      <c r="N886" s="63"/>
      <c r="O886" s="64" t="s">
        <v>2027</v>
      </c>
      <c r="P886" s="65"/>
      <c r="Q886" s="63" t="s">
        <v>2047</v>
      </c>
      <c r="R886" s="68">
        <v>0</v>
      </c>
      <c r="S886" s="68">
        <v>9</v>
      </c>
      <c r="T886" s="69" t="s">
        <v>7021</v>
      </c>
      <c r="U886" s="70"/>
      <c r="V886" s="68"/>
      <c r="W886" s="71"/>
      <c r="X886" s="72"/>
      <c r="Y886" s="71"/>
      <c r="Z886" s="71"/>
      <c r="AA886" s="71"/>
      <c r="AB886" s="76"/>
      <c r="AC886" s="68">
        <v>0</v>
      </c>
      <c r="AD886" s="77"/>
      <c r="AE886" s="68">
        <v>18</v>
      </c>
      <c r="AF886" s="78"/>
      <c r="AG886" s="81"/>
      <c r="AH886" s="44" t="s">
        <v>2027</v>
      </c>
      <c r="AI886" s="64" t="s">
        <v>2177</v>
      </c>
      <c r="AJ886" s="63"/>
      <c r="AK886" s="78"/>
      <c r="AL886" s="78"/>
      <c r="AM886" s="63"/>
      <c r="AN886" s="78"/>
      <c r="AO886" s="78"/>
      <c r="AP886" s="63"/>
      <c r="AQ886" s="78"/>
      <c r="AR886" s="78"/>
      <c r="AS886" s="86"/>
      <c r="AT886" s="87">
        <v>0.1</v>
      </c>
      <c r="AU886" s="88" t="s">
        <v>7022</v>
      </c>
    </row>
    <row r="887" spans="1:47">
      <c r="A887" s="50">
        <f t="shared" si="70"/>
        <v>0</v>
      </c>
      <c r="B887" s="51" t="str">
        <f>IF(A887="","",IF(A887&lt;词盘!$B$2,"大词",IF(A887&lt;词盘!$C$2,"中尾词","长尾词")))</f>
        <v>大词</v>
      </c>
      <c r="D887" s="29" t="str">
        <f t="shared" si="71"/>
        <v>无序</v>
      </c>
      <c r="I887" s="61">
        <f t="shared" si="69"/>
        <v>0</v>
      </c>
      <c r="K887" s="91"/>
      <c r="L887" s="90"/>
      <c r="M887" s="62" t="s">
        <v>7023</v>
      </c>
      <c r="N887" s="63"/>
      <c r="O887" s="64" t="s">
        <v>2027</v>
      </c>
      <c r="P887" s="65"/>
      <c r="Q887" s="63" t="s">
        <v>4152</v>
      </c>
      <c r="R887" s="68">
        <v>0</v>
      </c>
      <c r="S887" s="68">
        <v>1</v>
      </c>
      <c r="T887" s="69" t="s">
        <v>2601</v>
      </c>
      <c r="U887" s="70"/>
      <c r="V887" s="68"/>
      <c r="W887" s="71"/>
      <c r="X887" s="72"/>
      <c r="Y887" s="71"/>
      <c r="Z887" s="71"/>
      <c r="AA887" s="71"/>
      <c r="AB887" s="76"/>
      <c r="AC887" s="68">
        <v>0</v>
      </c>
      <c r="AD887" s="77"/>
      <c r="AE887" s="68">
        <v>35</v>
      </c>
      <c r="AF887" s="78"/>
      <c r="AG887" s="81"/>
      <c r="AH887" s="44" t="s">
        <v>2027</v>
      </c>
      <c r="AI887" s="64" t="s">
        <v>2177</v>
      </c>
      <c r="AJ887" s="63"/>
      <c r="AK887" s="78"/>
      <c r="AL887" s="78"/>
      <c r="AM887" s="63"/>
      <c r="AN887" s="78"/>
      <c r="AO887" s="78"/>
      <c r="AP887" s="63"/>
      <c r="AQ887" s="78"/>
      <c r="AR887" s="78"/>
      <c r="AS887" s="86"/>
      <c r="AT887" s="87">
        <v>1</v>
      </c>
      <c r="AU887" s="88" t="s">
        <v>7024</v>
      </c>
    </row>
    <row r="888" spans="1:47">
      <c r="A888" s="50">
        <f t="shared" si="70"/>
        <v>0</v>
      </c>
      <c r="B888" s="51" t="str">
        <f>IF(A888="","",IF(A888&lt;词盘!$B$2,"大词",IF(A888&lt;词盘!$C$2,"中尾词","长尾词")))</f>
        <v>大词</v>
      </c>
      <c r="D888" s="29" t="str">
        <f t="shared" si="71"/>
        <v>无序</v>
      </c>
      <c r="I888" s="61">
        <f t="shared" si="69"/>
        <v>0</v>
      </c>
      <c r="K888" s="91"/>
      <c r="L888" s="90"/>
      <c r="M888" s="62" t="s">
        <v>7025</v>
      </c>
      <c r="N888" s="63"/>
      <c r="O888" s="64" t="s">
        <v>2027</v>
      </c>
      <c r="P888" s="65"/>
      <c r="Q888" s="63" t="s">
        <v>4152</v>
      </c>
      <c r="R888" s="68">
        <v>0</v>
      </c>
      <c r="S888" s="68">
        <v>1</v>
      </c>
      <c r="T888" s="69" t="s">
        <v>2601</v>
      </c>
      <c r="U888" s="70"/>
      <c r="V888" s="68"/>
      <c r="W888" s="71"/>
      <c r="X888" s="72"/>
      <c r="Y888" s="71"/>
      <c r="Z888" s="71"/>
      <c r="AA888" s="71"/>
      <c r="AB888" s="76"/>
      <c r="AC888" s="68">
        <v>0</v>
      </c>
      <c r="AD888" s="77"/>
      <c r="AE888" s="68">
        <v>13</v>
      </c>
      <c r="AF888" s="78"/>
      <c r="AG888" s="81"/>
      <c r="AH888" s="44" t="s">
        <v>2027</v>
      </c>
      <c r="AI888" s="64" t="s">
        <v>2177</v>
      </c>
      <c r="AJ888" s="63"/>
      <c r="AK888" s="78"/>
      <c r="AL888" s="78"/>
      <c r="AM888" s="63"/>
      <c r="AN888" s="78"/>
      <c r="AO888" s="78"/>
      <c r="AP888" s="63"/>
      <c r="AQ888" s="78"/>
      <c r="AR888" s="78"/>
      <c r="AS888" s="86"/>
      <c r="AT888" s="87">
        <v>0.1429</v>
      </c>
      <c r="AU888" s="88" t="s">
        <v>7026</v>
      </c>
    </row>
    <row r="889" spans="1:47">
      <c r="A889" s="50">
        <f t="shared" si="70"/>
        <v>0</v>
      </c>
      <c r="B889" s="51" t="str">
        <f>IF(A889="","",IF(A889&lt;词盘!$B$2,"大词",IF(A889&lt;词盘!$C$2,"中尾词","长尾词")))</f>
        <v>大词</v>
      </c>
      <c r="D889" s="29" t="str">
        <f t="shared" si="71"/>
        <v>无序</v>
      </c>
      <c r="I889" s="61">
        <f t="shared" si="69"/>
        <v>0</v>
      </c>
      <c r="K889" s="91"/>
      <c r="L889" s="90"/>
      <c r="M889" s="62" t="s">
        <v>7027</v>
      </c>
      <c r="N889" s="63" t="s">
        <v>7028</v>
      </c>
      <c r="O889" s="64" t="s">
        <v>2027</v>
      </c>
      <c r="P889" s="65"/>
      <c r="Q889" s="63" t="s">
        <v>2047</v>
      </c>
      <c r="R889" s="68">
        <v>0</v>
      </c>
      <c r="S889" s="68">
        <v>9</v>
      </c>
      <c r="T889" s="69" t="s">
        <v>7012</v>
      </c>
      <c r="U889" s="70"/>
      <c r="V889" s="68"/>
      <c r="W889" s="71"/>
      <c r="X889" s="72"/>
      <c r="Y889" s="71"/>
      <c r="Z889" s="71"/>
      <c r="AA889" s="71">
        <v>1</v>
      </c>
      <c r="AB889" s="76">
        <v>0</v>
      </c>
      <c r="AC889" s="68">
        <v>209</v>
      </c>
      <c r="AD889" s="77">
        <v>0</v>
      </c>
      <c r="AE889" s="68">
        <v>50</v>
      </c>
      <c r="AF889" s="78">
        <v>0.4</v>
      </c>
      <c r="AG889" s="81">
        <v>0</v>
      </c>
      <c r="AH889" s="44" t="s">
        <v>2027</v>
      </c>
      <c r="AI889" s="64" t="s">
        <v>2177</v>
      </c>
      <c r="AJ889" s="63" t="s">
        <v>3282</v>
      </c>
      <c r="AK889" s="78">
        <v>0.1667</v>
      </c>
      <c r="AL889" s="78">
        <v>0</v>
      </c>
      <c r="AM889" s="63" t="s">
        <v>7029</v>
      </c>
      <c r="AN889" s="78">
        <v>0.1333</v>
      </c>
      <c r="AO889" s="78">
        <v>0</v>
      </c>
      <c r="AP889" s="63" t="s">
        <v>2164</v>
      </c>
      <c r="AQ889" s="78">
        <v>0.1</v>
      </c>
      <c r="AR889" s="78">
        <v>0</v>
      </c>
      <c r="AS889" s="86" t="s">
        <v>7030</v>
      </c>
      <c r="AT889" s="87">
        <v>0</v>
      </c>
      <c r="AU889" s="88" t="s">
        <v>7031</v>
      </c>
    </row>
    <row r="890" spans="1:47">
      <c r="A890" s="50">
        <f t="shared" si="70"/>
        <v>0</v>
      </c>
      <c r="B890" s="51" t="str">
        <f>IF(A890="","",IF(A890&lt;词盘!$B$2,"大词",IF(A890&lt;词盘!$C$2,"中尾词","长尾词")))</f>
        <v>大词</v>
      </c>
      <c r="D890" s="29" t="str">
        <f t="shared" si="71"/>
        <v>无序</v>
      </c>
      <c r="I890" s="61">
        <f t="shared" si="69"/>
        <v>0</v>
      </c>
      <c r="K890" s="91"/>
      <c r="L890" s="90"/>
      <c r="M890" s="62" t="s">
        <v>7032</v>
      </c>
      <c r="N890" s="63" t="s">
        <v>3882</v>
      </c>
      <c r="O890" s="64" t="s">
        <v>2027</v>
      </c>
      <c r="P890" s="65"/>
      <c r="Q890" s="63" t="s">
        <v>2047</v>
      </c>
      <c r="R890" s="68">
        <v>0</v>
      </c>
      <c r="S890" s="68">
        <v>11</v>
      </c>
      <c r="T890" s="69" t="s">
        <v>6962</v>
      </c>
      <c r="U890" s="70"/>
      <c r="V890" s="68"/>
      <c r="W890" s="71"/>
      <c r="X890" s="72"/>
      <c r="Y890" s="71"/>
      <c r="Z890" s="71"/>
      <c r="AA890" s="71">
        <v>1</v>
      </c>
      <c r="AB890" s="76">
        <v>0</v>
      </c>
      <c r="AC890" s="68">
        <v>345</v>
      </c>
      <c r="AD890" s="77">
        <v>0</v>
      </c>
      <c r="AE890" s="68">
        <v>41</v>
      </c>
      <c r="AF890" s="78">
        <v>0.3783</v>
      </c>
      <c r="AG890" s="81">
        <v>0.5</v>
      </c>
      <c r="AH890" s="82">
        <v>4.76</v>
      </c>
      <c r="AI890" s="64" t="s">
        <v>7033</v>
      </c>
      <c r="AJ890" s="63" t="s">
        <v>2178</v>
      </c>
      <c r="AK890" s="78">
        <v>0.1351</v>
      </c>
      <c r="AL890" s="78">
        <v>0.2</v>
      </c>
      <c r="AM890" s="63" t="s">
        <v>2910</v>
      </c>
      <c r="AN890" s="78">
        <v>0.1351</v>
      </c>
      <c r="AO890" s="78">
        <v>0.1</v>
      </c>
      <c r="AP890" s="63" t="s">
        <v>3282</v>
      </c>
      <c r="AQ890" s="78">
        <v>0.1081</v>
      </c>
      <c r="AR890" s="78">
        <v>0.2</v>
      </c>
      <c r="AS890" s="86" t="s">
        <v>7034</v>
      </c>
      <c r="AT890" s="87"/>
      <c r="AU890" s="88"/>
    </row>
    <row r="891" spans="1:47">
      <c r="A891" s="50">
        <f t="shared" si="70"/>
        <v>0</v>
      </c>
      <c r="B891" s="51" t="str">
        <f>IF(A891="","",IF(A891&lt;词盘!$B$2,"大词",IF(A891&lt;词盘!$C$2,"中尾词","长尾词")))</f>
        <v>大词</v>
      </c>
      <c r="D891" s="29" t="str">
        <f t="shared" si="71"/>
        <v>无序</v>
      </c>
      <c r="I891" s="61">
        <f t="shared" si="69"/>
        <v>0</v>
      </c>
      <c r="K891" s="91"/>
      <c r="L891" s="90"/>
      <c r="M891" s="62" t="s">
        <v>7035</v>
      </c>
      <c r="N891" s="63"/>
      <c r="O891" s="64" t="s">
        <v>2027</v>
      </c>
      <c r="P891" s="65"/>
      <c r="Q891" s="63" t="s">
        <v>2047</v>
      </c>
      <c r="R891" s="68">
        <v>0</v>
      </c>
      <c r="S891" s="68">
        <v>13</v>
      </c>
      <c r="T891" s="69" t="s">
        <v>7036</v>
      </c>
      <c r="U891" s="70"/>
      <c r="V891" s="68"/>
      <c r="W891" s="71"/>
      <c r="X891" s="72"/>
      <c r="Y891" s="71"/>
      <c r="Z891" s="71"/>
      <c r="AA891" s="71"/>
      <c r="AB891" s="76"/>
      <c r="AC891" s="68">
        <v>0</v>
      </c>
      <c r="AD891" s="77"/>
      <c r="AE891" s="68">
        <v>5</v>
      </c>
      <c r="AF891" s="78"/>
      <c r="AG891" s="81"/>
      <c r="AH891" s="44" t="s">
        <v>2027</v>
      </c>
      <c r="AI891" s="64" t="s">
        <v>2177</v>
      </c>
      <c r="AJ891" s="63"/>
      <c r="AK891" s="78"/>
      <c r="AL891" s="78"/>
      <c r="AM891" s="63"/>
      <c r="AN891" s="78"/>
      <c r="AO891" s="78"/>
      <c r="AP891" s="63"/>
      <c r="AQ891" s="78"/>
      <c r="AR891" s="78"/>
      <c r="AS891" s="86"/>
      <c r="AT891" s="87"/>
      <c r="AU891" s="88"/>
    </row>
    <row r="892" spans="1:47">
      <c r="A892" s="50">
        <f t="shared" si="70"/>
        <v>0</v>
      </c>
      <c r="B892" s="51" t="str">
        <f>IF(A892="","",IF(A892&lt;词盘!$B$2,"大词",IF(A892&lt;词盘!$C$2,"中尾词","长尾词")))</f>
        <v>大词</v>
      </c>
      <c r="D892" s="29" t="str">
        <f t="shared" si="71"/>
        <v>无序</v>
      </c>
      <c r="I892" s="61">
        <f t="shared" si="69"/>
        <v>0</v>
      </c>
      <c r="K892" s="91"/>
      <c r="L892" s="90"/>
      <c r="M892" s="62" t="s">
        <v>7037</v>
      </c>
      <c r="N892" s="63" t="s">
        <v>7038</v>
      </c>
      <c r="O892" s="64" t="s">
        <v>2027</v>
      </c>
      <c r="P892" s="65"/>
      <c r="Q892" s="63" t="s">
        <v>2047</v>
      </c>
      <c r="R892" s="68">
        <v>0</v>
      </c>
      <c r="S892" s="68">
        <v>11</v>
      </c>
      <c r="T892" s="69" t="s">
        <v>6962</v>
      </c>
      <c r="U892" s="70"/>
      <c r="V892" s="68"/>
      <c r="W892" s="71"/>
      <c r="X892" s="72"/>
      <c r="Y892" s="71"/>
      <c r="Z892" s="71"/>
      <c r="AA892" s="71">
        <v>1</v>
      </c>
      <c r="AB892" s="76">
        <v>0</v>
      </c>
      <c r="AC892" s="68">
        <v>721</v>
      </c>
      <c r="AD892" s="77">
        <v>0</v>
      </c>
      <c r="AE892" s="68">
        <v>8</v>
      </c>
      <c r="AF892" s="78">
        <v>0.3793</v>
      </c>
      <c r="AG892" s="81">
        <v>0.2143</v>
      </c>
      <c r="AH892" s="82">
        <v>5.63</v>
      </c>
      <c r="AI892" s="64" t="s">
        <v>7039</v>
      </c>
      <c r="AJ892" s="63" t="s">
        <v>2216</v>
      </c>
      <c r="AK892" s="78">
        <v>0.1552</v>
      </c>
      <c r="AL892" s="78">
        <v>0.1429</v>
      </c>
      <c r="AM892" s="63" t="s">
        <v>2376</v>
      </c>
      <c r="AN892" s="78">
        <v>0.1379</v>
      </c>
      <c r="AO892" s="78">
        <v>0</v>
      </c>
      <c r="AP892" s="63" t="s">
        <v>2601</v>
      </c>
      <c r="AQ892" s="78">
        <v>0.0862</v>
      </c>
      <c r="AR892" s="78">
        <v>0.0714</v>
      </c>
      <c r="AS892" s="86" t="s">
        <v>7040</v>
      </c>
      <c r="AT892" s="87">
        <v>0.0341</v>
      </c>
      <c r="AU892" s="88" t="s">
        <v>7041</v>
      </c>
    </row>
    <row r="893" spans="1:47">
      <c r="A893" s="50">
        <f t="shared" si="70"/>
        <v>0</v>
      </c>
      <c r="B893" s="51" t="str">
        <f>IF(A893="","",IF(A893&lt;词盘!$B$2,"大词",IF(A893&lt;词盘!$C$2,"中尾词","长尾词")))</f>
        <v>大词</v>
      </c>
      <c r="D893" s="29" t="str">
        <f t="shared" si="71"/>
        <v>无序</v>
      </c>
      <c r="I893" s="61">
        <f t="shared" si="69"/>
        <v>0</v>
      </c>
      <c r="K893" s="91"/>
      <c r="L893" s="90"/>
      <c r="M893" s="62" t="s">
        <v>7042</v>
      </c>
      <c r="N893" s="63"/>
      <c r="O893" s="64" t="s">
        <v>2027</v>
      </c>
      <c r="P893" s="65"/>
      <c r="Q893" s="63" t="s">
        <v>2047</v>
      </c>
      <c r="R893" s="68">
        <v>0</v>
      </c>
      <c r="S893" s="68">
        <v>10</v>
      </c>
      <c r="T893" s="69" t="s">
        <v>7043</v>
      </c>
      <c r="U893" s="70"/>
      <c r="V893" s="68"/>
      <c r="W893" s="71"/>
      <c r="X893" s="72"/>
      <c r="Y893" s="71"/>
      <c r="Z893" s="71"/>
      <c r="AA893" s="71"/>
      <c r="AB893" s="76"/>
      <c r="AC893" s="68">
        <v>0</v>
      </c>
      <c r="AD893" s="77"/>
      <c r="AE893" s="68">
        <v>19</v>
      </c>
      <c r="AF893" s="78"/>
      <c r="AG893" s="81"/>
      <c r="AH893" s="44" t="s">
        <v>2027</v>
      </c>
      <c r="AI893" s="64" t="s">
        <v>2177</v>
      </c>
      <c r="AJ893" s="63"/>
      <c r="AK893" s="78"/>
      <c r="AL893" s="78"/>
      <c r="AM893" s="63"/>
      <c r="AN893" s="78"/>
      <c r="AO893" s="78"/>
      <c r="AP893" s="63"/>
      <c r="AQ893" s="78"/>
      <c r="AR893" s="78"/>
      <c r="AS893" s="86"/>
      <c r="AT893" s="87">
        <v>0</v>
      </c>
      <c r="AU893" s="88" t="s">
        <v>7044</v>
      </c>
    </row>
    <row r="894" spans="1:47">
      <c r="A894" s="50">
        <f t="shared" si="70"/>
        <v>0</v>
      </c>
      <c r="B894" s="51" t="str">
        <f>IF(A894="","",IF(A894&lt;词盘!$B$2,"大词",IF(A894&lt;词盘!$C$2,"中尾词","长尾词")))</f>
        <v>大词</v>
      </c>
      <c r="D894" s="29" t="str">
        <f t="shared" si="71"/>
        <v>无序</v>
      </c>
      <c r="I894" s="61">
        <f t="shared" ref="I894:I957" si="72">P894/SUM(P:P)</f>
        <v>0</v>
      </c>
      <c r="K894" s="91"/>
      <c r="L894" s="90"/>
      <c r="M894" s="62" t="s">
        <v>7045</v>
      </c>
      <c r="N894" s="63"/>
      <c r="O894" s="64" t="s">
        <v>2027</v>
      </c>
      <c r="P894" s="65"/>
      <c r="Q894" s="63" t="s">
        <v>2047</v>
      </c>
      <c r="R894" s="68">
        <v>0</v>
      </c>
      <c r="S894" s="68">
        <v>5</v>
      </c>
      <c r="T894" s="69" t="s">
        <v>7046</v>
      </c>
      <c r="U894" s="70"/>
      <c r="V894" s="68"/>
      <c r="W894" s="71"/>
      <c r="X894" s="72"/>
      <c r="Y894" s="71"/>
      <c r="Z894" s="71"/>
      <c r="AA894" s="71"/>
      <c r="AB894" s="76"/>
      <c r="AC894" s="68">
        <v>0</v>
      </c>
      <c r="AD894" s="77"/>
      <c r="AE894" s="68">
        <v>12</v>
      </c>
      <c r="AF894" s="78"/>
      <c r="AG894" s="81"/>
      <c r="AH894" s="44" t="s">
        <v>2027</v>
      </c>
      <c r="AI894" s="64" t="s">
        <v>2177</v>
      </c>
      <c r="AJ894" s="63"/>
      <c r="AK894" s="78"/>
      <c r="AL894" s="78"/>
      <c r="AM894" s="63"/>
      <c r="AN894" s="78"/>
      <c r="AO894" s="78"/>
      <c r="AP894" s="63"/>
      <c r="AQ894" s="78"/>
      <c r="AR894" s="78"/>
      <c r="AS894" s="86"/>
      <c r="AT894" s="87">
        <v>0.2222</v>
      </c>
      <c r="AU894" s="88" t="s">
        <v>7047</v>
      </c>
    </row>
    <row r="895" spans="1:47">
      <c r="A895" s="50">
        <f t="shared" ref="A895:A902" si="73">W895</f>
        <v>0</v>
      </c>
      <c r="B895" s="51" t="str">
        <f>IF(A895="","",IF(A895&lt;词盘!$B$2,"大词",IF(A895&lt;词盘!$C$2,"中尾词","长尾词")))</f>
        <v>大词</v>
      </c>
      <c r="D895" s="29" t="str">
        <f t="shared" si="71"/>
        <v>无序</v>
      </c>
      <c r="I895" s="61">
        <f t="shared" si="72"/>
        <v>0</v>
      </c>
      <c r="K895" s="91"/>
      <c r="L895" s="90"/>
      <c r="M895" s="62" t="s">
        <v>7048</v>
      </c>
      <c r="N895" s="63"/>
      <c r="O895" s="64" t="s">
        <v>2027</v>
      </c>
      <c r="P895" s="65"/>
      <c r="Q895" s="63" t="s">
        <v>2149</v>
      </c>
      <c r="R895" s="68">
        <v>0</v>
      </c>
      <c r="S895" s="68">
        <v>2</v>
      </c>
      <c r="T895" s="69" t="s">
        <v>4255</v>
      </c>
      <c r="U895" s="70"/>
      <c r="V895" s="68"/>
      <c r="W895" s="71"/>
      <c r="X895" s="72"/>
      <c r="Y895" s="71"/>
      <c r="Z895" s="71"/>
      <c r="AA895" s="71"/>
      <c r="AB895" s="76"/>
      <c r="AC895" s="68">
        <v>0</v>
      </c>
      <c r="AD895" s="77"/>
      <c r="AE895" s="68">
        <v>19</v>
      </c>
      <c r="AF895" s="78"/>
      <c r="AG895" s="81"/>
      <c r="AH895" s="44" t="s">
        <v>2027</v>
      </c>
      <c r="AI895" s="64" t="s">
        <v>2177</v>
      </c>
      <c r="AJ895" s="63"/>
      <c r="AK895" s="78"/>
      <c r="AL895" s="78"/>
      <c r="AM895" s="63"/>
      <c r="AN895" s="78"/>
      <c r="AO895" s="78"/>
      <c r="AP895" s="63"/>
      <c r="AQ895" s="78"/>
      <c r="AR895" s="78"/>
      <c r="AS895" s="86"/>
      <c r="AT895" s="87">
        <v>0.0328</v>
      </c>
      <c r="AU895" s="88" t="s">
        <v>7049</v>
      </c>
    </row>
    <row r="896" spans="1:47">
      <c r="A896" s="50">
        <f t="shared" si="73"/>
        <v>0</v>
      </c>
      <c r="B896" s="51" t="str">
        <f>IF(A896="","",IF(A896&lt;词盘!$B$2,"大词",IF(A896&lt;词盘!$C$2,"中尾词","长尾词")))</f>
        <v>大词</v>
      </c>
      <c r="D896" s="29" t="str">
        <f t="shared" ref="D896:D913" si="74">IF(M896="","",IF(OR(E896="/",E896=""),"无序",IF(COUNTIFS(E:E,E896)&lt;4,"无序","有序")))</f>
        <v>无序</v>
      </c>
      <c r="I896" s="61">
        <f t="shared" si="72"/>
        <v>0</v>
      </c>
      <c r="K896" s="91"/>
      <c r="L896" s="90"/>
      <c r="M896" s="62" t="s">
        <v>7050</v>
      </c>
      <c r="N896" s="63"/>
      <c r="O896" s="64" t="s">
        <v>2027</v>
      </c>
      <c r="P896" s="65"/>
      <c r="Q896" s="63" t="s">
        <v>2047</v>
      </c>
      <c r="R896" s="68">
        <v>0</v>
      </c>
      <c r="S896" s="68">
        <v>1</v>
      </c>
      <c r="T896" s="69" t="s">
        <v>2601</v>
      </c>
      <c r="U896" s="70"/>
      <c r="V896" s="68"/>
      <c r="W896" s="71"/>
      <c r="X896" s="72"/>
      <c r="Y896" s="71"/>
      <c r="Z896" s="71"/>
      <c r="AA896" s="71"/>
      <c r="AB896" s="76"/>
      <c r="AC896" s="68">
        <v>0</v>
      </c>
      <c r="AD896" s="77"/>
      <c r="AE896" s="68">
        <v>15</v>
      </c>
      <c r="AF896" s="78"/>
      <c r="AG896" s="81"/>
      <c r="AH896" s="44" t="s">
        <v>2027</v>
      </c>
      <c r="AI896" s="64" t="s">
        <v>2177</v>
      </c>
      <c r="AJ896" s="63"/>
      <c r="AK896" s="78"/>
      <c r="AL896" s="78"/>
      <c r="AM896" s="63"/>
      <c r="AN896" s="78"/>
      <c r="AO896" s="78"/>
      <c r="AP896" s="63"/>
      <c r="AQ896" s="78"/>
      <c r="AR896" s="78"/>
      <c r="AS896" s="86"/>
      <c r="AT896" s="87">
        <v>0</v>
      </c>
      <c r="AU896" s="88" t="s">
        <v>7051</v>
      </c>
    </row>
    <row r="897" spans="1:47">
      <c r="A897" s="50">
        <f t="shared" si="73"/>
        <v>0</v>
      </c>
      <c r="B897" s="51" t="str">
        <f>IF(A897="","",IF(A897&lt;词盘!$B$2,"大词",IF(A897&lt;词盘!$C$2,"中尾词","长尾词")))</f>
        <v>大词</v>
      </c>
      <c r="D897" s="29" t="str">
        <f t="shared" si="74"/>
        <v>无序</v>
      </c>
      <c r="I897" s="61">
        <f t="shared" si="72"/>
        <v>0</v>
      </c>
      <c r="K897" s="91"/>
      <c r="L897" s="90"/>
      <c r="M897" s="62" t="s">
        <v>7052</v>
      </c>
      <c r="N897" s="63"/>
      <c r="O897" s="64" t="s">
        <v>2027</v>
      </c>
      <c r="P897" s="65"/>
      <c r="Q897" s="63" t="s">
        <v>2149</v>
      </c>
      <c r="R897" s="68">
        <v>0</v>
      </c>
      <c r="S897" s="68">
        <v>2</v>
      </c>
      <c r="T897" s="69" t="s">
        <v>7053</v>
      </c>
      <c r="U897" s="70"/>
      <c r="V897" s="68"/>
      <c r="W897" s="71"/>
      <c r="X897" s="72"/>
      <c r="Y897" s="71"/>
      <c r="Z897" s="71"/>
      <c r="AA897" s="71"/>
      <c r="AB897" s="76"/>
      <c r="AC897" s="68">
        <v>0</v>
      </c>
      <c r="AD897" s="77"/>
      <c r="AE897" s="68">
        <v>21</v>
      </c>
      <c r="AF897" s="78"/>
      <c r="AG897" s="81"/>
      <c r="AH897" s="44" t="s">
        <v>2027</v>
      </c>
      <c r="AI897" s="64" t="s">
        <v>2177</v>
      </c>
      <c r="AJ897" s="63"/>
      <c r="AK897" s="78"/>
      <c r="AL897" s="78"/>
      <c r="AM897" s="63"/>
      <c r="AN897" s="78"/>
      <c r="AO897" s="78"/>
      <c r="AP897" s="63"/>
      <c r="AQ897" s="78"/>
      <c r="AR897" s="78"/>
      <c r="AS897" s="86"/>
      <c r="AT897" s="87">
        <v>0</v>
      </c>
      <c r="AU897" s="88" t="s">
        <v>7054</v>
      </c>
    </row>
    <row r="898" spans="1:47">
      <c r="A898" s="50">
        <f t="shared" si="73"/>
        <v>0</v>
      </c>
      <c r="B898" s="51" t="str">
        <f>IF(A898="","",IF(A898&lt;词盘!$B$2,"大词",IF(A898&lt;词盘!$C$2,"中尾词","长尾词")))</f>
        <v>大词</v>
      </c>
      <c r="D898" s="29" t="str">
        <f t="shared" si="74"/>
        <v>无序</v>
      </c>
      <c r="I898" s="61">
        <f t="shared" si="72"/>
        <v>0</v>
      </c>
      <c r="K898" s="91"/>
      <c r="L898" s="90"/>
      <c r="M898" s="62" t="s">
        <v>7055</v>
      </c>
      <c r="N898" s="63"/>
      <c r="O898" s="64" t="s">
        <v>2027</v>
      </c>
      <c r="P898" s="65"/>
      <c r="Q898" s="63" t="s">
        <v>2047</v>
      </c>
      <c r="R898" s="68">
        <v>0</v>
      </c>
      <c r="S898" s="68">
        <v>5</v>
      </c>
      <c r="T898" s="69" t="s">
        <v>7056</v>
      </c>
      <c r="U898" s="70"/>
      <c r="V898" s="68"/>
      <c r="W898" s="71"/>
      <c r="X898" s="72"/>
      <c r="Y898" s="71"/>
      <c r="Z898" s="71"/>
      <c r="AA898" s="71"/>
      <c r="AB898" s="76"/>
      <c r="AC898" s="68">
        <v>0</v>
      </c>
      <c r="AD898" s="77"/>
      <c r="AE898" s="68">
        <v>53</v>
      </c>
      <c r="AF898" s="78"/>
      <c r="AG898" s="81"/>
      <c r="AH898" s="44" t="s">
        <v>2027</v>
      </c>
      <c r="AI898" s="64" t="s">
        <v>2177</v>
      </c>
      <c r="AJ898" s="63"/>
      <c r="AK898" s="78"/>
      <c r="AL898" s="78"/>
      <c r="AM898" s="63"/>
      <c r="AN898" s="78"/>
      <c r="AO898" s="78"/>
      <c r="AP898" s="63"/>
      <c r="AQ898" s="78"/>
      <c r="AR898" s="78"/>
      <c r="AS898" s="86"/>
      <c r="AT898" s="87">
        <v>0.0674</v>
      </c>
      <c r="AU898" s="88" t="s">
        <v>7057</v>
      </c>
    </row>
    <row r="899" spans="1:47">
      <c r="A899" s="50">
        <f t="shared" si="73"/>
        <v>0</v>
      </c>
      <c r="B899" s="51" t="str">
        <f>IF(A899="","",IF(A899&lt;词盘!$B$2,"大词",IF(A899&lt;词盘!$C$2,"中尾词","长尾词")))</f>
        <v>大词</v>
      </c>
      <c r="D899" s="29" t="str">
        <f t="shared" si="74"/>
        <v>无序</v>
      </c>
      <c r="I899" s="61">
        <f t="shared" si="72"/>
        <v>0</v>
      </c>
      <c r="K899" s="91"/>
      <c r="L899" s="90"/>
      <c r="M899" s="62" t="s">
        <v>7058</v>
      </c>
      <c r="N899" s="63"/>
      <c r="O899" s="64" t="s">
        <v>2027</v>
      </c>
      <c r="P899" s="65"/>
      <c r="Q899" s="63" t="s">
        <v>2149</v>
      </c>
      <c r="R899" s="68">
        <v>0</v>
      </c>
      <c r="S899" s="68">
        <v>3</v>
      </c>
      <c r="T899" s="69" t="s">
        <v>7059</v>
      </c>
      <c r="U899" s="70"/>
      <c r="V899" s="68"/>
      <c r="W899" s="71"/>
      <c r="X899" s="72"/>
      <c r="Y899" s="71"/>
      <c r="Z899" s="71"/>
      <c r="AA899" s="71">
        <v>1</v>
      </c>
      <c r="AB899" s="76">
        <v>0</v>
      </c>
      <c r="AC899" s="68">
        <v>439</v>
      </c>
      <c r="AD899" s="77">
        <v>0</v>
      </c>
      <c r="AE899" s="68">
        <v>18</v>
      </c>
      <c r="AF899" s="78">
        <v>0.3182</v>
      </c>
      <c r="AG899" s="81">
        <v>0.3333</v>
      </c>
      <c r="AH899" s="44" t="s">
        <v>2027</v>
      </c>
      <c r="AI899" s="64" t="s">
        <v>2177</v>
      </c>
      <c r="AJ899" s="63" t="s">
        <v>2601</v>
      </c>
      <c r="AK899" s="78">
        <v>0.1591</v>
      </c>
      <c r="AL899" s="78">
        <v>0</v>
      </c>
      <c r="AM899" s="63" t="s">
        <v>2162</v>
      </c>
      <c r="AN899" s="78">
        <v>0.0909</v>
      </c>
      <c r="AO899" s="78">
        <v>0</v>
      </c>
      <c r="AP899" s="63" t="s">
        <v>7060</v>
      </c>
      <c r="AQ899" s="78">
        <v>0.0682</v>
      </c>
      <c r="AR899" s="78">
        <v>0.3333</v>
      </c>
      <c r="AS899" s="86" t="s">
        <v>7061</v>
      </c>
      <c r="AT899" s="87"/>
      <c r="AU899" s="88"/>
    </row>
    <row r="900" spans="1:47">
      <c r="A900" s="50">
        <f t="shared" si="73"/>
        <v>0</v>
      </c>
      <c r="B900" s="51" t="str">
        <f>IF(A900="","",IF(A900&lt;词盘!$B$2,"大词",IF(A900&lt;词盘!$C$2,"中尾词","长尾词")))</f>
        <v>大词</v>
      </c>
      <c r="D900" s="29" t="str">
        <f t="shared" si="74"/>
        <v>无序</v>
      </c>
      <c r="I900" s="61">
        <f t="shared" si="72"/>
        <v>0</v>
      </c>
      <c r="K900" s="91"/>
      <c r="L900" s="90"/>
      <c r="M900" s="62" t="s">
        <v>7062</v>
      </c>
      <c r="N900" s="63"/>
      <c r="O900" s="64" t="s">
        <v>2027</v>
      </c>
      <c r="P900" s="65"/>
      <c r="Q900" s="63" t="s">
        <v>2247</v>
      </c>
      <c r="R900" s="68">
        <v>0</v>
      </c>
      <c r="S900" s="68">
        <v>2</v>
      </c>
      <c r="T900" s="69" t="s">
        <v>4255</v>
      </c>
      <c r="U900" s="70"/>
      <c r="V900" s="68"/>
      <c r="W900" s="71"/>
      <c r="X900" s="72"/>
      <c r="Y900" s="71"/>
      <c r="Z900" s="71"/>
      <c r="AA900" s="71"/>
      <c r="AB900" s="76"/>
      <c r="AC900" s="68">
        <v>0</v>
      </c>
      <c r="AD900" s="77"/>
      <c r="AE900" s="68">
        <v>5</v>
      </c>
      <c r="AF900" s="78"/>
      <c r="AG900" s="81"/>
      <c r="AH900" s="44" t="s">
        <v>2027</v>
      </c>
      <c r="AI900" s="64" t="s">
        <v>2177</v>
      </c>
      <c r="AJ900" s="63"/>
      <c r="AK900" s="78"/>
      <c r="AL900" s="78"/>
      <c r="AM900" s="63"/>
      <c r="AN900" s="78"/>
      <c r="AO900" s="78"/>
      <c r="AP900" s="63"/>
      <c r="AQ900" s="78"/>
      <c r="AR900" s="78"/>
      <c r="AS900" s="86"/>
      <c r="AT900" s="87">
        <v>0</v>
      </c>
      <c r="AU900" s="88" t="s">
        <v>7063</v>
      </c>
    </row>
    <row r="901" spans="1:47">
      <c r="A901" s="50">
        <f t="shared" si="73"/>
        <v>0</v>
      </c>
      <c r="B901" s="51" t="str">
        <f>IF(A901="","",IF(A901&lt;词盘!$B$2,"大词",IF(A901&lt;词盘!$C$2,"中尾词","长尾词")))</f>
        <v>大词</v>
      </c>
      <c r="D901" s="29" t="str">
        <f t="shared" si="74"/>
        <v>无序</v>
      </c>
      <c r="I901" s="61">
        <f t="shared" si="72"/>
        <v>0</v>
      </c>
      <c r="K901" s="91"/>
      <c r="L901" s="90"/>
      <c r="M901" s="62" t="s">
        <v>7064</v>
      </c>
      <c r="N901" s="63" t="s">
        <v>7065</v>
      </c>
      <c r="O901" s="64" t="s">
        <v>2027</v>
      </c>
      <c r="P901" s="65"/>
      <c r="Q901" s="63" t="s">
        <v>2047</v>
      </c>
      <c r="R901" s="68">
        <v>0</v>
      </c>
      <c r="S901" s="68">
        <v>12</v>
      </c>
      <c r="T901" s="69" t="s">
        <v>7066</v>
      </c>
      <c r="U901" s="70">
        <v>1698633</v>
      </c>
      <c r="V901" s="68"/>
      <c r="W901" s="71"/>
      <c r="X901" s="72"/>
      <c r="Y901" s="71"/>
      <c r="Z901" s="71"/>
      <c r="AA901" s="71">
        <v>1</v>
      </c>
      <c r="AB901" s="76">
        <v>0</v>
      </c>
      <c r="AC901" s="68">
        <v>580</v>
      </c>
      <c r="AD901" s="77">
        <v>0</v>
      </c>
      <c r="AE901" s="68">
        <v>65</v>
      </c>
      <c r="AF901" s="78">
        <v>0.5428</v>
      </c>
      <c r="AG901" s="81">
        <v>0.8333</v>
      </c>
      <c r="AH901" s="82">
        <v>1.37</v>
      </c>
      <c r="AI901" s="64" t="s">
        <v>7067</v>
      </c>
      <c r="AJ901" s="63" t="s">
        <v>7068</v>
      </c>
      <c r="AK901" s="78">
        <v>0.2</v>
      </c>
      <c r="AL901" s="78">
        <v>0.3333</v>
      </c>
      <c r="AM901" s="63" t="s">
        <v>7060</v>
      </c>
      <c r="AN901" s="78">
        <v>0.1714</v>
      </c>
      <c r="AO901" s="78">
        <v>0.3333</v>
      </c>
      <c r="AP901" s="63" t="s">
        <v>7069</v>
      </c>
      <c r="AQ901" s="78">
        <v>0.1714</v>
      </c>
      <c r="AR901" s="78">
        <v>0.1667</v>
      </c>
      <c r="AS901" s="86" t="s">
        <v>7070</v>
      </c>
      <c r="AT901" s="87">
        <v>0.0476</v>
      </c>
      <c r="AU901" s="88" t="s">
        <v>7071</v>
      </c>
    </row>
    <row r="902" spans="1:47">
      <c r="A902" s="50">
        <f t="shared" si="73"/>
        <v>0</v>
      </c>
      <c r="B902" s="51" t="str">
        <f>IF(A902="","",IF(A902&lt;词盘!$B$2,"大词",IF(A902&lt;词盘!$C$2,"中尾词","长尾词")))</f>
        <v>大词</v>
      </c>
      <c r="D902" s="29" t="str">
        <f t="shared" si="74"/>
        <v>无序</v>
      </c>
      <c r="I902" s="61">
        <f t="shared" si="72"/>
        <v>0</v>
      </c>
      <c r="K902" s="91"/>
      <c r="L902" s="90"/>
      <c r="M902" s="62" t="s">
        <v>7072</v>
      </c>
      <c r="N902" s="63"/>
      <c r="O902" s="64" t="s">
        <v>2027</v>
      </c>
      <c r="P902" s="65"/>
      <c r="Q902" s="63" t="s">
        <v>2762</v>
      </c>
      <c r="R902" s="68">
        <v>0</v>
      </c>
      <c r="S902" s="68">
        <v>2</v>
      </c>
      <c r="T902" s="69" t="s">
        <v>4255</v>
      </c>
      <c r="U902" s="70"/>
      <c r="V902" s="68"/>
      <c r="W902" s="71"/>
      <c r="X902" s="72"/>
      <c r="Y902" s="71"/>
      <c r="Z902" s="71"/>
      <c r="AA902" s="71"/>
      <c r="AB902" s="76"/>
      <c r="AC902" s="68">
        <v>0</v>
      </c>
      <c r="AD902" s="77"/>
      <c r="AE902" s="68">
        <v>17</v>
      </c>
      <c r="AF902" s="78"/>
      <c r="AG902" s="81"/>
      <c r="AH902" s="44" t="s">
        <v>2027</v>
      </c>
      <c r="AI902" s="64" t="s">
        <v>2177</v>
      </c>
      <c r="AJ902" s="63"/>
      <c r="AK902" s="78"/>
      <c r="AL902" s="78"/>
      <c r="AM902" s="63"/>
      <c r="AN902" s="78"/>
      <c r="AO902" s="78"/>
      <c r="AP902" s="63"/>
      <c r="AQ902" s="78"/>
      <c r="AR902" s="78"/>
      <c r="AS902" s="86"/>
      <c r="AT902" s="87">
        <v>0</v>
      </c>
      <c r="AU902" s="88" t="s">
        <v>7073</v>
      </c>
    </row>
    <row r="903" spans="1:47">
      <c r="A903" s="50">
        <f t="shared" ref="A903:A922" si="75">W903</f>
        <v>0</v>
      </c>
      <c r="B903" s="51" t="str">
        <f>IF(A903="","",IF(A903&lt;词盘!$B$2,"大词",IF(A903&lt;词盘!$C$2,"中尾词","长尾词")))</f>
        <v>大词</v>
      </c>
      <c r="D903" s="29" t="str">
        <f t="shared" si="74"/>
        <v>无序</v>
      </c>
      <c r="I903" s="61">
        <f t="shared" si="72"/>
        <v>0</v>
      </c>
      <c r="K903" s="91"/>
      <c r="L903" s="90"/>
      <c r="M903" s="62" t="s">
        <v>7074</v>
      </c>
      <c r="N903" s="63"/>
      <c r="O903" s="64" t="s">
        <v>2027</v>
      </c>
      <c r="P903" s="65"/>
      <c r="Q903" s="63" t="s">
        <v>2047</v>
      </c>
      <c r="R903" s="68">
        <v>0</v>
      </c>
      <c r="S903" s="68">
        <v>1</v>
      </c>
      <c r="T903" s="69" t="s">
        <v>2910</v>
      </c>
      <c r="U903" s="70"/>
      <c r="V903" s="68"/>
      <c r="W903" s="71"/>
      <c r="X903" s="72"/>
      <c r="Y903" s="71"/>
      <c r="Z903" s="71"/>
      <c r="AA903" s="71"/>
      <c r="AB903" s="76"/>
      <c r="AC903" s="68">
        <v>0</v>
      </c>
      <c r="AD903" s="77"/>
      <c r="AE903" s="68">
        <v>4</v>
      </c>
      <c r="AF903" s="78"/>
      <c r="AG903" s="81"/>
      <c r="AH903" s="44" t="s">
        <v>2027</v>
      </c>
      <c r="AI903" s="64" t="s">
        <v>2177</v>
      </c>
      <c r="AJ903" s="63"/>
      <c r="AK903" s="78"/>
      <c r="AL903" s="78"/>
      <c r="AM903" s="63"/>
      <c r="AN903" s="78"/>
      <c r="AO903" s="78"/>
      <c r="AP903" s="63"/>
      <c r="AQ903" s="78"/>
      <c r="AR903" s="78"/>
      <c r="AS903" s="86"/>
      <c r="AT903" s="87"/>
      <c r="AU903" s="88"/>
    </row>
    <row r="904" spans="1:47">
      <c r="A904" s="50">
        <f t="shared" si="75"/>
        <v>0</v>
      </c>
      <c r="B904" s="51" t="str">
        <f>IF(A904="","",IF(A904&lt;词盘!$B$2,"大词",IF(A904&lt;词盘!$C$2,"中尾词","长尾词")))</f>
        <v>大词</v>
      </c>
      <c r="D904" s="29" t="str">
        <f t="shared" si="74"/>
        <v>无序</v>
      </c>
      <c r="I904" s="61">
        <f t="shared" si="72"/>
        <v>0</v>
      </c>
      <c r="K904" s="91"/>
      <c r="L904" s="90"/>
      <c r="M904" s="62" t="s">
        <v>7075</v>
      </c>
      <c r="N904" s="63"/>
      <c r="O904" s="64" t="s">
        <v>2027</v>
      </c>
      <c r="P904" s="65"/>
      <c r="Q904" s="63" t="s">
        <v>2047</v>
      </c>
      <c r="R904" s="68">
        <v>0</v>
      </c>
      <c r="S904" s="68">
        <v>10</v>
      </c>
      <c r="T904" s="69" t="s">
        <v>7076</v>
      </c>
      <c r="U904" s="70"/>
      <c r="V904" s="68"/>
      <c r="W904" s="71"/>
      <c r="X904" s="72"/>
      <c r="Y904" s="71"/>
      <c r="Z904" s="71"/>
      <c r="AA904" s="71"/>
      <c r="AB904" s="76"/>
      <c r="AC904" s="68">
        <v>0</v>
      </c>
      <c r="AD904" s="77"/>
      <c r="AE904" s="68">
        <v>22</v>
      </c>
      <c r="AF904" s="78"/>
      <c r="AG904" s="81"/>
      <c r="AH904" s="44" t="s">
        <v>2027</v>
      </c>
      <c r="AI904" s="64" t="s">
        <v>2177</v>
      </c>
      <c r="AJ904" s="63"/>
      <c r="AK904" s="78"/>
      <c r="AL904" s="78"/>
      <c r="AM904" s="63"/>
      <c r="AN904" s="78"/>
      <c r="AO904" s="78"/>
      <c r="AP904" s="63"/>
      <c r="AQ904" s="78"/>
      <c r="AR904" s="78"/>
      <c r="AS904" s="86"/>
      <c r="AT904" s="87"/>
      <c r="AU904" s="88"/>
    </row>
    <row r="905" spans="1:47">
      <c r="A905" s="50">
        <f t="shared" si="75"/>
        <v>0</v>
      </c>
      <c r="B905" s="51" t="str">
        <f>IF(A905="","",IF(A905&lt;词盘!$B$2,"大词",IF(A905&lt;词盘!$C$2,"中尾词","长尾词")))</f>
        <v>大词</v>
      </c>
      <c r="D905" s="29" t="str">
        <f t="shared" si="74"/>
        <v>无序</v>
      </c>
      <c r="I905" s="61">
        <f t="shared" si="72"/>
        <v>0</v>
      </c>
      <c r="K905" s="91"/>
      <c r="L905" s="90"/>
      <c r="M905" s="62" t="s">
        <v>7077</v>
      </c>
      <c r="N905" s="63"/>
      <c r="O905" s="64" t="s">
        <v>2027</v>
      </c>
      <c r="P905" s="65"/>
      <c r="Q905" s="63" t="s">
        <v>2047</v>
      </c>
      <c r="R905" s="68">
        <v>0</v>
      </c>
      <c r="S905" s="68">
        <v>12</v>
      </c>
      <c r="T905" s="69" t="s">
        <v>7078</v>
      </c>
      <c r="U905" s="70"/>
      <c r="V905" s="68"/>
      <c r="W905" s="71"/>
      <c r="X905" s="72"/>
      <c r="Y905" s="71"/>
      <c r="Z905" s="71"/>
      <c r="AA905" s="71"/>
      <c r="AB905" s="76"/>
      <c r="AC905" s="68">
        <v>0</v>
      </c>
      <c r="AD905" s="77"/>
      <c r="AE905" s="68">
        <v>11</v>
      </c>
      <c r="AF905" s="78"/>
      <c r="AG905" s="81"/>
      <c r="AH905" s="44" t="s">
        <v>2027</v>
      </c>
      <c r="AI905" s="64" t="s">
        <v>2177</v>
      </c>
      <c r="AJ905" s="63"/>
      <c r="AK905" s="78"/>
      <c r="AL905" s="78"/>
      <c r="AM905" s="63"/>
      <c r="AN905" s="78"/>
      <c r="AO905" s="78"/>
      <c r="AP905" s="63"/>
      <c r="AQ905" s="78"/>
      <c r="AR905" s="78"/>
      <c r="AS905" s="86"/>
      <c r="AT905" s="87">
        <v>0.3333</v>
      </c>
      <c r="AU905" s="88" t="s">
        <v>7079</v>
      </c>
    </row>
    <row r="906" spans="1:47">
      <c r="A906" s="50">
        <f t="shared" si="75"/>
        <v>0</v>
      </c>
      <c r="B906" s="51" t="str">
        <f>IF(A906="","",IF(A906&lt;词盘!$B$2,"大词",IF(A906&lt;词盘!$C$2,"中尾词","长尾词")))</f>
        <v>大词</v>
      </c>
      <c r="D906" s="29" t="str">
        <f t="shared" si="74"/>
        <v>无序</v>
      </c>
      <c r="I906" s="61">
        <f t="shared" si="72"/>
        <v>0</v>
      </c>
      <c r="K906" s="91"/>
      <c r="L906" s="90"/>
      <c r="M906" s="62" t="s">
        <v>7080</v>
      </c>
      <c r="N906" s="63"/>
      <c r="O906" s="64" t="s">
        <v>2027</v>
      </c>
      <c r="P906" s="65"/>
      <c r="Q906" s="63" t="s">
        <v>2028</v>
      </c>
      <c r="R906" s="68">
        <v>0</v>
      </c>
      <c r="S906" s="68">
        <v>12</v>
      </c>
      <c r="T906" s="69" t="s">
        <v>6996</v>
      </c>
      <c r="U906" s="70"/>
      <c r="V906" s="68"/>
      <c r="W906" s="71"/>
      <c r="X906" s="72"/>
      <c r="Y906" s="71"/>
      <c r="Z906" s="71"/>
      <c r="AA906" s="71"/>
      <c r="AB906" s="76"/>
      <c r="AC906" s="68">
        <v>0</v>
      </c>
      <c r="AD906" s="77"/>
      <c r="AE906" s="68">
        <v>54</v>
      </c>
      <c r="AF906" s="78"/>
      <c r="AG906" s="81"/>
      <c r="AH906" s="44" t="s">
        <v>2027</v>
      </c>
      <c r="AI906" s="64" t="s">
        <v>2177</v>
      </c>
      <c r="AJ906" s="63"/>
      <c r="AK906" s="78"/>
      <c r="AL906" s="78"/>
      <c r="AM906" s="63"/>
      <c r="AN906" s="78"/>
      <c r="AO906" s="78"/>
      <c r="AP906" s="63"/>
      <c r="AQ906" s="78"/>
      <c r="AR906" s="78"/>
      <c r="AS906" s="86"/>
      <c r="AT906" s="87">
        <v>0.0296</v>
      </c>
      <c r="AU906" s="88" t="s">
        <v>7081</v>
      </c>
    </row>
    <row r="907" spans="1:47">
      <c r="A907" s="50">
        <f t="shared" si="75"/>
        <v>0</v>
      </c>
      <c r="B907" s="51" t="str">
        <f>IF(A907="","",IF(A907&lt;词盘!$B$2,"大词",IF(A907&lt;词盘!$C$2,"中尾词","长尾词")))</f>
        <v>大词</v>
      </c>
      <c r="D907" s="29" t="str">
        <f t="shared" si="74"/>
        <v>无序</v>
      </c>
      <c r="I907" s="61">
        <f t="shared" si="72"/>
        <v>0</v>
      </c>
      <c r="K907" s="91"/>
      <c r="L907" s="90"/>
      <c r="M907" s="62" t="s">
        <v>7082</v>
      </c>
      <c r="N907" s="63" t="s">
        <v>7083</v>
      </c>
      <c r="O907" s="64" t="s">
        <v>2027</v>
      </c>
      <c r="P907" s="65"/>
      <c r="Q907" s="63" t="s">
        <v>2047</v>
      </c>
      <c r="R907" s="68">
        <v>0</v>
      </c>
      <c r="S907" s="68">
        <v>13</v>
      </c>
      <c r="T907" s="69" t="s">
        <v>6983</v>
      </c>
      <c r="U907" s="70"/>
      <c r="V907" s="68"/>
      <c r="W907" s="71"/>
      <c r="X907" s="72"/>
      <c r="Y907" s="71"/>
      <c r="Z907" s="71"/>
      <c r="AA907" s="71">
        <v>1</v>
      </c>
      <c r="AB907" s="76">
        <v>0</v>
      </c>
      <c r="AC907" s="68">
        <v>533</v>
      </c>
      <c r="AD907" s="77">
        <v>0</v>
      </c>
      <c r="AE907" s="68">
        <v>6</v>
      </c>
      <c r="AF907" s="78">
        <v>0.3469</v>
      </c>
      <c r="AG907" s="81">
        <v>0.2857</v>
      </c>
      <c r="AH907" s="82">
        <v>5.71</v>
      </c>
      <c r="AI907" s="64" t="s">
        <v>7084</v>
      </c>
      <c r="AJ907" s="63" t="s">
        <v>2910</v>
      </c>
      <c r="AK907" s="78">
        <v>0.1429</v>
      </c>
      <c r="AL907" s="78">
        <v>0.2857</v>
      </c>
      <c r="AM907" s="63" t="s">
        <v>2178</v>
      </c>
      <c r="AN907" s="78">
        <v>0.1224</v>
      </c>
      <c r="AO907" s="78">
        <v>0</v>
      </c>
      <c r="AP907" s="63" t="s">
        <v>3282</v>
      </c>
      <c r="AQ907" s="78">
        <v>0.0816</v>
      </c>
      <c r="AR907" s="78">
        <v>0</v>
      </c>
      <c r="AS907" s="86" t="s">
        <v>7085</v>
      </c>
      <c r="AT907" s="87">
        <v>0.0256</v>
      </c>
      <c r="AU907" s="88" t="s">
        <v>7086</v>
      </c>
    </row>
    <row r="908" spans="1:47">
      <c r="A908" s="50">
        <f t="shared" si="75"/>
        <v>209</v>
      </c>
      <c r="B908" s="51" t="str">
        <f>IF(A908="","",IF(A908&lt;词盘!$B$2,"大词",IF(A908&lt;词盘!$C$2,"中尾词","长尾词")))</f>
        <v>大词</v>
      </c>
      <c r="D908" s="29" t="str">
        <f t="shared" si="74"/>
        <v>无序</v>
      </c>
      <c r="I908" s="61">
        <f t="shared" si="72"/>
        <v>0</v>
      </c>
      <c r="K908" s="91"/>
      <c r="L908" s="90"/>
      <c r="M908" s="62" t="s">
        <v>7087</v>
      </c>
      <c r="N908" s="63" t="s">
        <v>7088</v>
      </c>
      <c r="O908" s="64" t="s">
        <v>2027</v>
      </c>
      <c r="P908" s="65"/>
      <c r="Q908" s="63" t="s">
        <v>2047</v>
      </c>
      <c r="R908" s="68">
        <v>0</v>
      </c>
      <c r="S908" s="68">
        <v>4</v>
      </c>
      <c r="T908" s="69" t="s">
        <v>7089</v>
      </c>
      <c r="U908" s="70">
        <v>1796678</v>
      </c>
      <c r="V908" s="68">
        <v>963</v>
      </c>
      <c r="W908" s="71">
        <v>209</v>
      </c>
      <c r="X908" s="72">
        <v>0.2178</v>
      </c>
      <c r="Y908" s="71">
        <v>22673</v>
      </c>
      <c r="Z908" s="71">
        <v>475</v>
      </c>
      <c r="AA908" s="71">
        <v>5</v>
      </c>
      <c r="AB908" s="76">
        <v>0</v>
      </c>
      <c r="AC908" s="68">
        <v>990</v>
      </c>
      <c r="AD908" s="77">
        <v>0.97</v>
      </c>
      <c r="AE908" s="68">
        <v>6</v>
      </c>
      <c r="AF908" s="78">
        <v>0.3939</v>
      </c>
      <c r="AG908" s="81">
        <v>0.5001</v>
      </c>
      <c r="AH908" s="44" t="s">
        <v>2027</v>
      </c>
      <c r="AI908" s="64" t="s">
        <v>2177</v>
      </c>
      <c r="AJ908" s="63" t="s">
        <v>2600</v>
      </c>
      <c r="AK908" s="78">
        <v>0.1818</v>
      </c>
      <c r="AL908" s="78">
        <v>0.1667</v>
      </c>
      <c r="AM908" s="63" t="s">
        <v>7060</v>
      </c>
      <c r="AN908" s="78">
        <v>0.1212</v>
      </c>
      <c r="AO908" s="78">
        <v>0.1667</v>
      </c>
      <c r="AP908" s="63" t="s">
        <v>2162</v>
      </c>
      <c r="AQ908" s="78">
        <v>0.0909</v>
      </c>
      <c r="AR908" s="78">
        <v>0.1667</v>
      </c>
      <c r="AS908" s="86" t="s">
        <v>7090</v>
      </c>
      <c r="AT908" s="87"/>
      <c r="AU908" s="88" t="s">
        <v>7091</v>
      </c>
    </row>
    <row r="909" spans="1:47">
      <c r="A909" s="50">
        <f t="shared" si="75"/>
        <v>80</v>
      </c>
      <c r="B909" s="51" t="str">
        <f>IF(A909="","",IF(A909&lt;词盘!$B$2,"大词",IF(A909&lt;词盘!$C$2,"中尾词","长尾词")))</f>
        <v>大词</v>
      </c>
      <c r="D909" s="29" t="str">
        <f t="shared" si="74"/>
        <v>无序</v>
      </c>
      <c r="I909" s="61">
        <f t="shared" si="72"/>
        <v>0</v>
      </c>
      <c r="K909" s="91"/>
      <c r="L909" s="90"/>
      <c r="M909" s="62" t="s">
        <v>7092</v>
      </c>
      <c r="N909" s="63" t="s">
        <v>7093</v>
      </c>
      <c r="O909" s="64" t="s">
        <v>2027</v>
      </c>
      <c r="P909" s="65"/>
      <c r="Q909" s="63" t="s">
        <v>2149</v>
      </c>
      <c r="R909" s="68">
        <v>0</v>
      </c>
      <c r="S909" s="68">
        <v>1</v>
      </c>
      <c r="T909" s="69" t="s">
        <v>2022</v>
      </c>
      <c r="U909" s="70">
        <v>889840</v>
      </c>
      <c r="V909" s="68">
        <v>1134</v>
      </c>
      <c r="W909" s="71">
        <v>80</v>
      </c>
      <c r="X909" s="72">
        <v>0.071</v>
      </c>
      <c r="Y909" s="71">
        <v>25454</v>
      </c>
      <c r="Z909" s="71">
        <v>463</v>
      </c>
      <c r="AA909" s="71">
        <v>2</v>
      </c>
      <c r="AB909" s="76">
        <v>19</v>
      </c>
      <c r="AC909" s="68">
        <v>300</v>
      </c>
      <c r="AD909" s="77">
        <v>3.78</v>
      </c>
      <c r="AE909" s="68">
        <v>100</v>
      </c>
      <c r="AF909" s="78">
        <v>0.4706</v>
      </c>
      <c r="AG909" s="81">
        <v>0.381</v>
      </c>
      <c r="AH909" s="82">
        <v>1.75</v>
      </c>
      <c r="AI909" s="64" t="s">
        <v>7094</v>
      </c>
      <c r="AJ909" s="63" t="s">
        <v>6738</v>
      </c>
      <c r="AK909" s="78">
        <v>0.2059</v>
      </c>
      <c r="AL909" s="78">
        <v>0.1905</v>
      </c>
      <c r="AM909" s="63" t="s">
        <v>6739</v>
      </c>
      <c r="AN909" s="78">
        <v>0.1765</v>
      </c>
      <c r="AO909" s="78">
        <v>0.1905</v>
      </c>
      <c r="AP909" s="63" t="s">
        <v>7095</v>
      </c>
      <c r="AQ909" s="78">
        <v>0.0882</v>
      </c>
      <c r="AR909" s="78">
        <v>0</v>
      </c>
      <c r="AS909" s="86" t="s">
        <v>7096</v>
      </c>
      <c r="AT909" s="87">
        <v>0.003</v>
      </c>
      <c r="AU909" s="88" t="s">
        <v>7097</v>
      </c>
    </row>
    <row r="910" spans="1:47">
      <c r="A910" s="50">
        <f t="shared" si="75"/>
        <v>0</v>
      </c>
      <c r="B910" s="51" t="str">
        <f>IF(A910="","",IF(A910&lt;词盘!$B$2,"大词",IF(A910&lt;词盘!$C$2,"中尾词","长尾词")))</f>
        <v>大词</v>
      </c>
      <c r="D910" s="29" t="str">
        <f t="shared" si="74"/>
        <v>无序</v>
      </c>
      <c r="I910" s="61">
        <f t="shared" si="72"/>
        <v>0</v>
      </c>
      <c r="K910" s="91"/>
      <c r="L910" s="90"/>
      <c r="M910" s="62" t="s">
        <v>7098</v>
      </c>
      <c r="N910" s="63"/>
      <c r="O910" s="64" t="s">
        <v>2027</v>
      </c>
      <c r="P910" s="65"/>
      <c r="Q910" s="63" t="s">
        <v>2047</v>
      </c>
      <c r="R910" s="68">
        <v>0</v>
      </c>
      <c r="S910" s="68">
        <v>12</v>
      </c>
      <c r="T910" s="69" t="s">
        <v>6996</v>
      </c>
      <c r="U910" s="70"/>
      <c r="V910" s="68"/>
      <c r="W910" s="71"/>
      <c r="X910" s="72"/>
      <c r="Y910" s="71"/>
      <c r="Z910" s="71"/>
      <c r="AA910" s="71"/>
      <c r="AB910" s="76"/>
      <c r="AC910" s="68">
        <v>0</v>
      </c>
      <c r="AD910" s="77"/>
      <c r="AE910" s="68">
        <v>15</v>
      </c>
      <c r="AF910" s="78"/>
      <c r="AG910" s="81"/>
      <c r="AH910" s="44" t="s">
        <v>2027</v>
      </c>
      <c r="AI910" s="64" t="s">
        <v>2177</v>
      </c>
      <c r="AJ910" s="63"/>
      <c r="AK910" s="78"/>
      <c r="AL910" s="78"/>
      <c r="AM910" s="63"/>
      <c r="AN910" s="78"/>
      <c r="AO910" s="78"/>
      <c r="AP910" s="63"/>
      <c r="AQ910" s="78"/>
      <c r="AR910" s="78"/>
      <c r="AS910" s="86"/>
      <c r="AT910" s="87">
        <v>0</v>
      </c>
      <c r="AU910" s="88" t="s">
        <v>7099</v>
      </c>
    </row>
    <row r="911" spans="1:47">
      <c r="A911" s="50">
        <f t="shared" si="75"/>
        <v>58</v>
      </c>
      <c r="B911" s="51" t="str">
        <f>IF(A911="","",IF(A911&lt;词盘!$B$2,"大词",IF(A911&lt;词盘!$C$2,"中尾词","长尾词")))</f>
        <v>大词</v>
      </c>
      <c r="D911" s="29" t="str">
        <f t="shared" si="74"/>
        <v>无序</v>
      </c>
      <c r="I911" s="61">
        <f t="shared" si="72"/>
        <v>0</v>
      </c>
      <c r="K911" s="91"/>
      <c r="L911" s="90"/>
      <c r="M911" s="62" t="s">
        <v>7100</v>
      </c>
      <c r="N911" s="63" t="s">
        <v>7101</v>
      </c>
      <c r="O911" s="64" t="s">
        <v>2027</v>
      </c>
      <c r="P911" s="65"/>
      <c r="Q911" s="63" t="s">
        <v>2047</v>
      </c>
      <c r="R911" s="68">
        <v>0</v>
      </c>
      <c r="S911" s="68">
        <v>3</v>
      </c>
      <c r="T911" s="69" t="s">
        <v>7102</v>
      </c>
      <c r="U911" s="70">
        <v>2029888</v>
      </c>
      <c r="V911" s="68">
        <v>963</v>
      </c>
      <c r="W911" s="71">
        <v>58</v>
      </c>
      <c r="X911" s="72">
        <v>0.0612</v>
      </c>
      <c r="Y911" s="71">
        <v>25710</v>
      </c>
      <c r="Z911" s="71">
        <v>456</v>
      </c>
      <c r="AA911" s="71">
        <v>2</v>
      </c>
      <c r="AB911" s="76">
        <v>0</v>
      </c>
      <c r="AC911" s="68">
        <v>810</v>
      </c>
      <c r="AD911" s="77">
        <v>1.19</v>
      </c>
      <c r="AE911" s="68">
        <v>5</v>
      </c>
      <c r="AF911" s="78">
        <v>0.3792</v>
      </c>
      <c r="AG911" s="81">
        <v>0.4</v>
      </c>
      <c r="AH911" s="82">
        <v>0.61</v>
      </c>
      <c r="AI911" s="64" t="s">
        <v>7103</v>
      </c>
      <c r="AJ911" s="63" t="s">
        <v>3346</v>
      </c>
      <c r="AK911" s="78">
        <v>0.1724</v>
      </c>
      <c r="AL911" s="78">
        <v>0.2</v>
      </c>
      <c r="AM911" s="63" t="s">
        <v>2279</v>
      </c>
      <c r="AN911" s="78">
        <v>0.1034</v>
      </c>
      <c r="AO911" s="78">
        <v>0.2</v>
      </c>
      <c r="AP911" s="63" t="s">
        <v>2073</v>
      </c>
      <c r="AQ911" s="78">
        <v>0.1034</v>
      </c>
      <c r="AR911" s="78">
        <v>0</v>
      </c>
      <c r="AS911" s="86" t="s">
        <v>7104</v>
      </c>
      <c r="AT911" s="87">
        <v>0</v>
      </c>
      <c r="AU911" s="88" t="s">
        <v>7105</v>
      </c>
    </row>
    <row r="912" spans="1:47">
      <c r="A912" s="50">
        <f t="shared" si="75"/>
        <v>0</v>
      </c>
      <c r="B912" s="51" t="str">
        <f>IF(A912="","",IF(A912&lt;词盘!$B$2,"大词",IF(A912&lt;词盘!$C$2,"中尾词","长尾词")))</f>
        <v>大词</v>
      </c>
      <c r="D912" s="29" t="str">
        <f t="shared" si="74"/>
        <v>无序</v>
      </c>
      <c r="I912" s="61">
        <f t="shared" si="72"/>
        <v>0</v>
      </c>
      <c r="K912" s="91"/>
      <c r="L912" s="90"/>
      <c r="M912" s="62" t="s">
        <v>7106</v>
      </c>
      <c r="N912" s="63"/>
      <c r="O912" s="64" t="s">
        <v>2027</v>
      </c>
      <c r="P912" s="65"/>
      <c r="Q912" s="63" t="s">
        <v>2047</v>
      </c>
      <c r="R912" s="68">
        <v>0</v>
      </c>
      <c r="S912" s="68">
        <v>10</v>
      </c>
      <c r="T912" s="69" t="s">
        <v>7107</v>
      </c>
      <c r="U912" s="70"/>
      <c r="V912" s="68"/>
      <c r="W912" s="71"/>
      <c r="X912" s="72"/>
      <c r="Y912" s="71"/>
      <c r="Z912" s="71"/>
      <c r="AA912" s="71"/>
      <c r="AB912" s="76"/>
      <c r="AC912" s="68">
        <v>0</v>
      </c>
      <c r="AD912" s="77"/>
      <c r="AE912" s="68">
        <v>29</v>
      </c>
      <c r="AF912" s="78"/>
      <c r="AG912" s="81"/>
      <c r="AH912" s="44" t="s">
        <v>2027</v>
      </c>
      <c r="AI912" s="64" t="s">
        <v>2177</v>
      </c>
      <c r="AJ912" s="63"/>
      <c r="AK912" s="78"/>
      <c r="AL912" s="78"/>
      <c r="AM912" s="63"/>
      <c r="AN912" s="78"/>
      <c r="AO912" s="78"/>
      <c r="AP912" s="63"/>
      <c r="AQ912" s="78"/>
      <c r="AR912" s="78"/>
      <c r="AS912" s="86"/>
      <c r="AT912" s="87"/>
      <c r="AU912" s="88"/>
    </row>
    <row r="913" spans="1:47">
      <c r="A913" s="50">
        <f t="shared" si="75"/>
        <v>0</v>
      </c>
      <c r="B913" s="51" t="str">
        <f>IF(A913="","",IF(A913&lt;词盘!$B$2,"大词",IF(A913&lt;词盘!$C$2,"中尾词","长尾词")))</f>
        <v>大词</v>
      </c>
      <c r="D913" s="29" t="str">
        <f t="shared" si="74"/>
        <v>无序</v>
      </c>
      <c r="I913" s="61">
        <f t="shared" si="72"/>
        <v>0</v>
      </c>
      <c r="K913" s="91"/>
      <c r="L913" s="90"/>
      <c r="M913" s="62" t="s">
        <v>7108</v>
      </c>
      <c r="N913" s="63"/>
      <c r="O913" s="64" t="s">
        <v>2027</v>
      </c>
      <c r="P913" s="65"/>
      <c r="Q913" s="63" t="s">
        <v>2047</v>
      </c>
      <c r="R913" s="68">
        <v>0</v>
      </c>
      <c r="S913" s="68">
        <v>4</v>
      </c>
      <c r="T913" s="69" t="s">
        <v>7109</v>
      </c>
      <c r="U913" s="70"/>
      <c r="V913" s="68"/>
      <c r="W913" s="71"/>
      <c r="X913" s="72"/>
      <c r="Y913" s="71"/>
      <c r="Z913" s="71"/>
      <c r="AA913" s="71">
        <v>1</v>
      </c>
      <c r="AB913" s="76">
        <v>0</v>
      </c>
      <c r="AC913" s="68">
        <v>446</v>
      </c>
      <c r="AD913" s="77">
        <v>0</v>
      </c>
      <c r="AE913" s="68">
        <v>13</v>
      </c>
      <c r="AF913" s="78">
        <v>0.3333</v>
      </c>
      <c r="AG913" s="81">
        <v>0.2499</v>
      </c>
      <c r="AH913" s="82">
        <v>6.9</v>
      </c>
      <c r="AI913" s="64" t="s">
        <v>7110</v>
      </c>
      <c r="AJ913" s="63" t="s">
        <v>7008</v>
      </c>
      <c r="AK913" s="78">
        <v>0.1373</v>
      </c>
      <c r="AL913" s="78">
        <v>0.0833</v>
      </c>
      <c r="AM913" s="63" t="s">
        <v>2162</v>
      </c>
      <c r="AN913" s="78">
        <v>0.1176</v>
      </c>
      <c r="AO913" s="78">
        <v>0.0833</v>
      </c>
      <c r="AP913" s="63" t="s">
        <v>2601</v>
      </c>
      <c r="AQ913" s="78">
        <v>0.0784</v>
      </c>
      <c r="AR913" s="78">
        <v>0.0833</v>
      </c>
      <c r="AS913" s="86" t="s">
        <v>7111</v>
      </c>
      <c r="AT913" s="87">
        <v>0.1667</v>
      </c>
      <c r="AU913" s="88" t="s">
        <v>7112</v>
      </c>
    </row>
    <row r="914" spans="1:47">
      <c r="A914" s="50">
        <f t="shared" si="75"/>
        <v>0</v>
      </c>
      <c r="B914" s="51" t="str">
        <f>IF(A914="","",IF(A914&lt;词盘!$B$2,"大词",IF(A914&lt;词盘!$C$2,"中尾词","长尾词")))</f>
        <v>大词</v>
      </c>
      <c r="D914" s="29" t="str">
        <f t="shared" ref="D914:D970" si="76">IF(M914="","",IF(OR(E914="/",E914=""),"无序",IF(COUNTIFS(E:E,E914)&lt;4,"无序","有序")))</f>
        <v>无序</v>
      </c>
      <c r="I914" s="61">
        <f t="shared" si="72"/>
        <v>0</v>
      </c>
      <c r="K914" s="91"/>
      <c r="L914" s="90"/>
      <c r="M914" s="62" t="s">
        <v>7113</v>
      </c>
      <c r="N914" s="63"/>
      <c r="O914" s="64" t="s">
        <v>2027</v>
      </c>
      <c r="P914" s="65"/>
      <c r="Q914" s="63" t="s">
        <v>3147</v>
      </c>
      <c r="R914" s="68">
        <v>0</v>
      </c>
      <c r="S914" s="68">
        <v>2</v>
      </c>
      <c r="T914" s="69" t="s">
        <v>4255</v>
      </c>
      <c r="U914" s="70"/>
      <c r="V914" s="68"/>
      <c r="W914" s="71"/>
      <c r="X914" s="72"/>
      <c r="Y914" s="71"/>
      <c r="Z914" s="71"/>
      <c r="AA914" s="71"/>
      <c r="AB914" s="76"/>
      <c r="AC914" s="68">
        <v>0</v>
      </c>
      <c r="AD914" s="77"/>
      <c r="AE914" s="68">
        <v>19</v>
      </c>
      <c r="AF914" s="78"/>
      <c r="AG914" s="81"/>
      <c r="AH914" s="44" t="s">
        <v>2027</v>
      </c>
      <c r="AI914" s="64" t="s">
        <v>2177</v>
      </c>
      <c r="AJ914" s="63"/>
      <c r="AK914" s="78"/>
      <c r="AL914" s="78"/>
      <c r="AM914" s="63"/>
      <c r="AN914" s="78"/>
      <c r="AO914" s="78"/>
      <c r="AP914" s="63"/>
      <c r="AQ914" s="78"/>
      <c r="AR914" s="78"/>
      <c r="AS914" s="86"/>
      <c r="AT914" s="87">
        <v>0</v>
      </c>
      <c r="AU914" s="88" t="s">
        <v>7114</v>
      </c>
    </row>
    <row r="915" spans="1:47">
      <c r="A915" s="50">
        <f t="shared" si="75"/>
        <v>0</v>
      </c>
      <c r="B915" s="51" t="str">
        <f>IF(A915="","",IF(A915&lt;词盘!$B$2,"大词",IF(A915&lt;词盘!$C$2,"中尾词","长尾词")))</f>
        <v>大词</v>
      </c>
      <c r="D915" s="29" t="str">
        <f t="shared" si="76"/>
        <v>无序</v>
      </c>
      <c r="I915" s="61">
        <f t="shared" si="72"/>
        <v>0</v>
      </c>
      <c r="K915" s="91"/>
      <c r="L915" s="90"/>
      <c r="M915" s="62" t="s">
        <v>7115</v>
      </c>
      <c r="N915" s="63"/>
      <c r="O915" s="64" t="s">
        <v>2027</v>
      </c>
      <c r="P915" s="65"/>
      <c r="Q915" s="63" t="s">
        <v>2047</v>
      </c>
      <c r="R915" s="68">
        <v>0</v>
      </c>
      <c r="S915" s="68">
        <v>3</v>
      </c>
      <c r="T915" s="69" t="s">
        <v>7116</v>
      </c>
      <c r="U915" s="70"/>
      <c r="V915" s="68"/>
      <c r="W915" s="71"/>
      <c r="X915" s="72"/>
      <c r="Y915" s="71"/>
      <c r="Z915" s="71"/>
      <c r="AA915" s="71"/>
      <c r="AB915" s="76"/>
      <c r="AC915" s="68">
        <v>0</v>
      </c>
      <c r="AD915" s="77"/>
      <c r="AE915" s="68">
        <v>17</v>
      </c>
      <c r="AF915" s="78"/>
      <c r="AG915" s="81"/>
      <c r="AH915" s="44" t="s">
        <v>2027</v>
      </c>
      <c r="AI915" s="64" t="s">
        <v>2177</v>
      </c>
      <c r="AJ915" s="63"/>
      <c r="AK915" s="78"/>
      <c r="AL915" s="78"/>
      <c r="AM915" s="63"/>
      <c r="AN915" s="78"/>
      <c r="AO915" s="78"/>
      <c r="AP915" s="63"/>
      <c r="AQ915" s="78"/>
      <c r="AR915" s="78"/>
      <c r="AS915" s="86"/>
      <c r="AT915" s="87">
        <v>0</v>
      </c>
      <c r="AU915" s="88" t="s">
        <v>7117</v>
      </c>
    </row>
    <row r="916" spans="1:47">
      <c r="A916" s="50">
        <f t="shared" si="75"/>
        <v>4</v>
      </c>
      <c r="B916" s="51" t="str">
        <f>IF(A916="","",IF(A916&lt;词盘!$B$2,"大词",IF(A916&lt;词盘!$C$2,"中尾词","长尾词")))</f>
        <v>大词</v>
      </c>
      <c r="D916" s="29" t="str">
        <f t="shared" si="76"/>
        <v>无序</v>
      </c>
      <c r="I916" s="61">
        <f t="shared" si="72"/>
        <v>0</v>
      </c>
      <c r="K916" s="91"/>
      <c r="L916" s="90"/>
      <c r="M916" s="62" t="s">
        <v>7118</v>
      </c>
      <c r="N916" s="63" t="s">
        <v>1949</v>
      </c>
      <c r="O916" s="64" t="s">
        <v>2027</v>
      </c>
      <c r="P916" s="65"/>
      <c r="Q916" s="63" t="s">
        <v>2047</v>
      </c>
      <c r="R916" s="68">
        <v>0</v>
      </c>
      <c r="S916" s="68">
        <v>7</v>
      </c>
      <c r="T916" s="69" t="s">
        <v>7119</v>
      </c>
      <c r="U916" s="70">
        <v>2328253</v>
      </c>
      <c r="V916" s="68">
        <v>140</v>
      </c>
      <c r="W916" s="71">
        <v>4</v>
      </c>
      <c r="X916" s="72">
        <v>0.0295</v>
      </c>
      <c r="Y916" s="71">
        <v>2884</v>
      </c>
      <c r="Z916" s="71">
        <v>53</v>
      </c>
      <c r="AA916" s="71">
        <v>1</v>
      </c>
      <c r="AB916" s="76">
        <v>0</v>
      </c>
      <c r="AC916" s="68">
        <v>944</v>
      </c>
      <c r="AD916" s="77">
        <v>0.15</v>
      </c>
      <c r="AE916" s="68">
        <v>6</v>
      </c>
      <c r="AF916" s="78">
        <v>0.36</v>
      </c>
      <c r="AG916" s="81">
        <v>0.6</v>
      </c>
      <c r="AH916" s="82">
        <v>6</v>
      </c>
      <c r="AI916" s="64" t="s">
        <v>7120</v>
      </c>
      <c r="AJ916" s="63" t="s">
        <v>2600</v>
      </c>
      <c r="AK916" s="78">
        <v>0.16</v>
      </c>
      <c r="AL916" s="78">
        <v>0</v>
      </c>
      <c r="AM916" s="63" t="s">
        <v>2910</v>
      </c>
      <c r="AN916" s="78">
        <v>0.12</v>
      </c>
      <c r="AO916" s="78">
        <v>0.4</v>
      </c>
      <c r="AP916" s="63" t="s">
        <v>2216</v>
      </c>
      <c r="AQ916" s="78">
        <v>0.08</v>
      </c>
      <c r="AR916" s="78">
        <v>0.2</v>
      </c>
      <c r="AS916" s="86" t="s">
        <v>7121</v>
      </c>
      <c r="AT916" s="87"/>
      <c r="AU916" s="88"/>
    </row>
    <row r="917" spans="1:47">
      <c r="A917" s="50">
        <f t="shared" si="75"/>
        <v>0</v>
      </c>
      <c r="B917" s="51" t="str">
        <f>IF(A917="","",IF(A917&lt;词盘!$B$2,"大词",IF(A917&lt;词盘!$C$2,"中尾词","长尾词")))</f>
        <v>大词</v>
      </c>
      <c r="D917" s="29" t="str">
        <f t="shared" si="76"/>
        <v>无序</v>
      </c>
      <c r="I917" s="61">
        <f t="shared" si="72"/>
        <v>0</v>
      </c>
      <c r="K917" s="91"/>
      <c r="L917" s="90"/>
      <c r="M917" s="62" t="s">
        <v>7122</v>
      </c>
      <c r="N917" s="63"/>
      <c r="O917" s="64" t="s">
        <v>2027</v>
      </c>
      <c r="P917" s="65"/>
      <c r="Q917" s="63" t="s">
        <v>2047</v>
      </c>
      <c r="R917" s="68">
        <v>0</v>
      </c>
      <c r="S917" s="68">
        <v>1</v>
      </c>
      <c r="T917" s="69" t="s">
        <v>2910</v>
      </c>
      <c r="U917" s="70"/>
      <c r="V917" s="68"/>
      <c r="W917" s="71"/>
      <c r="X917" s="72"/>
      <c r="Y917" s="71"/>
      <c r="Z917" s="71"/>
      <c r="AA917" s="71"/>
      <c r="AB917" s="76"/>
      <c r="AC917" s="68">
        <v>0</v>
      </c>
      <c r="AD917" s="77"/>
      <c r="AE917" s="68">
        <v>23</v>
      </c>
      <c r="AF917" s="78"/>
      <c r="AG917" s="81"/>
      <c r="AH917" s="44" t="s">
        <v>2027</v>
      </c>
      <c r="AI917" s="64" t="s">
        <v>2177</v>
      </c>
      <c r="AJ917" s="63"/>
      <c r="AK917" s="78"/>
      <c r="AL917" s="78"/>
      <c r="AM917" s="63"/>
      <c r="AN917" s="78"/>
      <c r="AO917" s="78"/>
      <c r="AP917" s="63"/>
      <c r="AQ917" s="78"/>
      <c r="AR917" s="78"/>
      <c r="AS917" s="86"/>
      <c r="AT917" s="87">
        <v>0.0118</v>
      </c>
      <c r="AU917" s="88" t="s">
        <v>7123</v>
      </c>
    </row>
    <row r="918" spans="1:47">
      <c r="A918" s="50">
        <f t="shared" si="75"/>
        <v>0</v>
      </c>
      <c r="B918" s="51" t="str">
        <f>IF(A918="","",IF(A918&lt;词盘!$B$2,"大词",IF(A918&lt;词盘!$C$2,"中尾词","长尾词")))</f>
        <v>大词</v>
      </c>
      <c r="D918" s="29" t="str">
        <f t="shared" si="76"/>
        <v>无序</v>
      </c>
      <c r="I918" s="61">
        <f t="shared" si="72"/>
        <v>0</v>
      </c>
      <c r="K918" s="91"/>
      <c r="L918" s="90"/>
      <c r="M918" s="62" t="s">
        <v>7124</v>
      </c>
      <c r="N918" s="63"/>
      <c r="O918" s="64" t="s">
        <v>2027</v>
      </c>
      <c r="P918" s="65"/>
      <c r="Q918" s="63" t="s">
        <v>2047</v>
      </c>
      <c r="R918" s="68">
        <v>0</v>
      </c>
      <c r="S918" s="68">
        <v>4</v>
      </c>
      <c r="T918" s="69" t="s">
        <v>4749</v>
      </c>
      <c r="U918" s="70"/>
      <c r="V918" s="68"/>
      <c r="W918" s="71"/>
      <c r="X918" s="72"/>
      <c r="Y918" s="71"/>
      <c r="Z918" s="71"/>
      <c r="AA918" s="71"/>
      <c r="AB918" s="76"/>
      <c r="AC918" s="68">
        <v>0</v>
      </c>
      <c r="AD918" s="77"/>
      <c r="AE918" s="68">
        <v>32</v>
      </c>
      <c r="AF918" s="78"/>
      <c r="AG918" s="81"/>
      <c r="AH918" s="44" t="s">
        <v>2027</v>
      </c>
      <c r="AI918" s="64" t="s">
        <v>2177</v>
      </c>
      <c r="AJ918" s="63"/>
      <c r="AK918" s="78"/>
      <c r="AL918" s="78"/>
      <c r="AM918" s="63"/>
      <c r="AN918" s="78"/>
      <c r="AO918" s="78"/>
      <c r="AP918" s="63"/>
      <c r="AQ918" s="78"/>
      <c r="AR918" s="78"/>
      <c r="AS918" s="86"/>
      <c r="AT918" s="87">
        <v>0.0185</v>
      </c>
      <c r="AU918" s="88" t="s">
        <v>7125</v>
      </c>
    </row>
    <row r="919" spans="1:47">
      <c r="A919" s="50">
        <f t="shared" si="75"/>
        <v>0</v>
      </c>
      <c r="B919" s="51" t="str">
        <f>IF(A919="","",IF(A919&lt;词盘!$B$2,"大词",IF(A919&lt;词盘!$C$2,"中尾词","长尾词")))</f>
        <v>大词</v>
      </c>
      <c r="D919" s="29" t="str">
        <f t="shared" si="76"/>
        <v>无序</v>
      </c>
      <c r="I919" s="61">
        <f t="shared" si="72"/>
        <v>0</v>
      </c>
      <c r="K919" s="91"/>
      <c r="L919" s="90"/>
      <c r="M919" s="62" t="s">
        <v>7126</v>
      </c>
      <c r="N919" s="63"/>
      <c r="O919" s="64" t="s">
        <v>2027</v>
      </c>
      <c r="P919" s="65"/>
      <c r="Q919" s="63" t="s">
        <v>2047</v>
      </c>
      <c r="R919" s="68">
        <v>0</v>
      </c>
      <c r="S919" s="68">
        <v>1</v>
      </c>
      <c r="T919" s="69" t="s">
        <v>2910</v>
      </c>
      <c r="U919" s="70"/>
      <c r="V919" s="68"/>
      <c r="W919" s="71"/>
      <c r="X919" s="72"/>
      <c r="Y919" s="71"/>
      <c r="Z919" s="71"/>
      <c r="AA919" s="71"/>
      <c r="AB919" s="76"/>
      <c r="AC919" s="68">
        <v>0</v>
      </c>
      <c r="AD919" s="77"/>
      <c r="AE919" s="68">
        <v>19</v>
      </c>
      <c r="AF919" s="78"/>
      <c r="AG919" s="81"/>
      <c r="AH919" s="44" t="s">
        <v>2027</v>
      </c>
      <c r="AI919" s="64" t="s">
        <v>2177</v>
      </c>
      <c r="AJ919" s="63"/>
      <c r="AK919" s="78"/>
      <c r="AL919" s="78"/>
      <c r="AM919" s="63"/>
      <c r="AN919" s="78"/>
      <c r="AO919" s="78"/>
      <c r="AP919" s="63"/>
      <c r="AQ919" s="78"/>
      <c r="AR919" s="78"/>
      <c r="AS919" s="86"/>
      <c r="AT919" s="87"/>
      <c r="AU919" s="88"/>
    </row>
    <row r="920" spans="1:47">
      <c r="A920" s="50">
        <f t="shared" si="75"/>
        <v>0</v>
      </c>
      <c r="B920" s="51" t="str">
        <f>IF(A920="","",IF(A920&lt;词盘!$B$2,"大词",IF(A920&lt;词盘!$C$2,"中尾词","长尾词")))</f>
        <v>大词</v>
      </c>
      <c r="D920" s="29" t="str">
        <f t="shared" si="76"/>
        <v>无序</v>
      </c>
      <c r="E920" s="89"/>
      <c r="I920" s="61">
        <f t="shared" si="72"/>
        <v>0</v>
      </c>
      <c r="K920" s="91"/>
      <c r="L920" s="90"/>
      <c r="M920" s="62" t="s">
        <v>7127</v>
      </c>
      <c r="N920" s="63"/>
      <c r="O920" s="64" t="s">
        <v>2027</v>
      </c>
      <c r="P920" s="65"/>
      <c r="Q920" s="63" t="s">
        <v>2047</v>
      </c>
      <c r="R920" s="68">
        <v>0</v>
      </c>
      <c r="S920" s="68">
        <v>3</v>
      </c>
      <c r="T920" s="69" t="s">
        <v>7102</v>
      </c>
      <c r="U920" s="70"/>
      <c r="V920" s="68"/>
      <c r="W920" s="71"/>
      <c r="X920" s="72"/>
      <c r="Y920" s="71"/>
      <c r="Z920" s="71"/>
      <c r="AA920" s="71"/>
      <c r="AB920" s="76"/>
      <c r="AC920" s="68">
        <v>0</v>
      </c>
      <c r="AD920" s="77"/>
      <c r="AE920" s="68">
        <v>9</v>
      </c>
      <c r="AF920" s="78"/>
      <c r="AG920" s="81"/>
      <c r="AH920" s="44" t="s">
        <v>2027</v>
      </c>
      <c r="AI920" s="64" t="s">
        <v>2177</v>
      </c>
      <c r="AJ920" s="63"/>
      <c r="AK920" s="78"/>
      <c r="AL920" s="78"/>
      <c r="AM920" s="63"/>
      <c r="AN920" s="78"/>
      <c r="AO920" s="78"/>
      <c r="AP920" s="63"/>
      <c r="AQ920" s="78"/>
      <c r="AR920" s="78"/>
      <c r="AS920" s="86"/>
      <c r="AT920" s="87">
        <v>0.0735</v>
      </c>
      <c r="AU920" s="88" t="s">
        <v>7128</v>
      </c>
    </row>
    <row r="921" spans="1:47">
      <c r="A921" s="50">
        <f t="shared" si="75"/>
        <v>0</v>
      </c>
      <c r="B921" s="51" t="str">
        <f>IF(A921="","",IF(A921&lt;词盘!$B$2,"大词",IF(A921&lt;词盘!$C$2,"中尾词","长尾词")))</f>
        <v>大词</v>
      </c>
      <c r="D921" s="29" t="str">
        <f t="shared" si="76"/>
        <v>无序</v>
      </c>
      <c r="I921" s="61">
        <f t="shared" si="72"/>
        <v>0</v>
      </c>
      <c r="K921" s="91"/>
      <c r="L921" s="90"/>
      <c r="M921" s="62" t="s">
        <v>7129</v>
      </c>
      <c r="N921" s="63"/>
      <c r="O921" s="64" t="s">
        <v>2027</v>
      </c>
      <c r="P921" s="65"/>
      <c r="Q921" s="63" t="s">
        <v>2047</v>
      </c>
      <c r="R921" s="68">
        <v>0</v>
      </c>
      <c r="S921" s="68">
        <v>7</v>
      </c>
      <c r="T921" s="69" t="s">
        <v>7130</v>
      </c>
      <c r="U921" s="70"/>
      <c r="V921" s="68"/>
      <c r="W921" s="71"/>
      <c r="X921" s="72"/>
      <c r="Y921" s="71"/>
      <c r="Z921" s="71"/>
      <c r="AA921" s="71"/>
      <c r="AB921" s="76"/>
      <c r="AC921" s="68">
        <v>0</v>
      </c>
      <c r="AD921" s="77"/>
      <c r="AE921" s="68">
        <v>17</v>
      </c>
      <c r="AF921" s="78"/>
      <c r="AG921" s="81"/>
      <c r="AH921" s="44" t="s">
        <v>2027</v>
      </c>
      <c r="AI921" s="64" t="s">
        <v>2177</v>
      </c>
      <c r="AJ921" s="63"/>
      <c r="AK921" s="78"/>
      <c r="AL921" s="78"/>
      <c r="AM921" s="63"/>
      <c r="AN921" s="78"/>
      <c r="AO921" s="78"/>
      <c r="AP921" s="63"/>
      <c r="AQ921" s="78"/>
      <c r="AR921" s="78"/>
      <c r="AS921" s="86"/>
      <c r="AT921" s="87">
        <v>0.1667</v>
      </c>
      <c r="AU921" s="88" t="s">
        <v>7131</v>
      </c>
    </row>
    <row r="922" spans="1:47">
      <c r="A922" s="50">
        <f t="shared" si="75"/>
        <v>0</v>
      </c>
      <c r="B922" s="51" t="str">
        <f>IF(A922="","",IF(A922&lt;词盘!$B$2,"大词",IF(A922&lt;词盘!$C$2,"中尾词","长尾词")))</f>
        <v>大词</v>
      </c>
      <c r="D922" s="29" t="str">
        <f t="shared" si="76"/>
        <v>无序</v>
      </c>
      <c r="I922" s="61">
        <f t="shared" si="72"/>
        <v>0</v>
      </c>
      <c r="K922" s="91"/>
      <c r="L922" s="90"/>
      <c r="M922" s="62" t="s">
        <v>7132</v>
      </c>
      <c r="N922" s="63" t="s">
        <v>7133</v>
      </c>
      <c r="O922" s="64" t="s">
        <v>2027</v>
      </c>
      <c r="P922" s="65"/>
      <c r="Q922" s="63" t="s">
        <v>2149</v>
      </c>
      <c r="R922" s="68">
        <v>0</v>
      </c>
      <c r="S922" s="68">
        <v>8</v>
      </c>
      <c r="T922" s="69" t="s">
        <v>7134</v>
      </c>
      <c r="U922" s="70">
        <v>1457699</v>
      </c>
      <c r="V922" s="68"/>
      <c r="W922" s="71"/>
      <c r="X922" s="72"/>
      <c r="Y922" s="71"/>
      <c r="Z922" s="71"/>
      <c r="AA922" s="71">
        <v>1</v>
      </c>
      <c r="AB922" s="76">
        <v>0</v>
      </c>
      <c r="AC922" s="68">
        <v>2011</v>
      </c>
      <c r="AD922" s="77">
        <v>0</v>
      </c>
      <c r="AE922" s="68">
        <v>16</v>
      </c>
      <c r="AF922" s="78">
        <v>0.5367</v>
      </c>
      <c r="AG922" s="81">
        <v>0.2</v>
      </c>
      <c r="AH922" s="44" t="s">
        <v>2027</v>
      </c>
      <c r="AI922" s="64" t="s">
        <v>2177</v>
      </c>
      <c r="AJ922" s="63" t="s">
        <v>7135</v>
      </c>
      <c r="AK922" s="78">
        <v>0.3659</v>
      </c>
      <c r="AL922" s="78">
        <v>0</v>
      </c>
      <c r="AM922" s="63" t="s">
        <v>2215</v>
      </c>
      <c r="AN922" s="78">
        <v>0.0976</v>
      </c>
      <c r="AO922" s="78">
        <v>0.2</v>
      </c>
      <c r="AP922" s="63" t="s">
        <v>4751</v>
      </c>
      <c r="AQ922" s="78">
        <v>0.0732</v>
      </c>
      <c r="AR922" s="78">
        <v>0</v>
      </c>
      <c r="AS922" s="86" t="s">
        <v>7136</v>
      </c>
      <c r="AT922" s="87">
        <v>0</v>
      </c>
      <c r="AU922" s="88" t="s">
        <v>7137</v>
      </c>
    </row>
    <row r="923" spans="1:47">
      <c r="A923" s="50">
        <f t="shared" ref="A923:A986" si="77">W923</f>
        <v>0</v>
      </c>
      <c r="B923" s="51" t="str">
        <f>IF(A923="","",IF(A923&lt;词盘!$B$2,"大词",IF(A923&lt;词盘!$C$2,"中尾词","长尾词")))</f>
        <v>大词</v>
      </c>
      <c r="D923" s="29" t="str">
        <f t="shared" si="76"/>
        <v>无序</v>
      </c>
      <c r="I923" s="61">
        <f t="shared" si="72"/>
        <v>0</v>
      </c>
      <c r="K923" s="91"/>
      <c r="L923" s="90"/>
      <c r="M923" s="62" t="s">
        <v>7138</v>
      </c>
      <c r="N923" s="63"/>
      <c r="O923" s="64" t="s">
        <v>2027</v>
      </c>
      <c r="P923" s="65"/>
      <c r="Q923" s="63" t="s">
        <v>2047</v>
      </c>
      <c r="R923" s="68">
        <v>0</v>
      </c>
      <c r="S923" s="68">
        <v>5</v>
      </c>
      <c r="T923" s="69" t="s">
        <v>7139</v>
      </c>
      <c r="U923" s="70"/>
      <c r="V923" s="68"/>
      <c r="W923" s="71"/>
      <c r="X923" s="72"/>
      <c r="Y923" s="71"/>
      <c r="Z923" s="71"/>
      <c r="AA923" s="71"/>
      <c r="AB923" s="76"/>
      <c r="AC923" s="68">
        <v>0</v>
      </c>
      <c r="AD923" s="77"/>
      <c r="AE923" s="68">
        <v>32</v>
      </c>
      <c r="AF923" s="78"/>
      <c r="AG923" s="81"/>
      <c r="AH923" s="44" t="s">
        <v>2027</v>
      </c>
      <c r="AI923" s="64" t="s">
        <v>2177</v>
      </c>
      <c r="AJ923" s="63"/>
      <c r="AK923" s="78"/>
      <c r="AL923" s="78"/>
      <c r="AM923" s="63"/>
      <c r="AN923" s="78"/>
      <c r="AO923" s="78"/>
      <c r="AP923" s="63"/>
      <c r="AQ923" s="78"/>
      <c r="AR923" s="78"/>
      <c r="AS923" s="86"/>
      <c r="AT923" s="87">
        <v>0.1111</v>
      </c>
      <c r="AU923" s="88" t="s">
        <v>7140</v>
      </c>
    </row>
    <row r="924" spans="1:47">
      <c r="A924" s="50">
        <f t="shared" si="77"/>
        <v>0</v>
      </c>
      <c r="B924" s="51" t="str">
        <f>IF(A924="","",IF(A924&lt;词盘!$B$2,"大词",IF(A924&lt;词盘!$C$2,"中尾词","长尾词")))</f>
        <v>大词</v>
      </c>
      <c r="D924" s="29" t="str">
        <f t="shared" si="76"/>
        <v>无序</v>
      </c>
      <c r="I924" s="61">
        <f t="shared" si="72"/>
        <v>0</v>
      </c>
      <c r="K924" s="91"/>
      <c r="L924" s="90"/>
      <c r="M924" s="62" t="s">
        <v>7141</v>
      </c>
      <c r="N924" s="63"/>
      <c r="O924" s="64" t="s">
        <v>2027</v>
      </c>
      <c r="P924" s="65"/>
      <c r="Q924" s="63" t="s">
        <v>2047</v>
      </c>
      <c r="R924" s="68">
        <v>0</v>
      </c>
      <c r="S924" s="68">
        <v>4</v>
      </c>
      <c r="T924" s="69" t="s">
        <v>4749</v>
      </c>
      <c r="U924" s="70"/>
      <c r="V924" s="68"/>
      <c r="W924" s="71"/>
      <c r="X924" s="72"/>
      <c r="Y924" s="71"/>
      <c r="Z924" s="71"/>
      <c r="AA924" s="71"/>
      <c r="AB924" s="76"/>
      <c r="AC924" s="68">
        <v>0</v>
      </c>
      <c r="AD924" s="77"/>
      <c r="AE924" s="68">
        <v>20</v>
      </c>
      <c r="AF924" s="78"/>
      <c r="AG924" s="81"/>
      <c r="AH924" s="44" t="s">
        <v>2027</v>
      </c>
      <c r="AI924" s="64" t="s">
        <v>2177</v>
      </c>
      <c r="AJ924" s="63"/>
      <c r="AK924" s="78"/>
      <c r="AL924" s="78"/>
      <c r="AM924" s="63"/>
      <c r="AN924" s="78"/>
      <c r="AO924" s="78"/>
      <c r="AP924" s="63"/>
      <c r="AQ924" s="78"/>
      <c r="AR924" s="78"/>
      <c r="AS924" s="86"/>
      <c r="AT924" s="87"/>
      <c r="AU924" s="88" t="s">
        <v>7142</v>
      </c>
    </row>
    <row r="925" spans="1:47">
      <c r="A925" s="50">
        <f t="shared" si="77"/>
        <v>0</v>
      </c>
      <c r="B925" s="51" t="str">
        <f>IF(A925="","",IF(A925&lt;词盘!$B$2,"大词",IF(A925&lt;词盘!$C$2,"中尾词","长尾词")))</f>
        <v>大词</v>
      </c>
      <c r="D925" s="29" t="str">
        <f t="shared" si="76"/>
        <v>无序</v>
      </c>
      <c r="I925" s="61">
        <f t="shared" si="72"/>
        <v>0</v>
      </c>
      <c r="K925" s="91"/>
      <c r="L925" s="90"/>
      <c r="M925" s="62" t="s">
        <v>7143</v>
      </c>
      <c r="N925" s="63"/>
      <c r="O925" s="64" t="s">
        <v>2027</v>
      </c>
      <c r="P925" s="65"/>
      <c r="Q925" s="63" t="s">
        <v>2047</v>
      </c>
      <c r="R925" s="68">
        <v>0</v>
      </c>
      <c r="S925" s="68">
        <v>5</v>
      </c>
      <c r="T925" s="69" t="s">
        <v>7144</v>
      </c>
      <c r="U925" s="70"/>
      <c r="V925" s="68"/>
      <c r="W925" s="71"/>
      <c r="X925" s="72"/>
      <c r="Y925" s="71"/>
      <c r="Z925" s="71"/>
      <c r="AA925" s="71"/>
      <c r="AB925" s="76"/>
      <c r="AC925" s="68">
        <v>0</v>
      </c>
      <c r="AD925" s="77"/>
      <c r="AE925" s="68">
        <v>12</v>
      </c>
      <c r="AF925" s="78"/>
      <c r="AG925" s="81"/>
      <c r="AH925" s="44" t="s">
        <v>2027</v>
      </c>
      <c r="AI925" s="64" t="s">
        <v>2177</v>
      </c>
      <c r="AJ925" s="63"/>
      <c r="AK925" s="78"/>
      <c r="AL925" s="78"/>
      <c r="AM925" s="63"/>
      <c r="AN925" s="78"/>
      <c r="AO925" s="78"/>
      <c r="AP925" s="63"/>
      <c r="AQ925" s="78"/>
      <c r="AR925" s="78"/>
      <c r="AS925" s="86"/>
      <c r="AT925" s="87"/>
      <c r="AU925" s="88"/>
    </row>
    <row r="926" spans="1:47">
      <c r="A926" s="50">
        <f t="shared" si="77"/>
        <v>0</v>
      </c>
      <c r="B926" s="51" t="str">
        <f>IF(A926="","",IF(A926&lt;词盘!$B$2,"大词",IF(A926&lt;词盘!$C$2,"中尾词","长尾词")))</f>
        <v>大词</v>
      </c>
      <c r="D926" s="29" t="str">
        <f t="shared" si="76"/>
        <v>无序</v>
      </c>
      <c r="I926" s="61">
        <f t="shared" si="72"/>
        <v>0</v>
      </c>
      <c r="K926" s="91"/>
      <c r="L926" s="90"/>
      <c r="M926" s="62" t="s">
        <v>7145</v>
      </c>
      <c r="N926" s="63"/>
      <c r="O926" s="64" t="s">
        <v>2027</v>
      </c>
      <c r="P926" s="65"/>
      <c r="Q926" s="63" t="s">
        <v>2047</v>
      </c>
      <c r="R926" s="68">
        <v>0</v>
      </c>
      <c r="S926" s="68">
        <v>6</v>
      </c>
      <c r="T926" s="69" t="s">
        <v>7146</v>
      </c>
      <c r="U926" s="70"/>
      <c r="V926" s="68"/>
      <c r="W926" s="71"/>
      <c r="X926" s="72"/>
      <c r="Y926" s="71"/>
      <c r="Z926" s="71"/>
      <c r="AA926" s="71"/>
      <c r="AB926" s="76"/>
      <c r="AC926" s="68">
        <v>0</v>
      </c>
      <c r="AD926" s="77"/>
      <c r="AE926" s="68">
        <v>19</v>
      </c>
      <c r="AF926" s="78"/>
      <c r="AG926" s="81"/>
      <c r="AH926" s="44" t="s">
        <v>2027</v>
      </c>
      <c r="AI926" s="64" t="s">
        <v>2177</v>
      </c>
      <c r="AJ926" s="63"/>
      <c r="AK926" s="78"/>
      <c r="AL926" s="78"/>
      <c r="AM926" s="63"/>
      <c r="AN926" s="78"/>
      <c r="AO926" s="78"/>
      <c r="AP926" s="63"/>
      <c r="AQ926" s="78"/>
      <c r="AR926" s="78"/>
      <c r="AS926" s="86"/>
      <c r="AT926" s="87">
        <v>0</v>
      </c>
      <c r="AU926" s="88" t="s">
        <v>7147</v>
      </c>
    </row>
    <row r="927" spans="1:47">
      <c r="A927" s="50">
        <f t="shared" si="77"/>
        <v>406</v>
      </c>
      <c r="B927" s="51" t="str">
        <f>IF(A927="","",IF(A927&lt;词盘!$B$2,"大词",IF(A927&lt;词盘!$C$2,"中尾词","长尾词")))</f>
        <v>大词</v>
      </c>
      <c r="D927" s="29" t="str">
        <f t="shared" si="76"/>
        <v>无序</v>
      </c>
      <c r="I927" s="61">
        <f t="shared" si="72"/>
        <v>0</v>
      </c>
      <c r="K927" s="91"/>
      <c r="L927" s="90"/>
      <c r="M927" s="62" t="s">
        <v>7148</v>
      </c>
      <c r="N927" s="63" t="s">
        <v>7149</v>
      </c>
      <c r="O927" s="64" t="s">
        <v>2027</v>
      </c>
      <c r="P927" s="65"/>
      <c r="Q927" s="63" t="s">
        <v>2047</v>
      </c>
      <c r="R927" s="68">
        <v>0</v>
      </c>
      <c r="S927" s="68">
        <v>6</v>
      </c>
      <c r="T927" s="69" t="s">
        <v>6975</v>
      </c>
      <c r="U927" s="70">
        <v>1392019</v>
      </c>
      <c r="V927" s="68">
        <v>1652</v>
      </c>
      <c r="W927" s="71">
        <v>406</v>
      </c>
      <c r="X927" s="72">
        <v>0.246</v>
      </c>
      <c r="Y927" s="71">
        <v>41652</v>
      </c>
      <c r="Z927" s="71">
        <v>749</v>
      </c>
      <c r="AA927" s="71">
        <v>10</v>
      </c>
      <c r="AB927" s="76">
        <v>0</v>
      </c>
      <c r="AC927" s="68">
        <v>759</v>
      </c>
      <c r="AD927" s="77">
        <v>2.18</v>
      </c>
      <c r="AE927" s="68">
        <v>6</v>
      </c>
      <c r="AF927" s="78">
        <v>0.3256</v>
      </c>
      <c r="AG927" s="81">
        <v>0.1818</v>
      </c>
      <c r="AH927" s="82">
        <v>0.65</v>
      </c>
      <c r="AI927" s="64" t="s">
        <v>7150</v>
      </c>
      <c r="AJ927" s="63" t="s">
        <v>2178</v>
      </c>
      <c r="AK927" s="78">
        <v>0.1163</v>
      </c>
      <c r="AL927" s="78">
        <v>0.0909</v>
      </c>
      <c r="AM927" s="63" t="s">
        <v>2215</v>
      </c>
      <c r="AN927" s="78">
        <v>0.1163</v>
      </c>
      <c r="AO927" s="78">
        <v>0.0909</v>
      </c>
      <c r="AP927" s="63" t="s">
        <v>2162</v>
      </c>
      <c r="AQ927" s="78">
        <v>0.093</v>
      </c>
      <c r="AR927" s="78">
        <v>0</v>
      </c>
      <c r="AS927" s="86" t="s">
        <v>7151</v>
      </c>
      <c r="AT927" s="87">
        <v>0</v>
      </c>
      <c r="AU927" s="88" t="s">
        <v>7152</v>
      </c>
    </row>
    <row r="928" spans="1:47">
      <c r="A928" s="50">
        <f t="shared" si="77"/>
        <v>0</v>
      </c>
      <c r="B928" s="51" t="str">
        <f>IF(A928="","",IF(A928&lt;词盘!$B$2,"大词",IF(A928&lt;词盘!$C$2,"中尾词","长尾词")))</f>
        <v>大词</v>
      </c>
      <c r="D928" s="29" t="str">
        <f t="shared" si="76"/>
        <v>无序</v>
      </c>
      <c r="I928" s="61">
        <f t="shared" si="72"/>
        <v>0</v>
      </c>
      <c r="K928" s="91"/>
      <c r="L928" s="90"/>
      <c r="M928" s="62" t="s">
        <v>7153</v>
      </c>
      <c r="N928" s="63"/>
      <c r="O928" s="64" t="s">
        <v>2027</v>
      </c>
      <c r="P928" s="65"/>
      <c r="Q928" s="63" t="s">
        <v>2247</v>
      </c>
      <c r="R928" s="68">
        <v>0</v>
      </c>
      <c r="S928" s="68">
        <v>2</v>
      </c>
      <c r="T928" s="69" t="s">
        <v>4255</v>
      </c>
      <c r="U928" s="70"/>
      <c r="V928" s="68"/>
      <c r="W928" s="71"/>
      <c r="X928" s="72"/>
      <c r="Y928" s="71"/>
      <c r="Z928" s="71"/>
      <c r="AA928" s="71"/>
      <c r="AB928" s="76"/>
      <c r="AC928" s="68">
        <v>0</v>
      </c>
      <c r="AD928" s="77"/>
      <c r="AE928" s="68">
        <v>19</v>
      </c>
      <c r="AF928" s="78"/>
      <c r="AG928" s="81"/>
      <c r="AH928" s="44" t="s">
        <v>2027</v>
      </c>
      <c r="AI928" s="64" t="s">
        <v>2177</v>
      </c>
      <c r="AJ928" s="63"/>
      <c r="AK928" s="78"/>
      <c r="AL928" s="78"/>
      <c r="AM928" s="63"/>
      <c r="AN928" s="78"/>
      <c r="AO928" s="78"/>
      <c r="AP928" s="63"/>
      <c r="AQ928" s="78"/>
      <c r="AR928" s="78"/>
      <c r="AS928" s="86"/>
      <c r="AT928" s="87">
        <v>0</v>
      </c>
      <c r="AU928" s="88" t="s">
        <v>7154</v>
      </c>
    </row>
    <row r="929" spans="1:47">
      <c r="A929" s="50">
        <f t="shared" si="77"/>
        <v>0</v>
      </c>
      <c r="B929" s="51" t="str">
        <f>IF(A929="","",IF(A929&lt;词盘!$B$2,"大词",IF(A929&lt;词盘!$C$2,"中尾词","长尾词")))</f>
        <v>大词</v>
      </c>
      <c r="D929" s="29" t="str">
        <f t="shared" si="76"/>
        <v>有序</v>
      </c>
      <c r="E929" s="2" t="s">
        <v>2045</v>
      </c>
      <c r="I929" s="61">
        <f t="shared" si="72"/>
        <v>0</v>
      </c>
      <c r="K929" s="91"/>
      <c r="L929" s="90"/>
      <c r="M929" s="62" t="s">
        <v>7155</v>
      </c>
      <c r="N929" s="63"/>
      <c r="O929" s="64" t="s">
        <v>2027</v>
      </c>
      <c r="P929" s="65"/>
      <c r="Q929" s="63" t="s">
        <v>2047</v>
      </c>
      <c r="R929" s="68">
        <v>0</v>
      </c>
      <c r="S929" s="68">
        <v>3</v>
      </c>
      <c r="T929" s="69" t="s">
        <v>5382</v>
      </c>
      <c r="U929" s="70"/>
      <c r="V929" s="68"/>
      <c r="W929" s="71"/>
      <c r="X929" s="72"/>
      <c r="Y929" s="71"/>
      <c r="Z929" s="71"/>
      <c r="AA929" s="71"/>
      <c r="AB929" s="76"/>
      <c r="AC929" s="68">
        <v>0</v>
      </c>
      <c r="AD929" s="77"/>
      <c r="AE929" s="68">
        <v>18</v>
      </c>
      <c r="AF929" s="78"/>
      <c r="AG929" s="81"/>
      <c r="AH929" s="44" t="s">
        <v>2027</v>
      </c>
      <c r="AI929" s="64" t="s">
        <v>2177</v>
      </c>
      <c r="AJ929" s="63"/>
      <c r="AK929" s="78"/>
      <c r="AL929" s="78"/>
      <c r="AM929" s="63"/>
      <c r="AN929" s="78"/>
      <c r="AO929" s="78"/>
      <c r="AP929" s="63"/>
      <c r="AQ929" s="78"/>
      <c r="AR929" s="78"/>
      <c r="AS929" s="86"/>
      <c r="AT929" s="87">
        <v>0</v>
      </c>
      <c r="AU929" s="88" t="s">
        <v>7156</v>
      </c>
    </row>
    <row r="930" spans="1:47">
      <c r="A930" s="50">
        <f t="shared" si="77"/>
        <v>37</v>
      </c>
      <c r="B930" s="51" t="str">
        <f>IF(A930="","",IF(A930&lt;词盘!$B$2,"大词",IF(A930&lt;词盘!$C$2,"中尾词","长尾词")))</f>
        <v>大词</v>
      </c>
      <c r="D930" s="29" t="str">
        <f t="shared" si="76"/>
        <v>有序</v>
      </c>
      <c r="E930" s="2" t="s">
        <v>2045</v>
      </c>
      <c r="I930" s="61">
        <f t="shared" si="72"/>
        <v>0</v>
      </c>
      <c r="K930" s="91"/>
      <c r="L930" s="90"/>
      <c r="M930" s="62" t="s">
        <v>7157</v>
      </c>
      <c r="N930" s="63" t="s">
        <v>7158</v>
      </c>
      <c r="O930" s="64" t="s">
        <v>2027</v>
      </c>
      <c r="P930" s="65"/>
      <c r="Q930" s="63" t="s">
        <v>2047</v>
      </c>
      <c r="R930" s="68">
        <v>0</v>
      </c>
      <c r="S930" s="68">
        <v>7</v>
      </c>
      <c r="T930" s="69" t="s">
        <v>7000</v>
      </c>
      <c r="U930" s="70">
        <v>1115138</v>
      </c>
      <c r="V930" s="68">
        <v>1371</v>
      </c>
      <c r="W930" s="71">
        <v>37</v>
      </c>
      <c r="X930" s="72">
        <v>0.0274</v>
      </c>
      <c r="Y930" s="71">
        <v>27562</v>
      </c>
      <c r="Z930" s="71">
        <v>522</v>
      </c>
      <c r="AA930" s="71">
        <v>1</v>
      </c>
      <c r="AB930" s="76">
        <v>9</v>
      </c>
      <c r="AC930" s="68">
        <v>907</v>
      </c>
      <c r="AD930" s="77">
        <v>1.51</v>
      </c>
      <c r="AE930" s="68">
        <v>16</v>
      </c>
      <c r="AF930" s="78">
        <v>0.2593</v>
      </c>
      <c r="AG930" s="81">
        <v>0.2307</v>
      </c>
      <c r="AH930" s="44" t="s">
        <v>2027</v>
      </c>
      <c r="AI930" s="64" t="s">
        <v>2177</v>
      </c>
      <c r="AJ930" s="63" t="s">
        <v>7060</v>
      </c>
      <c r="AK930" s="78">
        <v>0.0926</v>
      </c>
      <c r="AL930" s="78">
        <v>0.0769</v>
      </c>
      <c r="AM930" s="63" t="s">
        <v>2178</v>
      </c>
      <c r="AN930" s="78">
        <v>0.0926</v>
      </c>
      <c r="AO930" s="78">
        <v>0.0769</v>
      </c>
      <c r="AP930" s="63" t="s">
        <v>2162</v>
      </c>
      <c r="AQ930" s="78">
        <v>0.0741</v>
      </c>
      <c r="AR930" s="78">
        <v>0.0769</v>
      </c>
      <c r="AS930" s="86" t="s">
        <v>7159</v>
      </c>
      <c r="AT930" s="87"/>
      <c r="AU930" s="88"/>
    </row>
    <row r="931" spans="1:47">
      <c r="A931" s="50">
        <f t="shared" si="77"/>
        <v>0</v>
      </c>
      <c r="B931" s="51" t="str">
        <f>IF(A931="","",IF(A931&lt;词盘!$B$2,"大词",IF(A931&lt;词盘!$C$2,"中尾词","长尾词")))</f>
        <v>大词</v>
      </c>
      <c r="D931" s="29" t="str">
        <f t="shared" si="76"/>
        <v>无序</v>
      </c>
      <c r="I931" s="61">
        <f t="shared" si="72"/>
        <v>0</v>
      </c>
      <c r="K931" s="91"/>
      <c r="L931" s="90"/>
      <c r="M931" s="62" t="s">
        <v>7160</v>
      </c>
      <c r="N931" s="63"/>
      <c r="O931" s="64" t="s">
        <v>2027</v>
      </c>
      <c r="P931" s="65"/>
      <c r="Q931" s="63" t="s">
        <v>2047</v>
      </c>
      <c r="R931" s="68">
        <v>0</v>
      </c>
      <c r="S931" s="68">
        <v>3</v>
      </c>
      <c r="T931" s="69" t="s">
        <v>5382</v>
      </c>
      <c r="U931" s="70"/>
      <c r="V931" s="68"/>
      <c r="W931" s="71"/>
      <c r="X931" s="72"/>
      <c r="Y931" s="71"/>
      <c r="Z931" s="71"/>
      <c r="AA931" s="71"/>
      <c r="AB931" s="76"/>
      <c r="AC931" s="68">
        <v>0</v>
      </c>
      <c r="AD931" s="77"/>
      <c r="AE931" s="68">
        <v>15</v>
      </c>
      <c r="AF931" s="78"/>
      <c r="AG931" s="81"/>
      <c r="AH931" s="44" t="s">
        <v>2027</v>
      </c>
      <c r="AI931" s="64" t="s">
        <v>2177</v>
      </c>
      <c r="AJ931" s="63"/>
      <c r="AK931" s="78"/>
      <c r="AL931" s="78"/>
      <c r="AM931" s="63"/>
      <c r="AN931" s="78"/>
      <c r="AO931" s="78"/>
      <c r="AP931" s="63"/>
      <c r="AQ931" s="78"/>
      <c r="AR931" s="78"/>
      <c r="AS931" s="86"/>
      <c r="AT931" s="87">
        <v>0</v>
      </c>
      <c r="AU931" s="88" t="s">
        <v>7161</v>
      </c>
    </row>
    <row r="932" spans="1:47">
      <c r="A932" s="50">
        <f t="shared" si="77"/>
        <v>0</v>
      </c>
      <c r="B932" s="51" t="str">
        <f>IF(A932="","",IF(A932&lt;词盘!$B$2,"大词",IF(A932&lt;词盘!$C$2,"中尾词","长尾词")))</f>
        <v>大词</v>
      </c>
      <c r="D932" s="29" t="str">
        <f t="shared" si="76"/>
        <v>无序</v>
      </c>
      <c r="I932" s="61">
        <f t="shared" si="72"/>
        <v>0</v>
      </c>
      <c r="K932" s="91"/>
      <c r="L932" s="90"/>
      <c r="M932" s="62" t="s">
        <v>7162</v>
      </c>
      <c r="N932" s="63"/>
      <c r="O932" s="64" t="s">
        <v>2027</v>
      </c>
      <c r="P932" s="65"/>
      <c r="Q932" s="63" t="s">
        <v>2047</v>
      </c>
      <c r="R932" s="68">
        <v>0</v>
      </c>
      <c r="S932" s="68">
        <v>6</v>
      </c>
      <c r="T932" s="69" t="s">
        <v>7163</v>
      </c>
      <c r="U932" s="70"/>
      <c r="V932" s="68"/>
      <c r="W932" s="71"/>
      <c r="X932" s="72"/>
      <c r="Y932" s="71"/>
      <c r="Z932" s="71"/>
      <c r="AA932" s="71"/>
      <c r="AB932" s="76"/>
      <c r="AC932" s="68">
        <v>0</v>
      </c>
      <c r="AD932" s="77"/>
      <c r="AE932" s="68">
        <v>14</v>
      </c>
      <c r="AF932" s="78"/>
      <c r="AG932" s="81"/>
      <c r="AH932" s="44" t="s">
        <v>2027</v>
      </c>
      <c r="AI932" s="64" t="s">
        <v>2177</v>
      </c>
      <c r="AJ932" s="63"/>
      <c r="AK932" s="78"/>
      <c r="AL932" s="78"/>
      <c r="AM932" s="63"/>
      <c r="AN932" s="78"/>
      <c r="AO932" s="78"/>
      <c r="AP932" s="63"/>
      <c r="AQ932" s="78"/>
      <c r="AR932" s="78"/>
      <c r="AS932" s="86"/>
      <c r="AT932" s="87">
        <v>0.0526</v>
      </c>
      <c r="AU932" s="88" t="s">
        <v>7164</v>
      </c>
    </row>
    <row r="933" spans="1:47">
      <c r="A933" s="50">
        <f t="shared" si="77"/>
        <v>0</v>
      </c>
      <c r="B933" s="51" t="str">
        <f>IF(A933="","",IF(A933&lt;词盘!$B$2,"大词",IF(A933&lt;词盘!$C$2,"中尾词","长尾词")))</f>
        <v>大词</v>
      </c>
      <c r="D933" s="29" t="str">
        <f t="shared" si="76"/>
        <v>无序</v>
      </c>
      <c r="I933" s="61">
        <f t="shared" si="72"/>
        <v>0</v>
      </c>
      <c r="K933" s="91"/>
      <c r="L933" s="90"/>
      <c r="M933" s="62" t="s">
        <v>7165</v>
      </c>
      <c r="N933" s="63"/>
      <c r="O933" s="64" t="s">
        <v>2027</v>
      </c>
      <c r="P933" s="65"/>
      <c r="Q933" s="63" t="s">
        <v>2047</v>
      </c>
      <c r="R933" s="68">
        <v>0</v>
      </c>
      <c r="S933" s="68">
        <v>3</v>
      </c>
      <c r="T933" s="69" t="s">
        <v>7166</v>
      </c>
      <c r="U933" s="70"/>
      <c r="V933" s="68"/>
      <c r="W933" s="71"/>
      <c r="X933" s="72"/>
      <c r="Y933" s="71"/>
      <c r="Z933" s="71"/>
      <c r="AA933" s="71"/>
      <c r="AB933" s="76"/>
      <c r="AC933" s="68">
        <v>0</v>
      </c>
      <c r="AD933" s="77"/>
      <c r="AE933" s="68">
        <v>29</v>
      </c>
      <c r="AF933" s="78"/>
      <c r="AG933" s="81"/>
      <c r="AH933" s="44" t="s">
        <v>2027</v>
      </c>
      <c r="AI933" s="64" t="s">
        <v>2177</v>
      </c>
      <c r="AJ933" s="63"/>
      <c r="AK933" s="78"/>
      <c r="AL933" s="78"/>
      <c r="AM933" s="63"/>
      <c r="AN933" s="78"/>
      <c r="AO933" s="78"/>
      <c r="AP933" s="63"/>
      <c r="AQ933" s="78"/>
      <c r="AR933" s="78"/>
      <c r="AS933" s="86"/>
      <c r="AT933" s="87">
        <v>0.0047</v>
      </c>
      <c r="AU933" s="88" t="s">
        <v>7167</v>
      </c>
    </row>
    <row r="934" spans="1:47">
      <c r="A934" s="50">
        <f t="shared" si="77"/>
        <v>0</v>
      </c>
      <c r="B934" s="51" t="str">
        <f>IF(A934="","",IF(A934&lt;词盘!$B$2,"大词",IF(A934&lt;词盘!$C$2,"中尾词","长尾词")))</f>
        <v>大词</v>
      </c>
      <c r="D934" s="29" t="str">
        <f t="shared" si="76"/>
        <v>无序</v>
      </c>
      <c r="I934" s="61">
        <f t="shared" si="72"/>
        <v>0</v>
      </c>
      <c r="K934" s="91"/>
      <c r="L934" s="90"/>
      <c r="M934" s="62" t="s">
        <v>7168</v>
      </c>
      <c r="N934" s="63"/>
      <c r="O934" s="64" t="s">
        <v>2027</v>
      </c>
      <c r="P934" s="65"/>
      <c r="Q934" s="63" t="s">
        <v>2247</v>
      </c>
      <c r="R934" s="68">
        <v>0</v>
      </c>
      <c r="S934" s="68">
        <v>2</v>
      </c>
      <c r="T934" s="69" t="s">
        <v>4255</v>
      </c>
      <c r="U934" s="70"/>
      <c r="V934" s="68"/>
      <c r="W934" s="71"/>
      <c r="X934" s="72"/>
      <c r="Y934" s="71"/>
      <c r="Z934" s="71"/>
      <c r="AA934" s="71"/>
      <c r="AB934" s="76"/>
      <c r="AC934" s="68">
        <v>0</v>
      </c>
      <c r="AD934" s="77"/>
      <c r="AE934" s="68">
        <v>17</v>
      </c>
      <c r="AF934" s="78"/>
      <c r="AG934" s="81"/>
      <c r="AH934" s="44" t="s">
        <v>2027</v>
      </c>
      <c r="AI934" s="64" t="s">
        <v>2177</v>
      </c>
      <c r="AJ934" s="63"/>
      <c r="AK934" s="78"/>
      <c r="AL934" s="78"/>
      <c r="AM934" s="63"/>
      <c r="AN934" s="78"/>
      <c r="AO934" s="78"/>
      <c r="AP934" s="63"/>
      <c r="AQ934" s="78"/>
      <c r="AR934" s="78"/>
      <c r="AS934" s="86"/>
      <c r="AT934" s="87">
        <v>0</v>
      </c>
      <c r="AU934" s="88" t="s">
        <v>7169</v>
      </c>
    </row>
    <row r="935" spans="1:47">
      <c r="A935" s="50">
        <f t="shared" si="77"/>
        <v>0</v>
      </c>
      <c r="B935" s="51" t="str">
        <f>IF(A935="","",IF(A935&lt;词盘!$B$2,"大词",IF(A935&lt;词盘!$C$2,"中尾词","长尾词")))</f>
        <v>大词</v>
      </c>
      <c r="D935" s="29" t="str">
        <f t="shared" si="76"/>
        <v>无序</v>
      </c>
      <c r="I935" s="61">
        <f t="shared" si="72"/>
        <v>0</v>
      </c>
      <c r="K935" s="91"/>
      <c r="L935" s="90"/>
      <c r="M935" s="62" t="s">
        <v>7170</v>
      </c>
      <c r="N935" s="63"/>
      <c r="O935" s="64" t="s">
        <v>2027</v>
      </c>
      <c r="P935" s="65"/>
      <c r="Q935" s="63" t="s">
        <v>2047</v>
      </c>
      <c r="R935" s="68">
        <v>0</v>
      </c>
      <c r="S935" s="68">
        <v>6</v>
      </c>
      <c r="T935" s="69" t="s">
        <v>7171</v>
      </c>
      <c r="U935" s="70">
        <v>1543021</v>
      </c>
      <c r="V935" s="68"/>
      <c r="W935" s="71"/>
      <c r="X935" s="72"/>
      <c r="Y935" s="71"/>
      <c r="Z935" s="71"/>
      <c r="AA935" s="71"/>
      <c r="AB935" s="76"/>
      <c r="AC935" s="68">
        <v>0</v>
      </c>
      <c r="AD935" s="77"/>
      <c r="AE935" s="68">
        <v>9</v>
      </c>
      <c r="AF935" s="78"/>
      <c r="AG935" s="81"/>
      <c r="AH935" s="44" t="s">
        <v>2027</v>
      </c>
      <c r="AI935" s="64" t="s">
        <v>2177</v>
      </c>
      <c r="AJ935" s="63" t="s">
        <v>7172</v>
      </c>
      <c r="AK935" s="78">
        <v>0.55</v>
      </c>
      <c r="AL935" s="78">
        <v>0.5714</v>
      </c>
      <c r="AM935" s="63" t="s">
        <v>2533</v>
      </c>
      <c r="AN935" s="78">
        <v>0.05</v>
      </c>
      <c r="AO935" s="78">
        <v>0</v>
      </c>
      <c r="AP935" s="63" t="s">
        <v>3267</v>
      </c>
      <c r="AQ935" s="78">
        <v>0.05</v>
      </c>
      <c r="AR935" s="78">
        <v>0</v>
      </c>
      <c r="AS935" s="86"/>
      <c r="AT935" s="87"/>
      <c r="AU935" s="88"/>
    </row>
    <row r="936" spans="1:47">
      <c r="A936" s="50">
        <f t="shared" si="77"/>
        <v>0</v>
      </c>
      <c r="B936" s="51" t="str">
        <f>IF(A936="","",IF(A936&lt;词盘!$B$2,"大词",IF(A936&lt;词盘!$C$2,"中尾词","长尾词")))</f>
        <v>大词</v>
      </c>
      <c r="D936" s="29" t="str">
        <f t="shared" si="76"/>
        <v>无序</v>
      </c>
      <c r="I936" s="61">
        <f t="shared" si="72"/>
        <v>0</v>
      </c>
      <c r="K936" s="91"/>
      <c r="L936" s="90"/>
      <c r="M936" s="62" t="s">
        <v>7173</v>
      </c>
      <c r="N936" s="63" t="s">
        <v>7174</v>
      </c>
      <c r="O936" s="64" t="s">
        <v>2027</v>
      </c>
      <c r="P936" s="65"/>
      <c r="Q936" s="63" t="s">
        <v>2247</v>
      </c>
      <c r="R936" s="68">
        <v>0</v>
      </c>
      <c r="S936" s="68">
        <v>2</v>
      </c>
      <c r="T936" s="69" t="s">
        <v>4255</v>
      </c>
      <c r="U936" s="70"/>
      <c r="V936" s="68"/>
      <c r="W936" s="71"/>
      <c r="X936" s="72"/>
      <c r="Y936" s="71"/>
      <c r="Z936" s="71"/>
      <c r="AA936" s="71">
        <v>1</v>
      </c>
      <c r="AB936" s="76">
        <v>0</v>
      </c>
      <c r="AC936" s="68">
        <v>284</v>
      </c>
      <c r="AD936" s="77">
        <v>0</v>
      </c>
      <c r="AE936" s="68">
        <v>24</v>
      </c>
      <c r="AF936" s="78">
        <v>0.2527</v>
      </c>
      <c r="AG936" s="81">
        <v>0.1607</v>
      </c>
      <c r="AH936" s="44" t="s">
        <v>2027</v>
      </c>
      <c r="AI936" s="64" t="s">
        <v>2177</v>
      </c>
      <c r="AJ936" s="63" t="s">
        <v>2216</v>
      </c>
      <c r="AK936" s="78">
        <v>0.0989</v>
      </c>
      <c r="AL936" s="78">
        <v>0.0357</v>
      </c>
      <c r="AM936" s="63" t="s">
        <v>3298</v>
      </c>
      <c r="AN936" s="78">
        <v>0.0879</v>
      </c>
      <c r="AO936" s="78">
        <v>0.0536</v>
      </c>
      <c r="AP936" s="63" t="s">
        <v>7008</v>
      </c>
      <c r="AQ936" s="78">
        <v>0.0659</v>
      </c>
      <c r="AR936" s="78">
        <v>0.0714</v>
      </c>
      <c r="AS936" s="86" t="s">
        <v>7175</v>
      </c>
      <c r="AT936" s="87"/>
      <c r="AU936" s="88"/>
    </row>
    <row r="937" spans="1:47">
      <c r="A937" s="50">
        <f t="shared" si="77"/>
        <v>0</v>
      </c>
      <c r="B937" s="51" t="str">
        <f>IF(A937="","",IF(A937&lt;词盘!$B$2,"大词",IF(A937&lt;词盘!$C$2,"中尾词","长尾词")))</f>
        <v>大词</v>
      </c>
      <c r="D937" s="29" t="str">
        <f t="shared" si="76"/>
        <v>无序</v>
      </c>
      <c r="I937" s="61">
        <f t="shared" si="72"/>
        <v>0</v>
      </c>
      <c r="K937" s="91"/>
      <c r="L937" s="90"/>
      <c r="M937" s="62" t="s">
        <v>7176</v>
      </c>
      <c r="N937" s="63"/>
      <c r="O937" s="64" t="s">
        <v>2027</v>
      </c>
      <c r="P937" s="65"/>
      <c r="Q937" s="63" t="s">
        <v>2247</v>
      </c>
      <c r="R937" s="68">
        <v>0</v>
      </c>
      <c r="S937" s="68">
        <v>2</v>
      </c>
      <c r="T937" s="69" t="s">
        <v>4255</v>
      </c>
      <c r="U937" s="70"/>
      <c r="V937" s="68"/>
      <c r="W937" s="71"/>
      <c r="X937" s="72"/>
      <c r="Y937" s="71"/>
      <c r="Z937" s="71"/>
      <c r="AA937" s="71"/>
      <c r="AB937" s="76"/>
      <c r="AC937" s="68">
        <v>0</v>
      </c>
      <c r="AD937" s="77"/>
      <c r="AE937" s="68">
        <v>19</v>
      </c>
      <c r="AF937" s="78"/>
      <c r="AG937" s="81"/>
      <c r="AH937" s="44" t="s">
        <v>2027</v>
      </c>
      <c r="AI937" s="64" t="s">
        <v>2177</v>
      </c>
      <c r="AJ937" s="63"/>
      <c r="AK937" s="78"/>
      <c r="AL937" s="78"/>
      <c r="AM937" s="63"/>
      <c r="AN937" s="78"/>
      <c r="AO937" s="78"/>
      <c r="AP937" s="63"/>
      <c r="AQ937" s="78"/>
      <c r="AR937" s="78"/>
      <c r="AS937" s="86"/>
      <c r="AT937" s="87"/>
      <c r="AU937" s="88"/>
    </row>
    <row r="938" spans="1:47">
      <c r="A938" s="50">
        <f t="shared" si="77"/>
        <v>0</v>
      </c>
      <c r="B938" s="51" t="str">
        <f>IF(A938="","",IF(A938&lt;词盘!$B$2,"大词",IF(A938&lt;词盘!$C$2,"中尾词","长尾词")))</f>
        <v>大词</v>
      </c>
      <c r="D938" s="29" t="str">
        <f t="shared" si="76"/>
        <v>无序</v>
      </c>
      <c r="I938" s="61">
        <f t="shared" si="72"/>
        <v>0</v>
      </c>
      <c r="K938" s="91"/>
      <c r="L938" s="90"/>
      <c r="M938" s="62" t="s">
        <v>7177</v>
      </c>
      <c r="N938" s="63"/>
      <c r="O938" s="64" t="s">
        <v>2027</v>
      </c>
      <c r="P938" s="65"/>
      <c r="Q938" s="63" t="s">
        <v>2047</v>
      </c>
      <c r="R938" s="68">
        <v>0</v>
      </c>
      <c r="S938" s="68">
        <v>4</v>
      </c>
      <c r="T938" s="69" t="s">
        <v>4749</v>
      </c>
      <c r="U938" s="70"/>
      <c r="V938" s="68"/>
      <c r="W938" s="71"/>
      <c r="X938" s="72"/>
      <c r="Y938" s="71"/>
      <c r="Z938" s="71"/>
      <c r="AA938" s="71"/>
      <c r="AB938" s="76"/>
      <c r="AC938" s="68">
        <v>0</v>
      </c>
      <c r="AD938" s="77"/>
      <c r="AE938" s="68">
        <v>21</v>
      </c>
      <c r="AF938" s="78"/>
      <c r="AG938" s="81"/>
      <c r="AH938" s="44" t="s">
        <v>2027</v>
      </c>
      <c r="AI938" s="64" t="s">
        <v>2177</v>
      </c>
      <c r="AJ938" s="63"/>
      <c r="AK938" s="78"/>
      <c r="AL938" s="78"/>
      <c r="AM938" s="63"/>
      <c r="AN938" s="78"/>
      <c r="AO938" s="78"/>
      <c r="AP938" s="63"/>
      <c r="AQ938" s="78"/>
      <c r="AR938" s="78"/>
      <c r="AS938" s="86"/>
      <c r="AT938" s="87"/>
      <c r="AU938" s="88"/>
    </row>
    <row r="939" spans="1:47">
      <c r="A939" s="50">
        <f t="shared" si="77"/>
        <v>0</v>
      </c>
      <c r="B939" s="51" t="str">
        <f>IF(A939="","",IF(A939&lt;词盘!$B$2,"大词",IF(A939&lt;词盘!$C$2,"中尾词","长尾词")))</f>
        <v>大词</v>
      </c>
      <c r="D939" s="29" t="str">
        <f t="shared" si="76"/>
        <v>无序</v>
      </c>
      <c r="I939" s="61">
        <f t="shared" si="72"/>
        <v>0</v>
      </c>
      <c r="K939" s="91"/>
      <c r="L939" s="90"/>
      <c r="M939" s="62" t="s">
        <v>7178</v>
      </c>
      <c r="N939" s="63" t="s">
        <v>1949</v>
      </c>
      <c r="O939" s="64" t="s">
        <v>2027</v>
      </c>
      <c r="P939" s="65"/>
      <c r="Q939" s="63" t="s">
        <v>2047</v>
      </c>
      <c r="R939" s="68">
        <v>0</v>
      </c>
      <c r="S939" s="68">
        <v>4</v>
      </c>
      <c r="T939" s="69" t="s">
        <v>7179</v>
      </c>
      <c r="U939" s="70"/>
      <c r="V939" s="68"/>
      <c r="W939" s="71"/>
      <c r="X939" s="72"/>
      <c r="Y939" s="71"/>
      <c r="Z939" s="71"/>
      <c r="AA939" s="71">
        <v>1</v>
      </c>
      <c r="AB939" s="76">
        <v>0</v>
      </c>
      <c r="AC939" s="68">
        <v>827</v>
      </c>
      <c r="AD939" s="77">
        <v>0</v>
      </c>
      <c r="AE939" s="68">
        <v>18</v>
      </c>
      <c r="AF939" s="78">
        <v>0.5742</v>
      </c>
      <c r="AG939" s="81">
        <v>0.4286</v>
      </c>
      <c r="AH939" s="82">
        <v>2.38</v>
      </c>
      <c r="AI939" s="64" t="s">
        <v>5727</v>
      </c>
      <c r="AJ939" s="63" t="s">
        <v>6851</v>
      </c>
      <c r="AK939" s="78">
        <v>0.3704</v>
      </c>
      <c r="AL939" s="78">
        <v>0.2857</v>
      </c>
      <c r="AM939" s="63" t="s">
        <v>7180</v>
      </c>
      <c r="AN939" s="78">
        <v>0.1019</v>
      </c>
      <c r="AO939" s="78">
        <v>0.1429</v>
      </c>
      <c r="AP939" s="63" t="s">
        <v>2162</v>
      </c>
      <c r="AQ939" s="78">
        <v>0.1019</v>
      </c>
      <c r="AR939" s="78">
        <v>0</v>
      </c>
      <c r="AS939" s="86" t="s">
        <v>7181</v>
      </c>
      <c r="AT939" s="87">
        <v>0</v>
      </c>
      <c r="AU939" s="88" t="s">
        <v>7182</v>
      </c>
    </row>
    <row r="940" spans="1:47">
      <c r="A940" s="50">
        <f t="shared" si="77"/>
        <v>0</v>
      </c>
      <c r="B940" s="51" t="str">
        <f>IF(A940="","",IF(A940&lt;词盘!$B$2,"大词",IF(A940&lt;词盘!$C$2,"中尾词","长尾词")))</f>
        <v>大词</v>
      </c>
      <c r="D940" s="29" t="str">
        <f t="shared" si="76"/>
        <v>无序</v>
      </c>
      <c r="I940" s="61">
        <f t="shared" si="72"/>
        <v>0</v>
      </c>
      <c r="K940" s="91"/>
      <c r="L940" s="90"/>
      <c r="M940" s="62" t="s">
        <v>7183</v>
      </c>
      <c r="N940" s="63"/>
      <c r="O940" s="64" t="s">
        <v>2027</v>
      </c>
      <c r="P940" s="65"/>
      <c r="Q940" s="63" t="s">
        <v>2047</v>
      </c>
      <c r="R940" s="68">
        <v>0</v>
      </c>
      <c r="S940" s="68">
        <v>5</v>
      </c>
      <c r="T940" s="69" t="s">
        <v>7056</v>
      </c>
      <c r="U940" s="70"/>
      <c r="V940" s="68"/>
      <c r="W940" s="71"/>
      <c r="X940" s="72"/>
      <c r="Y940" s="71"/>
      <c r="Z940" s="71"/>
      <c r="AA940" s="71"/>
      <c r="AB940" s="76"/>
      <c r="AC940" s="68">
        <v>0</v>
      </c>
      <c r="AD940" s="77"/>
      <c r="AE940" s="68">
        <v>5</v>
      </c>
      <c r="AF940" s="78"/>
      <c r="AG940" s="81"/>
      <c r="AH940" s="44" t="s">
        <v>2027</v>
      </c>
      <c r="AI940" s="64" t="s">
        <v>2177</v>
      </c>
      <c r="AJ940" s="63"/>
      <c r="AK940" s="78"/>
      <c r="AL940" s="78"/>
      <c r="AM940" s="63"/>
      <c r="AN940" s="78"/>
      <c r="AO940" s="78"/>
      <c r="AP940" s="63"/>
      <c r="AQ940" s="78"/>
      <c r="AR940" s="78"/>
      <c r="AS940" s="86"/>
      <c r="AT940" s="87">
        <v>0</v>
      </c>
      <c r="AU940" s="88" t="s">
        <v>7184</v>
      </c>
    </row>
    <row r="941" spans="1:47">
      <c r="A941" s="50">
        <f t="shared" si="77"/>
        <v>0</v>
      </c>
      <c r="B941" s="51" t="str">
        <f>IF(A941="","",IF(A941&lt;词盘!$B$2,"大词",IF(A941&lt;词盘!$C$2,"中尾词","长尾词")))</f>
        <v>大词</v>
      </c>
      <c r="D941" s="29" t="str">
        <f t="shared" si="76"/>
        <v>无序</v>
      </c>
      <c r="I941" s="61">
        <f t="shared" si="72"/>
        <v>0</v>
      </c>
      <c r="K941" s="91"/>
      <c r="L941" s="90"/>
      <c r="M941" s="62" t="s">
        <v>7185</v>
      </c>
      <c r="N941" s="63"/>
      <c r="O941" s="64" t="s">
        <v>2027</v>
      </c>
      <c r="P941" s="65"/>
      <c r="Q941" s="63" t="s">
        <v>2047</v>
      </c>
      <c r="R941" s="68">
        <v>0</v>
      </c>
      <c r="S941" s="68">
        <v>12</v>
      </c>
      <c r="T941" s="69" t="s">
        <v>6996</v>
      </c>
      <c r="U941" s="70"/>
      <c r="V941" s="68"/>
      <c r="W941" s="71"/>
      <c r="X941" s="72"/>
      <c r="Y941" s="71"/>
      <c r="Z941" s="71"/>
      <c r="AA941" s="71"/>
      <c r="AB941" s="76"/>
      <c r="AC941" s="68">
        <v>0</v>
      </c>
      <c r="AD941" s="77"/>
      <c r="AE941" s="68">
        <v>26</v>
      </c>
      <c r="AF941" s="78"/>
      <c r="AG941" s="81"/>
      <c r="AH941" s="44" t="s">
        <v>2027</v>
      </c>
      <c r="AI941" s="64" t="s">
        <v>2177</v>
      </c>
      <c r="AJ941" s="63"/>
      <c r="AK941" s="78"/>
      <c r="AL941" s="78"/>
      <c r="AM941" s="63"/>
      <c r="AN941" s="78"/>
      <c r="AO941" s="78"/>
      <c r="AP941" s="63"/>
      <c r="AQ941" s="78"/>
      <c r="AR941" s="78"/>
      <c r="AS941" s="86"/>
      <c r="AT941" s="87"/>
      <c r="AU941" s="88" t="s">
        <v>7186</v>
      </c>
    </row>
    <row r="942" spans="1:47">
      <c r="A942" s="50">
        <f t="shared" si="77"/>
        <v>0</v>
      </c>
      <c r="B942" s="51" t="str">
        <f>IF(A942="","",IF(A942&lt;词盘!$B$2,"大词",IF(A942&lt;词盘!$C$2,"中尾词","长尾词")))</f>
        <v>大词</v>
      </c>
      <c r="D942" s="29" t="str">
        <f t="shared" si="76"/>
        <v>无序</v>
      </c>
      <c r="I942" s="61">
        <f t="shared" si="72"/>
        <v>0</v>
      </c>
      <c r="K942" s="91"/>
      <c r="L942" s="90"/>
      <c r="M942" s="62" t="s">
        <v>7187</v>
      </c>
      <c r="N942" s="63" t="s">
        <v>7188</v>
      </c>
      <c r="O942" s="64" t="s">
        <v>2027</v>
      </c>
      <c r="P942" s="65"/>
      <c r="Q942" s="63" t="s">
        <v>2047</v>
      </c>
      <c r="R942" s="68">
        <v>0</v>
      </c>
      <c r="S942" s="68">
        <v>11</v>
      </c>
      <c r="T942" s="69" t="s">
        <v>6962</v>
      </c>
      <c r="U942" s="70"/>
      <c r="V942" s="68"/>
      <c r="W942" s="71"/>
      <c r="X942" s="72"/>
      <c r="Y942" s="71"/>
      <c r="Z942" s="71"/>
      <c r="AA942" s="71">
        <v>1</v>
      </c>
      <c r="AB942" s="76">
        <v>0</v>
      </c>
      <c r="AC942" s="68">
        <v>375</v>
      </c>
      <c r="AD942" s="77">
        <v>0</v>
      </c>
      <c r="AE942" s="68">
        <v>59</v>
      </c>
      <c r="AF942" s="78">
        <v>0.3333</v>
      </c>
      <c r="AG942" s="81">
        <v>0.25</v>
      </c>
      <c r="AH942" s="44" t="s">
        <v>2027</v>
      </c>
      <c r="AI942" s="64" t="s">
        <v>2177</v>
      </c>
      <c r="AJ942" s="63" t="s">
        <v>3282</v>
      </c>
      <c r="AK942" s="78">
        <v>0.1333</v>
      </c>
      <c r="AL942" s="78">
        <v>0.0833</v>
      </c>
      <c r="AM942" s="63" t="s">
        <v>3298</v>
      </c>
      <c r="AN942" s="78">
        <v>0.1111</v>
      </c>
      <c r="AO942" s="78">
        <v>0</v>
      </c>
      <c r="AP942" s="63" t="s">
        <v>2601</v>
      </c>
      <c r="AQ942" s="78">
        <v>0.0889</v>
      </c>
      <c r="AR942" s="78">
        <v>0.1667</v>
      </c>
      <c r="AS942" s="86" t="s">
        <v>7189</v>
      </c>
      <c r="AT942" s="87"/>
      <c r="AU942" s="88"/>
    </row>
    <row r="943" spans="1:47">
      <c r="A943" s="50">
        <f t="shared" si="77"/>
        <v>0</v>
      </c>
      <c r="B943" s="51" t="str">
        <f>IF(A943="","",IF(A943&lt;词盘!$B$2,"大词",IF(A943&lt;词盘!$C$2,"中尾词","长尾词")))</f>
        <v>大词</v>
      </c>
      <c r="D943" s="29" t="str">
        <f t="shared" si="76"/>
        <v>无序</v>
      </c>
      <c r="I943" s="61">
        <f t="shared" si="72"/>
        <v>0</v>
      </c>
      <c r="K943" s="91"/>
      <c r="L943" s="90"/>
      <c r="M943" s="62" t="s">
        <v>7190</v>
      </c>
      <c r="N943" s="63" t="s">
        <v>7191</v>
      </c>
      <c r="O943" s="64" t="s">
        <v>2027</v>
      </c>
      <c r="P943" s="65"/>
      <c r="Q943" s="63" t="s">
        <v>2247</v>
      </c>
      <c r="R943" s="68">
        <v>0</v>
      </c>
      <c r="S943" s="68">
        <v>2</v>
      </c>
      <c r="T943" s="69" t="s">
        <v>4255</v>
      </c>
      <c r="U943" s="70"/>
      <c r="V943" s="68"/>
      <c r="W943" s="71"/>
      <c r="X943" s="72"/>
      <c r="Y943" s="71"/>
      <c r="Z943" s="71"/>
      <c r="AA943" s="71">
        <v>1</v>
      </c>
      <c r="AB943" s="76">
        <v>0</v>
      </c>
      <c r="AC943" s="68">
        <v>527</v>
      </c>
      <c r="AD943" s="77">
        <v>0</v>
      </c>
      <c r="AE943" s="68">
        <v>28</v>
      </c>
      <c r="AF943" s="78">
        <v>0.351</v>
      </c>
      <c r="AG943" s="81">
        <v>0</v>
      </c>
      <c r="AH943" s="82">
        <v>6</v>
      </c>
      <c r="AI943" s="64" t="s">
        <v>5021</v>
      </c>
      <c r="AJ943" s="63" t="s">
        <v>2910</v>
      </c>
      <c r="AK943" s="78">
        <v>0.1404</v>
      </c>
      <c r="AL943" s="78">
        <v>0</v>
      </c>
      <c r="AM943" s="63" t="s">
        <v>3915</v>
      </c>
      <c r="AN943" s="78">
        <v>0.1053</v>
      </c>
      <c r="AO943" s="78">
        <v>0</v>
      </c>
      <c r="AP943" s="63" t="s">
        <v>7192</v>
      </c>
      <c r="AQ943" s="78">
        <v>0.1053</v>
      </c>
      <c r="AR943" s="78">
        <v>0</v>
      </c>
      <c r="AS943" s="86" t="s">
        <v>7193</v>
      </c>
      <c r="AT943" s="87">
        <v>0.1667</v>
      </c>
      <c r="AU943" s="88" t="s">
        <v>7194</v>
      </c>
    </row>
    <row r="944" spans="1:47">
      <c r="A944" s="50">
        <f t="shared" si="77"/>
        <v>40</v>
      </c>
      <c r="B944" s="51" t="str">
        <f>IF(A944="","",IF(A944&lt;词盘!$B$2,"大词",IF(A944&lt;词盘!$C$2,"中尾词","长尾词")))</f>
        <v>大词</v>
      </c>
      <c r="D944" s="29" t="str">
        <f t="shared" si="76"/>
        <v>无序</v>
      </c>
      <c r="I944" s="61">
        <f t="shared" si="72"/>
        <v>0</v>
      </c>
      <c r="K944" s="91"/>
      <c r="L944" s="90"/>
      <c r="M944" s="62" t="s">
        <v>7195</v>
      </c>
      <c r="N944" s="63" t="s">
        <v>7196</v>
      </c>
      <c r="O944" s="64" t="s">
        <v>2027</v>
      </c>
      <c r="P944" s="65"/>
      <c r="Q944" s="63" t="s">
        <v>2047</v>
      </c>
      <c r="R944" s="68">
        <v>0</v>
      </c>
      <c r="S944" s="68">
        <v>5</v>
      </c>
      <c r="T944" s="69" t="s">
        <v>7056</v>
      </c>
      <c r="U944" s="70">
        <v>1253930</v>
      </c>
      <c r="V944" s="68">
        <v>1151</v>
      </c>
      <c r="W944" s="71">
        <v>40</v>
      </c>
      <c r="X944" s="72">
        <v>0.035</v>
      </c>
      <c r="Y944" s="71">
        <v>29577</v>
      </c>
      <c r="Z944" s="71">
        <v>437</v>
      </c>
      <c r="AA944" s="71">
        <v>1</v>
      </c>
      <c r="AB944" s="76">
        <v>0</v>
      </c>
      <c r="AC944" s="68">
        <v>1002</v>
      </c>
      <c r="AD944" s="77">
        <v>1.15</v>
      </c>
      <c r="AE944" s="68">
        <v>5</v>
      </c>
      <c r="AF944" s="78">
        <v>0.3334</v>
      </c>
      <c r="AG944" s="81">
        <v>0.4</v>
      </c>
      <c r="AH944" s="44" t="s">
        <v>2027</v>
      </c>
      <c r="AI944" s="64" t="s">
        <v>2177</v>
      </c>
      <c r="AJ944" s="63" t="s">
        <v>2178</v>
      </c>
      <c r="AK944" s="78">
        <v>0.1667</v>
      </c>
      <c r="AL944" s="78">
        <v>0.4</v>
      </c>
      <c r="AM944" s="63" t="s">
        <v>7008</v>
      </c>
      <c r="AN944" s="78">
        <v>0.1042</v>
      </c>
      <c r="AO944" s="78">
        <v>0</v>
      </c>
      <c r="AP944" s="63" t="s">
        <v>2216</v>
      </c>
      <c r="AQ944" s="78">
        <v>0.0625</v>
      </c>
      <c r="AR944" s="78">
        <v>0</v>
      </c>
      <c r="AS944" s="86" t="s">
        <v>7197</v>
      </c>
      <c r="AT944" s="87">
        <v>0.0273</v>
      </c>
      <c r="AU944" s="88" t="s">
        <v>7198</v>
      </c>
    </row>
    <row r="945" spans="1:47">
      <c r="A945" s="50">
        <f t="shared" si="77"/>
        <v>0</v>
      </c>
      <c r="B945" s="51" t="str">
        <f>IF(A945="","",IF(A945&lt;词盘!$B$2,"大词",IF(A945&lt;词盘!$C$2,"中尾词","长尾词")))</f>
        <v>大词</v>
      </c>
      <c r="D945" s="29" t="str">
        <f t="shared" si="76"/>
        <v>无序</v>
      </c>
      <c r="I945" s="61">
        <f t="shared" si="72"/>
        <v>0</v>
      </c>
      <c r="K945" s="91"/>
      <c r="L945" s="90"/>
      <c r="M945" s="62" t="s">
        <v>7199</v>
      </c>
      <c r="N945" s="63" t="s">
        <v>7200</v>
      </c>
      <c r="O945" s="64" t="s">
        <v>2027</v>
      </c>
      <c r="P945" s="65"/>
      <c r="Q945" s="63" t="s">
        <v>2047</v>
      </c>
      <c r="R945" s="68">
        <v>0</v>
      </c>
      <c r="S945" s="68">
        <v>10</v>
      </c>
      <c r="T945" s="69" t="s">
        <v>7201</v>
      </c>
      <c r="U945" s="70"/>
      <c r="V945" s="68"/>
      <c r="W945" s="71"/>
      <c r="X945" s="72"/>
      <c r="Y945" s="71"/>
      <c r="Z945" s="71"/>
      <c r="AA945" s="71">
        <v>1</v>
      </c>
      <c r="AB945" s="76">
        <v>0</v>
      </c>
      <c r="AC945" s="68">
        <v>333</v>
      </c>
      <c r="AD945" s="77">
        <v>0</v>
      </c>
      <c r="AE945" s="68">
        <v>50</v>
      </c>
      <c r="AF945" s="78">
        <v>0.3871</v>
      </c>
      <c r="AG945" s="81">
        <v>0.25</v>
      </c>
      <c r="AH945" s="82">
        <v>5.4</v>
      </c>
      <c r="AI945" s="64" t="s">
        <v>7202</v>
      </c>
      <c r="AJ945" s="63" t="s">
        <v>2376</v>
      </c>
      <c r="AK945" s="78">
        <v>0.1935</v>
      </c>
      <c r="AL945" s="78">
        <v>0.25</v>
      </c>
      <c r="AM945" s="63" t="s">
        <v>2162</v>
      </c>
      <c r="AN945" s="78">
        <v>0.0968</v>
      </c>
      <c r="AO945" s="78">
        <v>0</v>
      </c>
      <c r="AP945" s="63" t="s">
        <v>2610</v>
      </c>
      <c r="AQ945" s="78">
        <v>0.0968</v>
      </c>
      <c r="AR945" s="78">
        <v>0</v>
      </c>
      <c r="AS945" s="86" t="s">
        <v>7203</v>
      </c>
      <c r="AT945" s="87">
        <v>0</v>
      </c>
      <c r="AU945" s="88" t="s">
        <v>7204</v>
      </c>
    </row>
    <row r="946" spans="1:47">
      <c r="A946" s="50">
        <f t="shared" si="77"/>
        <v>0</v>
      </c>
      <c r="B946" s="51" t="str">
        <f>IF(A946="","",IF(A946&lt;词盘!$B$2,"大词",IF(A946&lt;词盘!$C$2,"中尾词","长尾词")))</f>
        <v>大词</v>
      </c>
      <c r="D946" s="29" t="str">
        <f t="shared" si="76"/>
        <v>无序</v>
      </c>
      <c r="I946" s="61">
        <f t="shared" si="72"/>
        <v>0</v>
      </c>
      <c r="K946" s="91"/>
      <c r="L946" s="90"/>
      <c r="M946" s="62" t="s">
        <v>7205</v>
      </c>
      <c r="N946" s="63" t="s">
        <v>7206</v>
      </c>
      <c r="O946" s="64" t="s">
        <v>2027</v>
      </c>
      <c r="P946" s="65"/>
      <c r="Q946" s="63" t="s">
        <v>2047</v>
      </c>
      <c r="R946" s="68">
        <v>0</v>
      </c>
      <c r="S946" s="68">
        <v>12</v>
      </c>
      <c r="T946" s="69" t="s">
        <v>7207</v>
      </c>
      <c r="U946" s="70"/>
      <c r="V946" s="68"/>
      <c r="W946" s="71"/>
      <c r="X946" s="72"/>
      <c r="Y946" s="71"/>
      <c r="Z946" s="71"/>
      <c r="AA946" s="71">
        <v>1</v>
      </c>
      <c r="AB946" s="76">
        <v>0</v>
      </c>
      <c r="AC946" s="68">
        <v>799</v>
      </c>
      <c r="AD946" s="77">
        <v>0</v>
      </c>
      <c r="AE946" s="68">
        <v>22</v>
      </c>
      <c r="AF946" s="78">
        <v>1</v>
      </c>
      <c r="AG946" s="81">
        <v>0</v>
      </c>
      <c r="AH946" s="82">
        <v>6.05</v>
      </c>
      <c r="AI946" s="64" t="s">
        <v>7208</v>
      </c>
      <c r="AJ946" s="63" t="s">
        <v>2162</v>
      </c>
      <c r="AK946" s="78">
        <v>0.5</v>
      </c>
      <c r="AL946" s="78">
        <v>0</v>
      </c>
      <c r="AM946" s="63" t="s">
        <v>7209</v>
      </c>
      <c r="AN946" s="78">
        <v>0.5</v>
      </c>
      <c r="AO946" s="78">
        <v>0</v>
      </c>
      <c r="AP946" s="63"/>
      <c r="AQ946" s="78"/>
      <c r="AR946" s="78"/>
      <c r="AS946" s="86" t="s">
        <v>7210</v>
      </c>
      <c r="AT946" s="87">
        <v>0.2</v>
      </c>
      <c r="AU946" s="88" t="s">
        <v>7211</v>
      </c>
    </row>
    <row r="947" spans="1:47">
      <c r="A947" s="50">
        <f t="shared" si="77"/>
        <v>1850</v>
      </c>
      <c r="B947" s="51" t="str">
        <f>IF(A947="","",IF(A947&lt;词盘!$B$2,"大词",IF(A947&lt;词盘!$C$2,"中尾词","长尾词")))</f>
        <v>大词</v>
      </c>
      <c r="D947" s="29" t="str">
        <f t="shared" si="76"/>
        <v>无序</v>
      </c>
      <c r="I947" s="61">
        <f t="shared" si="72"/>
        <v>0</v>
      </c>
      <c r="K947" s="91"/>
      <c r="L947" s="90"/>
      <c r="M947" s="62" t="s">
        <v>7212</v>
      </c>
      <c r="N947" s="63" t="s">
        <v>7213</v>
      </c>
      <c r="O947" s="64" t="s">
        <v>2027</v>
      </c>
      <c r="P947" s="65"/>
      <c r="Q947" s="63" t="s">
        <v>2047</v>
      </c>
      <c r="R947" s="68">
        <v>0</v>
      </c>
      <c r="S947" s="68">
        <v>1</v>
      </c>
      <c r="T947" s="69" t="s">
        <v>2910</v>
      </c>
      <c r="U947" s="70">
        <v>381872</v>
      </c>
      <c r="V947" s="68">
        <v>29898</v>
      </c>
      <c r="W947" s="71">
        <v>1850</v>
      </c>
      <c r="X947" s="72">
        <v>0.0619</v>
      </c>
      <c r="Y947" s="71">
        <v>779384</v>
      </c>
      <c r="Z947" s="71">
        <v>13545</v>
      </c>
      <c r="AA947" s="71">
        <v>43</v>
      </c>
      <c r="AB947" s="76">
        <v>0</v>
      </c>
      <c r="AC947" s="68">
        <v>102940</v>
      </c>
      <c r="AD947" s="77">
        <v>0.29</v>
      </c>
      <c r="AE947" s="68">
        <v>29</v>
      </c>
      <c r="AF947" s="78">
        <v>0.2848</v>
      </c>
      <c r="AG947" s="81">
        <v>0</v>
      </c>
      <c r="AH947" s="82">
        <v>1</v>
      </c>
      <c r="AI947" s="64" t="s">
        <v>7214</v>
      </c>
      <c r="AJ947" s="63" t="s">
        <v>7215</v>
      </c>
      <c r="AK947" s="78">
        <v>0.1266</v>
      </c>
      <c r="AL947" s="78">
        <v>0</v>
      </c>
      <c r="AM947" s="63" t="s">
        <v>7216</v>
      </c>
      <c r="AN947" s="78">
        <v>0.0949</v>
      </c>
      <c r="AO947" s="78">
        <v>0</v>
      </c>
      <c r="AP947" s="63" t="s">
        <v>7217</v>
      </c>
      <c r="AQ947" s="78">
        <v>0.0633</v>
      </c>
      <c r="AR947" s="78">
        <v>0</v>
      </c>
      <c r="AS947" s="86" t="s">
        <v>7218</v>
      </c>
      <c r="AT947" s="87">
        <v>0.0226</v>
      </c>
      <c r="AU947" s="88" t="s">
        <v>7219</v>
      </c>
    </row>
    <row r="948" spans="1:47">
      <c r="A948" s="50">
        <f t="shared" si="77"/>
        <v>0</v>
      </c>
      <c r="B948" s="51" t="str">
        <f>IF(A948="","",IF(A948&lt;词盘!$B$2,"大词",IF(A948&lt;词盘!$C$2,"中尾词","长尾词")))</f>
        <v>大词</v>
      </c>
      <c r="D948" s="29" t="str">
        <f t="shared" si="76"/>
        <v>无序</v>
      </c>
      <c r="I948" s="61">
        <f t="shared" si="72"/>
        <v>0</v>
      </c>
      <c r="K948" s="91"/>
      <c r="L948" s="90"/>
      <c r="M948" s="62" t="s">
        <v>7220</v>
      </c>
      <c r="N948" s="63"/>
      <c r="O948" s="64" t="s">
        <v>2027</v>
      </c>
      <c r="P948" s="65"/>
      <c r="Q948" s="63" t="s">
        <v>2047</v>
      </c>
      <c r="R948" s="68">
        <v>0</v>
      </c>
      <c r="S948" s="68">
        <v>6</v>
      </c>
      <c r="T948" s="69" t="s">
        <v>7221</v>
      </c>
      <c r="U948" s="70"/>
      <c r="V948" s="68"/>
      <c r="W948" s="71"/>
      <c r="X948" s="72"/>
      <c r="Y948" s="71"/>
      <c r="Z948" s="71"/>
      <c r="AA948" s="71"/>
      <c r="AB948" s="76"/>
      <c r="AC948" s="68">
        <v>0</v>
      </c>
      <c r="AD948" s="77"/>
      <c r="AE948" s="68">
        <v>20</v>
      </c>
      <c r="AF948" s="78"/>
      <c r="AG948" s="81"/>
      <c r="AH948" s="44" t="s">
        <v>2027</v>
      </c>
      <c r="AI948" s="64" t="s">
        <v>2177</v>
      </c>
      <c r="AJ948" s="63"/>
      <c r="AK948" s="78"/>
      <c r="AL948" s="78"/>
      <c r="AM948" s="63"/>
      <c r="AN948" s="78"/>
      <c r="AO948" s="78"/>
      <c r="AP948" s="63"/>
      <c r="AQ948" s="78"/>
      <c r="AR948" s="78"/>
      <c r="AS948" s="86"/>
      <c r="AT948" s="87">
        <v>0</v>
      </c>
      <c r="AU948" s="88" t="s">
        <v>7222</v>
      </c>
    </row>
    <row r="949" spans="1:47">
      <c r="A949" s="50">
        <f t="shared" si="77"/>
        <v>0</v>
      </c>
      <c r="B949" s="51" t="str">
        <f>IF(A949="","",IF(A949&lt;词盘!$B$2,"大词",IF(A949&lt;词盘!$C$2,"中尾词","长尾词")))</f>
        <v>大词</v>
      </c>
      <c r="D949" s="29" t="str">
        <f t="shared" si="76"/>
        <v>无序</v>
      </c>
      <c r="I949" s="61">
        <f t="shared" si="72"/>
        <v>0</v>
      </c>
      <c r="K949" s="91"/>
      <c r="L949" s="90"/>
      <c r="M949" s="62" t="s">
        <v>7223</v>
      </c>
      <c r="N949" s="63"/>
      <c r="O949" s="64" t="s">
        <v>2027</v>
      </c>
      <c r="P949" s="65"/>
      <c r="Q949" s="63" t="s">
        <v>2047</v>
      </c>
      <c r="R949" s="68">
        <v>0</v>
      </c>
      <c r="S949" s="68">
        <v>9</v>
      </c>
      <c r="T949" s="69" t="s">
        <v>7021</v>
      </c>
      <c r="U949" s="70"/>
      <c r="V949" s="68"/>
      <c r="W949" s="71"/>
      <c r="X949" s="72"/>
      <c r="Y949" s="71"/>
      <c r="Z949" s="71"/>
      <c r="AA949" s="71"/>
      <c r="AB949" s="76"/>
      <c r="AC949" s="68">
        <v>0</v>
      </c>
      <c r="AD949" s="77"/>
      <c r="AE949" s="68">
        <v>43</v>
      </c>
      <c r="AF949" s="78"/>
      <c r="AG949" s="81"/>
      <c r="AH949" s="44" t="s">
        <v>2027</v>
      </c>
      <c r="AI949" s="64" t="s">
        <v>2177</v>
      </c>
      <c r="AJ949" s="63"/>
      <c r="AK949" s="78"/>
      <c r="AL949" s="78"/>
      <c r="AM949" s="63"/>
      <c r="AN949" s="78"/>
      <c r="AO949" s="78"/>
      <c r="AP949" s="63"/>
      <c r="AQ949" s="78"/>
      <c r="AR949" s="78"/>
      <c r="AS949" s="86"/>
      <c r="AT949" s="87"/>
      <c r="AU949" s="88"/>
    </row>
    <row r="950" spans="1:47">
      <c r="A950" s="50">
        <f t="shared" si="77"/>
        <v>0</v>
      </c>
      <c r="B950" s="51" t="str">
        <f>IF(A950="","",IF(A950&lt;词盘!$B$2,"大词",IF(A950&lt;词盘!$C$2,"中尾词","长尾词")))</f>
        <v>大词</v>
      </c>
      <c r="D950" s="29" t="str">
        <f t="shared" si="76"/>
        <v>无序</v>
      </c>
      <c r="I950" s="61">
        <f t="shared" si="72"/>
        <v>0</v>
      </c>
      <c r="K950" s="91"/>
      <c r="L950" s="90"/>
      <c r="M950" s="62" t="s">
        <v>7224</v>
      </c>
      <c r="N950" s="63"/>
      <c r="O950" s="64" t="s">
        <v>2027</v>
      </c>
      <c r="P950" s="65"/>
      <c r="Q950" s="63" t="s">
        <v>2047</v>
      </c>
      <c r="R950" s="68">
        <v>0</v>
      </c>
      <c r="S950" s="68">
        <v>12</v>
      </c>
      <c r="T950" s="69" t="s">
        <v>7225</v>
      </c>
      <c r="U950" s="70"/>
      <c r="V950" s="68"/>
      <c r="W950" s="71"/>
      <c r="X950" s="72"/>
      <c r="Y950" s="71"/>
      <c r="Z950" s="71"/>
      <c r="AA950" s="71"/>
      <c r="AB950" s="76"/>
      <c r="AC950" s="68">
        <v>0</v>
      </c>
      <c r="AD950" s="77"/>
      <c r="AE950" s="68">
        <v>13</v>
      </c>
      <c r="AF950" s="78"/>
      <c r="AG950" s="81"/>
      <c r="AH950" s="44" t="s">
        <v>2027</v>
      </c>
      <c r="AI950" s="64" t="s">
        <v>2177</v>
      </c>
      <c r="AJ950" s="63"/>
      <c r="AK950" s="78"/>
      <c r="AL950" s="78"/>
      <c r="AM950" s="63"/>
      <c r="AN950" s="78"/>
      <c r="AO950" s="78"/>
      <c r="AP950" s="63"/>
      <c r="AQ950" s="78"/>
      <c r="AR950" s="78"/>
      <c r="AS950" s="86"/>
      <c r="AT950" s="87"/>
      <c r="AU950" s="88"/>
    </row>
    <row r="951" spans="1:47">
      <c r="A951" s="50">
        <f t="shared" si="77"/>
        <v>0</v>
      </c>
      <c r="B951" s="51" t="str">
        <f>IF(A951="","",IF(A951&lt;词盘!$B$2,"大词",IF(A951&lt;词盘!$C$2,"中尾词","长尾词")))</f>
        <v>大词</v>
      </c>
      <c r="D951" s="29" t="str">
        <f t="shared" si="76"/>
        <v>无序</v>
      </c>
      <c r="I951" s="61">
        <f t="shared" si="72"/>
        <v>0</v>
      </c>
      <c r="K951" s="91"/>
      <c r="L951" s="90"/>
      <c r="M951" s="62" t="s">
        <v>7226</v>
      </c>
      <c r="N951" s="63" t="s">
        <v>2908</v>
      </c>
      <c r="O951" s="64" t="s">
        <v>2027</v>
      </c>
      <c r="P951" s="65"/>
      <c r="Q951" s="63" t="s">
        <v>2047</v>
      </c>
      <c r="R951" s="68">
        <v>0</v>
      </c>
      <c r="S951" s="68">
        <v>13</v>
      </c>
      <c r="T951" s="69" t="s">
        <v>6983</v>
      </c>
      <c r="U951" s="70"/>
      <c r="V951" s="68"/>
      <c r="W951" s="71"/>
      <c r="X951" s="72"/>
      <c r="Y951" s="71"/>
      <c r="Z951" s="71"/>
      <c r="AA951" s="71">
        <v>1</v>
      </c>
      <c r="AB951" s="76">
        <v>0</v>
      </c>
      <c r="AC951" s="68">
        <v>330</v>
      </c>
      <c r="AD951" s="77">
        <v>0</v>
      </c>
      <c r="AE951" s="68">
        <v>44</v>
      </c>
      <c r="AF951" s="78">
        <v>0.4482</v>
      </c>
      <c r="AG951" s="81">
        <v>0.375</v>
      </c>
      <c r="AH951" s="82">
        <v>5.03</v>
      </c>
      <c r="AI951" s="64" t="s">
        <v>7227</v>
      </c>
      <c r="AJ951" s="63" t="s">
        <v>2162</v>
      </c>
      <c r="AK951" s="78">
        <v>0.1724</v>
      </c>
      <c r="AL951" s="78">
        <v>0.125</v>
      </c>
      <c r="AM951" s="63" t="s">
        <v>2376</v>
      </c>
      <c r="AN951" s="78">
        <v>0.1379</v>
      </c>
      <c r="AO951" s="78">
        <v>0.125</v>
      </c>
      <c r="AP951" s="63" t="s">
        <v>3282</v>
      </c>
      <c r="AQ951" s="78">
        <v>0.1379</v>
      </c>
      <c r="AR951" s="78">
        <v>0.125</v>
      </c>
      <c r="AS951" s="86" t="s">
        <v>7228</v>
      </c>
      <c r="AT951" s="87">
        <v>0.3333</v>
      </c>
      <c r="AU951" s="88" t="s">
        <v>7229</v>
      </c>
    </row>
    <row r="952" spans="1:47">
      <c r="A952" s="50">
        <f t="shared" si="77"/>
        <v>21</v>
      </c>
      <c r="B952" s="51" t="str">
        <f>IF(A952="","",IF(A952&lt;词盘!$B$2,"大词",IF(A952&lt;词盘!$C$2,"中尾词","长尾词")))</f>
        <v>大词</v>
      </c>
      <c r="D952" s="29" t="str">
        <f t="shared" si="76"/>
        <v>无序</v>
      </c>
      <c r="I952" s="61">
        <f t="shared" si="72"/>
        <v>0</v>
      </c>
      <c r="K952" s="91"/>
      <c r="L952" s="90"/>
      <c r="M952" s="62" t="s">
        <v>7230</v>
      </c>
      <c r="N952" s="63" t="s">
        <v>1948</v>
      </c>
      <c r="O952" s="64" t="s">
        <v>2027</v>
      </c>
      <c r="P952" s="65"/>
      <c r="Q952" s="63" t="s">
        <v>2047</v>
      </c>
      <c r="R952" s="68">
        <v>0</v>
      </c>
      <c r="S952" s="68">
        <v>7</v>
      </c>
      <c r="T952" s="69" t="s">
        <v>7000</v>
      </c>
      <c r="U952" s="70">
        <v>1802667</v>
      </c>
      <c r="V952" s="68">
        <v>607</v>
      </c>
      <c r="W952" s="71">
        <v>21</v>
      </c>
      <c r="X952" s="72">
        <v>0.0355</v>
      </c>
      <c r="Y952" s="71">
        <v>12383</v>
      </c>
      <c r="Z952" s="71">
        <v>234</v>
      </c>
      <c r="AA952" s="71">
        <v>1</v>
      </c>
      <c r="AB952" s="76">
        <v>0</v>
      </c>
      <c r="AC952" s="68">
        <v>864</v>
      </c>
      <c r="AD952" s="77">
        <v>0.7</v>
      </c>
      <c r="AE952" s="68">
        <v>16</v>
      </c>
      <c r="AF952" s="78">
        <v>0.3636</v>
      </c>
      <c r="AG952" s="81">
        <v>0.5</v>
      </c>
      <c r="AH952" s="82">
        <v>7.4</v>
      </c>
      <c r="AI952" s="64" t="s">
        <v>7231</v>
      </c>
      <c r="AJ952" s="63" t="s">
        <v>2162</v>
      </c>
      <c r="AK952" s="78">
        <v>0.1212</v>
      </c>
      <c r="AL952" s="78">
        <v>0.5</v>
      </c>
      <c r="AM952" s="63" t="s">
        <v>2808</v>
      </c>
      <c r="AN952" s="78">
        <v>0.1212</v>
      </c>
      <c r="AO952" s="78">
        <v>0</v>
      </c>
      <c r="AP952" s="63" t="s">
        <v>2178</v>
      </c>
      <c r="AQ952" s="78">
        <v>0.1212</v>
      </c>
      <c r="AR952" s="78">
        <v>0</v>
      </c>
      <c r="AS952" s="86" t="s">
        <v>7232</v>
      </c>
      <c r="AT952" s="87">
        <v>0.0909</v>
      </c>
      <c r="AU952" s="88" t="s">
        <v>7233</v>
      </c>
    </row>
    <row r="953" spans="1:47">
      <c r="A953" s="50">
        <f t="shared" si="77"/>
        <v>0</v>
      </c>
      <c r="B953" s="51" t="str">
        <f>IF(A953="","",IF(A953&lt;词盘!$B$2,"大词",IF(A953&lt;词盘!$C$2,"中尾词","长尾词")))</f>
        <v>大词</v>
      </c>
      <c r="D953" s="29" t="str">
        <f t="shared" si="76"/>
        <v>无序</v>
      </c>
      <c r="I953" s="61">
        <f t="shared" si="72"/>
        <v>0</v>
      </c>
      <c r="K953" s="91"/>
      <c r="L953" s="90"/>
      <c r="M953" s="62" t="s">
        <v>7234</v>
      </c>
      <c r="N953" s="63"/>
      <c r="O953" s="64" t="s">
        <v>2027</v>
      </c>
      <c r="P953" s="65"/>
      <c r="Q953" s="63" t="s">
        <v>2047</v>
      </c>
      <c r="R953" s="68">
        <v>0</v>
      </c>
      <c r="S953" s="68">
        <v>9</v>
      </c>
      <c r="T953" s="69" t="s">
        <v>7235</v>
      </c>
      <c r="U953" s="70"/>
      <c r="V953" s="68"/>
      <c r="W953" s="71"/>
      <c r="X953" s="72"/>
      <c r="Y953" s="71"/>
      <c r="Z953" s="71"/>
      <c r="AA953" s="71"/>
      <c r="AB953" s="76"/>
      <c r="AC953" s="68">
        <v>0</v>
      </c>
      <c r="AD953" s="77"/>
      <c r="AE953" s="68">
        <v>55</v>
      </c>
      <c r="AF953" s="78"/>
      <c r="AG953" s="81"/>
      <c r="AH953" s="44" t="s">
        <v>2027</v>
      </c>
      <c r="AI953" s="64" t="s">
        <v>2177</v>
      </c>
      <c r="AJ953" s="63"/>
      <c r="AK953" s="78"/>
      <c r="AL953" s="78"/>
      <c r="AM953" s="63"/>
      <c r="AN953" s="78"/>
      <c r="AO953" s="78"/>
      <c r="AP953" s="63"/>
      <c r="AQ953" s="78"/>
      <c r="AR953" s="78"/>
      <c r="AS953" s="86"/>
      <c r="AT953" s="87">
        <v>0.0794</v>
      </c>
      <c r="AU953" s="88" t="s">
        <v>7236</v>
      </c>
    </row>
    <row r="954" spans="1:47">
      <c r="A954" s="50">
        <f t="shared" si="77"/>
        <v>0</v>
      </c>
      <c r="B954" s="51" t="str">
        <f>IF(A954="","",IF(A954&lt;词盘!$B$2,"大词",IF(A954&lt;词盘!$C$2,"中尾词","长尾词")))</f>
        <v>大词</v>
      </c>
      <c r="D954" s="29" t="str">
        <f t="shared" si="76"/>
        <v>无序</v>
      </c>
      <c r="I954" s="61">
        <f t="shared" si="72"/>
        <v>0</v>
      </c>
      <c r="K954" s="91"/>
      <c r="L954" s="90"/>
      <c r="M954" s="62" t="s">
        <v>7237</v>
      </c>
      <c r="N954" s="63"/>
      <c r="O954" s="64" t="s">
        <v>2027</v>
      </c>
      <c r="P954" s="65"/>
      <c r="Q954" s="63" t="s">
        <v>2047</v>
      </c>
      <c r="R954" s="68">
        <v>0</v>
      </c>
      <c r="S954" s="68">
        <v>5</v>
      </c>
      <c r="T954" s="69" t="s">
        <v>7056</v>
      </c>
      <c r="U954" s="70"/>
      <c r="V954" s="68"/>
      <c r="W954" s="71"/>
      <c r="X954" s="72"/>
      <c r="Y954" s="71"/>
      <c r="Z954" s="71"/>
      <c r="AA954" s="71"/>
      <c r="AB954" s="76"/>
      <c r="AC954" s="68">
        <v>0</v>
      </c>
      <c r="AD954" s="77"/>
      <c r="AE954" s="68">
        <v>18</v>
      </c>
      <c r="AF954" s="78"/>
      <c r="AG954" s="81"/>
      <c r="AH954" s="44" t="s">
        <v>2027</v>
      </c>
      <c r="AI954" s="64" t="s">
        <v>2177</v>
      </c>
      <c r="AJ954" s="63"/>
      <c r="AK954" s="78"/>
      <c r="AL954" s="78"/>
      <c r="AM954" s="63"/>
      <c r="AN954" s="78"/>
      <c r="AO954" s="78"/>
      <c r="AP954" s="63"/>
      <c r="AQ954" s="78"/>
      <c r="AR954" s="78"/>
      <c r="AS954" s="86"/>
      <c r="AT954" s="87">
        <v>0.2</v>
      </c>
      <c r="AU954" s="88" t="s">
        <v>7238</v>
      </c>
    </row>
    <row r="955" spans="1:47">
      <c r="A955" s="50">
        <f t="shared" si="77"/>
        <v>141</v>
      </c>
      <c r="B955" s="51" t="str">
        <f>IF(A955="","",IF(A955&lt;词盘!$B$2,"大词",IF(A955&lt;词盘!$C$2,"中尾词","长尾词")))</f>
        <v>大词</v>
      </c>
      <c r="D955" s="29" t="str">
        <f t="shared" si="76"/>
        <v>无序</v>
      </c>
      <c r="I955" s="61">
        <f t="shared" si="72"/>
        <v>0</v>
      </c>
      <c r="K955" s="91"/>
      <c r="L955" s="90"/>
      <c r="M955" s="62" t="s">
        <v>7239</v>
      </c>
      <c r="N955" s="63" t="s">
        <v>2908</v>
      </c>
      <c r="O955" s="64" t="s">
        <v>2027</v>
      </c>
      <c r="P955" s="65"/>
      <c r="Q955" s="63" t="s">
        <v>2047</v>
      </c>
      <c r="R955" s="68">
        <v>0</v>
      </c>
      <c r="S955" s="68">
        <v>13</v>
      </c>
      <c r="T955" s="69" t="s">
        <v>6983</v>
      </c>
      <c r="U955" s="70">
        <v>1006552</v>
      </c>
      <c r="V955" s="68">
        <v>1761</v>
      </c>
      <c r="W955" s="71">
        <v>141</v>
      </c>
      <c r="X955" s="72">
        <v>0.0802</v>
      </c>
      <c r="Y955" s="71">
        <v>49621</v>
      </c>
      <c r="Z955" s="71">
        <v>756</v>
      </c>
      <c r="AA955" s="71">
        <v>4</v>
      </c>
      <c r="AB955" s="76">
        <v>1</v>
      </c>
      <c r="AC955" s="68">
        <v>1002</v>
      </c>
      <c r="AD955" s="77">
        <v>1.76</v>
      </c>
      <c r="AE955" s="68">
        <v>54</v>
      </c>
      <c r="AF955" s="78">
        <v>0.3</v>
      </c>
      <c r="AG955" s="81">
        <v>0.4167</v>
      </c>
      <c r="AH955" s="82">
        <v>7.26</v>
      </c>
      <c r="AI955" s="64" t="s">
        <v>7240</v>
      </c>
      <c r="AJ955" s="63" t="s">
        <v>2600</v>
      </c>
      <c r="AK955" s="78">
        <v>0.1167</v>
      </c>
      <c r="AL955" s="78">
        <v>0.0833</v>
      </c>
      <c r="AM955" s="63" t="s">
        <v>2178</v>
      </c>
      <c r="AN955" s="78">
        <v>0.1</v>
      </c>
      <c r="AO955" s="78">
        <v>0.1667</v>
      </c>
      <c r="AP955" s="63" t="s">
        <v>2611</v>
      </c>
      <c r="AQ955" s="78">
        <v>0.0833</v>
      </c>
      <c r="AR955" s="78">
        <v>0.1667</v>
      </c>
      <c r="AS955" s="86" t="s">
        <v>7241</v>
      </c>
      <c r="AT955" s="87"/>
      <c r="AU955" s="88"/>
    </row>
    <row r="956" spans="1:47">
      <c r="A956" s="50">
        <f t="shared" si="77"/>
        <v>0</v>
      </c>
      <c r="B956" s="51" t="str">
        <f>IF(A956="","",IF(A956&lt;词盘!$B$2,"大词",IF(A956&lt;词盘!$C$2,"中尾词","长尾词")))</f>
        <v>大词</v>
      </c>
      <c r="D956" s="29" t="str">
        <f t="shared" si="76"/>
        <v>无序</v>
      </c>
      <c r="I956" s="61">
        <f t="shared" si="72"/>
        <v>0</v>
      </c>
      <c r="K956" s="91"/>
      <c r="L956" s="90"/>
      <c r="M956" s="62" t="s">
        <v>7242</v>
      </c>
      <c r="N956" s="63"/>
      <c r="O956" s="64" t="s">
        <v>2027</v>
      </c>
      <c r="P956" s="65"/>
      <c r="Q956" s="63" t="s">
        <v>2047</v>
      </c>
      <c r="R956" s="68">
        <v>0</v>
      </c>
      <c r="S956" s="68">
        <v>9</v>
      </c>
      <c r="T956" s="69" t="s">
        <v>7021</v>
      </c>
      <c r="U956" s="70"/>
      <c r="V956" s="68"/>
      <c r="W956" s="71"/>
      <c r="X956" s="72"/>
      <c r="Y956" s="71"/>
      <c r="Z956" s="71"/>
      <c r="AA956" s="71"/>
      <c r="AB956" s="76"/>
      <c r="AC956" s="68">
        <v>0</v>
      </c>
      <c r="AD956" s="77"/>
      <c r="AE956" s="68">
        <v>12</v>
      </c>
      <c r="AF956" s="78"/>
      <c r="AG956" s="81"/>
      <c r="AH956" s="44" t="s">
        <v>2027</v>
      </c>
      <c r="AI956" s="64" t="s">
        <v>2177</v>
      </c>
      <c r="AJ956" s="63"/>
      <c r="AK956" s="78"/>
      <c r="AL956" s="78"/>
      <c r="AM956" s="63"/>
      <c r="AN956" s="78"/>
      <c r="AO956" s="78"/>
      <c r="AP956" s="63"/>
      <c r="AQ956" s="78"/>
      <c r="AR956" s="78"/>
      <c r="AS956" s="86"/>
      <c r="AT956" s="87"/>
      <c r="AU956" s="88"/>
    </row>
    <row r="957" spans="1:47">
      <c r="A957" s="50">
        <f t="shared" si="77"/>
        <v>0</v>
      </c>
      <c r="B957" s="51" t="str">
        <f>IF(A957="","",IF(A957&lt;词盘!$B$2,"大词",IF(A957&lt;词盘!$C$2,"中尾词","长尾词")))</f>
        <v>大词</v>
      </c>
      <c r="D957" s="29" t="str">
        <f t="shared" si="76"/>
        <v>无序</v>
      </c>
      <c r="I957" s="61">
        <f t="shared" si="72"/>
        <v>0</v>
      </c>
      <c r="K957" s="91"/>
      <c r="L957" s="90"/>
      <c r="M957" s="62" t="s">
        <v>7243</v>
      </c>
      <c r="N957" s="63"/>
      <c r="O957" s="64" t="s">
        <v>2027</v>
      </c>
      <c r="P957" s="65"/>
      <c r="Q957" s="63" t="s">
        <v>2047</v>
      </c>
      <c r="R957" s="68">
        <v>0</v>
      </c>
      <c r="S957" s="68">
        <v>11</v>
      </c>
      <c r="T957" s="69" t="s">
        <v>6962</v>
      </c>
      <c r="U957" s="70"/>
      <c r="V957" s="68"/>
      <c r="W957" s="71"/>
      <c r="X957" s="72"/>
      <c r="Y957" s="71"/>
      <c r="Z957" s="71"/>
      <c r="AA957" s="71"/>
      <c r="AB957" s="76"/>
      <c r="AC957" s="68">
        <v>0</v>
      </c>
      <c r="AD957" s="77"/>
      <c r="AE957" s="68">
        <v>8</v>
      </c>
      <c r="AF957" s="78"/>
      <c r="AG957" s="81"/>
      <c r="AH957" s="44" t="s">
        <v>2027</v>
      </c>
      <c r="AI957" s="64" t="s">
        <v>2177</v>
      </c>
      <c r="AJ957" s="63"/>
      <c r="AK957" s="78"/>
      <c r="AL957" s="78"/>
      <c r="AM957" s="63"/>
      <c r="AN957" s="78"/>
      <c r="AO957" s="78"/>
      <c r="AP957" s="63"/>
      <c r="AQ957" s="78"/>
      <c r="AR957" s="78"/>
      <c r="AS957" s="86"/>
      <c r="AT957" s="87"/>
      <c r="AU957" s="88"/>
    </row>
    <row r="958" spans="1:47">
      <c r="A958" s="50">
        <f t="shared" si="77"/>
        <v>23</v>
      </c>
      <c r="B958" s="51" t="str">
        <f>IF(A958="","",IF(A958&lt;词盘!$B$2,"大词",IF(A958&lt;词盘!$C$2,"中尾词","长尾词")))</f>
        <v>大词</v>
      </c>
      <c r="D958" s="29" t="str">
        <f t="shared" si="76"/>
        <v>无序</v>
      </c>
      <c r="I958" s="61">
        <f t="shared" ref="I958:I1021" si="78">P958/SUM(P:P)</f>
        <v>0</v>
      </c>
      <c r="K958" s="91"/>
      <c r="L958" s="90"/>
      <c r="M958" s="62" t="s">
        <v>7244</v>
      </c>
      <c r="N958" s="63" t="s">
        <v>7245</v>
      </c>
      <c r="O958" s="64" t="s">
        <v>2027</v>
      </c>
      <c r="P958" s="65"/>
      <c r="Q958" s="63" t="s">
        <v>2149</v>
      </c>
      <c r="R958" s="68">
        <v>0</v>
      </c>
      <c r="S958" s="68">
        <v>1</v>
      </c>
      <c r="T958" s="69" t="s">
        <v>3109</v>
      </c>
      <c r="U958" s="70">
        <v>613071</v>
      </c>
      <c r="V958" s="68">
        <v>722</v>
      </c>
      <c r="W958" s="71">
        <v>23</v>
      </c>
      <c r="X958" s="72">
        <v>0.032</v>
      </c>
      <c r="Y958" s="71">
        <v>14697</v>
      </c>
      <c r="Z958" s="71">
        <v>357</v>
      </c>
      <c r="AA958" s="71">
        <v>1</v>
      </c>
      <c r="AB958" s="76">
        <v>2</v>
      </c>
      <c r="AC958" s="68">
        <v>624</v>
      </c>
      <c r="AD958" s="77">
        <v>1.16</v>
      </c>
      <c r="AE958" s="68">
        <v>7</v>
      </c>
      <c r="AF958" s="78">
        <v>0.6868</v>
      </c>
      <c r="AG958" s="81">
        <v>0.1429</v>
      </c>
      <c r="AH958" s="82">
        <v>1.4</v>
      </c>
      <c r="AI958" s="64" t="s">
        <v>7246</v>
      </c>
      <c r="AJ958" s="63" t="s">
        <v>7247</v>
      </c>
      <c r="AK958" s="78">
        <v>0.3939</v>
      </c>
      <c r="AL958" s="78">
        <v>0</v>
      </c>
      <c r="AM958" s="63" t="s">
        <v>7248</v>
      </c>
      <c r="AN958" s="78">
        <v>0.202</v>
      </c>
      <c r="AO958" s="78">
        <v>0.1429</v>
      </c>
      <c r="AP958" s="63" t="s">
        <v>7249</v>
      </c>
      <c r="AQ958" s="78">
        <v>0.0909</v>
      </c>
      <c r="AR958" s="78">
        <v>0</v>
      </c>
      <c r="AS958" s="86" t="s">
        <v>7250</v>
      </c>
      <c r="AT958" s="87">
        <v>0</v>
      </c>
      <c r="AU958" s="88" t="s">
        <v>7251</v>
      </c>
    </row>
    <row r="959" spans="1:47">
      <c r="A959" s="50">
        <f t="shared" si="77"/>
        <v>31</v>
      </c>
      <c r="B959" s="51" t="str">
        <f>IF(A959="","",IF(A959&lt;词盘!$B$2,"大词",IF(A959&lt;词盘!$C$2,"中尾词","长尾词")))</f>
        <v>大词</v>
      </c>
      <c r="D959" s="29" t="str">
        <f t="shared" si="76"/>
        <v>无序</v>
      </c>
      <c r="I959" s="61">
        <f t="shared" si="78"/>
        <v>0</v>
      </c>
      <c r="K959" s="91"/>
      <c r="L959" s="90"/>
      <c r="M959" s="62" t="s">
        <v>7252</v>
      </c>
      <c r="N959" s="63" t="s">
        <v>7253</v>
      </c>
      <c r="O959" s="64" t="s">
        <v>2027</v>
      </c>
      <c r="P959" s="65"/>
      <c r="Q959" s="63" t="s">
        <v>3147</v>
      </c>
      <c r="R959" s="68">
        <v>0</v>
      </c>
      <c r="S959" s="68">
        <v>2</v>
      </c>
      <c r="T959" s="69" t="s">
        <v>4255</v>
      </c>
      <c r="U959" s="70">
        <v>1610374</v>
      </c>
      <c r="V959" s="68">
        <v>1095</v>
      </c>
      <c r="W959" s="71">
        <v>31</v>
      </c>
      <c r="X959" s="72">
        <v>0.0291</v>
      </c>
      <c r="Y959" s="71">
        <v>30654</v>
      </c>
      <c r="Z959" s="71">
        <v>452</v>
      </c>
      <c r="AA959" s="71">
        <v>1</v>
      </c>
      <c r="AB959" s="76">
        <v>3</v>
      </c>
      <c r="AC959" s="68">
        <v>670</v>
      </c>
      <c r="AD959" s="77">
        <v>1.63</v>
      </c>
      <c r="AE959" s="68">
        <v>68</v>
      </c>
      <c r="AF959" s="78">
        <v>0.4594</v>
      </c>
      <c r="AG959" s="81">
        <v>0.2</v>
      </c>
      <c r="AH959" s="82">
        <v>1.52</v>
      </c>
      <c r="AI959" s="64" t="s">
        <v>7254</v>
      </c>
      <c r="AJ959" s="63" t="s">
        <v>7248</v>
      </c>
      <c r="AK959" s="78">
        <v>0.1892</v>
      </c>
      <c r="AL959" s="78">
        <v>0</v>
      </c>
      <c r="AM959" s="63" t="s">
        <v>7255</v>
      </c>
      <c r="AN959" s="78">
        <v>0.1351</v>
      </c>
      <c r="AO959" s="78">
        <v>0.2</v>
      </c>
      <c r="AP959" s="63" t="s">
        <v>7256</v>
      </c>
      <c r="AQ959" s="78">
        <v>0.1351</v>
      </c>
      <c r="AR959" s="78">
        <v>0</v>
      </c>
      <c r="AS959" s="86" t="s">
        <v>7257</v>
      </c>
      <c r="AT959" s="87"/>
      <c r="AU959" s="88"/>
    </row>
    <row r="960" spans="1:47">
      <c r="A960" s="50">
        <f t="shared" si="77"/>
        <v>69</v>
      </c>
      <c r="B960" s="51" t="str">
        <f>IF(A960="","",IF(A960&lt;词盘!$B$2,"大词",IF(A960&lt;词盘!$C$2,"中尾词","长尾词")))</f>
        <v>大词</v>
      </c>
      <c r="D960" s="29" t="str">
        <f t="shared" si="76"/>
        <v>有序</v>
      </c>
      <c r="E960" s="2" t="s">
        <v>23</v>
      </c>
      <c r="I960" s="61">
        <f t="shared" si="78"/>
        <v>0</v>
      </c>
      <c r="K960" s="91"/>
      <c r="L960" s="90"/>
      <c r="M960" s="62" t="s">
        <v>7258</v>
      </c>
      <c r="N960" s="63" t="s">
        <v>7259</v>
      </c>
      <c r="O960" s="64" t="s">
        <v>2027</v>
      </c>
      <c r="P960" s="65"/>
      <c r="Q960" s="63" t="s">
        <v>2047</v>
      </c>
      <c r="R960" s="68">
        <v>0</v>
      </c>
      <c r="S960" s="68">
        <v>9</v>
      </c>
      <c r="T960" s="69" t="s">
        <v>7260</v>
      </c>
      <c r="U960" s="70">
        <v>1457690</v>
      </c>
      <c r="V960" s="68">
        <v>1072</v>
      </c>
      <c r="W960" s="71">
        <v>69</v>
      </c>
      <c r="X960" s="72">
        <v>0.0644</v>
      </c>
      <c r="Y960" s="71">
        <v>22876</v>
      </c>
      <c r="Z960" s="71">
        <v>466</v>
      </c>
      <c r="AA960" s="71">
        <v>2</v>
      </c>
      <c r="AB960" s="76">
        <v>2</v>
      </c>
      <c r="AC960" s="68">
        <v>1028</v>
      </c>
      <c r="AD960" s="77">
        <v>1.04</v>
      </c>
      <c r="AE960" s="68">
        <v>38</v>
      </c>
      <c r="AF960" s="78">
        <v>0.3903</v>
      </c>
      <c r="AG960" s="81">
        <v>0</v>
      </c>
      <c r="AH960" s="82">
        <v>5.09</v>
      </c>
      <c r="AI960" s="64" t="s">
        <v>7261</v>
      </c>
      <c r="AJ960" s="63" t="s">
        <v>2178</v>
      </c>
      <c r="AK960" s="78">
        <v>0.2195</v>
      </c>
      <c r="AL960" s="78">
        <v>0</v>
      </c>
      <c r="AM960" s="63" t="s">
        <v>2162</v>
      </c>
      <c r="AN960" s="78">
        <v>0.0976</v>
      </c>
      <c r="AO960" s="78">
        <v>0</v>
      </c>
      <c r="AP960" s="63" t="s">
        <v>3191</v>
      </c>
      <c r="AQ960" s="78">
        <v>0.0732</v>
      </c>
      <c r="AR960" s="78">
        <v>0</v>
      </c>
      <c r="AS960" s="86" t="s">
        <v>7262</v>
      </c>
      <c r="AT960" s="87">
        <v>0</v>
      </c>
      <c r="AU960" s="88" t="s">
        <v>7263</v>
      </c>
    </row>
    <row r="961" spans="1:47">
      <c r="A961" s="50">
        <f t="shared" si="77"/>
        <v>0</v>
      </c>
      <c r="B961" s="51" t="str">
        <f>IF(A961="","",IF(A961&lt;词盘!$B$2,"大词",IF(A961&lt;词盘!$C$2,"中尾词","长尾词")))</f>
        <v>大词</v>
      </c>
      <c r="D961" s="29" t="str">
        <f t="shared" si="76"/>
        <v>无序</v>
      </c>
      <c r="I961" s="61">
        <f t="shared" si="78"/>
        <v>0</v>
      </c>
      <c r="K961" s="91"/>
      <c r="L961" s="90"/>
      <c r="M961" s="62" t="s">
        <v>7264</v>
      </c>
      <c r="N961" s="63"/>
      <c r="O961" s="64" t="s">
        <v>2027</v>
      </c>
      <c r="P961" s="65"/>
      <c r="Q961" s="63" t="s">
        <v>2047</v>
      </c>
      <c r="R961" s="68">
        <v>0</v>
      </c>
      <c r="S961" s="68">
        <v>6</v>
      </c>
      <c r="T961" s="69" t="s">
        <v>6975</v>
      </c>
      <c r="U961" s="70"/>
      <c r="V961" s="68"/>
      <c r="W961" s="71"/>
      <c r="X961" s="72"/>
      <c r="Y961" s="71"/>
      <c r="Z961" s="71"/>
      <c r="AA961" s="71"/>
      <c r="AB961" s="76"/>
      <c r="AC961" s="68">
        <v>0</v>
      </c>
      <c r="AD961" s="77"/>
      <c r="AE961" s="68">
        <v>5</v>
      </c>
      <c r="AF961" s="78"/>
      <c r="AG961" s="81"/>
      <c r="AH961" s="44" t="s">
        <v>2027</v>
      </c>
      <c r="AI961" s="64" t="s">
        <v>2177</v>
      </c>
      <c r="AJ961" s="63"/>
      <c r="AK961" s="78"/>
      <c r="AL961" s="78"/>
      <c r="AM961" s="63"/>
      <c r="AN961" s="78"/>
      <c r="AO961" s="78"/>
      <c r="AP961" s="63"/>
      <c r="AQ961" s="78"/>
      <c r="AR961" s="78"/>
      <c r="AS961" s="86"/>
      <c r="AT961" s="87">
        <v>0.087</v>
      </c>
      <c r="AU961" s="88" t="s">
        <v>7265</v>
      </c>
    </row>
    <row r="962" spans="1:47">
      <c r="A962" s="50">
        <f t="shared" si="77"/>
        <v>0</v>
      </c>
      <c r="B962" s="51" t="str">
        <f>IF(A962="","",IF(A962&lt;词盘!$B$2,"大词",IF(A962&lt;词盘!$C$2,"中尾词","长尾词")))</f>
        <v>大词</v>
      </c>
      <c r="D962" s="29" t="str">
        <f t="shared" si="76"/>
        <v>无序</v>
      </c>
      <c r="I962" s="61">
        <f t="shared" si="78"/>
        <v>0</v>
      </c>
      <c r="K962" s="91"/>
      <c r="L962" s="90"/>
      <c r="M962" s="62" t="s">
        <v>7266</v>
      </c>
      <c r="N962" s="63" t="s">
        <v>7267</v>
      </c>
      <c r="O962" s="64" t="s">
        <v>2027</v>
      </c>
      <c r="P962" s="65"/>
      <c r="Q962" s="63" t="s">
        <v>2047</v>
      </c>
      <c r="R962" s="68">
        <v>0</v>
      </c>
      <c r="S962" s="68">
        <v>12</v>
      </c>
      <c r="T962" s="69" t="s">
        <v>6996</v>
      </c>
      <c r="U962" s="70"/>
      <c r="V962" s="68"/>
      <c r="W962" s="71"/>
      <c r="X962" s="72"/>
      <c r="Y962" s="71"/>
      <c r="Z962" s="71"/>
      <c r="AA962" s="71">
        <v>1</v>
      </c>
      <c r="AB962" s="76">
        <v>0</v>
      </c>
      <c r="AC962" s="68">
        <v>1098</v>
      </c>
      <c r="AD962" s="77">
        <v>0</v>
      </c>
      <c r="AE962" s="68">
        <v>26</v>
      </c>
      <c r="AF962" s="78">
        <v>0.9999</v>
      </c>
      <c r="AG962" s="81">
        <v>1</v>
      </c>
      <c r="AH962" s="82">
        <v>3.35</v>
      </c>
      <c r="AI962" s="64" t="s">
        <v>5243</v>
      </c>
      <c r="AJ962" s="63" t="s">
        <v>6197</v>
      </c>
      <c r="AK962" s="78">
        <v>0.3333</v>
      </c>
      <c r="AL962" s="78">
        <v>0</v>
      </c>
      <c r="AM962" s="63" t="s">
        <v>2162</v>
      </c>
      <c r="AN962" s="78">
        <v>0.3333</v>
      </c>
      <c r="AO962" s="78">
        <v>0</v>
      </c>
      <c r="AP962" s="63" t="s">
        <v>3282</v>
      </c>
      <c r="AQ962" s="78">
        <v>0.3333</v>
      </c>
      <c r="AR962" s="78">
        <v>1</v>
      </c>
      <c r="AS962" s="86" t="s">
        <v>7268</v>
      </c>
      <c r="AT962" s="87"/>
      <c r="AU962" s="88"/>
    </row>
    <row r="963" spans="1:47">
      <c r="A963" s="50">
        <f t="shared" si="77"/>
        <v>233</v>
      </c>
      <c r="B963" s="51" t="str">
        <f>IF(A963="","",IF(A963&lt;词盘!$B$2,"大词",IF(A963&lt;词盘!$C$2,"中尾词","长尾词")))</f>
        <v>大词</v>
      </c>
      <c r="D963" s="29" t="str">
        <f t="shared" si="76"/>
        <v>无序</v>
      </c>
      <c r="I963" s="61">
        <f t="shared" si="78"/>
        <v>0</v>
      </c>
      <c r="K963" s="91"/>
      <c r="L963" s="90"/>
      <c r="M963" s="62" t="s">
        <v>7269</v>
      </c>
      <c r="N963" s="63" t="s">
        <v>7270</v>
      </c>
      <c r="O963" s="64" t="s">
        <v>2027</v>
      </c>
      <c r="P963" s="65"/>
      <c r="Q963" s="63" t="s">
        <v>2028</v>
      </c>
      <c r="R963" s="68">
        <v>0</v>
      </c>
      <c r="S963" s="68">
        <v>6</v>
      </c>
      <c r="T963" s="69" t="s">
        <v>6975</v>
      </c>
      <c r="U963" s="70">
        <v>1796633</v>
      </c>
      <c r="V963" s="68">
        <v>1244</v>
      </c>
      <c r="W963" s="71">
        <v>233</v>
      </c>
      <c r="X963" s="72">
        <v>0.1879</v>
      </c>
      <c r="Y963" s="71">
        <v>33023</v>
      </c>
      <c r="Z963" s="71">
        <v>567</v>
      </c>
      <c r="AA963" s="71">
        <v>6</v>
      </c>
      <c r="AB963" s="76">
        <v>0</v>
      </c>
      <c r="AC963" s="68">
        <v>1115</v>
      </c>
      <c r="AD963" s="77">
        <v>1.12</v>
      </c>
      <c r="AE963" s="68">
        <v>21</v>
      </c>
      <c r="AF963" s="78">
        <v>0.3636</v>
      </c>
      <c r="AG963" s="81">
        <v>0.25</v>
      </c>
      <c r="AH963" s="82">
        <v>6.84</v>
      </c>
      <c r="AI963" s="64" t="s">
        <v>7271</v>
      </c>
      <c r="AJ963" s="63" t="s">
        <v>3191</v>
      </c>
      <c r="AK963" s="78">
        <v>0.1515</v>
      </c>
      <c r="AL963" s="78">
        <v>0.25</v>
      </c>
      <c r="AM963" s="63" t="s">
        <v>2600</v>
      </c>
      <c r="AN963" s="78">
        <v>0.1515</v>
      </c>
      <c r="AO963" s="78">
        <v>0</v>
      </c>
      <c r="AP963" s="63" t="s">
        <v>2162</v>
      </c>
      <c r="AQ963" s="78">
        <v>0.0606</v>
      </c>
      <c r="AR963" s="78">
        <v>0</v>
      </c>
      <c r="AS963" s="86" t="s">
        <v>7272</v>
      </c>
      <c r="AT963" s="87">
        <v>0.092</v>
      </c>
      <c r="AU963" s="88" t="s">
        <v>7273</v>
      </c>
    </row>
    <row r="964" spans="1:47">
      <c r="A964" s="50">
        <f t="shared" si="77"/>
        <v>0</v>
      </c>
      <c r="B964" s="51" t="str">
        <f>IF(A964="","",IF(A964&lt;词盘!$B$2,"大词",IF(A964&lt;词盘!$C$2,"中尾词","长尾词")))</f>
        <v>大词</v>
      </c>
      <c r="D964" s="29" t="str">
        <f t="shared" si="76"/>
        <v>无序</v>
      </c>
      <c r="I964" s="61">
        <f t="shared" si="78"/>
        <v>0</v>
      </c>
      <c r="K964" s="91"/>
      <c r="L964" s="90"/>
      <c r="M964" s="62" t="s">
        <v>7274</v>
      </c>
      <c r="N964" s="63"/>
      <c r="O964" s="64" t="s">
        <v>2027</v>
      </c>
      <c r="P964" s="65"/>
      <c r="Q964" s="63" t="s">
        <v>2047</v>
      </c>
      <c r="R964" s="68">
        <v>0</v>
      </c>
      <c r="S964" s="68">
        <v>12</v>
      </c>
      <c r="T964" s="69" t="s">
        <v>6996</v>
      </c>
      <c r="U964" s="70"/>
      <c r="V964" s="68"/>
      <c r="W964" s="71"/>
      <c r="X964" s="72"/>
      <c r="Y964" s="71"/>
      <c r="Z964" s="71"/>
      <c r="AA964" s="71"/>
      <c r="AB964" s="76"/>
      <c r="AC964" s="68">
        <v>0</v>
      </c>
      <c r="AD964" s="77"/>
      <c r="AE964" s="68">
        <v>13</v>
      </c>
      <c r="AF964" s="78"/>
      <c r="AG964" s="81"/>
      <c r="AH964" s="44" t="s">
        <v>2027</v>
      </c>
      <c r="AI964" s="64" t="s">
        <v>2177</v>
      </c>
      <c r="AJ964" s="63"/>
      <c r="AK964" s="78"/>
      <c r="AL964" s="78"/>
      <c r="AM964" s="63"/>
      <c r="AN964" s="78"/>
      <c r="AO964" s="78"/>
      <c r="AP964" s="63"/>
      <c r="AQ964" s="78"/>
      <c r="AR964" s="78"/>
      <c r="AS964" s="86"/>
      <c r="AT964" s="87"/>
      <c r="AU964" s="88" t="s">
        <v>7275</v>
      </c>
    </row>
    <row r="965" spans="1:47">
      <c r="A965" s="50">
        <f t="shared" si="77"/>
        <v>0</v>
      </c>
      <c r="B965" s="51" t="str">
        <f>IF(A965="","",IF(A965&lt;词盘!$B$2,"大词",IF(A965&lt;词盘!$C$2,"中尾词","长尾词")))</f>
        <v>大词</v>
      </c>
      <c r="D965" s="29" t="str">
        <f t="shared" si="76"/>
        <v>无序</v>
      </c>
      <c r="I965" s="61">
        <f t="shared" si="78"/>
        <v>0</v>
      </c>
      <c r="K965" s="91"/>
      <c r="L965" s="90"/>
      <c r="M965" s="62" t="s">
        <v>7276</v>
      </c>
      <c r="N965" s="63"/>
      <c r="O965" s="64" t="s">
        <v>2027</v>
      </c>
      <c r="P965" s="65"/>
      <c r="Q965" s="63" t="s">
        <v>2047</v>
      </c>
      <c r="R965" s="68">
        <v>0</v>
      </c>
      <c r="S965" s="68">
        <v>13</v>
      </c>
      <c r="T965" s="69" t="s">
        <v>7277</v>
      </c>
      <c r="U965" s="70"/>
      <c r="V965" s="68"/>
      <c r="W965" s="71"/>
      <c r="X965" s="72"/>
      <c r="Y965" s="71"/>
      <c r="Z965" s="71"/>
      <c r="AA965" s="71"/>
      <c r="AB965" s="76"/>
      <c r="AC965" s="68">
        <v>0</v>
      </c>
      <c r="AD965" s="77"/>
      <c r="AE965" s="68">
        <v>21</v>
      </c>
      <c r="AF965" s="78"/>
      <c r="AG965" s="81"/>
      <c r="AH965" s="44" t="s">
        <v>2027</v>
      </c>
      <c r="AI965" s="64" t="s">
        <v>2177</v>
      </c>
      <c r="AJ965" s="63"/>
      <c r="AK965" s="78"/>
      <c r="AL965" s="78"/>
      <c r="AM965" s="63"/>
      <c r="AN965" s="78"/>
      <c r="AO965" s="78"/>
      <c r="AP965" s="63"/>
      <c r="AQ965" s="78"/>
      <c r="AR965" s="78"/>
      <c r="AS965" s="86"/>
      <c r="AT965" s="87">
        <v>0</v>
      </c>
      <c r="AU965" s="88" t="s">
        <v>7278</v>
      </c>
    </row>
    <row r="966" spans="1:47">
      <c r="A966" s="50">
        <f t="shared" si="77"/>
        <v>0</v>
      </c>
      <c r="B966" s="51" t="str">
        <f>IF(A966="","",IF(A966&lt;词盘!$B$2,"大词",IF(A966&lt;词盘!$C$2,"中尾词","长尾词")))</f>
        <v>大词</v>
      </c>
      <c r="D966" s="29" t="str">
        <f t="shared" si="76"/>
        <v>无序</v>
      </c>
      <c r="I966" s="61">
        <f t="shared" si="78"/>
        <v>0</v>
      </c>
      <c r="K966" s="91"/>
      <c r="L966" s="90"/>
      <c r="M966" s="62" t="s">
        <v>7279</v>
      </c>
      <c r="N966" s="63" t="s">
        <v>7280</v>
      </c>
      <c r="O966" s="64" t="s">
        <v>2027</v>
      </c>
      <c r="P966" s="65"/>
      <c r="Q966" s="63" t="s">
        <v>2047</v>
      </c>
      <c r="R966" s="68">
        <v>0</v>
      </c>
      <c r="S966" s="68">
        <v>3</v>
      </c>
      <c r="T966" s="69" t="s">
        <v>7017</v>
      </c>
      <c r="U966" s="70"/>
      <c r="V966" s="68"/>
      <c r="W966" s="71"/>
      <c r="X966" s="72"/>
      <c r="Y966" s="71"/>
      <c r="Z966" s="71"/>
      <c r="AA966" s="71">
        <v>1</v>
      </c>
      <c r="AB966" s="76">
        <v>0</v>
      </c>
      <c r="AC966" s="68">
        <v>402</v>
      </c>
      <c r="AD966" s="77">
        <v>0</v>
      </c>
      <c r="AE966" s="68">
        <v>24</v>
      </c>
      <c r="AF966" s="78">
        <v>0.45</v>
      </c>
      <c r="AG966" s="81">
        <v>0.3334</v>
      </c>
      <c r="AH966" s="82">
        <v>5.98</v>
      </c>
      <c r="AI966" s="64" t="s">
        <v>7281</v>
      </c>
      <c r="AJ966" s="63" t="s">
        <v>2162</v>
      </c>
      <c r="AK966" s="78">
        <v>0.225</v>
      </c>
      <c r="AL966" s="78">
        <v>0.1667</v>
      </c>
      <c r="AM966" s="63" t="s">
        <v>3282</v>
      </c>
      <c r="AN966" s="78">
        <v>0.15</v>
      </c>
      <c r="AO966" s="78">
        <v>0.1667</v>
      </c>
      <c r="AP966" s="63" t="s">
        <v>2601</v>
      </c>
      <c r="AQ966" s="78">
        <v>0.075</v>
      </c>
      <c r="AR966" s="78">
        <v>0</v>
      </c>
      <c r="AS966" s="86" t="s">
        <v>7282</v>
      </c>
      <c r="AT966" s="87">
        <v>0</v>
      </c>
      <c r="AU966" s="88" t="s">
        <v>7283</v>
      </c>
    </row>
    <row r="967" spans="1:47">
      <c r="A967" s="50">
        <f t="shared" si="77"/>
        <v>0</v>
      </c>
      <c r="B967" s="51" t="str">
        <f>IF(A967="","",IF(A967&lt;词盘!$B$2,"大词",IF(A967&lt;词盘!$C$2,"中尾词","长尾词")))</f>
        <v>大词</v>
      </c>
      <c r="D967" s="29" t="str">
        <f t="shared" si="76"/>
        <v>无序</v>
      </c>
      <c r="I967" s="61">
        <f t="shared" si="78"/>
        <v>0</v>
      </c>
      <c r="K967" s="91"/>
      <c r="L967" s="90"/>
      <c r="M967" s="62" t="s">
        <v>7284</v>
      </c>
      <c r="N967" s="63"/>
      <c r="O967" s="64" t="s">
        <v>2027</v>
      </c>
      <c r="P967" s="65"/>
      <c r="Q967" s="63" t="s">
        <v>2047</v>
      </c>
      <c r="R967" s="68">
        <v>0</v>
      </c>
      <c r="S967" s="68">
        <v>4</v>
      </c>
      <c r="T967" s="69" t="s">
        <v>7285</v>
      </c>
      <c r="U967" s="70"/>
      <c r="V967" s="68"/>
      <c r="W967" s="71"/>
      <c r="X967" s="72"/>
      <c r="Y967" s="71"/>
      <c r="Z967" s="71"/>
      <c r="AA967" s="71"/>
      <c r="AB967" s="76"/>
      <c r="AC967" s="68">
        <v>0</v>
      </c>
      <c r="AD967" s="77"/>
      <c r="AE967" s="68">
        <v>12</v>
      </c>
      <c r="AF967" s="78"/>
      <c r="AG967" s="81"/>
      <c r="AH967" s="44" t="s">
        <v>2027</v>
      </c>
      <c r="AI967" s="64" t="s">
        <v>2177</v>
      </c>
      <c r="AJ967" s="63"/>
      <c r="AK967" s="78"/>
      <c r="AL967" s="78"/>
      <c r="AM967" s="63"/>
      <c r="AN967" s="78"/>
      <c r="AO967" s="78"/>
      <c r="AP967" s="63"/>
      <c r="AQ967" s="78"/>
      <c r="AR967" s="78"/>
      <c r="AS967" s="86"/>
      <c r="AT967" s="87">
        <v>0</v>
      </c>
      <c r="AU967" s="88" t="s">
        <v>7286</v>
      </c>
    </row>
    <row r="968" spans="1:47">
      <c r="A968" s="50">
        <f t="shared" si="77"/>
        <v>45</v>
      </c>
      <c r="B968" s="51" t="str">
        <f>IF(A968="","",IF(A968&lt;词盘!$B$2,"大词",IF(A968&lt;词盘!$C$2,"中尾词","长尾词")))</f>
        <v>大词</v>
      </c>
      <c r="D968" s="29" t="str">
        <f t="shared" si="76"/>
        <v>无序</v>
      </c>
      <c r="I968" s="61">
        <f t="shared" si="78"/>
        <v>0</v>
      </c>
      <c r="K968" s="91"/>
      <c r="L968" s="90"/>
      <c r="M968" s="62" t="s">
        <v>7287</v>
      </c>
      <c r="N968" s="63" t="s">
        <v>7288</v>
      </c>
      <c r="O968" s="64" t="s">
        <v>2027</v>
      </c>
      <c r="P968" s="65"/>
      <c r="Q968" s="63" t="s">
        <v>2047</v>
      </c>
      <c r="R968" s="68">
        <v>0</v>
      </c>
      <c r="S968" s="68">
        <v>3</v>
      </c>
      <c r="T968" s="69" t="s">
        <v>5382</v>
      </c>
      <c r="U968" s="70">
        <v>2097041</v>
      </c>
      <c r="V968" s="68">
        <v>639</v>
      </c>
      <c r="W968" s="71">
        <v>45</v>
      </c>
      <c r="X968" s="72">
        <v>0.0706</v>
      </c>
      <c r="Y968" s="71">
        <v>13397</v>
      </c>
      <c r="Z968" s="71">
        <v>264</v>
      </c>
      <c r="AA968" s="71">
        <v>2</v>
      </c>
      <c r="AB968" s="76">
        <v>3</v>
      </c>
      <c r="AC968" s="68">
        <v>591</v>
      </c>
      <c r="AD968" s="77">
        <v>1.08</v>
      </c>
      <c r="AE968" s="68">
        <v>1</v>
      </c>
      <c r="AF968" s="78">
        <v>0.4286</v>
      </c>
      <c r="AG968" s="81">
        <v>0.3334</v>
      </c>
      <c r="AH968" s="82">
        <v>1.52</v>
      </c>
      <c r="AI968" s="64" t="s">
        <v>7289</v>
      </c>
      <c r="AJ968" s="63" t="s">
        <v>2215</v>
      </c>
      <c r="AK968" s="78">
        <v>0.2143</v>
      </c>
      <c r="AL968" s="78">
        <v>0.1667</v>
      </c>
      <c r="AM968" s="63" t="s">
        <v>4751</v>
      </c>
      <c r="AN968" s="78">
        <v>0.1429</v>
      </c>
      <c r="AO968" s="78">
        <v>0.1667</v>
      </c>
      <c r="AP968" s="63" t="s">
        <v>2223</v>
      </c>
      <c r="AQ968" s="78">
        <v>0.0714</v>
      </c>
      <c r="AR968" s="78">
        <v>0</v>
      </c>
      <c r="AS968" s="86" t="s">
        <v>7290</v>
      </c>
      <c r="AT968" s="87">
        <v>0</v>
      </c>
      <c r="AU968" s="88" t="s">
        <v>7291</v>
      </c>
    </row>
    <row r="969" spans="1:47">
      <c r="A969" s="50">
        <f t="shared" si="77"/>
        <v>0</v>
      </c>
      <c r="B969" s="51" t="str">
        <f>IF(A969="","",IF(A969&lt;词盘!$B$2,"大词",IF(A969&lt;词盘!$C$2,"中尾词","长尾词")))</f>
        <v>大词</v>
      </c>
      <c r="D969" s="29" t="str">
        <f t="shared" si="76"/>
        <v>无序</v>
      </c>
      <c r="I969" s="61">
        <f t="shared" si="78"/>
        <v>0</v>
      </c>
      <c r="K969" s="91"/>
      <c r="L969" s="90"/>
      <c r="M969" s="62" t="s">
        <v>7292</v>
      </c>
      <c r="N969" s="63"/>
      <c r="O969" s="64" t="s">
        <v>2027</v>
      </c>
      <c r="P969" s="65"/>
      <c r="Q969" s="63" t="s">
        <v>2047</v>
      </c>
      <c r="R969" s="68">
        <v>0</v>
      </c>
      <c r="S969" s="68">
        <v>7</v>
      </c>
      <c r="T969" s="69" t="s">
        <v>7000</v>
      </c>
      <c r="U969" s="70"/>
      <c r="V969" s="68"/>
      <c r="W969" s="71"/>
      <c r="X969" s="72"/>
      <c r="Y969" s="71"/>
      <c r="Z969" s="71"/>
      <c r="AA969" s="71"/>
      <c r="AB969" s="76"/>
      <c r="AC969" s="68">
        <v>0</v>
      </c>
      <c r="AD969" s="77"/>
      <c r="AE969" s="68">
        <v>10</v>
      </c>
      <c r="AF969" s="78"/>
      <c r="AG969" s="81"/>
      <c r="AH969" s="44" t="s">
        <v>2027</v>
      </c>
      <c r="AI969" s="64" t="s">
        <v>2177</v>
      </c>
      <c r="AJ969" s="63"/>
      <c r="AK969" s="78"/>
      <c r="AL969" s="78"/>
      <c r="AM969" s="63"/>
      <c r="AN969" s="78"/>
      <c r="AO969" s="78"/>
      <c r="AP969" s="63"/>
      <c r="AQ969" s="78"/>
      <c r="AR969" s="78"/>
      <c r="AS969" s="86"/>
      <c r="AT969" s="87"/>
      <c r="AU969" s="88"/>
    </row>
    <row r="970" spans="1:47">
      <c r="A970" s="50">
        <f t="shared" si="77"/>
        <v>0</v>
      </c>
      <c r="B970" s="51" t="str">
        <f>IF(A970="","",IF(A970&lt;词盘!$B$2,"大词",IF(A970&lt;词盘!$C$2,"中尾词","长尾词")))</f>
        <v>大词</v>
      </c>
      <c r="D970" s="29" t="str">
        <f t="shared" si="76"/>
        <v>无序</v>
      </c>
      <c r="I970" s="61">
        <f t="shared" si="78"/>
        <v>0</v>
      </c>
      <c r="K970" s="91"/>
      <c r="L970" s="90"/>
      <c r="M970" s="62" t="s">
        <v>7293</v>
      </c>
      <c r="N970" s="63"/>
      <c r="O970" s="64" t="s">
        <v>2027</v>
      </c>
      <c r="P970" s="65"/>
      <c r="Q970" s="63" t="s">
        <v>2247</v>
      </c>
      <c r="R970" s="68">
        <v>0</v>
      </c>
      <c r="S970" s="68">
        <v>2</v>
      </c>
      <c r="T970" s="69" t="s">
        <v>4255</v>
      </c>
      <c r="U970" s="70"/>
      <c r="V970" s="68"/>
      <c r="W970" s="71"/>
      <c r="X970" s="72"/>
      <c r="Y970" s="71"/>
      <c r="Z970" s="71"/>
      <c r="AA970" s="71"/>
      <c r="AB970" s="76"/>
      <c r="AC970" s="68">
        <v>0</v>
      </c>
      <c r="AD970" s="77"/>
      <c r="AE970" s="68">
        <v>7</v>
      </c>
      <c r="AF970" s="78"/>
      <c r="AG970" s="81"/>
      <c r="AH970" s="44" t="s">
        <v>2027</v>
      </c>
      <c r="AI970" s="64" t="s">
        <v>2177</v>
      </c>
      <c r="AJ970" s="63"/>
      <c r="AK970" s="78"/>
      <c r="AL970" s="78"/>
      <c r="AM970" s="63"/>
      <c r="AN970" s="78"/>
      <c r="AO970" s="78"/>
      <c r="AP970" s="63"/>
      <c r="AQ970" s="78"/>
      <c r="AR970" s="78"/>
      <c r="AS970" s="86"/>
      <c r="AT970" s="87"/>
      <c r="AU970" s="88" t="s">
        <v>7294</v>
      </c>
    </row>
    <row r="971" spans="1:47">
      <c r="A971" s="50">
        <f t="shared" si="77"/>
        <v>0</v>
      </c>
      <c r="B971" s="51" t="str">
        <f>IF(A971="","",IF(A971&lt;词盘!$B$2,"大词",IF(A971&lt;词盘!$C$2,"中尾词","长尾词")))</f>
        <v>大词</v>
      </c>
      <c r="D971" s="29" t="str">
        <f t="shared" ref="D971:D1034" si="79">IF(M971="","",IF(OR(E971="/",E971=""),"无序",IF(COUNTIFS(E:E,E971)&lt;4,"无序","有序")))</f>
        <v>无序</v>
      </c>
      <c r="I971" s="61">
        <f t="shared" si="78"/>
        <v>0</v>
      </c>
      <c r="K971" s="91"/>
      <c r="L971" s="90"/>
      <c r="M971" s="62" t="s">
        <v>7295</v>
      </c>
      <c r="N971" s="63"/>
      <c r="O971" s="64" t="s">
        <v>2027</v>
      </c>
      <c r="P971" s="65"/>
      <c r="Q971" s="63" t="s">
        <v>2047</v>
      </c>
      <c r="R971" s="68">
        <v>0</v>
      </c>
      <c r="S971" s="68">
        <v>11</v>
      </c>
      <c r="T971" s="69" t="s">
        <v>7296</v>
      </c>
      <c r="U971" s="70"/>
      <c r="V971" s="68"/>
      <c r="W971" s="71"/>
      <c r="X971" s="72"/>
      <c r="Y971" s="71"/>
      <c r="Z971" s="71"/>
      <c r="AA971" s="71"/>
      <c r="AB971" s="76"/>
      <c r="AC971" s="68">
        <v>0</v>
      </c>
      <c r="AD971" s="77"/>
      <c r="AE971" s="68">
        <v>45</v>
      </c>
      <c r="AF971" s="78"/>
      <c r="AG971" s="81"/>
      <c r="AH971" s="44" t="s">
        <v>2027</v>
      </c>
      <c r="AI971" s="64" t="s">
        <v>2177</v>
      </c>
      <c r="AJ971" s="63"/>
      <c r="AK971" s="78"/>
      <c r="AL971" s="78"/>
      <c r="AM971" s="63"/>
      <c r="AN971" s="78"/>
      <c r="AO971" s="78"/>
      <c r="AP971" s="63"/>
      <c r="AQ971" s="78"/>
      <c r="AR971" s="78"/>
      <c r="AS971" s="86"/>
      <c r="AT971" s="87"/>
      <c r="AU971" s="88"/>
    </row>
    <row r="972" spans="1:47">
      <c r="A972" s="50">
        <f t="shared" si="77"/>
        <v>0</v>
      </c>
      <c r="B972" s="51" t="str">
        <f>IF(A972="","",IF(A972&lt;词盘!$B$2,"大词",IF(A972&lt;词盘!$C$2,"中尾词","长尾词")))</f>
        <v>大词</v>
      </c>
      <c r="D972" s="29" t="str">
        <f t="shared" si="79"/>
        <v>无序</v>
      </c>
      <c r="I972" s="61">
        <f t="shared" si="78"/>
        <v>0</v>
      </c>
      <c r="K972" s="91"/>
      <c r="L972" s="90"/>
      <c r="M972" s="62" t="s">
        <v>7297</v>
      </c>
      <c r="N972" s="63" t="s">
        <v>7298</v>
      </c>
      <c r="O972" s="64" t="s">
        <v>2027</v>
      </c>
      <c r="P972" s="65"/>
      <c r="Q972" s="63" t="s">
        <v>2159</v>
      </c>
      <c r="R972" s="68">
        <v>0</v>
      </c>
      <c r="S972" s="68">
        <v>13</v>
      </c>
      <c r="T972" s="69" t="s">
        <v>7299</v>
      </c>
      <c r="U972" s="70"/>
      <c r="V972" s="68"/>
      <c r="W972" s="71"/>
      <c r="X972" s="72"/>
      <c r="Y972" s="71"/>
      <c r="Z972" s="71"/>
      <c r="AA972" s="71">
        <v>1</v>
      </c>
      <c r="AB972" s="76">
        <v>0</v>
      </c>
      <c r="AC972" s="68">
        <v>404</v>
      </c>
      <c r="AD972" s="77">
        <v>0</v>
      </c>
      <c r="AE972" s="68">
        <v>107</v>
      </c>
      <c r="AF972" s="78">
        <v>0.4103</v>
      </c>
      <c r="AG972" s="81">
        <v>0.5</v>
      </c>
      <c r="AH972" s="44" t="s">
        <v>2027</v>
      </c>
      <c r="AI972" s="64" t="s">
        <v>2177</v>
      </c>
      <c r="AJ972" s="63" t="s">
        <v>2376</v>
      </c>
      <c r="AK972" s="78">
        <v>0.1795</v>
      </c>
      <c r="AL972" s="78">
        <v>0.3333</v>
      </c>
      <c r="AM972" s="63" t="s">
        <v>2162</v>
      </c>
      <c r="AN972" s="78">
        <v>0.1282</v>
      </c>
      <c r="AO972" s="78">
        <v>0</v>
      </c>
      <c r="AP972" s="63" t="s">
        <v>3282</v>
      </c>
      <c r="AQ972" s="78">
        <v>0.1026</v>
      </c>
      <c r="AR972" s="78">
        <v>0.1667</v>
      </c>
      <c r="AS972" s="86" t="s">
        <v>7300</v>
      </c>
      <c r="AT972" s="87">
        <v>0</v>
      </c>
      <c r="AU972" s="88" t="s">
        <v>7301</v>
      </c>
    </row>
    <row r="973" spans="1:47">
      <c r="A973" s="50">
        <f t="shared" si="77"/>
        <v>0</v>
      </c>
      <c r="B973" s="51" t="str">
        <f>IF(A973="","",IF(A973&lt;词盘!$B$2,"大词",IF(A973&lt;词盘!$C$2,"中尾词","长尾词")))</f>
        <v>大词</v>
      </c>
      <c r="D973" s="29" t="str">
        <f t="shared" si="79"/>
        <v>无序</v>
      </c>
      <c r="I973" s="61">
        <f t="shared" si="78"/>
        <v>0</v>
      </c>
      <c r="K973" s="91"/>
      <c r="L973" s="90"/>
      <c r="M973" s="62" t="s">
        <v>7302</v>
      </c>
      <c r="N973" s="63" t="s">
        <v>7303</v>
      </c>
      <c r="O973" s="64" t="s">
        <v>2027</v>
      </c>
      <c r="P973" s="65"/>
      <c r="Q973" s="63" t="s">
        <v>2047</v>
      </c>
      <c r="R973" s="68">
        <v>0</v>
      </c>
      <c r="S973" s="68">
        <v>14</v>
      </c>
      <c r="T973" s="69" t="s">
        <v>7304</v>
      </c>
      <c r="U973" s="70"/>
      <c r="V973" s="68"/>
      <c r="W973" s="71"/>
      <c r="X973" s="72"/>
      <c r="Y973" s="71"/>
      <c r="Z973" s="71"/>
      <c r="AA973" s="71">
        <v>1</v>
      </c>
      <c r="AB973" s="76">
        <v>0</v>
      </c>
      <c r="AC973" s="68">
        <v>602</v>
      </c>
      <c r="AD973" s="77">
        <v>0</v>
      </c>
      <c r="AE973" s="68">
        <v>8</v>
      </c>
      <c r="AF973" s="78">
        <v>0.4287</v>
      </c>
      <c r="AG973" s="81">
        <v>0.2</v>
      </c>
      <c r="AH973" s="44" t="s">
        <v>2027</v>
      </c>
      <c r="AI973" s="64" t="s">
        <v>2177</v>
      </c>
      <c r="AJ973" s="63" t="s">
        <v>4155</v>
      </c>
      <c r="AK973" s="78">
        <v>0.1429</v>
      </c>
      <c r="AL973" s="78">
        <v>0.2</v>
      </c>
      <c r="AM973" s="63" t="s">
        <v>2533</v>
      </c>
      <c r="AN973" s="78">
        <v>0.1429</v>
      </c>
      <c r="AO973" s="78">
        <v>0</v>
      </c>
      <c r="AP973" s="63" t="s">
        <v>3298</v>
      </c>
      <c r="AQ973" s="78">
        <v>0.1429</v>
      </c>
      <c r="AR973" s="78">
        <v>0</v>
      </c>
      <c r="AS973" s="86" t="s">
        <v>7305</v>
      </c>
      <c r="AT973" s="87">
        <v>0</v>
      </c>
      <c r="AU973" s="88" t="s">
        <v>7306</v>
      </c>
    </row>
    <row r="974" spans="1:47">
      <c r="A974" s="50">
        <f t="shared" si="77"/>
        <v>39</v>
      </c>
      <c r="B974" s="51" t="str">
        <f>IF(A974="","",IF(A974&lt;词盘!$B$2,"大词",IF(A974&lt;词盘!$C$2,"中尾词","长尾词")))</f>
        <v>大词</v>
      </c>
      <c r="D974" s="29" t="str">
        <f t="shared" si="79"/>
        <v>无序</v>
      </c>
      <c r="I974" s="61">
        <f t="shared" si="78"/>
        <v>0</v>
      </c>
      <c r="K974" s="91"/>
      <c r="L974" s="90"/>
      <c r="M974" s="62" t="s">
        <v>7307</v>
      </c>
      <c r="N974" s="63" t="s">
        <v>2908</v>
      </c>
      <c r="O974" s="64" t="s">
        <v>2027</v>
      </c>
      <c r="P974" s="65"/>
      <c r="Q974" s="63" t="s">
        <v>2047</v>
      </c>
      <c r="R974" s="68">
        <v>0</v>
      </c>
      <c r="S974" s="68">
        <v>13</v>
      </c>
      <c r="T974" s="69" t="s">
        <v>6983</v>
      </c>
      <c r="U974" s="70">
        <v>1802640</v>
      </c>
      <c r="V974" s="68">
        <v>607</v>
      </c>
      <c r="W974" s="71">
        <v>39</v>
      </c>
      <c r="X974" s="72">
        <v>0.0653</v>
      </c>
      <c r="Y974" s="71">
        <v>15178</v>
      </c>
      <c r="Z974" s="71">
        <v>302</v>
      </c>
      <c r="AA974" s="71">
        <v>1</v>
      </c>
      <c r="AB974" s="76">
        <v>0</v>
      </c>
      <c r="AC974" s="68">
        <v>803</v>
      </c>
      <c r="AD974" s="77">
        <v>0.76</v>
      </c>
      <c r="AE974" s="68">
        <v>45</v>
      </c>
      <c r="AF974" s="78">
        <v>0.2727</v>
      </c>
      <c r="AG974" s="81">
        <v>0.1667</v>
      </c>
      <c r="AH974" s="82">
        <v>3.78</v>
      </c>
      <c r="AI974" s="64" t="s">
        <v>7308</v>
      </c>
      <c r="AJ974" s="63" t="s">
        <v>2533</v>
      </c>
      <c r="AK974" s="78">
        <v>0.1212</v>
      </c>
      <c r="AL974" s="78">
        <v>0</v>
      </c>
      <c r="AM974" s="63" t="s">
        <v>3267</v>
      </c>
      <c r="AN974" s="78">
        <v>0.0909</v>
      </c>
      <c r="AO974" s="78">
        <v>0</v>
      </c>
      <c r="AP974" s="63" t="s">
        <v>4232</v>
      </c>
      <c r="AQ974" s="78">
        <v>0.0606</v>
      </c>
      <c r="AR974" s="78">
        <v>0.1667</v>
      </c>
      <c r="AS974" s="86" t="s">
        <v>7309</v>
      </c>
      <c r="AT974" s="87">
        <v>0.033</v>
      </c>
      <c r="AU974" s="88" t="s">
        <v>7310</v>
      </c>
    </row>
    <row r="975" spans="1:47">
      <c r="A975" s="50">
        <f t="shared" si="77"/>
        <v>0</v>
      </c>
      <c r="B975" s="51" t="str">
        <f>IF(A975="","",IF(A975&lt;词盘!$B$2,"大词",IF(A975&lt;词盘!$C$2,"中尾词","长尾词")))</f>
        <v>大词</v>
      </c>
      <c r="D975" s="29" t="str">
        <f t="shared" si="79"/>
        <v>无序</v>
      </c>
      <c r="I975" s="61">
        <f t="shared" si="78"/>
        <v>0</v>
      </c>
      <c r="K975" s="91"/>
      <c r="L975" s="90"/>
      <c r="M975" s="62" t="s">
        <v>7311</v>
      </c>
      <c r="N975" s="63" t="s">
        <v>7312</v>
      </c>
      <c r="O975" s="64" t="s">
        <v>2027</v>
      </c>
      <c r="P975" s="65"/>
      <c r="Q975" s="63" t="s">
        <v>2047</v>
      </c>
      <c r="R975" s="68">
        <v>0</v>
      </c>
      <c r="S975" s="68">
        <v>11</v>
      </c>
      <c r="T975" s="69" t="s">
        <v>6962</v>
      </c>
      <c r="U975" s="70"/>
      <c r="V975" s="68"/>
      <c r="W975" s="71"/>
      <c r="X975" s="72"/>
      <c r="Y975" s="71"/>
      <c r="Z975" s="71"/>
      <c r="AA975" s="71">
        <v>1</v>
      </c>
      <c r="AB975" s="76">
        <v>0</v>
      </c>
      <c r="AC975" s="68">
        <v>620</v>
      </c>
      <c r="AD975" s="77">
        <v>0</v>
      </c>
      <c r="AE975" s="68">
        <v>9</v>
      </c>
      <c r="AF975" s="78">
        <v>0.461</v>
      </c>
      <c r="AG975" s="81">
        <v>0.3333</v>
      </c>
      <c r="AH975" s="82">
        <v>4.86</v>
      </c>
      <c r="AI975" s="64" t="s">
        <v>7313</v>
      </c>
      <c r="AJ975" s="63" t="s">
        <v>2376</v>
      </c>
      <c r="AK975" s="78">
        <v>0.1979</v>
      </c>
      <c r="AL975" s="78">
        <v>0.1944</v>
      </c>
      <c r="AM975" s="63" t="s">
        <v>2162</v>
      </c>
      <c r="AN975" s="78">
        <v>0.1563</v>
      </c>
      <c r="AO975" s="78">
        <v>0.0556</v>
      </c>
      <c r="AP975" s="63" t="s">
        <v>7314</v>
      </c>
      <c r="AQ975" s="78">
        <v>0.1068</v>
      </c>
      <c r="AR975" s="78">
        <v>0.0833</v>
      </c>
      <c r="AS975" s="86" t="s">
        <v>7315</v>
      </c>
      <c r="AT975" s="87">
        <v>0.2</v>
      </c>
      <c r="AU975" s="88" t="s">
        <v>7316</v>
      </c>
    </row>
    <row r="976" spans="1:47">
      <c r="A976" s="50">
        <f t="shared" si="77"/>
        <v>0</v>
      </c>
      <c r="B976" s="51" t="str">
        <f>IF(A976="","",IF(A976&lt;词盘!$B$2,"大词",IF(A976&lt;词盘!$C$2,"中尾词","长尾词")))</f>
        <v>大词</v>
      </c>
      <c r="D976" s="29" t="str">
        <f t="shared" si="79"/>
        <v>无序</v>
      </c>
      <c r="I976" s="61">
        <f t="shared" si="78"/>
        <v>0</v>
      </c>
      <c r="K976" s="91"/>
      <c r="L976" s="90"/>
      <c r="M976" s="62" t="s">
        <v>7317</v>
      </c>
      <c r="N976" s="63"/>
      <c r="O976" s="64" t="s">
        <v>2027</v>
      </c>
      <c r="P976" s="65"/>
      <c r="Q976" s="63" t="s">
        <v>2047</v>
      </c>
      <c r="R976" s="68">
        <v>0</v>
      </c>
      <c r="S976" s="68">
        <v>12</v>
      </c>
      <c r="T976" s="69" t="s">
        <v>6996</v>
      </c>
      <c r="U976" s="70"/>
      <c r="V976" s="68"/>
      <c r="W976" s="71"/>
      <c r="X976" s="72"/>
      <c r="Y976" s="71"/>
      <c r="Z976" s="71"/>
      <c r="AA976" s="71"/>
      <c r="AB976" s="76"/>
      <c r="AC976" s="68">
        <v>0</v>
      </c>
      <c r="AD976" s="77"/>
      <c r="AE976" s="68">
        <v>11</v>
      </c>
      <c r="AF976" s="78"/>
      <c r="AG976" s="81"/>
      <c r="AH976" s="44" t="s">
        <v>2027</v>
      </c>
      <c r="AI976" s="64" t="s">
        <v>2177</v>
      </c>
      <c r="AJ976" s="63"/>
      <c r="AK976" s="78"/>
      <c r="AL976" s="78"/>
      <c r="AM976" s="63"/>
      <c r="AN976" s="78"/>
      <c r="AO976" s="78"/>
      <c r="AP976" s="63"/>
      <c r="AQ976" s="78"/>
      <c r="AR976" s="78"/>
      <c r="AS976" s="86"/>
      <c r="AT976" s="87"/>
      <c r="AU976" s="88"/>
    </row>
    <row r="977" spans="1:47">
      <c r="A977" s="50">
        <f t="shared" si="77"/>
        <v>0</v>
      </c>
      <c r="B977" s="51" t="str">
        <f>IF(A977="","",IF(A977&lt;词盘!$B$2,"大词",IF(A977&lt;词盘!$C$2,"中尾词","长尾词")))</f>
        <v>大词</v>
      </c>
      <c r="D977" s="29" t="str">
        <f t="shared" si="79"/>
        <v>无序</v>
      </c>
      <c r="I977" s="61">
        <f t="shared" si="78"/>
        <v>0</v>
      </c>
      <c r="K977" s="91"/>
      <c r="L977" s="90"/>
      <c r="M977" s="62" t="s">
        <v>7318</v>
      </c>
      <c r="N977" s="63"/>
      <c r="O977" s="64" t="s">
        <v>2027</v>
      </c>
      <c r="P977" s="65"/>
      <c r="Q977" s="63" t="s">
        <v>2047</v>
      </c>
      <c r="R977" s="68">
        <v>0</v>
      </c>
      <c r="S977" s="68">
        <v>10</v>
      </c>
      <c r="T977" s="69" t="s">
        <v>7107</v>
      </c>
      <c r="U977" s="70"/>
      <c r="V977" s="68"/>
      <c r="W977" s="71"/>
      <c r="X977" s="72"/>
      <c r="Y977" s="71"/>
      <c r="Z977" s="71"/>
      <c r="AA977" s="71"/>
      <c r="AB977" s="76"/>
      <c r="AC977" s="68">
        <v>0</v>
      </c>
      <c r="AD977" s="77"/>
      <c r="AE977" s="68">
        <v>48</v>
      </c>
      <c r="AF977" s="78"/>
      <c r="AG977" s="81"/>
      <c r="AH977" s="44" t="s">
        <v>2027</v>
      </c>
      <c r="AI977" s="64" t="s">
        <v>2177</v>
      </c>
      <c r="AJ977" s="63"/>
      <c r="AK977" s="78"/>
      <c r="AL977" s="78"/>
      <c r="AM977" s="63"/>
      <c r="AN977" s="78"/>
      <c r="AO977" s="78"/>
      <c r="AP977" s="63"/>
      <c r="AQ977" s="78"/>
      <c r="AR977" s="78"/>
      <c r="AS977" s="86"/>
      <c r="AT977" s="87"/>
      <c r="AU977" s="88"/>
    </row>
    <row r="978" spans="1:47">
      <c r="A978" s="50">
        <f t="shared" si="77"/>
        <v>0</v>
      </c>
      <c r="B978" s="51" t="str">
        <f>IF(A978="","",IF(A978&lt;词盘!$B$2,"大词",IF(A978&lt;词盘!$C$2,"中尾词","长尾词")))</f>
        <v>大词</v>
      </c>
      <c r="D978" s="29" t="str">
        <f t="shared" si="79"/>
        <v>无序</v>
      </c>
      <c r="I978" s="61">
        <f t="shared" si="78"/>
        <v>0</v>
      </c>
      <c r="K978" s="91"/>
      <c r="L978" s="90"/>
      <c r="M978" s="62" t="s">
        <v>7319</v>
      </c>
      <c r="N978" s="63"/>
      <c r="O978" s="64" t="s">
        <v>2027</v>
      </c>
      <c r="P978" s="65"/>
      <c r="Q978" s="63" t="s">
        <v>2047</v>
      </c>
      <c r="R978" s="68">
        <v>0</v>
      </c>
      <c r="S978" s="68">
        <v>11</v>
      </c>
      <c r="T978" s="69" t="s">
        <v>7320</v>
      </c>
      <c r="U978" s="70"/>
      <c r="V978" s="68"/>
      <c r="W978" s="71"/>
      <c r="X978" s="72"/>
      <c r="Y978" s="71"/>
      <c r="Z978" s="71"/>
      <c r="AA978" s="71">
        <v>1</v>
      </c>
      <c r="AB978" s="76">
        <v>0</v>
      </c>
      <c r="AC978" s="68">
        <v>420</v>
      </c>
      <c r="AD978" s="77">
        <v>0</v>
      </c>
      <c r="AE978" s="68">
        <v>43</v>
      </c>
      <c r="AF978" s="78">
        <v>0.3611</v>
      </c>
      <c r="AG978" s="81">
        <v>0.375</v>
      </c>
      <c r="AH978" s="82">
        <v>4.5</v>
      </c>
      <c r="AI978" s="64" t="s">
        <v>7321</v>
      </c>
      <c r="AJ978" s="63" t="s">
        <v>3282</v>
      </c>
      <c r="AK978" s="78">
        <v>0.1389</v>
      </c>
      <c r="AL978" s="78">
        <v>0.125</v>
      </c>
      <c r="AM978" s="63" t="s">
        <v>2910</v>
      </c>
      <c r="AN978" s="78">
        <v>0.1111</v>
      </c>
      <c r="AO978" s="78">
        <v>0.125</v>
      </c>
      <c r="AP978" s="63" t="s">
        <v>7008</v>
      </c>
      <c r="AQ978" s="78">
        <v>0.1111</v>
      </c>
      <c r="AR978" s="78">
        <v>0.125</v>
      </c>
      <c r="AS978" s="86" t="s">
        <v>7322</v>
      </c>
      <c r="AT978" s="87">
        <v>0.0196</v>
      </c>
      <c r="AU978" s="88" t="s">
        <v>7323</v>
      </c>
    </row>
    <row r="979" spans="1:47">
      <c r="A979" s="50">
        <f t="shared" si="77"/>
        <v>0</v>
      </c>
      <c r="B979" s="51" t="str">
        <f>IF(A979="","",IF(A979&lt;词盘!$B$2,"大词",IF(A979&lt;词盘!$C$2,"中尾词","长尾词")))</f>
        <v>大词</v>
      </c>
      <c r="D979" s="29" t="str">
        <f t="shared" si="79"/>
        <v>无序</v>
      </c>
      <c r="I979" s="61">
        <f t="shared" si="78"/>
        <v>0</v>
      </c>
      <c r="K979" s="91"/>
      <c r="L979" s="90"/>
      <c r="M979" s="62" t="s">
        <v>7324</v>
      </c>
      <c r="N979" s="63" t="s">
        <v>2908</v>
      </c>
      <c r="O979" s="64" t="s">
        <v>2027</v>
      </c>
      <c r="P979" s="65"/>
      <c r="Q979" s="63" t="s">
        <v>2047</v>
      </c>
      <c r="R979" s="68">
        <v>0</v>
      </c>
      <c r="S979" s="68">
        <v>9</v>
      </c>
      <c r="T979" s="69" t="s">
        <v>7325</v>
      </c>
      <c r="U979" s="70"/>
      <c r="V979" s="68"/>
      <c r="W979" s="71"/>
      <c r="X979" s="72"/>
      <c r="Y979" s="71"/>
      <c r="Z979" s="71"/>
      <c r="AA979" s="71">
        <v>1</v>
      </c>
      <c r="AB979" s="76">
        <v>0</v>
      </c>
      <c r="AC979" s="68">
        <v>743</v>
      </c>
      <c r="AD979" s="77">
        <v>0</v>
      </c>
      <c r="AE979" s="68">
        <v>33</v>
      </c>
      <c r="AF979" s="78">
        <v>1</v>
      </c>
      <c r="AG979" s="81">
        <v>0</v>
      </c>
      <c r="AH979" s="82">
        <v>6.61</v>
      </c>
      <c r="AI979" s="64" t="s">
        <v>7326</v>
      </c>
      <c r="AJ979" s="63" t="s">
        <v>7327</v>
      </c>
      <c r="AK979" s="78">
        <v>0.5</v>
      </c>
      <c r="AL979" s="78">
        <v>0</v>
      </c>
      <c r="AM979" s="63" t="s">
        <v>7328</v>
      </c>
      <c r="AN979" s="78">
        <v>0.5</v>
      </c>
      <c r="AO979" s="78">
        <v>0</v>
      </c>
      <c r="AP979" s="63"/>
      <c r="AQ979" s="78"/>
      <c r="AR979" s="78"/>
      <c r="AS979" s="86" t="s">
        <v>7329</v>
      </c>
      <c r="AT979" s="87"/>
      <c r="AU979" s="88"/>
    </row>
    <row r="980" spans="1:47">
      <c r="A980" s="50">
        <f t="shared" si="77"/>
        <v>468</v>
      </c>
      <c r="B980" s="51" t="str">
        <f>IF(A980="","",IF(A980&lt;词盘!$B$2,"大词",IF(A980&lt;词盘!$C$2,"中尾词","长尾词")))</f>
        <v>大词</v>
      </c>
      <c r="D980" s="29" t="str">
        <f t="shared" si="79"/>
        <v>无序</v>
      </c>
      <c r="I980" s="61">
        <f t="shared" si="78"/>
        <v>0</v>
      </c>
      <c r="K980" s="91"/>
      <c r="L980" s="90"/>
      <c r="M980" s="62" t="s">
        <v>223</v>
      </c>
      <c r="N980" s="63" t="s">
        <v>87</v>
      </c>
      <c r="O980" s="64" t="s">
        <v>2027</v>
      </c>
      <c r="P980" s="65"/>
      <c r="Q980" s="63" t="s">
        <v>2047</v>
      </c>
      <c r="R980" s="68">
        <v>0</v>
      </c>
      <c r="S980" s="68">
        <v>1</v>
      </c>
      <c r="T980" s="69" t="s">
        <v>2910</v>
      </c>
      <c r="U980" s="70">
        <v>311385</v>
      </c>
      <c r="V980" s="68">
        <v>3841</v>
      </c>
      <c r="W980" s="71">
        <v>468</v>
      </c>
      <c r="X980" s="72">
        <v>0.1221</v>
      </c>
      <c r="Y980" s="71">
        <v>113195</v>
      </c>
      <c r="Z980" s="71">
        <v>1769</v>
      </c>
      <c r="AA980" s="71">
        <v>11</v>
      </c>
      <c r="AB980" s="76">
        <v>71</v>
      </c>
      <c r="AC980" s="68">
        <v>215147</v>
      </c>
      <c r="AD980" s="77">
        <v>0.02</v>
      </c>
      <c r="AE980" s="68">
        <v>62</v>
      </c>
      <c r="AF980" s="78">
        <v>0.1917</v>
      </c>
      <c r="AG980" s="81">
        <v>0.1579</v>
      </c>
      <c r="AH980" s="82">
        <v>3.73</v>
      </c>
      <c r="AI980" s="64" t="s">
        <v>7330</v>
      </c>
      <c r="AJ980" s="63" t="s">
        <v>7331</v>
      </c>
      <c r="AK980" s="78">
        <v>0.0984</v>
      </c>
      <c r="AL980" s="78">
        <v>0.1579</v>
      </c>
      <c r="AM980" s="63" t="s">
        <v>7332</v>
      </c>
      <c r="AN980" s="78">
        <v>0.057</v>
      </c>
      <c r="AO980" s="78">
        <v>0</v>
      </c>
      <c r="AP980" s="63" t="s">
        <v>7333</v>
      </c>
      <c r="AQ980" s="78">
        <v>0.0363</v>
      </c>
      <c r="AR980" s="78">
        <v>0</v>
      </c>
      <c r="AS980" s="86" t="s">
        <v>7334</v>
      </c>
      <c r="AT980" s="87"/>
      <c r="AU980" s="88"/>
    </row>
    <row r="981" spans="1:47">
      <c r="A981" s="50">
        <f t="shared" si="77"/>
        <v>0</v>
      </c>
      <c r="B981" s="51" t="str">
        <f>IF(A981="","",IF(A981&lt;词盘!$B$2,"大词",IF(A981&lt;词盘!$C$2,"中尾词","长尾词")))</f>
        <v>大词</v>
      </c>
      <c r="D981" s="29" t="str">
        <f t="shared" si="79"/>
        <v>无序</v>
      </c>
      <c r="I981" s="61">
        <f t="shared" si="78"/>
        <v>0</v>
      </c>
      <c r="K981" s="91"/>
      <c r="L981" s="90"/>
      <c r="M981" s="62" t="s">
        <v>7335</v>
      </c>
      <c r="N981" s="63"/>
      <c r="O981" s="64" t="s">
        <v>2027</v>
      </c>
      <c r="P981" s="65"/>
      <c r="Q981" s="63" t="s">
        <v>2047</v>
      </c>
      <c r="R981" s="68">
        <v>0</v>
      </c>
      <c r="S981" s="68">
        <v>2</v>
      </c>
      <c r="T981" s="69" t="s">
        <v>4513</v>
      </c>
      <c r="U981" s="70"/>
      <c r="V981" s="68"/>
      <c r="W981" s="71"/>
      <c r="X981" s="72"/>
      <c r="Y981" s="71"/>
      <c r="Z981" s="71"/>
      <c r="AA981" s="71"/>
      <c r="AB981" s="76"/>
      <c r="AC981" s="68">
        <v>0</v>
      </c>
      <c r="AD981" s="77"/>
      <c r="AE981" s="68">
        <v>17</v>
      </c>
      <c r="AF981" s="78"/>
      <c r="AG981" s="81"/>
      <c r="AH981" s="44" t="s">
        <v>2027</v>
      </c>
      <c r="AI981" s="64" t="s">
        <v>2177</v>
      </c>
      <c r="AJ981" s="63"/>
      <c r="AK981" s="78"/>
      <c r="AL981" s="78"/>
      <c r="AM981" s="63"/>
      <c r="AN981" s="78"/>
      <c r="AO981" s="78"/>
      <c r="AP981" s="63"/>
      <c r="AQ981" s="78"/>
      <c r="AR981" s="78"/>
      <c r="AS981" s="86"/>
      <c r="AT981" s="87"/>
      <c r="AU981" s="88"/>
    </row>
    <row r="982" spans="1:47">
      <c r="A982" s="50">
        <f t="shared" si="77"/>
        <v>43</v>
      </c>
      <c r="B982" s="51" t="str">
        <f>IF(A982="","",IF(A982&lt;词盘!$B$2,"大词",IF(A982&lt;词盘!$C$2,"中尾词","长尾词")))</f>
        <v>大词</v>
      </c>
      <c r="D982" s="29" t="str">
        <f t="shared" si="79"/>
        <v>无序</v>
      </c>
      <c r="I982" s="61">
        <f t="shared" si="78"/>
        <v>0</v>
      </c>
      <c r="K982" s="91"/>
      <c r="L982" s="90"/>
      <c r="M982" s="62" t="s">
        <v>7336</v>
      </c>
      <c r="N982" s="63" t="s">
        <v>7337</v>
      </c>
      <c r="O982" s="64" t="s">
        <v>2027</v>
      </c>
      <c r="P982" s="65"/>
      <c r="Q982" s="63" t="s">
        <v>2047</v>
      </c>
      <c r="R982" s="68">
        <v>0</v>
      </c>
      <c r="S982" s="68">
        <v>11</v>
      </c>
      <c r="T982" s="69" t="s">
        <v>7338</v>
      </c>
      <c r="U982" s="70">
        <v>1856985</v>
      </c>
      <c r="V982" s="68">
        <v>668</v>
      </c>
      <c r="W982" s="71">
        <v>43</v>
      </c>
      <c r="X982" s="72">
        <v>0.0644</v>
      </c>
      <c r="Y982" s="71">
        <v>15436</v>
      </c>
      <c r="Z982" s="71">
        <v>275</v>
      </c>
      <c r="AA982" s="71">
        <v>1</v>
      </c>
      <c r="AB982" s="76">
        <v>0</v>
      </c>
      <c r="AC982" s="68">
        <v>1065</v>
      </c>
      <c r="AD982" s="77">
        <v>0.63</v>
      </c>
      <c r="AE982" s="68">
        <v>2</v>
      </c>
      <c r="AF982" s="78">
        <v>0.5454</v>
      </c>
      <c r="AG982" s="81">
        <v>0.6</v>
      </c>
      <c r="AH982" s="82">
        <v>1.42</v>
      </c>
      <c r="AI982" s="64" t="s">
        <v>2897</v>
      </c>
      <c r="AJ982" s="63" t="s">
        <v>2279</v>
      </c>
      <c r="AK982" s="78">
        <v>0.2121</v>
      </c>
      <c r="AL982" s="78">
        <v>0.3</v>
      </c>
      <c r="AM982" s="63" t="s">
        <v>3018</v>
      </c>
      <c r="AN982" s="78">
        <v>0.1818</v>
      </c>
      <c r="AO982" s="78">
        <v>0.3</v>
      </c>
      <c r="AP982" s="63" t="s">
        <v>2533</v>
      </c>
      <c r="AQ982" s="78">
        <v>0.1515</v>
      </c>
      <c r="AR982" s="78">
        <v>0</v>
      </c>
      <c r="AS982" s="86" t="s">
        <v>7339</v>
      </c>
      <c r="AT982" s="87">
        <v>0</v>
      </c>
      <c r="AU982" s="88" t="s">
        <v>7340</v>
      </c>
    </row>
    <row r="983" spans="1:47">
      <c r="A983" s="50">
        <f t="shared" si="77"/>
        <v>0</v>
      </c>
      <c r="B983" s="51" t="str">
        <f>IF(A983="","",IF(A983&lt;词盘!$B$2,"大词",IF(A983&lt;词盘!$C$2,"中尾词","长尾词")))</f>
        <v>大词</v>
      </c>
      <c r="D983" s="29" t="str">
        <f t="shared" si="79"/>
        <v>无序</v>
      </c>
      <c r="I983" s="61">
        <f t="shared" si="78"/>
        <v>0</v>
      </c>
      <c r="K983" s="91"/>
      <c r="L983" s="90"/>
      <c r="M983" s="62" t="s">
        <v>7341</v>
      </c>
      <c r="N983" s="63"/>
      <c r="O983" s="64" t="s">
        <v>2027</v>
      </c>
      <c r="P983" s="65"/>
      <c r="Q983" s="63" t="s">
        <v>4152</v>
      </c>
      <c r="R983" s="68">
        <v>0</v>
      </c>
      <c r="S983" s="68">
        <v>1</v>
      </c>
      <c r="T983" s="69" t="s">
        <v>2601</v>
      </c>
      <c r="U983" s="70"/>
      <c r="V983" s="68"/>
      <c r="W983" s="71"/>
      <c r="X983" s="72"/>
      <c r="Y983" s="71"/>
      <c r="Z983" s="71"/>
      <c r="AA983" s="71"/>
      <c r="AB983" s="76"/>
      <c r="AC983" s="68">
        <v>0</v>
      </c>
      <c r="AD983" s="77"/>
      <c r="AE983" s="68">
        <v>9</v>
      </c>
      <c r="AF983" s="78"/>
      <c r="AG983" s="81"/>
      <c r="AH983" s="44" t="s">
        <v>2027</v>
      </c>
      <c r="AI983" s="64" t="s">
        <v>2177</v>
      </c>
      <c r="AJ983" s="63"/>
      <c r="AK983" s="78"/>
      <c r="AL983" s="78"/>
      <c r="AM983" s="63"/>
      <c r="AN983" s="78"/>
      <c r="AO983" s="78"/>
      <c r="AP983" s="63"/>
      <c r="AQ983" s="78"/>
      <c r="AR983" s="78"/>
      <c r="AS983" s="86"/>
      <c r="AT983" s="87"/>
      <c r="AU983" s="88"/>
    </row>
    <row r="984" spans="1:47">
      <c r="A984" s="50">
        <f t="shared" si="77"/>
        <v>0</v>
      </c>
      <c r="B984" s="51" t="str">
        <f>IF(A984="","",IF(A984&lt;词盘!$B$2,"大词",IF(A984&lt;词盘!$C$2,"中尾词","长尾词")))</f>
        <v>大词</v>
      </c>
      <c r="D984" s="29" t="str">
        <f t="shared" si="79"/>
        <v>无序</v>
      </c>
      <c r="I984" s="61">
        <f t="shared" si="78"/>
        <v>0</v>
      </c>
      <c r="K984" s="91"/>
      <c r="L984" s="90"/>
      <c r="M984" s="62" t="s">
        <v>7342</v>
      </c>
      <c r="N984" s="63"/>
      <c r="O984" s="64" t="s">
        <v>2027</v>
      </c>
      <c r="P984" s="65"/>
      <c r="Q984" s="63" t="s">
        <v>2047</v>
      </c>
      <c r="R984" s="68">
        <v>0</v>
      </c>
      <c r="S984" s="68">
        <v>6</v>
      </c>
      <c r="T984" s="69" t="s">
        <v>7343</v>
      </c>
      <c r="U984" s="70"/>
      <c r="V984" s="68"/>
      <c r="W984" s="71"/>
      <c r="X984" s="72"/>
      <c r="Y984" s="71"/>
      <c r="Z984" s="71"/>
      <c r="AA984" s="71"/>
      <c r="AB984" s="76"/>
      <c r="AC984" s="68">
        <v>0</v>
      </c>
      <c r="AD984" s="77"/>
      <c r="AE984" s="68">
        <v>23</v>
      </c>
      <c r="AF984" s="78"/>
      <c r="AG984" s="81"/>
      <c r="AH984" s="44" t="s">
        <v>2027</v>
      </c>
      <c r="AI984" s="64" t="s">
        <v>2177</v>
      </c>
      <c r="AJ984" s="63"/>
      <c r="AK984" s="78"/>
      <c r="AL984" s="78"/>
      <c r="AM984" s="63"/>
      <c r="AN984" s="78"/>
      <c r="AO984" s="78"/>
      <c r="AP984" s="63"/>
      <c r="AQ984" s="78"/>
      <c r="AR984" s="78"/>
      <c r="AS984" s="86"/>
      <c r="AT984" s="87"/>
      <c r="AU984" s="88"/>
    </row>
    <row r="985" spans="1:47">
      <c r="A985" s="50">
        <f t="shared" si="77"/>
        <v>0</v>
      </c>
      <c r="B985" s="51" t="str">
        <f>IF(A985="","",IF(A985&lt;词盘!$B$2,"大词",IF(A985&lt;词盘!$C$2,"中尾词","长尾词")))</f>
        <v>大词</v>
      </c>
      <c r="D985" s="29" t="str">
        <f t="shared" si="79"/>
        <v>无序</v>
      </c>
      <c r="I985" s="61">
        <f t="shared" si="78"/>
        <v>0</v>
      </c>
      <c r="K985" s="91"/>
      <c r="L985" s="90"/>
      <c r="M985" s="62" t="s">
        <v>7344</v>
      </c>
      <c r="N985" s="63"/>
      <c r="O985" s="64" t="s">
        <v>2027</v>
      </c>
      <c r="P985" s="65"/>
      <c r="Q985" s="63" t="s">
        <v>2047</v>
      </c>
      <c r="R985" s="68">
        <v>0</v>
      </c>
      <c r="S985" s="68">
        <v>6</v>
      </c>
      <c r="T985" s="69" t="s">
        <v>7345</v>
      </c>
      <c r="U985" s="70"/>
      <c r="V985" s="68"/>
      <c r="W985" s="71"/>
      <c r="X985" s="72"/>
      <c r="Y985" s="71"/>
      <c r="Z985" s="71"/>
      <c r="AA985" s="71"/>
      <c r="AB985" s="76"/>
      <c r="AC985" s="68">
        <v>0</v>
      </c>
      <c r="AD985" s="77"/>
      <c r="AE985" s="68">
        <v>16</v>
      </c>
      <c r="AF985" s="78"/>
      <c r="AG985" s="81"/>
      <c r="AH985" s="44" t="s">
        <v>2027</v>
      </c>
      <c r="AI985" s="64" t="s">
        <v>2177</v>
      </c>
      <c r="AJ985" s="63"/>
      <c r="AK985" s="78"/>
      <c r="AL985" s="78"/>
      <c r="AM985" s="63"/>
      <c r="AN985" s="78"/>
      <c r="AO985" s="78"/>
      <c r="AP985" s="63"/>
      <c r="AQ985" s="78"/>
      <c r="AR985" s="78"/>
      <c r="AS985" s="86"/>
      <c r="AT985" s="87">
        <v>0</v>
      </c>
      <c r="AU985" s="88" t="s">
        <v>7346</v>
      </c>
    </row>
    <row r="986" spans="1:47">
      <c r="A986" s="50">
        <f t="shared" si="77"/>
        <v>0</v>
      </c>
      <c r="B986" s="51" t="str">
        <f>IF(A986="","",IF(A986&lt;词盘!$B$2,"大词",IF(A986&lt;词盘!$C$2,"中尾词","长尾词")))</f>
        <v>大词</v>
      </c>
      <c r="D986" s="29" t="str">
        <f t="shared" si="79"/>
        <v>无序</v>
      </c>
      <c r="I986" s="61">
        <f t="shared" si="78"/>
        <v>0</v>
      </c>
      <c r="K986" s="91"/>
      <c r="L986" s="90"/>
      <c r="M986" s="62" t="s">
        <v>7347</v>
      </c>
      <c r="N986" s="63"/>
      <c r="O986" s="64" t="s">
        <v>2027</v>
      </c>
      <c r="P986" s="65"/>
      <c r="Q986" s="63" t="s">
        <v>2047</v>
      </c>
      <c r="R986" s="68">
        <v>0</v>
      </c>
      <c r="S986" s="68">
        <v>5</v>
      </c>
      <c r="T986" s="69" t="s">
        <v>7348</v>
      </c>
      <c r="U986" s="70"/>
      <c r="V986" s="68"/>
      <c r="W986" s="71"/>
      <c r="X986" s="72"/>
      <c r="Y986" s="71"/>
      <c r="Z986" s="71"/>
      <c r="AA986" s="71"/>
      <c r="AB986" s="76"/>
      <c r="AC986" s="68">
        <v>0</v>
      </c>
      <c r="AD986" s="77"/>
      <c r="AE986" s="68">
        <v>18</v>
      </c>
      <c r="AF986" s="78"/>
      <c r="AG986" s="81"/>
      <c r="AH986" s="44" t="s">
        <v>2027</v>
      </c>
      <c r="AI986" s="64" t="s">
        <v>2177</v>
      </c>
      <c r="AJ986" s="63"/>
      <c r="AK986" s="78"/>
      <c r="AL986" s="78"/>
      <c r="AM986" s="63"/>
      <c r="AN986" s="78"/>
      <c r="AO986" s="78"/>
      <c r="AP986" s="63"/>
      <c r="AQ986" s="78"/>
      <c r="AR986" s="78"/>
      <c r="AS986" s="86"/>
      <c r="AT986" s="87">
        <v>0</v>
      </c>
      <c r="AU986" s="88" t="s">
        <v>7349</v>
      </c>
    </row>
    <row r="987" spans="1:47">
      <c r="A987" s="50">
        <f t="shared" ref="A987:A1025" si="80">W987</f>
        <v>0</v>
      </c>
      <c r="B987" s="51" t="str">
        <f>IF(A987="","",IF(A987&lt;词盘!$B$2,"大词",IF(A987&lt;词盘!$C$2,"中尾词","长尾词")))</f>
        <v>大词</v>
      </c>
      <c r="D987" s="29" t="str">
        <f t="shared" si="79"/>
        <v>无序</v>
      </c>
      <c r="I987" s="61">
        <f t="shared" si="78"/>
        <v>0</v>
      </c>
      <c r="K987" s="91"/>
      <c r="L987" s="90"/>
      <c r="M987" s="62" t="s">
        <v>7350</v>
      </c>
      <c r="N987" s="63" t="s">
        <v>7351</v>
      </c>
      <c r="O987" s="64" t="s">
        <v>2027</v>
      </c>
      <c r="P987" s="65"/>
      <c r="Q987" s="63" t="s">
        <v>2047</v>
      </c>
      <c r="R987" s="68">
        <v>0</v>
      </c>
      <c r="S987" s="68">
        <v>4</v>
      </c>
      <c r="T987" s="69" t="s">
        <v>7352</v>
      </c>
      <c r="U987" s="70">
        <v>2242238</v>
      </c>
      <c r="V987" s="68"/>
      <c r="W987" s="71"/>
      <c r="X987" s="72"/>
      <c r="Y987" s="71"/>
      <c r="Z987" s="71"/>
      <c r="AA987" s="71">
        <v>1</v>
      </c>
      <c r="AB987" s="76">
        <v>0</v>
      </c>
      <c r="AC987" s="68">
        <v>790</v>
      </c>
      <c r="AD987" s="77">
        <v>0</v>
      </c>
      <c r="AE987" s="68">
        <v>2</v>
      </c>
      <c r="AF987" s="78">
        <v>0.5555</v>
      </c>
      <c r="AG987" s="81">
        <v>0.6</v>
      </c>
      <c r="AH987" s="82">
        <v>1.37</v>
      </c>
      <c r="AI987" s="64" t="s">
        <v>7353</v>
      </c>
      <c r="AJ987" s="63" t="s">
        <v>7354</v>
      </c>
      <c r="AK987" s="78">
        <v>0.2222</v>
      </c>
      <c r="AL987" s="78">
        <v>0.2</v>
      </c>
      <c r="AM987" s="63" t="s">
        <v>7355</v>
      </c>
      <c r="AN987" s="78">
        <v>0.2222</v>
      </c>
      <c r="AO987" s="78">
        <v>0.2</v>
      </c>
      <c r="AP987" s="63" t="s">
        <v>7356</v>
      </c>
      <c r="AQ987" s="78">
        <v>0.1111</v>
      </c>
      <c r="AR987" s="78">
        <v>0.2</v>
      </c>
      <c r="AS987" s="86" t="s">
        <v>7357</v>
      </c>
      <c r="AT987" s="87"/>
      <c r="AU987" s="88"/>
    </row>
    <row r="988" spans="1:47">
      <c r="A988" s="50">
        <f t="shared" si="80"/>
        <v>421</v>
      </c>
      <c r="B988" s="51" t="str">
        <f>IF(A988="","",IF(A988&lt;词盘!$B$2,"大词",IF(A988&lt;词盘!$C$2,"中尾词","长尾词")))</f>
        <v>大词</v>
      </c>
      <c r="D988" s="29" t="str">
        <f t="shared" si="79"/>
        <v>无序</v>
      </c>
      <c r="I988" s="61">
        <f t="shared" si="78"/>
        <v>0</v>
      </c>
      <c r="K988" s="91"/>
      <c r="L988" s="90"/>
      <c r="M988" s="62" t="s">
        <v>7358</v>
      </c>
      <c r="N988" s="63" t="s">
        <v>7359</v>
      </c>
      <c r="O988" s="64" t="s">
        <v>2027</v>
      </c>
      <c r="P988" s="65"/>
      <c r="Q988" s="63" t="s">
        <v>2047</v>
      </c>
      <c r="R988" s="68">
        <v>0</v>
      </c>
      <c r="S988" s="68">
        <v>1</v>
      </c>
      <c r="T988" s="69" t="s">
        <v>3109</v>
      </c>
      <c r="U988" s="70">
        <v>330795</v>
      </c>
      <c r="V988" s="68">
        <v>7446</v>
      </c>
      <c r="W988" s="71">
        <v>421</v>
      </c>
      <c r="X988" s="72">
        <v>0.0566</v>
      </c>
      <c r="Y988" s="71">
        <v>186466</v>
      </c>
      <c r="Z988" s="71">
        <v>3165</v>
      </c>
      <c r="AA988" s="71">
        <v>10</v>
      </c>
      <c r="AB988" s="76">
        <v>1</v>
      </c>
      <c r="AC988" s="68">
        <v>794</v>
      </c>
      <c r="AD988" s="77">
        <v>9.38</v>
      </c>
      <c r="AE988" s="68">
        <v>42</v>
      </c>
      <c r="AF988" s="78">
        <v>0.3571</v>
      </c>
      <c r="AG988" s="81">
        <v>0.3448</v>
      </c>
      <c r="AH988" s="44" t="s">
        <v>2027</v>
      </c>
      <c r="AI988" s="64" t="s">
        <v>2177</v>
      </c>
      <c r="AJ988" s="63" t="s">
        <v>7360</v>
      </c>
      <c r="AK988" s="78">
        <v>0.1538</v>
      </c>
      <c r="AL988" s="78">
        <v>0.1379</v>
      </c>
      <c r="AM988" s="63" t="s">
        <v>7361</v>
      </c>
      <c r="AN988" s="78">
        <v>0.1319</v>
      </c>
      <c r="AO988" s="78">
        <v>0.1552</v>
      </c>
      <c r="AP988" s="63" t="s">
        <v>7362</v>
      </c>
      <c r="AQ988" s="78">
        <v>0.0714</v>
      </c>
      <c r="AR988" s="78">
        <v>0.0517</v>
      </c>
      <c r="AS988" s="86" t="s">
        <v>7363</v>
      </c>
      <c r="AT988" s="87">
        <v>0</v>
      </c>
      <c r="AU988" s="88" t="s">
        <v>7364</v>
      </c>
    </row>
    <row r="989" spans="1:47">
      <c r="A989" s="50">
        <f t="shared" si="80"/>
        <v>0</v>
      </c>
      <c r="B989" s="51" t="str">
        <f>IF(A989="","",IF(A989&lt;词盘!$B$2,"大词",IF(A989&lt;词盘!$C$2,"中尾词","长尾词")))</f>
        <v>大词</v>
      </c>
      <c r="D989" s="29" t="str">
        <f t="shared" si="79"/>
        <v>无序</v>
      </c>
      <c r="I989" s="61">
        <f t="shared" si="78"/>
        <v>0</v>
      </c>
      <c r="K989" s="91"/>
      <c r="L989" s="90"/>
      <c r="M989" s="62" t="s">
        <v>7365</v>
      </c>
      <c r="N989" s="63"/>
      <c r="O989" s="64" t="s">
        <v>2027</v>
      </c>
      <c r="P989" s="65"/>
      <c r="Q989" s="63" t="s">
        <v>2047</v>
      </c>
      <c r="R989" s="68">
        <v>0</v>
      </c>
      <c r="S989" s="68">
        <v>2</v>
      </c>
      <c r="T989" s="69" t="s">
        <v>6164</v>
      </c>
      <c r="U989" s="70"/>
      <c r="V989" s="68"/>
      <c r="W989" s="71"/>
      <c r="X989" s="72"/>
      <c r="Y989" s="71"/>
      <c r="Z989" s="71"/>
      <c r="AA989" s="71">
        <v>1</v>
      </c>
      <c r="AB989" s="76">
        <v>0</v>
      </c>
      <c r="AC989" s="68">
        <v>194</v>
      </c>
      <c r="AD989" s="77">
        <v>0</v>
      </c>
      <c r="AE989" s="68">
        <v>2</v>
      </c>
      <c r="AF989" s="78">
        <v>0.9642</v>
      </c>
      <c r="AG989" s="81">
        <v>1</v>
      </c>
      <c r="AH989" s="82">
        <v>2.19</v>
      </c>
      <c r="AI989" s="64" t="s">
        <v>7366</v>
      </c>
      <c r="AJ989" s="63" t="s">
        <v>7367</v>
      </c>
      <c r="AK989" s="78">
        <v>0.8214</v>
      </c>
      <c r="AL989" s="78">
        <v>0</v>
      </c>
      <c r="AM989" s="63" t="s">
        <v>3248</v>
      </c>
      <c r="AN989" s="78">
        <v>0.1071</v>
      </c>
      <c r="AO989" s="78">
        <v>1</v>
      </c>
      <c r="AP989" s="63" t="s">
        <v>7368</v>
      </c>
      <c r="AQ989" s="78">
        <v>0.0357</v>
      </c>
      <c r="AR989" s="78">
        <v>0</v>
      </c>
      <c r="AS989" s="86" t="s">
        <v>7369</v>
      </c>
      <c r="AT989" s="87"/>
      <c r="AU989" s="88"/>
    </row>
    <row r="990" spans="1:47">
      <c r="A990" s="50">
        <f t="shared" si="80"/>
        <v>0</v>
      </c>
      <c r="B990" s="51" t="str">
        <f>IF(A990="","",IF(A990&lt;词盘!$B$2,"大词",IF(A990&lt;词盘!$C$2,"中尾词","长尾词")))</f>
        <v>大词</v>
      </c>
      <c r="D990" s="29" t="str">
        <f t="shared" si="79"/>
        <v>无序</v>
      </c>
      <c r="I990" s="61">
        <f t="shared" si="78"/>
        <v>0</v>
      </c>
      <c r="K990" s="91"/>
      <c r="L990" s="90"/>
      <c r="M990" s="62" t="s">
        <v>7370</v>
      </c>
      <c r="N990" s="63"/>
      <c r="O990" s="64" t="s">
        <v>2027</v>
      </c>
      <c r="P990" s="65"/>
      <c r="Q990" s="63" t="s">
        <v>2047</v>
      </c>
      <c r="R990" s="68">
        <v>0</v>
      </c>
      <c r="S990" s="68">
        <v>3</v>
      </c>
      <c r="T990" s="69" t="s">
        <v>7003</v>
      </c>
      <c r="U990" s="70"/>
      <c r="V990" s="68"/>
      <c r="W990" s="71"/>
      <c r="X990" s="72"/>
      <c r="Y990" s="71"/>
      <c r="Z990" s="71"/>
      <c r="AA990" s="71"/>
      <c r="AB990" s="76"/>
      <c r="AC990" s="68">
        <v>0</v>
      </c>
      <c r="AD990" s="77"/>
      <c r="AE990" s="68">
        <v>14</v>
      </c>
      <c r="AF990" s="78"/>
      <c r="AG990" s="81"/>
      <c r="AH990" s="44" t="s">
        <v>2027</v>
      </c>
      <c r="AI990" s="64" t="s">
        <v>2177</v>
      </c>
      <c r="AJ990" s="63"/>
      <c r="AK990" s="78"/>
      <c r="AL990" s="78"/>
      <c r="AM990" s="63"/>
      <c r="AN990" s="78"/>
      <c r="AO990" s="78"/>
      <c r="AP990" s="63"/>
      <c r="AQ990" s="78"/>
      <c r="AR990" s="78"/>
      <c r="AS990" s="86"/>
      <c r="AT990" s="87"/>
      <c r="AU990" s="88"/>
    </row>
    <row r="991" spans="1:47">
      <c r="A991" s="50">
        <f t="shared" si="80"/>
        <v>0</v>
      </c>
      <c r="B991" s="51" t="str">
        <f>IF(A991="","",IF(A991&lt;词盘!$B$2,"大词",IF(A991&lt;词盘!$C$2,"中尾词","长尾词")))</f>
        <v>大词</v>
      </c>
      <c r="D991" s="29" t="str">
        <f t="shared" si="79"/>
        <v>无序</v>
      </c>
      <c r="I991" s="61">
        <f t="shared" si="78"/>
        <v>0</v>
      </c>
      <c r="K991" s="91"/>
      <c r="L991" s="90"/>
      <c r="M991" s="62" t="s">
        <v>7371</v>
      </c>
      <c r="N991" s="63"/>
      <c r="O991" s="64" t="s">
        <v>2027</v>
      </c>
      <c r="P991" s="65"/>
      <c r="Q991" s="63" t="s">
        <v>2047</v>
      </c>
      <c r="R991" s="68">
        <v>0</v>
      </c>
      <c r="S991" s="68">
        <v>4</v>
      </c>
      <c r="T991" s="69" t="s">
        <v>7372</v>
      </c>
      <c r="U991" s="70"/>
      <c r="V991" s="68"/>
      <c r="W991" s="71"/>
      <c r="X991" s="72"/>
      <c r="Y991" s="71"/>
      <c r="Z991" s="71"/>
      <c r="AA991" s="71">
        <v>1</v>
      </c>
      <c r="AB991" s="76">
        <v>0</v>
      </c>
      <c r="AC991" s="68">
        <v>513</v>
      </c>
      <c r="AD991" s="77">
        <v>0</v>
      </c>
      <c r="AE991" s="68">
        <v>29</v>
      </c>
      <c r="AF991" s="78">
        <v>0.2814</v>
      </c>
      <c r="AG991" s="81">
        <v>0.4</v>
      </c>
      <c r="AH991" s="82">
        <v>8.35</v>
      </c>
      <c r="AI991" s="64" t="s">
        <v>7373</v>
      </c>
      <c r="AJ991" s="63" t="s">
        <v>3191</v>
      </c>
      <c r="AK991" s="78">
        <v>0.0938</v>
      </c>
      <c r="AL991" s="78">
        <v>0.2</v>
      </c>
      <c r="AM991" s="63" t="s">
        <v>6038</v>
      </c>
      <c r="AN991" s="78">
        <v>0.0938</v>
      </c>
      <c r="AO991" s="78">
        <v>0.2</v>
      </c>
      <c r="AP991" s="63" t="s">
        <v>3298</v>
      </c>
      <c r="AQ991" s="78">
        <v>0.0938</v>
      </c>
      <c r="AR991" s="78">
        <v>0</v>
      </c>
      <c r="AS991" s="86" t="s">
        <v>7374</v>
      </c>
      <c r="AT991" s="87"/>
      <c r="AU991" s="88"/>
    </row>
    <row r="992" spans="1:47">
      <c r="A992" s="50">
        <f t="shared" si="80"/>
        <v>0</v>
      </c>
      <c r="B992" s="51" t="str">
        <f>IF(A992="","",IF(A992&lt;词盘!$B$2,"大词",IF(A992&lt;词盘!$C$2,"中尾词","长尾词")))</f>
        <v>大词</v>
      </c>
      <c r="D992" s="29" t="str">
        <f t="shared" si="79"/>
        <v>无序</v>
      </c>
      <c r="I992" s="61">
        <f t="shared" si="78"/>
        <v>0</v>
      </c>
      <c r="K992" s="91"/>
      <c r="L992" s="90"/>
      <c r="M992" s="62" t="s">
        <v>7375</v>
      </c>
      <c r="N992" s="63"/>
      <c r="O992" s="64" t="s">
        <v>2027</v>
      </c>
      <c r="P992" s="65"/>
      <c r="Q992" s="63" t="s">
        <v>2047</v>
      </c>
      <c r="R992" s="68">
        <v>0</v>
      </c>
      <c r="S992" s="68">
        <v>1</v>
      </c>
      <c r="T992" s="69" t="s">
        <v>2601</v>
      </c>
      <c r="U992" s="70"/>
      <c r="V992" s="68"/>
      <c r="W992" s="71"/>
      <c r="X992" s="72"/>
      <c r="Y992" s="71"/>
      <c r="Z992" s="71"/>
      <c r="AA992" s="71"/>
      <c r="AB992" s="76"/>
      <c r="AC992" s="68">
        <v>0</v>
      </c>
      <c r="AD992" s="77"/>
      <c r="AE992" s="68">
        <v>23</v>
      </c>
      <c r="AF992" s="78"/>
      <c r="AG992" s="81"/>
      <c r="AH992" s="44" t="s">
        <v>2027</v>
      </c>
      <c r="AI992" s="64" t="s">
        <v>2177</v>
      </c>
      <c r="AJ992" s="63"/>
      <c r="AK992" s="78"/>
      <c r="AL992" s="78"/>
      <c r="AM992" s="63"/>
      <c r="AN992" s="78"/>
      <c r="AO992" s="78"/>
      <c r="AP992" s="63"/>
      <c r="AQ992" s="78"/>
      <c r="AR992" s="78"/>
      <c r="AS992" s="86"/>
      <c r="AT992" s="87">
        <v>0</v>
      </c>
      <c r="AU992" s="88" t="s">
        <v>7376</v>
      </c>
    </row>
    <row r="993" spans="1:47">
      <c r="A993" s="50">
        <f t="shared" si="80"/>
        <v>0</v>
      </c>
      <c r="B993" s="51" t="str">
        <f>IF(A993="","",IF(A993&lt;词盘!$B$2,"大词",IF(A993&lt;词盘!$C$2,"中尾词","长尾词")))</f>
        <v>大词</v>
      </c>
      <c r="D993" s="29" t="str">
        <f t="shared" si="79"/>
        <v>无序</v>
      </c>
      <c r="I993" s="61">
        <f t="shared" si="78"/>
        <v>0</v>
      </c>
      <c r="K993" s="91"/>
      <c r="L993" s="90"/>
      <c r="M993" s="62" t="s">
        <v>7377</v>
      </c>
      <c r="N993" s="63" t="s">
        <v>2934</v>
      </c>
      <c r="O993" s="64" t="s">
        <v>2027</v>
      </c>
      <c r="P993" s="65"/>
      <c r="Q993" s="63" t="s">
        <v>2047</v>
      </c>
      <c r="R993" s="68">
        <v>0</v>
      </c>
      <c r="S993" s="68">
        <v>1</v>
      </c>
      <c r="T993" s="69" t="s">
        <v>2601</v>
      </c>
      <c r="U993" s="70">
        <v>2245651</v>
      </c>
      <c r="V993" s="68"/>
      <c r="W993" s="71"/>
      <c r="X993" s="72"/>
      <c r="Y993" s="71"/>
      <c r="Z993" s="71"/>
      <c r="AA993" s="71">
        <v>1</v>
      </c>
      <c r="AB993" s="76">
        <v>0</v>
      </c>
      <c r="AC993" s="68">
        <v>2117</v>
      </c>
      <c r="AD993" s="77">
        <v>0</v>
      </c>
      <c r="AE993" s="68">
        <v>17</v>
      </c>
      <c r="AF993" s="78">
        <v>0.3846</v>
      </c>
      <c r="AG993" s="81">
        <v>1</v>
      </c>
      <c r="AH993" s="82">
        <v>2.21</v>
      </c>
      <c r="AI993" s="64" t="s">
        <v>7378</v>
      </c>
      <c r="AJ993" s="63" t="s">
        <v>5339</v>
      </c>
      <c r="AK993" s="78">
        <v>0.1923</v>
      </c>
      <c r="AL993" s="78">
        <v>0</v>
      </c>
      <c r="AM993" s="63" t="s">
        <v>2857</v>
      </c>
      <c r="AN993" s="78">
        <v>0.1154</v>
      </c>
      <c r="AO993" s="78">
        <v>1</v>
      </c>
      <c r="AP993" s="63" t="s">
        <v>6573</v>
      </c>
      <c r="AQ993" s="78">
        <v>0.0769</v>
      </c>
      <c r="AR993" s="78">
        <v>0</v>
      </c>
      <c r="AS993" s="86" t="s">
        <v>7379</v>
      </c>
      <c r="AT993" s="87"/>
      <c r="AU993" s="88"/>
    </row>
    <row r="994" spans="1:47">
      <c r="A994" s="50">
        <f t="shared" si="80"/>
        <v>0</v>
      </c>
      <c r="B994" s="51" t="str">
        <f>IF(A994="","",IF(A994&lt;词盘!$B$2,"大词",IF(A994&lt;词盘!$C$2,"中尾词","长尾词")))</f>
        <v>大词</v>
      </c>
      <c r="D994" s="29" t="str">
        <f t="shared" si="79"/>
        <v>无序</v>
      </c>
      <c r="I994" s="61">
        <f t="shared" si="78"/>
        <v>0</v>
      </c>
      <c r="K994" s="91"/>
      <c r="L994" s="90"/>
      <c r="M994" s="62" t="s">
        <v>7380</v>
      </c>
      <c r="N994" s="63" t="s">
        <v>7381</v>
      </c>
      <c r="O994" s="64" t="s">
        <v>2027</v>
      </c>
      <c r="P994" s="65"/>
      <c r="Q994" s="63" t="s">
        <v>2047</v>
      </c>
      <c r="R994" s="68">
        <v>0</v>
      </c>
      <c r="S994" s="68">
        <v>13</v>
      </c>
      <c r="T994" s="69" t="s">
        <v>7382</v>
      </c>
      <c r="U994" s="70"/>
      <c r="V994" s="68"/>
      <c r="W994" s="71"/>
      <c r="X994" s="72"/>
      <c r="Y994" s="71"/>
      <c r="Z994" s="71"/>
      <c r="AA994" s="71">
        <v>1</v>
      </c>
      <c r="AB994" s="76">
        <v>0</v>
      </c>
      <c r="AC994" s="68">
        <v>502</v>
      </c>
      <c r="AD994" s="77">
        <v>0</v>
      </c>
      <c r="AE994" s="68">
        <v>45</v>
      </c>
      <c r="AF994" s="78">
        <v>0.5</v>
      </c>
      <c r="AG994" s="81">
        <v>0.5</v>
      </c>
      <c r="AH994" s="82">
        <v>6.4</v>
      </c>
      <c r="AI994" s="64" t="s">
        <v>7383</v>
      </c>
      <c r="AJ994" s="63" t="s">
        <v>3487</v>
      </c>
      <c r="AK994" s="78">
        <v>0.2308</v>
      </c>
      <c r="AL994" s="78">
        <v>0.5</v>
      </c>
      <c r="AM994" s="63" t="s">
        <v>2376</v>
      </c>
      <c r="AN994" s="78">
        <v>0.1923</v>
      </c>
      <c r="AO994" s="78">
        <v>0</v>
      </c>
      <c r="AP994" s="63" t="s">
        <v>2162</v>
      </c>
      <c r="AQ994" s="78">
        <v>0.0769</v>
      </c>
      <c r="AR994" s="78">
        <v>0</v>
      </c>
      <c r="AS994" s="86" t="s">
        <v>7384</v>
      </c>
      <c r="AT994" s="87"/>
      <c r="AU994" s="88"/>
    </row>
    <row r="995" spans="1:47">
      <c r="A995" s="50">
        <f t="shared" si="80"/>
        <v>454</v>
      </c>
      <c r="B995" s="51" t="str">
        <f>IF(A995="","",IF(A995&lt;词盘!$B$2,"大词",IF(A995&lt;词盘!$C$2,"中尾词","长尾词")))</f>
        <v>大词</v>
      </c>
      <c r="D995" s="29" t="str">
        <f t="shared" si="79"/>
        <v>无序</v>
      </c>
      <c r="I995" s="61">
        <f t="shared" si="78"/>
        <v>0</v>
      </c>
      <c r="K995" s="91"/>
      <c r="L995" s="90"/>
      <c r="M995" s="62" t="s">
        <v>7385</v>
      </c>
      <c r="N995" s="63" t="s">
        <v>7386</v>
      </c>
      <c r="O995" s="64" t="s">
        <v>2027</v>
      </c>
      <c r="P995" s="65"/>
      <c r="Q995" s="63" t="s">
        <v>2149</v>
      </c>
      <c r="R995" s="68">
        <v>0</v>
      </c>
      <c r="S995" s="68">
        <v>1</v>
      </c>
      <c r="T995" s="69" t="s">
        <v>3109</v>
      </c>
      <c r="U995" s="70">
        <v>606829</v>
      </c>
      <c r="V995" s="68">
        <v>10625</v>
      </c>
      <c r="W995" s="71">
        <v>454</v>
      </c>
      <c r="X995" s="72">
        <v>0.0428</v>
      </c>
      <c r="Y995" s="71">
        <v>259723</v>
      </c>
      <c r="Z995" s="71">
        <v>4791</v>
      </c>
      <c r="AA995" s="71">
        <v>11</v>
      </c>
      <c r="AB995" s="76">
        <v>0</v>
      </c>
      <c r="AC995" s="68">
        <v>1404</v>
      </c>
      <c r="AD995" s="77">
        <v>7.57</v>
      </c>
      <c r="AE995" s="68">
        <v>34</v>
      </c>
      <c r="AF995" s="78">
        <v>0.44</v>
      </c>
      <c r="AG995" s="81">
        <v>0.5264</v>
      </c>
      <c r="AH995" s="82">
        <v>1.39</v>
      </c>
      <c r="AI995" s="64" t="s">
        <v>3217</v>
      </c>
      <c r="AJ995" s="63" t="s">
        <v>7387</v>
      </c>
      <c r="AK995" s="78">
        <v>0.2</v>
      </c>
      <c r="AL995" s="78">
        <v>0.2632</v>
      </c>
      <c r="AM995" s="63" t="s">
        <v>2857</v>
      </c>
      <c r="AN995" s="78">
        <v>0.13</v>
      </c>
      <c r="AO995" s="78">
        <v>0.1579</v>
      </c>
      <c r="AP995" s="63" t="s">
        <v>5339</v>
      </c>
      <c r="AQ995" s="78">
        <v>0.11</v>
      </c>
      <c r="AR995" s="78">
        <v>0.1053</v>
      </c>
      <c r="AS995" s="86" t="s">
        <v>7388</v>
      </c>
      <c r="AT995" s="87"/>
      <c r="AU995" s="88"/>
    </row>
    <row r="996" spans="1:47">
      <c r="A996" s="50">
        <f t="shared" si="80"/>
        <v>0</v>
      </c>
      <c r="B996" s="51" t="str">
        <f>IF(A996="","",IF(A996&lt;词盘!$B$2,"大词",IF(A996&lt;词盘!$C$2,"中尾词","长尾词")))</f>
        <v>大词</v>
      </c>
      <c r="D996" s="29" t="str">
        <f t="shared" si="79"/>
        <v>无序</v>
      </c>
      <c r="I996" s="61">
        <f t="shared" si="78"/>
        <v>0</v>
      </c>
      <c r="K996" s="91"/>
      <c r="L996" s="90"/>
      <c r="M996" s="62" t="s">
        <v>7389</v>
      </c>
      <c r="N996" s="63" t="s">
        <v>7390</v>
      </c>
      <c r="O996" s="64" t="s">
        <v>2027</v>
      </c>
      <c r="P996" s="65"/>
      <c r="Q996" s="63" t="s">
        <v>2047</v>
      </c>
      <c r="R996" s="68">
        <v>0</v>
      </c>
      <c r="S996" s="68">
        <v>14</v>
      </c>
      <c r="T996" s="69" t="s">
        <v>7391</v>
      </c>
      <c r="U996" s="70"/>
      <c r="V996" s="68"/>
      <c r="W996" s="71"/>
      <c r="X996" s="72"/>
      <c r="Y996" s="71"/>
      <c r="Z996" s="71"/>
      <c r="AA996" s="71">
        <v>1</v>
      </c>
      <c r="AB996" s="76">
        <v>0</v>
      </c>
      <c r="AC996" s="68">
        <v>372</v>
      </c>
      <c r="AD996" s="77">
        <v>0</v>
      </c>
      <c r="AE996" s="68">
        <v>17</v>
      </c>
      <c r="AF996" s="78">
        <v>0.8181</v>
      </c>
      <c r="AG996" s="81">
        <v>1</v>
      </c>
      <c r="AH996" s="82">
        <v>5.98</v>
      </c>
      <c r="AI996" s="64" t="s">
        <v>7281</v>
      </c>
      <c r="AJ996" s="63" t="s">
        <v>2162</v>
      </c>
      <c r="AK996" s="78">
        <v>0.4545</v>
      </c>
      <c r="AL996" s="78">
        <v>1</v>
      </c>
      <c r="AM996" s="63" t="s">
        <v>7392</v>
      </c>
      <c r="AN996" s="78">
        <v>0.1818</v>
      </c>
      <c r="AO996" s="78">
        <v>0</v>
      </c>
      <c r="AP996" s="63" t="s">
        <v>3487</v>
      </c>
      <c r="AQ996" s="78">
        <v>0.1818</v>
      </c>
      <c r="AR996" s="78">
        <v>0</v>
      </c>
      <c r="AS996" s="86" t="s">
        <v>7393</v>
      </c>
      <c r="AT996" s="87"/>
      <c r="AU996" s="88"/>
    </row>
    <row r="997" spans="1:47">
      <c r="A997" s="50">
        <f t="shared" si="80"/>
        <v>13</v>
      </c>
      <c r="B997" s="51" t="str">
        <f>IF(A997="","",IF(A997&lt;词盘!$B$2,"大词",IF(A997&lt;词盘!$C$2,"中尾词","长尾词")))</f>
        <v>大词</v>
      </c>
      <c r="D997" s="29" t="str">
        <f t="shared" si="79"/>
        <v>无序</v>
      </c>
      <c r="I997" s="61">
        <f t="shared" si="78"/>
        <v>0</v>
      </c>
      <c r="K997" s="91"/>
      <c r="L997" s="90"/>
      <c r="M997" s="62" t="s">
        <v>7394</v>
      </c>
      <c r="N997" s="63" t="s">
        <v>7395</v>
      </c>
      <c r="O997" s="64" t="s">
        <v>2027</v>
      </c>
      <c r="P997" s="65"/>
      <c r="Q997" s="63" t="s">
        <v>7396</v>
      </c>
      <c r="R997" s="68">
        <v>0</v>
      </c>
      <c r="S997" s="68">
        <v>2</v>
      </c>
      <c r="T997" s="69" t="s">
        <v>4255</v>
      </c>
      <c r="U997" s="70">
        <v>2036788</v>
      </c>
      <c r="V997" s="68">
        <v>496</v>
      </c>
      <c r="W997" s="71">
        <v>13</v>
      </c>
      <c r="X997" s="72">
        <v>0.0275</v>
      </c>
      <c r="Y997" s="71">
        <v>13951</v>
      </c>
      <c r="Z997" s="71">
        <v>201</v>
      </c>
      <c r="AA997" s="71">
        <v>1</v>
      </c>
      <c r="AB997" s="76">
        <v>0</v>
      </c>
      <c r="AC997" s="68">
        <v>506</v>
      </c>
      <c r="AD997" s="77">
        <v>0.98</v>
      </c>
      <c r="AE997" s="68">
        <v>5</v>
      </c>
      <c r="AF997" s="78">
        <v>0.3448</v>
      </c>
      <c r="AG997" s="81">
        <v>0.625</v>
      </c>
      <c r="AH997" s="82">
        <v>6.42</v>
      </c>
      <c r="AI997" s="64" t="s">
        <v>7397</v>
      </c>
      <c r="AJ997" s="63" t="s">
        <v>3267</v>
      </c>
      <c r="AK997" s="78">
        <v>0.1724</v>
      </c>
      <c r="AL997" s="78">
        <v>0.25</v>
      </c>
      <c r="AM997" s="63" t="s">
        <v>2376</v>
      </c>
      <c r="AN997" s="78">
        <v>0.1034</v>
      </c>
      <c r="AO997" s="78">
        <v>0.25</v>
      </c>
      <c r="AP997" s="63" t="s">
        <v>7398</v>
      </c>
      <c r="AQ997" s="78">
        <v>0.069</v>
      </c>
      <c r="AR997" s="78">
        <v>0.125</v>
      </c>
      <c r="AS997" s="86" t="s">
        <v>7399</v>
      </c>
      <c r="AT997" s="87">
        <v>0</v>
      </c>
      <c r="AU997" s="88" t="s">
        <v>7400</v>
      </c>
    </row>
    <row r="998" spans="1:47">
      <c r="A998" s="50">
        <f t="shared" si="80"/>
        <v>0</v>
      </c>
      <c r="B998" s="51" t="str">
        <f>IF(A998="","",IF(A998&lt;词盘!$B$2,"大词",IF(A998&lt;词盘!$C$2,"中尾词","长尾词")))</f>
        <v>大词</v>
      </c>
      <c r="D998" s="29" t="str">
        <f t="shared" si="79"/>
        <v>无序</v>
      </c>
      <c r="I998" s="61">
        <f t="shared" si="78"/>
        <v>0</v>
      </c>
      <c r="K998" s="91"/>
      <c r="L998" s="90"/>
      <c r="M998" s="62" t="s">
        <v>7401</v>
      </c>
      <c r="N998" s="63"/>
      <c r="O998" s="64" t="s">
        <v>2027</v>
      </c>
      <c r="P998" s="65"/>
      <c r="Q998" s="63" t="s">
        <v>2149</v>
      </c>
      <c r="R998" s="68">
        <v>0</v>
      </c>
      <c r="S998" s="68">
        <v>4</v>
      </c>
      <c r="T998" s="69" t="s">
        <v>7402</v>
      </c>
      <c r="U998" s="70"/>
      <c r="V998" s="68"/>
      <c r="W998" s="71"/>
      <c r="X998" s="72"/>
      <c r="Y998" s="71"/>
      <c r="Z998" s="71"/>
      <c r="AA998" s="71"/>
      <c r="AB998" s="76"/>
      <c r="AC998" s="68">
        <v>0</v>
      </c>
      <c r="AD998" s="77"/>
      <c r="AE998" s="68">
        <v>21</v>
      </c>
      <c r="AF998" s="78"/>
      <c r="AG998" s="81"/>
      <c r="AH998" s="44" t="s">
        <v>2027</v>
      </c>
      <c r="AI998" s="64" t="s">
        <v>2177</v>
      </c>
      <c r="AJ998" s="63"/>
      <c r="AK998" s="78"/>
      <c r="AL998" s="78"/>
      <c r="AM998" s="63"/>
      <c r="AN998" s="78"/>
      <c r="AO998" s="78"/>
      <c r="AP998" s="63"/>
      <c r="AQ998" s="78"/>
      <c r="AR998" s="78"/>
      <c r="AS998" s="86"/>
      <c r="AT998" s="87"/>
      <c r="AU998" s="88"/>
    </row>
    <row r="999" spans="1:47">
      <c r="A999" s="50">
        <f t="shared" si="80"/>
        <v>0</v>
      </c>
      <c r="B999" s="51" t="str">
        <f>IF(A999="","",IF(A999&lt;词盘!$B$2,"大词",IF(A999&lt;词盘!$C$2,"中尾词","长尾词")))</f>
        <v>大词</v>
      </c>
      <c r="D999" s="29" t="str">
        <f t="shared" si="79"/>
        <v>无序</v>
      </c>
      <c r="I999" s="61">
        <f t="shared" si="78"/>
        <v>0</v>
      </c>
      <c r="K999" s="91"/>
      <c r="L999" s="90"/>
      <c r="M999" s="62" t="s">
        <v>7403</v>
      </c>
      <c r="N999" s="63" t="s">
        <v>7404</v>
      </c>
      <c r="O999" s="64" t="s">
        <v>2027</v>
      </c>
      <c r="P999" s="65"/>
      <c r="Q999" s="63" t="s">
        <v>2047</v>
      </c>
      <c r="R999" s="68">
        <v>0</v>
      </c>
      <c r="S999" s="68">
        <v>6</v>
      </c>
      <c r="T999" s="69" t="s">
        <v>7405</v>
      </c>
      <c r="U999" s="70"/>
      <c r="V999" s="68"/>
      <c r="W999" s="71"/>
      <c r="X999" s="72"/>
      <c r="Y999" s="71"/>
      <c r="Z999" s="71"/>
      <c r="AA999" s="71">
        <v>1</v>
      </c>
      <c r="AB999" s="76">
        <v>0</v>
      </c>
      <c r="AC999" s="68">
        <v>283</v>
      </c>
      <c r="AD999" s="77">
        <v>0</v>
      </c>
      <c r="AE999" s="68">
        <v>8</v>
      </c>
      <c r="AF999" s="78">
        <v>1</v>
      </c>
      <c r="AG999" s="81">
        <v>0.9999</v>
      </c>
      <c r="AH999" s="44" t="s">
        <v>2027</v>
      </c>
      <c r="AI999" s="64" t="s">
        <v>2177</v>
      </c>
      <c r="AJ999" s="63" t="s">
        <v>2376</v>
      </c>
      <c r="AK999" s="78">
        <v>0.5</v>
      </c>
      <c r="AL999" s="78">
        <v>0.3333</v>
      </c>
      <c r="AM999" s="63" t="s">
        <v>7406</v>
      </c>
      <c r="AN999" s="78">
        <v>0.25</v>
      </c>
      <c r="AO999" s="78">
        <v>0.3333</v>
      </c>
      <c r="AP999" s="63" t="s">
        <v>7029</v>
      </c>
      <c r="AQ999" s="78">
        <v>0.25</v>
      </c>
      <c r="AR999" s="78">
        <v>0.3333</v>
      </c>
      <c r="AS999" s="86" t="s">
        <v>7407</v>
      </c>
      <c r="AT999" s="87"/>
      <c r="AU999" s="88"/>
    </row>
    <row r="1000" spans="1:47">
      <c r="A1000" s="50">
        <f t="shared" si="80"/>
        <v>14</v>
      </c>
      <c r="B1000" s="51" t="str">
        <f>IF(A1000="","",IF(A1000&lt;词盘!$B$2,"大词",IF(A1000&lt;词盘!$C$2,"中尾词","长尾词")))</f>
        <v>大词</v>
      </c>
      <c r="D1000" s="29" t="str">
        <f t="shared" si="79"/>
        <v>无序</v>
      </c>
      <c r="I1000" s="61">
        <f t="shared" si="78"/>
        <v>0</v>
      </c>
      <c r="K1000" s="91"/>
      <c r="L1000" s="90"/>
      <c r="M1000" s="62" t="s">
        <v>7408</v>
      </c>
      <c r="N1000" s="63" t="s">
        <v>7409</v>
      </c>
      <c r="O1000" s="64" t="s">
        <v>2027</v>
      </c>
      <c r="P1000" s="65"/>
      <c r="Q1000" s="63" t="s">
        <v>7396</v>
      </c>
      <c r="R1000" s="68">
        <v>0</v>
      </c>
      <c r="S1000" s="68">
        <v>2</v>
      </c>
      <c r="T1000" s="69" t="s">
        <v>4255</v>
      </c>
      <c r="U1000" s="70">
        <v>2245650</v>
      </c>
      <c r="V1000" s="68">
        <v>551</v>
      </c>
      <c r="W1000" s="71">
        <v>14</v>
      </c>
      <c r="X1000" s="72">
        <v>0.0263</v>
      </c>
      <c r="Y1000" s="71">
        <v>13589</v>
      </c>
      <c r="Z1000" s="71">
        <v>220</v>
      </c>
      <c r="AA1000" s="71">
        <v>1</v>
      </c>
      <c r="AB1000" s="76">
        <v>0</v>
      </c>
      <c r="AC1000" s="68">
        <v>1128</v>
      </c>
      <c r="AD1000" s="77">
        <v>0.49</v>
      </c>
      <c r="AE1000" s="68">
        <v>4</v>
      </c>
      <c r="AF1000" s="78">
        <v>0.3461</v>
      </c>
      <c r="AG1000" s="81">
        <v>0</v>
      </c>
      <c r="AH1000" s="82">
        <v>3.95</v>
      </c>
      <c r="AI1000" s="64" t="s">
        <v>7410</v>
      </c>
      <c r="AJ1000" s="63" t="s">
        <v>2610</v>
      </c>
      <c r="AK1000" s="78">
        <v>0.1538</v>
      </c>
      <c r="AL1000" s="78">
        <v>0</v>
      </c>
      <c r="AM1000" s="63" t="s">
        <v>2600</v>
      </c>
      <c r="AN1000" s="78">
        <v>0.1154</v>
      </c>
      <c r="AO1000" s="78">
        <v>0</v>
      </c>
      <c r="AP1000" s="63" t="s">
        <v>2164</v>
      </c>
      <c r="AQ1000" s="78">
        <v>0.0769</v>
      </c>
      <c r="AR1000" s="78">
        <v>0</v>
      </c>
      <c r="AS1000" s="86" t="s">
        <v>7411</v>
      </c>
      <c r="AT1000" s="87">
        <v>0</v>
      </c>
      <c r="AU1000" s="88" t="s">
        <v>7412</v>
      </c>
    </row>
    <row r="1001" spans="1:47">
      <c r="A1001" s="50">
        <f t="shared" si="80"/>
        <v>0</v>
      </c>
      <c r="B1001" s="51" t="str">
        <f>IF(A1001="","",IF(A1001&lt;词盘!$B$2,"大词",IF(A1001&lt;词盘!$C$2,"中尾词","长尾词")))</f>
        <v>大词</v>
      </c>
      <c r="D1001" s="29" t="str">
        <f t="shared" si="79"/>
        <v>无序</v>
      </c>
      <c r="I1001" s="61">
        <f t="shared" si="78"/>
        <v>0</v>
      </c>
      <c r="K1001" s="91"/>
      <c r="L1001" s="90"/>
      <c r="M1001" s="62" t="s">
        <v>7413</v>
      </c>
      <c r="N1001" s="63"/>
      <c r="O1001" s="64" t="s">
        <v>2027</v>
      </c>
      <c r="P1001" s="65"/>
      <c r="Q1001" s="63" t="s">
        <v>2247</v>
      </c>
      <c r="R1001" s="68">
        <v>0</v>
      </c>
      <c r="S1001" s="68">
        <v>2</v>
      </c>
      <c r="T1001" s="69" t="s">
        <v>4255</v>
      </c>
      <c r="U1001" s="70"/>
      <c r="V1001" s="68"/>
      <c r="W1001" s="71"/>
      <c r="X1001" s="72"/>
      <c r="Y1001" s="71"/>
      <c r="Z1001" s="71"/>
      <c r="AA1001" s="71"/>
      <c r="AB1001" s="76"/>
      <c r="AC1001" s="68">
        <v>0</v>
      </c>
      <c r="AD1001" s="77"/>
      <c r="AE1001" s="68">
        <v>12</v>
      </c>
      <c r="AF1001" s="78"/>
      <c r="AG1001" s="81"/>
      <c r="AH1001" s="44" t="s">
        <v>2027</v>
      </c>
      <c r="AI1001" s="64" t="s">
        <v>2177</v>
      </c>
      <c r="AJ1001" s="63"/>
      <c r="AK1001" s="78"/>
      <c r="AL1001" s="78"/>
      <c r="AM1001" s="63"/>
      <c r="AN1001" s="78"/>
      <c r="AO1001" s="78"/>
      <c r="AP1001" s="63"/>
      <c r="AQ1001" s="78"/>
      <c r="AR1001" s="78"/>
      <c r="AS1001" s="86"/>
      <c r="AT1001" s="87"/>
      <c r="AU1001" s="88"/>
    </row>
    <row r="1002" spans="1:47">
      <c r="A1002" s="50">
        <f t="shared" si="80"/>
        <v>0</v>
      </c>
      <c r="B1002" s="51" t="str">
        <f>IF(A1002="","",IF(A1002&lt;词盘!$B$2,"大词",IF(A1002&lt;词盘!$C$2,"中尾词","长尾词")))</f>
        <v>大词</v>
      </c>
      <c r="D1002" s="29" t="str">
        <f t="shared" si="79"/>
        <v>无序</v>
      </c>
      <c r="I1002" s="61">
        <f t="shared" si="78"/>
        <v>0</v>
      </c>
      <c r="K1002" s="91"/>
      <c r="L1002" s="90"/>
      <c r="M1002" s="62" t="s">
        <v>7414</v>
      </c>
      <c r="N1002" s="63" t="s">
        <v>7415</v>
      </c>
      <c r="O1002" s="64" t="s">
        <v>2027</v>
      </c>
      <c r="P1002" s="65"/>
      <c r="Q1002" s="63" t="s">
        <v>2047</v>
      </c>
      <c r="R1002" s="68">
        <v>0</v>
      </c>
      <c r="S1002" s="68">
        <v>1</v>
      </c>
      <c r="T1002" s="69" t="s">
        <v>2910</v>
      </c>
      <c r="U1002" s="70"/>
      <c r="V1002" s="68"/>
      <c r="W1002" s="71"/>
      <c r="X1002" s="72"/>
      <c r="Y1002" s="71"/>
      <c r="Z1002" s="71"/>
      <c r="AA1002" s="71">
        <v>1</v>
      </c>
      <c r="AB1002" s="76">
        <v>0</v>
      </c>
      <c r="AC1002" s="68">
        <v>174</v>
      </c>
      <c r="AD1002" s="77">
        <v>0</v>
      </c>
      <c r="AE1002" s="68">
        <v>20</v>
      </c>
      <c r="AF1002" s="78">
        <v>0.875</v>
      </c>
      <c r="AG1002" s="81">
        <v>1</v>
      </c>
      <c r="AH1002" s="82">
        <v>1.87</v>
      </c>
      <c r="AI1002" s="64" t="s">
        <v>7416</v>
      </c>
      <c r="AJ1002" s="63" t="s">
        <v>7417</v>
      </c>
      <c r="AK1002" s="78">
        <v>0.375</v>
      </c>
      <c r="AL1002" s="78">
        <v>0.5</v>
      </c>
      <c r="AM1002" s="63" t="s">
        <v>7417</v>
      </c>
      <c r="AN1002" s="78">
        <v>0.375</v>
      </c>
      <c r="AO1002" s="78">
        <v>0.5</v>
      </c>
      <c r="AP1002" s="63" t="s">
        <v>7418</v>
      </c>
      <c r="AQ1002" s="78">
        <v>0.125</v>
      </c>
      <c r="AR1002" s="78">
        <v>0</v>
      </c>
      <c r="AS1002" s="86" t="s">
        <v>7419</v>
      </c>
      <c r="AT1002" s="87">
        <v>0</v>
      </c>
      <c r="AU1002" s="88" t="s">
        <v>7420</v>
      </c>
    </row>
    <row r="1003" spans="1:47">
      <c r="A1003" s="50">
        <f t="shared" si="80"/>
        <v>0</v>
      </c>
      <c r="B1003" s="51" t="str">
        <f>IF(A1003="","",IF(A1003&lt;词盘!$B$2,"大词",IF(A1003&lt;词盘!$C$2,"中尾词","长尾词")))</f>
        <v>大词</v>
      </c>
      <c r="D1003" s="29" t="str">
        <f t="shared" si="79"/>
        <v>无序</v>
      </c>
      <c r="I1003" s="61">
        <f t="shared" si="78"/>
        <v>0</v>
      </c>
      <c r="K1003" s="91"/>
      <c r="L1003" s="90"/>
      <c r="M1003" s="62" t="s">
        <v>7421</v>
      </c>
      <c r="N1003" s="63"/>
      <c r="O1003" s="64" t="s">
        <v>2027</v>
      </c>
      <c r="P1003" s="65"/>
      <c r="Q1003" s="63" t="s">
        <v>3147</v>
      </c>
      <c r="R1003" s="68">
        <v>0</v>
      </c>
      <c r="S1003" s="68">
        <v>2</v>
      </c>
      <c r="T1003" s="69" t="s">
        <v>4255</v>
      </c>
      <c r="U1003" s="70"/>
      <c r="V1003" s="68"/>
      <c r="W1003" s="71"/>
      <c r="X1003" s="72"/>
      <c r="Y1003" s="71"/>
      <c r="Z1003" s="71"/>
      <c r="AA1003" s="71"/>
      <c r="AB1003" s="76"/>
      <c r="AC1003" s="68">
        <v>0</v>
      </c>
      <c r="AD1003" s="77"/>
      <c r="AE1003" s="68">
        <v>22</v>
      </c>
      <c r="AF1003" s="78"/>
      <c r="AG1003" s="81"/>
      <c r="AH1003" s="44" t="s">
        <v>2027</v>
      </c>
      <c r="AI1003" s="64" t="s">
        <v>2177</v>
      </c>
      <c r="AJ1003" s="63"/>
      <c r="AK1003" s="78"/>
      <c r="AL1003" s="78"/>
      <c r="AM1003" s="63"/>
      <c r="AN1003" s="78"/>
      <c r="AO1003" s="78"/>
      <c r="AP1003" s="63"/>
      <c r="AQ1003" s="78"/>
      <c r="AR1003" s="78"/>
      <c r="AS1003" s="86"/>
      <c r="AT1003" s="87">
        <v>0</v>
      </c>
      <c r="AU1003" s="88" t="s">
        <v>7422</v>
      </c>
    </row>
    <row r="1004" spans="1:47">
      <c r="A1004" s="50">
        <f t="shared" si="80"/>
        <v>0</v>
      </c>
      <c r="B1004" s="51" t="str">
        <f>IF(A1004="","",IF(A1004&lt;词盘!$B$2,"大词",IF(A1004&lt;词盘!$C$2,"中尾词","长尾词")))</f>
        <v>大词</v>
      </c>
      <c r="D1004" s="29" t="str">
        <f t="shared" si="79"/>
        <v>无序</v>
      </c>
      <c r="I1004" s="61">
        <f t="shared" si="78"/>
        <v>0</v>
      </c>
      <c r="K1004" s="91"/>
      <c r="L1004" s="90"/>
      <c r="M1004" s="62" t="s">
        <v>7423</v>
      </c>
      <c r="N1004" s="63" t="s">
        <v>7424</v>
      </c>
      <c r="O1004" s="64" t="s">
        <v>2027</v>
      </c>
      <c r="P1004" s="65"/>
      <c r="Q1004" s="63" t="s">
        <v>2047</v>
      </c>
      <c r="R1004" s="68">
        <v>0</v>
      </c>
      <c r="S1004" s="68">
        <v>4</v>
      </c>
      <c r="T1004" s="69" t="s">
        <v>7285</v>
      </c>
      <c r="U1004" s="70"/>
      <c r="V1004" s="68"/>
      <c r="W1004" s="71"/>
      <c r="X1004" s="72"/>
      <c r="Y1004" s="71"/>
      <c r="Z1004" s="71"/>
      <c r="AA1004" s="71">
        <v>1</v>
      </c>
      <c r="AB1004" s="76">
        <v>0</v>
      </c>
      <c r="AC1004" s="68">
        <v>193</v>
      </c>
      <c r="AD1004" s="77">
        <v>0</v>
      </c>
      <c r="AE1004" s="68">
        <v>20</v>
      </c>
      <c r="AF1004" s="78">
        <v>0.5001</v>
      </c>
      <c r="AG1004" s="81">
        <v>0</v>
      </c>
      <c r="AH1004" s="82">
        <v>4.92</v>
      </c>
      <c r="AI1004" s="64" t="s">
        <v>7425</v>
      </c>
      <c r="AJ1004" s="63" t="s">
        <v>2533</v>
      </c>
      <c r="AK1004" s="78">
        <v>0.1786</v>
      </c>
      <c r="AL1004" s="78">
        <v>0</v>
      </c>
      <c r="AM1004" s="63" t="s">
        <v>3487</v>
      </c>
      <c r="AN1004" s="78">
        <v>0.1786</v>
      </c>
      <c r="AO1004" s="78">
        <v>0</v>
      </c>
      <c r="AP1004" s="63" t="s">
        <v>7426</v>
      </c>
      <c r="AQ1004" s="78">
        <v>0.1429</v>
      </c>
      <c r="AR1004" s="78">
        <v>0</v>
      </c>
      <c r="AS1004" s="86" t="s">
        <v>7427</v>
      </c>
      <c r="AT1004" s="87"/>
      <c r="AU1004" s="88"/>
    </row>
    <row r="1005" spans="1:47">
      <c r="A1005" s="50">
        <f t="shared" si="80"/>
        <v>0</v>
      </c>
      <c r="B1005" s="51" t="str">
        <f>IF(A1005="","",IF(A1005&lt;词盘!$B$2,"大词",IF(A1005&lt;词盘!$C$2,"中尾词","长尾词")))</f>
        <v>大词</v>
      </c>
      <c r="D1005" s="29" t="str">
        <f t="shared" si="79"/>
        <v>无序</v>
      </c>
      <c r="I1005" s="61">
        <f t="shared" si="78"/>
        <v>0</v>
      </c>
      <c r="K1005" s="91"/>
      <c r="L1005" s="90"/>
      <c r="M1005" s="62" t="s">
        <v>7428</v>
      </c>
      <c r="N1005" s="63"/>
      <c r="O1005" s="64" t="s">
        <v>2027</v>
      </c>
      <c r="P1005" s="65"/>
      <c r="Q1005" s="63" t="s">
        <v>2247</v>
      </c>
      <c r="R1005" s="68">
        <v>0</v>
      </c>
      <c r="S1005" s="68">
        <v>2</v>
      </c>
      <c r="T1005" s="69" t="s">
        <v>4255</v>
      </c>
      <c r="U1005" s="70"/>
      <c r="V1005" s="68"/>
      <c r="W1005" s="71"/>
      <c r="X1005" s="72"/>
      <c r="Y1005" s="71"/>
      <c r="Z1005" s="71"/>
      <c r="AA1005" s="71"/>
      <c r="AB1005" s="76"/>
      <c r="AC1005" s="68">
        <v>0</v>
      </c>
      <c r="AD1005" s="77"/>
      <c r="AE1005" s="68">
        <v>18</v>
      </c>
      <c r="AF1005" s="78"/>
      <c r="AG1005" s="81"/>
      <c r="AH1005" s="44" t="s">
        <v>2027</v>
      </c>
      <c r="AI1005" s="64" t="s">
        <v>2177</v>
      </c>
      <c r="AJ1005" s="63"/>
      <c r="AK1005" s="78"/>
      <c r="AL1005" s="78"/>
      <c r="AM1005" s="63"/>
      <c r="AN1005" s="78"/>
      <c r="AO1005" s="78"/>
      <c r="AP1005" s="63"/>
      <c r="AQ1005" s="78"/>
      <c r="AR1005" s="78"/>
      <c r="AS1005" s="86"/>
      <c r="AT1005" s="87">
        <v>0</v>
      </c>
      <c r="AU1005" s="88" t="s">
        <v>7429</v>
      </c>
    </row>
    <row r="1006" spans="1:47">
      <c r="A1006" s="50">
        <f t="shared" si="80"/>
        <v>23</v>
      </c>
      <c r="B1006" s="51" t="str">
        <f>IF(A1006="","",IF(A1006&lt;词盘!$B$2,"大词",IF(A1006&lt;词盘!$C$2,"中尾词","长尾词")))</f>
        <v>大词</v>
      </c>
      <c r="D1006" s="29" t="str">
        <f t="shared" si="79"/>
        <v>无序</v>
      </c>
      <c r="I1006" s="61">
        <f t="shared" si="78"/>
        <v>0</v>
      </c>
      <c r="K1006" s="91"/>
      <c r="L1006" s="90"/>
      <c r="M1006" s="62" t="s">
        <v>7430</v>
      </c>
      <c r="N1006" s="63" t="s">
        <v>7431</v>
      </c>
      <c r="O1006" s="64" t="s">
        <v>2027</v>
      </c>
      <c r="P1006" s="65"/>
      <c r="Q1006" s="63" t="s">
        <v>2047</v>
      </c>
      <c r="R1006" s="68">
        <v>0</v>
      </c>
      <c r="S1006" s="68">
        <v>1</v>
      </c>
      <c r="T1006" s="69" t="s">
        <v>2910</v>
      </c>
      <c r="U1006" s="70">
        <v>2245645</v>
      </c>
      <c r="V1006" s="68">
        <v>757</v>
      </c>
      <c r="W1006" s="71">
        <v>23</v>
      </c>
      <c r="X1006" s="72">
        <v>0.0306</v>
      </c>
      <c r="Y1006" s="71">
        <v>15619</v>
      </c>
      <c r="Z1006" s="71">
        <v>305</v>
      </c>
      <c r="AA1006" s="71">
        <v>1</v>
      </c>
      <c r="AB1006" s="76">
        <v>0</v>
      </c>
      <c r="AC1006" s="68">
        <v>586</v>
      </c>
      <c r="AD1006" s="77">
        <v>1.29</v>
      </c>
      <c r="AE1006" s="68">
        <v>5</v>
      </c>
      <c r="AF1006" s="78">
        <v>0.3846</v>
      </c>
      <c r="AG1006" s="81">
        <v>0.6</v>
      </c>
      <c r="AH1006" s="82">
        <v>7.21</v>
      </c>
      <c r="AI1006" s="64" t="s">
        <v>7432</v>
      </c>
      <c r="AJ1006" s="63" t="s">
        <v>2178</v>
      </c>
      <c r="AK1006" s="78">
        <v>0.1538</v>
      </c>
      <c r="AL1006" s="78">
        <v>0.4</v>
      </c>
      <c r="AM1006" s="63" t="s">
        <v>3487</v>
      </c>
      <c r="AN1006" s="78">
        <v>0.1154</v>
      </c>
      <c r="AO1006" s="78">
        <v>0.2</v>
      </c>
      <c r="AP1006" s="63" t="s">
        <v>2600</v>
      </c>
      <c r="AQ1006" s="78">
        <v>0.1154</v>
      </c>
      <c r="AR1006" s="78">
        <v>0</v>
      </c>
      <c r="AS1006" s="86" t="s">
        <v>7433</v>
      </c>
      <c r="AT1006" s="87">
        <v>0</v>
      </c>
      <c r="AU1006" s="88" t="s">
        <v>7434</v>
      </c>
    </row>
    <row r="1007" spans="1:47">
      <c r="A1007" s="50">
        <f t="shared" si="80"/>
        <v>0</v>
      </c>
      <c r="B1007" s="51" t="str">
        <f>IF(A1007="","",IF(A1007&lt;词盘!$B$2,"大词",IF(A1007&lt;词盘!$C$2,"中尾词","长尾词")))</f>
        <v>大词</v>
      </c>
      <c r="D1007" s="29" t="str">
        <f t="shared" si="79"/>
        <v>无序</v>
      </c>
      <c r="I1007" s="61">
        <f t="shared" si="78"/>
        <v>0</v>
      </c>
      <c r="K1007" s="91"/>
      <c r="L1007" s="90"/>
      <c r="M1007" s="62" t="s">
        <v>7435</v>
      </c>
      <c r="N1007" s="63"/>
      <c r="O1007" s="64" t="s">
        <v>2027</v>
      </c>
      <c r="P1007" s="65"/>
      <c r="Q1007" s="63" t="s">
        <v>2028</v>
      </c>
      <c r="R1007" s="68">
        <v>0</v>
      </c>
      <c r="S1007" s="68">
        <v>1</v>
      </c>
      <c r="T1007" s="69" t="s">
        <v>2910</v>
      </c>
      <c r="U1007" s="70"/>
      <c r="V1007" s="68"/>
      <c r="W1007" s="71"/>
      <c r="X1007" s="72"/>
      <c r="Y1007" s="71"/>
      <c r="Z1007" s="71"/>
      <c r="AA1007" s="71"/>
      <c r="AB1007" s="76"/>
      <c r="AC1007" s="68">
        <v>0</v>
      </c>
      <c r="AD1007" s="77"/>
      <c r="AE1007" s="68">
        <v>14</v>
      </c>
      <c r="AF1007" s="78"/>
      <c r="AG1007" s="81"/>
      <c r="AH1007" s="44" t="s">
        <v>2027</v>
      </c>
      <c r="AI1007" s="64" t="s">
        <v>2177</v>
      </c>
      <c r="AJ1007" s="63"/>
      <c r="AK1007" s="78"/>
      <c r="AL1007" s="78"/>
      <c r="AM1007" s="63"/>
      <c r="AN1007" s="78"/>
      <c r="AO1007" s="78"/>
      <c r="AP1007" s="63"/>
      <c r="AQ1007" s="78"/>
      <c r="AR1007" s="78"/>
      <c r="AS1007" s="86"/>
      <c r="AT1007" s="87"/>
      <c r="AU1007" s="88"/>
    </row>
    <row r="1008" spans="1:47">
      <c r="A1008" s="50">
        <f t="shared" si="80"/>
        <v>0</v>
      </c>
      <c r="B1008" s="51" t="str">
        <f>IF(A1008="","",IF(A1008&lt;词盘!$B$2,"大词",IF(A1008&lt;词盘!$C$2,"中尾词","长尾词")))</f>
        <v>大词</v>
      </c>
      <c r="D1008" s="29" t="str">
        <f t="shared" si="79"/>
        <v>无序</v>
      </c>
      <c r="I1008" s="61">
        <f t="shared" si="78"/>
        <v>0</v>
      </c>
      <c r="K1008" s="91"/>
      <c r="L1008" s="90"/>
      <c r="M1008" s="62" t="s">
        <v>7436</v>
      </c>
      <c r="N1008" s="63" t="s">
        <v>7437</v>
      </c>
      <c r="O1008" s="64" t="s">
        <v>2027</v>
      </c>
      <c r="P1008" s="65"/>
      <c r="Q1008" s="63" t="s">
        <v>2047</v>
      </c>
      <c r="R1008" s="68">
        <v>0</v>
      </c>
      <c r="S1008" s="68">
        <v>3</v>
      </c>
      <c r="T1008" s="69" t="s">
        <v>5382</v>
      </c>
      <c r="U1008" s="70"/>
      <c r="V1008" s="68"/>
      <c r="W1008" s="71"/>
      <c r="X1008" s="72"/>
      <c r="Y1008" s="71"/>
      <c r="Z1008" s="71"/>
      <c r="AA1008" s="71">
        <v>1</v>
      </c>
      <c r="AB1008" s="76">
        <v>0</v>
      </c>
      <c r="AC1008" s="68">
        <v>303</v>
      </c>
      <c r="AD1008" s="77">
        <v>0</v>
      </c>
      <c r="AE1008" s="68">
        <v>17</v>
      </c>
      <c r="AF1008" s="78">
        <v>0.342</v>
      </c>
      <c r="AG1008" s="81">
        <v>0.2222</v>
      </c>
      <c r="AH1008" s="82">
        <v>1.08</v>
      </c>
      <c r="AI1008" s="64" t="s">
        <v>7438</v>
      </c>
      <c r="AJ1008" s="63" t="s">
        <v>3267</v>
      </c>
      <c r="AK1008" s="78">
        <v>0.1842</v>
      </c>
      <c r="AL1008" s="78">
        <v>0</v>
      </c>
      <c r="AM1008" s="63" t="s">
        <v>2533</v>
      </c>
      <c r="AN1008" s="78">
        <v>0.0789</v>
      </c>
      <c r="AO1008" s="78">
        <v>0.1111</v>
      </c>
      <c r="AP1008" s="63" t="s">
        <v>4751</v>
      </c>
      <c r="AQ1008" s="78">
        <v>0.0789</v>
      </c>
      <c r="AR1008" s="78">
        <v>0.1111</v>
      </c>
      <c r="AS1008" s="86" t="s">
        <v>7439</v>
      </c>
      <c r="AT1008" s="87"/>
      <c r="AU1008" s="88"/>
    </row>
    <row r="1009" spans="1:47">
      <c r="A1009" s="50">
        <f t="shared" si="80"/>
        <v>0</v>
      </c>
      <c r="B1009" s="51" t="str">
        <f>IF(A1009="","",IF(A1009&lt;词盘!$B$2,"大词",IF(A1009&lt;词盘!$C$2,"中尾词","长尾词")))</f>
        <v>大词</v>
      </c>
      <c r="D1009" s="29" t="str">
        <f t="shared" si="79"/>
        <v>无序</v>
      </c>
      <c r="I1009" s="61">
        <f t="shared" si="78"/>
        <v>0</v>
      </c>
      <c r="K1009" s="91"/>
      <c r="L1009" s="90"/>
      <c r="M1009" s="62" t="s">
        <v>7440</v>
      </c>
      <c r="N1009" s="63" t="s">
        <v>7441</v>
      </c>
      <c r="O1009" s="64" t="s">
        <v>2027</v>
      </c>
      <c r="P1009" s="65"/>
      <c r="Q1009" s="63" t="s">
        <v>7442</v>
      </c>
      <c r="R1009" s="68">
        <v>0</v>
      </c>
      <c r="S1009" s="68">
        <v>2</v>
      </c>
      <c r="T1009" s="69" t="s">
        <v>4255</v>
      </c>
      <c r="U1009" s="70"/>
      <c r="V1009" s="68"/>
      <c r="W1009" s="71"/>
      <c r="X1009" s="72"/>
      <c r="Y1009" s="71"/>
      <c r="Z1009" s="71"/>
      <c r="AA1009" s="71">
        <v>1</v>
      </c>
      <c r="AB1009" s="76">
        <v>0</v>
      </c>
      <c r="AC1009" s="68">
        <v>288</v>
      </c>
      <c r="AD1009" s="77">
        <v>0</v>
      </c>
      <c r="AE1009" s="68">
        <v>3</v>
      </c>
      <c r="AF1009" s="78">
        <v>0.5185</v>
      </c>
      <c r="AG1009" s="81">
        <v>0.5</v>
      </c>
      <c r="AH1009" s="82">
        <v>6.84</v>
      </c>
      <c r="AI1009" s="64" t="s">
        <v>7443</v>
      </c>
      <c r="AJ1009" s="63" t="s">
        <v>3267</v>
      </c>
      <c r="AK1009" s="78">
        <v>0.2222</v>
      </c>
      <c r="AL1009" s="78">
        <v>0</v>
      </c>
      <c r="AM1009" s="63" t="s">
        <v>3487</v>
      </c>
      <c r="AN1009" s="78">
        <v>0.1852</v>
      </c>
      <c r="AO1009" s="78">
        <v>0.5</v>
      </c>
      <c r="AP1009" s="63" t="s">
        <v>2600</v>
      </c>
      <c r="AQ1009" s="78">
        <v>0.1111</v>
      </c>
      <c r="AR1009" s="78">
        <v>0</v>
      </c>
      <c r="AS1009" s="86" t="s">
        <v>7444</v>
      </c>
      <c r="AT1009" s="87"/>
      <c r="AU1009" s="88"/>
    </row>
    <row r="1010" spans="1:47">
      <c r="A1010" s="50">
        <f t="shared" si="80"/>
        <v>0</v>
      </c>
      <c r="B1010" s="51" t="str">
        <f>IF(A1010="","",IF(A1010&lt;词盘!$B$2,"大词",IF(A1010&lt;词盘!$C$2,"中尾词","长尾词")))</f>
        <v>大词</v>
      </c>
      <c r="D1010" s="29" t="str">
        <f t="shared" si="79"/>
        <v>无序</v>
      </c>
      <c r="I1010" s="61">
        <f t="shared" si="78"/>
        <v>0</v>
      </c>
      <c r="K1010" s="91"/>
      <c r="L1010" s="90"/>
      <c r="M1010" s="62" t="s">
        <v>7445</v>
      </c>
      <c r="N1010" s="63"/>
      <c r="O1010" s="64" t="s">
        <v>2027</v>
      </c>
      <c r="P1010" s="65"/>
      <c r="Q1010" s="63" t="s">
        <v>2159</v>
      </c>
      <c r="R1010" s="68">
        <v>0</v>
      </c>
      <c r="S1010" s="68">
        <v>10</v>
      </c>
      <c r="T1010" s="69" t="s">
        <v>7446</v>
      </c>
      <c r="U1010" s="70"/>
      <c r="V1010" s="68"/>
      <c r="W1010" s="71"/>
      <c r="X1010" s="72"/>
      <c r="Y1010" s="71"/>
      <c r="Z1010" s="71"/>
      <c r="AA1010" s="71"/>
      <c r="AB1010" s="76"/>
      <c r="AC1010" s="68">
        <v>0</v>
      </c>
      <c r="AD1010" s="77"/>
      <c r="AE1010" s="68">
        <v>96</v>
      </c>
      <c r="AF1010" s="78"/>
      <c r="AG1010" s="81"/>
      <c r="AH1010" s="44" t="s">
        <v>2027</v>
      </c>
      <c r="AI1010" s="64" t="s">
        <v>2177</v>
      </c>
      <c r="AJ1010" s="63"/>
      <c r="AK1010" s="78"/>
      <c r="AL1010" s="78"/>
      <c r="AM1010" s="63"/>
      <c r="AN1010" s="78"/>
      <c r="AO1010" s="78"/>
      <c r="AP1010" s="63"/>
      <c r="AQ1010" s="78"/>
      <c r="AR1010" s="78"/>
      <c r="AS1010" s="86"/>
      <c r="AT1010" s="87"/>
      <c r="AU1010" s="88"/>
    </row>
    <row r="1011" spans="1:47">
      <c r="A1011" s="50">
        <f t="shared" si="80"/>
        <v>9</v>
      </c>
      <c r="B1011" s="51" t="str">
        <f>IF(A1011="","",IF(A1011&lt;词盘!$B$2,"大词",IF(A1011&lt;词盘!$C$2,"中尾词","长尾词")))</f>
        <v>大词</v>
      </c>
      <c r="D1011" s="29" t="str">
        <f t="shared" si="79"/>
        <v>无序</v>
      </c>
      <c r="I1011" s="61">
        <f t="shared" si="78"/>
        <v>0</v>
      </c>
      <c r="K1011" s="91"/>
      <c r="L1011" s="90"/>
      <c r="M1011" s="62" t="s">
        <v>7447</v>
      </c>
      <c r="N1011" s="63" t="s">
        <v>7441</v>
      </c>
      <c r="O1011" s="64" t="s">
        <v>2027</v>
      </c>
      <c r="P1011" s="65"/>
      <c r="Q1011" s="63" t="s">
        <v>2047</v>
      </c>
      <c r="R1011" s="68">
        <v>0</v>
      </c>
      <c r="S1011" s="68">
        <v>9</v>
      </c>
      <c r="T1011" s="69" t="s">
        <v>7448</v>
      </c>
      <c r="U1011" s="70">
        <v>2334673</v>
      </c>
      <c r="V1011" s="68">
        <v>140</v>
      </c>
      <c r="W1011" s="71">
        <v>9</v>
      </c>
      <c r="X1011" s="72">
        <v>0.0658</v>
      </c>
      <c r="Y1011" s="71">
        <v>3371</v>
      </c>
      <c r="Z1011" s="71">
        <v>64</v>
      </c>
      <c r="AA1011" s="71">
        <v>1</v>
      </c>
      <c r="AB1011" s="76">
        <v>0</v>
      </c>
      <c r="AC1011" s="68">
        <v>517</v>
      </c>
      <c r="AD1011" s="77">
        <v>0.27</v>
      </c>
      <c r="AE1011" s="68">
        <v>12</v>
      </c>
      <c r="AF1011" s="78">
        <v>0.4</v>
      </c>
      <c r="AG1011" s="81">
        <v>0.6666</v>
      </c>
      <c r="AH1011" s="82">
        <v>5.01</v>
      </c>
      <c r="AI1011" s="64" t="s">
        <v>7449</v>
      </c>
      <c r="AJ1011" s="63" t="s">
        <v>3487</v>
      </c>
      <c r="AK1011" s="78">
        <v>0.16</v>
      </c>
      <c r="AL1011" s="78">
        <v>0.3333</v>
      </c>
      <c r="AM1011" s="63" t="s">
        <v>4232</v>
      </c>
      <c r="AN1011" s="78">
        <v>0.12</v>
      </c>
      <c r="AO1011" s="78">
        <v>0.3333</v>
      </c>
      <c r="AP1011" s="63" t="s">
        <v>2600</v>
      </c>
      <c r="AQ1011" s="78">
        <v>0.12</v>
      </c>
      <c r="AR1011" s="78">
        <v>0</v>
      </c>
      <c r="AS1011" s="86" t="s">
        <v>7450</v>
      </c>
      <c r="AT1011" s="87">
        <v>0.0286</v>
      </c>
      <c r="AU1011" s="88" t="s">
        <v>7451</v>
      </c>
    </row>
    <row r="1012" spans="1:47">
      <c r="A1012" s="50">
        <f t="shared" si="80"/>
        <v>0</v>
      </c>
      <c r="B1012" s="51" t="str">
        <f>IF(A1012="","",IF(A1012&lt;词盘!$B$2,"大词",IF(A1012&lt;词盘!$C$2,"中尾词","长尾词")))</f>
        <v>大词</v>
      </c>
      <c r="D1012" s="29" t="str">
        <f t="shared" si="79"/>
        <v>无序</v>
      </c>
      <c r="I1012" s="61">
        <f t="shared" si="78"/>
        <v>0</v>
      </c>
      <c r="K1012" s="91"/>
      <c r="L1012" s="90"/>
      <c r="M1012" s="62" t="s">
        <v>7452</v>
      </c>
      <c r="N1012" s="63"/>
      <c r="O1012" s="64" t="s">
        <v>2027</v>
      </c>
      <c r="P1012" s="65"/>
      <c r="Q1012" s="63" t="s">
        <v>2149</v>
      </c>
      <c r="R1012" s="68">
        <v>0</v>
      </c>
      <c r="S1012" s="68">
        <v>1</v>
      </c>
      <c r="T1012" s="69" t="s">
        <v>2022</v>
      </c>
      <c r="U1012" s="70"/>
      <c r="V1012" s="68"/>
      <c r="W1012" s="71"/>
      <c r="X1012" s="72"/>
      <c r="Y1012" s="71"/>
      <c r="Z1012" s="71"/>
      <c r="AA1012" s="71">
        <v>1</v>
      </c>
      <c r="AB1012" s="76">
        <v>0</v>
      </c>
      <c r="AC1012" s="68">
        <v>201</v>
      </c>
      <c r="AD1012" s="77">
        <v>0</v>
      </c>
      <c r="AE1012" s="68">
        <v>119</v>
      </c>
      <c r="AF1012" s="78">
        <v>0.48</v>
      </c>
      <c r="AG1012" s="81">
        <v>0.3333</v>
      </c>
      <c r="AH1012" s="82">
        <v>1.74</v>
      </c>
      <c r="AI1012" s="64" t="s">
        <v>3247</v>
      </c>
      <c r="AJ1012" s="63" t="s">
        <v>7453</v>
      </c>
      <c r="AK1012" s="78">
        <v>0.2</v>
      </c>
      <c r="AL1012" s="78">
        <v>0.3333</v>
      </c>
      <c r="AM1012" s="63" t="s">
        <v>7095</v>
      </c>
      <c r="AN1012" s="78">
        <v>0.16</v>
      </c>
      <c r="AO1012" s="78">
        <v>0</v>
      </c>
      <c r="AP1012" s="63" t="s">
        <v>7454</v>
      </c>
      <c r="AQ1012" s="78">
        <v>0.12</v>
      </c>
      <c r="AR1012" s="78">
        <v>0</v>
      </c>
      <c r="AS1012" s="86" t="s">
        <v>7455</v>
      </c>
      <c r="AT1012" s="87">
        <v>0.1429</v>
      </c>
      <c r="AU1012" s="88" t="s">
        <v>7456</v>
      </c>
    </row>
    <row r="1013" spans="1:47">
      <c r="A1013" s="50">
        <f t="shared" si="80"/>
        <v>0</v>
      </c>
      <c r="B1013" s="51" t="str">
        <f>IF(A1013="","",IF(A1013&lt;词盘!$B$2,"大词",IF(A1013&lt;词盘!$C$2,"中尾词","长尾词")))</f>
        <v>大词</v>
      </c>
      <c r="D1013" s="29" t="str">
        <f t="shared" si="79"/>
        <v>无序</v>
      </c>
      <c r="I1013" s="61">
        <f t="shared" si="78"/>
        <v>0</v>
      </c>
      <c r="K1013" s="91"/>
      <c r="L1013" s="90"/>
      <c r="M1013" s="62" t="s">
        <v>7457</v>
      </c>
      <c r="N1013" s="63" t="s">
        <v>7458</v>
      </c>
      <c r="O1013" s="64" t="s">
        <v>2027</v>
      </c>
      <c r="P1013" s="65"/>
      <c r="Q1013" s="63" t="s">
        <v>2047</v>
      </c>
      <c r="R1013" s="68">
        <v>0</v>
      </c>
      <c r="S1013" s="68">
        <v>5</v>
      </c>
      <c r="T1013" s="69" t="s">
        <v>7459</v>
      </c>
      <c r="U1013" s="70"/>
      <c r="V1013" s="68"/>
      <c r="W1013" s="71"/>
      <c r="X1013" s="72"/>
      <c r="Y1013" s="71"/>
      <c r="Z1013" s="71"/>
      <c r="AA1013" s="71">
        <v>1</v>
      </c>
      <c r="AB1013" s="76">
        <v>0</v>
      </c>
      <c r="AC1013" s="68">
        <v>290</v>
      </c>
      <c r="AD1013" s="77">
        <v>0</v>
      </c>
      <c r="AE1013" s="68">
        <v>25</v>
      </c>
      <c r="AF1013" s="78">
        <v>0.6308</v>
      </c>
      <c r="AG1013" s="81">
        <v>0.8461</v>
      </c>
      <c r="AH1013" s="44" t="s">
        <v>2027</v>
      </c>
      <c r="AI1013" s="64" t="s">
        <v>2177</v>
      </c>
      <c r="AJ1013" s="63" t="s">
        <v>7406</v>
      </c>
      <c r="AK1013" s="78">
        <v>0.4154</v>
      </c>
      <c r="AL1013" s="78">
        <v>0.6923</v>
      </c>
      <c r="AM1013" s="63" t="s">
        <v>3916</v>
      </c>
      <c r="AN1013" s="78">
        <v>0.1077</v>
      </c>
      <c r="AO1013" s="78">
        <v>0.0769</v>
      </c>
      <c r="AP1013" s="63" t="s">
        <v>2376</v>
      </c>
      <c r="AQ1013" s="78">
        <v>0.1077</v>
      </c>
      <c r="AR1013" s="78">
        <v>0.0769</v>
      </c>
      <c r="AS1013" s="86" t="s">
        <v>7460</v>
      </c>
      <c r="AT1013" s="87">
        <v>0.0833</v>
      </c>
      <c r="AU1013" s="88" t="s">
        <v>7461</v>
      </c>
    </row>
    <row r="1014" spans="1:47">
      <c r="A1014" s="50">
        <f t="shared" si="80"/>
        <v>40</v>
      </c>
      <c r="B1014" s="51" t="str">
        <f>IF(A1014="","",IF(A1014&lt;词盘!$B$2,"大词",IF(A1014&lt;词盘!$C$2,"中尾词","长尾词")))</f>
        <v>大词</v>
      </c>
      <c r="D1014" s="29" t="str">
        <f t="shared" si="79"/>
        <v>无序</v>
      </c>
      <c r="I1014" s="61">
        <f t="shared" si="78"/>
        <v>0</v>
      </c>
      <c r="K1014" s="91"/>
      <c r="L1014" s="90"/>
      <c r="M1014" s="62" t="s">
        <v>7462</v>
      </c>
      <c r="N1014" s="63" t="s">
        <v>7463</v>
      </c>
      <c r="O1014" s="64" t="s">
        <v>2027</v>
      </c>
      <c r="P1014" s="65"/>
      <c r="Q1014" s="63" t="s">
        <v>2047</v>
      </c>
      <c r="R1014" s="68">
        <v>0</v>
      </c>
      <c r="S1014" s="68">
        <v>12</v>
      </c>
      <c r="T1014" s="69" t="s">
        <v>7464</v>
      </c>
      <c r="U1014" s="70">
        <v>2104474</v>
      </c>
      <c r="V1014" s="68">
        <v>464</v>
      </c>
      <c r="W1014" s="71">
        <v>40</v>
      </c>
      <c r="X1014" s="72">
        <v>0.0882</v>
      </c>
      <c r="Y1014" s="71">
        <v>10920</v>
      </c>
      <c r="Z1014" s="71">
        <v>216</v>
      </c>
      <c r="AA1014" s="71">
        <v>1</v>
      </c>
      <c r="AB1014" s="76">
        <v>1</v>
      </c>
      <c r="AC1014" s="68">
        <v>390</v>
      </c>
      <c r="AD1014" s="77">
        <v>1.19</v>
      </c>
      <c r="AE1014" s="68">
        <v>8</v>
      </c>
      <c r="AF1014" s="78">
        <v>0.4287</v>
      </c>
      <c r="AG1014" s="81">
        <v>1</v>
      </c>
      <c r="AH1014" s="82">
        <v>3.43</v>
      </c>
      <c r="AI1014" s="64" t="s">
        <v>7465</v>
      </c>
      <c r="AJ1014" s="63" t="s">
        <v>2376</v>
      </c>
      <c r="AK1014" s="78">
        <v>0.1429</v>
      </c>
      <c r="AL1014" s="78">
        <v>0.5</v>
      </c>
      <c r="AM1014" s="63" t="s">
        <v>3487</v>
      </c>
      <c r="AN1014" s="78">
        <v>0.1429</v>
      </c>
      <c r="AO1014" s="78">
        <v>0.5</v>
      </c>
      <c r="AP1014" s="63" t="s">
        <v>3267</v>
      </c>
      <c r="AQ1014" s="78">
        <v>0.1429</v>
      </c>
      <c r="AR1014" s="78">
        <v>0</v>
      </c>
      <c r="AS1014" s="86" t="s">
        <v>7466</v>
      </c>
      <c r="AT1014" s="87">
        <v>0.2</v>
      </c>
      <c r="AU1014" s="88" t="s">
        <v>7467</v>
      </c>
    </row>
    <row r="1015" spans="1:47">
      <c r="A1015" s="50">
        <f t="shared" si="80"/>
        <v>107</v>
      </c>
      <c r="B1015" s="51" t="str">
        <f>IF(A1015="","",IF(A1015&lt;词盘!$B$2,"大词",IF(A1015&lt;词盘!$C$2,"中尾词","长尾词")))</f>
        <v>大词</v>
      </c>
      <c r="D1015" s="29" t="str">
        <f t="shared" si="79"/>
        <v>无序</v>
      </c>
      <c r="I1015" s="61">
        <f t="shared" si="78"/>
        <v>0</v>
      </c>
      <c r="K1015" s="91"/>
      <c r="L1015" s="90"/>
      <c r="M1015" s="62" t="s">
        <v>7468</v>
      </c>
      <c r="N1015" s="63" t="s">
        <v>7469</v>
      </c>
      <c r="O1015" s="64" t="s">
        <v>2027</v>
      </c>
      <c r="P1015" s="65"/>
      <c r="Q1015" s="63" t="s">
        <v>2149</v>
      </c>
      <c r="R1015" s="68">
        <v>0</v>
      </c>
      <c r="S1015" s="68">
        <v>1</v>
      </c>
      <c r="T1015" s="69" t="s">
        <v>4686</v>
      </c>
      <c r="U1015" s="70">
        <v>638888</v>
      </c>
      <c r="V1015" s="68">
        <v>2582</v>
      </c>
      <c r="W1015" s="71">
        <v>107</v>
      </c>
      <c r="X1015" s="72">
        <v>0.0417</v>
      </c>
      <c r="Y1015" s="71">
        <v>53219</v>
      </c>
      <c r="Z1015" s="71">
        <v>1222</v>
      </c>
      <c r="AA1015" s="71">
        <v>3</v>
      </c>
      <c r="AB1015" s="76">
        <v>1</v>
      </c>
      <c r="AC1015" s="68">
        <v>549</v>
      </c>
      <c r="AD1015" s="77">
        <v>4.7</v>
      </c>
      <c r="AE1015" s="68">
        <v>33</v>
      </c>
      <c r="AF1015" s="78">
        <v>0.5579</v>
      </c>
      <c r="AG1015" s="81">
        <v>0.2143</v>
      </c>
      <c r="AH1015" s="82">
        <v>1.99</v>
      </c>
      <c r="AI1015" s="64" t="s">
        <v>2277</v>
      </c>
      <c r="AJ1015" s="63" t="s">
        <v>7247</v>
      </c>
      <c r="AK1015" s="78">
        <v>0.3579</v>
      </c>
      <c r="AL1015" s="78">
        <v>0</v>
      </c>
      <c r="AM1015" s="63" t="s">
        <v>7249</v>
      </c>
      <c r="AN1015" s="78">
        <v>0.1053</v>
      </c>
      <c r="AO1015" s="78">
        <v>0</v>
      </c>
      <c r="AP1015" s="63" t="s">
        <v>7470</v>
      </c>
      <c r="AQ1015" s="78">
        <v>0.0947</v>
      </c>
      <c r="AR1015" s="78">
        <v>0.2143</v>
      </c>
      <c r="AS1015" s="86" t="s">
        <v>7471</v>
      </c>
      <c r="AT1015" s="87">
        <v>0</v>
      </c>
      <c r="AU1015" s="88" t="s">
        <v>7472</v>
      </c>
    </row>
    <row r="1016" spans="1:47">
      <c r="A1016" s="50">
        <f t="shared" si="80"/>
        <v>0</v>
      </c>
      <c r="B1016" s="51" t="str">
        <f>IF(A1016="","",IF(A1016&lt;词盘!$B$2,"大词",IF(A1016&lt;词盘!$C$2,"中尾词","长尾词")))</f>
        <v>大词</v>
      </c>
      <c r="D1016" s="29" t="str">
        <f t="shared" si="79"/>
        <v>无序</v>
      </c>
      <c r="I1016" s="61">
        <f t="shared" si="78"/>
        <v>0</v>
      </c>
      <c r="K1016" s="91"/>
      <c r="L1016" s="90"/>
      <c r="M1016" s="62" t="s">
        <v>7473</v>
      </c>
      <c r="N1016" s="63"/>
      <c r="O1016" s="64" t="s">
        <v>2027</v>
      </c>
      <c r="P1016" s="65"/>
      <c r="Q1016" s="63" t="s">
        <v>2247</v>
      </c>
      <c r="R1016" s="68">
        <v>0</v>
      </c>
      <c r="S1016" s="68">
        <v>2</v>
      </c>
      <c r="T1016" s="69" t="s">
        <v>4255</v>
      </c>
      <c r="U1016" s="70"/>
      <c r="V1016" s="68"/>
      <c r="W1016" s="71"/>
      <c r="X1016" s="72"/>
      <c r="Y1016" s="71"/>
      <c r="Z1016" s="71"/>
      <c r="AA1016" s="71"/>
      <c r="AB1016" s="76"/>
      <c r="AC1016" s="68">
        <v>0</v>
      </c>
      <c r="AD1016" s="77"/>
      <c r="AE1016" s="68">
        <v>20</v>
      </c>
      <c r="AF1016" s="78"/>
      <c r="AG1016" s="81"/>
      <c r="AH1016" s="44" t="s">
        <v>2027</v>
      </c>
      <c r="AI1016" s="64" t="s">
        <v>2177</v>
      </c>
      <c r="AJ1016" s="63"/>
      <c r="AK1016" s="78"/>
      <c r="AL1016" s="78"/>
      <c r="AM1016" s="63"/>
      <c r="AN1016" s="78"/>
      <c r="AO1016" s="78"/>
      <c r="AP1016" s="63"/>
      <c r="AQ1016" s="78"/>
      <c r="AR1016" s="78"/>
      <c r="AS1016" s="86"/>
      <c r="AT1016" s="87"/>
      <c r="AU1016" s="88"/>
    </row>
    <row r="1017" spans="1:47">
      <c r="A1017" s="50">
        <f t="shared" si="80"/>
        <v>0</v>
      </c>
      <c r="B1017" s="51" t="str">
        <f>IF(A1017="","",IF(A1017&lt;词盘!$B$2,"大词",IF(A1017&lt;词盘!$C$2,"中尾词","长尾词")))</f>
        <v>大词</v>
      </c>
      <c r="D1017" s="29" t="str">
        <f t="shared" si="79"/>
        <v>无序</v>
      </c>
      <c r="I1017" s="61">
        <f t="shared" si="78"/>
        <v>0</v>
      </c>
      <c r="K1017" s="91"/>
      <c r="L1017" s="90"/>
      <c r="M1017" s="62" t="s">
        <v>7474</v>
      </c>
      <c r="N1017" s="63" t="s">
        <v>7475</v>
      </c>
      <c r="O1017" s="64" t="s">
        <v>2027</v>
      </c>
      <c r="P1017" s="65"/>
      <c r="Q1017" s="63" t="s">
        <v>2247</v>
      </c>
      <c r="R1017" s="68">
        <v>0</v>
      </c>
      <c r="S1017" s="68">
        <v>2</v>
      </c>
      <c r="T1017" s="69" t="s">
        <v>4255</v>
      </c>
      <c r="U1017" s="70"/>
      <c r="V1017" s="68"/>
      <c r="W1017" s="71"/>
      <c r="X1017" s="72"/>
      <c r="Y1017" s="71"/>
      <c r="Z1017" s="71"/>
      <c r="AA1017" s="71">
        <v>1</v>
      </c>
      <c r="AB1017" s="76">
        <v>0</v>
      </c>
      <c r="AC1017" s="68">
        <v>428</v>
      </c>
      <c r="AD1017" s="77">
        <v>0</v>
      </c>
      <c r="AE1017" s="68">
        <v>23</v>
      </c>
      <c r="AF1017" s="78">
        <v>0.4515</v>
      </c>
      <c r="AG1017" s="81">
        <v>0.8</v>
      </c>
      <c r="AH1017" s="82">
        <v>5.32</v>
      </c>
      <c r="AI1017" s="64" t="s">
        <v>7476</v>
      </c>
      <c r="AJ1017" s="63" t="s">
        <v>2600</v>
      </c>
      <c r="AK1017" s="78">
        <v>0.1935</v>
      </c>
      <c r="AL1017" s="78">
        <v>0.2</v>
      </c>
      <c r="AM1017" s="63" t="s">
        <v>2376</v>
      </c>
      <c r="AN1017" s="78">
        <v>0.129</v>
      </c>
      <c r="AO1017" s="78">
        <v>0.4</v>
      </c>
      <c r="AP1017" s="63" t="s">
        <v>2601</v>
      </c>
      <c r="AQ1017" s="78">
        <v>0.129</v>
      </c>
      <c r="AR1017" s="78">
        <v>0.2</v>
      </c>
      <c r="AS1017" s="86" t="s">
        <v>7477</v>
      </c>
      <c r="AT1017" s="87"/>
      <c r="AU1017" s="88"/>
    </row>
    <row r="1018" spans="1:47">
      <c r="A1018" s="50">
        <f t="shared" si="80"/>
        <v>0</v>
      </c>
      <c r="B1018" s="51" t="str">
        <f>IF(A1018="","",IF(A1018&lt;词盘!$B$2,"大词",IF(A1018&lt;词盘!$C$2,"中尾词","长尾词")))</f>
        <v>大词</v>
      </c>
      <c r="D1018" s="29" t="str">
        <f t="shared" si="79"/>
        <v>无序</v>
      </c>
      <c r="I1018" s="61">
        <f t="shared" si="78"/>
        <v>0</v>
      </c>
      <c r="K1018" s="91"/>
      <c r="L1018" s="90"/>
      <c r="M1018" s="62" t="s">
        <v>7478</v>
      </c>
      <c r="N1018" s="63"/>
      <c r="O1018" s="64" t="s">
        <v>2027</v>
      </c>
      <c r="P1018" s="65"/>
      <c r="Q1018" s="63" t="s">
        <v>2047</v>
      </c>
      <c r="R1018" s="68">
        <v>0</v>
      </c>
      <c r="S1018" s="68">
        <v>1</v>
      </c>
      <c r="T1018" s="69" t="s">
        <v>2910</v>
      </c>
      <c r="U1018" s="70"/>
      <c r="V1018" s="68"/>
      <c r="W1018" s="71"/>
      <c r="X1018" s="72"/>
      <c r="Y1018" s="71"/>
      <c r="Z1018" s="71"/>
      <c r="AA1018" s="71"/>
      <c r="AB1018" s="76"/>
      <c r="AC1018" s="68">
        <v>0</v>
      </c>
      <c r="AD1018" s="77"/>
      <c r="AE1018" s="68">
        <v>10</v>
      </c>
      <c r="AF1018" s="78"/>
      <c r="AG1018" s="81"/>
      <c r="AH1018" s="44" t="s">
        <v>2027</v>
      </c>
      <c r="AI1018" s="64" t="s">
        <v>2177</v>
      </c>
      <c r="AJ1018" s="63"/>
      <c r="AK1018" s="78"/>
      <c r="AL1018" s="78"/>
      <c r="AM1018" s="63"/>
      <c r="AN1018" s="78"/>
      <c r="AO1018" s="78"/>
      <c r="AP1018" s="63"/>
      <c r="AQ1018" s="78"/>
      <c r="AR1018" s="78"/>
      <c r="AS1018" s="86"/>
      <c r="AT1018" s="87"/>
      <c r="AU1018" s="88"/>
    </row>
    <row r="1019" spans="1:47">
      <c r="A1019" s="50">
        <f t="shared" si="80"/>
        <v>0</v>
      </c>
      <c r="B1019" s="51" t="str">
        <f>IF(A1019="","",IF(A1019&lt;词盘!$B$2,"大词",IF(A1019&lt;词盘!$C$2,"中尾词","长尾词")))</f>
        <v>大词</v>
      </c>
      <c r="D1019" s="29" t="str">
        <f t="shared" si="79"/>
        <v>无序</v>
      </c>
      <c r="I1019" s="61">
        <f t="shared" si="78"/>
        <v>0</v>
      </c>
      <c r="K1019" s="91"/>
      <c r="L1019" s="90"/>
      <c r="M1019" s="62" t="s">
        <v>7479</v>
      </c>
      <c r="N1019" s="63"/>
      <c r="O1019" s="64" t="s">
        <v>2027</v>
      </c>
      <c r="P1019" s="65"/>
      <c r="Q1019" s="63" t="s">
        <v>2149</v>
      </c>
      <c r="R1019" s="68">
        <v>0</v>
      </c>
      <c r="S1019" s="68">
        <v>1</v>
      </c>
      <c r="T1019" s="69" t="s">
        <v>2601</v>
      </c>
      <c r="U1019" s="70"/>
      <c r="V1019" s="68"/>
      <c r="W1019" s="71"/>
      <c r="X1019" s="72"/>
      <c r="Y1019" s="71"/>
      <c r="Z1019" s="71"/>
      <c r="AA1019" s="71"/>
      <c r="AB1019" s="76"/>
      <c r="AC1019" s="68">
        <v>0</v>
      </c>
      <c r="AD1019" s="77"/>
      <c r="AE1019" s="68">
        <v>16</v>
      </c>
      <c r="AF1019" s="78"/>
      <c r="AG1019" s="81"/>
      <c r="AH1019" s="44" t="s">
        <v>2027</v>
      </c>
      <c r="AI1019" s="64" t="s">
        <v>2177</v>
      </c>
      <c r="AJ1019" s="63"/>
      <c r="AK1019" s="78"/>
      <c r="AL1019" s="78"/>
      <c r="AM1019" s="63"/>
      <c r="AN1019" s="78"/>
      <c r="AO1019" s="78"/>
      <c r="AP1019" s="63"/>
      <c r="AQ1019" s="78"/>
      <c r="AR1019" s="78"/>
      <c r="AS1019" s="86"/>
      <c r="AT1019" s="87"/>
      <c r="AU1019" s="88"/>
    </row>
    <row r="1020" spans="1:47">
      <c r="A1020" s="50">
        <f t="shared" si="80"/>
        <v>0</v>
      </c>
      <c r="B1020" s="51" t="str">
        <f>IF(A1020="","",IF(A1020&lt;词盘!$B$2,"大词",IF(A1020&lt;词盘!$C$2,"中尾词","长尾词")))</f>
        <v>大词</v>
      </c>
      <c r="D1020" s="29" t="str">
        <f t="shared" si="79"/>
        <v>无序</v>
      </c>
      <c r="I1020" s="61">
        <f t="shared" si="78"/>
        <v>0</v>
      </c>
      <c r="K1020" s="91"/>
      <c r="L1020" s="90"/>
      <c r="M1020" s="62" t="s">
        <v>7480</v>
      </c>
      <c r="N1020" s="63"/>
      <c r="O1020" s="64" t="s">
        <v>2027</v>
      </c>
      <c r="P1020" s="65"/>
      <c r="Q1020" s="63" t="s">
        <v>2247</v>
      </c>
      <c r="R1020" s="68">
        <v>0</v>
      </c>
      <c r="S1020" s="68">
        <v>1</v>
      </c>
      <c r="T1020" s="69" t="s">
        <v>2601</v>
      </c>
      <c r="U1020" s="70"/>
      <c r="V1020" s="68"/>
      <c r="W1020" s="71"/>
      <c r="X1020" s="72"/>
      <c r="Y1020" s="71"/>
      <c r="Z1020" s="71"/>
      <c r="AA1020" s="71"/>
      <c r="AB1020" s="76"/>
      <c r="AC1020" s="68">
        <v>0</v>
      </c>
      <c r="AD1020" s="77"/>
      <c r="AE1020" s="68">
        <v>16</v>
      </c>
      <c r="AF1020" s="78"/>
      <c r="AG1020" s="81"/>
      <c r="AH1020" s="44" t="s">
        <v>2027</v>
      </c>
      <c r="AI1020" s="64" t="s">
        <v>2177</v>
      </c>
      <c r="AJ1020" s="63"/>
      <c r="AK1020" s="78"/>
      <c r="AL1020" s="78"/>
      <c r="AM1020" s="63"/>
      <c r="AN1020" s="78"/>
      <c r="AO1020" s="78"/>
      <c r="AP1020" s="63"/>
      <c r="AQ1020" s="78"/>
      <c r="AR1020" s="78"/>
      <c r="AS1020" s="86"/>
      <c r="AT1020" s="87"/>
      <c r="AU1020" s="88"/>
    </row>
    <row r="1021" spans="1:47">
      <c r="A1021" s="50">
        <f t="shared" si="80"/>
        <v>0</v>
      </c>
      <c r="B1021" s="51" t="str">
        <f>IF(A1021="","",IF(A1021&lt;词盘!$B$2,"大词",IF(A1021&lt;词盘!$C$2,"中尾词","长尾词")))</f>
        <v>大词</v>
      </c>
      <c r="D1021" s="29" t="str">
        <f t="shared" si="79"/>
        <v>无序</v>
      </c>
      <c r="I1021" s="61">
        <f t="shared" si="78"/>
        <v>0</v>
      </c>
      <c r="K1021" s="91"/>
      <c r="L1021" s="90"/>
      <c r="M1021" s="62" t="s">
        <v>7481</v>
      </c>
      <c r="N1021" s="63" t="s">
        <v>2934</v>
      </c>
      <c r="O1021" s="64" t="s">
        <v>2027</v>
      </c>
      <c r="P1021" s="65"/>
      <c r="Q1021" s="63" t="s">
        <v>2047</v>
      </c>
      <c r="R1021" s="68">
        <v>0</v>
      </c>
      <c r="S1021" s="68">
        <v>1</v>
      </c>
      <c r="T1021" s="69" t="s">
        <v>2601</v>
      </c>
      <c r="U1021" s="70"/>
      <c r="V1021" s="68"/>
      <c r="W1021" s="71"/>
      <c r="X1021" s="72"/>
      <c r="Y1021" s="71"/>
      <c r="Z1021" s="71"/>
      <c r="AA1021" s="71">
        <v>1</v>
      </c>
      <c r="AB1021" s="76">
        <v>0</v>
      </c>
      <c r="AC1021" s="68">
        <v>231</v>
      </c>
      <c r="AD1021" s="77">
        <v>0</v>
      </c>
      <c r="AE1021" s="68">
        <v>5</v>
      </c>
      <c r="AF1021" s="78">
        <v>0.4843</v>
      </c>
      <c r="AG1021" s="81">
        <v>0.324</v>
      </c>
      <c r="AH1021" s="82">
        <v>1.09</v>
      </c>
      <c r="AI1021" s="64" t="s">
        <v>7482</v>
      </c>
      <c r="AJ1021" s="63" t="s">
        <v>5339</v>
      </c>
      <c r="AK1021" s="78">
        <v>0.2169</v>
      </c>
      <c r="AL1021" s="78">
        <v>0.2254</v>
      </c>
      <c r="AM1021" s="63" t="s">
        <v>2857</v>
      </c>
      <c r="AN1021" s="78">
        <v>0.156</v>
      </c>
      <c r="AO1021" s="78">
        <v>0.0704</v>
      </c>
      <c r="AP1021" s="63" t="s">
        <v>6573</v>
      </c>
      <c r="AQ1021" s="78">
        <v>0.1114</v>
      </c>
      <c r="AR1021" s="78">
        <v>0.0282</v>
      </c>
      <c r="AS1021" s="86" t="s">
        <v>7483</v>
      </c>
      <c r="AT1021" s="87"/>
      <c r="AU1021" s="88"/>
    </row>
    <row r="1022" spans="1:47">
      <c r="A1022" s="50">
        <f t="shared" si="80"/>
        <v>0</v>
      </c>
      <c r="B1022" s="51" t="str">
        <f>IF(A1022="","",IF(A1022&lt;词盘!$B$2,"大词",IF(A1022&lt;词盘!$C$2,"中尾词","长尾词")))</f>
        <v>大词</v>
      </c>
      <c r="D1022" s="29" t="str">
        <f t="shared" si="79"/>
        <v>无序</v>
      </c>
      <c r="I1022" s="61">
        <f t="shared" ref="I1022:I1085" si="81">P1022/SUM(P:P)</f>
        <v>0</v>
      </c>
      <c r="K1022" s="91"/>
      <c r="L1022" s="90"/>
      <c r="M1022" s="62" t="s">
        <v>7484</v>
      </c>
      <c r="N1022" s="63" t="s">
        <v>7485</v>
      </c>
      <c r="O1022" s="64" t="s">
        <v>2027</v>
      </c>
      <c r="P1022" s="65"/>
      <c r="Q1022" s="63" t="s">
        <v>2149</v>
      </c>
      <c r="R1022" s="68">
        <v>0</v>
      </c>
      <c r="S1022" s="68">
        <v>1</v>
      </c>
      <c r="T1022" s="69" t="s">
        <v>2022</v>
      </c>
      <c r="U1022" s="70"/>
      <c r="V1022" s="68"/>
      <c r="W1022" s="71"/>
      <c r="X1022" s="72"/>
      <c r="Y1022" s="71"/>
      <c r="Z1022" s="71"/>
      <c r="AA1022" s="71">
        <v>1</v>
      </c>
      <c r="AB1022" s="76">
        <v>0</v>
      </c>
      <c r="AC1022" s="68">
        <v>3676</v>
      </c>
      <c r="AD1022" s="77">
        <v>0</v>
      </c>
      <c r="AE1022" s="68">
        <v>15</v>
      </c>
      <c r="AF1022" s="78">
        <v>0.2285</v>
      </c>
      <c r="AG1022" s="81">
        <v>0</v>
      </c>
      <c r="AH1022" s="82">
        <v>2.23</v>
      </c>
      <c r="AI1022" s="64" t="s">
        <v>7486</v>
      </c>
      <c r="AJ1022" s="63" t="s">
        <v>3569</v>
      </c>
      <c r="AK1022" s="78">
        <v>0.0857</v>
      </c>
      <c r="AL1022" s="78">
        <v>0</v>
      </c>
      <c r="AM1022" s="63" t="s">
        <v>7487</v>
      </c>
      <c r="AN1022" s="78">
        <v>0.0857</v>
      </c>
      <c r="AO1022" s="78">
        <v>0</v>
      </c>
      <c r="AP1022" s="63" t="s">
        <v>7488</v>
      </c>
      <c r="AQ1022" s="78">
        <v>0.0571</v>
      </c>
      <c r="AR1022" s="78">
        <v>0</v>
      </c>
      <c r="AS1022" s="86" t="s">
        <v>7489</v>
      </c>
      <c r="AT1022" s="87"/>
      <c r="AU1022" s="88"/>
    </row>
    <row r="1023" spans="1:47">
      <c r="A1023" s="50">
        <f t="shared" si="80"/>
        <v>3</v>
      </c>
      <c r="B1023" s="51" t="str">
        <f>IF(A1023="","",IF(A1023&lt;词盘!$B$2,"大词",IF(A1023&lt;词盘!$C$2,"中尾词","长尾词")))</f>
        <v>大词</v>
      </c>
      <c r="D1023" s="29" t="str">
        <f t="shared" si="79"/>
        <v>无序</v>
      </c>
      <c r="I1023" s="61">
        <f t="shared" si="81"/>
        <v>0</v>
      </c>
      <c r="K1023" s="91"/>
      <c r="L1023" s="90"/>
      <c r="M1023" s="62" t="s">
        <v>7490</v>
      </c>
      <c r="N1023" s="63" t="s">
        <v>7491</v>
      </c>
      <c r="O1023" s="64" t="s">
        <v>2027</v>
      </c>
      <c r="P1023" s="65"/>
      <c r="Q1023" s="63" t="s">
        <v>2047</v>
      </c>
      <c r="R1023" s="68">
        <v>0</v>
      </c>
      <c r="S1023" s="68">
        <v>1</v>
      </c>
      <c r="T1023" s="69" t="s">
        <v>2054</v>
      </c>
      <c r="U1023" s="70">
        <v>2405195</v>
      </c>
      <c r="V1023" s="68">
        <v>650</v>
      </c>
      <c r="W1023" s="71">
        <v>3</v>
      </c>
      <c r="X1023" s="72">
        <v>0.006</v>
      </c>
      <c r="Y1023" s="71">
        <v>19423</v>
      </c>
      <c r="Z1023" s="71">
        <v>295</v>
      </c>
      <c r="AA1023" s="71">
        <v>1</v>
      </c>
      <c r="AB1023" s="76">
        <v>3</v>
      </c>
      <c r="AC1023" s="68">
        <v>1312</v>
      </c>
      <c r="AD1023" s="77">
        <v>0.5</v>
      </c>
      <c r="AE1023" s="68">
        <v>36</v>
      </c>
      <c r="AF1023" s="78">
        <v>0.28</v>
      </c>
      <c r="AG1023" s="81">
        <v>0.1667</v>
      </c>
      <c r="AH1023" s="44" t="s">
        <v>2027</v>
      </c>
      <c r="AI1023" s="64" t="s">
        <v>2177</v>
      </c>
      <c r="AJ1023" s="63" t="s">
        <v>5272</v>
      </c>
      <c r="AK1023" s="78">
        <v>0.12</v>
      </c>
      <c r="AL1023" s="78">
        <v>0.1667</v>
      </c>
      <c r="AM1023" s="63" t="s">
        <v>7492</v>
      </c>
      <c r="AN1023" s="78">
        <v>0.08</v>
      </c>
      <c r="AO1023" s="78">
        <v>0</v>
      </c>
      <c r="AP1023" s="63" t="s">
        <v>7493</v>
      </c>
      <c r="AQ1023" s="78">
        <v>0.08</v>
      </c>
      <c r="AR1023" s="78">
        <v>0</v>
      </c>
      <c r="AS1023" s="86" t="s">
        <v>7494</v>
      </c>
      <c r="AT1023" s="87">
        <v>0</v>
      </c>
      <c r="AU1023" s="88" t="s">
        <v>7495</v>
      </c>
    </row>
    <row r="1024" spans="1:47">
      <c r="A1024" s="50">
        <f t="shared" si="80"/>
        <v>0</v>
      </c>
      <c r="B1024" s="51" t="str">
        <f>IF(A1024="","",IF(A1024&lt;词盘!$B$2,"大词",IF(A1024&lt;词盘!$C$2,"中尾词","长尾词")))</f>
        <v>大词</v>
      </c>
      <c r="D1024" s="29" t="str">
        <f t="shared" si="79"/>
        <v>无序</v>
      </c>
      <c r="I1024" s="61">
        <f t="shared" si="81"/>
        <v>0</v>
      </c>
      <c r="K1024" s="91"/>
      <c r="L1024" s="90"/>
      <c r="M1024" s="62" t="s">
        <v>7496</v>
      </c>
      <c r="N1024" s="63"/>
      <c r="O1024" s="64" t="s">
        <v>2027</v>
      </c>
      <c r="P1024" s="65"/>
      <c r="Q1024" s="63" t="s">
        <v>2149</v>
      </c>
      <c r="R1024" s="68">
        <v>0</v>
      </c>
      <c r="S1024" s="68">
        <v>2</v>
      </c>
      <c r="T1024" s="69" t="s">
        <v>7497</v>
      </c>
      <c r="U1024" s="70"/>
      <c r="V1024" s="68"/>
      <c r="W1024" s="71"/>
      <c r="X1024" s="72"/>
      <c r="Y1024" s="71"/>
      <c r="Z1024" s="71"/>
      <c r="AA1024" s="71"/>
      <c r="AB1024" s="76"/>
      <c r="AC1024" s="68">
        <v>0</v>
      </c>
      <c r="AD1024" s="77"/>
      <c r="AE1024" s="68">
        <v>15</v>
      </c>
      <c r="AF1024" s="78"/>
      <c r="AG1024" s="81"/>
      <c r="AH1024" s="44" t="s">
        <v>2027</v>
      </c>
      <c r="AI1024" s="64" t="s">
        <v>2177</v>
      </c>
      <c r="AJ1024" s="63"/>
      <c r="AK1024" s="78"/>
      <c r="AL1024" s="78"/>
      <c r="AM1024" s="63"/>
      <c r="AN1024" s="78"/>
      <c r="AO1024" s="78"/>
      <c r="AP1024" s="63"/>
      <c r="AQ1024" s="78"/>
      <c r="AR1024" s="78"/>
      <c r="AS1024" s="86"/>
      <c r="AT1024" s="87">
        <v>0.1429</v>
      </c>
      <c r="AU1024" s="88" t="s">
        <v>7498</v>
      </c>
    </row>
    <row r="1025" spans="1:47">
      <c r="A1025" s="50">
        <f t="shared" si="80"/>
        <v>0</v>
      </c>
      <c r="B1025" s="51" t="str">
        <f>IF(A1025="","",IF(A1025&lt;词盘!$B$2,"大词",IF(A1025&lt;词盘!$C$2,"中尾词","长尾词")))</f>
        <v>大词</v>
      </c>
      <c r="D1025" s="29" t="str">
        <f t="shared" si="79"/>
        <v>无序</v>
      </c>
      <c r="I1025" s="61">
        <f t="shared" si="81"/>
        <v>0</v>
      </c>
      <c r="K1025" s="91"/>
      <c r="L1025" s="90"/>
      <c r="M1025" s="62" t="s">
        <v>7499</v>
      </c>
      <c r="N1025" s="63"/>
      <c r="O1025" s="64" t="s">
        <v>2027</v>
      </c>
      <c r="P1025" s="65"/>
      <c r="Q1025" s="63" t="s">
        <v>2047</v>
      </c>
      <c r="R1025" s="68">
        <v>0</v>
      </c>
      <c r="S1025" s="68">
        <v>1</v>
      </c>
      <c r="T1025" s="69" t="s">
        <v>2022</v>
      </c>
      <c r="U1025" s="70"/>
      <c r="V1025" s="68"/>
      <c r="W1025" s="71"/>
      <c r="X1025" s="72"/>
      <c r="Y1025" s="71"/>
      <c r="Z1025" s="71"/>
      <c r="AA1025" s="71"/>
      <c r="AB1025" s="76"/>
      <c r="AC1025" s="68">
        <v>0</v>
      </c>
      <c r="AD1025" s="77"/>
      <c r="AE1025" s="68">
        <v>22</v>
      </c>
      <c r="AF1025" s="78"/>
      <c r="AG1025" s="81"/>
      <c r="AH1025" s="44" t="s">
        <v>2027</v>
      </c>
      <c r="AI1025" s="64" t="s">
        <v>2177</v>
      </c>
      <c r="AJ1025" s="63"/>
      <c r="AK1025" s="78"/>
      <c r="AL1025" s="78"/>
      <c r="AM1025" s="63"/>
      <c r="AN1025" s="78"/>
      <c r="AO1025" s="78"/>
      <c r="AP1025" s="63"/>
      <c r="AQ1025" s="78"/>
      <c r="AR1025" s="78"/>
      <c r="AS1025" s="86"/>
      <c r="AT1025" s="87">
        <v>0.125</v>
      </c>
      <c r="AU1025" s="88" t="s">
        <v>7500</v>
      </c>
    </row>
    <row r="1026" spans="1:47">
      <c r="A1026" s="50">
        <f t="shared" ref="A1026:A1089" si="82">W1026</f>
        <v>81</v>
      </c>
      <c r="B1026" s="51" t="str">
        <f>IF(A1026="","",IF(A1026&lt;词盘!$B$2,"大词",IF(A1026&lt;词盘!$C$2,"中尾词","长尾词")))</f>
        <v>大词</v>
      </c>
      <c r="D1026" s="29" t="str">
        <f t="shared" si="79"/>
        <v>无序</v>
      </c>
      <c r="I1026" s="61">
        <f t="shared" si="81"/>
        <v>0</v>
      </c>
      <c r="K1026" s="91"/>
      <c r="L1026" s="90"/>
      <c r="M1026" s="62" t="s">
        <v>7501</v>
      </c>
      <c r="N1026" s="63" t="s">
        <v>7502</v>
      </c>
      <c r="O1026" s="64" t="s">
        <v>2027</v>
      </c>
      <c r="P1026" s="65"/>
      <c r="Q1026" s="63" t="s">
        <v>2149</v>
      </c>
      <c r="R1026" s="68">
        <v>0</v>
      </c>
      <c r="S1026" s="68">
        <v>1</v>
      </c>
      <c r="T1026" s="69" t="s">
        <v>2022</v>
      </c>
      <c r="U1026" s="70">
        <v>1302943</v>
      </c>
      <c r="V1026" s="68">
        <v>1332</v>
      </c>
      <c r="W1026" s="71">
        <v>81</v>
      </c>
      <c r="X1026" s="72">
        <v>0.0615</v>
      </c>
      <c r="Y1026" s="71">
        <v>31629</v>
      </c>
      <c r="Z1026" s="71">
        <v>594</v>
      </c>
      <c r="AA1026" s="71">
        <v>2</v>
      </c>
      <c r="AB1026" s="76">
        <v>0</v>
      </c>
      <c r="AC1026" s="68">
        <v>495</v>
      </c>
      <c r="AD1026" s="77">
        <v>2.69</v>
      </c>
      <c r="AE1026" s="68">
        <v>1</v>
      </c>
      <c r="AF1026" s="78">
        <v>0.2392</v>
      </c>
      <c r="AG1026" s="81">
        <v>0.5</v>
      </c>
      <c r="AH1026" s="82">
        <v>0.41</v>
      </c>
      <c r="AI1026" s="64" t="s">
        <v>6677</v>
      </c>
      <c r="AJ1026" s="63" t="s">
        <v>7503</v>
      </c>
      <c r="AK1026" s="78">
        <v>0.087</v>
      </c>
      <c r="AL1026" s="78">
        <v>0.5</v>
      </c>
      <c r="AM1026" s="63" t="s">
        <v>6562</v>
      </c>
      <c r="AN1026" s="78">
        <v>0.087</v>
      </c>
      <c r="AO1026" s="78">
        <v>0</v>
      </c>
      <c r="AP1026" s="63" t="s">
        <v>7504</v>
      </c>
      <c r="AQ1026" s="78">
        <v>0.0652</v>
      </c>
      <c r="AR1026" s="78">
        <v>0</v>
      </c>
      <c r="AS1026" s="86" t="s">
        <v>7505</v>
      </c>
      <c r="AT1026" s="87">
        <v>0.0237</v>
      </c>
      <c r="AU1026" s="88" t="s">
        <v>7506</v>
      </c>
    </row>
    <row r="1027" spans="1:47">
      <c r="A1027" s="50">
        <f t="shared" si="82"/>
        <v>3</v>
      </c>
      <c r="B1027" s="51" t="str">
        <f>IF(A1027="","",IF(A1027&lt;词盘!$B$2,"大词",IF(A1027&lt;词盘!$C$2,"中尾词","长尾词")))</f>
        <v>大词</v>
      </c>
      <c r="D1027" s="29" t="str">
        <f t="shared" si="79"/>
        <v>无序</v>
      </c>
      <c r="I1027" s="61">
        <f t="shared" si="81"/>
        <v>0</v>
      </c>
      <c r="K1027" s="91"/>
      <c r="L1027" s="90"/>
      <c r="M1027" s="62" t="s">
        <v>7507</v>
      </c>
      <c r="N1027" s="63" t="s">
        <v>7508</v>
      </c>
      <c r="O1027" s="64" t="s">
        <v>2027</v>
      </c>
      <c r="P1027" s="65"/>
      <c r="Q1027" s="63" t="s">
        <v>2047</v>
      </c>
      <c r="R1027" s="68">
        <v>0</v>
      </c>
      <c r="S1027" s="68">
        <v>1</v>
      </c>
      <c r="T1027" s="69" t="s">
        <v>2022</v>
      </c>
      <c r="U1027" s="70">
        <v>63752</v>
      </c>
      <c r="V1027" s="68">
        <v>10364</v>
      </c>
      <c r="W1027" s="71">
        <v>3</v>
      </c>
      <c r="X1027" s="72">
        <v>0.0003</v>
      </c>
      <c r="Y1027" s="71">
        <v>308600</v>
      </c>
      <c r="Z1027" s="71">
        <v>4098</v>
      </c>
      <c r="AA1027" s="71">
        <v>1</v>
      </c>
      <c r="AB1027" s="76">
        <v>0</v>
      </c>
      <c r="AC1027" s="68">
        <v>358</v>
      </c>
      <c r="AD1027" s="77">
        <v>28.95</v>
      </c>
      <c r="AE1027" s="68">
        <v>46</v>
      </c>
      <c r="AF1027" s="78">
        <v>0.1431</v>
      </c>
      <c r="AG1027" s="81">
        <v>0</v>
      </c>
      <c r="AH1027" s="82">
        <v>1.02</v>
      </c>
      <c r="AI1027" s="64" t="s">
        <v>3876</v>
      </c>
      <c r="AJ1027" s="63" t="s">
        <v>4347</v>
      </c>
      <c r="AK1027" s="78">
        <v>0.071</v>
      </c>
      <c r="AL1027" s="78">
        <v>0</v>
      </c>
      <c r="AM1027" s="63" t="s">
        <v>3940</v>
      </c>
      <c r="AN1027" s="78">
        <v>0.0412</v>
      </c>
      <c r="AO1027" s="78">
        <v>0</v>
      </c>
      <c r="AP1027" s="63" t="s">
        <v>2040</v>
      </c>
      <c r="AQ1027" s="78">
        <v>0.0309</v>
      </c>
      <c r="AR1027" s="78">
        <v>0</v>
      </c>
      <c r="AS1027" s="86" t="s">
        <v>7509</v>
      </c>
      <c r="AT1027" s="87"/>
      <c r="AU1027" s="88"/>
    </row>
    <row r="1028" spans="1:47">
      <c r="A1028" s="50">
        <f t="shared" si="82"/>
        <v>4</v>
      </c>
      <c r="B1028" s="51" t="str">
        <f>IF(A1028="","",IF(A1028&lt;词盘!$B$2,"大词",IF(A1028&lt;词盘!$C$2,"中尾词","长尾词")))</f>
        <v>大词</v>
      </c>
      <c r="D1028" s="29" t="str">
        <f t="shared" si="79"/>
        <v>无序</v>
      </c>
      <c r="I1028" s="61">
        <f t="shared" si="81"/>
        <v>0</v>
      </c>
      <c r="K1028" s="91"/>
      <c r="L1028" s="90"/>
      <c r="M1028" s="62" t="s">
        <v>7510</v>
      </c>
      <c r="N1028" s="63" t="s">
        <v>7511</v>
      </c>
      <c r="O1028" s="64" t="s">
        <v>2027</v>
      </c>
      <c r="P1028" s="65"/>
      <c r="Q1028" s="63" t="s">
        <v>2047</v>
      </c>
      <c r="R1028" s="68">
        <v>0</v>
      </c>
      <c r="S1028" s="68">
        <v>1</v>
      </c>
      <c r="T1028" s="69" t="s">
        <v>2022</v>
      </c>
      <c r="U1028" s="70">
        <v>2028778</v>
      </c>
      <c r="V1028" s="68">
        <v>140</v>
      </c>
      <c r="W1028" s="71">
        <v>4</v>
      </c>
      <c r="X1028" s="72">
        <v>0.0344</v>
      </c>
      <c r="Y1028" s="71">
        <v>3229</v>
      </c>
      <c r="Z1028" s="71">
        <v>66</v>
      </c>
      <c r="AA1028" s="71">
        <v>1</v>
      </c>
      <c r="AB1028" s="76">
        <v>0</v>
      </c>
      <c r="AC1028" s="68">
        <v>93644</v>
      </c>
      <c r="AD1028" s="77">
        <v>0</v>
      </c>
      <c r="AE1028" s="68">
        <v>1</v>
      </c>
      <c r="AF1028" s="78">
        <v>0.207</v>
      </c>
      <c r="AG1028" s="81">
        <v>0</v>
      </c>
      <c r="AH1028" s="82">
        <v>0.83</v>
      </c>
      <c r="AI1028" s="64" t="s">
        <v>7512</v>
      </c>
      <c r="AJ1028" s="63" t="s">
        <v>7513</v>
      </c>
      <c r="AK1028" s="78">
        <v>0.069</v>
      </c>
      <c r="AL1028" s="78">
        <v>0</v>
      </c>
      <c r="AM1028" s="63" t="s">
        <v>7514</v>
      </c>
      <c r="AN1028" s="78">
        <v>0.069</v>
      </c>
      <c r="AO1028" s="78">
        <v>0</v>
      </c>
      <c r="AP1028" s="63" t="s">
        <v>7515</v>
      </c>
      <c r="AQ1028" s="78">
        <v>0.069</v>
      </c>
      <c r="AR1028" s="78">
        <v>0</v>
      </c>
      <c r="AS1028" s="86" t="s">
        <v>7516</v>
      </c>
      <c r="AT1028" s="87">
        <v>0</v>
      </c>
      <c r="AU1028" s="88" t="s">
        <v>7517</v>
      </c>
    </row>
    <row r="1029" spans="1:47">
      <c r="A1029" s="50">
        <f t="shared" si="82"/>
        <v>0</v>
      </c>
      <c r="B1029" s="51" t="str">
        <f>IF(A1029="","",IF(A1029&lt;词盘!$B$2,"大词",IF(A1029&lt;词盘!$C$2,"中尾词","长尾词")))</f>
        <v>大词</v>
      </c>
      <c r="D1029" s="29" t="str">
        <f t="shared" si="79"/>
        <v>无序</v>
      </c>
      <c r="I1029" s="61">
        <f t="shared" si="81"/>
        <v>0</v>
      </c>
      <c r="K1029" s="91"/>
      <c r="L1029" s="90"/>
      <c r="M1029" s="62" t="s">
        <v>7518</v>
      </c>
      <c r="N1029" s="63" t="s">
        <v>7519</v>
      </c>
      <c r="O1029" s="64" t="s">
        <v>2027</v>
      </c>
      <c r="P1029" s="65"/>
      <c r="Q1029" s="63" t="s">
        <v>2047</v>
      </c>
      <c r="R1029" s="68">
        <v>0</v>
      </c>
      <c r="S1029" s="68">
        <v>1</v>
      </c>
      <c r="T1029" s="69" t="s">
        <v>2022</v>
      </c>
      <c r="U1029" s="70"/>
      <c r="V1029" s="68"/>
      <c r="W1029" s="71"/>
      <c r="X1029" s="72"/>
      <c r="Y1029" s="71"/>
      <c r="Z1029" s="71"/>
      <c r="AA1029" s="71">
        <v>1</v>
      </c>
      <c r="AB1029" s="76">
        <v>0</v>
      </c>
      <c r="AC1029" s="68">
        <v>35757</v>
      </c>
      <c r="AD1029" s="77">
        <v>0</v>
      </c>
      <c r="AE1029" s="68">
        <v>22</v>
      </c>
      <c r="AF1029" s="78">
        <v>0.2307</v>
      </c>
      <c r="AG1029" s="81">
        <v>0</v>
      </c>
      <c r="AH1029" s="82">
        <v>1.51</v>
      </c>
      <c r="AI1029" s="64" t="s">
        <v>7520</v>
      </c>
      <c r="AJ1029" s="63" t="s">
        <v>7521</v>
      </c>
      <c r="AK1029" s="78">
        <v>0.0769</v>
      </c>
      <c r="AL1029" s="78">
        <v>0</v>
      </c>
      <c r="AM1029" s="63" t="s">
        <v>7522</v>
      </c>
      <c r="AN1029" s="78">
        <v>0.0769</v>
      </c>
      <c r="AO1029" s="78">
        <v>0</v>
      </c>
      <c r="AP1029" s="63" t="s">
        <v>7523</v>
      </c>
      <c r="AQ1029" s="78">
        <v>0.0769</v>
      </c>
      <c r="AR1029" s="78">
        <v>0</v>
      </c>
      <c r="AS1029" s="86" t="s">
        <v>7524</v>
      </c>
      <c r="AT1029" s="87"/>
      <c r="AU1029" s="88"/>
    </row>
    <row r="1030" spans="1:47">
      <c r="A1030" s="50">
        <f t="shared" si="82"/>
        <v>0</v>
      </c>
      <c r="B1030" s="51" t="str">
        <f>IF(A1030="","",IF(A1030&lt;词盘!$B$2,"大词",IF(A1030&lt;词盘!$C$2,"中尾词","长尾词")))</f>
        <v>大词</v>
      </c>
      <c r="D1030" s="29" t="str">
        <f t="shared" si="79"/>
        <v>无序</v>
      </c>
      <c r="I1030" s="61">
        <f t="shared" si="81"/>
        <v>0</v>
      </c>
      <c r="K1030" s="91"/>
      <c r="L1030" s="90"/>
      <c r="M1030" s="62" t="s">
        <v>7525</v>
      </c>
      <c r="N1030" s="63"/>
      <c r="O1030" s="64" t="s">
        <v>2027</v>
      </c>
      <c r="P1030" s="65"/>
      <c r="Q1030" s="63" t="s">
        <v>2047</v>
      </c>
      <c r="R1030" s="68">
        <v>0</v>
      </c>
      <c r="S1030" s="68">
        <v>4</v>
      </c>
      <c r="T1030" s="69" t="s">
        <v>4749</v>
      </c>
      <c r="U1030" s="70"/>
      <c r="V1030" s="68"/>
      <c r="W1030" s="71"/>
      <c r="X1030" s="72"/>
      <c r="Y1030" s="71"/>
      <c r="Z1030" s="71"/>
      <c r="AA1030" s="71"/>
      <c r="AB1030" s="76"/>
      <c r="AC1030" s="68">
        <v>0</v>
      </c>
      <c r="AD1030" s="77"/>
      <c r="AE1030" s="68">
        <v>13</v>
      </c>
      <c r="AF1030" s="78"/>
      <c r="AG1030" s="81"/>
      <c r="AH1030" s="44" t="s">
        <v>2027</v>
      </c>
      <c r="AI1030" s="64" t="s">
        <v>2177</v>
      </c>
      <c r="AJ1030" s="63"/>
      <c r="AK1030" s="78"/>
      <c r="AL1030" s="78"/>
      <c r="AM1030" s="63"/>
      <c r="AN1030" s="78"/>
      <c r="AO1030" s="78"/>
      <c r="AP1030" s="63"/>
      <c r="AQ1030" s="78"/>
      <c r="AR1030" s="78"/>
      <c r="AS1030" s="86"/>
      <c r="AT1030" s="87">
        <v>0</v>
      </c>
      <c r="AU1030" s="88" t="s">
        <v>7526</v>
      </c>
    </row>
    <row r="1031" spans="1:47">
      <c r="A1031" s="50">
        <f t="shared" si="82"/>
        <v>0</v>
      </c>
      <c r="B1031" s="51" t="str">
        <f>IF(A1031="","",IF(A1031&lt;词盘!$B$2,"大词",IF(A1031&lt;词盘!$C$2,"中尾词","长尾词")))</f>
        <v>大词</v>
      </c>
      <c r="D1031" s="29" t="str">
        <f t="shared" si="79"/>
        <v>无序</v>
      </c>
      <c r="I1031" s="61">
        <f t="shared" si="81"/>
        <v>0</v>
      </c>
      <c r="K1031" s="91"/>
      <c r="L1031" s="90"/>
      <c r="M1031" s="62" t="s">
        <v>7527</v>
      </c>
      <c r="N1031" s="63"/>
      <c r="O1031" s="64" t="s">
        <v>2027</v>
      </c>
      <c r="P1031" s="65"/>
      <c r="Q1031" s="63" t="s">
        <v>2247</v>
      </c>
      <c r="R1031" s="68">
        <v>0</v>
      </c>
      <c r="S1031" s="68">
        <v>1</v>
      </c>
      <c r="T1031" s="69" t="s">
        <v>2601</v>
      </c>
      <c r="U1031" s="70"/>
      <c r="V1031" s="68"/>
      <c r="W1031" s="71"/>
      <c r="X1031" s="72"/>
      <c r="Y1031" s="71"/>
      <c r="Z1031" s="71"/>
      <c r="AA1031" s="71"/>
      <c r="AB1031" s="76"/>
      <c r="AC1031" s="68">
        <v>0</v>
      </c>
      <c r="AD1031" s="77"/>
      <c r="AE1031" s="68">
        <v>18</v>
      </c>
      <c r="AF1031" s="78"/>
      <c r="AG1031" s="81"/>
      <c r="AH1031" s="44" t="s">
        <v>2027</v>
      </c>
      <c r="AI1031" s="64" t="s">
        <v>2177</v>
      </c>
      <c r="AJ1031" s="63"/>
      <c r="AK1031" s="78"/>
      <c r="AL1031" s="78"/>
      <c r="AM1031" s="63"/>
      <c r="AN1031" s="78"/>
      <c r="AO1031" s="78"/>
      <c r="AP1031" s="63"/>
      <c r="AQ1031" s="78"/>
      <c r="AR1031" s="78"/>
      <c r="AS1031" s="86"/>
      <c r="AT1031" s="87">
        <v>0</v>
      </c>
      <c r="AU1031" s="88" t="s">
        <v>7528</v>
      </c>
    </row>
    <row r="1032" spans="1:47">
      <c r="A1032" s="50">
        <f t="shared" si="82"/>
        <v>0</v>
      </c>
      <c r="B1032" s="51" t="str">
        <f>IF(A1032="","",IF(A1032&lt;词盘!$B$2,"大词",IF(A1032&lt;词盘!$C$2,"中尾词","长尾词")))</f>
        <v>大词</v>
      </c>
      <c r="D1032" s="29" t="str">
        <f t="shared" si="79"/>
        <v>无序</v>
      </c>
      <c r="I1032" s="61">
        <f t="shared" si="81"/>
        <v>0</v>
      </c>
      <c r="K1032" s="91"/>
      <c r="L1032" s="90"/>
      <c r="M1032" s="62" t="s">
        <v>7529</v>
      </c>
      <c r="N1032" s="63" t="s">
        <v>7530</v>
      </c>
      <c r="O1032" s="64" t="s">
        <v>2027</v>
      </c>
      <c r="P1032" s="65"/>
      <c r="Q1032" s="63" t="s">
        <v>2047</v>
      </c>
      <c r="R1032" s="68">
        <v>0</v>
      </c>
      <c r="S1032" s="68">
        <v>4</v>
      </c>
      <c r="T1032" s="69" t="s">
        <v>4749</v>
      </c>
      <c r="U1032" s="70"/>
      <c r="V1032" s="68"/>
      <c r="W1032" s="71"/>
      <c r="X1032" s="72"/>
      <c r="Y1032" s="71"/>
      <c r="Z1032" s="71"/>
      <c r="AA1032" s="71">
        <v>1</v>
      </c>
      <c r="AB1032" s="76">
        <v>0</v>
      </c>
      <c r="AC1032" s="68">
        <v>0</v>
      </c>
      <c r="AD1032" s="77">
        <v>0</v>
      </c>
      <c r="AE1032" s="68">
        <v>15</v>
      </c>
      <c r="AF1032" s="78">
        <v>0.7979</v>
      </c>
      <c r="AG1032" s="81">
        <v>0.72</v>
      </c>
      <c r="AH1032" s="82">
        <v>2.29</v>
      </c>
      <c r="AI1032" s="64" t="s">
        <v>7531</v>
      </c>
      <c r="AJ1032" s="63" t="s">
        <v>7532</v>
      </c>
      <c r="AK1032" s="78">
        <v>0.4043</v>
      </c>
      <c r="AL1032" s="78">
        <v>0.24</v>
      </c>
      <c r="AM1032" s="63" t="s">
        <v>7533</v>
      </c>
      <c r="AN1032" s="78">
        <v>0.2553</v>
      </c>
      <c r="AO1032" s="78">
        <v>0.36</v>
      </c>
      <c r="AP1032" s="63" t="s">
        <v>7534</v>
      </c>
      <c r="AQ1032" s="78">
        <v>0.1383</v>
      </c>
      <c r="AR1032" s="78">
        <v>0.12</v>
      </c>
      <c r="AS1032" s="86" t="s">
        <v>7535</v>
      </c>
      <c r="AT1032" s="87">
        <v>0</v>
      </c>
      <c r="AU1032" s="88" t="s">
        <v>7536</v>
      </c>
    </row>
    <row r="1033" spans="1:47">
      <c r="A1033" s="50">
        <f t="shared" si="82"/>
        <v>18</v>
      </c>
      <c r="B1033" s="51" t="str">
        <f>IF(A1033="","",IF(A1033&lt;词盘!$B$2,"大词",IF(A1033&lt;词盘!$C$2,"中尾词","长尾词")))</f>
        <v>大词</v>
      </c>
      <c r="D1033" s="29" t="str">
        <f t="shared" si="79"/>
        <v>无序</v>
      </c>
      <c r="I1033" s="61">
        <f t="shared" si="81"/>
        <v>0</v>
      </c>
      <c r="K1033" s="91"/>
      <c r="L1033" s="90"/>
      <c r="M1033" s="62" t="s">
        <v>7537</v>
      </c>
      <c r="N1033" s="63" t="s">
        <v>7538</v>
      </c>
      <c r="O1033" s="64" t="s">
        <v>2027</v>
      </c>
      <c r="P1033" s="65"/>
      <c r="Q1033" s="63" t="s">
        <v>2047</v>
      </c>
      <c r="R1033" s="68">
        <v>0</v>
      </c>
      <c r="S1033" s="68">
        <v>5</v>
      </c>
      <c r="T1033" s="69" t="s">
        <v>7539</v>
      </c>
      <c r="U1033" s="70">
        <v>1905156</v>
      </c>
      <c r="V1033" s="68">
        <v>690</v>
      </c>
      <c r="W1033" s="71">
        <v>18</v>
      </c>
      <c r="X1033" s="72">
        <v>0.0274</v>
      </c>
      <c r="Y1033" s="71">
        <v>15749</v>
      </c>
      <c r="Z1033" s="71">
        <v>334</v>
      </c>
      <c r="AA1033" s="71">
        <v>1</v>
      </c>
      <c r="AB1033" s="76">
        <v>0</v>
      </c>
      <c r="AC1033" s="68">
        <v>345</v>
      </c>
      <c r="AD1033" s="77">
        <v>2</v>
      </c>
      <c r="AE1033" s="68">
        <v>5</v>
      </c>
      <c r="AF1033" s="78">
        <v>0.2903</v>
      </c>
      <c r="AG1033" s="81">
        <v>0.4</v>
      </c>
      <c r="AH1033" s="82">
        <v>1.94</v>
      </c>
      <c r="AI1033" s="64" t="s">
        <v>5914</v>
      </c>
      <c r="AJ1033" s="63" t="s">
        <v>4403</v>
      </c>
      <c r="AK1033" s="78">
        <v>0.129</v>
      </c>
      <c r="AL1033" s="78">
        <v>0</v>
      </c>
      <c r="AM1033" s="63" t="s">
        <v>4402</v>
      </c>
      <c r="AN1033" s="78">
        <v>0.0968</v>
      </c>
      <c r="AO1033" s="78">
        <v>0.2</v>
      </c>
      <c r="AP1033" s="63" t="s">
        <v>2022</v>
      </c>
      <c r="AQ1033" s="78">
        <v>0.0645</v>
      </c>
      <c r="AR1033" s="78">
        <v>0.2</v>
      </c>
      <c r="AS1033" s="86" t="s">
        <v>7540</v>
      </c>
      <c r="AT1033" s="87">
        <v>0</v>
      </c>
      <c r="AU1033" s="88" t="s">
        <v>7541</v>
      </c>
    </row>
    <row r="1034" spans="1:47">
      <c r="A1034" s="50">
        <f t="shared" si="82"/>
        <v>33</v>
      </c>
      <c r="B1034" s="51" t="str">
        <f>IF(A1034="","",IF(A1034&lt;词盘!$B$2,"大词",IF(A1034&lt;词盘!$C$2,"中尾词","长尾词")))</f>
        <v>大词</v>
      </c>
      <c r="D1034" s="29" t="str">
        <f t="shared" si="79"/>
        <v>无序</v>
      </c>
      <c r="I1034" s="61">
        <f t="shared" si="81"/>
        <v>0</v>
      </c>
      <c r="K1034" s="91"/>
      <c r="L1034" s="90"/>
      <c r="M1034" s="62" t="s">
        <v>7542</v>
      </c>
      <c r="N1034" s="63" t="s">
        <v>7543</v>
      </c>
      <c r="O1034" s="64" t="s">
        <v>2027</v>
      </c>
      <c r="P1034" s="65"/>
      <c r="Q1034" s="63" t="s">
        <v>2047</v>
      </c>
      <c r="R1034" s="68">
        <v>0</v>
      </c>
      <c r="S1034" s="68">
        <v>3</v>
      </c>
      <c r="T1034" s="69" t="s">
        <v>2434</v>
      </c>
      <c r="U1034" s="70">
        <v>1855238</v>
      </c>
      <c r="V1034" s="68">
        <v>583</v>
      </c>
      <c r="W1034" s="71">
        <v>33</v>
      </c>
      <c r="X1034" s="72">
        <v>0.0582</v>
      </c>
      <c r="Y1034" s="71">
        <v>14613</v>
      </c>
      <c r="Z1034" s="71">
        <v>262</v>
      </c>
      <c r="AA1034" s="71">
        <v>1</v>
      </c>
      <c r="AB1034" s="76">
        <v>0</v>
      </c>
      <c r="AC1034" s="68">
        <v>142</v>
      </c>
      <c r="AD1034" s="77">
        <v>4.11</v>
      </c>
      <c r="AE1034" s="68">
        <v>11</v>
      </c>
      <c r="AF1034" s="78">
        <v>0.5001</v>
      </c>
      <c r="AG1034" s="81">
        <v>0.4444</v>
      </c>
      <c r="AH1034" s="82">
        <v>1.86</v>
      </c>
      <c r="AI1034" s="64" t="s">
        <v>4936</v>
      </c>
      <c r="AJ1034" s="63" t="s">
        <v>7544</v>
      </c>
      <c r="AK1034" s="78">
        <v>0.2188</v>
      </c>
      <c r="AL1034" s="78">
        <v>0.3333</v>
      </c>
      <c r="AM1034" s="63" t="s">
        <v>7545</v>
      </c>
      <c r="AN1034" s="78">
        <v>0.1563</v>
      </c>
      <c r="AO1034" s="78">
        <v>0.1111</v>
      </c>
      <c r="AP1034" s="63" t="s">
        <v>7532</v>
      </c>
      <c r="AQ1034" s="78">
        <v>0.125</v>
      </c>
      <c r="AR1034" s="78">
        <v>0</v>
      </c>
      <c r="AS1034" s="86" t="s">
        <v>7546</v>
      </c>
      <c r="AT1034" s="87">
        <v>0</v>
      </c>
      <c r="AU1034" s="88" t="s">
        <v>7547</v>
      </c>
    </row>
    <row r="1035" spans="1:47">
      <c r="A1035" s="50">
        <f t="shared" si="82"/>
        <v>0</v>
      </c>
      <c r="B1035" s="51" t="str">
        <f>IF(A1035="","",IF(A1035&lt;词盘!$B$2,"大词",IF(A1035&lt;词盘!$C$2,"中尾词","长尾词")))</f>
        <v>大词</v>
      </c>
      <c r="D1035" s="29" t="str">
        <f t="shared" ref="D1035:D1046" si="83">IF(M1035="","",IF(OR(E1035="/",E1035=""),"无序",IF(COUNTIFS(E:E,E1035)&lt;4,"无序","有序")))</f>
        <v>无序</v>
      </c>
      <c r="I1035" s="61">
        <f t="shared" si="81"/>
        <v>0</v>
      </c>
      <c r="K1035" s="91"/>
      <c r="L1035" s="90"/>
      <c r="M1035" s="62" t="s">
        <v>7548</v>
      </c>
      <c r="N1035" s="63"/>
      <c r="O1035" s="64" t="s">
        <v>2027</v>
      </c>
      <c r="P1035" s="65"/>
      <c r="Q1035" s="63" t="s">
        <v>2149</v>
      </c>
      <c r="R1035" s="68">
        <v>0</v>
      </c>
      <c r="S1035" s="68">
        <v>1</v>
      </c>
      <c r="T1035" s="69" t="s">
        <v>4096</v>
      </c>
      <c r="U1035" s="70"/>
      <c r="V1035" s="68"/>
      <c r="W1035" s="71"/>
      <c r="X1035" s="72"/>
      <c r="Y1035" s="71"/>
      <c r="Z1035" s="71"/>
      <c r="AA1035" s="71"/>
      <c r="AB1035" s="76"/>
      <c r="AC1035" s="68">
        <v>0</v>
      </c>
      <c r="AD1035" s="77"/>
      <c r="AE1035" s="68">
        <v>15</v>
      </c>
      <c r="AF1035" s="78"/>
      <c r="AG1035" s="81"/>
      <c r="AH1035" s="44" t="s">
        <v>2027</v>
      </c>
      <c r="AI1035" s="64" t="s">
        <v>2177</v>
      </c>
      <c r="AJ1035" s="63"/>
      <c r="AK1035" s="78"/>
      <c r="AL1035" s="78"/>
      <c r="AM1035" s="63"/>
      <c r="AN1035" s="78"/>
      <c r="AO1035" s="78"/>
      <c r="AP1035" s="63"/>
      <c r="AQ1035" s="78"/>
      <c r="AR1035" s="78"/>
      <c r="AS1035" s="86"/>
      <c r="AT1035" s="87">
        <v>0</v>
      </c>
      <c r="AU1035" s="88" t="s">
        <v>7549</v>
      </c>
    </row>
    <row r="1036" spans="1:47">
      <c r="A1036" s="50">
        <f t="shared" si="82"/>
        <v>0</v>
      </c>
      <c r="B1036" s="51" t="str">
        <f>IF(A1036="","",IF(A1036&lt;词盘!$B$2,"大词",IF(A1036&lt;词盘!$C$2,"中尾词","长尾词")))</f>
        <v>大词</v>
      </c>
      <c r="D1036" s="29" t="str">
        <f t="shared" si="83"/>
        <v>无序</v>
      </c>
      <c r="I1036" s="61">
        <f t="shared" si="81"/>
        <v>0</v>
      </c>
      <c r="K1036" s="91"/>
      <c r="L1036" s="90"/>
      <c r="M1036" s="62" t="s">
        <v>7550</v>
      </c>
      <c r="N1036" s="63"/>
      <c r="O1036" s="64" t="s">
        <v>2027</v>
      </c>
      <c r="P1036" s="65"/>
      <c r="Q1036" s="63" t="s">
        <v>2247</v>
      </c>
      <c r="R1036" s="68">
        <v>0</v>
      </c>
      <c r="S1036" s="68">
        <v>1</v>
      </c>
      <c r="T1036" s="69" t="s">
        <v>2601</v>
      </c>
      <c r="U1036" s="70"/>
      <c r="V1036" s="68"/>
      <c r="W1036" s="71"/>
      <c r="X1036" s="72"/>
      <c r="Y1036" s="71"/>
      <c r="Z1036" s="71"/>
      <c r="AA1036" s="71"/>
      <c r="AB1036" s="76"/>
      <c r="AC1036" s="68">
        <v>0</v>
      </c>
      <c r="AD1036" s="77"/>
      <c r="AE1036" s="68">
        <v>17</v>
      </c>
      <c r="AF1036" s="78"/>
      <c r="AG1036" s="81"/>
      <c r="AH1036" s="44" t="s">
        <v>2027</v>
      </c>
      <c r="AI1036" s="64" t="s">
        <v>2177</v>
      </c>
      <c r="AJ1036" s="63"/>
      <c r="AK1036" s="78"/>
      <c r="AL1036" s="78"/>
      <c r="AM1036" s="63"/>
      <c r="AN1036" s="78"/>
      <c r="AO1036" s="78"/>
      <c r="AP1036" s="63"/>
      <c r="AQ1036" s="78"/>
      <c r="AR1036" s="78"/>
      <c r="AS1036" s="86"/>
      <c r="AT1036" s="87"/>
      <c r="AU1036" s="88"/>
    </row>
    <row r="1037" spans="1:47">
      <c r="A1037" s="50">
        <f t="shared" si="82"/>
        <v>0</v>
      </c>
      <c r="B1037" s="51" t="str">
        <f>IF(A1037="","",IF(A1037&lt;词盘!$B$2,"大词",IF(A1037&lt;词盘!$C$2,"中尾词","长尾词")))</f>
        <v>大词</v>
      </c>
      <c r="D1037" s="29" t="str">
        <f t="shared" si="83"/>
        <v>无序</v>
      </c>
      <c r="I1037" s="61">
        <f t="shared" si="81"/>
        <v>0</v>
      </c>
      <c r="K1037" s="91"/>
      <c r="L1037" s="90"/>
      <c r="M1037" s="62" t="s">
        <v>7551</v>
      </c>
      <c r="N1037" s="63"/>
      <c r="O1037" s="64" t="s">
        <v>2027</v>
      </c>
      <c r="P1037" s="65"/>
      <c r="Q1037" s="63" t="s">
        <v>2149</v>
      </c>
      <c r="R1037" s="68">
        <v>0</v>
      </c>
      <c r="S1037" s="68">
        <v>1</v>
      </c>
      <c r="T1037" s="69" t="s">
        <v>2022</v>
      </c>
      <c r="U1037" s="70">
        <v>1970490</v>
      </c>
      <c r="V1037" s="68"/>
      <c r="W1037" s="71"/>
      <c r="X1037" s="72"/>
      <c r="Y1037" s="71"/>
      <c r="Z1037" s="71"/>
      <c r="AA1037" s="71">
        <v>1</v>
      </c>
      <c r="AB1037" s="76">
        <v>0</v>
      </c>
      <c r="AC1037" s="68">
        <v>17</v>
      </c>
      <c r="AD1037" s="77">
        <v>0</v>
      </c>
      <c r="AE1037" s="68">
        <v>6</v>
      </c>
      <c r="AF1037" s="78">
        <v>0.8387</v>
      </c>
      <c r="AG1037" s="81">
        <v>0</v>
      </c>
      <c r="AH1037" s="82">
        <v>1.57</v>
      </c>
      <c r="AI1037" s="64" t="s">
        <v>7552</v>
      </c>
      <c r="AJ1037" s="63" t="s">
        <v>7553</v>
      </c>
      <c r="AK1037" s="78">
        <v>0.4516</v>
      </c>
      <c r="AL1037" s="78">
        <v>0</v>
      </c>
      <c r="AM1037" s="63" t="s">
        <v>7554</v>
      </c>
      <c r="AN1037" s="78">
        <v>0.3226</v>
      </c>
      <c r="AO1037" s="78">
        <v>0</v>
      </c>
      <c r="AP1037" s="63" t="s">
        <v>7555</v>
      </c>
      <c r="AQ1037" s="78">
        <v>0.0645</v>
      </c>
      <c r="AR1037" s="78">
        <v>0</v>
      </c>
      <c r="AS1037" s="86" t="s">
        <v>7556</v>
      </c>
      <c r="AT1037" s="87"/>
      <c r="AU1037" s="88"/>
    </row>
    <row r="1038" spans="1:47">
      <c r="A1038" s="50">
        <f t="shared" si="82"/>
        <v>60</v>
      </c>
      <c r="B1038" s="51" t="str">
        <f>IF(A1038="","",IF(A1038&lt;词盘!$B$2,"大词",IF(A1038&lt;词盘!$C$2,"中尾词","长尾词")))</f>
        <v>大词</v>
      </c>
      <c r="D1038" s="29" t="str">
        <f t="shared" si="83"/>
        <v>有序</v>
      </c>
      <c r="E1038" s="2" t="s">
        <v>2045</v>
      </c>
      <c r="I1038" s="61">
        <f t="shared" si="81"/>
        <v>0</v>
      </c>
      <c r="K1038" s="91"/>
      <c r="L1038" s="90"/>
      <c r="M1038" s="62" t="s">
        <v>7557</v>
      </c>
      <c r="N1038" s="63" t="s">
        <v>7558</v>
      </c>
      <c r="O1038" s="64" t="s">
        <v>2018</v>
      </c>
      <c r="P1038" s="65"/>
      <c r="Q1038" s="63" t="s">
        <v>2275</v>
      </c>
      <c r="R1038" s="68">
        <v>0</v>
      </c>
      <c r="S1038" s="68">
        <v>9</v>
      </c>
      <c r="T1038" s="69" t="s">
        <v>7559</v>
      </c>
      <c r="U1038" s="70">
        <v>1848951</v>
      </c>
      <c r="V1038" s="68">
        <v>1300</v>
      </c>
      <c r="W1038" s="71">
        <v>60</v>
      </c>
      <c r="X1038" s="72">
        <v>0.0463</v>
      </c>
      <c r="Y1038" s="71">
        <v>38947</v>
      </c>
      <c r="Z1038" s="71">
        <v>641</v>
      </c>
      <c r="AA1038" s="71">
        <v>2</v>
      </c>
      <c r="AB1038" s="76">
        <v>0</v>
      </c>
      <c r="AC1038" s="68">
        <v>699</v>
      </c>
      <c r="AD1038" s="77">
        <v>1.86</v>
      </c>
      <c r="AE1038" s="68">
        <v>5</v>
      </c>
      <c r="AF1038" s="78">
        <v>0.4376</v>
      </c>
      <c r="AG1038" s="81">
        <v>0.2941</v>
      </c>
      <c r="AH1038" s="82">
        <v>1.49</v>
      </c>
      <c r="AI1038" s="64" t="s">
        <v>7560</v>
      </c>
      <c r="AJ1038" s="63" t="s">
        <v>7561</v>
      </c>
      <c r="AK1038" s="78">
        <v>0.2188</v>
      </c>
      <c r="AL1038" s="78">
        <v>0.0588</v>
      </c>
      <c r="AM1038" s="63" t="s">
        <v>7562</v>
      </c>
      <c r="AN1038" s="78">
        <v>0.125</v>
      </c>
      <c r="AO1038" s="78">
        <v>0.0588</v>
      </c>
      <c r="AP1038" s="63" t="s">
        <v>2022</v>
      </c>
      <c r="AQ1038" s="78">
        <v>0.0938</v>
      </c>
      <c r="AR1038" s="78">
        <v>0.1765</v>
      </c>
      <c r="AS1038" s="86" t="s">
        <v>7563</v>
      </c>
      <c r="AT1038" s="87">
        <v>0</v>
      </c>
      <c r="AU1038" s="88" t="s">
        <v>7564</v>
      </c>
    </row>
    <row r="1039" spans="1:47">
      <c r="A1039" s="50">
        <f t="shared" si="82"/>
        <v>0</v>
      </c>
      <c r="B1039" s="51" t="str">
        <f>IF(A1039="","",IF(A1039&lt;词盘!$B$2,"大词",IF(A1039&lt;词盘!$C$2,"中尾词","长尾词")))</f>
        <v>大词</v>
      </c>
      <c r="D1039" s="29" t="str">
        <f t="shared" si="83"/>
        <v>无序</v>
      </c>
      <c r="I1039" s="61">
        <f t="shared" si="81"/>
        <v>0</v>
      </c>
      <c r="K1039" s="91"/>
      <c r="L1039" s="90"/>
      <c r="M1039" s="62" t="s">
        <v>7565</v>
      </c>
      <c r="N1039" s="63" t="s">
        <v>7566</v>
      </c>
      <c r="O1039" s="64" t="s">
        <v>2018</v>
      </c>
      <c r="P1039" s="65"/>
      <c r="Q1039" s="63" t="s">
        <v>2019</v>
      </c>
      <c r="R1039" s="68">
        <v>0</v>
      </c>
      <c r="S1039" s="68">
        <v>6</v>
      </c>
      <c r="T1039" s="69" t="s">
        <v>7567</v>
      </c>
      <c r="U1039" s="70"/>
      <c r="V1039" s="68"/>
      <c r="W1039" s="71"/>
      <c r="X1039" s="72"/>
      <c r="Y1039" s="71"/>
      <c r="Z1039" s="71"/>
      <c r="AA1039" s="71">
        <v>1</v>
      </c>
      <c r="AB1039" s="76">
        <v>0</v>
      </c>
      <c r="AC1039" s="68">
        <v>204</v>
      </c>
      <c r="AD1039" s="77">
        <v>0</v>
      </c>
      <c r="AE1039" s="68">
        <v>11</v>
      </c>
      <c r="AF1039" s="78">
        <v>0.3929</v>
      </c>
      <c r="AG1039" s="81">
        <v>0.1667</v>
      </c>
      <c r="AH1039" s="82">
        <v>3.19</v>
      </c>
      <c r="AI1039" s="64" t="s">
        <v>7568</v>
      </c>
      <c r="AJ1039" s="63" t="s">
        <v>7561</v>
      </c>
      <c r="AK1039" s="78">
        <v>0.1429</v>
      </c>
      <c r="AL1039" s="78">
        <v>0.1667</v>
      </c>
      <c r="AM1039" s="63" t="s">
        <v>3049</v>
      </c>
      <c r="AN1039" s="78">
        <v>0.1429</v>
      </c>
      <c r="AO1039" s="78">
        <v>0</v>
      </c>
      <c r="AP1039" s="63" t="s">
        <v>4404</v>
      </c>
      <c r="AQ1039" s="78">
        <v>0.1071</v>
      </c>
      <c r="AR1039" s="78">
        <v>0</v>
      </c>
      <c r="AS1039" s="86" t="s">
        <v>7569</v>
      </c>
      <c r="AT1039" s="87"/>
      <c r="AU1039" s="88"/>
    </row>
    <row r="1040" spans="1:47">
      <c r="A1040" s="50">
        <f t="shared" si="82"/>
        <v>0</v>
      </c>
      <c r="B1040" s="51" t="str">
        <f>IF(A1040="","",IF(A1040&lt;词盘!$B$2,"大词",IF(A1040&lt;词盘!$C$2,"中尾词","长尾词")))</f>
        <v>大词</v>
      </c>
      <c r="D1040" s="29" t="str">
        <f t="shared" si="83"/>
        <v>无序</v>
      </c>
      <c r="I1040" s="61">
        <f t="shared" si="81"/>
        <v>0</v>
      </c>
      <c r="K1040" s="91"/>
      <c r="L1040" s="90"/>
      <c r="M1040" s="62" t="s">
        <v>7570</v>
      </c>
      <c r="N1040" s="63"/>
      <c r="O1040" s="64" t="s">
        <v>2027</v>
      </c>
      <c r="P1040" s="65"/>
      <c r="Q1040" s="63" t="s">
        <v>2047</v>
      </c>
      <c r="R1040" s="68">
        <v>0</v>
      </c>
      <c r="S1040" s="68">
        <v>1</v>
      </c>
      <c r="T1040" s="69" t="s">
        <v>2022</v>
      </c>
      <c r="U1040" s="70"/>
      <c r="V1040" s="68"/>
      <c r="W1040" s="71"/>
      <c r="X1040" s="72"/>
      <c r="Y1040" s="71"/>
      <c r="Z1040" s="71"/>
      <c r="AA1040" s="71"/>
      <c r="AB1040" s="76"/>
      <c r="AC1040" s="68">
        <v>0</v>
      </c>
      <c r="AD1040" s="77"/>
      <c r="AE1040" s="68">
        <v>13</v>
      </c>
      <c r="AF1040" s="78"/>
      <c r="AG1040" s="81"/>
      <c r="AH1040" s="44" t="s">
        <v>2027</v>
      </c>
      <c r="AI1040" s="64" t="s">
        <v>2177</v>
      </c>
      <c r="AJ1040" s="63"/>
      <c r="AK1040" s="78"/>
      <c r="AL1040" s="78"/>
      <c r="AM1040" s="63"/>
      <c r="AN1040" s="78"/>
      <c r="AO1040" s="78"/>
      <c r="AP1040" s="63"/>
      <c r="AQ1040" s="78"/>
      <c r="AR1040" s="78"/>
      <c r="AS1040" s="86"/>
      <c r="AT1040" s="87"/>
      <c r="AU1040" s="88"/>
    </row>
    <row r="1041" spans="1:47">
      <c r="A1041" s="50">
        <f t="shared" si="82"/>
        <v>0</v>
      </c>
      <c r="B1041" s="51" t="str">
        <f>IF(A1041="","",IF(A1041&lt;词盘!$B$2,"大词",IF(A1041&lt;词盘!$C$2,"中尾词","长尾词")))</f>
        <v>大词</v>
      </c>
      <c r="D1041" s="29" t="str">
        <f t="shared" si="83"/>
        <v>无序</v>
      </c>
      <c r="I1041" s="61">
        <f t="shared" si="81"/>
        <v>0</v>
      </c>
      <c r="K1041" s="91"/>
      <c r="L1041" s="90"/>
      <c r="M1041" s="62" t="s">
        <v>7571</v>
      </c>
      <c r="N1041" s="63" t="s">
        <v>7572</v>
      </c>
      <c r="O1041" s="64" t="s">
        <v>2027</v>
      </c>
      <c r="P1041" s="65"/>
      <c r="Q1041" s="63" t="s">
        <v>4152</v>
      </c>
      <c r="R1041" s="68">
        <v>0</v>
      </c>
      <c r="S1041" s="68">
        <v>1</v>
      </c>
      <c r="T1041" s="69" t="s">
        <v>2910</v>
      </c>
      <c r="U1041" s="70">
        <v>2326791</v>
      </c>
      <c r="V1041" s="68"/>
      <c r="W1041" s="71"/>
      <c r="X1041" s="72"/>
      <c r="Y1041" s="71"/>
      <c r="Z1041" s="71"/>
      <c r="AA1041" s="71">
        <v>1</v>
      </c>
      <c r="AB1041" s="76">
        <v>0</v>
      </c>
      <c r="AC1041" s="68">
        <v>194</v>
      </c>
      <c r="AD1041" s="77">
        <v>0</v>
      </c>
      <c r="AE1041" s="68">
        <v>12</v>
      </c>
      <c r="AF1041" s="78">
        <v>0.6</v>
      </c>
      <c r="AG1041" s="81">
        <v>0.5</v>
      </c>
      <c r="AH1041" s="82">
        <v>1.96</v>
      </c>
      <c r="AI1041" s="64" t="s">
        <v>7573</v>
      </c>
      <c r="AJ1041" s="63" t="s">
        <v>7545</v>
      </c>
      <c r="AK1041" s="78">
        <v>0.32</v>
      </c>
      <c r="AL1041" s="78">
        <v>0.25</v>
      </c>
      <c r="AM1041" s="63" t="s">
        <v>7544</v>
      </c>
      <c r="AN1041" s="78">
        <v>0.2</v>
      </c>
      <c r="AO1041" s="78">
        <v>0.125</v>
      </c>
      <c r="AP1041" s="63" t="s">
        <v>7574</v>
      </c>
      <c r="AQ1041" s="78">
        <v>0.08</v>
      </c>
      <c r="AR1041" s="78">
        <v>0.125</v>
      </c>
      <c r="AS1041" s="86" t="s">
        <v>7575</v>
      </c>
      <c r="AT1041" s="87"/>
      <c r="AU1041" s="88"/>
    </row>
    <row r="1042" spans="1:47">
      <c r="A1042" s="50">
        <f t="shared" si="82"/>
        <v>0</v>
      </c>
      <c r="B1042" s="51" t="str">
        <f>IF(A1042="","",IF(A1042&lt;词盘!$B$2,"大词",IF(A1042&lt;词盘!$C$2,"中尾词","长尾词")))</f>
        <v>大词</v>
      </c>
      <c r="D1042" s="29" t="str">
        <f t="shared" si="83"/>
        <v>无序</v>
      </c>
      <c r="I1042" s="61">
        <f t="shared" si="81"/>
        <v>0</v>
      </c>
      <c r="K1042" s="91"/>
      <c r="L1042" s="90"/>
      <c r="M1042" s="62" t="s">
        <v>7576</v>
      </c>
      <c r="N1042" s="63" t="s">
        <v>7577</v>
      </c>
      <c r="O1042" s="64" t="s">
        <v>2027</v>
      </c>
      <c r="P1042" s="65"/>
      <c r="Q1042" s="63" t="s">
        <v>2149</v>
      </c>
      <c r="R1042" s="68">
        <v>0</v>
      </c>
      <c r="S1042" s="68">
        <v>1</v>
      </c>
      <c r="T1042" s="69" t="s">
        <v>2910</v>
      </c>
      <c r="U1042" s="70"/>
      <c r="V1042" s="68"/>
      <c r="W1042" s="71"/>
      <c r="X1042" s="72"/>
      <c r="Y1042" s="71"/>
      <c r="Z1042" s="71"/>
      <c r="AA1042" s="71">
        <v>1</v>
      </c>
      <c r="AB1042" s="76">
        <v>0</v>
      </c>
      <c r="AC1042" s="68">
        <v>68</v>
      </c>
      <c r="AD1042" s="77">
        <v>0</v>
      </c>
      <c r="AE1042" s="68">
        <v>11</v>
      </c>
      <c r="AF1042" s="78">
        <v>0.7143</v>
      </c>
      <c r="AG1042" s="81">
        <v>0</v>
      </c>
      <c r="AH1042" s="82">
        <v>1.34</v>
      </c>
      <c r="AI1042" s="64" t="s">
        <v>2100</v>
      </c>
      <c r="AJ1042" s="63" t="s">
        <v>4404</v>
      </c>
      <c r="AK1042" s="78">
        <v>0.4643</v>
      </c>
      <c r="AL1042" s="78">
        <v>0</v>
      </c>
      <c r="AM1042" s="63" t="s">
        <v>7578</v>
      </c>
      <c r="AN1042" s="78">
        <v>0.1429</v>
      </c>
      <c r="AO1042" s="78">
        <v>0</v>
      </c>
      <c r="AP1042" s="63" t="s">
        <v>7579</v>
      </c>
      <c r="AQ1042" s="78">
        <v>0.1071</v>
      </c>
      <c r="AR1042" s="78">
        <v>0</v>
      </c>
      <c r="AS1042" s="86" t="s">
        <v>7580</v>
      </c>
      <c r="AT1042" s="87">
        <v>0</v>
      </c>
      <c r="AU1042" s="88" t="s">
        <v>7581</v>
      </c>
    </row>
    <row r="1043" spans="1:47">
      <c r="A1043" s="50">
        <f t="shared" si="82"/>
        <v>0</v>
      </c>
      <c r="B1043" s="51" t="str">
        <f>IF(A1043="","",IF(A1043&lt;词盘!$B$2,"大词",IF(A1043&lt;词盘!$C$2,"中尾词","长尾词")))</f>
        <v>大词</v>
      </c>
      <c r="D1043" s="29" t="str">
        <f t="shared" si="83"/>
        <v>无序</v>
      </c>
      <c r="I1043" s="61">
        <f t="shared" si="81"/>
        <v>0</v>
      </c>
      <c r="K1043" s="91"/>
      <c r="L1043" s="90"/>
      <c r="M1043" s="62" t="s">
        <v>7582</v>
      </c>
      <c r="N1043" s="63" t="s">
        <v>7583</v>
      </c>
      <c r="O1043" s="64" t="s">
        <v>2027</v>
      </c>
      <c r="P1043" s="65"/>
      <c r="Q1043" s="63" t="s">
        <v>2149</v>
      </c>
      <c r="R1043" s="68">
        <v>0</v>
      </c>
      <c r="S1043" s="68">
        <v>2</v>
      </c>
      <c r="T1043" s="69" t="s">
        <v>6823</v>
      </c>
      <c r="U1043" s="70"/>
      <c r="V1043" s="68"/>
      <c r="W1043" s="71"/>
      <c r="X1043" s="72"/>
      <c r="Y1043" s="71"/>
      <c r="Z1043" s="71"/>
      <c r="AA1043" s="71">
        <v>1</v>
      </c>
      <c r="AB1043" s="76">
        <v>0</v>
      </c>
      <c r="AC1043" s="68">
        <v>29</v>
      </c>
      <c r="AD1043" s="77">
        <v>0</v>
      </c>
      <c r="AE1043" s="68">
        <v>16</v>
      </c>
      <c r="AF1043" s="78">
        <v>1</v>
      </c>
      <c r="AG1043" s="81">
        <v>1</v>
      </c>
      <c r="AH1043" s="82">
        <v>1.26</v>
      </c>
      <c r="AI1043" s="64" t="s">
        <v>5908</v>
      </c>
      <c r="AJ1043" s="63" t="s">
        <v>7532</v>
      </c>
      <c r="AK1043" s="78">
        <v>0.5455</v>
      </c>
      <c r="AL1043" s="78">
        <v>0</v>
      </c>
      <c r="AM1043" s="63" t="s">
        <v>4404</v>
      </c>
      <c r="AN1043" s="78">
        <v>0.4545</v>
      </c>
      <c r="AO1043" s="78">
        <v>1</v>
      </c>
      <c r="AP1043" s="63"/>
      <c r="AQ1043" s="78"/>
      <c r="AR1043" s="78"/>
      <c r="AS1043" s="86" t="s">
        <v>7584</v>
      </c>
      <c r="AT1043" s="87">
        <v>0</v>
      </c>
      <c r="AU1043" s="88" t="s">
        <v>7585</v>
      </c>
    </row>
    <row r="1044" spans="1:47">
      <c r="A1044" s="50">
        <f t="shared" si="82"/>
        <v>14</v>
      </c>
      <c r="B1044" s="51" t="str">
        <f>IF(A1044="","",IF(A1044&lt;词盘!$B$2,"大词",IF(A1044&lt;词盘!$C$2,"中尾词","长尾词")))</f>
        <v>大词</v>
      </c>
      <c r="D1044" s="29" t="str">
        <f t="shared" si="83"/>
        <v>无序</v>
      </c>
      <c r="I1044" s="61">
        <f t="shared" si="81"/>
        <v>0</v>
      </c>
      <c r="K1044" s="91"/>
      <c r="L1044" s="90"/>
      <c r="M1044" s="62" t="s">
        <v>7586</v>
      </c>
      <c r="N1044" s="63" t="s">
        <v>7587</v>
      </c>
      <c r="O1044" s="64" t="s">
        <v>2027</v>
      </c>
      <c r="P1044" s="65"/>
      <c r="Q1044" s="63" t="s">
        <v>2149</v>
      </c>
      <c r="R1044" s="68">
        <v>0</v>
      </c>
      <c r="S1044" s="68">
        <v>1</v>
      </c>
      <c r="T1044" s="69" t="s">
        <v>2910</v>
      </c>
      <c r="U1044" s="70">
        <v>1970488</v>
      </c>
      <c r="V1044" s="68">
        <v>497</v>
      </c>
      <c r="W1044" s="71">
        <v>14</v>
      </c>
      <c r="X1044" s="72">
        <v>0.0295</v>
      </c>
      <c r="Y1044" s="71">
        <v>12992</v>
      </c>
      <c r="Z1044" s="71">
        <v>228</v>
      </c>
      <c r="AA1044" s="71">
        <v>1</v>
      </c>
      <c r="AB1044" s="76">
        <v>8</v>
      </c>
      <c r="AC1044" s="68">
        <v>166</v>
      </c>
      <c r="AD1044" s="77">
        <v>2.99</v>
      </c>
      <c r="AE1044" s="68">
        <v>3</v>
      </c>
      <c r="AF1044" s="78">
        <v>0.6774</v>
      </c>
      <c r="AG1044" s="81">
        <v>0.5</v>
      </c>
      <c r="AH1044" s="82">
        <v>0.34</v>
      </c>
      <c r="AI1044" s="64" t="s">
        <v>3228</v>
      </c>
      <c r="AJ1044" s="63" t="s">
        <v>4404</v>
      </c>
      <c r="AK1044" s="78">
        <v>0.3226</v>
      </c>
      <c r="AL1044" s="78">
        <v>0</v>
      </c>
      <c r="AM1044" s="63" t="s">
        <v>7532</v>
      </c>
      <c r="AN1044" s="78">
        <v>0.2258</v>
      </c>
      <c r="AO1044" s="78">
        <v>0.5</v>
      </c>
      <c r="AP1044" s="63" t="s">
        <v>7588</v>
      </c>
      <c r="AQ1044" s="78">
        <v>0.129</v>
      </c>
      <c r="AR1044" s="78">
        <v>0</v>
      </c>
      <c r="AS1044" s="86" t="s">
        <v>7589</v>
      </c>
      <c r="AT1044" s="87"/>
      <c r="AU1044" s="88"/>
    </row>
    <row r="1045" spans="1:47">
      <c r="A1045" s="50">
        <f t="shared" si="82"/>
        <v>0</v>
      </c>
      <c r="B1045" s="51" t="str">
        <f>IF(A1045="","",IF(A1045&lt;词盘!$B$2,"大词",IF(A1045&lt;词盘!$C$2,"中尾词","长尾词")))</f>
        <v>大词</v>
      </c>
      <c r="D1045" s="29" t="str">
        <f t="shared" si="83"/>
        <v>无序</v>
      </c>
      <c r="I1045" s="61">
        <f t="shared" si="81"/>
        <v>0</v>
      </c>
      <c r="K1045" s="91"/>
      <c r="L1045" s="90"/>
      <c r="M1045" s="62" t="s">
        <v>7590</v>
      </c>
      <c r="N1045" s="63"/>
      <c r="O1045" s="64" t="s">
        <v>2027</v>
      </c>
      <c r="P1045" s="65"/>
      <c r="Q1045" s="63" t="s">
        <v>2149</v>
      </c>
      <c r="R1045" s="68">
        <v>0</v>
      </c>
      <c r="S1045" s="68">
        <v>2</v>
      </c>
      <c r="T1045" s="69" t="s">
        <v>4646</v>
      </c>
      <c r="U1045" s="70"/>
      <c r="V1045" s="68"/>
      <c r="W1045" s="71"/>
      <c r="X1045" s="72"/>
      <c r="Y1045" s="71"/>
      <c r="Z1045" s="71"/>
      <c r="AA1045" s="71"/>
      <c r="AB1045" s="76"/>
      <c r="AC1045" s="68">
        <v>0</v>
      </c>
      <c r="AD1045" s="77"/>
      <c r="AE1045" s="68">
        <v>16</v>
      </c>
      <c r="AF1045" s="78"/>
      <c r="AG1045" s="81"/>
      <c r="AH1045" s="44" t="s">
        <v>2027</v>
      </c>
      <c r="AI1045" s="64" t="s">
        <v>2177</v>
      </c>
      <c r="AJ1045" s="63"/>
      <c r="AK1045" s="78"/>
      <c r="AL1045" s="78"/>
      <c r="AM1045" s="63"/>
      <c r="AN1045" s="78"/>
      <c r="AO1045" s="78"/>
      <c r="AP1045" s="63"/>
      <c r="AQ1045" s="78"/>
      <c r="AR1045" s="78"/>
      <c r="AS1045" s="86"/>
      <c r="AT1045" s="87">
        <v>0</v>
      </c>
      <c r="AU1045" s="88" t="s">
        <v>7591</v>
      </c>
    </row>
    <row r="1046" spans="1:47">
      <c r="A1046" s="50">
        <f t="shared" si="82"/>
        <v>0</v>
      </c>
      <c r="B1046" s="51" t="str">
        <f>IF(A1046="","",IF(A1046&lt;词盘!$B$2,"大词",IF(A1046&lt;词盘!$C$2,"中尾词","长尾词")))</f>
        <v>大词</v>
      </c>
      <c r="D1046" s="29" t="str">
        <f t="shared" si="83"/>
        <v>无序</v>
      </c>
      <c r="I1046" s="61">
        <f t="shared" si="81"/>
        <v>0</v>
      </c>
      <c r="K1046" s="91"/>
      <c r="L1046" s="90"/>
      <c r="M1046" s="62" t="s">
        <v>7592</v>
      </c>
      <c r="N1046" s="63" t="s">
        <v>7593</v>
      </c>
      <c r="O1046" s="64" t="s">
        <v>2027</v>
      </c>
      <c r="P1046" s="65"/>
      <c r="Q1046" s="63" t="s">
        <v>2047</v>
      </c>
      <c r="R1046" s="68">
        <v>0</v>
      </c>
      <c r="S1046" s="68">
        <v>3</v>
      </c>
      <c r="T1046" s="69" t="s">
        <v>6908</v>
      </c>
      <c r="U1046" s="70"/>
      <c r="V1046" s="68"/>
      <c r="W1046" s="71"/>
      <c r="X1046" s="72"/>
      <c r="Y1046" s="71"/>
      <c r="Z1046" s="71"/>
      <c r="AA1046" s="71">
        <v>1</v>
      </c>
      <c r="AB1046" s="76">
        <v>0</v>
      </c>
      <c r="AC1046" s="68">
        <v>173</v>
      </c>
      <c r="AD1046" s="77">
        <v>0</v>
      </c>
      <c r="AE1046" s="68">
        <v>14</v>
      </c>
      <c r="AF1046" s="78">
        <v>0.4285</v>
      </c>
      <c r="AG1046" s="81">
        <v>0.2</v>
      </c>
      <c r="AH1046" s="82">
        <v>1.35</v>
      </c>
      <c r="AI1046" s="64" t="s">
        <v>7594</v>
      </c>
      <c r="AJ1046" s="63" t="s">
        <v>4403</v>
      </c>
      <c r="AK1046" s="78">
        <v>0.2143</v>
      </c>
      <c r="AL1046" s="78">
        <v>0.2</v>
      </c>
      <c r="AM1046" s="63" t="s">
        <v>7532</v>
      </c>
      <c r="AN1046" s="78">
        <v>0.1071</v>
      </c>
      <c r="AO1046" s="78">
        <v>0</v>
      </c>
      <c r="AP1046" s="63" t="s">
        <v>4402</v>
      </c>
      <c r="AQ1046" s="78">
        <v>0.1071</v>
      </c>
      <c r="AR1046" s="78">
        <v>0</v>
      </c>
      <c r="AS1046" s="86" t="s">
        <v>7595</v>
      </c>
      <c r="AT1046" s="87"/>
      <c r="AU1046" s="88"/>
    </row>
    <row r="1047" spans="1:47">
      <c r="A1047" s="50">
        <f t="shared" si="82"/>
        <v>72</v>
      </c>
      <c r="B1047" s="51" t="str">
        <f>IF(A1047="","",IF(A1047&lt;词盘!$B$2,"大词",IF(A1047&lt;词盘!$C$2,"中尾词","长尾词")))</f>
        <v>大词</v>
      </c>
      <c r="D1047" s="29" t="str">
        <f t="shared" ref="D1047:D1091" si="84">IF(M1047="","",IF(OR(E1047="/",E1047=""),"无序",IF(COUNTIFS(E:E,E1047)&lt;4,"无序","有序")))</f>
        <v>无序</v>
      </c>
      <c r="E1047" s="89"/>
      <c r="I1047" s="61">
        <f t="shared" si="81"/>
        <v>0</v>
      </c>
      <c r="K1047" s="91"/>
      <c r="L1047" s="90"/>
      <c r="M1047" s="62" t="s">
        <v>7596</v>
      </c>
      <c r="N1047" s="63" t="s">
        <v>7597</v>
      </c>
      <c r="O1047" s="64" t="s">
        <v>2027</v>
      </c>
      <c r="P1047" s="65"/>
      <c r="Q1047" s="63" t="s">
        <v>4152</v>
      </c>
      <c r="R1047" s="68">
        <v>0</v>
      </c>
      <c r="S1047" s="68">
        <v>1</v>
      </c>
      <c r="T1047" s="69" t="s">
        <v>2601</v>
      </c>
      <c r="U1047" s="70">
        <v>777400</v>
      </c>
      <c r="V1047" s="68">
        <v>576</v>
      </c>
      <c r="W1047" s="71">
        <v>72</v>
      </c>
      <c r="X1047" s="72">
        <v>0.1254</v>
      </c>
      <c r="Y1047" s="71">
        <v>12229</v>
      </c>
      <c r="Z1047" s="71">
        <v>286</v>
      </c>
      <c r="AA1047" s="71">
        <v>2</v>
      </c>
      <c r="AB1047" s="76">
        <v>0</v>
      </c>
      <c r="AC1047" s="68">
        <v>307</v>
      </c>
      <c r="AD1047" s="77">
        <v>1.88</v>
      </c>
      <c r="AE1047" s="68">
        <v>5</v>
      </c>
      <c r="AF1047" s="78">
        <v>0.6794</v>
      </c>
      <c r="AG1047" s="81">
        <v>0.5173</v>
      </c>
      <c r="AH1047" s="82">
        <v>1.54</v>
      </c>
      <c r="AI1047" s="64" t="s">
        <v>7598</v>
      </c>
      <c r="AJ1047" s="63" t="s">
        <v>4402</v>
      </c>
      <c r="AK1047" s="78">
        <v>0.4615</v>
      </c>
      <c r="AL1047" s="78">
        <v>0.3793</v>
      </c>
      <c r="AM1047" s="63" t="s">
        <v>4403</v>
      </c>
      <c r="AN1047" s="78">
        <v>0.1538</v>
      </c>
      <c r="AO1047" s="78">
        <v>0.069</v>
      </c>
      <c r="AP1047" s="63" t="s">
        <v>7599</v>
      </c>
      <c r="AQ1047" s="78">
        <v>0.0641</v>
      </c>
      <c r="AR1047" s="78">
        <v>0.069</v>
      </c>
      <c r="AS1047" s="86" t="s">
        <v>7600</v>
      </c>
      <c r="AT1047" s="87"/>
      <c r="AU1047" s="88"/>
    </row>
    <row r="1048" spans="1:47">
      <c r="A1048" s="50">
        <f t="shared" si="82"/>
        <v>35</v>
      </c>
      <c r="B1048" s="51" t="str">
        <f>IF(A1048="","",IF(A1048&lt;词盘!$B$2,"大词",IF(A1048&lt;词盘!$C$2,"中尾词","长尾词")))</f>
        <v>大词</v>
      </c>
      <c r="D1048" s="29" t="str">
        <f t="shared" si="84"/>
        <v>无序</v>
      </c>
      <c r="I1048" s="61">
        <f t="shared" si="81"/>
        <v>0</v>
      </c>
      <c r="K1048" s="91"/>
      <c r="L1048" s="90"/>
      <c r="M1048" s="62" t="s">
        <v>7601</v>
      </c>
      <c r="N1048" s="63" t="s">
        <v>7602</v>
      </c>
      <c r="O1048" s="64" t="s">
        <v>2027</v>
      </c>
      <c r="P1048" s="65"/>
      <c r="Q1048" s="63" t="s">
        <v>2047</v>
      </c>
      <c r="R1048" s="68">
        <v>0</v>
      </c>
      <c r="S1048" s="68">
        <v>4</v>
      </c>
      <c r="T1048" s="69" t="s">
        <v>4749</v>
      </c>
      <c r="U1048" s="70">
        <v>1250283</v>
      </c>
      <c r="V1048" s="68">
        <v>620</v>
      </c>
      <c r="W1048" s="71">
        <v>35</v>
      </c>
      <c r="X1048" s="72">
        <v>0.0579</v>
      </c>
      <c r="Y1048" s="71">
        <v>14593</v>
      </c>
      <c r="Z1048" s="71">
        <v>237</v>
      </c>
      <c r="AA1048" s="71">
        <v>1</v>
      </c>
      <c r="AB1048" s="76">
        <v>0</v>
      </c>
      <c r="AC1048" s="68">
        <v>424</v>
      </c>
      <c r="AD1048" s="77">
        <v>1.46</v>
      </c>
      <c r="AE1048" s="68">
        <v>3</v>
      </c>
      <c r="AF1048" s="78">
        <v>0.4584</v>
      </c>
      <c r="AG1048" s="81">
        <v>0.5</v>
      </c>
      <c r="AH1048" s="82">
        <v>0.44</v>
      </c>
      <c r="AI1048" s="64" t="s">
        <v>4897</v>
      </c>
      <c r="AJ1048" s="63" t="s">
        <v>4402</v>
      </c>
      <c r="AK1048" s="78">
        <v>0.25</v>
      </c>
      <c r="AL1048" s="78">
        <v>0.25</v>
      </c>
      <c r="AM1048" s="63" t="s">
        <v>4403</v>
      </c>
      <c r="AN1048" s="78">
        <v>0.1042</v>
      </c>
      <c r="AO1048" s="78">
        <v>0.125</v>
      </c>
      <c r="AP1048" s="63" t="s">
        <v>7603</v>
      </c>
      <c r="AQ1048" s="78">
        <v>0.1042</v>
      </c>
      <c r="AR1048" s="78">
        <v>0.125</v>
      </c>
      <c r="AS1048" s="86" t="s">
        <v>7604</v>
      </c>
      <c r="AT1048" s="87">
        <v>0.1429</v>
      </c>
      <c r="AU1048" s="88" t="s">
        <v>7605</v>
      </c>
    </row>
    <row r="1049" spans="1:47">
      <c r="A1049" s="50">
        <f t="shared" si="82"/>
        <v>0</v>
      </c>
      <c r="B1049" s="51" t="str">
        <f>IF(A1049="","",IF(A1049&lt;词盘!$B$2,"大词",IF(A1049&lt;词盘!$C$2,"中尾词","长尾词")))</f>
        <v>大词</v>
      </c>
      <c r="D1049" s="29" t="str">
        <f t="shared" si="84"/>
        <v>无序</v>
      </c>
      <c r="I1049" s="61">
        <f t="shared" si="81"/>
        <v>0</v>
      </c>
      <c r="K1049" s="91"/>
      <c r="L1049" s="90"/>
      <c r="M1049" s="62" t="s">
        <v>7606</v>
      </c>
      <c r="N1049" s="63" t="s">
        <v>7607</v>
      </c>
      <c r="O1049" s="64" t="s">
        <v>2027</v>
      </c>
      <c r="P1049" s="65"/>
      <c r="Q1049" s="63" t="s">
        <v>2247</v>
      </c>
      <c r="R1049" s="68">
        <v>0</v>
      </c>
      <c r="S1049" s="68">
        <v>1</v>
      </c>
      <c r="T1049" s="69" t="s">
        <v>2601</v>
      </c>
      <c r="U1049" s="70"/>
      <c r="V1049" s="68"/>
      <c r="W1049" s="71"/>
      <c r="X1049" s="72"/>
      <c r="Y1049" s="71"/>
      <c r="Z1049" s="71"/>
      <c r="AA1049" s="71">
        <v>1</v>
      </c>
      <c r="AB1049" s="76">
        <v>0</v>
      </c>
      <c r="AC1049" s="68">
        <v>40</v>
      </c>
      <c r="AD1049" s="77">
        <v>0</v>
      </c>
      <c r="AE1049" s="68">
        <v>17</v>
      </c>
      <c r="AF1049" s="78">
        <v>0.5484</v>
      </c>
      <c r="AG1049" s="81">
        <v>0.4</v>
      </c>
      <c r="AH1049" s="82">
        <v>1.98</v>
      </c>
      <c r="AI1049" s="64" t="s">
        <v>7608</v>
      </c>
      <c r="AJ1049" s="63" t="s">
        <v>7544</v>
      </c>
      <c r="AK1049" s="78">
        <v>0.3226</v>
      </c>
      <c r="AL1049" s="78">
        <v>0.4</v>
      </c>
      <c r="AM1049" s="63" t="s">
        <v>7545</v>
      </c>
      <c r="AN1049" s="78">
        <v>0.129</v>
      </c>
      <c r="AO1049" s="78">
        <v>0</v>
      </c>
      <c r="AP1049" s="63" t="s">
        <v>7609</v>
      </c>
      <c r="AQ1049" s="78">
        <v>0.0968</v>
      </c>
      <c r="AR1049" s="78">
        <v>0</v>
      </c>
      <c r="AS1049" s="86" t="s">
        <v>7610</v>
      </c>
      <c r="AT1049" s="87">
        <v>0</v>
      </c>
      <c r="AU1049" s="88" t="s">
        <v>7611</v>
      </c>
    </row>
    <row r="1050" spans="1:47">
      <c r="A1050" s="50">
        <f t="shared" si="82"/>
        <v>0</v>
      </c>
      <c r="B1050" s="51" t="str">
        <f>IF(A1050="","",IF(A1050&lt;词盘!$B$2,"大词",IF(A1050&lt;词盘!$C$2,"中尾词","长尾词")))</f>
        <v>大词</v>
      </c>
      <c r="D1050" s="29" t="str">
        <f t="shared" si="84"/>
        <v>无序</v>
      </c>
      <c r="I1050" s="61">
        <f t="shared" si="81"/>
        <v>0</v>
      </c>
      <c r="K1050" s="91"/>
      <c r="L1050" s="90"/>
      <c r="M1050" s="62" t="s">
        <v>7612</v>
      </c>
      <c r="N1050" s="63"/>
      <c r="O1050" s="64" t="s">
        <v>2027</v>
      </c>
      <c r="P1050" s="65"/>
      <c r="Q1050" s="63" t="s">
        <v>2247</v>
      </c>
      <c r="R1050" s="68">
        <v>0</v>
      </c>
      <c r="S1050" s="68">
        <v>1</v>
      </c>
      <c r="T1050" s="69" t="s">
        <v>2601</v>
      </c>
      <c r="U1050" s="70"/>
      <c r="V1050" s="68"/>
      <c r="W1050" s="71"/>
      <c r="X1050" s="72"/>
      <c r="Y1050" s="71"/>
      <c r="Z1050" s="71"/>
      <c r="AA1050" s="71"/>
      <c r="AB1050" s="76"/>
      <c r="AC1050" s="68">
        <v>0</v>
      </c>
      <c r="AD1050" s="77"/>
      <c r="AE1050" s="68">
        <v>17</v>
      </c>
      <c r="AF1050" s="78"/>
      <c r="AG1050" s="81"/>
      <c r="AH1050" s="44" t="s">
        <v>2027</v>
      </c>
      <c r="AI1050" s="64" t="s">
        <v>2177</v>
      </c>
      <c r="AJ1050" s="63"/>
      <c r="AK1050" s="78"/>
      <c r="AL1050" s="78"/>
      <c r="AM1050" s="63"/>
      <c r="AN1050" s="78"/>
      <c r="AO1050" s="78"/>
      <c r="AP1050" s="63"/>
      <c r="AQ1050" s="78"/>
      <c r="AR1050" s="78"/>
      <c r="AS1050" s="86"/>
      <c r="AT1050" s="87">
        <v>0</v>
      </c>
      <c r="AU1050" s="88" t="s">
        <v>7613</v>
      </c>
    </row>
    <row r="1051" spans="1:47">
      <c r="A1051" s="50">
        <f t="shared" si="82"/>
        <v>0</v>
      </c>
      <c r="B1051" s="51" t="str">
        <f>IF(A1051="","",IF(A1051&lt;词盘!$B$2,"大词",IF(A1051&lt;词盘!$C$2,"中尾词","长尾词")))</f>
        <v>大词</v>
      </c>
      <c r="D1051" s="29" t="str">
        <f t="shared" si="84"/>
        <v>无序</v>
      </c>
      <c r="I1051" s="61">
        <f t="shared" si="81"/>
        <v>0</v>
      </c>
      <c r="K1051" s="91"/>
      <c r="L1051" s="90"/>
      <c r="M1051" s="62" t="s">
        <v>7614</v>
      </c>
      <c r="N1051" s="63"/>
      <c r="O1051" s="64" t="s">
        <v>2027</v>
      </c>
      <c r="P1051" s="65"/>
      <c r="Q1051" s="63" t="s">
        <v>2159</v>
      </c>
      <c r="R1051" s="68">
        <v>0</v>
      </c>
      <c r="S1051" s="68">
        <v>3</v>
      </c>
      <c r="T1051" s="69" t="s">
        <v>6788</v>
      </c>
      <c r="U1051" s="70"/>
      <c r="V1051" s="68"/>
      <c r="W1051" s="71"/>
      <c r="X1051" s="72"/>
      <c r="Y1051" s="71"/>
      <c r="Z1051" s="71"/>
      <c r="AA1051" s="71"/>
      <c r="AB1051" s="76"/>
      <c r="AC1051" s="68">
        <v>0</v>
      </c>
      <c r="AD1051" s="77"/>
      <c r="AE1051" s="68">
        <v>15</v>
      </c>
      <c r="AF1051" s="78"/>
      <c r="AG1051" s="81"/>
      <c r="AH1051" s="44" t="s">
        <v>2027</v>
      </c>
      <c r="AI1051" s="64" t="s">
        <v>2177</v>
      </c>
      <c r="AJ1051" s="63"/>
      <c r="AK1051" s="78"/>
      <c r="AL1051" s="78"/>
      <c r="AM1051" s="63"/>
      <c r="AN1051" s="78"/>
      <c r="AO1051" s="78"/>
      <c r="AP1051" s="63"/>
      <c r="AQ1051" s="78"/>
      <c r="AR1051" s="78"/>
      <c r="AS1051" s="86"/>
      <c r="AT1051" s="87"/>
      <c r="AU1051" s="88"/>
    </row>
    <row r="1052" spans="1:47">
      <c r="A1052" s="50">
        <f t="shared" si="82"/>
        <v>0</v>
      </c>
      <c r="B1052" s="51" t="str">
        <f>IF(A1052="","",IF(A1052&lt;词盘!$B$2,"大词",IF(A1052&lt;词盘!$C$2,"中尾词","长尾词")))</f>
        <v>大词</v>
      </c>
      <c r="D1052" s="29" t="str">
        <f t="shared" si="84"/>
        <v>无序</v>
      </c>
      <c r="I1052" s="61">
        <f t="shared" si="81"/>
        <v>0</v>
      </c>
      <c r="K1052" s="91"/>
      <c r="L1052" s="90"/>
      <c r="M1052" s="62" t="s">
        <v>7615</v>
      </c>
      <c r="N1052" s="63"/>
      <c r="O1052" s="64" t="s">
        <v>2027</v>
      </c>
      <c r="P1052" s="65"/>
      <c r="Q1052" s="63" t="s">
        <v>2028</v>
      </c>
      <c r="R1052" s="68">
        <v>0</v>
      </c>
      <c r="S1052" s="68">
        <v>2</v>
      </c>
      <c r="T1052" s="69" t="s">
        <v>4172</v>
      </c>
      <c r="U1052" s="70"/>
      <c r="V1052" s="68"/>
      <c r="W1052" s="71"/>
      <c r="X1052" s="72"/>
      <c r="Y1052" s="71"/>
      <c r="Z1052" s="71"/>
      <c r="AA1052" s="71"/>
      <c r="AB1052" s="76"/>
      <c r="AC1052" s="68">
        <v>0</v>
      </c>
      <c r="AD1052" s="77"/>
      <c r="AE1052" s="68">
        <v>12</v>
      </c>
      <c r="AF1052" s="78"/>
      <c r="AG1052" s="81"/>
      <c r="AH1052" s="44" t="s">
        <v>2027</v>
      </c>
      <c r="AI1052" s="64" t="s">
        <v>2177</v>
      </c>
      <c r="AJ1052" s="63"/>
      <c r="AK1052" s="78"/>
      <c r="AL1052" s="78"/>
      <c r="AM1052" s="63"/>
      <c r="AN1052" s="78"/>
      <c r="AO1052" s="78"/>
      <c r="AP1052" s="63"/>
      <c r="AQ1052" s="78"/>
      <c r="AR1052" s="78"/>
      <c r="AS1052" s="86"/>
      <c r="AT1052" s="87">
        <v>0</v>
      </c>
      <c r="AU1052" s="88" t="s">
        <v>7616</v>
      </c>
    </row>
    <row r="1053" spans="1:47">
      <c r="A1053" s="50">
        <f t="shared" si="82"/>
        <v>0</v>
      </c>
      <c r="B1053" s="51" t="str">
        <f>IF(A1053="","",IF(A1053&lt;词盘!$B$2,"大词",IF(A1053&lt;词盘!$C$2,"中尾词","长尾词")))</f>
        <v>大词</v>
      </c>
      <c r="D1053" s="29" t="str">
        <f t="shared" si="84"/>
        <v>无序</v>
      </c>
      <c r="I1053" s="61">
        <f t="shared" si="81"/>
        <v>0</v>
      </c>
      <c r="K1053" s="91"/>
      <c r="L1053" s="90"/>
      <c r="M1053" s="62" t="s">
        <v>7617</v>
      </c>
      <c r="N1053" s="63"/>
      <c r="O1053" s="64" t="s">
        <v>2027</v>
      </c>
      <c r="P1053" s="65"/>
      <c r="Q1053" s="63" t="s">
        <v>2149</v>
      </c>
      <c r="R1053" s="68">
        <v>0</v>
      </c>
      <c r="S1053" s="68">
        <v>1</v>
      </c>
      <c r="T1053" s="69" t="s">
        <v>3110</v>
      </c>
      <c r="U1053" s="70"/>
      <c r="V1053" s="68"/>
      <c r="W1053" s="71"/>
      <c r="X1053" s="72"/>
      <c r="Y1053" s="71"/>
      <c r="Z1053" s="71"/>
      <c r="AA1053" s="71"/>
      <c r="AB1053" s="76"/>
      <c r="AC1053" s="68">
        <v>0</v>
      </c>
      <c r="AD1053" s="77"/>
      <c r="AE1053" s="68">
        <v>10</v>
      </c>
      <c r="AF1053" s="78"/>
      <c r="AG1053" s="81"/>
      <c r="AH1053" s="44" t="s">
        <v>2027</v>
      </c>
      <c r="AI1053" s="64" t="s">
        <v>2177</v>
      </c>
      <c r="AJ1053" s="63"/>
      <c r="AK1053" s="78"/>
      <c r="AL1053" s="78"/>
      <c r="AM1053" s="63"/>
      <c r="AN1053" s="78"/>
      <c r="AO1053" s="78"/>
      <c r="AP1053" s="63"/>
      <c r="AQ1053" s="78"/>
      <c r="AR1053" s="78"/>
      <c r="AS1053" s="86"/>
      <c r="AT1053" s="87">
        <v>0.2</v>
      </c>
      <c r="AU1053" s="88" t="s">
        <v>7618</v>
      </c>
    </row>
    <row r="1054" spans="1:47">
      <c r="A1054" s="50">
        <f t="shared" si="82"/>
        <v>0</v>
      </c>
      <c r="B1054" s="51" t="str">
        <f>IF(A1054="","",IF(A1054&lt;词盘!$B$2,"大词",IF(A1054&lt;词盘!$C$2,"中尾词","长尾词")))</f>
        <v>大词</v>
      </c>
      <c r="D1054" s="29" t="str">
        <f t="shared" si="84"/>
        <v>无序</v>
      </c>
      <c r="I1054" s="61">
        <f t="shared" si="81"/>
        <v>0</v>
      </c>
      <c r="K1054" s="91"/>
      <c r="L1054" s="90"/>
      <c r="M1054" s="62" t="s">
        <v>7619</v>
      </c>
      <c r="N1054" s="63" t="s">
        <v>7620</v>
      </c>
      <c r="O1054" s="64" t="s">
        <v>2027</v>
      </c>
      <c r="P1054" s="65"/>
      <c r="Q1054" s="63" t="s">
        <v>2149</v>
      </c>
      <c r="R1054" s="68">
        <v>0</v>
      </c>
      <c r="S1054" s="68">
        <v>1</v>
      </c>
      <c r="T1054" s="69" t="s">
        <v>2022</v>
      </c>
      <c r="U1054" s="70"/>
      <c r="V1054" s="68"/>
      <c r="W1054" s="71"/>
      <c r="X1054" s="72"/>
      <c r="Y1054" s="71"/>
      <c r="Z1054" s="71"/>
      <c r="AA1054" s="71">
        <v>1</v>
      </c>
      <c r="AB1054" s="76">
        <v>0</v>
      </c>
      <c r="AC1054" s="68">
        <v>204</v>
      </c>
      <c r="AD1054" s="77">
        <v>0</v>
      </c>
      <c r="AE1054" s="68">
        <v>29</v>
      </c>
      <c r="AF1054" s="78">
        <v>0.9999</v>
      </c>
      <c r="AG1054" s="81">
        <v>0</v>
      </c>
      <c r="AH1054" s="82">
        <v>1.6</v>
      </c>
      <c r="AI1054" s="64" t="s">
        <v>7621</v>
      </c>
      <c r="AJ1054" s="63" t="s">
        <v>7622</v>
      </c>
      <c r="AK1054" s="78">
        <v>0.3333</v>
      </c>
      <c r="AL1054" s="78">
        <v>0</v>
      </c>
      <c r="AM1054" s="63" t="s">
        <v>7623</v>
      </c>
      <c r="AN1054" s="78">
        <v>0.3333</v>
      </c>
      <c r="AO1054" s="78">
        <v>0</v>
      </c>
      <c r="AP1054" s="63" t="s">
        <v>7624</v>
      </c>
      <c r="AQ1054" s="78">
        <v>0.3333</v>
      </c>
      <c r="AR1054" s="78">
        <v>0</v>
      </c>
      <c r="AS1054" s="86" t="s">
        <v>7625</v>
      </c>
      <c r="AT1054" s="87">
        <v>0</v>
      </c>
      <c r="AU1054" s="88" t="s">
        <v>7626</v>
      </c>
    </row>
    <row r="1055" spans="1:47">
      <c r="A1055" s="50">
        <f t="shared" si="82"/>
        <v>228</v>
      </c>
      <c r="B1055" s="51" t="str">
        <f>IF(A1055="","",IF(A1055&lt;词盘!$B$2,"大词",IF(A1055&lt;词盘!$C$2,"中尾词","长尾词")))</f>
        <v>大词</v>
      </c>
      <c r="D1055" s="29" t="str">
        <f t="shared" si="84"/>
        <v>无序</v>
      </c>
      <c r="I1055" s="61">
        <f t="shared" si="81"/>
        <v>0</v>
      </c>
      <c r="K1055" s="91"/>
      <c r="L1055" s="90"/>
      <c r="M1055" s="62" t="s">
        <v>7627</v>
      </c>
      <c r="N1055" s="63" t="s">
        <v>7628</v>
      </c>
      <c r="O1055" s="64" t="s">
        <v>2027</v>
      </c>
      <c r="P1055" s="65"/>
      <c r="Q1055" s="63" t="s">
        <v>2247</v>
      </c>
      <c r="R1055" s="68">
        <v>0</v>
      </c>
      <c r="S1055" s="68">
        <v>2</v>
      </c>
      <c r="T1055" s="69" t="s">
        <v>6164</v>
      </c>
      <c r="U1055" s="70">
        <v>767713</v>
      </c>
      <c r="V1055" s="68">
        <v>3570</v>
      </c>
      <c r="W1055" s="71">
        <v>228</v>
      </c>
      <c r="X1055" s="72">
        <v>0.064</v>
      </c>
      <c r="Y1055" s="71">
        <v>95586</v>
      </c>
      <c r="Z1055" s="71">
        <v>1738</v>
      </c>
      <c r="AA1055" s="71">
        <v>6</v>
      </c>
      <c r="AB1055" s="76">
        <v>0</v>
      </c>
      <c r="AC1055" s="68">
        <v>1566</v>
      </c>
      <c r="AD1055" s="77">
        <v>2.28</v>
      </c>
      <c r="AE1055" s="68">
        <v>10</v>
      </c>
      <c r="AF1055" s="78">
        <v>0.4557</v>
      </c>
      <c r="AG1055" s="81">
        <v>0.4762</v>
      </c>
      <c r="AH1055" s="82">
        <v>0.93</v>
      </c>
      <c r="AI1055" s="64" t="s">
        <v>6604</v>
      </c>
      <c r="AJ1055" s="63" t="s">
        <v>2617</v>
      </c>
      <c r="AK1055" s="78">
        <v>0.2532</v>
      </c>
      <c r="AL1055" s="78">
        <v>0.2381</v>
      </c>
      <c r="AM1055" s="63" t="s">
        <v>6199</v>
      </c>
      <c r="AN1055" s="78">
        <v>0.1392</v>
      </c>
      <c r="AO1055" s="78">
        <v>0.1429</v>
      </c>
      <c r="AP1055" s="63" t="s">
        <v>6276</v>
      </c>
      <c r="AQ1055" s="78">
        <v>0.0633</v>
      </c>
      <c r="AR1055" s="78">
        <v>0.0952</v>
      </c>
      <c r="AS1055" s="86" t="s">
        <v>7629</v>
      </c>
      <c r="AT1055" s="87">
        <v>0</v>
      </c>
      <c r="AU1055" s="88" t="s">
        <v>7630</v>
      </c>
    </row>
    <row r="1056" spans="1:47">
      <c r="A1056" s="50">
        <f t="shared" si="82"/>
        <v>0</v>
      </c>
      <c r="B1056" s="51" t="str">
        <f>IF(A1056="","",IF(A1056&lt;词盘!$B$2,"大词",IF(A1056&lt;词盘!$C$2,"中尾词","长尾词")))</f>
        <v>大词</v>
      </c>
      <c r="D1056" s="29" t="str">
        <f t="shared" si="84"/>
        <v>无序</v>
      </c>
      <c r="E1056" s="53"/>
      <c r="I1056" s="61">
        <f t="shared" si="81"/>
        <v>0</v>
      </c>
      <c r="K1056" s="91"/>
      <c r="L1056" s="90"/>
      <c r="M1056" s="62" t="s">
        <v>7631</v>
      </c>
      <c r="N1056" s="63" t="s">
        <v>7632</v>
      </c>
      <c r="O1056" s="64" t="s">
        <v>2027</v>
      </c>
      <c r="P1056" s="65"/>
      <c r="Q1056" s="63" t="s">
        <v>2149</v>
      </c>
      <c r="R1056" s="68">
        <v>0</v>
      </c>
      <c r="S1056" s="68">
        <v>1</v>
      </c>
      <c r="T1056" s="69" t="s">
        <v>3109</v>
      </c>
      <c r="U1056" s="70">
        <v>1652355</v>
      </c>
      <c r="V1056" s="68"/>
      <c r="W1056" s="71"/>
      <c r="X1056" s="72"/>
      <c r="Y1056" s="71"/>
      <c r="Z1056" s="71"/>
      <c r="AA1056" s="71">
        <v>1</v>
      </c>
      <c r="AB1056" s="76">
        <v>0</v>
      </c>
      <c r="AC1056" s="68">
        <v>440</v>
      </c>
      <c r="AD1056" s="77">
        <v>0</v>
      </c>
      <c r="AE1056" s="68">
        <v>14</v>
      </c>
      <c r="AF1056" s="78">
        <v>0.3889</v>
      </c>
      <c r="AG1056" s="81">
        <v>0</v>
      </c>
      <c r="AH1056" s="82">
        <v>0.57</v>
      </c>
      <c r="AI1056" s="64" t="s">
        <v>2030</v>
      </c>
      <c r="AJ1056" s="63" t="s">
        <v>7633</v>
      </c>
      <c r="AK1056" s="78">
        <v>0.1667</v>
      </c>
      <c r="AL1056" s="78">
        <v>0</v>
      </c>
      <c r="AM1056" s="63" t="s">
        <v>4544</v>
      </c>
      <c r="AN1056" s="78">
        <v>0.1389</v>
      </c>
      <c r="AO1056" s="78">
        <v>0</v>
      </c>
      <c r="AP1056" s="63" t="s">
        <v>7634</v>
      </c>
      <c r="AQ1056" s="78">
        <v>0.0833</v>
      </c>
      <c r="AR1056" s="78">
        <v>0</v>
      </c>
      <c r="AS1056" s="86" t="s">
        <v>7635</v>
      </c>
      <c r="AT1056" s="87">
        <v>0.2222</v>
      </c>
      <c r="AU1056" s="88" t="s">
        <v>7636</v>
      </c>
    </row>
    <row r="1057" spans="1:47">
      <c r="A1057" s="50">
        <f t="shared" si="82"/>
        <v>0</v>
      </c>
      <c r="B1057" s="51" t="str">
        <f>IF(A1057="","",IF(A1057&lt;词盘!$B$2,"大词",IF(A1057&lt;词盘!$C$2,"中尾词","长尾词")))</f>
        <v>大词</v>
      </c>
      <c r="D1057" s="29" t="str">
        <f t="shared" si="84"/>
        <v>无序</v>
      </c>
      <c r="E1057" s="53"/>
      <c r="I1057" s="61">
        <f t="shared" si="81"/>
        <v>0</v>
      </c>
      <c r="K1057" s="91"/>
      <c r="L1057" s="90"/>
      <c r="M1057" s="62" t="s">
        <v>7637</v>
      </c>
      <c r="N1057" s="63" t="s">
        <v>7638</v>
      </c>
      <c r="O1057" s="64" t="s">
        <v>2027</v>
      </c>
      <c r="P1057" s="65"/>
      <c r="Q1057" s="63" t="s">
        <v>2047</v>
      </c>
      <c r="R1057" s="68">
        <v>0</v>
      </c>
      <c r="S1057" s="68">
        <v>2</v>
      </c>
      <c r="T1057" s="69" t="s">
        <v>7639</v>
      </c>
      <c r="U1057" s="70">
        <v>1803985</v>
      </c>
      <c r="V1057" s="68"/>
      <c r="W1057" s="71"/>
      <c r="X1057" s="72"/>
      <c r="Y1057" s="71"/>
      <c r="Z1057" s="71"/>
      <c r="AA1057" s="71">
        <v>1</v>
      </c>
      <c r="AB1057" s="76">
        <v>0</v>
      </c>
      <c r="AC1057" s="68">
        <v>242</v>
      </c>
      <c r="AD1057" s="77">
        <v>0</v>
      </c>
      <c r="AE1057" s="68">
        <v>4</v>
      </c>
      <c r="AF1057" s="78">
        <v>0.4705</v>
      </c>
      <c r="AG1057" s="81">
        <v>0.5</v>
      </c>
      <c r="AH1057" s="82">
        <v>1.2</v>
      </c>
      <c r="AI1057" s="64" t="s">
        <v>2339</v>
      </c>
      <c r="AJ1057" s="63" t="s">
        <v>2450</v>
      </c>
      <c r="AK1057" s="78">
        <v>0.2941</v>
      </c>
      <c r="AL1057" s="78">
        <v>0.4167</v>
      </c>
      <c r="AM1057" s="63" t="s">
        <v>7640</v>
      </c>
      <c r="AN1057" s="78">
        <v>0.1176</v>
      </c>
      <c r="AO1057" s="78">
        <v>0.0833</v>
      </c>
      <c r="AP1057" s="63" t="s">
        <v>3825</v>
      </c>
      <c r="AQ1057" s="78">
        <v>0.0588</v>
      </c>
      <c r="AR1057" s="78">
        <v>0</v>
      </c>
      <c r="AS1057" s="86" t="s">
        <v>7641</v>
      </c>
      <c r="AT1057" s="87">
        <v>0</v>
      </c>
      <c r="AU1057" s="88" t="s">
        <v>7642</v>
      </c>
    </row>
    <row r="1058" spans="1:47">
      <c r="A1058" s="50">
        <f t="shared" si="82"/>
        <v>0</v>
      </c>
      <c r="B1058" s="51" t="str">
        <f>IF(A1058="","",IF(A1058&lt;词盘!$B$2,"大词",IF(A1058&lt;词盘!$C$2,"中尾词","长尾词")))</f>
        <v>大词</v>
      </c>
      <c r="D1058" s="29" t="str">
        <f t="shared" si="84"/>
        <v>无序</v>
      </c>
      <c r="E1058" s="53"/>
      <c r="I1058" s="61">
        <f t="shared" si="81"/>
        <v>0</v>
      </c>
      <c r="K1058" s="91"/>
      <c r="L1058" s="90"/>
      <c r="M1058" s="62" t="s">
        <v>7643</v>
      </c>
      <c r="N1058" s="63"/>
      <c r="O1058" s="64" t="s">
        <v>2027</v>
      </c>
      <c r="P1058" s="65"/>
      <c r="Q1058" s="63" t="s">
        <v>2047</v>
      </c>
      <c r="R1058" s="68">
        <v>0</v>
      </c>
      <c r="S1058" s="68">
        <v>9</v>
      </c>
      <c r="T1058" s="69" t="s">
        <v>7644</v>
      </c>
      <c r="U1058" s="70"/>
      <c r="V1058" s="68"/>
      <c r="W1058" s="71"/>
      <c r="X1058" s="72"/>
      <c r="Y1058" s="71"/>
      <c r="Z1058" s="71"/>
      <c r="AA1058" s="71"/>
      <c r="AB1058" s="76"/>
      <c r="AC1058" s="68">
        <v>0</v>
      </c>
      <c r="AD1058" s="77"/>
      <c r="AE1058" s="68">
        <v>13</v>
      </c>
      <c r="AF1058" s="78"/>
      <c r="AG1058" s="81"/>
      <c r="AH1058" s="44" t="s">
        <v>2027</v>
      </c>
      <c r="AI1058" s="64" t="s">
        <v>2177</v>
      </c>
      <c r="AJ1058" s="63"/>
      <c r="AK1058" s="78"/>
      <c r="AL1058" s="78"/>
      <c r="AM1058" s="63"/>
      <c r="AN1058" s="78"/>
      <c r="AO1058" s="78"/>
      <c r="AP1058" s="63"/>
      <c r="AQ1058" s="78"/>
      <c r="AR1058" s="78"/>
      <c r="AS1058" s="86"/>
      <c r="AT1058" s="87"/>
      <c r="AU1058" s="88"/>
    </row>
    <row r="1059" spans="1:47">
      <c r="A1059" s="50">
        <f t="shared" si="82"/>
        <v>0</v>
      </c>
      <c r="B1059" s="51" t="str">
        <f>IF(A1059="","",IF(A1059&lt;词盘!$B$2,"大词",IF(A1059&lt;词盘!$C$2,"中尾词","长尾词")))</f>
        <v>大词</v>
      </c>
      <c r="D1059" s="29" t="str">
        <f t="shared" si="84"/>
        <v>无序</v>
      </c>
      <c r="E1059" s="53"/>
      <c r="I1059" s="61">
        <f t="shared" si="81"/>
        <v>0</v>
      </c>
      <c r="K1059" s="91"/>
      <c r="L1059" s="90"/>
      <c r="M1059" s="62" t="s">
        <v>7645</v>
      </c>
      <c r="N1059" s="63"/>
      <c r="O1059" s="64" t="s">
        <v>2027</v>
      </c>
      <c r="P1059" s="65"/>
      <c r="Q1059" s="63" t="s">
        <v>2047</v>
      </c>
      <c r="R1059" s="68">
        <v>0</v>
      </c>
      <c r="S1059" s="68">
        <v>3</v>
      </c>
      <c r="T1059" s="69" t="s">
        <v>7646</v>
      </c>
      <c r="U1059" s="70"/>
      <c r="V1059" s="68"/>
      <c r="W1059" s="71"/>
      <c r="X1059" s="72"/>
      <c r="Y1059" s="71"/>
      <c r="Z1059" s="71"/>
      <c r="AA1059" s="71"/>
      <c r="AB1059" s="76"/>
      <c r="AC1059" s="68">
        <v>0</v>
      </c>
      <c r="AD1059" s="77"/>
      <c r="AE1059" s="68">
        <v>19</v>
      </c>
      <c r="AF1059" s="78"/>
      <c r="AG1059" s="81"/>
      <c r="AH1059" s="44" t="s">
        <v>2027</v>
      </c>
      <c r="AI1059" s="64" t="s">
        <v>2177</v>
      </c>
      <c r="AJ1059" s="63"/>
      <c r="AK1059" s="78"/>
      <c r="AL1059" s="78"/>
      <c r="AM1059" s="63"/>
      <c r="AN1059" s="78"/>
      <c r="AO1059" s="78"/>
      <c r="AP1059" s="63"/>
      <c r="AQ1059" s="78"/>
      <c r="AR1059" s="78"/>
      <c r="AS1059" s="86"/>
      <c r="AT1059" s="87">
        <v>0</v>
      </c>
      <c r="AU1059" s="88" t="s">
        <v>7647</v>
      </c>
    </row>
    <row r="1060" spans="1:47">
      <c r="A1060" s="50">
        <f t="shared" si="82"/>
        <v>0</v>
      </c>
      <c r="B1060" s="51" t="str">
        <f>IF(A1060="","",IF(A1060&lt;词盘!$B$2,"大词",IF(A1060&lt;词盘!$C$2,"中尾词","长尾词")))</f>
        <v>大词</v>
      </c>
      <c r="D1060" s="29" t="str">
        <f t="shared" si="84"/>
        <v>无序</v>
      </c>
      <c r="E1060" s="53"/>
      <c r="I1060" s="61">
        <f t="shared" si="81"/>
        <v>0</v>
      </c>
      <c r="K1060" s="91"/>
      <c r="L1060" s="90"/>
      <c r="M1060" s="62" t="s">
        <v>7648</v>
      </c>
      <c r="N1060" s="63" t="s">
        <v>7649</v>
      </c>
      <c r="O1060" s="64" t="s">
        <v>2027</v>
      </c>
      <c r="P1060" s="65"/>
      <c r="Q1060" s="63" t="s">
        <v>2047</v>
      </c>
      <c r="R1060" s="68">
        <v>0</v>
      </c>
      <c r="S1060" s="68">
        <v>15</v>
      </c>
      <c r="T1060" s="69" t="s">
        <v>7650</v>
      </c>
      <c r="U1060" s="70"/>
      <c r="V1060" s="68"/>
      <c r="W1060" s="71"/>
      <c r="X1060" s="72"/>
      <c r="Y1060" s="71"/>
      <c r="Z1060" s="71"/>
      <c r="AA1060" s="71">
        <v>1</v>
      </c>
      <c r="AB1060" s="76">
        <v>0</v>
      </c>
      <c r="AC1060" s="68">
        <v>736</v>
      </c>
      <c r="AD1060" s="77">
        <v>0</v>
      </c>
      <c r="AE1060" s="68">
        <v>7</v>
      </c>
      <c r="AF1060" s="78">
        <v>0.8889</v>
      </c>
      <c r="AG1060" s="81">
        <v>0.6667</v>
      </c>
      <c r="AH1060" s="44" t="s">
        <v>2027</v>
      </c>
      <c r="AI1060" s="64" t="s">
        <v>2177</v>
      </c>
      <c r="AJ1060" s="63" t="s">
        <v>7651</v>
      </c>
      <c r="AK1060" s="78">
        <v>0.6667</v>
      </c>
      <c r="AL1060" s="78">
        <v>0.5</v>
      </c>
      <c r="AM1060" s="63" t="s">
        <v>7652</v>
      </c>
      <c r="AN1060" s="78">
        <v>0.1111</v>
      </c>
      <c r="AO1060" s="78">
        <v>0.1667</v>
      </c>
      <c r="AP1060" s="63" t="s">
        <v>7653</v>
      </c>
      <c r="AQ1060" s="78">
        <v>0.1111</v>
      </c>
      <c r="AR1060" s="78">
        <v>0</v>
      </c>
      <c r="AS1060" s="86" t="s">
        <v>7654</v>
      </c>
      <c r="AT1060" s="87">
        <v>0</v>
      </c>
      <c r="AU1060" s="88" t="s">
        <v>7655</v>
      </c>
    </row>
    <row r="1061" spans="1:47">
      <c r="A1061" s="50">
        <f t="shared" si="82"/>
        <v>0</v>
      </c>
      <c r="B1061" s="51" t="str">
        <f>IF(A1061="","",IF(A1061&lt;词盘!$B$2,"大词",IF(A1061&lt;词盘!$C$2,"中尾词","长尾词")))</f>
        <v>大词</v>
      </c>
      <c r="D1061" s="29" t="str">
        <f t="shared" si="84"/>
        <v>无序</v>
      </c>
      <c r="E1061" s="53"/>
      <c r="I1061" s="61">
        <f t="shared" si="81"/>
        <v>0</v>
      </c>
      <c r="K1061" s="91"/>
      <c r="L1061" s="90"/>
      <c r="M1061" s="62" t="s">
        <v>7656</v>
      </c>
      <c r="N1061" s="63" t="s">
        <v>7657</v>
      </c>
      <c r="O1061" s="64" t="s">
        <v>2027</v>
      </c>
      <c r="P1061" s="65"/>
      <c r="Q1061" s="63" t="s">
        <v>2047</v>
      </c>
      <c r="R1061" s="68">
        <v>0</v>
      </c>
      <c r="S1061" s="68">
        <v>3</v>
      </c>
      <c r="T1061" s="69" t="s">
        <v>7658</v>
      </c>
      <c r="U1061" s="70"/>
      <c r="V1061" s="68"/>
      <c r="W1061" s="71"/>
      <c r="X1061" s="72"/>
      <c r="Y1061" s="71"/>
      <c r="Z1061" s="71"/>
      <c r="AA1061" s="71">
        <v>1</v>
      </c>
      <c r="AB1061" s="76">
        <v>0</v>
      </c>
      <c r="AC1061" s="68">
        <v>629</v>
      </c>
      <c r="AD1061" s="77">
        <v>0</v>
      </c>
      <c r="AE1061" s="68">
        <v>20</v>
      </c>
      <c r="AF1061" s="78">
        <v>0.9999</v>
      </c>
      <c r="AG1061" s="81">
        <v>0</v>
      </c>
      <c r="AH1061" s="82">
        <v>0.69</v>
      </c>
      <c r="AI1061" s="64" t="s">
        <v>5570</v>
      </c>
      <c r="AJ1061" s="63" t="s">
        <v>7659</v>
      </c>
      <c r="AK1061" s="78">
        <v>0.3333</v>
      </c>
      <c r="AL1061" s="78">
        <v>0</v>
      </c>
      <c r="AM1061" s="63" t="s">
        <v>5929</v>
      </c>
      <c r="AN1061" s="78">
        <v>0.3333</v>
      </c>
      <c r="AO1061" s="78">
        <v>0</v>
      </c>
      <c r="AP1061" s="63" t="s">
        <v>7660</v>
      </c>
      <c r="AQ1061" s="78">
        <v>0.3333</v>
      </c>
      <c r="AR1061" s="78">
        <v>0</v>
      </c>
      <c r="AS1061" s="86" t="s">
        <v>7661</v>
      </c>
      <c r="AT1061" s="87">
        <v>0</v>
      </c>
      <c r="AU1061" s="88" t="s">
        <v>7662</v>
      </c>
    </row>
    <row r="1062" spans="1:47">
      <c r="A1062" s="50">
        <f t="shared" si="82"/>
        <v>0</v>
      </c>
      <c r="B1062" s="51" t="str">
        <f>IF(A1062="","",IF(A1062&lt;词盘!$B$2,"大词",IF(A1062&lt;词盘!$C$2,"中尾词","长尾词")))</f>
        <v>大词</v>
      </c>
      <c r="D1062" s="29" t="str">
        <f t="shared" si="84"/>
        <v>无序</v>
      </c>
      <c r="E1062" s="53"/>
      <c r="I1062" s="61">
        <f t="shared" si="81"/>
        <v>0</v>
      </c>
      <c r="K1062" s="91"/>
      <c r="L1062" s="90"/>
      <c r="M1062" s="62" t="s">
        <v>7663</v>
      </c>
      <c r="N1062" s="63"/>
      <c r="O1062" s="64" t="s">
        <v>2027</v>
      </c>
      <c r="P1062" s="65"/>
      <c r="Q1062" s="63" t="s">
        <v>2047</v>
      </c>
      <c r="R1062" s="68">
        <v>0</v>
      </c>
      <c r="S1062" s="68">
        <v>5</v>
      </c>
      <c r="T1062" s="69" t="s">
        <v>7664</v>
      </c>
      <c r="U1062" s="70"/>
      <c r="V1062" s="68"/>
      <c r="W1062" s="71"/>
      <c r="X1062" s="72"/>
      <c r="Y1062" s="71"/>
      <c r="Z1062" s="71"/>
      <c r="AA1062" s="71"/>
      <c r="AB1062" s="76"/>
      <c r="AC1062" s="68">
        <v>0</v>
      </c>
      <c r="AD1062" s="77"/>
      <c r="AE1062" s="68">
        <v>20</v>
      </c>
      <c r="AF1062" s="78"/>
      <c r="AG1062" s="81"/>
      <c r="AH1062" s="44" t="s">
        <v>2027</v>
      </c>
      <c r="AI1062" s="64" t="s">
        <v>2177</v>
      </c>
      <c r="AJ1062" s="63"/>
      <c r="AK1062" s="78"/>
      <c r="AL1062" s="78"/>
      <c r="AM1062" s="63"/>
      <c r="AN1062" s="78"/>
      <c r="AO1062" s="78"/>
      <c r="AP1062" s="63"/>
      <c r="AQ1062" s="78"/>
      <c r="AR1062" s="78"/>
      <c r="AS1062" s="86"/>
      <c r="AT1062" s="87"/>
      <c r="AU1062" s="88"/>
    </row>
    <row r="1063" spans="1:47">
      <c r="A1063" s="50">
        <f t="shared" si="82"/>
        <v>112</v>
      </c>
      <c r="B1063" s="51" t="str">
        <f>IF(A1063="","",IF(A1063&lt;词盘!$B$2,"大词",IF(A1063&lt;词盘!$C$2,"中尾词","长尾词")))</f>
        <v>大词</v>
      </c>
      <c r="D1063" s="29" t="str">
        <f t="shared" si="84"/>
        <v>有序</v>
      </c>
      <c r="E1063" s="53" t="s">
        <v>2045</v>
      </c>
      <c r="I1063" s="61">
        <f t="shared" si="81"/>
        <v>0</v>
      </c>
      <c r="K1063" s="91"/>
      <c r="L1063" s="90"/>
      <c r="M1063" s="62" t="s">
        <v>7665</v>
      </c>
      <c r="N1063" s="63" t="s">
        <v>7666</v>
      </c>
      <c r="O1063" s="64" t="s">
        <v>2018</v>
      </c>
      <c r="P1063" s="65"/>
      <c r="Q1063" s="63" t="s">
        <v>2275</v>
      </c>
      <c r="R1063" s="68">
        <v>0</v>
      </c>
      <c r="S1063" s="68">
        <v>10</v>
      </c>
      <c r="T1063" s="69" t="s">
        <v>7667</v>
      </c>
      <c r="U1063" s="70">
        <v>1905057</v>
      </c>
      <c r="V1063" s="68">
        <v>433</v>
      </c>
      <c r="W1063" s="71">
        <v>112</v>
      </c>
      <c r="X1063" s="72">
        <v>0.2587</v>
      </c>
      <c r="Y1063" s="71">
        <v>9711</v>
      </c>
      <c r="Z1063" s="71">
        <v>200</v>
      </c>
      <c r="AA1063" s="71">
        <v>3</v>
      </c>
      <c r="AB1063" s="76">
        <v>0</v>
      </c>
      <c r="AC1063" s="68">
        <v>1188</v>
      </c>
      <c r="AD1063" s="77">
        <v>0.36</v>
      </c>
      <c r="AE1063" s="68">
        <v>5</v>
      </c>
      <c r="AF1063" s="78">
        <v>0.6129</v>
      </c>
      <c r="AG1063" s="81">
        <v>0.2667</v>
      </c>
      <c r="AH1063" s="44" t="s">
        <v>2027</v>
      </c>
      <c r="AI1063" s="64" t="s">
        <v>2177</v>
      </c>
      <c r="AJ1063" s="63" t="s">
        <v>2023</v>
      </c>
      <c r="AK1063" s="78">
        <v>0.2581</v>
      </c>
      <c r="AL1063" s="78">
        <v>0.1333</v>
      </c>
      <c r="AM1063" s="63" t="s">
        <v>2022</v>
      </c>
      <c r="AN1063" s="78">
        <v>0.1935</v>
      </c>
      <c r="AO1063" s="78">
        <v>0.0667</v>
      </c>
      <c r="AP1063" s="63" t="s">
        <v>2024</v>
      </c>
      <c r="AQ1063" s="78">
        <v>0.1613</v>
      </c>
      <c r="AR1063" s="78">
        <v>0.0667</v>
      </c>
      <c r="AS1063" s="86" t="s">
        <v>7668</v>
      </c>
      <c r="AT1063" s="87">
        <v>0</v>
      </c>
      <c r="AU1063" s="88" t="s">
        <v>7669</v>
      </c>
    </row>
    <row r="1064" spans="1:47">
      <c r="A1064" s="50">
        <f t="shared" si="82"/>
        <v>0</v>
      </c>
      <c r="B1064" s="51" t="str">
        <f>IF(A1064="","",IF(A1064&lt;词盘!$B$2,"大词",IF(A1064&lt;词盘!$C$2,"中尾词","长尾词")))</f>
        <v>大词</v>
      </c>
      <c r="D1064" s="29" t="str">
        <f t="shared" si="84"/>
        <v>无序</v>
      </c>
      <c r="I1064" s="61">
        <f t="shared" si="81"/>
        <v>0</v>
      </c>
      <c r="K1064" s="91"/>
      <c r="L1064" s="90"/>
      <c r="M1064" s="62" t="s">
        <v>7670</v>
      </c>
      <c r="N1064" s="63" t="s">
        <v>7671</v>
      </c>
      <c r="O1064" s="64" t="s">
        <v>2018</v>
      </c>
      <c r="P1064" s="65"/>
      <c r="Q1064" s="63" t="s">
        <v>2275</v>
      </c>
      <c r="R1064" s="68">
        <v>0</v>
      </c>
      <c r="S1064" s="68">
        <v>9</v>
      </c>
      <c r="T1064" s="69" t="s">
        <v>7672</v>
      </c>
      <c r="U1064" s="70"/>
      <c r="V1064" s="68"/>
      <c r="W1064" s="71"/>
      <c r="X1064" s="72"/>
      <c r="Y1064" s="71"/>
      <c r="Z1064" s="71"/>
      <c r="AA1064" s="71">
        <v>1</v>
      </c>
      <c r="AB1064" s="76">
        <v>0</v>
      </c>
      <c r="AC1064" s="68">
        <v>525</v>
      </c>
      <c r="AD1064" s="77">
        <v>0</v>
      </c>
      <c r="AE1064" s="68">
        <v>5</v>
      </c>
      <c r="AF1064" s="78">
        <v>1</v>
      </c>
      <c r="AG1064" s="81">
        <v>0</v>
      </c>
      <c r="AH1064" s="44" t="s">
        <v>2027</v>
      </c>
      <c r="AI1064" s="64" t="s">
        <v>2177</v>
      </c>
      <c r="AJ1064" s="63" t="s">
        <v>5630</v>
      </c>
      <c r="AK1064" s="78">
        <v>0.6</v>
      </c>
      <c r="AL1064" s="78">
        <v>0</v>
      </c>
      <c r="AM1064" s="63" t="s">
        <v>2988</v>
      </c>
      <c r="AN1064" s="78">
        <v>0.4</v>
      </c>
      <c r="AO1064" s="78">
        <v>0</v>
      </c>
      <c r="AP1064" s="63"/>
      <c r="AQ1064" s="78"/>
      <c r="AR1064" s="78"/>
      <c r="AS1064" s="86" t="s">
        <v>7673</v>
      </c>
      <c r="AT1064" s="87">
        <v>0</v>
      </c>
      <c r="AU1064" s="88" t="s">
        <v>7674</v>
      </c>
    </row>
    <row r="1065" spans="1:47">
      <c r="A1065" s="50">
        <f t="shared" si="82"/>
        <v>57</v>
      </c>
      <c r="B1065" s="51" t="str">
        <f>IF(A1065="","",IF(A1065&lt;词盘!$B$2,"大词",IF(A1065&lt;词盘!$C$2,"中尾词","长尾词")))</f>
        <v>大词</v>
      </c>
      <c r="D1065" s="29" t="str">
        <f t="shared" si="84"/>
        <v>有序</v>
      </c>
      <c r="E1065" s="2" t="s">
        <v>23</v>
      </c>
      <c r="I1065" s="61">
        <f t="shared" si="81"/>
        <v>0</v>
      </c>
      <c r="K1065" s="91"/>
      <c r="L1065" s="90"/>
      <c r="M1065" s="62" t="s">
        <v>7675</v>
      </c>
      <c r="N1065" s="63"/>
      <c r="O1065" s="64" t="s">
        <v>2027</v>
      </c>
      <c r="P1065" s="65"/>
      <c r="Q1065" s="63" t="s">
        <v>2047</v>
      </c>
      <c r="R1065" s="68">
        <v>0</v>
      </c>
      <c r="S1065" s="68">
        <v>10</v>
      </c>
      <c r="T1065" s="69" t="s">
        <v>7676</v>
      </c>
      <c r="U1065" s="70">
        <v>1054574</v>
      </c>
      <c r="V1065" s="68">
        <v>2048</v>
      </c>
      <c r="W1065" s="71">
        <v>57</v>
      </c>
      <c r="X1065" s="72">
        <v>0.0281</v>
      </c>
      <c r="Y1065" s="71">
        <v>58168</v>
      </c>
      <c r="Z1065" s="71">
        <v>885</v>
      </c>
      <c r="AA1065" s="71">
        <v>2</v>
      </c>
      <c r="AB1065" s="76">
        <v>8</v>
      </c>
      <c r="AC1065" s="68">
        <v>478</v>
      </c>
      <c r="AD1065" s="77">
        <v>4.28</v>
      </c>
      <c r="AE1065" s="68">
        <v>2</v>
      </c>
      <c r="AF1065" s="78">
        <v>0.3898</v>
      </c>
      <c r="AG1065" s="81">
        <v>0.5</v>
      </c>
      <c r="AH1065" s="44" t="s">
        <v>2027</v>
      </c>
      <c r="AI1065" s="64" t="s">
        <v>2177</v>
      </c>
      <c r="AJ1065" s="63" t="s">
        <v>7677</v>
      </c>
      <c r="AK1065" s="78">
        <v>0.1695</v>
      </c>
      <c r="AL1065" s="78">
        <v>0</v>
      </c>
      <c r="AM1065" s="63" t="s">
        <v>2024</v>
      </c>
      <c r="AN1065" s="78">
        <v>0.1525</v>
      </c>
      <c r="AO1065" s="78">
        <v>0.5</v>
      </c>
      <c r="AP1065" s="63" t="s">
        <v>2130</v>
      </c>
      <c r="AQ1065" s="78">
        <v>0.0678</v>
      </c>
      <c r="AR1065" s="78">
        <v>0</v>
      </c>
      <c r="AS1065" s="86" t="s">
        <v>7678</v>
      </c>
      <c r="AT1065" s="87">
        <v>0.3333</v>
      </c>
      <c r="AU1065" s="88" t="s">
        <v>7679</v>
      </c>
    </row>
    <row r="1066" spans="1:47">
      <c r="A1066" s="50">
        <f t="shared" si="82"/>
        <v>48</v>
      </c>
      <c r="B1066" s="51" t="str">
        <f>IF(A1066="","",IF(A1066&lt;词盘!$B$2,"大词",IF(A1066&lt;词盘!$C$2,"中尾词","长尾词")))</f>
        <v>大词</v>
      </c>
      <c r="D1066" s="29" t="str">
        <f t="shared" si="84"/>
        <v>有序</v>
      </c>
      <c r="E1066" s="2" t="s">
        <v>23</v>
      </c>
      <c r="I1066" s="61">
        <f t="shared" si="81"/>
        <v>0</v>
      </c>
      <c r="K1066" s="91"/>
      <c r="L1066" s="90"/>
      <c r="M1066" s="62" t="s">
        <v>7680</v>
      </c>
      <c r="N1066" s="63" t="s">
        <v>7681</v>
      </c>
      <c r="O1066" s="64" t="s">
        <v>2027</v>
      </c>
      <c r="P1066" s="65"/>
      <c r="Q1066" s="63" t="s">
        <v>2047</v>
      </c>
      <c r="R1066" s="68">
        <v>0</v>
      </c>
      <c r="S1066" s="68">
        <v>10</v>
      </c>
      <c r="T1066" s="69" t="s">
        <v>7682</v>
      </c>
      <c r="U1066" s="70">
        <v>2103483</v>
      </c>
      <c r="V1066" s="68">
        <v>465</v>
      </c>
      <c r="W1066" s="71">
        <v>48</v>
      </c>
      <c r="X1066" s="72">
        <v>0.104</v>
      </c>
      <c r="Y1066" s="71">
        <v>13249</v>
      </c>
      <c r="Z1066" s="71">
        <v>193</v>
      </c>
      <c r="AA1066" s="71">
        <v>2</v>
      </c>
      <c r="AB1066" s="76">
        <v>7</v>
      </c>
      <c r="AC1066" s="68">
        <v>1206</v>
      </c>
      <c r="AD1066" s="77">
        <v>0.39</v>
      </c>
      <c r="AE1066" s="68">
        <v>1</v>
      </c>
      <c r="AF1066" s="78">
        <v>0.4285</v>
      </c>
      <c r="AG1066" s="81">
        <v>0.5</v>
      </c>
      <c r="AH1066" s="82">
        <v>2.5</v>
      </c>
      <c r="AI1066" s="64" t="s">
        <v>3096</v>
      </c>
      <c r="AJ1066" s="63" t="s">
        <v>2022</v>
      </c>
      <c r="AK1066" s="78">
        <v>0.25</v>
      </c>
      <c r="AL1066" s="78">
        <v>0.4</v>
      </c>
      <c r="AM1066" s="63" t="s">
        <v>3248</v>
      </c>
      <c r="AN1066" s="78">
        <v>0.1071</v>
      </c>
      <c r="AO1066" s="78">
        <v>0</v>
      </c>
      <c r="AP1066" s="63" t="s">
        <v>3109</v>
      </c>
      <c r="AQ1066" s="78">
        <v>0.0714</v>
      </c>
      <c r="AR1066" s="78">
        <v>0.1</v>
      </c>
      <c r="AS1066" s="86" t="s">
        <v>7683</v>
      </c>
      <c r="AT1066" s="87"/>
      <c r="AU1066" s="88"/>
    </row>
    <row r="1067" spans="1:47">
      <c r="A1067" s="50">
        <f t="shared" si="82"/>
        <v>0</v>
      </c>
      <c r="B1067" s="51" t="str">
        <f>IF(A1067="","",IF(A1067&lt;词盘!$B$2,"大词",IF(A1067&lt;词盘!$C$2,"中尾词","长尾词")))</f>
        <v>大词</v>
      </c>
      <c r="D1067" s="29" t="str">
        <f t="shared" si="84"/>
        <v>无序</v>
      </c>
      <c r="I1067" s="61">
        <f t="shared" si="81"/>
        <v>0</v>
      </c>
      <c r="K1067" s="91"/>
      <c r="L1067" s="90"/>
      <c r="M1067" s="62" t="s">
        <v>7684</v>
      </c>
      <c r="N1067" s="63" t="s">
        <v>7685</v>
      </c>
      <c r="O1067" s="64" t="s">
        <v>2018</v>
      </c>
      <c r="P1067" s="65"/>
      <c r="Q1067" s="63" t="s">
        <v>2275</v>
      </c>
      <c r="R1067" s="68">
        <v>0</v>
      </c>
      <c r="S1067" s="68">
        <v>7</v>
      </c>
      <c r="T1067" s="69" t="s">
        <v>7686</v>
      </c>
      <c r="U1067" s="70">
        <v>2404355</v>
      </c>
      <c r="V1067" s="68"/>
      <c r="W1067" s="71"/>
      <c r="X1067" s="72"/>
      <c r="Y1067" s="71"/>
      <c r="Z1067" s="71"/>
      <c r="AA1067" s="71">
        <v>1</v>
      </c>
      <c r="AB1067" s="76">
        <v>0</v>
      </c>
      <c r="AC1067" s="68">
        <v>880</v>
      </c>
      <c r="AD1067" s="77">
        <v>0</v>
      </c>
      <c r="AE1067" s="68">
        <v>4</v>
      </c>
      <c r="AF1067" s="78">
        <v>0.32</v>
      </c>
      <c r="AG1067" s="81">
        <v>0.2222</v>
      </c>
      <c r="AH1067" s="82">
        <v>2.58</v>
      </c>
      <c r="AI1067" s="64" t="s">
        <v>5784</v>
      </c>
      <c r="AJ1067" s="63" t="s">
        <v>3970</v>
      </c>
      <c r="AK1067" s="78">
        <v>0.16</v>
      </c>
      <c r="AL1067" s="78">
        <v>0</v>
      </c>
      <c r="AM1067" s="63" t="s">
        <v>2022</v>
      </c>
      <c r="AN1067" s="78">
        <v>0.08</v>
      </c>
      <c r="AO1067" s="78">
        <v>0.2222</v>
      </c>
      <c r="AP1067" s="63" t="s">
        <v>2144</v>
      </c>
      <c r="AQ1067" s="78">
        <v>0.08</v>
      </c>
      <c r="AR1067" s="78">
        <v>0</v>
      </c>
      <c r="AS1067" s="86" t="s">
        <v>7687</v>
      </c>
      <c r="AT1067" s="87">
        <v>0</v>
      </c>
      <c r="AU1067" s="88" t="s">
        <v>7688</v>
      </c>
    </row>
    <row r="1068" spans="1:47">
      <c r="A1068" s="50">
        <f t="shared" si="82"/>
        <v>0</v>
      </c>
      <c r="B1068" s="51" t="str">
        <f>IF(A1068="","",IF(A1068&lt;词盘!$B$2,"大词",IF(A1068&lt;词盘!$C$2,"中尾词","长尾词")))</f>
        <v>大词</v>
      </c>
      <c r="D1068" s="29" t="str">
        <f t="shared" si="84"/>
        <v>无序</v>
      </c>
      <c r="I1068" s="61">
        <f t="shared" si="81"/>
        <v>0</v>
      </c>
      <c r="K1068" s="91"/>
      <c r="L1068" s="90"/>
      <c r="M1068" s="62" t="s">
        <v>7689</v>
      </c>
      <c r="N1068" s="63" t="s">
        <v>7690</v>
      </c>
      <c r="O1068" s="64" t="s">
        <v>2027</v>
      </c>
      <c r="P1068" s="65"/>
      <c r="Q1068" s="63" t="s">
        <v>2047</v>
      </c>
      <c r="R1068" s="68">
        <v>0</v>
      </c>
      <c r="S1068" s="68">
        <v>11</v>
      </c>
      <c r="T1068" s="69" t="s">
        <v>7691</v>
      </c>
      <c r="U1068" s="70"/>
      <c r="V1068" s="68"/>
      <c r="W1068" s="71"/>
      <c r="X1068" s="72"/>
      <c r="Y1068" s="71"/>
      <c r="Z1068" s="71"/>
      <c r="AA1068" s="71">
        <v>1</v>
      </c>
      <c r="AB1068" s="76">
        <v>0</v>
      </c>
      <c r="AC1068" s="68">
        <v>1811</v>
      </c>
      <c r="AD1068" s="77">
        <v>0</v>
      </c>
      <c r="AE1068" s="68">
        <v>34</v>
      </c>
      <c r="AF1068" s="78">
        <v>0.775</v>
      </c>
      <c r="AG1068" s="81">
        <v>0.7429</v>
      </c>
      <c r="AH1068" s="44" t="s">
        <v>2027</v>
      </c>
      <c r="AI1068" s="64" t="s">
        <v>2177</v>
      </c>
      <c r="AJ1068" s="63" t="s">
        <v>7692</v>
      </c>
      <c r="AK1068" s="78">
        <v>0.5125</v>
      </c>
      <c r="AL1068" s="78">
        <v>0.5429</v>
      </c>
      <c r="AM1068" s="63" t="s">
        <v>7693</v>
      </c>
      <c r="AN1068" s="78">
        <v>0.1625</v>
      </c>
      <c r="AO1068" s="78">
        <v>0.1143</v>
      </c>
      <c r="AP1068" s="63" t="s">
        <v>2988</v>
      </c>
      <c r="AQ1068" s="78">
        <v>0.1</v>
      </c>
      <c r="AR1068" s="78">
        <v>0.0857</v>
      </c>
      <c r="AS1068" s="86" t="s">
        <v>7694</v>
      </c>
      <c r="AT1068" s="87">
        <v>0.3333</v>
      </c>
      <c r="AU1068" s="88" t="s">
        <v>7695</v>
      </c>
    </row>
    <row r="1069" spans="1:47">
      <c r="A1069" s="50">
        <f t="shared" si="82"/>
        <v>0</v>
      </c>
      <c r="B1069" s="51" t="str">
        <f>IF(A1069="","",IF(A1069&lt;词盘!$B$2,"大词",IF(A1069&lt;词盘!$C$2,"中尾词","长尾词")))</f>
        <v>大词</v>
      </c>
      <c r="D1069" s="29" t="str">
        <f t="shared" si="84"/>
        <v>无序</v>
      </c>
      <c r="I1069" s="61">
        <f t="shared" si="81"/>
        <v>0</v>
      </c>
      <c r="K1069" s="91"/>
      <c r="L1069" s="90"/>
      <c r="M1069" s="62" t="s">
        <v>7696</v>
      </c>
      <c r="N1069" s="63"/>
      <c r="O1069" s="64" t="s">
        <v>2027</v>
      </c>
      <c r="P1069" s="65"/>
      <c r="Q1069" s="63" t="s">
        <v>2762</v>
      </c>
      <c r="R1069" s="68">
        <v>0</v>
      </c>
      <c r="S1069" s="68">
        <v>7</v>
      </c>
      <c r="T1069" s="69" t="s">
        <v>7697</v>
      </c>
      <c r="U1069" s="70"/>
      <c r="V1069" s="68"/>
      <c r="W1069" s="71"/>
      <c r="X1069" s="72"/>
      <c r="Y1069" s="71"/>
      <c r="Z1069" s="71"/>
      <c r="AA1069" s="71"/>
      <c r="AB1069" s="76"/>
      <c r="AC1069" s="68">
        <v>0</v>
      </c>
      <c r="AD1069" s="77"/>
      <c r="AE1069" s="68">
        <v>19</v>
      </c>
      <c r="AF1069" s="78"/>
      <c r="AG1069" s="81"/>
      <c r="AH1069" s="44" t="s">
        <v>2027</v>
      </c>
      <c r="AI1069" s="64" t="s">
        <v>2177</v>
      </c>
      <c r="AJ1069" s="63"/>
      <c r="AK1069" s="78"/>
      <c r="AL1069" s="78"/>
      <c r="AM1069" s="63"/>
      <c r="AN1069" s="78"/>
      <c r="AO1069" s="78"/>
      <c r="AP1069" s="63"/>
      <c r="AQ1069" s="78"/>
      <c r="AR1069" s="78"/>
      <c r="AS1069" s="86"/>
      <c r="AT1069" s="87"/>
      <c r="AU1069" s="88"/>
    </row>
    <row r="1070" spans="1:47">
      <c r="A1070" s="50">
        <f t="shared" si="82"/>
        <v>0</v>
      </c>
      <c r="B1070" s="51" t="str">
        <f>IF(A1070="","",IF(A1070&lt;词盘!$B$2,"大词",IF(A1070&lt;词盘!$C$2,"中尾词","长尾词")))</f>
        <v>大词</v>
      </c>
      <c r="D1070" s="29" t="str">
        <f t="shared" si="84"/>
        <v>无序</v>
      </c>
      <c r="I1070" s="61">
        <f t="shared" si="81"/>
        <v>0</v>
      </c>
      <c r="K1070" s="91"/>
      <c r="L1070" s="90"/>
      <c r="M1070" s="62" t="s">
        <v>7698</v>
      </c>
      <c r="N1070" s="63"/>
      <c r="O1070" s="64" t="s">
        <v>2027</v>
      </c>
      <c r="P1070" s="65"/>
      <c r="Q1070" s="63" t="s">
        <v>2047</v>
      </c>
      <c r="R1070" s="68">
        <v>0</v>
      </c>
      <c r="S1070" s="68">
        <v>5</v>
      </c>
      <c r="T1070" s="69" t="s">
        <v>7699</v>
      </c>
      <c r="U1070" s="70"/>
      <c r="V1070" s="68"/>
      <c r="W1070" s="71"/>
      <c r="X1070" s="72"/>
      <c r="Y1070" s="71"/>
      <c r="Z1070" s="71"/>
      <c r="AA1070" s="71"/>
      <c r="AB1070" s="76"/>
      <c r="AC1070" s="68">
        <v>0</v>
      </c>
      <c r="AD1070" s="77"/>
      <c r="AE1070" s="68">
        <v>22</v>
      </c>
      <c r="AF1070" s="78"/>
      <c r="AG1070" s="81"/>
      <c r="AH1070" s="44" t="s">
        <v>2027</v>
      </c>
      <c r="AI1070" s="64" t="s">
        <v>2177</v>
      </c>
      <c r="AJ1070" s="63"/>
      <c r="AK1070" s="78"/>
      <c r="AL1070" s="78"/>
      <c r="AM1070" s="63"/>
      <c r="AN1070" s="78"/>
      <c r="AO1070" s="78"/>
      <c r="AP1070" s="63"/>
      <c r="AQ1070" s="78"/>
      <c r="AR1070" s="78"/>
      <c r="AS1070" s="86"/>
      <c r="AT1070" s="87">
        <v>0.0238</v>
      </c>
      <c r="AU1070" s="88" t="s">
        <v>7700</v>
      </c>
    </row>
    <row r="1071" spans="1:47">
      <c r="A1071" s="50">
        <f t="shared" si="82"/>
        <v>0</v>
      </c>
      <c r="B1071" s="51" t="str">
        <f>IF(A1071="","",IF(A1071&lt;词盘!$B$2,"大词",IF(A1071&lt;词盘!$C$2,"中尾词","长尾词")))</f>
        <v>大词</v>
      </c>
      <c r="D1071" s="29" t="str">
        <f t="shared" si="84"/>
        <v>无序</v>
      </c>
      <c r="I1071" s="61">
        <f t="shared" si="81"/>
        <v>0</v>
      </c>
      <c r="K1071" s="91"/>
      <c r="L1071" s="90"/>
      <c r="M1071" s="62" t="s">
        <v>7701</v>
      </c>
      <c r="N1071" s="63" t="s">
        <v>7702</v>
      </c>
      <c r="O1071" s="64" t="s">
        <v>2027</v>
      </c>
      <c r="P1071" s="65"/>
      <c r="Q1071" s="63" t="s">
        <v>2047</v>
      </c>
      <c r="R1071" s="68">
        <v>0</v>
      </c>
      <c r="S1071" s="68">
        <v>1</v>
      </c>
      <c r="T1071" s="69" t="s">
        <v>2022</v>
      </c>
      <c r="U1071" s="70"/>
      <c r="V1071" s="68"/>
      <c r="W1071" s="71"/>
      <c r="X1071" s="72"/>
      <c r="Y1071" s="71"/>
      <c r="Z1071" s="71"/>
      <c r="AA1071" s="71">
        <v>1</v>
      </c>
      <c r="AB1071" s="76">
        <v>0</v>
      </c>
      <c r="AC1071" s="68">
        <v>26348</v>
      </c>
      <c r="AD1071" s="77">
        <v>0</v>
      </c>
      <c r="AE1071" s="68">
        <v>10</v>
      </c>
      <c r="AF1071" s="78">
        <v>0.2307</v>
      </c>
      <c r="AG1071" s="81">
        <v>0.25</v>
      </c>
      <c r="AH1071" s="82">
        <v>1.32</v>
      </c>
      <c r="AI1071" s="64" t="s">
        <v>7703</v>
      </c>
      <c r="AJ1071" s="63" t="s">
        <v>7704</v>
      </c>
      <c r="AK1071" s="78">
        <v>0.0769</v>
      </c>
      <c r="AL1071" s="78">
        <v>0.25</v>
      </c>
      <c r="AM1071" s="63" t="s">
        <v>7705</v>
      </c>
      <c r="AN1071" s="78">
        <v>0.0769</v>
      </c>
      <c r="AO1071" s="78">
        <v>0</v>
      </c>
      <c r="AP1071" s="63" t="s">
        <v>7706</v>
      </c>
      <c r="AQ1071" s="78">
        <v>0.0769</v>
      </c>
      <c r="AR1071" s="78">
        <v>0</v>
      </c>
      <c r="AS1071" s="86" t="s">
        <v>7707</v>
      </c>
      <c r="AT1071" s="87"/>
      <c r="AU1071" s="88"/>
    </row>
    <row r="1072" spans="1:47">
      <c r="A1072" s="50">
        <f t="shared" si="82"/>
        <v>68</v>
      </c>
      <c r="B1072" s="51" t="str">
        <f>IF(A1072="","",IF(A1072&lt;词盘!$B$2,"大词",IF(A1072&lt;词盘!$C$2,"中尾词","长尾词")))</f>
        <v>大词</v>
      </c>
      <c r="D1072" s="29" t="str">
        <f t="shared" si="84"/>
        <v>无序</v>
      </c>
      <c r="I1072" s="61">
        <f t="shared" si="81"/>
        <v>0</v>
      </c>
      <c r="K1072" s="91"/>
      <c r="L1072" s="90"/>
      <c r="M1072" s="62" t="s">
        <v>7708</v>
      </c>
      <c r="N1072" s="63" t="s">
        <v>7709</v>
      </c>
      <c r="O1072" s="64" t="s">
        <v>2027</v>
      </c>
      <c r="P1072" s="65"/>
      <c r="Q1072" s="63" t="s">
        <v>2047</v>
      </c>
      <c r="R1072" s="68">
        <v>0</v>
      </c>
      <c r="S1072" s="68">
        <v>11</v>
      </c>
      <c r="T1072" s="69" t="s">
        <v>7710</v>
      </c>
      <c r="U1072" s="70">
        <v>1225523</v>
      </c>
      <c r="V1072" s="68">
        <v>723</v>
      </c>
      <c r="W1072" s="71">
        <v>68</v>
      </c>
      <c r="X1072" s="72">
        <v>0.0944</v>
      </c>
      <c r="Y1072" s="71">
        <v>15283</v>
      </c>
      <c r="Z1072" s="71">
        <v>346</v>
      </c>
      <c r="AA1072" s="71">
        <v>2</v>
      </c>
      <c r="AB1072" s="76">
        <v>0</v>
      </c>
      <c r="AC1072" s="68">
        <v>1700</v>
      </c>
      <c r="AD1072" s="77">
        <v>0.43</v>
      </c>
      <c r="AE1072" s="68">
        <v>2</v>
      </c>
      <c r="AF1072" s="78">
        <v>0.5509</v>
      </c>
      <c r="AG1072" s="81">
        <v>0.55</v>
      </c>
      <c r="AH1072" s="82">
        <v>1.73</v>
      </c>
      <c r="AI1072" s="64" t="s">
        <v>7711</v>
      </c>
      <c r="AJ1072" s="63" t="s">
        <v>2450</v>
      </c>
      <c r="AK1072" s="78">
        <v>0.3469</v>
      </c>
      <c r="AL1072" s="78">
        <v>0.3</v>
      </c>
      <c r="AM1072" s="63" t="s">
        <v>2526</v>
      </c>
      <c r="AN1072" s="78">
        <v>0.102</v>
      </c>
      <c r="AO1072" s="78">
        <v>0.15</v>
      </c>
      <c r="AP1072" s="63" t="s">
        <v>2300</v>
      </c>
      <c r="AQ1072" s="78">
        <v>0.102</v>
      </c>
      <c r="AR1072" s="78">
        <v>0.1</v>
      </c>
      <c r="AS1072" s="86" t="s">
        <v>7712</v>
      </c>
      <c r="AT1072" s="87"/>
      <c r="AU1072" s="88"/>
    </row>
    <row r="1073" spans="1:47">
      <c r="A1073" s="50">
        <f t="shared" si="82"/>
        <v>0</v>
      </c>
      <c r="B1073" s="51" t="str">
        <f>IF(A1073="","",IF(A1073&lt;词盘!$B$2,"大词",IF(A1073&lt;词盘!$C$2,"中尾词","长尾词")))</f>
        <v>大词</v>
      </c>
      <c r="D1073" s="29" t="str">
        <f t="shared" si="84"/>
        <v>无序</v>
      </c>
      <c r="I1073" s="61">
        <f t="shared" si="81"/>
        <v>0</v>
      </c>
      <c r="K1073" s="91"/>
      <c r="L1073" s="90"/>
      <c r="M1073" s="62" t="s">
        <v>7713</v>
      </c>
      <c r="N1073" s="63"/>
      <c r="O1073" s="64" t="s">
        <v>2027</v>
      </c>
      <c r="P1073" s="65"/>
      <c r="Q1073" s="63" t="s">
        <v>2149</v>
      </c>
      <c r="R1073" s="68">
        <v>0</v>
      </c>
      <c r="S1073" s="68">
        <v>5</v>
      </c>
      <c r="T1073" s="69" t="s">
        <v>7714</v>
      </c>
      <c r="U1073" s="70"/>
      <c r="V1073" s="68"/>
      <c r="W1073" s="71"/>
      <c r="X1073" s="72"/>
      <c r="Y1073" s="71"/>
      <c r="Z1073" s="71"/>
      <c r="AA1073" s="71"/>
      <c r="AB1073" s="76"/>
      <c r="AC1073" s="68">
        <v>0</v>
      </c>
      <c r="AD1073" s="77"/>
      <c r="AE1073" s="68">
        <v>62</v>
      </c>
      <c r="AF1073" s="78"/>
      <c r="AG1073" s="81"/>
      <c r="AH1073" s="44" t="s">
        <v>2027</v>
      </c>
      <c r="AI1073" s="64" t="s">
        <v>2177</v>
      </c>
      <c r="AJ1073" s="63"/>
      <c r="AK1073" s="78"/>
      <c r="AL1073" s="78"/>
      <c r="AM1073" s="63"/>
      <c r="AN1073" s="78"/>
      <c r="AO1073" s="78"/>
      <c r="AP1073" s="63"/>
      <c r="AQ1073" s="78"/>
      <c r="AR1073" s="78"/>
      <c r="AS1073" s="86"/>
      <c r="AT1073" s="87"/>
      <c r="AU1073" s="88"/>
    </row>
    <row r="1074" spans="1:47">
      <c r="A1074" s="50">
        <f t="shared" si="82"/>
        <v>0</v>
      </c>
      <c r="B1074" s="51" t="str">
        <f>IF(A1074="","",IF(A1074&lt;词盘!$B$2,"大词",IF(A1074&lt;词盘!$C$2,"中尾词","长尾词")))</f>
        <v>大词</v>
      </c>
      <c r="D1074" s="29" t="str">
        <f t="shared" si="84"/>
        <v>无序</v>
      </c>
      <c r="I1074" s="61">
        <f t="shared" si="81"/>
        <v>0</v>
      </c>
      <c r="K1074" s="91"/>
      <c r="L1074" s="90"/>
      <c r="M1074" s="62" t="s">
        <v>7715</v>
      </c>
      <c r="N1074" s="63"/>
      <c r="O1074" s="64" t="s">
        <v>2027</v>
      </c>
      <c r="P1074" s="65"/>
      <c r="Q1074" s="63" t="s">
        <v>2149</v>
      </c>
      <c r="R1074" s="68">
        <v>0</v>
      </c>
      <c r="S1074" s="68">
        <v>1</v>
      </c>
      <c r="T1074" s="69" t="s">
        <v>2910</v>
      </c>
      <c r="U1074" s="70"/>
      <c r="V1074" s="68"/>
      <c r="W1074" s="71"/>
      <c r="X1074" s="72"/>
      <c r="Y1074" s="71"/>
      <c r="Z1074" s="71"/>
      <c r="AA1074" s="71"/>
      <c r="AB1074" s="76"/>
      <c r="AC1074" s="68">
        <v>0</v>
      </c>
      <c r="AD1074" s="77"/>
      <c r="AE1074" s="68">
        <v>15</v>
      </c>
      <c r="AF1074" s="78"/>
      <c r="AG1074" s="81"/>
      <c r="AH1074" s="44" t="s">
        <v>2027</v>
      </c>
      <c r="AI1074" s="64" t="s">
        <v>2177</v>
      </c>
      <c r="AJ1074" s="63"/>
      <c r="AK1074" s="78"/>
      <c r="AL1074" s="78"/>
      <c r="AM1074" s="63"/>
      <c r="AN1074" s="78"/>
      <c r="AO1074" s="78"/>
      <c r="AP1074" s="63"/>
      <c r="AQ1074" s="78"/>
      <c r="AR1074" s="78"/>
      <c r="AS1074" s="86"/>
      <c r="AT1074" s="87">
        <v>0</v>
      </c>
      <c r="AU1074" s="88" t="s">
        <v>7716</v>
      </c>
    </row>
    <row r="1075" spans="1:47">
      <c r="A1075" s="50">
        <f t="shared" si="82"/>
        <v>83</v>
      </c>
      <c r="B1075" s="51" t="str">
        <f>IF(A1075="","",IF(A1075&lt;词盘!$B$2,"大词",IF(A1075&lt;词盘!$C$2,"中尾词","长尾词")))</f>
        <v>大词</v>
      </c>
      <c r="D1075" s="29" t="str">
        <f t="shared" si="84"/>
        <v>无序</v>
      </c>
      <c r="I1075" s="61">
        <f t="shared" si="81"/>
        <v>0</v>
      </c>
      <c r="K1075" s="91"/>
      <c r="L1075" s="90"/>
      <c r="M1075" s="62" t="s">
        <v>7717</v>
      </c>
      <c r="N1075" s="63" t="s">
        <v>7718</v>
      </c>
      <c r="O1075" s="64" t="s">
        <v>2027</v>
      </c>
      <c r="P1075" s="65"/>
      <c r="Q1075" s="63" t="s">
        <v>2149</v>
      </c>
      <c r="R1075" s="68">
        <v>0</v>
      </c>
      <c r="S1075" s="68">
        <v>2</v>
      </c>
      <c r="T1075" s="69" t="s">
        <v>4513</v>
      </c>
      <c r="U1075" s="70">
        <v>342561</v>
      </c>
      <c r="V1075" s="68">
        <v>3332</v>
      </c>
      <c r="W1075" s="71">
        <v>83</v>
      </c>
      <c r="X1075" s="72">
        <v>0.0252</v>
      </c>
      <c r="Y1075" s="71">
        <v>88412</v>
      </c>
      <c r="Z1075" s="71">
        <v>1479</v>
      </c>
      <c r="AA1075" s="71">
        <v>2</v>
      </c>
      <c r="AB1075" s="76">
        <v>12</v>
      </c>
      <c r="AC1075" s="68">
        <v>12579</v>
      </c>
      <c r="AD1075" s="77">
        <v>0.26</v>
      </c>
      <c r="AE1075" s="68">
        <v>10</v>
      </c>
      <c r="AF1075" s="78">
        <v>0.2954</v>
      </c>
      <c r="AG1075" s="81">
        <v>0.0417</v>
      </c>
      <c r="AH1075" s="82">
        <v>0.51</v>
      </c>
      <c r="AI1075" s="64" t="s">
        <v>4410</v>
      </c>
      <c r="AJ1075" s="63" t="s">
        <v>7719</v>
      </c>
      <c r="AK1075" s="78">
        <v>0.1534</v>
      </c>
      <c r="AL1075" s="78">
        <v>0</v>
      </c>
      <c r="AM1075" s="63" t="s">
        <v>7720</v>
      </c>
      <c r="AN1075" s="78">
        <v>0.0852</v>
      </c>
      <c r="AO1075" s="78">
        <v>0</v>
      </c>
      <c r="AP1075" s="63" t="s">
        <v>7721</v>
      </c>
      <c r="AQ1075" s="78">
        <v>0.0568</v>
      </c>
      <c r="AR1075" s="78">
        <v>0.0417</v>
      </c>
      <c r="AS1075" s="86" t="s">
        <v>7722</v>
      </c>
      <c r="AT1075" s="87">
        <v>0.0413</v>
      </c>
      <c r="AU1075" s="88" t="s">
        <v>7723</v>
      </c>
    </row>
    <row r="1076" spans="1:47">
      <c r="A1076" s="50">
        <f t="shared" si="82"/>
        <v>93</v>
      </c>
      <c r="B1076" s="51" t="str">
        <f>IF(A1076="","",IF(A1076&lt;词盘!$B$2,"大词",IF(A1076&lt;词盘!$C$2,"中尾词","长尾词")))</f>
        <v>大词</v>
      </c>
      <c r="D1076" s="29" t="str">
        <f t="shared" si="84"/>
        <v>无序</v>
      </c>
      <c r="I1076" s="61">
        <f t="shared" si="81"/>
        <v>0</v>
      </c>
      <c r="K1076" s="91"/>
      <c r="L1076" s="90"/>
      <c r="M1076" s="62" t="s">
        <v>7724</v>
      </c>
      <c r="N1076" s="63" t="s">
        <v>3209</v>
      </c>
      <c r="O1076" s="64" t="s">
        <v>2027</v>
      </c>
      <c r="P1076" s="65"/>
      <c r="Q1076" s="63" t="s">
        <v>2047</v>
      </c>
      <c r="R1076" s="68">
        <v>0</v>
      </c>
      <c r="S1076" s="68">
        <v>2</v>
      </c>
      <c r="T1076" s="69" t="s">
        <v>4003</v>
      </c>
      <c r="U1076" s="70">
        <v>1702839</v>
      </c>
      <c r="V1076" s="68">
        <v>650</v>
      </c>
      <c r="W1076" s="71">
        <v>93</v>
      </c>
      <c r="X1076" s="72">
        <v>0.1436</v>
      </c>
      <c r="Y1076" s="71">
        <v>16292</v>
      </c>
      <c r="Z1076" s="71">
        <v>248</v>
      </c>
      <c r="AA1076" s="71">
        <v>3</v>
      </c>
      <c r="AB1076" s="76">
        <v>2</v>
      </c>
      <c r="AC1076" s="68">
        <v>1571</v>
      </c>
      <c r="AD1076" s="77">
        <v>0.41</v>
      </c>
      <c r="AE1076" s="68">
        <v>5</v>
      </c>
      <c r="AF1076" s="78">
        <v>0.5428</v>
      </c>
      <c r="AG1076" s="81">
        <v>0.5999</v>
      </c>
      <c r="AH1076" s="82">
        <v>1.42</v>
      </c>
      <c r="AI1076" s="64" t="s">
        <v>2897</v>
      </c>
      <c r="AJ1076" s="63" t="s">
        <v>2450</v>
      </c>
      <c r="AK1076" s="78">
        <v>0.3714</v>
      </c>
      <c r="AL1076" s="78">
        <v>0.3333</v>
      </c>
      <c r="AM1076" s="63" t="s">
        <v>3632</v>
      </c>
      <c r="AN1076" s="78">
        <v>0.0857</v>
      </c>
      <c r="AO1076" s="78">
        <v>0.1333</v>
      </c>
      <c r="AP1076" s="63" t="s">
        <v>7725</v>
      </c>
      <c r="AQ1076" s="78">
        <v>0.0857</v>
      </c>
      <c r="AR1076" s="78">
        <v>0.1333</v>
      </c>
      <c r="AS1076" s="86" t="s">
        <v>7726</v>
      </c>
      <c r="AT1076" s="87"/>
      <c r="AU1076" s="88"/>
    </row>
    <row r="1077" spans="1:47">
      <c r="A1077" s="50">
        <f t="shared" si="82"/>
        <v>0</v>
      </c>
      <c r="B1077" s="51" t="str">
        <f>IF(A1077="","",IF(A1077&lt;词盘!$B$2,"大词",IF(A1077&lt;词盘!$C$2,"中尾词","长尾词")))</f>
        <v>大词</v>
      </c>
      <c r="D1077" s="29" t="str">
        <f t="shared" si="84"/>
        <v>无序</v>
      </c>
      <c r="I1077" s="61">
        <f t="shared" si="81"/>
        <v>0</v>
      </c>
      <c r="K1077" s="91"/>
      <c r="L1077" s="90"/>
      <c r="M1077" s="62" t="s">
        <v>7727</v>
      </c>
      <c r="N1077" s="63"/>
      <c r="O1077" s="64" t="s">
        <v>2027</v>
      </c>
      <c r="P1077" s="65"/>
      <c r="Q1077" s="63" t="s">
        <v>2149</v>
      </c>
      <c r="R1077" s="68">
        <v>0</v>
      </c>
      <c r="S1077" s="68">
        <v>1</v>
      </c>
      <c r="T1077" s="69" t="s">
        <v>2910</v>
      </c>
      <c r="U1077" s="70"/>
      <c r="V1077" s="68"/>
      <c r="W1077" s="71"/>
      <c r="X1077" s="72"/>
      <c r="Y1077" s="71"/>
      <c r="Z1077" s="71"/>
      <c r="AA1077" s="71"/>
      <c r="AB1077" s="76"/>
      <c r="AC1077" s="68">
        <v>0</v>
      </c>
      <c r="AD1077" s="77"/>
      <c r="AE1077" s="68">
        <v>59</v>
      </c>
      <c r="AF1077" s="78"/>
      <c r="AG1077" s="81"/>
      <c r="AH1077" s="44" t="s">
        <v>2027</v>
      </c>
      <c r="AI1077" s="64" t="s">
        <v>2177</v>
      </c>
      <c r="AJ1077" s="63"/>
      <c r="AK1077" s="78"/>
      <c r="AL1077" s="78"/>
      <c r="AM1077" s="63"/>
      <c r="AN1077" s="78"/>
      <c r="AO1077" s="78"/>
      <c r="AP1077" s="63"/>
      <c r="AQ1077" s="78"/>
      <c r="AR1077" s="78"/>
      <c r="AS1077" s="86"/>
      <c r="AT1077" s="87"/>
      <c r="AU1077" s="88"/>
    </row>
    <row r="1078" spans="1:47">
      <c r="A1078" s="50">
        <f t="shared" si="82"/>
        <v>0</v>
      </c>
      <c r="B1078" s="51" t="str">
        <f>IF(A1078="","",IF(A1078&lt;词盘!$B$2,"大词",IF(A1078&lt;词盘!$C$2,"中尾词","长尾词")))</f>
        <v>大词</v>
      </c>
      <c r="D1078" s="29" t="str">
        <f t="shared" si="84"/>
        <v>无序</v>
      </c>
      <c r="I1078" s="61">
        <f t="shared" si="81"/>
        <v>0</v>
      </c>
      <c r="K1078" s="91"/>
      <c r="L1078" s="90"/>
      <c r="M1078" s="62" t="s">
        <v>7728</v>
      </c>
      <c r="N1078" s="63"/>
      <c r="O1078" s="64" t="s">
        <v>2027</v>
      </c>
      <c r="P1078" s="65"/>
      <c r="Q1078" s="63" t="s">
        <v>2149</v>
      </c>
      <c r="R1078" s="68">
        <v>0</v>
      </c>
      <c r="S1078" s="68">
        <v>1</v>
      </c>
      <c r="T1078" s="69" t="s">
        <v>2910</v>
      </c>
      <c r="U1078" s="70"/>
      <c r="V1078" s="68"/>
      <c r="W1078" s="71"/>
      <c r="X1078" s="72"/>
      <c r="Y1078" s="71"/>
      <c r="Z1078" s="71"/>
      <c r="AA1078" s="71"/>
      <c r="AB1078" s="76"/>
      <c r="AC1078" s="68">
        <v>0</v>
      </c>
      <c r="AD1078" s="77"/>
      <c r="AE1078" s="68">
        <v>16</v>
      </c>
      <c r="AF1078" s="78"/>
      <c r="AG1078" s="81"/>
      <c r="AH1078" s="44" t="s">
        <v>2027</v>
      </c>
      <c r="AI1078" s="64" t="s">
        <v>2177</v>
      </c>
      <c r="AJ1078" s="63"/>
      <c r="AK1078" s="78"/>
      <c r="AL1078" s="78"/>
      <c r="AM1078" s="63"/>
      <c r="AN1078" s="78"/>
      <c r="AO1078" s="78"/>
      <c r="AP1078" s="63"/>
      <c r="AQ1078" s="78"/>
      <c r="AR1078" s="78"/>
      <c r="AS1078" s="86"/>
      <c r="AT1078" s="87">
        <v>0.0103</v>
      </c>
      <c r="AU1078" s="88" t="s">
        <v>7729</v>
      </c>
    </row>
    <row r="1079" spans="1:47">
      <c r="A1079" s="50">
        <f t="shared" si="82"/>
        <v>510</v>
      </c>
      <c r="B1079" s="51" t="str">
        <f>IF(A1079="","",IF(A1079&lt;词盘!$B$2,"大词",IF(A1079&lt;词盘!$C$2,"中尾词","长尾词")))</f>
        <v>大词</v>
      </c>
      <c r="D1079" s="29" t="str">
        <f t="shared" si="84"/>
        <v>无序</v>
      </c>
      <c r="I1079" s="61">
        <f t="shared" si="81"/>
        <v>0</v>
      </c>
      <c r="K1079" s="91"/>
      <c r="L1079" s="90"/>
      <c r="M1079" s="62" t="s">
        <v>7730</v>
      </c>
      <c r="N1079" s="63" t="s">
        <v>7731</v>
      </c>
      <c r="O1079" s="64" t="s">
        <v>2027</v>
      </c>
      <c r="P1079" s="65"/>
      <c r="Q1079" s="63" t="s">
        <v>2149</v>
      </c>
      <c r="R1079" s="68">
        <v>0</v>
      </c>
      <c r="S1079" s="68">
        <v>1</v>
      </c>
      <c r="T1079" s="69" t="s">
        <v>3109</v>
      </c>
      <c r="U1079" s="70">
        <v>100361</v>
      </c>
      <c r="V1079" s="68">
        <v>15006</v>
      </c>
      <c r="W1079" s="71">
        <v>510</v>
      </c>
      <c r="X1079" s="72">
        <v>0.034</v>
      </c>
      <c r="Y1079" s="71">
        <v>324865</v>
      </c>
      <c r="Z1079" s="71">
        <v>6686</v>
      </c>
      <c r="AA1079" s="71">
        <v>12</v>
      </c>
      <c r="AB1079" s="76">
        <v>0</v>
      </c>
      <c r="AC1079" s="68">
        <v>11168</v>
      </c>
      <c r="AD1079" s="77">
        <v>1.34</v>
      </c>
      <c r="AE1079" s="68">
        <v>48</v>
      </c>
      <c r="AF1079" s="78">
        <v>0.1086</v>
      </c>
      <c r="AG1079" s="81">
        <v>0.1</v>
      </c>
      <c r="AH1079" s="44" t="s">
        <v>2027</v>
      </c>
      <c r="AI1079" s="64" t="s">
        <v>2177</v>
      </c>
      <c r="AJ1079" s="63" t="s">
        <v>7732</v>
      </c>
      <c r="AK1079" s="78">
        <v>0.049</v>
      </c>
      <c r="AL1079" s="78">
        <v>0</v>
      </c>
      <c r="AM1079" s="63" t="s">
        <v>7733</v>
      </c>
      <c r="AN1079" s="78">
        <v>0.0298</v>
      </c>
      <c r="AO1079" s="78">
        <v>0.1</v>
      </c>
      <c r="AP1079" s="63" t="s">
        <v>7734</v>
      </c>
      <c r="AQ1079" s="78">
        <v>0.0298</v>
      </c>
      <c r="AR1079" s="78">
        <v>0</v>
      </c>
      <c r="AS1079" s="86" t="s">
        <v>7735</v>
      </c>
      <c r="AT1079" s="87"/>
      <c r="AU1079" s="88"/>
    </row>
    <row r="1080" spans="1:47">
      <c r="A1080" s="50">
        <f t="shared" si="82"/>
        <v>105</v>
      </c>
      <c r="B1080" s="51" t="str">
        <f>IF(A1080="","",IF(A1080&lt;词盘!$B$2,"大词",IF(A1080&lt;词盘!$C$2,"中尾词","长尾词")))</f>
        <v>大词</v>
      </c>
      <c r="D1080" s="29" t="str">
        <f t="shared" si="84"/>
        <v>无序</v>
      </c>
      <c r="I1080" s="61">
        <f t="shared" si="81"/>
        <v>0</v>
      </c>
      <c r="K1080" s="91"/>
      <c r="L1080" s="90"/>
      <c r="M1080" s="62" t="s">
        <v>7736</v>
      </c>
      <c r="N1080" s="63" t="s">
        <v>7737</v>
      </c>
      <c r="O1080" s="64" t="s">
        <v>2027</v>
      </c>
      <c r="P1080" s="65"/>
      <c r="Q1080" s="63" t="s">
        <v>2149</v>
      </c>
      <c r="R1080" s="68">
        <v>0</v>
      </c>
      <c r="S1080" s="68">
        <v>1</v>
      </c>
      <c r="T1080" s="69" t="s">
        <v>3110</v>
      </c>
      <c r="U1080" s="70">
        <v>958916</v>
      </c>
      <c r="V1080" s="68">
        <v>2789</v>
      </c>
      <c r="W1080" s="71">
        <v>105</v>
      </c>
      <c r="X1080" s="72">
        <v>0.0379</v>
      </c>
      <c r="Y1080" s="71">
        <v>81023</v>
      </c>
      <c r="Z1080" s="71">
        <v>1107</v>
      </c>
      <c r="AA1080" s="71">
        <v>3</v>
      </c>
      <c r="AB1080" s="76">
        <v>0</v>
      </c>
      <c r="AC1080" s="68">
        <v>2431</v>
      </c>
      <c r="AD1080" s="77">
        <v>1.15</v>
      </c>
      <c r="AE1080" s="68">
        <v>19</v>
      </c>
      <c r="AF1080" s="78">
        <v>0.3016</v>
      </c>
      <c r="AG1080" s="81">
        <v>0.4705</v>
      </c>
      <c r="AH1080" s="82">
        <v>0.93</v>
      </c>
      <c r="AI1080" s="64" t="s">
        <v>7738</v>
      </c>
      <c r="AJ1080" s="63" t="s">
        <v>2292</v>
      </c>
      <c r="AK1080" s="78">
        <v>0.1905</v>
      </c>
      <c r="AL1080" s="78">
        <v>0.2941</v>
      </c>
      <c r="AM1080" s="63" t="s">
        <v>2617</v>
      </c>
      <c r="AN1080" s="78">
        <v>0.0635</v>
      </c>
      <c r="AO1080" s="78">
        <v>0.1176</v>
      </c>
      <c r="AP1080" s="63" t="s">
        <v>7739</v>
      </c>
      <c r="AQ1080" s="78">
        <v>0.0476</v>
      </c>
      <c r="AR1080" s="78">
        <v>0.0588</v>
      </c>
      <c r="AS1080" s="86" t="s">
        <v>7740</v>
      </c>
      <c r="AT1080" s="87"/>
      <c r="AU1080" s="88"/>
    </row>
    <row r="1081" spans="1:47">
      <c r="A1081" s="50">
        <f t="shared" si="82"/>
        <v>0</v>
      </c>
      <c r="B1081" s="51" t="str">
        <f>IF(A1081="","",IF(A1081&lt;词盘!$B$2,"大词",IF(A1081&lt;词盘!$C$2,"中尾词","长尾词")))</f>
        <v>大词</v>
      </c>
      <c r="D1081" s="29" t="str">
        <f t="shared" si="84"/>
        <v>无序</v>
      </c>
      <c r="I1081" s="61">
        <f t="shared" si="81"/>
        <v>0</v>
      </c>
      <c r="K1081" s="91"/>
      <c r="L1081" s="90"/>
      <c r="M1081" s="62" t="s">
        <v>7741</v>
      </c>
      <c r="N1081" s="63" t="s">
        <v>7742</v>
      </c>
      <c r="O1081" s="64" t="s">
        <v>2027</v>
      </c>
      <c r="P1081" s="65"/>
      <c r="Q1081" s="63" t="s">
        <v>2149</v>
      </c>
      <c r="R1081" s="68">
        <v>0</v>
      </c>
      <c r="S1081" s="68">
        <v>1</v>
      </c>
      <c r="T1081" s="69" t="s">
        <v>2022</v>
      </c>
      <c r="U1081" s="70"/>
      <c r="V1081" s="68"/>
      <c r="W1081" s="71"/>
      <c r="X1081" s="72"/>
      <c r="Y1081" s="71"/>
      <c r="Z1081" s="71"/>
      <c r="AA1081" s="71">
        <v>1</v>
      </c>
      <c r="AB1081" s="76">
        <v>0</v>
      </c>
      <c r="AC1081" s="68">
        <v>789</v>
      </c>
      <c r="AD1081" s="77">
        <v>0</v>
      </c>
      <c r="AE1081" s="68">
        <v>11</v>
      </c>
      <c r="AF1081" s="78">
        <v>0.36</v>
      </c>
      <c r="AG1081" s="81">
        <v>0.1429</v>
      </c>
      <c r="AH1081" s="82">
        <v>0.79</v>
      </c>
      <c r="AI1081" s="64" t="s">
        <v>6112</v>
      </c>
      <c r="AJ1081" s="63" t="s">
        <v>6434</v>
      </c>
      <c r="AK1081" s="78">
        <v>0.16</v>
      </c>
      <c r="AL1081" s="78">
        <v>0</v>
      </c>
      <c r="AM1081" s="63" t="s">
        <v>7743</v>
      </c>
      <c r="AN1081" s="78">
        <v>0.12</v>
      </c>
      <c r="AO1081" s="78">
        <v>0.1429</v>
      </c>
      <c r="AP1081" s="63" t="s">
        <v>7744</v>
      </c>
      <c r="AQ1081" s="78">
        <v>0.08</v>
      </c>
      <c r="AR1081" s="78">
        <v>0</v>
      </c>
      <c r="AS1081" s="86" t="s">
        <v>7745</v>
      </c>
      <c r="AT1081" s="87">
        <v>0.3333</v>
      </c>
      <c r="AU1081" s="88" t="s">
        <v>7746</v>
      </c>
    </row>
    <row r="1082" spans="1:47">
      <c r="A1082" s="50">
        <f t="shared" si="82"/>
        <v>19</v>
      </c>
      <c r="B1082" s="51" t="str">
        <f>IF(A1082="","",IF(A1082&lt;词盘!$B$2,"大词",IF(A1082&lt;词盘!$C$2,"中尾词","长尾词")))</f>
        <v>大词</v>
      </c>
      <c r="D1082" s="29" t="str">
        <f t="shared" si="84"/>
        <v>无序</v>
      </c>
      <c r="I1082" s="61">
        <f t="shared" si="81"/>
        <v>0</v>
      </c>
      <c r="K1082" s="91"/>
      <c r="L1082" s="90"/>
      <c r="M1082" s="62" t="s">
        <v>7747</v>
      </c>
      <c r="N1082" s="63" t="s">
        <v>7748</v>
      </c>
      <c r="O1082" s="64" t="s">
        <v>2027</v>
      </c>
      <c r="P1082" s="65"/>
      <c r="Q1082" s="63" t="s">
        <v>2149</v>
      </c>
      <c r="R1082" s="68">
        <v>0</v>
      </c>
      <c r="S1082" s="68">
        <v>1</v>
      </c>
      <c r="T1082" s="69" t="s">
        <v>3110</v>
      </c>
      <c r="U1082" s="70">
        <v>1657005</v>
      </c>
      <c r="V1082" s="68">
        <v>669</v>
      </c>
      <c r="W1082" s="71">
        <v>19</v>
      </c>
      <c r="X1082" s="72">
        <v>0.0285</v>
      </c>
      <c r="Y1082" s="71">
        <v>18218</v>
      </c>
      <c r="Z1082" s="71">
        <v>262</v>
      </c>
      <c r="AA1082" s="71">
        <v>1</v>
      </c>
      <c r="AB1082" s="76">
        <v>6</v>
      </c>
      <c r="AC1082" s="68">
        <v>21</v>
      </c>
      <c r="AD1082" s="77">
        <v>31.86</v>
      </c>
      <c r="AE1082" s="68">
        <v>13</v>
      </c>
      <c r="AF1082" s="78">
        <v>0.9445</v>
      </c>
      <c r="AG1082" s="81">
        <v>0.8461</v>
      </c>
      <c r="AH1082" s="82">
        <v>0.46</v>
      </c>
      <c r="AI1082" s="64" t="s">
        <v>7749</v>
      </c>
      <c r="AJ1082" s="63" t="s">
        <v>4081</v>
      </c>
      <c r="AK1082" s="78">
        <v>0.8333</v>
      </c>
      <c r="AL1082" s="78">
        <v>0.7692</v>
      </c>
      <c r="AM1082" s="63" t="s">
        <v>2032</v>
      </c>
      <c r="AN1082" s="78">
        <v>0.0556</v>
      </c>
      <c r="AO1082" s="78">
        <v>0.0769</v>
      </c>
      <c r="AP1082" s="63" t="s">
        <v>4617</v>
      </c>
      <c r="AQ1082" s="78">
        <v>0.0556</v>
      </c>
      <c r="AR1082" s="78">
        <v>0</v>
      </c>
      <c r="AS1082" s="86" t="s">
        <v>7750</v>
      </c>
      <c r="AT1082" s="87"/>
      <c r="AU1082" s="88"/>
    </row>
    <row r="1083" spans="1:47">
      <c r="A1083" s="50">
        <f t="shared" si="82"/>
        <v>0</v>
      </c>
      <c r="B1083" s="51" t="str">
        <f>IF(A1083="","",IF(A1083&lt;词盘!$B$2,"大词",IF(A1083&lt;词盘!$C$2,"中尾词","长尾词")))</f>
        <v>大词</v>
      </c>
      <c r="D1083" s="29" t="str">
        <f t="shared" si="84"/>
        <v>无序</v>
      </c>
      <c r="I1083" s="61">
        <f t="shared" si="81"/>
        <v>0</v>
      </c>
      <c r="K1083" s="91"/>
      <c r="L1083" s="90"/>
      <c r="M1083" s="62" t="s">
        <v>7751</v>
      </c>
      <c r="N1083" s="63" t="s">
        <v>7752</v>
      </c>
      <c r="O1083" s="64" t="s">
        <v>2027</v>
      </c>
      <c r="P1083" s="65"/>
      <c r="Q1083" s="63" t="s">
        <v>2149</v>
      </c>
      <c r="R1083" s="68">
        <v>0</v>
      </c>
      <c r="S1083" s="68">
        <v>2</v>
      </c>
      <c r="T1083" s="69" t="s">
        <v>3952</v>
      </c>
      <c r="U1083" s="70"/>
      <c r="V1083" s="68"/>
      <c r="W1083" s="71"/>
      <c r="X1083" s="72"/>
      <c r="Y1083" s="71"/>
      <c r="Z1083" s="71"/>
      <c r="AA1083" s="71">
        <v>1</v>
      </c>
      <c r="AB1083" s="76">
        <v>0</v>
      </c>
      <c r="AC1083" s="68">
        <v>20</v>
      </c>
      <c r="AD1083" s="77">
        <v>0</v>
      </c>
      <c r="AE1083" s="68">
        <v>1</v>
      </c>
      <c r="AF1083" s="78">
        <v>0.76</v>
      </c>
      <c r="AG1083" s="81">
        <v>0.7143</v>
      </c>
      <c r="AH1083" s="82">
        <v>0.81</v>
      </c>
      <c r="AI1083" s="64" t="s">
        <v>5146</v>
      </c>
      <c r="AJ1083" s="63" t="s">
        <v>4081</v>
      </c>
      <c r="AK1083" s="78">
        <v>0.48</v>
      </c>
      <c r="AL1083" s="78">
        <v>0.7143</v>
      </c>
      <c r="AM1083" s="63" t="s">
        <v>7753</v>
      </c>
      <c r="AN1083" s="78">
        <v>0.16</v>
      </c>
      <c r="AO1083" s="78">
        <v>0</v>
      </c>
      <c r="AP1083" s="63" t="s">
        <v>7754</v>
      </c>
      <c r="AQ1083" s="78">
        <v>0.12</v>
      </c>
      <c r="AR1083" s="78">
        <v>0</v>
      </c>
      <c r="AS1083" s="86" t="s">
        <v>7755</v>
      </c>
      <c r="AT1083" s="87">
        <v>0.1316</v>
      </c>
      <c r="AU1083" s="88" t="s">
        <v>7756</v>
      </c>
    </row>
    <row r="1084" spans="1:47">
      <c r="A1084" s="50">
        <f t="shared" si="82"/>
        <v>0</v>
      </c>
      <c r="B1084" s="51" t="str">
        <f>IF(A1084="","",IF(A1084&lt;词盘!$B$2,"大词",IF(A1084&lt;词盘!$C$2,"中尾词","长尾词")))</f>
        <v>大词</v>
      </c>
      <c r="D1084" s="29" t="str">
        <f t="shared" si="84"/>
        <v>无序</v>
      </c>
      <c r="I1084" s="61">
        <f t="shared" si="81"/>
        <v>0</v>
      </c>
      <c r="K1084" s="91"/>
      <c r="L1084" s="90"/>
      <c r="M1084" s="62" t="s">
        <v>7757</v>
      </c>
      <c r="N1084" s="63" t="s">
        <v>7758</v>
      </c>
      <c r="O1084" s="64" t="s">
        <v>2027</v>
      </c>
      <c r="P1084" s="65"/>
      <c r="Q1084" s="63" t="s">
        <v>2149</v>
      </c>
      <c r="R1084" s="68">
        <v>0</v>
      </c>
      <c r="S1084" s="68">
        <v>1</v>
      </c>
      <c r="T1084" s="69" t="s">
        <v>3110</v>
      </c>
      <c r="U1084" s="70">
        <v>2094875</v>
      </c>
      <c r="V1084" s="68"/>
      <c r="W1084" s="71"/>
      <c r="X1084" s="72"/>
      <c r="Y1084" s="71"/>
      <c r="Z1084" s="71"/>
      <c r="AA1084" s="71">
        <v>1</v>
      </c>
      <c r="AB1084" s="76">
        <v>0</v>
      </c>
      <c r="AC1084" s="68">
        <v>270</v>
      </c>
      <c r="AD1084" s="77">
        <v>0</v>
      </c>
      <c r="AE1084" s="68">
        <v>13</v>
      </c>
      <c r="AF1084" s="78">
        <v>0.8214</v>
      </c>
      <c r="AG1084" s="81">
        <v>0.75</v>
      </c>
      <c r="AH1084" s="82">
        <v>1.59</v>
      </c>
      <c r="AI1084" s="64" t="s">
        <v>2306</v>
      </c>
      <c r="AJ1084" s="63" t="s">
        <v>4081</v>
      </c>
      <c r="AK1084" s="78">
        <v>0.5714</v>
      </c>
      <c r="AL1084" s="78">
        <v>0.5</v>
      </c>
      <c r="AM1084" s="63" t="s">
        <v>4616</v>
      </c>
      <c r="AN1084" s="78">
        <v>0.1429</v>
      </c>
      <c r="AO1084" s="78">
        <v>0.25</v>
      </c>
      <c r="AP1084" s="63" t="s">
        <v>7759</v>
      </c>
      <c r="AQ1084" s="78">
        <v>0.1071</v>
      </c>
      <c r="AR1084" s="78">
        <v>0</v>
      </c>
      <c r="AS1084" s="86" t="s">
        <v>7760</v>
      </c>
      <c r="AT1084" s="87"/>
      <c r="AU1084" s="88"/>
    </row>
    <row r="1085" spans="1:47">
      <c r="A1085" s="50">
        <f t="shared" si="82"/>
        <v>18</v>
      </c>
      <c r="B1085" s="51" t="str">
        <f>IF(A1085="","",IF(A1085&lt;词盘!$B$2,"大词",IF(A1085&lt;词盘!$C$2,"中尾词","长尾词")))</f>
        <v>大词</v>
      </c>
      <c r="D1085" s="29" t="str">
        <f t="shared" si="84"/>
        <v>无序</v>
      </c>
      <c r="I1085" s="61">
        <f t="shared" si="81"/>
        <v>0</v>
      </c>
      <c r="K1085" s="91"/>
      <c r="L1085" s="90"/>
      <c r="M1085" s="62" t="s">
        <v>7761</v>
      </c>
      <c r="N1085" s="63"/>
      <c r="O1085" s="64" t="s">
        <v>2027</v>
      </c>
      <c r="P1085" s="65"/>
      <c r="Q1085" s="63" t="s">
        <v>2047</v>
      </c>
      <c r="R1085" s="68">
        <v>0</v>
      </c>
      <c r="S1085" s="68">
        <v>1</v>
      </c>
      <c r="T1085" s="69" t="s">
        <v>2022</v>
      </c>
      <c r="U1085" s="70">
        <v>1970573</v>
      </c>
      <c r="V1085" s="68">
        <v>528</v>
      </c>
      <c r="W1085" s="71">
        <v>18</v>
      </c>
      <c r="X1085" s="72">
        <v>0.0346</v>
      </c>
      <c r="Y1085" s="71">
        <v>10949</v>
      </c>
      <c r="Z1085" s="71">
        <v>245</v>
      </c>
      <c r="AA1085" s="71">
        <v>1</v>
      </c>
      <c r="AB1085" s="76">
        <v>0</v>
      </c>
      <c r="AC1085" s="68">
        <v>41300</v>
      </c>
      <c r="AD1085" s="77">
        <v>0.01</v>
      </c>
      <c r="AE1085" s="68">
        <v>1</v>
      </c>
      <c r="AF1085" s="78">
        <v>0.2001</v>
      </c>
      <c r="AG1085" s="81">
        <v>0</v>
      </c>
      <c r="AH1085" s="44" t="s">
        <v>2027</v>
      </c>
      <c r="AI1085" s="64" t="s">
        <v>2177</v>
      </c>
      <c r="AJ1085" s="63" t="s">
        <v>7762</v>
      </c>
      <c r="AK1085" s="78">
        <v>0.0667</v>
      </c>
      <c r="AL1085" s="78">
        <v>0</v>
      </c>
      <c r="AM1085" s="63" t="s">
        <v>7763</v>
      </c>
      <c r="AN1085" s="78">
        <v>0.0667</v>
      </c>
      <c r="AO1085" s="78">
        <v>0</v>
      </c>
      <c r="AP1085" s="63" t="s">
        <v>7764</v>
      </c>
      <c r="AQ1085" s="78">
        <v>0.0667</v>
      </c>
      <c r="AR1085" s="78">
        <v>0</v>
      </c>
      <c r="AS1085" s="86" t="s">
        <v>7765</v>
      </c>
      <c r="AT1085" s="87"/>
      <c r="AU1085" s="88"/>
    </row>
    <row r="1086" spans="1:47">
      <c r="A1086" s="50">
        <f t="shared" si="82"/>
        <v>29</v>
      </c>
      <c r="B1086" s="51" t="str">
        <f>IF(A1086="","",IF(A1086&lt;词盘!$B$2,"大词",IF(A1086&lt;词盘!$C$2,"中尾词","长尾词")))</f>
        <v>大词</v>
      </c>
      <c r="D1086" s="29" t="str">
        <f t="shared" si="84"/>
        <v>无序</v>
      </c>
      <c r="I1086" s="61">
        <f t="shared" ref="I1086:I1149" si="85">P1086/SUM(P:P)</f>
        <v>0</v>
      </c>
      <c r="K1086" s="91"/>
      <c r="L1086" s="90"/>
      <c r="M1086" s="62" t="s">
        <v>7766</v>
      </c>
      <c r="N1086" s="63" t="s">
        <v>7767</v>
      </c>
      <c r="O1086" s="64" t="s">
        <v>2027</v>
      </c>
      <c r="P1086" s="65"/>
      <c r="Q1086" s="63" t="s">
        <v>2047</v>
      </c>
      <c r="R1086" s="68">
        <v>0</v>
      </c>
      <c r="S1086" s="68">
        <v>1</v>
      </c>
      <c r="T1086" s="69" t="s">
        <v>2022</v>
      </c>
      <c r="U1086" s="70">
        <v>1363546</v>
      </c>
      <c r="V1086" s="68">
        <v>922</v>
      </c>
      <c r="W1086" s="71">
        <v>29</v>
      </c>
      <c r="X1086" s="72">
        <v>0.0322</v>
      </c>
      <c r="Y1086" s="71">
        <v>25349</v>
      </c>
      <c r="Z1086" s="71">
        <v>450</v>
      </c>
      <c r="AA1086" s="71">
        <v>1</v>
      </c>
      <c r="AB1086" s="76">
        <v>0</v>
      </c>
      <c r="AC1086" s="68">
        <v>40461</v>
      </c>
      <c r="AD1086" s="77">
        <v>0.02</v>
      </c>
      <c r="AE1086" s="68">
        <v>1</v>
      </c>
      <c r="AF1086" s="78">
        <v>0.1819</v>
      </c>
      <c r="AG1086" s="81">
        <v>0.4</v>
      </c>
      <c r="AH1086" s="44" t="s">
        <v>2027</v>
      </c>
      <c r="AI1086" s="64" t="s">
        <v>2177</v>
      </c>
      <c r="AJ1086" s="63" t="s">
        <v>5739</v>
      </c>
      <c r="AK1086" s="78">
        <v>0.0682</v>
      </c>
      <c r="AL1086" s="78">
        <v>0.2</v>
      </c>
      <c r="AM1086" s="63" t="s">
        <v>7768</v>
      </c>
      <c r="AN1086" s="78">
        <v>0.0682</v>
      </c>
      <c r="AO1086" s="78">
        <v>0.2</v>
      </c>
      <c r="AP1086" s="63" t="s">
        <v>5182</v>
      </c>
      <c r="AQ1086" s="78">
        <v>0.0455</v>
      </c>
      <c r="AR1086" s="78">
        <v>0</v>
      </c>
      <c r="AS1086" s="86" t="s">
        <v>7769</v>
      </c>
      <c r="AT1086" s="87"/>
      <c r="AU1086" s="88"/>
    </row>
    <row r="1087" spans="1:47">
      <c r="A1087" s="50">
        <f t="shared" si="82"/>
        <v>66</v>
      </c>
      <c r="B1087" s="51" t="str">
        <f>IF(A1087="","",IF(A1087&lt;词盘!$B$2,"大词",IF(A1087&lt;词盘!$C$2,"中尾词","长尾词")))</f>
        <v>大词</v>
      </c>
      <c r="D1087" s="29" t="str">
        <f t="shared" si="84"/>
        <v>无序</v>
      </c>
      <c r="E1087" s="89"/>
      <c r="I1087" s="61">
        <f t="shared" si="85"/>
        <v>0</v>
      </c>
      <c r="K1087" s="91"/>
      <c r="L1087" s="90"/>
      <c r="M1087" s="62" t="s">
        <v>7770</v>
      </c>
      <c r="N1087" s="63"/>
      <c r="O1087" s="64" t="s">
        <v>2027</v>
      </c>
      <c r="P1087" s="65"/>
      <c r="Q1087" s="63" t="s">
        <v>2047</v>
      </c>
      <c r="R1087" s="68">
        <v>0</v>
      </c>
      <c r="S1087" s="68">
        <v>1</v>
      </c>
      <c r="T1087" s="69" t="s">
        <v>2022</v>
      </c>
      <c r="U1087" s="70">
        <v>705505</v>
      </c>
      <c r="V1087" s="68">
        <v>2093</v>
      </c>
      <c r="W1087" s="71">
        <v>66</v>
      </c>
      <c r="X1087" s="72">
        <v>0.0318</v>
      </c>
      <c r="Y1087" s="71">
        <v>60893</v>
      </c>
      <c r="Z1087" s="71">
        <v>929</v>
      </c>
      <c r="AA1087" s="71">
        <v>2</v>
      </c>
      <c r="AB1087" s="76">
        <v>0</v>
      </c>
      <c r="AC1087" s="68">
        <v>49290</v>
      </c>
      <c r="AD1087" s="77">
        <v>0.04</v>
      </c>
      <c r="AE1087" s="68">
        <v>2</v>
      </c>
      <c r="AF1087" s="78">
        <v>0.1163</v>
      </c>
      <c r="AG1087" s="81">
        <v>0.0556</v>
      </c>
      <c r="AH1087" s="82">
        <v>1.2</v>
      </c>
      <c r="AI1087" s="64" t="s">
        <v>7771</v>
      </c>
      <c r="AJ1087" s="63" t="s">
        <v>3570</v>
      </c>
      <c r="AK1087" s="78">
        <v>0.0465</v>
      </c>
      <c r="AL1087" s="78">
        <v>0.0556</v>
      </c>
      <c r="AM1087" s="63" t="s">
        <v>4107</v>
      </c>
      <c r="AN1087" s="78">
        <v>0.0349</v>
      </c>
      <c r="AO1087" s="78">
        <v>0</v>
      </c>
      <c r="AP1087" s="63" t="s">
        <v>4106</v>
      </c>
      <c r="AQ1087" s="78">
        <v>0.0349</v>
      </c>
      <c r="AR1087" s="78">
        <v>0</v>
      </c>
      <c r="AS1087" s="86" t="s">
        <v>7772</v>
      </c>
      <c r="AT1087" s="87">
        <v>0</v>
      </c>
      <c r="AU1087" s="88" t="s">
        <v>7773</v>
      </c>
    </row>
    <row r="1088" spans="1:47">
      <c r="A1088" s="50">
        <f t="shared" si="82"/>
        <v>30</v>
      </c>
      <c r="B1088" s="51" t="str">
        <f>IF(A1088="","",IF(A1088&lt;词盘!$B$2,"大词",IF(A1088&lt;词盘!$C$2,"中尾词","长尾词")))</f>
        <v>大词</v>
      </c>
      <c r="D1088" s="29" t="str">
        <f t="shared" si="84"/>
        <v>无序</v>
      </c>
      <c r="I1088" s="61">
        <f t="shared" si="85"/>
        <v>0</v>
      </c>
      <c r="K1088" s="91"/>
      <c r="L1088" s="90"/>
      <c r="M1088" s="62" t="s">
        <v>7774</v>
      </c>
      <c r="N1088" s="63"/>
      <c r="O1088" s="64" t="s">
        <v>2027</v>
      </c>
      <c r="P1088" s="65"/>
      <c r="Q1088" s="63" t="s">
        <v>2047</v>
      </c>
      <c r="R1088" s="68">
        <v>0</v>
      </c>
      <c r="S1088" s="68">
        <v>1</v>
      </c>
      <c r="T1088" s="69" t="s">
        <v>2022</v>
      </c>
      <c r="U1088" s="70">
        <v>1305927</v>
      </c>
      <c r="V1088" s="68">
        <v>982</v>
      </c>
      <c r="W1088" s="71">
        <v>30</v>
      </c>
      <c r="X1088" s="72">
        <v>0.0313</v>
      </c>
      <c r="Y1088" s="71">
        <v>24003</v>
      </c>
      <c r="Z1088" s="71">
        <v>427</v>
      </c>
      <c r="AA1088" s="71">
        <v>1</v>
      </c>
      <c r="AB1088" s="76">
        <v>0</v>
      </c>
      <c r="AC1088" s="68">
        <v>98867</v>
      </c>
      <c r="AD1088" s="77">
        <v>0.01</v>
      </c>
      <c r="AE1088" s="68">
        <v>5</v>
      </c>
      <c r="AF1088" s="78">
        <v>0.1739</v>
      </c>
      <c r="AG1088" s="81">
        <v>0.1666</v>
      </c>
      <c r="AH1088" s="44" t="s">
        <v>2027</v>
      </c>
      <c r="AI1088" s="64" t="s">
        <v>2177</v>
      </c>
      <c r="AJ1088" s="63" t="s">
        <v>3513</v>
      </c>
      <c r="AK1088" s="78">
        <v>0.0652</v>
      </c>
      <c r="AL1088" s="78">
        <v>0.0833</v>
      </c>
      <c r="AM1088" s="63" t="s">
        <v>5071</v>
      </c>
      <c r="AN1088" s="78">
        <v>0.0652</v>
      </c>
      <c r="AO1088" s="78">
        <v>0</v>
      </c>
      <c r="AP1088" s="63" t="s">
        <v>4976</v>
      </c>
      <c r="AQ1088" s="78">
        <v>0.0435</v>
      </c>
      <c r="AR1088" s="78">
        <v>0.0833</v>
      </c>
      <c r="AS1088" s="86" t="s">
        <v>7775</v>
      </c>
      <c r="AT1088" s="87"/>
      <c r="AU1088" s="88" t="s">
        <v>7776</v>
      </c>
    </row>
    <row r="1089" spans="1:47">
      <c r="A1089" s="50">
        <f t="shared" si="82"/>
        <v>110</v>
      </c>
      <c r="B1089" s="51" t="str">
        <f>IF(A1089="","",IF(A1089&lt;词盘!$B$2,"大词",IF(A1089&lt;词盘!$C$2,"中尾词","长尾词")))</f>
        <v>大词</v>
      </c>
      <c r="D1089" s="29" t="str">
        <f t="shared" si="84"/>
        <v>无序</v>
      </c>
      <c r="I1089" s="61">
        <f t="shared" si="85"/>
        <v>0</v>
      </c>
      <c r="K1089" s="91"/>
      <c r="L1089" s="90"/>
      <c r="M1089" s="62" t="s">
        <v>7777</v>
      </c>
      <c r="N1089" s="63"/>
      <c r="O1089" s="64" t="s">
        <v>2027</v>
      </c>
      <c r="P1089" s="65"/>
      <c r="Q1089" s="63" t="s">
        <v>2047</v>
      </c>
      <c r="R1089" s="68">
        <v>0</v>
      </c>
      <c r="S1089" s="68">
        <v>1</v>
      </c>
      <c r="T1089" s="69" t="s">
        <v>2022</v>
      </c>
      <c r="U1089" s="70">
        <v>496069</v>
      </c>
      <c r="V1089" s="68">
        <v>2960</v>
      </c>
      <c r="W1089" s="71">
        <v>110</v>
      </c>
      <c r="X1089" s="72">
        <v>0.0373</v>
      </c>
      <c r="Y1089" s="71">
        <v>82160</v>
      </c>
      <c r="Z1089" s="71">
        <v>1464</v>
      </c>
      <c r="AA1089" s="71">
        <v>3</v>
      </c>
      <c r="AB1089" s="76">
        <v>0</v>
      </c>
      <c r="AC1089" s="68">
        <v>100205</v>
      </c>
      <c r="AD1089" s="77">
        <v>0.03</v>
      </c>
      <c r="AE1089" s="68">
        <v>13</v>
      </c>
      <c r="AF1089" s="78">
        <v>0.123</v>
      </c>
      <c r="AG1089" s="81">
        <v>0.1851</v>
      </c>
      <c r="AH1089" s="44" t="s">
        <v>2027</v>
      </c>
      <c r="AI1089" s="64" t="s">
        <v>2177</v>
      </c>
      <c r="AJ1089" s="63" t="s">
        <v>7778</v>
      </c>
      <c r="AK1089" s="78">
        <v>0.0492</v>
      </c>
      <c r="AL1089" s="78">
        <v>0.1111</v>
      </c>
      <c r="AM1089" s="63" t="s">
        <v>4938</v>
      </c>
      <c r="AN1089" s="78">
        <v>0.041</v>
      </c>
      <c r="AO1089" s="78">
        <v>0.037</v>
      </c>
      <c r="AP1089" s="63" t="s">
        <v>3570</v>
      </c>
      <c r="AQ1089" s="78">
        <v>0.0328</v>
      </c>
      <c r="AR1089" s="78">
        <v>0.037</v>
      </c>
      <c r="AS1089" s="86" t="s">
        <v>7779</v>
      </c>
      <c r="AT1089" s="87">
        <v>0</v>
      </c>
      <c r="AU1089" s="88" t="s">
        <v>7780</v>
      </c>
    </row>
    <row r="1090" spans="1:47">
      <c r="A1090" s="50">
        <f>W1090</f>
        <v>46</v>
      </c>
      <c r="B1090" s="51" t="str">
        <f>IF(A1090="","",IF(A1090&lt;词盘!$B$2,"大词",IF(A1090&lt;词盘!$C$2,"中尾词","长尾词")))</f>
        <v>大词</v>
      </c>
      <c r="D1090" s="29" t="str">
        <f t="shared" si="84"/>
        <v>无序</v>
      </c>
      <c r="I1090" s="61">
        <f t="shared" si="85"/>
        <v>0</v>
      </c>
      <c r="K1090" s="91"/>
      <c r="L1090" s="90"/>
      <c r="M1090" s="62" t="s">
        <v>7781</v>
      </c>
      <c r="N1090" s="63" t="s">
        <v>5737</v>
      </c>
      <c r="O1090" s="64" t="s">
        <v>2027</v>
      </c>
      <c r="P1090" s="65"/>
      <c r="Q1090" s="63" t="s">
        <v>2047</v>
      </c>
      <c r="R1090" s="68">
        <v>0</v>
      </c>
      <c r="S1090" s="68">
        <v>1</v>
      </c>
      <c r="T1090" s="69" t="s">
        <v>2022</v>
      </c>
      <c r="U1090" s="70">
        <v>1059307</v>
      </c>
      <c r="V1090" s="68">
        <v>1397</v>
      </c>
      <c r="W1090" s="71">
        <v>46</v>
      </c>
      <c r="X1090" s="72">
        <v>0.0333</v>
      </c>
      <c r="Y1090" s="71">
        <v>38487</v>
      </c>
      <c r="Z1090" s="71">
        <v>638</v>
      </c>
      <c r="AA1090" s="71">
        <v>2</v>
      </c>
      <c r="AB1090" s="76">
        <v>0</v>
      </c>
      <c r="AC1090" s="68">
        <v>100281</v>
      </c>
      <c r="AD1090" s="77">
        <v>0.01</v>
      </c>
      <c r="AE1090" s="68">
        <v>4</v>
      </c>
      <c r="AF1090" s="78">
        <v>0.1579</v>
      </c>
      <c r="AG1090" s="81">
        <v>0.0714</v>
      </c>
      <c r="AH1090" s="82">
        <v>1.24</v>
      </c>
      <c r="AI1090" s="64" t="s">
        <v>3588</v>
      </c>
      <c r="AJ1090" s="63" t="s">
        <v>7782</v>
      </c>
      <c r="AK1090" s="78">
        <v>0.0702</v>
      </c>
      <c r="AL1090" s="78">
        <v>0</v>
      </c>
      <c r="AM1090" s="63" t="s">
        <v>4938</v>
      </c>
      <c r="AN1090" s="78">
        <v>0.0526</v>
      </c>
      <c r="AO1090" s="78">
        <v>0</v>
      </c>
      <c r="AP1090" s="63" t="s">
        <v>4107</v>
      </c>
      <c r="AQ1090" s="78">
        <v>0.0351</v>
      </c>
      <c r="AR1090" s="78">
        <v>0.0714</v>
      </c>
      <c r="AS1090" s="86" t="s">
        <v>7783</v>
      </c>
      <c r="AT1090" s="87"/>
      <c r="AU1090" s="88"/>
    </row>
    <row r="1091" spans="1:47">
      <c r="A1091" s="50">
        <f>W1091</f>
        <v>88</v>
      </c>
      <c r="B1091" s="51" t="str">
        <f>IF(A1091="","",IF(A1091&lt;词盘!$B$2,"大词",IF(A1091&lt;词盘!$C$2,"中尾词","长尾词")))</f>
        <v>大词</v>
      </c>
      <c r="D1091" s="29" t="str">
        <f t="shared" si="84"/>
        <v>无序</v>
      </c>
      <c r="I1091" s="61">
        <f t="shared" si="85"/>
        <v>0</v>
      </c>
      <c r="K1091" s="91"/>
      <c r="L1091" s="90"/>
      <c r="M1091" s="62" t="s">
        <v>7784</v>
      </c>
      <c r="N1091" s="63"/>
      <c r="O1091" s="64" t="s">
        <v>2027</v>
      </c>
      <c r="P1091" s="65"/>
      <c r="Q1091" s="63" t="s">
        <v>2047</v>
      </c>
      <c r="R1091" s="68">
        <v>0</v>
      </c>
      <c r="S1091" s="68">
        <v>1</v>
      </c>
      <c r="T1091" s="69" t="s">
        <v>2022</v>
      </c>
      <c r="U1091" s="70">
        <v>500258</v>
      </c>
      <c r="V1091" s="68">
        <v>2827</v>
      </c>
      <c r="W1091" s="71">
        <v>88</v>
      </c>
      <c r="X1091" s="72">
        <v>0.0313</v>
      </c>
      <c r="Y1091" s="71">
        <v>81017</v>
      </c>
      <c r="Z1091" s="71">
        <v>1366</v>
      </c>
      <c r="AA1091" s="71">
        <v>2</v>
      </c>
      <c r="AB1091" s="76">
        <v>0</v>
      </c>
      <c r="AC1091" s="68">
        <v>41508</v>
      </c>
      <c r="AD1091" s="77">
        <v>0.07</v>
      </c>
      <c r="AE1091" s="68">
        <v>2</v>
      </c>
      <c r="AF1091" s="78">
        <v>0.0993</v>
      </c>
      <c r="AG1091" s="81">
        <v>0.0939</v>
      </c>
      <c r="AH1091" s="44" t="s">
        <v>2027</v>
      </c>
      <c r="AI1091" s="64" t="s">
        <v>2177</v>
      </c>
      <c r="AJ1091" s="63" t="s">
        <v>3513</v>
      </c>
      <c r="AK1091" s="78">
        <v>0.0331</v>
      </c>
      <c r="AL1091" s="78">
        <v>0.0313</v>
      </c>
      <c r="AM1091" s="63" t="s">
        <v>7763</v>
      </c>
      <c r="AN1091" s="78">
        <v>0.0331</v>
      </c>
      <c r="AO1091" s="78">
        <v>0.0313</v>
      </c>
      <c r="AP1091" s="63" t="s">
        <v>7785</v>
      </c>
      <c r="AQ1091" s="78">
        <v>0.0331</v>
      </c>
      <c r="AR1091" s="78">
        <v>0.0313</v>
      </c>
      <c r="AS1091" s="86" t="s">
        <v>7786</v>
      </c>
      <c r="AT1091" s="87"/>
      <c r="AU1091" s="88"/>
    </row>
    <row r="1092" spans="1:47">
      <c r="A1092" s="50">
        <f t="shared" ref="A1092:A1129" si="86">W1092</f>
        <v>41</v>
      </c>
      <c r="B1092" s="51" t="str">
        <f>IF(A1092="","",IF(A1092&lt;词盘!$B$2,"大词",IF(A1092&lt;词盘!$C$2,"中尾词","长尾词")))</f>
        <v>大词</v>
      </c>
      <c r="D1092" s="29" t="str">
        <f t="shared" ref="D1092:D1151" si="87">IF(M1092="","",IF(OR(E1092="/",E1092=""),"无序",IF(COUNTIFS(E:E,E1092)&lt;4,"无序","有序")))</f>
        <v>无序</v>
      </c>
      <c r="I1092" s="61">
        <f t="shared" si="85"/>
        <v>0</v>
      </c>
      <c r="K1092" s="91"/>
      <c r="L1092" s="90"/>
      <c r="M1092" s="62" t="s">
        <v>7787</v>
      </c>
      <c r="N1092" s="63"/>
      <c r="O1092" s="64" t="s">
        <v>2027</v>
      </c>
      <c r="P1092" s="65"/>
      <c r="Q1092" s="63" t="s">
        <v>2047</v>
      </c>
      <c r="R1092" s="68">
        <v>0</v>
      </c>
      <c r="S1092" s="68">
        <v>1</v>
      </c>
      <c r="T1092" s="69" t="s">
        <v>2022</v>
      </c>
      <c r="U1092" s="70">
        <v>1117213</v>
      </c>
      <c r="V1092" s="68">
        <v>1311</v>
      </c>
      <c r="W1092" s="71">
        <v>41</v>
      </c>
      <c r="X1092" s="72">
        <v>0.0318</v>
      </c>
      <c r="Y1092" s="71">
        <v>31328</v>
      </c>
      <c r="Z1092" s="71">
        <v>644</v>
      </c>
      <c r="AA1092" s="71">
        <v>1</v>
      </c>
      <c r="AB1092" s="76">
        <v>0</v>
      </c>
      <c r="AC1092" s="68">
        <v>81014</v>
      </c>
      <c r="AD1092" s="77">
        <v>0.02</v>
      </c>
      <c r="AE1092" s="68">
        <v>2</v>
      </c>
      <c r="AF1092" s="78">
        <v>0.2407</v>
      </c>
      <c r="AG1092" s="81">
        <v>0.1334</v>
      </c>
      <c r="AH1092" s="44" t="s">
        <v>2027</v>
      </c>
      <c r="AI1092" s="64" t="s">
        <v>2177</v>
      </c>
      <c r="AJ1092" s="63" t="s">
        <v>3570</v>
      </c>
      <c r="AK1092" s="78">
        <v>0.1111</v>
      </c>
      <c r="AL1092" s="78">
        <v>0.0667</v>
      </c>
      <c r="AM1092" s="63" t="s">
        <v>4938</v>
      </c>
      <c r="AN1092" s="78">
        <v>0.0926</v>
      </c>
      <c r="AO1092" s="78">
        <v>0</v>
      </c>
      <c r="AP1092" s="63" t="s">
        <v>7778</v>
      </c>
      <c r="AQ1092" s="78">
        <v>0.037</v>
      </c>
      <c r="AR1092" s="78">
        <v>0.0667</v>
      </c>
      <c r="AS1092" s="86" t="s">
        <v>7788</v>
      </c>
      <c r="AT1092" s="87">
        <v>0</v>
      </c>
      <c r="AU1092" s="88" t="s">
        <v>7789</v>
      </c>
    </row>
    <row r="1093" spans="1:47">
      <c r="A1093" s="50">
        <f t="shared" si="86"/>
        <v>59</v>
      </c>
      <c r="B1093" s="51" t="str">
        <f>IF(A1093="","",IF(A1093&lt;词盘!$B$2,"大词",IF(A1093&lt;词盘!$C$2,"中尾词","长尾词")))</f>
        <v>大词</v>
      </c>
      <c r="D1093" s="29" t="str">
        <f t="shared" si="87"/>
        <v>无序</v>
      </c>
      <c r="I1093" s="61">
        <f t="shared" si="85"/>
        <v>0</v>
      </c>
      <c r="K1093" s="91"/>
      <c r="L1093" s="90"/>
      <c r="M1093" s="62" t="s">
        <v>7790</v>
      </c>
      <c r="N1093" s="63" t="s">
        <v>7791</v>
      </c>
      <c r="O1093" s="64" t="s">
        <v>2027</v>
      </c>
      <c r="P1093" s="65"/>
      <c r="Q1093" s="63" t="s">
        <v>2047</v>
      </c>
      <c r="R1093" s="68">
        <v>0</v>
      </c>
      <c r="S1093" s="68">
        <v>1</v>
      </c>
      <c r="T1093" s="69" t="s">
        <v>2022</v>
      </c>
      <c r="U1093" s="70">
        <v>638520</v>
      </c>
      <c r="V1093" s="68">
        <v>2360</v>
      </c>
      <c r="W1093" s="71">
        <v>59</v>
      </c>
      <c r="X1093" s="72">
        <v>0.0253</v>
      </c>
      <c r="Y1093" s="71">
        <v>60693</v>
      </c>
      <c r="Z1093" s="71">
        <v>946</v>
      </c>
      <c r="AA1093" s="71">
        <v>2</v>
      </c>
      <c r="AB1093" s="76">
        <v>0</v>
      </c>
      <c r="AC1093" s="68">
        <v>42445</v>
      </c>
      <c r="AD1093" s="77">
        <v>0.06</v>
      </c>
      <c r="AE1093" s="68">
        <v>20</v>
      </c>
      <c r="AF1093" s="78">
        <v>0.1263</v>
      </c>
      <c r="AG1093" s="81">
        <v>0.15</v>
      </c>
      <c r="AH1093" s="82">
        <v>0.38</v>
      </c>
      <c r="AI1093" s="64" t="s">
        <v>7792</v>
      </c>
      <c r="AJ1093" s="63" t="s">
        <v>7793</v>
      </c>
      <c r="AK1093" s="78">
        <v>0.0421</v>
      </c>
      <c r="AL1093" s="78">
        <v>0.1</v>
      </c>
      <c r="AM1093" s="63" t="s">
        <v>7764</v>
      </c>
      <c r="AN1093" s="78">
        <v>0.0421</v>
      </c>
      <c r="AO1093" s="78">
        <v>0.05</v>
      </c>
      <c r="AP1093" s="63" t="s">
        <v>7794</v>
      </c>
      <c r="AQ1093" s="78">
        <v>0.0421</v>
      </c>
      <c r="AR1093" s="78">
        <v>0</v>
      </c>
      <c r="AS1093" s="86" t="s">
        <v>7795</v>
      </c>
      <c r="AT1093" s="87">
        <v>0</v>
      </c>
      <c r="AU1093" s="88" t="s">
        <v>7796</v>
      </c>
    </row>
    <row r="1094" spans="1:47">
      <c r="A1094" s="50">
        <f t="shared" si="86"/>
        <v>75</v>
      </c>
      <c r="B1094" s="51" t="str">
        <f>IF(A1094="","",IF(A1094&lt;词盘!$B$2,"大词",IF(A1094&lt;词盘!$C$2,"中尾词","长尾词")))</f>
        <v>大词</v>
      </c>
      <c r="D1094" s="29" t="str">
        <f t="shared" si="87"/>
        <v>无序</v>
      </c>
      <c r="I1094" s="61">
        <f t="shared" si="85"/>
        <v>0</v>
      </c>
      <c r="K1094" s="91"/>
      <c r="L1094" s="90"/>
      <c r="M1094" s="62" t="s">
        <v>7797</v>
      </c>
      <c r="N1094" s="63" t="s">
        <v>7798</v>
      </c>
      <c r="O1094" s="64" t="s">
        <v>2027</v>
      </c>
      <c r="P1094" s="65"/>
      <c r="Q1094" s="63" t="s">
        <v>2047</v>
      </c>
      <c r="R1094" s="68">
        <v>0</v>
      </c>
      <c r="S1094" s="68">
        <v>1</v>
      </c>
      <c r="T1094" s="69" t="s">
        <v>2022</v>
      </c>
      <c r="U1094" s="70">
        <v>594236</v>
      </c>
      <c r="V1094" s="68">
        <v>2490</v>
      </c>
      <c r="W1094" s="71">
        <v>75</v>
      </c>
      <c r="X1094" s="72">
        <v>0.0303</v>
      </c>
      <c r="Y1094" s="71">
        <v>58061</v>
      </c>
      <c r="Z1094" s="71">
        <v>1119</v>
      </c>
      <c r="AA1094" s="71">
        <v>2</v>
      </c>
      <c r="AB1094" s="76">
        <v>0</v>
      </c>
      <c r="AC1094" s="68">
        <v>33530</v>
      </c>
      <c r="AD1094" s="77">
        <v>0.07</v>
      </c>
      <c r="AE1094" s="68">
        <v>16</v>
      </c>
      <c r="AF1094" s="78">
        <v>0.1274</v>
      </c>
      <c r="AG1094" s="81">
        <v>0.2274</v>
      </c>
      <c r="AH1094" s="82">
        <v>1.57</v>
      </c>
      <c r="AI1094" s="64" t="s">
        <v>7799</v>
      </c>
      <c r="AJ1094" s="63" t="s">
        <v>5071</v>
      </c>
      <c r="AK1094" s="78">
        <v>0.0588</v>
      </c>
      <c r="AL1094" s="78">
        <v>0.0455</v>
      </c>
      <c r="AM1094" s="63" t="s">
        <v>3570</v>
      </c>
      <c r="AN1094" s="78">
        <v>0.0392</v>
      </c>
      <c r="AO1094" s="78">
        <v>0.0455</v>
      </c>
      <c r="AP1094" s="63" t="s">
        <v>4107</v>
      </c>
      <c r="AQ1094" s="78">
        <v>0.0294</v>
      </c>
      <c r="AR1094" s="78">
        <v>0.1364</v>
      </c>
      <c r="AS1094" s="86" t="s">
        <v>7800</v>
      </c>
      <c r="AT1094" s="87"/>
      <c r="AU1094" s="88"/>
    </row>
    <row r="1095" spans="1:47">
      <c r="A1095" s="50">
        <f t="shared" si="86"/>
        <v>23</v>
      </c>
      <c r="B1095" s="51" t="str">
        <f>IF(A1095="","",IF(A1095&lt;词盘!$B$2,"大词",IF(A1095&lt;词盘!$C$2,"中尾词","长尾词")))</f>
        <v>大词</v>
      </c>
      <c r="D1095" s="29" t="str">
        <f t="shared" si="87"/>
        <v>无序</v>
      </c>
      <c r="I1095" s="61">
        <f t="shared" si="85"/>
        <v>0</v>
      </c>
      <c r="K1095" s="91"/>
      <c r="L1095" s="90"/>
      <c r="M1095" s="62" t="s">
        <v>7801</v>
      </c>
      <c r="N1095" s="63"/>
      <c r="O1095" s="64" t="s">
        <v>2027</v>
      </c>
      <c r="P1095" s="65"/>
      <c r="Q1095" s="63" t="s">
        <v>2047</v>
      </c>
      <c r="R1095" s="68">
        <v>0</v>
      </c>
      <c r="S1095" s="68">
        <v>1</v>
      </c>
      <c r="T1095" s="69" t="s">
        <v>2022</v>
      </c>
      <c r="U1095" s="70">
        <v>1426704</v>
      </c>
      <c r="V1095" s="68">
        <v>859</v>
      </c>
      <c r="W1095" s="71">
        <v>23</v>
      </c>
      <c r="X1095" s="72">
        <v>0.0272</v>
      </c>
      <c r="Y1095" s="71">
        <v>20617</v>
      </c>
      <c r="Z1095" s="71">
        <v>343</v>
      </c>
      <c r="AA1095" s="71">
        <v>1</v>
      </c>
      <c r="AB1095" s="76">
        <v>0</v>
      </c>
      <c r="AC1095" s="68">
        <v>100191</v>
      </c>
      <c r="AD1095" s="77">
        <v>0.01</v>
      </c>
      <c r="AE1095" s="68">
        <v>13</v>
      </c>
      <c r="AF1095" s="78">
        <v>0.2142</v>
      </c>
      <c r="AG1095" s="81">
        <v>0.1667</v>
      </c>
      <c r="AH1095" s="82">
        <v>1.27</v>
      </c>
      <c r="AI1095" s="64" t="s">
        <v>6890</v>
      </c>
      <c r="AJ1095" s="63" t="s">
        <v>5071</v>
      </c>
      <c r="AK1095" s="78">
        <v>0.0952</v>
      </c>
      <c r="AL1095" s="78">
        <v>0.1667</v>
      </c>
      <c r="AM1095" s="63" t="s">
        <v>7782</v>
      </c>
      <c r="AN1095" s="78">
        <v>0.0714</v>
      </c>
      <c r="AO1095" s="78">
        <v>0</v>
      </c>
      <c r="AP1095" s="63" t="s">
        <v>2137</v>
      </c>
      <c r="AQ1095" s="78">
        <v>0.0476</v>
      </c>
      <c r="AR1095" s="78">
        <v>0</v>
      </c>
      <c r="AS1095" s="86" t="s">
        <v>7802</v>
      </c>
      <c r="AT1095" s="87">
        <v>0</v>
      </c>
      <c r="AU1095" s="88" t="s">
        <v>7803</v>
      </c>
    </row>
    <row r="1096" spans="1:47">
      <c r="A1096" s="50">
        <f t="shared" si="86"/>
        <v>72</v>
      </c>
      <c r="B1096" s="51" t="str">
        <f>IF(A1096="","",IF(A1096&lt;词盘!$B$2,"大词",IF(A1096&lt;词盘!$C$2,"中尾词","长尾词")))</f>
        <v>大词</v>
      </c>
      <c r="D1096" s="29" t="str">
        <f t="shared" si="87"/>
        <v>无序</v>
      </c>
      <c r="I1096" s="61">
        <f t="shared" si="85"/>
        <v>0</v>
      </c>
      <c r="K1096" s="91"/>
      <c r="L1096" s="90"/>
      <c r="M1096" s="62" t="s">
        <v>7804</v>
      </c>
      <c r="N1096" s="63" t="s">
        <v>7805</v>
      </c>
      <c r="O1096" s="64" t="s">
        <v>2027</v>
      </c>
      <c r="P1096" s="65"/>
      <c r="Q1096" s="63" t="s">
        <v>2047</v>
      </c>
      <c r="R1096" s="68">
        <v>0</v>
      </c>
      <c r="S1096" s="68">
        <v>1</v>
      </c>
      <c r="T1096" s="69" t="s">
        <v>2022</v>
      </c>
      <c r="U1096" s="70">
        <v>659284</v>
      </c>
      <c r="V1096" s="68">
        <v>2141</v>
      </c>
      <c r="W1096" s="71">
        <v>72</v>
      </c>
      <c r="X1096" s="72">
        <v>0.034</v>
      </c>
      <c r="Y1096" s="71">
        <v>44592</v>
      </c>
      <c r="Z1096" s="71">
        <v>1062</v>
      </c>
      <c r="AA1096" s="71">
        <v>2</v>
      </c>
      <c r="AB1096" s="76">
        <v>1</v>
      </c>
      <c r="AC1096" s="68">
        <v>65278</v>
      </c>
      <c r="AD1096" s="77">
        <v>0.03</v>
      </c>
      <c r="AE1096" s="68">
        <v>12</v>
      </c>
      <c r="AF1096" s="78">
        <v>0.1848</v>
      </c>
      <c r="AG1096" s="81">
        <v>0.2105</v>
      </c>
      <c r="AH1096" s="82">
        <v>0.34</v>
      </c>
      <c r="AI1096" s="64" t="s">
        <v>3228</v>
      </c>
      <c r="AJ1096" s="63" t="s">
        <v>5071</v>
      </c>
      <c r="AK1096" s="78">
        <v>0.087</v>
      </c>
      <c r="AL1096" s="78">
        <v>0</v>
      </c>
      <c r="AM1096" s="63" t="s">
        <v>2137</v>
      </c>
      <c r="AN1096" s="78">
        <v>0.0543</v>
      </c>
      <c r="AO1096" s="78">
        <v>0.0526</v>
      </c>
      <c r="AP1096" s="63" t="s">
        <v>3570</v>
      </c>
      <c r="AQ1096" s="78">
        <v>0.0435</v>
      </c>
      <c r="AR1096" s="78">
        <v>0.1579</v>
      </c>
      <c r="AS1096" s="86" t="s">
        <v>7806</v>
      </c>
      <c r="AT1096" s="87">
        <v>0</v>
      </c>
      <c r="AU1096" s="88" t="s">
        <v>7807</v>
      </c>
    </row>
    <row r="1097" spans="1:47">
      <c r="A1097" s="50">
        <f t="shared" si="86"/>
        <v>37</v>
      </c>
      <c r="B1097" s="51" t="str">
        <f>IF(A1097="","",IF(A1097&lt;词盘!$B$2,"大词",IF(A1097&lt;词盘!$C$2,"中尾词","长尾词")))</f>
        <v>大词</v>
      </c>
      <c r="D1097" s="29" t="str">
        <f t="shared" si="87"/>
        <v>无序</v>
      </c>
      <c r="I1097" s="61">
        <f t="shared" si="85"/>
        <v>0</v>
      </c>
      <c r="K1097" s="91"/>
      <c r="L1097" s="90"/>
      <c r="M1097" s="62" t="s">
        <v>7808</v>
      </c>
      <c r="N1097" s="63" t="s">
        <v>7809</v>
      </c>
      <c r="O1097" s="64" t="s">
        <v>2027</v>
      </c>
      <c r="P1097" s="65"/>
      <c r="Q1097" s="63" t="s">
        <v>2047</v>
      </c>
      <c r="R1097" s="68">
        <v>0</v>
      </c>
      <c r="S1097" s="68">
        <v>1</v>
      </c>
      <c r="T1097" s="69" t="s">
        <v>2022</v>
      </c>
      <c r="U1097" s="70">
        <v>931897</v>
      </c>
      <c r="V1097" s="68">
        <v>1493</v>
      </c>
      <c r="W1097" s="71">
        <v>37</v>
      </c>
      <c r="X1097" s="72">
        <v>0.0252</v>
      </c>
      <c r="Y1097" s="71">
        <v>31893</v>
      </c>
      <c r="Z1097" s="71">
        <v>627</v>
      </c>
      <c r="AA1097" s="71">
        <v>1</v>
      </c>
      <c r="AB1097" s="76">
        <v>0</v>
      </c>
      <c r="AC1097" s="68">
        <v>49667</v>
      </c>
      <c r="AD1097" s="77">
        <v>0.03</v>
      </c>
      <c r="AE1097" s="68">
        <v>2</v>
      </c>
      <c r="AF1097" s="78">
        <v>0.1693</v>
      </c>
      <c r="AG1097" s="81">
        <v>0.0714</v>
      </c>
      <c r="AH1097" s="82">
        <v>0.62</v>
      </c>
      <c r="AI1097" s="64" t="s">
        <v>3223</v>
      </c>
      <c r="AJ1097" s="63" t="s">
        <v>5071</v>
      </c>
      <c r="AK1097" s="78">
        <v>0.0769</v>
      </c>
      <c r="AL1097" s="78">
        <v>0</v>
      </c>
      <c r="AM1097" s="63" t="s">
        <v>3570</v>
      </c>
      <c r="AN1097" s="78">
        <v>0.0462</v>
      </c>
      <c r="AO1097" s="78">
        <v>0.0714</v>
      </c>
      <c r="AP1097" s="63" t="s">
        <v>7782</v>
      </c>
      <c r="AQ1097" s="78">
        <v>0.0462</v>
      </c>
      <c r="AR1097" s="78">
        <v>0</v>
      </c>
      <c r="AS1097" s="86" t="s">
        <v>7810</v>
      </c>
      <c r="AT1097" s="87"/>
      <c r="AU1097" s="88"/>
    </row>
    <row r="1098" spans="1:47">
      <c r="A1098" s="50">
        <f t="shared" si="86"/>
        <v>56</v>
      </c>
      <c r="B1098" s="51" t="str">
        <f>IF(A1098="","",IF(A1098&lt;词盘!$B$2,"大词",IF(A1098&lt;词盘!$C$2,"中尾词","长尾词")))</f>
        <v>大词</v>
      </c>
      <c r="D1098" s="29" t="str">
        <f t="shared" si="87"/>
        <v>无序</v>
      </c>
      <c r="I1098" s="61">
        <f t="shared" si="85"/>
        <v>0</v>
      </c>
      <c r="K1098" s="91"/>
      <c r="L1098" s="90"/>
      <c r="M1098" s="62" t="s">
        <v>7811</v>
      </c>
      <c r="N1098" s="63" t="s">
        <v>7812</v>
      </c>
      <c r="O1098" s="64" t="s">
        <v>2027</v>
      </c>
      <c r="P1098" s="65"/>
      <c r="Q1098" s="63" t="s">
        <v>2047</v>
      </c>
      <c r="R1098" s="68">
        <v>0</v>
      </c>
      <c r="S1098" s="68">
        <v>1</v>
      </c>
      <c r="T1098" s="69" t="s">
        <v>2022</v>
      </c>
      <c r="U1098" s="70">
        <v>768311</v>
      </c>
      <c r="V1098" s="68">
        <v>1849</v>
      </c>
      <c r="W1098" s="71">
        <v>56</v>
      </c>
      <c r="X1098" s="72">
        <v>0.0307</v>
      </c>
      <c r="Y1098" s="71">
        <v>42475</v>
      </c>
      <c r="Z1098" s="71">
        <v>746</v>
      </c>
      <c r="AA1098" s="71">
        <v>2</v>
      </c>
      <c r="AB1098" s="76">
        <v>7</v>
      </c>
      <c r="AC1098" s="68">
        <v>47871</v>
      </c>
      <c r="AD1098" s="77">
        <v>0.04</v>
      </c>
      <c r="AE1098" s="68">
        <v>4</v>
      </c>
      <c r="AF1098" s="78">
        <v>0.3417</v>
      </c>
      <c r="AG1098" s="81">
        <v>0.1818</v>
      </c>
      <c r="AH1098" s="82">
        <v>0.81</v>
      </c>
      <c r="AI1098" s="64" t="s">
        <v>7813</v>
      </c>
      <c r="AJ1098" s="63" t="s">
        <v>7814</v>
      </c>
      <c r="AK1098" s="78">
        <v>0.1392</v>
      </c>
      <c r="AL1098" s="78">
        <v>0.1818</v>
      </c>
      <c r="AM1098" s="63" t="s">
        <v>7815</v>
      </c>
      <c r="AN1098" s="78">
        <v>0.1392</v>
      </c>
      <c r="AO1098" s="78">
        <v>0</v>
      </c>
      <c r="AP1098" s="63" t="s">
        <v>7816</v>
      </c>
      <c r="AQ1098" s="78">
        <v>0.0633</v>
      </c>
      <c r="AR1098" s="78">
        <v>0</v>
      </c>
      <c r="AS1098" s="86" t="s">
        <v>7817</v>
      </c>
      <c r="AT1098" s="87">
        <v>0.1667</v>
      </c>
      <c r="AU1098" s="88" t="s">
        <v>7818</v>
      </c>
    </row>
    <row r="1099" spans="1:47">
      <c r="A1099" s="50">
        <f t="shared" si="86"/>
        <v>59</v>
      </c>
      <c r="B1099" s="51" t="str">
        <f>IF(A1099="","",IF(A1099&lt;词盘!$B$2,"大词",IF(A1099&lt;词盘!$C$2,"中尾词","长尾词")))</f>
        <v>大词</v>
      </c>
      <c r="D1099" s="29" t="str">
        <f t="shared" si="87"/>
        <v>无序</v>
      </c>
      <c r="I1099" s="61">
        <f t="shared" si="85"/>
        <v>0</v>
      </c>
      <c r="K1099" s="91"/>
      <c r="L1099" s="90"/>
      <c r="M1099" s="62" t="s">
        <v>7819</v>
      </c>
      <c r="N1099" s="63"/>
      <c r="O1099" s="64" t="s">
        <v>2027</v>
      </c>
      <c r="P1099" s="65"/>
      <c r="Q1099" s="63" t="s">
        <v>2047</v>
      </c>
      <c r="R1099" s="68">
        <v>0</v>
      </c>
      <c r="S1099" s="68">
        <v>1</v>
      </c>
      <c r="T1099" s="69" t="s">
        <v>2022</v>
      </c>
      <c r="U1099" s="70">
        <v>866331</v>
      </c>
      <c r="V1099" s="68">
        <v>1674</v>
      </c>
      <c r="W1099" s="71">
        <v>59</v>
      </c>
      <c r="X1099" s="72">
        <v>0.0353</v>
      </c>
      <c r="Y1099" s="71">
        <v>49410</v>
      </c>
      <c r="Z1099" s="71">
        <v>795</v>
      </c>
      <c r="AA1099" s="71">
        <v>2</v>
      </c>
      <c r="AB1099" s="76">
        <v>0</v>
      </c>
      <c r="AC1099" s="68">
        <v>98317</v>
      </c>
      <c r="AD1099" s="77">
        <v>0.02</v>
      </c>
      <c r="AE1099" s="68">
        <v>2</v>
      </c>
      <c r="AF1099" s="78">
        <v>0.1571</v>
      </c>
      <c r="AG1099" s="81">
        <v>0.2916</v>
      </c>
      <c r="AH1099" s="44" t="s">
        <v>2027</v>
      </c>
      <c r="AI1099" s="64" t="s">
        <v>2177</v>
      </c>
      <c r="AJ1099" s="63" t="s">
        <v>2137</v>
      </c>
      <c r="AK1099" s="78">
        <v>0.0571</v>
      </c>
      <c r="AL1099" s="78">
        <v>0.125</v>
      </c>
      <c r="AM1099" s="63" t="s">
        <v>3570</v>
      </c>
      <c r="AN1099" s="78">
        <v>0.0571</v>
      </c>
      <c r="AO1099" s="78">
        <v>0.0833</v>
      </c>
      <c r="AP1099" s="63" t="s">
        <v>5071</v>
      </c>
      <c r="AQ1099" s="78">
        <v>0.0429</v>
      </c>
      <c r="AR1099" s="78">
        <v>0.0833</v>
      </c>
      <c r="AS1099" s="86" t="s">
        <v>7820</v>
      </c>
      <c r="AT1099" s="87">
        <v>0</v>
      </c>
      <c r="AU1099" s="88" t="s">
        <v>7821</v>
      </c>
    </row>
    <row r="1100" spans="1:47">
      <c r="A1100" s="50">
        <f t="shared" si="86"/>
        <v>81</v>
      </c>
      <c r="B1100" s="51" t="str">
        <f>IF(A1100="","",IF(A1100&lt;词盘!$B$2,"大词",IF(A1100&lt;词盘!$C$2,"中尾词","长尾词")))</f>
        <v>大词</v>
      </c>
      <c r="D1100" s="29" t="str">
        <f t="shared" si="87"/>
        <v>无序</v>
      </c>
      <c r="I1100" s="61">
        <f t="shared" si="85"/>
        <v>0</v>
      </c>
      <c r="K1100" s="91"/>
      <c r="L1100" s="90"/>
      <c r="M1100" s="62" t="s">
        <v>7822</v>
      </c>
      <c r="N1100" s="63" t="s">
        <v>7823</v>
      </c>
      <c r="O1100" s="64" t="s">
        <v>2027</v>
      </c>
      <c r="P1100" s="65"/>
      <c r="Q1100" s="63" t="s">
        <v>2047</v>
      </c>
      <c r="R1100" s="68">
        <v>0</v>
      </c>
      <c r="S1100" s="68">
        <v>1</v>
      </c>
      <c r="T1100" s="69" t="s">
        <v>2022</v>
      </c>
      <c r="U1100" s="70">
        <v>571492</v>
      </c>
      <c r="V1100" s="68">
        <v>2507</v>
      </c>
      <c r="W1100" s="71">
        <v>81</v>
      </c>
      <c r="X1100" s="72">
        <v>0.0324</v>
      </c>
      <c r="Y1100" s="71">
        <v>60562</v>
      </c>
      <c r="Z1100" s="71">
        <v>1177</v>
      </c>
      <c r="AA1100" s="71">
        <v>2</v>
      </c>
      <c r="AB1100" s="76">
        <v>0</v>
      </c>
      <c r="AC1100" s="68">
        <v>40993</v>
      </c>
      <c r="AD1100" s="77">
        <v>0.06</v>
      </c>
      <c r="AE1100" s="68">
        <v>2</v>
      </c>
      <c r="AF1100" s="78">
        <v>0.1792</v>
      </c>
      <c r="AG1100" s="81">
        <v>0.2174</v>
      </c>
      <c r="AH1100" s="82">
        <v>1.53</v>
      </c>
      <c r="AI1100" s="64" t="s">
        <v>6128</v>
      </c>
      <c r="AJ1100" s="63" t="s">
        <v>5071</v>
      </c>
      <c r="AK1100" s="78">
        <v>0.0849</v>
      </c>
      <c r="AL1100" s="78">
        <v>0.1739</v>
      </c>
      <c r="AM1100" s="63" t="s">
        <v>3570</v>
      </c>
      <c r="AN1100" s="78">
        <v>0.0566</v>
      </c>
      <c r="AO1100" s="78">
        <v>0</v>
      </c>
      <c r="AP1100" s="63" t="s">
        <v>4107</v>
      </c>
      <c r="AQ1100" s="78">
        <v>0.0377</v>
      </c>
      <c r="AR1100" s="78">
        <v>0.0435</v>
      </c>
      <c r="AS1100" s="86" t="s">
        <v>7824</v>
      </c>
      <c r="AT1100" s="87">
        <v>0</v>
      </c>
      <c r="AU1100" s="88" t="s">
        <v>7825</v>
      </c>
    </row>
    <row r="1101" spans="1:47">
      <c r="A1101" s="50">
        <f t="shared" si="86"/>
        <v>93</v>
      </c>
      <c r="B1101" s="51" t="str">
        <f>IF(A1101="","",IF(A1101&lt;词盘!$B$2,"大词",IF(A1101&lt;词盘!$C$2,"中尾词","长尾词")))</f>
        <v>大词</v>
      </c>
      <c r="D1101" s="29" t="str">
        <f t="shared" si="87"/>
        <v>无序</v>
      </c>
      <c r="I1101" s="61">
        <f t="shared" si="85"/>
        <v>0</v>
      </c>
      <c r="K1101" s="91"/>
      <c r="L1101" s="90"/>
      <c r="M1101" s="62" t="s">
        <v>7826</v>
      </c>
      <c r="N1101" s="63" t="s">
        <v>7827</v>
      </c>
      <c r="O1101" s="64" t="s">
        <v>2027</v>
      </c>
      <c r="P1101" s="65"/>
      <c r="Q1101" s="63" t="s">
        <v>2047</v>
      </c>
      <c r="R1101" s="68">
        <v>0</v>
      </c>
      <c r="S1101" s="68">
        <v>1</v>
      </c>
      <c r="T1101" s="69" t="s">
        <v>2022</v>
      </c>
      <c r="U1101" s="70">
        <v>544327</v>
      </c>
      <c r="V1101" s="68">
        <v>2693</v>
      </c>
      <c r="W1101" s="71">
        <v>93</v>
      </c>
      <c r="X1101" s="72">
        <v>0.0346</v>
      </c>
      <c r="Y1101" s="71">
        <v>59136</v>
      </c>
      <c r="Z1101" s="71">
        <v>1044</v>
      </c>
      <c r="AA1101" s="71">
        <v>3</v>
      </c>
      <c r="AB1101" s="76">
        <v>0</v>
      </c>
      <c r="AC1101" s="68">
        <v>114988</v>
      </c>
      <c r="AD1101" s="77">
        <v>0.02</v>
      </c>
      <c r="AE1101" s="68">
        <v>5</v>
      </c>
      <c r="AF1101" s="78">
        <v>0.0995</v>
      </c>
      <c r="AG1101" s="81">
        <v>0.0652</v>
      </c>
      <c r="AH1101" s="82">
        <v>1.15</v>
      </c>
      <c r="AI1101" s="64" t="s">
        <v>7828</v>
      </c>
      <c r="AJ1101" s="63" t="s">
        <v>3570</v>
      </c>
      <c r="AK1101" s="78">
        <v>0.0398</v>
      </c>
      <c r="AL1101" s="78">
        <v>0.0109</v>
      </c>
      <c r="AM1101" s="63" t="s">
        <v>5071</v>
      </c>
      <c r="AN1101" s="78">
        <v>0.0354</v>
      </c>
      <c r="AO1101" s="78">
        <v>0.0326</v>
      </c>
      <c r="AP1101" s="63" t="s">
        <v>2137</v>
      </c>
      <c r="AQ1101" s="78">
        <v>0.0243</v>
      </c>
      <c r="AR1101" s="78">
        <v>0.0217</v>
      </c>
      <c r="AS1101" s="86" t="s">
        <v>7829</v>
      </c>
      <c r="AT1101" s="87"/>
      <c r="AU1101" s="88"/>
    </row>
    <row r="1102" spans="1:47">
      <c r="A1102" s="50">
        <f t="shared" si="86"/>
        <v>43</v>
      </c>
      <c r="B1102" s="51" t="str">
        <f>IF(A1102="","",IF(A1102&lt;词盘!$B$2,"大词",IF(A1102&lt;词盘!$C$2,"中尾词","长尾词")))</f>
        <v>大词</v>
      </c>
      <c r="D1102" s="29" t="str">
        <f t="shared" si="87"/>
        <v>无序</v>
      </c>
      <c r="I1102" s="61">
        <f t="shared" si="85"/>
        <v>0</v>
      </c>
      <c r="K1102" s="91"/>
      <c r="L1102" s="90"/>
      <c r="M1102" s="62" t="s">
        <v>7830</v>
      </c>
      <c r="N1102" s="63"/>
      <c r="O1102" s="64" t="s">
        <v>2027</v>
      </c>
      <c r="P1102" s="65"/>
      <c r="Q1102" s="63" t="s">
        <v>2047</v>
      </c>
      <c r="R1102" s="68">
        <v>0</v>
      </c>
      <c r="S1102" s="68">
        <v>1</v>
      </c>
      <c r="T1102" s="69" t="s">
        <v>2022</v>
      </c>
      <c r="U1102" s="70">
        <v>945957</v>
      </c>
      <c r="V1102" s="68">
        <v>1513</v>
      </c>
      <c r="W1102" s="71">
        <v>43</v>
      </c>
      <c r="X1102" s="72">
        <v>0.0285</v>
      </c>
      <c r="Y1102" s="71">
        <v>40327</v>
      </c>
      <c r="Z1102" s="71">
        <v>658</v>
      </c>
      <c r="AA1102" s="71">
        <v>1</v>
      </c>
      <c r="AB1102" s="76">
        <v>0</v>
      </c>
      <c r="AC1102" s="68">
        <v>95382</v>
      </c>
      <c r="AD1102" s="77">
        <v>0.02</v>
      </c>
      <c r="AE1102" s="68">
        <v>2</v>
      </c>
      <c r="AF1102" s="78">
        <v>0.2657</v>
      </c>
      <c r="AG1102" s="81">
        <v>0.25</v>
      </c>
      <c r="AH1102" s="44" t="s">
        <v>2027</v>
      </c>
      <c r="AI1102" s="64" t="s">
        <v>2177</v>
      </c>
      <c r="AJ1102" s="63" t="s">
        <v>5071</v>
      </c>
      <c r="AK1102" s="78">
        <v>0.1563</v>
      </c>
      <c r="AL1102" s="78">
        <v>0.0833</v>
      </c>
      <c r="AM1102" s="63" t="s">
        <v>5182</v>
      </c>
      <c r="AN1102" s="78">
        <v>0.0781</v>
      </c>
      <c r="AO1102" s="78">
        <v>0.125</v>
      </c>
      <c r="AP1102" s="63" t="s">
        <v>7778</v>
      </c>
      <c r="AQ1102" s="78">
        <v>0.0313</v>
      </c>
      <c r="AR1102" s="78">
        <v>0.0417</v>
      </c>
      <c r="AS1102" s="86" t="s">
        <v>7831</v>
      </c>
      <c r="AT1102" s="87">
        <v>0.2</v>
      </c>
      <c r="AU1102" s="88" t="s">
        <v>7832</v>
      </c>
    </row>
    <row r="1103" spans="1:47">
      <c r="A1103" s="50">
        <f t="shared" si="86"/>
        <v>2034</v>
      </c>
      <c r="B1103" s="51" t="str">
        <f>IF(A1103="","",IF(A1103&lt;词盘!$B$2,"大词",IF(A1103&lt;词盘!$C$2,"中尾词","长尾词")))</f>
        <v>大词</v>
      </c>
      <c r="D1103" s="29" t="str">
        <f t="shared" si="87"/>
        <v>无序</v>
      </c>
      <c r="I1103" s="61">
        <f t="shared" si="85"/>
        <v>0</v>
      </c>
      <c r="K1103" s="91"/>
      <c r="L1103" s="90"/>
      <c r="M1103" s="62" t="s">
        <v>7833</v>
      </c>
      <c r="N1103" s="63" t="s">
        <v>5069</v>
      </c>
      <c r="O1103" s="64" t="s">
        <v>2027</v>
      </c>
      <c r="P1103" s="65"/>
      <c r="Q1103" s="63" t="s">
        <v>2028</v>
      </c>
      <c r="R1103" s="68">
        <v>0</v>
      </c>
      <c r="S1103" s="68">
        <v>1</v>
      </c>
      <c r="T1103" s="69" t="s">
        <v>2022</v>
      </c>
      <c r="U1103" s="70">
        <v>1264231</v>
      </c>
      <c r="V1103" s="68">
        <v>63579</v>
      </c>
      <c r="W1103" s="71">
        <v>2034</v>
      </c>
      <c r="X1103" s="72">
        <v>0.032</v>
      </c>
      <c r="Y1103" s="71">
        <v>1890735</v>
      </c>
      <c r="Z1103" s="71">
        <v>26781</v>
      </c>
      <c r="AA1103" s="71">
        <v>47</v>
      </c>
      <c r="AB1103" s="76">
        <v>1</v>
      </c>
      <c r="AC1103" s="68">
        <v>33684</v>
      </c>
      <c r="AD1103" s="77">
        <v>1.89</v>
      </c>
      <c r="AE1103" s="68">
        <v>39</v>
      </c>
      <c r="AF1103" s="78">
        <v>0.204</v>
      </c>
      <c r="AG1103" s="81">
        <v>0.0833</v>
      </c>
      <c r="AH1103" s="82">
        <v>0.98</v>
      </c>
      <c r="AI1103" s="64" t="s">
        <v>7834</v>
      </c>
      <c r="AJ1103" s="63" t="s">
        <v>4938</v>
      </c>
      <c r="AK1103" s="78">
        <v>0.0816</v>
      </c>
      <c r="AL1103" s="78">
        <v>0.0833</v>
      </c>
      <c r="AM1103" s="63" t="s">
        <v>7835</v>
      </c>
      <c r="AN1103" s="78">
        <v>0.0612</v>
      </c>
      <c r="AO1103" s="78">
        <v>0</v>
      </c>
      <c r="AP1103" s="63" t="s">
        <v>2137</v>
      </c>
      <c r="AQ1103" s="78">
        <v>0.0612</v>
      </c>
      <c r="AR1103" s="78">
        <v>0</v>
      </c>
      <c r="AS1103" s="86" t="s">
        <v>7836</v>
      </c>
      <c r="AT1103" s="87"/>
      <c r="AU1103" s="88"/>
    </row>
    <row r="1104" spans="1:47">
      <c r="A1104" s="50">
        <f t="shared" si="86"/>
        <v>23</v>
      </c>
      <c r="B1104" s="51" t="str">
        <f>IF(A1104="","",IF(A1104&lt;词盘!$B$2,"大词",IF(A1104&lt;词盘!$C$2,"中尾词","长尾词")))</f>
        <v>大词</v>
      </c>
      <c r="D1104" s="29" t="str">
        <f t="shared" si="87"/>
        <v>无序</v>
      </c>
      <c r="I1104" s="61">
        <f t="shared" si="85"/>
        <v>0</v>
      </c>
      <c r="K1104" s="91"/>
      <c r="L1104" s="90"/>
      <c r="M1104" s="62" t="s">
        <v>7837</v>
      </c>
      <c r="N1104" s="63"/>
      <c r="O1104" s="64" t="s">
        <v>2027</v>
      </c>
      <c r="P1104" s="65"/>
      <c r="Q1104" s="63" t="s">
        <v>2047</v>
      </c>
      <c r="R1104" s="68">
        <v>0</v>
      </c>
      <c r="S1104" s="68">
        <v>1</v>
      </c>
      <c r="T1104" s="69" t="s">
        <v>2022</v>
      </c>
      <c r="U1104" s="70">
        <v>1533964</v>
      </c>
      <c r="V1104" s="68">
        <v>756</v>
      </c>
      <c r="W1104" s="71">
        <v>23</v>
      </c>
      <c r="X1104" s="72">
        <v>0.0307</v>
      </c>
      <c r="Y1104" s="71">
        <v>21477</v>
      </c>
      <c r="Z1104" s="71">
        <v>342</v>
      </c>
      <c r="AA1104" s="71">
        <v>1</v>
      </c>
      <c r="AB1104" s="76">
        <v>0</v>
      </c>
      <c r="AC1104" s="68">
        <v>92104</v>
      </c>
      <c r="AD1104" s="77">
        <v>0.01</v>
      </c>
      <c r="AE1104" s="68">
        <v>2</v>
      </c>
      <c r="AF1104" s="78">
        <v>0.2308</v>
      </c>
      <c r="AG1104" s="81">
        <v>0.2222</v>
      </c>
      <c r="AH1104" s="44" t="s">
        <v>2027</v>
      </c>
      <c r="AI1104" s="64" t="s">
        <v>2177</v>
      </c>
      <c r="AJ1104" s="63" t="s">
        <v>4938</v>
      </c>
      <c r="AK1104" s="78">
        <v>0.1282</v>
      </c>
      <c r="AL1104" s="78">
        <v>0.1111</v>
      </c>
      <c r="AM1104" s="63" t="s">
        <v>7838</v>
      </c>
      <c r="AN1104" s="78">
        <v>0.0513</v>
      </c>
      <c r="AO1104" s="78">
        <v>0.1111</v>
      </c>
      <c r="AP1104" s="63" t="s">
        <v>4107</v>
      </c>
      <c r="AQ1104" s="78">
        <v>0.0513</v>
      </c>
      <c r="AR1104" s="78">
        <v>0</v>
      </c>
      <c r="AS1104" s="86" t="s">
        <v>7839</v>
      </c>
      <c r="AT1104" s="87">
        <v>0.0268</v>
      </c>
      <c r="AU1104" s="88" t="s">
        <v>7840</v>
      </c>
    </row>
    <row r="1105" spans="1:47">
      <c r="A1105" s="50">
        <f t="shared" si="86"/>
        <v>0</v>
      </c>
      <c r="B1105" s="51" t="str">
        <f>IF(A1105="","",IF(A1105&lt;词盘!$B$2,"大词",IF(A1105&lt;词盘!$C$2,"中尾词","长尾词")))</f>
        <v>大词</v>
      </c>
      <c r="D1105" s="29" t="str">
        <f t="shared" si="87"/>
        <v>无序</v>
      </c>
      <c r="I1105" s="61">
        <f t="shared" si="85"/>
        <v>0</v>
      </c>
      <c r="K1105" s="91"/>
      <c r="L1105" s="90"/>
      <c r="M1105" s="62" t="s">
        <v>7841</v>
      </c>
      <c r="N1105" s="63"/>
      <c r="O1105" s="64" t="s">
        <v>2027</v>
      </c>
      <c r="P1105" s="65"/>
      <c r="Q1105" s="63" t="s">
        <v>2047</v>
      </c>
      <c r="R1105" s="68">
        <v>0</v>
      </c>
      <c r="S1105" s="68">
        <v>1</v>
      </c>
      <c r="T1105" s="69" t="s">
        <v>2022</v>
      </c>
      <c r="U1105" s="70"/>
      <c r="V1105" s="68"/>
      <c r="W1105" s="71"/>
      <c r="X1105" s="72"/>
      <c r="Y1105" s="71"/>
      <c r="Z1105" s="71"/>
      <c r="AA1105" s="71"/>
      <c r="AB1105" s="76"/>
      <c r="AC1105" s="68">
        <v>0</v>
      </c>
      <c r="AD1105" s="77"/>
      <c r="AE1105" s="68">
        <v>1</v>
      </c>
      <c r="AF1105" s="78"/>
      <c r="AG1105" s="81"/>
      <c r="AH1105" s="44" t="s">
        <v>2027</v>
      </c>
      <c r="AI1105" s="64" t="s">
        <v>2177</v>
      </c>
      <c r="AJ1105" s="63"/>
      <c r="AK1105" s="78"/>
      <c r="AL1105" s="78"/>
      <c r="AM1105" s="63"/>
      <c r="AN1105" s="78"/>
      <c r="AO1105" s="78"/>
      <c r="AP1105" s="63"/>
      <c r="AQ1105" s="78"/>
      <c r="AR1105" s="78"/>
      <c r="AS1105" s="86"/>
      <c r="AT1105" s="87"/>
      <c r="AU1105" s="88"/>
    </row>
    <row r="1106" spans="1:47">
      <c r="A1106" s="50">
        <f t="shared" si="86"/>
        <v>8917</v>
      </c>
      <c r="B1106" s="51" t="str">
        <f>IF(A1106="","",IF(A1106&lt;词盘!$B$2,"大词",IF(A1106&lt;词盘!$C$2,"中尾词","长尾词")))</f>
        <v>大词</v>
      </c>
      <c r="D1106" s="29" t="str">
        <f t="shared" si="87"/>
        <v>无序</v>
      </c>
      <c r="I1106" s="61">
        <f t="shared" si="85"/>
        <v>0</v>
      </c>
      <c r="K1106" s="91"/>
      <c r="L1106" s="90"/>
      <c r="M1106" s="62" t="s">
        <v>7842</v>
      </c>
      <c r="N1106" s="63" t="s">
        <v>5193</v>
      </c>
      <c r="O1106" s="64" t="s">
        <v>2027</v>
      </c>
      <c r="P1106" s="65"/>
      <c r="Q1106" s="63" t="s">
        <v>2047</v>
      </c>
      <c r="R1106" s="68">
        <v>0</v>
      </c>
      <c r="S1106" s="68">
        <v>1</v>
      </c>
      <c r="T1106" s="69" t="s">
        <v>2022</v>
      </c>
      <c r="U1106" s="70">
        <v>600555</v>
      </c>
      <c r="V1106" s="68">
        <v>186558</v>
      </c>
      <c r="W1106" s="71">
        <v>8917</v>
      </c>
      <c r="X1106" s="72">
        <v>0.0478</v>
      </c>
      <c r="Y1106" s="71">
        <v>4618573</v>
      </c>
      <c r="Z1106" s="71">
        <v>88478</v>
      </c>
      <c r="AA1106" s="71">
        <v>203</v>
      </c>
      <c r="AB1106" s="76">
        <v>2</v>
      </c>
      <c r="AC1106" s="68">
        <v>40646</v>
      </c>
      <c r="AD1106" s="77">
        <v>4.59</v>
      </c>
      <c r="AE1106" s="68">
        <v>49</v>
      </c>
      <c r="AF1106" s="78">
        <v>0.099</v>
      </c>
      <c r="AG1106" s="81">
        <v>0.2</v>
      </c>
      <c r="AH1106" s="82">
        <v>3.13</v>
      </c>
      <c r="AI1106" s="64" t="s">
        <v>7843</v>
      </c>
      <c r="AJ1106" s="63" t="s">
        <v>7844</v>
      </c>
      <c r="AK1106" s="78">
        <v>0.0396</v>
      </c>
      <c r="AL1106" s="78">
        <v>0</v>
      </c>
      <c r="AM1106" s="63" t="s">
        <v>5071</v>
      </c>
      <c r="AN1106" s="78">
        <v>0.0297</v>
      </c>
      <c r="AO1106" s="78">
        <v>0.1</v>
      </c>
      <c r="AP1106" s="63" t="s">
        <v>4938</v>
      </c>
      <c r="AQ1106" s="78">
        <v>0.0297</v>
      </c>
      <c r="AR1106" s="78">
        <v>0.1</v>
      </c>
      <c r="AS1106" s="86" t="s">
        <v>7845</v>
      </c>
      <c r="AT1106" s="87">
        <v>0.2</v>
      </c>
      <c r="AU1106" s="88" t="s">
        <v>7846</v>
      </c>
    </row>
    <row r="1107" spans="1:47">
      <c r="A1107" s="50">
        <f t="shared" si="86"/>
        <v>18</v>
      </c>
      <c r="B1107" s="51" t="str">
        <f>IF(A1107="","",IF(A1107&lt;词盘!$B$2,"大词",IF(A1107&lt;词盘!$C$2,"中尾词","长尾词")))</f>
        <v>大词</v>
      </c>
      <c r="D1107" s="29" t="str">
        <f t="shared" si="87"/>
        <v>无序</v>
      </c>
      <c r="I1107" s="61">
        <f t="shared" si="85"/>
        <v>0</v>
      </c>
      <c r="K1107" s="91"/>
      <c r="L1107" s="90"/>
      <c r="M1107" s="62" t="s">
        <v>7847</v>
      </c>
      <c r="N1107" s="63"/>
      <c r="O1107" s="64" t="s">
        <v>2027</v>
      </c>
      <c r="P1107" s="65"/>
      <c r="Q1107" s="63" t="s">
        <v>2047</v>
      </c>
      <c r="R1107" s="68">
        <v>0</v>
      </c>
      <c r="S1107" s="68">
        <v>1</v>
      </c>
      <c r="T1107" s="69" t="s">
        <v>2022</v>
      </c>
      <c r="U1107" s="70">
        <v>1656695</v>
      </c>
      <c r="V1107" s="68">
        <v>669</v>
      </c>
      <c r="W1107" s="71">
        <v>18</v>
      </c>
      <c r="X1107" s="72">
        <v>0.0274</v>
      </c>
      <c r="Y1107" s="71">
        <v>16417</v>
      </c>
      <c r="Z1107" s="71">
        <v>264</v>
      </c>
      <c r="AA1107" s="71">
        <v>1</v>
      </c>
      <c r="AB1107" s="76">
        <v>0</v>
      </c>
      <c r="AC1107" s="68">
        <v>100055</v>
      </c>
      <c r="AD1107" s="77">
        <v>0.01</v>
      </c>
      <c r="AE1107" s="68">
        <v>2</v>
      </c>
      <c r="AF1107" s="78">
        <v>0.1945</v>
      </c>
      <c r="AG1107" s="81">
        <v>0.1</v>
      </c>
      <c r="AH1107" s="44" t="s">
        <v>2027</v>
      </c>
      <c r="AI1107" s="64" t="s">
        <v>2177</v>
      </c>
      <c r="AJ1107" s="63" t="s">
        <v>7782</v>
      </c>
      <c r="AK1107" s="78">
        <v>0.0833</v>
      </c>
      <c r="AL1107" s="78">
        <v>0</v>
      </c>
      <c r="AM1107" s="63" t="s">
        <v>2623</v>
      </c>
      <c r="AN1107" s="78">
        <v>0.0556</v>
      </c>
      <c r="AO1107" s="78">
        <v>0.1</v>
      </c>
      <c r="AP1107" s="63" t="s">
        <v>5182</v>
      </c>
      <c r="AQ1107" s="78">
        <v>0.0556</v>
      </c>
      <c r="AR1107" s="78">
        <v>0</v>
      </c>
      <c r="AS1107" s="86" t="s">
        <v>7848</v>
      </c>
      <c r="AT1107" s="87"/>
      <c r="AU1107" s="88"/>
    </row>
    <row r="1108" spans="1:47">
      <c r="A1108" s="50">
        <f t="shared" si="86"/>
        <v>103</v>
      </c>
      <c r="B1108" s="51" t="str">
        <f>IF(A1108="","",IF(A1108&lt;词盘!$B$2,"大词",IF(A1108&lt;词盘!$C$2,"中尾词","长尾词")))</f>
        <v>大词</v>
      </c>
      <c r="D1108" s="29" t="str">
        <f t="shared" si="87"/>
        <v>无序</v>
      </c>
      <c r="I1108" s="61">
        <f t="shared" si="85"/>
        <v>0</v>
      </c>
      <c r="K1108" s="91"/>
      <c r="L1108" s="90"/>
      <c r="M1108" s="62" t="s">
        <v>7849</v>
      </c>
      <c r="N1108" s="63" t="s">
        <v>7827</v>
      </c>
      <c r="O1108" s="64" t="s">
        <v>2027</v>
      </c>
      <c r="P1108" s="65"/>
      <c r="Q1108" s="63" t="s">
        <v>2028</v>
      </c>
      <c r="R1108" s="68">
        <v>0</v>
      </c>
      <c r="S1108" s="68">
        <v>1</v>
      </c>
      <c r="T1108" s="69" t="s">
        <v>2022</v>
      </c>
      <c r="U1108" s="70">
        <v>404512</v>
      </c>
      <c r="V1108" s="68">
        <v>3637</v>
      </c>
      <c r="W1108" s="71">
        <v>103</v>
      </c>
      <c r="X1108" s="72">
        <v>0.0284</v>
      </c>
      <c r="Y1108" s="71">
        <v>79469</v>
      </c>
      <c r="Z1108" s="71">
        <v>1557</v>
      </c>
      <c r="AA1108" s="71">
        <v>3</v>
      </c>
      <c r="AB1108" s="76">
        <v>0</v>
      </c>
      <c r="AC1108" s="68">
        <v>49537</v>
      </c>
      <c r="AD1108" s="77">
        <v>0.07</v>
      </c>
      <c r="AE1108" s="68">
        <v>18</v>
      </c>
      <c r="AF1108" s="78">
        <v>0.1499</v>
      </c>
      <c r="AG1108" s="81">
        <v>0.1315</v>
      </c>
      <c r="AH1108" s="82">
        <v>0.62</v>
      </c>
      <c r="AI1108" s="64" t="s">
        <v>7850</v>
      </c>
      <c r="AJ1108" s="63" t="s">
        <v>5071</v>
      </c>
      <c r="AK1108" s="78">
        <v>0.0593</v>
      </c>
      <c r="AL1108" s="78">
        <v>0.0526</v>
      </c>
      <c r="AM1108" s="63" t="s">
        <v>2137</v>
      </c>
      <c r="AN1108" s="78">
        <v>0.0494</v>
      </c>
      <c r="AO1108" s="78">
        <v>0.0526</v>
      </c>
      <c r="AP1108" s="63" t="s">
        <v>3570</v>
      </c>
      <c r="AQ1108" s="78">
        <v>0.0412</v>
      </c>
      <c r="AR1108" s="78">
        <v>0.0263</v>
      </c>
      <c r="AS1108" s="86" t="s">
        <v>7851</v>
      </c>
      <c r="AT1108" s="87"/>
      <c r="AU1108" s="88"/>
    </row>
    <row r="1109" spans="1:47">
      <c r="A1109" s="50">
        <f t="shared" si="86"/>
        <v>674</v>
      </c>
      <c r="B1109" s="51" t="str">
        <f>IF(A1109="","",IF(A1109&lt;词盘!$B$2,"大词",IF(A1109&lt;词盘!$C$2,"中尾词","长尾词")))</f>
        <v>大词</v>
      </c>
      <c r="D1109" s="29" t="str">
        <f t="shared" si="87"/>
        <v>无序</v>
      </c>
      <c r="I1109" s="61">
        <f t="shared" si="85"/>
        <v>0</v>
      </c>
      <c r="K1109" s="91"/>
      <c r="L1109" s="90"/>
      <c r="M1109" s="62" t="s">
        <v>7852</v>
      </c>
      <c r="N1109" s="63" t="s">
        <v>5181</v>
      </c>
      <c r="O1109" s="64" t="s">
        <v>2027</v>
      </c>
      <c r="P1109" s="65"/>
      <c r="Q1109" s="63" t="s">
        <v>2028</v>
      </c>
      <c r="R1109" s="68">
        <v>0</v>
      </c>
      <c r="S1109" s="68">
        <v>1</v>
      </c>
      <c r="T1109" s="69" t="s">
        <v>2022</v>
      </c>
      <c r="U1109" s="70">
        <v>2165428</v>
      </c>
      <c r="V1109" s="68">
        <v>24602</v>
      </c>
      <c r="W1109" s="71">
        <v>674</v>
      </c>
      <c r="X1109" s="72">
        <v>0.0274</v>
      </c>
      <c r="Y1109" s="71">
        <v>566336</v>
      </c>
      <c r="Z1109" s="71">
        <v>9692</v>
      </c>
      <c r="AA1109" s="71">
        <v>16</v>
      </c>
      <c r="AB1109" s="76">
        <v>0</v>
      </c>
      <c r="AC1109" s="68">
        <v>11554</v>
      </c>
      <c r="AD1109" s="77">
        <v>2.13</v>
      </c>
      <c r="AE1109" s="68">
        <v>3</v>
      </c>
      <c r="AF1109" s="78">
        <v>0.2142</v>
      </c>
      <c r="AG1109" s="81">
        <v>0.2858</v>
      </c>
      <c r="AH1109" s="82">
        <v>0.81</v>
      </c>
      <c r="AI1109" s="64" t="s">
        <v>7853</v>
      </c>
      <c r="AJ1109" s="63" t="s">
        <v>5071</v>
      </c>
      <c r="AK1109" s="78">
        <v>0.1071</v>
      </c>
      <c r="AL1109" s="78">
        <v>0.1429</v>
      </c>
      <c r="AM1109" s="63" t="s">
        <v>4938</v>
      </c>
      <c r="AN1109" s="78">
        <v>0.0714</v>
      </c>
      <c r="AO1109" s="78">
        <v>0</v>
      </c>
      <c r="AP1109" s="63" t="s">
        <v>7854</v>
      </c>
      <c r="AQ1109" s="78">
        <v>0.0357</v>
      </c>
      <c r="AR1109" s="78">
        <v>0.1429</v>
      </c>
      <c r="AS1109" s="86" t="s">
        <v>7855</v>
      </c>
      <c r="AT1109" s="87"/>
      <c r="AU1109" s="88"/>
    </row>
    <row r="1110" spans="1:47">
      <c r="A1110" s="50">
        <f t="shared" si="86"/>
        <v>73</v>
      </c>
      <c r="B1110" s="51" t="str">
        <f>IF(A1110="","",IF(A1110&lt;词盘!$B$2,"大词",IF(A1110&lt;词盘!$C$2,"中尾词","长尾词")))</f>
        <v>大词</v>
      </c>
      <c r="D1110" s="29" t="str">
        <f t="shared" si="87"/>
        <v>无序</v>
      </c>
      <c r="I1110" s="61">
        <f t="shared" si="85"/>
        <v>0</v>
      </c>
      <c r="K1110" s="91"/>
      <c r="L1110" s="90"/>
      <c r="M1110" s="62" t="s">
        <v>7856</v>
      </c>
      <c r="N1110" s="63" t="s">
        <v>5181</v>
      </c>
      <c r="O1110" s="64" t="s">
        <v>2027</v>
      </c>
      <c r="P1110" s="65"/>
      <c r="Q1110" s="63" t="s">
        <v>2047</v>
      </c>
      <c r="R1110" s="68">
        <v>0</v>
      </c>
      <c r="S1110" s="68">
        <v>1</v>
      </c>
      <c r="T1110" s="69" t="s">
        <v>2022</v>
      </c>
      <c r="U1110" s="70">
        <v>657713</v>
      </c>
      <c r="V1110" s="68">
        <v>2289</v>
      </c>
      <c r="W1110" s="71">
        <v>73</v>
      </c>
      <c r="X1110" s="72">
        <v>0.032</v>
      </c>
      <c r="Y1110" s="71">
        <v>47610</v>
      </c>
      <c r="Z1110" s="71">
        <v>1032</v>
      </c>
      <c r="AA1110" s="71">
        <v>2</v>
      </c>
      <c r="AB1110" s="76">
        <v>0</v>
      </c>
      <c r="AC1110" s="68">
        <v>158614</v>
      </c>
      <c r="AD1110" s="77">
        <v>0.01</v>
      </c>
      <c r="AE1110" s="68">
        <v>2</v>
      </c>
      <c r="AF1110" s="78">
        <v>0.107</v>
      </c>
      <c r="AG1110" s="81">
        <v>0.0658</v>
      </c>
      <c r="AH1110" s="82">
        <v>0.62</v>
      </c>
      <c r="AI1110" s="64" t="s">
        <v>5349</v>
      </c>
      <c r="AJ1110" s="63" t="s">
        <v>2137</v>
      </c>
      <c r="AK1110" s="78">
        <v>0.0374</v>
      </c>
      <c r="AL1110" s="78">
        <v>0.0132</v>
      </c>
      <c r="AM1110" s="63" t="s">
        <v>5071</v>
      </c>
      <c r="AN1110" s="78">
        <v>0.0348</v>
      </c>
      <c r="AO1110" s="78">
        <v>0.0263</v>
      </c>
      <c r="AP1110" s="63" t="s">
        <v>3570</v>
      </c>
      <c r="AQ1110" s="78">
        <v>0.0348</v>
      </c>
      <c r="AR1110" s="78">
        <v>0.0263</v>
      </c>
      <c r="AS1110" s="86" t="s">
        <v>7857</v>
      </c>
      <c r="AT1110" s="87"/>
      <c r="AU1110" s="88"/>
    </row>
    <row r="1111" spans="1:47">
      <c r="A1111" s="50">
        <f t="shared" si="86"/>
        <v>1308</v>
      </c>
      <c r="B1111" s="51" t="str">
        <f>IF(A1111="","",IF(A1111&lt;词盘!$B$2,"大词",IF(A1111&lt;词盘!$C$2,"中尾词","长尾词")))</f>
        <v>大词</v>
      </c>
      <c r="D1111" s="29" t="str">
        <f t="shared" si="87"/>
        <v>无序</v>
      </c>
      <c r="I1111" s="61">
        <f t="shared" si="85"/>
        <v>0</v>
      </c>
      <c r="K1111" s="91"/>
      <c r="L1111" s="90"/>
      <c r="M1111" s="62" t="s">
        <v>7858</v>
      </c>
      <c r="N1111" s="63" t="s">
        <v>5193</v>
      </c>
      <c r="O1111" s="64" t="s">
        <v>2027</v>
      </c>
      <c r="P1111" s="65"/>
      <c r="Q1111" s="63" t="s">
        <v>2047</v>
      </c>
      <c r="R1111" s="68">
        <v>0</v>
      </c>
      <c r="S1111" s="68">
        <v>1</v>
      </c>
      <c r="T1111" s="69" t="s">
        <v>2022</v>
      </c>
      <c r="U1111" s="70">
        <v>1390812</v>
      </c>
      <c r="V1111" s="68">
        <v>48273</v>
      </c>
      <c r="W1111" s="71">
        <v>1308</v>
      </c>
      <c r="X1111" s="72">
        <v>0.0271</v>
      </c>
      <c r="Y1111" s="71">
        <v>1406195</v>
      </c>
      <c r="Z1111" s="71">
        <v>18671</v>
      </c>
      <c r="AA1111" s="71">
        <v>30</v>
      </c>
      <c r="AB1111" s="76">
        <v>0</v>
      </c>
      <c r="AC1111" s="68">
        <v>39549</v>
      </c>
      <c r="AD1111" s="77">
        <v>1.22</v>
      </c>
      <c r="AE1111" s="68">
        <v>24</v>
      </c>
      <c r="AF1111" s="78">
        <v>0.2558</v>
      </c>
      <c r="AG1111" s="81">
        <v>0.3333</v>
      </c>
      <c r="AH1111" s="82">
        <v>2.43</v>
      </c>
      <c r="AI1111" s="64" t="s">
        <v>7859</v>
      </c>
      <c r="AJ1111" s="63" t="s">
        <v>3570</v>
      </c>
      <c r="AK1111" s="78">
        <v>0.1395</v>
      </c>
      <c r="AL1111" s="78">
        <v>0.1111</v>
      </c>
      <c r="AM1111" s="63" t="s">
        <v>5071</v>
      </c>
      <c r="AN1111" s="78">
        <v>0.0698</v>
      </c>
      <c r="AO1111" s="78">
        <v>0.1111</v>
      </c>
      <c r="AP1111" s="63" t="s">
        <v>7793</v>
      </c>
      <c r="AQ1111" s="78">
        <v>0.0465</v>
      </c>
      <c r="AR1111" s="78">
        <v>0.1111</v>
      </c>
      <c r="AS1111" s="86" t="s">
        <v>7860</v>
      </c>
      <c r="AT1111" s="87">
        <v>0</v>
      </c>
      <c r="AU1111" s="88" t="s">
        <v>7861</v>
      </c>
    </row>
    <row r="1112" spans="1:47">
      <c r="A1112" s="50">
        <f t="shared" si="86"/>
        <v>16</v>
      </c>
      <c r="B1112" s="51" t="str">
        <f>IF(A1112="","",IF(A1112&lt;词盘!$B$2,"大词",IF(A1112&lt;词盘!$C$2,"中尾词","长尾词")))</f>
        <v>大词</v>
      </c>
      <c r="D1112" s="29" t="str">
        <f t="shared" si="87"/>
        <v>无序</v>
      </c>
      <c r="I1112" s="61">
        <f t="shared" si="85"/>
        <v>0</v>
      </c>
      <c r="K1112" s="91"/>
      <c r="L1112" s="90"/>
      <c r="M1112" s="62" t="s">
        <v>7862</v>
      </c>
      <c r="N1112" s="63" t="s">
        <v>7863</v>
      </c>
      <c r="O1112" s="64" t="s">
        <v>2027</v>
      </c>
      <c r="P1112" s="65"/>
      <c r="Q1112" s="63" t="s">
        <v>2047</v>
      </c>
      <c r="R1112" s="68">
        <v>0</v>
      </c>
      <c r="S1112" s="68">
        <v>1</v>
      </c>
      <c r="T1112" s="69" t="s">
        <v>2022</v>
      </c>
      <c r="U1112" s="70">
        <v>2034447</v>
      </c>
      <c r="V1112" s="68">
        <v>497</v>
      </c>
      <c r="W1112" s="71">
        <v>16</v>
      </c>
      <c r="X1112" s="72">
        <v>0.0331</v>
      </c>
      <c r="Y1112" s="71">
        <v>13229</v>
      </c>
      <c r="Z1112" s="71">
        <v>237</v>
      </c>
      <c r="AA1112" s="71">
        <v>1</v>
      </c>
      <c r="AB1112" s="76">
        <v>0</v>
      </c>
      <c r="AC1112" s="68">
        <v>4158</v>
      </c>
      <c r="AD1112" s="77">
        <v>0.12</v>
      </c>
      <c r="AE1112" s="68">
        <v>2</v>
      </c>
      <c r="AF1112" s="78">
        <v>0.2414</v>
      </c>
      <c r="AG1112" s="81">
        <v>0.3334</v>
      </c>
      <c r="AH1112" s="82">
        <v>1.14</v>
      </c>
      <c r="AI1112" s="64" t="s">
        <v>7864</v>
      </c>
      <c r="AJ1112" s="63" t="s">
        <v>7865</v>
      </c>
      <c r="AK1112" s="78">
        <v>0.1034</v>
      </c>
      <c r="AL1112" s="78">
        <v>0.1667</v>
      </c>
      <c r="AM1112" s="63" t="s">
        <v>7768</v>
      </c>
      <c r="AN1112" s="78">
        <v>0.069</v>
      </c>
      <c r="AO1112" s="78">
        <v>0.1667</v>
      </c>
      <c r="AP1112" s="63" t="s">
        <v>2137</v>
      </c>
      <c r="AQ1112" s="78">
        <v>0.069</v>
      </c>
      <c r="AR1112" s="78">
        <v>0</v>
      </c>
      <c r="AS1112" s="86" t="s">
        <v>7866</v>
      </c>
      <c r="AT1112" s="87"/>
      <c r="AU1112" s="88"/>
    </row>
    <row r="1113" spans="1:47">
      <c r="A1113" s="50">
        <f t="shared" si="86"/>
        <v>1280</v>
      </c>
      <c r="B1113" s="51" t="str">
        <f>IF(A1113="","",IF(A1113&lt;词盘!$B$2,"大词",IF(A1113&lt;词盘!$C$2,"中尾词","长尾词")))</f>
        <v>大词</v>
      </c>
      <c r="D1113" s="29" t="str">
        <f t="shared" si="87"/>
        <v>无序</v>
      </c>
      <c r="I1113" s="61">
        <f t="shared" si="85"/>
        <v>0</v>
      </c>
      <c r="K1113" s="91"/>
      <c r="L1113" s="90"/>
      <c r="M1113" s="62" t="s">
        <v>7867</v>
      </c>
      <c r="N1113" s="63" t="s">
        <v>5181</v>
      </c>
      <c r="O1113" s="64" t="s">
        <v>2027</v>
      </c>
      <c r="P1113" s="65"/>
      <c r="Q1113" s="63" t="s">
        <v>2047</v>
      </c>
      <c r="R1113" s="68">
        <v>0</v>
      </c>
      <c r="S1113" s="68">
        <v>1</v>
      </c>
      <c r="T1113" s="69" t="s">
        <v>2022</v>
      </c>
      <c r="U1113" s="70">
        <v>37003</v>
      </c>
      <c r="V1113" s="68">
        <v>39760</v>
      </c>
      <c r="W1113" s="71">
        <v>1280</v>
      </c>
      <c r="X1113" s="72">
        <v>0.0322</v>
      </c>
      <c r="Y1113" s="71">
        <v>969618</v>
      </c>
      <c r="Z1113" s="71">
        <v>19852</v>
      </c>
      <c r="AA1113" s="71">
        <v>30</v>
      </c>
      <c r="AB1113" s="76">
        <v>0</v>
      </c>
      <c r="AC1113" s="68">
        <v>99127</v>
      </c>
      <c r="AD1113" s="77">
        <v>0.4</v>
      </c>
      <c r="AE1113" s="68">
        <v>3</v>
      </c>
      <c r="AF1113" s="78">
        <v>0.1356</v>
      </c>
      <c r="AG1113" s="81">
        <v>0.106</v>
      </c>
      <c r="AH1113" s="82">
        <v>0.34</v>
      </c>
      <c r="AI1113" s="64" t="s">
        <v>3228</v>
      </c>
      <c r="AJ1113" s="63" t="s">
        <v>5071</v>
      </c>
      <c r="AK1113" s="78">
        <v>0.059</v>
      </c>
      <c r="AL1113" s="78">
        <v>0.056</v>
      </c>
      <c r="AM1113" s="63" t="s">
        <v>4107</v>
      </c>
      <c r="AN1113" s="78">
        <v>0.0407</v>
      </c>
      <c r="AO1113" s="78">
        <v>0.0345</v>
      </c>
      <c r="AP1113" s="63" t="s">
        <v>7763</v>
      </c>
      <c r="AQ1113" s="78">
        <v>0.0359</v>
      </c>
      <c r="AR1113" s="78">
        <v>0.0155</v>
      </c>
      <c r="AS1113" s="86" t="s">
        <v>7868</v>
      </c>
      <c r="AT1113" s="87"/>
      <c r="AU1113" s="88"/>
    </row>
    <row r="1114" spans="1:47">
      <c r="A1114" s="50">
        <f t="shared" si="86"/>
        <v>64</v>
      </c>
      <c r="B1114" s="51" t="str">
        <f>IF(A1114="","",IF(A1114&lt;词盘!$B$2,"大词",IF(A1114&lt;词盘!$C$2,"中尾词","长尾词")))</f>
        <v>大词</v>
      </c>
      <c r="D1114" s="29" t="str">
        <f t="shared" si="87"/>
        <v>无序</v>
      </c>
      <c r="I1114" s="61">
        <f t="shared" si="85"/>
        <v>0</v>
      </c>
      <c r="K1114" s="91"/>
      <c r="L1114" s="90"/>
      <c r="M1114" s="62" t="s">
        <v>7869</v>
      </c>
      <c r="N1114" s="63" t="s">
        <v>7870</v>
      </c>
      <c r="O1114" s="64" t="s">
        <v>2027</v>
      </c>
      <c r="P1114" s="65"/>
      <c r="Q1114" s="63" t="s">
        <v>2047</v>
      </c>
      <c r="R1114" s="68">
        <v>0</v>
      </c>
      <c r="S1114" s="68">
        <v>1</v>
      </c>
      <c r="T1114" s="69" t="s">
        <v>2022</v>
      </c>
      <c r="U1114" s="70">
        <v>566075</v>
      </c>
      <c r="V1114" s="68">
        <v>2563</v>
      </c>
      <c r="W1114" s="71">
        <v>64</v>
      </c>
      <c r="X1114" s="72">
        <v>0.0252</v>
      </c>
      <c r="Y1114" s="71">
        <v>75815</v>
      </c>
      <c r="Z1114" s="71">
        <v>1030</v>
      </c>
      <c r="AA1114" s="71">
        <v>2</v>
      </c>
      <c r="AB1114" s="76">
        <v>0</v>
      </c>
      <c r="AC1114" s="68">
        <v>37383</v>
      </c>
      <c r="AD1114" s="77">
        <v>0.07</v>
      </c>
      <c r="AE1114" s="68">
        <v>1</v>
      </c>
      <c r="AF1114" s="78">
        <v>0.1495</v>
      </c>
      <c r="AG1114" s="81">
        <v>0.069</v>
      </c>
      <c r="AH1114" s="82">
        <v>1</v>
      </c>
      <c r="AI1114" s="64" t="s">
        <v>3969</v>
      </c>
      <c r="AJ1114" s="63" t="s">
        <v>7782</v>
      </c>
      <c r="AK1114" s="78">
        <v>0.0561</v>
      </c>
      <c r="AL1114" s="78">
        <v>0</v>
      </c>
      <c r="AM1114" s="63" t="s">
        <v>4107</v>
      </c>
      <c r="AN1114" s="78">
        <v>0.0467</v>
      </c>
      <c r="AO1114" s="78">
        <v>0.069</v>
      </c>
      <c r="AP1114" s="63" t="s">
        <v>7871</v>
      </c>
      <c r="AQ1114" s="78">
        <v>0.0467</v>
      </c>
      <c r="AR1114" s="78">
        <v>0</v>
      </c>
      <c r="AS1114" s="86" t="s">
        <v>7872</v>
      </c>
      <c r="AT1114" s="87">
        <v>0.0088</v>
      </c>
      <c r="AU1114" s="88" t="s">
        <v>7873</v>
      </c>
    </row>
    <row r="1115" spans="1:47">
      <c r="A1115" s="50">
        <f t="shared" si="86"/>
        <v>17</v>
      </c>
      <c r="B1115" s="51" t="str">
        <f>IF(A1115="","",IF(A1115&lt;词盘!$B$2,"大词",IF(A1115&lt;词盘!$C$2,"中尾词","长尾词")))</f>
        <v>大词</v>
      </c>
      <c r="D1115" s="29" t="str">
        <f t="shared" si="87"/>
        <v>无序</v>
      </c>
      <c r="I1115" s="61">
        <f t="shared" si="85"/>
        <v>0</v>
      </c>
      <c r="K1115" s="91"/>
      <c r="L1115" s="90"/>
      <c r="M1115" s="62" t="s">
        <v>7874</v>
      </c>
      <c r="N1115" s="63"/>
      <c r="O1115" s="64" t="s">
        <v>2027</v>
      </c>
      <c r="P1115" s="65"/>
      <c r="Q1115" s="63" t="s">
        <v>2047</v>
      </c>
      <c r="R1115" s="68">
        <v>0</v>
      </c>
      <c r="S1115" s="68">
        <v>1</v>
      </c>
      <c r="T1115" s="69" t="s">
        <v>2022</v>
      </c>
      <c r="U1115" s="70">
        <v>1853959</v>
      </c>
      <c r="V1115" s="68">
        <v>584</v>
      </c>
      <c r="W1115" s="71">
        <v>17</v>
      </c>
      <c r="X1115" s="72">
        <v>0.0296</v>
      </c>
      <c r="Y1115" s="71">
        <v>13977</v>
      </c>
      <c r="Z1115" s="71">
        <v>262</v>
      </c>
      <c r="AA1115" s="71">
        <v>1</v>
      </c>
      <c r="AB1115" s="76">
        <v>0</v>
      </c>
      <c r="AC1115" s="68">
        <v>40502</v>
      </c>
      <c r="AD1115" s="77">
        <v>0.01</v>
      </c>
      <c r="AE1115" s="68">
        <v>1</v>
      </c>
      <c r="AF1115" s="78">
        <v>0.1875</v>
      </c>
      <c r="AG1115" s="81">
        <v>0</v>
      </c>
      <c r="AH1115" s="44" t="s">
        <v>2027</v>
      </c>
      <c r="AI1115" s="64" t="s">
        <v>2177</v>
      </c>
      <c r="AJ1115" s="63" t="s">
        <v>5739</v>
      </c>
      <c r="AK1115" s="78">
        <v>0.0625</v>
      </c>
      <c r="AL1115" s="78">
        <v>0</v>
      </c>
      <c r="AM1115" s="63" t="s">
        <v>7875</v>
      </c>
      <c r="AN1115" s="78">
        <v>0.0625</v>
      </c>
      <c r="AO1115" s="78">
        <v>0</v>
      </c>
      <c r="AP1115" s="63" t="s">
        <v>7876</v>
      </c>
      <c r="AQ1115" s="78">
        <v>0.0625</v>
      </c>
      <c r="AR1115" s="78">
        <v>0</v>
      </c>
      <c r="AS1115" s="86" t="s">
        <v>7877</v>
      </c>
      <c r="AT1115" s="87"/>
      <c r="AU1115" s="88"/>
    </row>
    <row r="1116" spans="1:47">
      <c r="A1116" s="50">
        <f t="shared" si="86"/>
        <v>19</v>
      </c>
      <c r="B1116" s="51" t="str">
        <f>IF(A1116="","",IF(A1116&lt;词盘!$B$2,"大词",IF(A1116&lt;词盘!$C$2,"中尾词","长尾词")))</f>
        <v>大词</v>
      </c>
      <c r="D1116" s="29" t="str">
        <f t="shared" si="87"/>
        <v>无序</v>
      </c>
      <c r="I1116" s="61">
        <f t="shared" si="85"/>
        <v>0</v>
      </c>
      <c r="K1116" s="91"/>
      <c r="L1116" s="90"/>
      <c r="M1116" s="62" t="s">
        <v>7878</v>
      </c>
      <c r="N1116" s="63"/>
      <c r="O1116" s="64" t="s">
        <v>2027</v>
      </c>
      <c r="P1116" s="65"/>
      <c r="Q1116" s="63" t="s">
        <v>2047</v>
      </c>
      <c r="R1116" s="68">
        <v>0</v>
      </c>
      <c r="S1116" s="68">
        <v>1</v>
      </c>
      <c r="T1116" s="69" t="s">
        <v>2022</v>
      </c>
      <c r="U1116" s="70">
        <v>1750038</v>
      </c>
      <c r="V1116" s="68">
        <v>630</v>
      </c>
      <c r="W1116" s="71">
        <v>19</v>
      </c>
      <c r="X1116" s="72">
        <v>0.0302</v>
      </c>
      <c r="Y1116" s="71">
        <v>13186</v>
      </c>
      <c r="Z1116" s="71">
        <v>286</v>
      </c>
      <c r="AA1116" s="71">
        <v>1</v>
      </c>
      <c r="AB1116" s="76">
        <v>0</v>
      </c>
      <c r="AC1116" s="68">
        <v>94035</v>
      </c>
      <c r="AD1116" s="77">
        <v>0.01</v>
      </c>
      <c r="AE1116" s="68">
        <v>1</v>
      </c>
      <c r="AF1116" s="78">
        <v>0.2058</v>
      </c>
      <c r="AG1116" s="81">
        <v>0.1111</v>
      </c>
      <c r="AH1116" s="44" t="s">
        <v>2027</v>
      </c>
      <c r="AI1116" s="64" t="s">
        <v>2177</v>
      </c>
      <c r="AJ1116" s="63" t="s">
        <v>7763</v>
      </c>
      <c r="AK1116" s="78">
        <v>0.0882</v>
      </c>
      <c r="AL1116" s="78">
        <v>0.1111</v>
      </c>
      <c r="AM1116" s="63" t="s">
        <v>4106</v>
      </c>
      <c r="AN1116" s="78">
        <v>0.0588</v>
      </c>
      <c r="AO1116" s="78">
        <v>0</v>
      </c>
      <c r="AP1116" s="63" t="s">
        <v>7488</v>
      </c>
      <c r="AQ1116" s="78">
        <v>0.0588</v>
      </c>
      <c r="AR1116" s="78">
        <v>0</v>
      </c>
      <c r="AS1116" s="86" t="s">
        <v>7879</v>
      </c>
      <c r="AT1116" s="87">
        <v>0</v>
      </c>
      <c r="AU1116" s="88" t="s">
        <v>7880</v>
      </c>
    </row>
    <row r="1117" spans="1:47">
      <c r="A1117" s="50">
        <f t="shared" si="86"/>
        <v>60</v>
      </c>
      <c r="B1117" s="51" t="str">
        <f>IF(A1117="","",IF(A1117&lt;词盘!$B$2,"大词",IF(A1117&lt;词盘!$C$2,"中尾词","长尾词")))</f>
        <v>大词</v>
      </c>
      <c r="D1117" s="29" t="str">
        <f t="shared" si="87"/>
        <v>无序</v>
      </c>
      <c r="I1117" s="61">
        <f t="shared" si="85"/>
        <v>0</v>
      </c>
      <c r="K1117" s="91"/>
      <c r="L1117" s="90"/>
      <c r="M1117" s="62" t="s">
        <v>7881</v>
      </c>
      <c r="N1117" s="63" t="s">
        <v>7882</v>
      </c>
      <c r="O1117" s="64" t="s">
        <v>2027</v>
      </c>
      <c r="P1117" s="65"/>
      <c r="Q1117" s="63" t="s">
        <v>2047</v>
      </c>
      <c r="R1117" s="68">
        <v>0</v>
      </c>
      <c r="S1117" s="68">
        <v>1</v>
      </c>
      <c r="T1117" s="69" t="s">
        <v>2022</v>
      </c>
      <c r="U1117" s="70">
        <v>854261</v>
      </c>
      <c r="V1117" s="68">
        <v>1714</v>
      </c>
      <c r="W1117" s="71">
        <v>60</v>
      </c>
      <c r="X1117" s="72">
        <v>0.0355</v>
      </c>
      <c r="Y1117" s="71">
        <v>43671</v>
      </c>
      <c r="Z1117" s="71">
        <v>808</v>
      </c>
      <c r="AA1117" s="71">
        <v>2</v>
      </c>
      <c r="AB1117" s="76">
        <v>0</v>
      </c>
      <c r="AC1117" s="68">
        <v>3775</v>
      </c>
      <c r="AD1117" s="77">
        <v>0.45</v>
      </c>
      <c r="AE1117" s="68">
        <v>5</v>
      </c>
      <c r="AF1117" s="78">
        <v>0.2113</v>
      </c>
      <c r="AG1117" s="81">
        <v>0.1</v>
      </c>
      <c r="AH1117" s="82">
        <v>0.73</v>
      </c>
      <c r="AI1117" s="64" t="s">
        <v>7883</v>
      </c>
      <c r="AJ1117" s="63" t="s">
        <v>7782</v>
      </c>
      <c r="AK1117" s="78">
        <v>0.1127</v>
      </c>
      <c r="AL1117" s="78">
        <v>0</v>
      </c>
      <c r="AM1117" s="63" t="s">
        <v>2137</v>
      </c>
      <c r="AN1117" s="78">
        <v>0.0563</v>
      </c>
      <c r="AO1117" s="78">
        <v>0</v>
      </c>
      <c r="AP1117" s="63" t="s">
        <v>7865</v>
      </c>
      <c r="AQ1117" s="78">
        <v>0.0423</v>
      </c>
      <c r="AR1117" s="78">
        <v>0.1</v>
      </c>
      <c r="AS1117" s="86" t="s">
        <v>7884</v>
      </c>
      <c r="AT1117" s="87"/>
      <c r="AU1117" s="88"/>
    </row>
    <row r="1118" spans="1:47">
      <c r="A1118" s="50">
        <f t="shared" si="86"/>
        <v>0</v>
      </c>
      <c r="B1118" s="51" t="str">
        <f>IF(A1118="","",IF(A1118&lt;词盘!$B$2,"大词",IF(A1118&lt;词盘!$C$2,"中尾词","长尾词")))</f>
        <v>大词</v>
      </c>
      <c r="D1118" s="29" t="str">
        <f t="shared" si="87"/>
        <v>无序</v>
      </c>
      <c r="I1118" s="61">
        <f t="shared" si="85"/>
        <v>0</v>
      </c>
      <c r="K1118" s="91"/>
      <c r="L1118" s="90"/>
      <c r="M1118" s="62" t="s">
        <v>7885</v>
      </c>
      <c r="N1118" s="63"/>
      <c r="O1118" s="64" t="s">
        <v>2027</v>
      </c>
      <c r="P1118" s="65"/>
      <c r="Q1118" s="63" t="s">
        <v>2047</v>
      </c>
      <c r="R1118" s="68">
        <v>0</v>
      </c>
      <c r="S1118" s="68">
        <v>1</v>
      </c>
      <c r="T1118" s="69" t="s">
        <v>2022</v>
      </c>
      <c r="U1118" s="70"/>
      <c r="V1118" s="68"/>
      <c r="W1118" s="71"/>
      <c r="X1118" s="72"/>
      <c r="Y1118" s="71"/>
      <c r="Z1118" s="71"/>
      <c r="AA1118" s="71"/>
      <c r="AB1118" s="76"/>
      <c r="AC1118" s="68">
        <v>0</v>
      </c>
      <c r="AD1118" s="77"/>
      <c r="AE1118" s="68">
        <v>16</v>
      </c>
      <c r="AF1118" s="78"/>
      <c r="AG1118" s="81"/>
      <c r="AH1118" s="44" t="s">
        <v>2027</v>
      </c>
      <c r="AI1118" s="64" t="s">
        <v>2177</v>
      </c>
      <c r="AJ1118" s="63"/>
      <c r="AK1118" s="78"/>
      <c r="AL1118" s="78"/>
      <c r="AM1118" s="63"/>
      <c r="AN1118" s="78"/>
      <c r="AO1118" s="78"/>
      <c r="AP1118" s="63"/>
      <c r="AQ1118" s="78"/>
      <c r="AR1118" s="78"/>
      <c r="AS1118" s="86"/>
      <c r="AT1118" s="87"/>
      <c r="AU1118" s="88" t="s">
        <v>7886</v>
      </c>
    </row>
    <row r="1119" spans="1:47">
      <c r="A1119" s="50">
        <f t="shared" si="86"/>
        <v>45</v>
      </c>
      <c r="B1119" s="51" t="str">
        <f>IF(A1119="","",IF(A1119&lt;词盘!$B$2,"大词",IF(A1119&lt;词盘!$C$2,"中尾词","长尾词")))</f>
        <v>大词</v>
      </c>
      <c r="D1119" s="29" t="str">
        <f t="shared" si="87"/>
        <v>无序</v>
      </c>
      <c r="I1119" s="61">
        <f t="shared" si="85"/>
        <v>0</v>
      </c>
      <c r="K1119" s="91"/>
      <c r="L1119" s="90"/>
      <c r="M1119" s="62" t="s">
        <v>7887</v>
      </c>
      <c r="N1119" s="63"/>
      <c r="O1119" s="64" t="s">
        <v>2027</v>
      </c>
      <c r="P1119" s="65"/>
      <c r="Q1119" s="63" t="s">
        <v>2047</v>
      </c>
      <c r="R1119" s="68">
        <v>0</v>
      </c>
      <c r="S1119" s="68">
        <v>1</v>
      </c>
      <c r="T1119" s="69" t="s">
        <v>2022</v>
      </c>
      <c r="U1119" s="70">
        <v>1041275</v>
      </c>
      <c r="V1119" s="68">
        <v>1456</v>
      </c>
      <c r="W1119" s="71">
        <v>45</v>
      </c>
      <c r="X1119" s="72">
        <v>0.0315</v>
      </c>
      <c r="Y1119" s="71">
        <v>36449</v>
      </c>
      <c r="Z1119" s="71">
        <v>715</v>
      </c>
      <c r="AA1119" s="71">
        <v>2</v>
      </c>
      <c r="AB1119" s="76">
        <v>0</v>
      </c>
      <c r="AC1119" s="68">
        <v>9154</v>
      </c>
      <c r="AD1119" s="77">
        <v>0.16</v>
      </c>
      <c r="AE1119" s="68"/>
      <c r="AF1119" s="78">
        <v>0.2068</v>
      </c>
      <c r="AG1119" s="81">
        <v>0</v>
      </c>
      <c r="AH1119" s="82">
        <v>0.56</v>
      </c>
      <c r="AI1119" s="64" t="s">
        <v>3107</v>
      </c>
      <c r="AJ1119" s="63" t="s">
        <v>6480</v>
      </c>
      <c r="AK1119" s="78">
        <v>0.1034</v>
      </c>
      <c r="AL1119" s="78">
        <v>0</v>
      </c>
      <c r="AM1119" s="63" t="s">
        <v>4107</v>
      </c>
      <c r="AN1119" s="78">
        <v>0.0517</v>
      </c>
      <c r="AO1119" s="78">
        <v>0</v>
      </c>
      <c r="AP1119" s="63" t="s">
        <v>3570</v>
      </c>
      <c r="AQ1119" s="78">
        <v>0.0517</v>
      </c>
      <c r="AR1119" s="78">
        <v>0</v>
      </c>
      <c r="AS1119" s="86" t="s">
        <v>7888</v>
      </c>
      <c r="AT1119" s="87">
        <v>0</v>
      </c>
      <c r="AU1119" s="88" t="s">
        <v>7889</v>
      </c>
    </row>
    <row r="1120" spans="1:47">
      <c r="A1120" s="50">
        <f t="shared" si="86"/>
        <v>246</v>
      </c>
      <c r="B1120" s="51" t="str">
        <f>IF(A1120="","",IF(A1120&lt;词盘!$B$2,"大词",IF(A1120&lt;词盘!$C$2,"中尾词","长尾词")))</f>
        <v>大词</v>
      </c>
      <c r="D1120" s="29" t="str">
        <f t="shared" si="87"/>
        <v>无序</v>
      </c>
      <c r="I1120" s="61">
        <f t="shared" si="85"/>
        <v>0</v>
      </c>
      <c r="K1120" s="91"/>
      <c r="L1120" s="90"/>
      <c r="M1120" s="62" t="s">
        <v>7890</v>
      </c>
      <c r="N1120" s="63" t="s">
        <v>7891</v>
      </c>
      <c r="O1120" s="64" t="s">
        <v>2027</v>
      </c>
      <c r="P1120" s="65"/>
      <c r="Q1120" s="63" t="s">
        <v>2047</v>
      </c>
      <c r="R1120" s="68">
        <v>0</v>
      </c>
      <c r="S1120" s="68">
        <v>1</v>
      </c>
      <c r="T1120" s="69" t="s">
        <v>2022</v>
      </c>
      <c r="U1120" s="70">
        <v>225734</v>
      </c>
      <c r="V1120" s="68">
        <v>7010</v>
      </c>
      <c r="W1120" s="71">
        <v>246</v>
      </c>
      <c r="X1120" s="72">
        <v>0.0351</v>
      </c>
      <c r="Y1120" s="71">
        <v>162621</v>
      </c>
      <c r="Z1120" s="71">
        <v>2803</v>
      </c>
      <c r="AA1120" s="71">
        <v>6</v>
      </c>
      <c r="AB1120" s="76">
        <v>0</v>
      </c>
      <c r="AC1120" s="68">
        <v>102564</v>
      </c>
      <c r="AD1120" s="77">
        <v>0.07</v>
      </c>
      <c r="AE1120" s="68">
        <v>2</v>
      </c>
      <c r="AF1120" s="78">
        <v>0.0876</v>
      </c>
      <c r="AG1120" s="81">
        <v>0.0492</v>
      </c>
      <c r="AH1120" s="82">
        <v>0.4</v>
      </c>
      <c r="AI1120" s="64" t="s">
        <v>5517</v>
      </c>
      <c r="AJ1120" s="63" t="s">
        <v>3570</v>
      </c>
      <c r="AK1120" s="78">
        <v>0.0326</v>
      </c>
      <c r="AL1120" s="78">
        <v>0.0197</v>
      </c>
      <c r="AM1120" s="63" t="s">
        <v>5073</v>
      </c>
      <c r="AN1120" s="78">
        <v>0.028</v>
      </c>
      <c r="AO1120" s="78">
        <v>0.0049</v>
      </c>
      <c r="AP1120" s="63" t="s">
        <v>7763</v>
      </c>
      <c r="AQ1120" s="78">
        <v>0.027</v>
      </c>
      <c r="AR1120" s="78">
        <v>0.0246</v>
      </c>
      <c r="AS1120" s="86" t="s">
        <v>7892</v>
      </c>
      <c r="AT1120" s="87"/>
      <c r="AU1120" s="88"/>
    </row>
    <row r="1121" spans="1:47">
      <c r="A1121" s="50">
        <f t="shared" si="86"/>
        <v>79</v>
      </c>
      <c r="B1121" s="51" t="str">
        <f>IF(A1121="","",IF(A1121&lt;词盘!$B$2,"大词",IF(A1121&lt;词盘!$C$2,"中尾词","长尾词")))</f>
        <v>大词</v>
      </c>
      <c r="D1121" s="29" t="str">
        <f t="shared" si="87"/>
        <v>无序</v>
      </c>
      <c r="I1121" s="61">
        <f t="shared" si="85"/>
        <v>0</v>
      </c>
      <c r="K1121" s="91"/>
      <c r="L1121" s="90"/>
      <c r="M1121" s="62" t="s">
        <v>7893</v>
      </c>
      <c r="N1121" s="63"/>
      <c r="O1121" s="64" t="s">
        <v>2018</v>
      </c>
      <c r="P1121" s="65"/>
      <c r="Q1121" s="63" t="s">
        <v>2275</v>
      </c>
      <c r="R1121" s="68">
        <v>0</v>
      </c>
      <c r="S1121" s="68">
        <v>1</v>
      </c>
      <c r="T1121" s="69" t="s">
        <v>2022</v>
      </c>
      <c r="U1121" s="70">
        <v>509446</v>
      </c>
      <c r="V1121" s="68">
        <v>2830</v>
      </c>
      <c r="W1121" s="71">
        <v>79</v>
      </c>
      <c r="X1121" s="72">
        <v>0.028</v>
      </c>
      <c r="Y1121" s="71">
        <v>57049</v>
      </c>
      <c r="Z1121" s="71">
        <v>1110</v>
      </c>
      <c r="AA1121" s="71">
        <v>2</v>
      </c>
      <c r="AB1121" s="76">
        <v>0</v>
      </c>
      <c r="AC1121" s="68">
        <v>1083</v>
      </c>
      <c r="AD1121" s="77">
        <v>2.61</v>
      </c>
      <c r="AE1121" s="68">
        <v>4</v>
      </c>
      <c r="AF1121" s="78">
        <v>0.2215</v>
      </c>
      <c r="AG1121" s="81">
        <v>0.1667</v>
      </c>
      <c r="AH1121" s="82">
        <v>0.89</v>
      </c>
      <c r="AI1121" s="64" t="s">
        <v>7894</v>
      </c>
      <c r="AJ1121" s="63" t="s">
        <v>7895</v>
      </c>
      <c r="AK1121" s="78">
        <v>0.0807</v>
      </c>
      <c r="AL1121" s="78">
        <v>0.1667</v>
      </c>
      <c r="AM1121" s="63" t="s">
        <v>7896</v>
      </c>
      <c r="AN1121" s="78">
        <v>0.0745</v>
      </c>
      <c r="AO1121" s="78">
        <v>0</v>
      </c>
      <c r="AP1121" s="63" t="s">
        <v>7897</v>
      </c>
      <c r="AQ1121" s="78">
        <v>0.0663</v>
      </c>
      <c r="AR1121" s="78">
        <v>0</v>
      </c>
      <c r="AS1121" s="86" t="s">
        <v>7898</v>
      </c>
      <c r="AT1121" s="87"/>
      <c r="AU1121" s="88"/>
    </row>
    <row r="1122" spans="1:47">
      <c r="A1122" s="50">
        <f t="shared" si="86"/>
        <v>41</v>
      </c>
      <c r="B1122" s="51" t="str">
        <f>IF(A1122="","",IF(A1122&lt;词盘!$B$2,"大词",IF(A1122&lt;词盘!$C$2,"中尾词","长尾词")))</f>
        <v>大词</v>
      </c>
      <c r="D1122" s="29" t="str">
        <f t="shared" si="87"/>
        <v>无序</v>
      </c>
      <c r="I1122" s="61">
        <f t="shared" si="85"/>
        <v>0</v>
      </c>
      <c r="K1122" s="91"/>
      <c r="L1122" s="90"/>
      <c r="M1122" s="62" t="s">
        <v>7899</v>
      </c>
      <c r="N1122" s="63" t="s">
        <v>7812</v>
      </c>
      <c r="O1122" s="64" t="s">
        <v>2027</v>
      </c>
      <c r="P1122" s="65"/>
      <c r="Q1122" s="63" t="s">
        <v>2047</v>
      </c>
      <c r="R1122" s="68">
        <v>0</v>
      </c>
      <c r="S1122" s="68">
        <v>1</v>
      </c>
      <c r="T1122" s="69" t="s">
        <v>2022</v>
      </c>
      <c r="U1122" s="70">
        <v>1097161</v>
      </c>
      <c r="V1122" s="68">
        <v>1364</v>
      </c>
      <c r="W1122" s="71">
        <v>41</v>
      </c>
      <c r="X1122" s="72">
        <v>0.0304</v>
      </c>
      <c r="Y1122" s="71">
        <v>30673</v>
      </c>
      <c r="Z1122" s="71">
        <v>597</v>
      </c>
      <c r="AA1122" s="71">
        <v>1</v>
      </c>
      <c r="AB1122" s="76">
        <v>13</v>
      </c>
      <c r="AC1122" s="68">
        <v>110511</v>
      </c>
      <c r="AD1122" s="77">
        <v>0.01</v>
      </c>
      <c r="AE1122" s="68">
        <v>4</v>
      </c>
      <c r="AF1122" s="78">
        <v>0.2545</v>
      </c>
      <c r="AG1122" s="81">
        <v>0.25</v>
      </c>
      <c r="AH1122" s="82">
        <v>0.79</v>
      </c>
      <c r="AI1122" s="64" t="s">
        <v>6112</v>
      </c>
      <c r="AJ1122" s="63" t="s">
        <v>7900</v>
      </c>
      <c r="AK1122" s="78">
        <v>0.1091</v>
      </c>
      <c r="AL1122" s="78">
        <v>0.25</v>
      </c>
      <c r="AM1122" s="63" t="s">
        <v>7816</v>
      </c>
      <c r="AN1122" s="78">
        <v>0.0909</v>
      </c>
      <c r="AO1122" s="78">
        <v>0</v>
      </c>
      <c r="AP1122" s="63" t="s">
        <v>7814</v>
      </c>
      <c r="AQ1122" s="78">
        <v>0.0545</v>
      </c>
      <c r="AR1122" s="78">
        <v>0</v>
      </c>
      <c r="AS1122" s="86" t="s">
        <v>7901</v>
      </c>
      <c r="AT1122" s="87"/>
      <c r="AU1122" s="88"/>
    </row>
    <row r="1123" spans="1:47">
      <c r="A1123" s="50">
        <f t="shared" si="86"/>
        <v>49</v>
      </c>
      <c r="B1123" s="51" t="str">
        <f>IF(A1123="","",IF(A1123&lt;词盘!$B$2,"大词",IF(A1123&lt;词盘!$C$2,"中尾词","长尾词")))</f>
        <v>大词</v>
      </c>
      <c r="D1123" s="29" t="str">
        <f t="shared" si="87"/>
        <v>无序</v>
      </c>
      <c r="I1123" s="61">
        <f t="shared" si="85"/>
        <v>0</v>
      </c>
      <c r="K1123" s="91"/>
      <c r="L1123" s="90"/>
      <c r="M1123" s="62" t="s">
        <v>7902</v>
      </c>
      <c r="N1123" s="63"/>
      <c r="O1123" s="64" t="s">
        <v>2018</v>
      </c>
      <c r="P1123" s="65"/>
      <c r="Q1123" s="63" t="s">
        <v>2275</v>
      </c>
      <c r="R1123" s="68">
        <v>0</v>
      </c>
      <c r="S1123" s="68">
        <v>2</v>
      </c>
      <c r="T1123" s="69" t="s">
        <v>4646</v>
      </c>
      <c r="U1123" s="70">
        <v>977470</v>
      </c>
      <c r="V1123" s="68">
        <v>1536</v>
      </c>
      <c r="W1123" s="71">
        <v>49</v>
      </c>
      <c r="X1123" s="72">
        <v>0.0324</v>
      </c>
      <c r="Y1123" s="71">
        <v>34361</v>
      </c>
      <c r="Z1123" s="71">
        <v>762</v>
      </c>
      <c r="AA1123" s="71">
        <v>2</v>
      </c>
      <c r="AB1123" s="76">
        <v>0</v>
      </c>
      <c r="AC1123" s="68">
        <v>268</v>
      </c>
      <c r="AD1123" s="77">
        <v>5.73</v>
      </c>
      <c r="AE1123" s="68">
        <v>18</v>
      </c>
      <c r="AF1123" s="78">
        <v>0.22</v>
      </c>
      <c r="AG1123" s="81">
        <v>0.1572</v>
      </c>
      <c r="AH1123" s="44" t="s">
        <v>2027</v>
      </c>
      <c r="AI1123" s="64" t="s">
        <v>2177</v>
      </c>
      <c r="AJ1123" s="63" t="s">
        <v>2411</v>
      </c>
      <c r="AK1123" s="78">
        <v>0.112</v>
      </c>
      <c r="AL1123" s="78">
        <v>0.1143</v>
      </c>
      <c r="AM1123" s="63" t="s">
        <v>7903</v>
      </c>
      <c r="AN1123" s="78">
        <v>0.056</v>
      </c>
      <c r="AO1123" s="78">
        <v>0.0429</v>
      </c>
      <c r="AP1123" s="63" t="s">
        <v>4167</v>
      </c>
      <c r="AQ1123" s="78">
        <v>0.052</v>
      </c>
      <c r="AR1123" s="78">
        <v>0</v>
      </c>
      <c r="AS1123" s="86" t="s">
        <v>7904</v>
      </c>
      <c r="AT1123" s="87"/>
      <c r="AU1123" s="88"/>
    </row>
    <row r="1124" spans="1:47">
      <c r="A1124" s="50">
        <f t="shared" si="86"/>
        <v>116</v>
      </c>
      <c r="B1124" s="51" t="str">
        <f>IF(A1124="","",IF(A1124&lt;词盘!$B$2,"大词",IF(A1124&lt;词盘!$C$2,"中尾词","长尾词")))</f>
        <v>大词</v>
      </c>
      <c r="D1124" s="29" t="str">
        <f t="shared" si="87"/>
        <v>无序</v>
      </c>
      <c r="I1124" s="61">
        <f t="shared" si="85"/>
        <v>0</v>
      </c>
      <c r="K1124" s="91"/>
      <c r="L1124" s="90"/>
      <c r="M1124" s="62" t="s">
        <v>7905</v>
      </c>
      <c r="N1124" s="63" t="s">
        <v>7827</v>
      </c>
      <c r="O1124" s="64" t="s">
        <v>2027</v>
      </c>
      <c r="P1124" s="65"/>
      <c r="Q1124" s="63" t="s">
        <v>2047</v>
      </c>
      <c r="R1124" s="68">
        <v>0</v>
      </c>
      <c r="S1124" s="68">
        <v>1</v>
      </c>
      <c r="T1124" s="69" t="s">
        <v>2022</v>
      </c>
      <c r="U1124" s="70">
        <v>368058</v>
      </c>
      <c r="V1124" s="68">
        <v>3966</v>
      </c>
      <c r="W1124" s="71">
        <v>116</v>
      </c>
      <c r="X1124" s="72">
        <v>0.0293</v>
      </c>
      <c r="Y1124" s="71">
        <v>104944</v>
      </c>
      <c r="Z1124" s="71">
        <v>1690</v>
      </c>
      <c r="AA1124" s="71">
        <v>3</v>
      </c>
      <c r="AB1124" s="76">
        <v>1</v>
      </c>
      <c r="AC1124" s="68">
        <v>106018</v>
      </c>
      <c r="AD1124" s="77">
        <v>0.04</v>
      </c>
      <c r="AE1124" s="68">
        <v>5</v>
      </c>
      <c r="AF1124" s="78">
        <v>0.0825</v>
      </c>
      <c r="AG1124" s="81">
        <v>0.0211</v>
      </c>
      <c r="AH1124" s="82">
        <v>1.28</v>
      </c>
      <c r="AI1124" s="64" t="s">
        <v>3234</v>
      </c>
      <c r="AJ1124" s="63" t="s">
        <v>4107</v>
      </c>
      <c r="AK1124" s="78">
        <v>0.036</v>
      </c>
      <c r="AL1124" s="78">
        <v>0.0211</v>
      </c>
      <c r="AM1124" s="63" t="s">
        <v>5752</v>
      </c>
      <c r="AN1124" s="78">
        <v>0.024</v>
      </c>
      <c r="AO1124" s="78">
        <v>0</v>
      </c>
      <c r="AP1124" s="63" t="s">
        <v>7782</v>
      </c>
      <c r="AQ1124" s="78">
        <v>0.0225</v>
      </c>
      <c r="AR1124" s="78">
        <v>0</v>
      </c>
      <c r="AS1124" s="86" t="s">
        <v>7906</v>
      </c>
      <c r="AT1124" s="87"/>
      <c r="AU1124" s="88"/>
    </row>
    <row r="1125" spans="1:47">
      <c r="A1125" s="50">
        <f t="shared" si="86"/>
        <v>17</v>
      </c>
      <c r="B1125" s="51" t="str">
        <f>IF(A1125="","",IF(A1125&lt;词盘!$B$2,"大词",IF(A1125&lt;词盘!$C$2,"中尾词","长尾词")))</f>
        <v>大词</v>
      </c>
      <c r="D1125" s="29" t="str">
        <f t="shared" si="87"/>
        <v>无序</v>
      </c>
      <c r="E1125" s="89"/>
      <c r="I1125" s="61">
        <f t="shared" si="85"/>
        <v>0</v>
      </c>
      <c r="K1125" s="91"/>
      <c r="L1125" s="90"/>
      <c r="M1125" s="62" t="s">
        <v>7907</v>
      </c>
      <c r="N1125" s="63"/>
      <c r="O1125" s="64" t="s">
        <v>2027</v>
      </c>
      <c r="P1125" s="65"/>
      <c r="Q1125" s="63" t="s">
        <v>2047</v>
      </c>
      <c r="R1125" s="68">
        <v>0</v>
      </c>
      <c r="S1125" s="68">
        <v>1</v>
      </c>
      <c r="T1125" s="69" t="s">
        <v>2022</v>
      </c>
      <c r="U1125" s="70">
        <v>1613903</v>
      </c>
      <c r="V1125" s="68">
        <v>687</v>
      </c>
      <c r="W1125" s="71">
        <v>17</v>
      </c>
      <c r="X1125" s="72">
        <v>0.0252</v>
      </c>
      <c r="Y1125" s="71">
        <v>16584</v>
      </c>
      <c r="Z1125" s="71">
        <v>284</v>
      </c>
      <c r="AA1125" s="71">
        <v>1</v>
      </c>
      <c r="AB1125" s="76">
        <v>0</v>
      </c>
      <c r="AC1125" s="68">
        <v>1401</v>
      </c>
      <c r="AD1125" s="77">
        <v>0.49</v>
      </c>
      <c r="AE1125" s="68">
        <v>1</v>
      </c>
      <c r="AF1125" s="78">
        <v>0.1623</v>
      </c>
      <c r="AG1125" s="81">
        <v>0</v>
      </c>
      <c r="AH1125" s="44" t="s">
        <v>2027</v>
      </c>
      <c r="AI1125" s="64" t="s">
        <v>2177</v>
      </c>
      <c r="AJ1125" s="63" t="s">
        <v>7908</v>
      </c>
      <c r="AK1125" s="78">
        <v>0.0541</v>
      </c>
      <c r="AL1125" s="78">
        <v>0</v>
      </c>
      <c r="AM1125" s="63" t="s">
        <v>7909</v>
      </c>
      <c r="AN1125" s="78">
        <v>0.0541</v>
      </c>
      <c r="AO1125" s="78">
        <v>0</v>
      </c>
      <c r="AP1125" s="63" t="s">
        <v>7910</v>
      </c>
      <c r="AQ1125" s="78">
        <v>0.0541</v>
      </c>
      <c r="AR1125" s="78">
        <v>0</v>
      </c>
      <c r="AS1125" s="86" t="s">
        <v>7911</v>
      </c>
      <c r="AT1125" s="87">
        <v>0</v>
      </c>
      <c r="AU1125" s="88" t="s">
        <v>7912</v>
      </c>
    </row>
    <row r="1126" spans="1:47">
      <c r="A1126" s="50">
        <f t="shared" si="86"/>
        <v>65</v>
      </c>
      <c r="B1126" s="51" t="str">
        <f>IF(A1126="","",IF(A1126&lt;词盘!$B$2,"大词",IF(A1126&lt;词盘!$C$2,"中尾词","长尾词")))</f>
        <v>大词</v>
      </c>
      <c r="D1126" s="29" t="str">
        <f t="shared" si="87"/>
        <v>无序</v>
      </c>
      <c r="E1126" s="89"/>
      <c r="I1126" s="61">
        <f t="shared" si="85"/>
        <v>0</v>
      </c>
      <c r="K1126" s="91"/>
      <c r="L1126" s="90"/>
      <c r="M1126" s="62" t="s">
        <v>7913</v>
      </c>
      <c r="N1126" s="63" t="s">
        <v>5181</v>
      </c>
      <c r="O1126" s="64" t="s">
        <v>2027</v>
      </c>
      <c r="P1126" s="65"/>
      <c r="Q1126" s="63" t="s">
        <v>2047</v>
      </c>
      <c r="R1126" s="68">
        <v>0</v>
      </c>
      <c r="S1126" s="68">
        <v>1</v>
      </c>
      <c r="T1126" s="69" t="s">
        <v>2022</v>
      </c>
      <c r="U1126" s="70">
        <v>740201</v>
      </c>
      <c r="V1126" s="68">
        <v>1934</v>
      </c>
      <c r="W1126" s="71">
        <v>65</v>
      </c>
      <c r="X1126" s="72">
        <v>0.034</v>
      </c>
      <c r="Y1126" s="71">
        <v>53627</v>
      </c>
      <c r="Z1126" s="71">
        <v>907</v>
      </c>
      <c r="AA1126" s="71">
        <v>2</v>
      </c>
      <c r="AB1126" s="76">
        <v>0</v>
      </c>
      <c r="AC1126" s="68">
        <v>94576</v>
      </c>
      <c r="AD1126" s="77">
        <v>0.02</v>
      </c>
      <c r="AE1126" s="68">
        <v>2</v>
      </c>
      <c r="AF1126" s="78">
        <v>0.122</v>
      </c>
      <c r="AG1126" s="81">
        <v>0</v>
      </c>
      <c r="AH1126" s="82">
        <v>1.38</v>
      </c>
      <c r="AI1126" s="64" t="s">
        <v>7914</v>
      </c>
      <c r="AJ1126" s="63" t="s">
        <v>4938</v>
      </c>
      <c r="AK1126" s="78">
        <v>0.0488</v>
      </c>
      <c r="AL1126" s="78">
        <v>0</v>
      </c>
      <c r="AM1126" s="63" t="s">
        <v>4106</v>
      </c>
      <c r="AN1126" s="78">
        <v>0.0366</v>
      </c>
      <c r="AO1126" s="78">
        <v>0</v>
      </c>
      <c r="AP1126" s="63" t="s">
        <v>7782</v>
      </c>
      <c r="AQ1126" s="78">
        <v>0.0366</v>
      </c>
      <c r="AR1126" s="78">
        <v>0</v>
      </c>
      <c r="AS1126" s="86" t="s">
        <v>7915</v>
      </c>
      <c r="AT1126" s="87"/>
      <c r="AU1126" s="88" t="s">
        <v>7916</v>
      </c>
    </row>
    <row r="1127" spans="1:47">
      <c r="A1127" s="50">
        <f t="shared" si="86"/>
        <v>26</v>
      </c>
      <c r="B1127" s="51" t="str">
        <f>IF(A1127="","",IF(A1127&lt;词盘!$B$2,"大词",IF(A1127&lt;词盘!$C$2,"中尾词","长尾词")))</f>
        <v>大词</v>
      </c>
      <c r="D1127" s="29" t="str">
        <f t="shared" si="87"/>
        <v>无序</v>
      </c>
      <c r="I1127" s="61">
        <f t="shared" si="85"/>
        <v>0</v>
      </c>
      <c r="K1127" s="91"/>
      <c r="L1127" s="90"/>
      <c r="M1127" s="62" t="s">
        <v>7917</v>
      </c>
      <c r="N1127" s="63"/>
      <c r="O1127" s="64" t="s">
        <v>2027</v>
      </c>
      <c r="P1127" s="65"/>
      <c r="Q1127" s="63" t="s">
        <v>2047</v>
      </c>
      <c r="R1127" s="68">
        <v>0</v>
      </c>
      <c r="S1127" s="68">
        <v>1</v>
      </c>
      <c r="T1127" s="69" t="s">
        <v>2022</v>
      </c>
      <c r="U1127" s="70">
        <v>1363460</v>
      </c>
      <c r="V1127" s="68">
        <v>922</v>
      </c>
      <c r="W1127" s="71">
        <v>26</v>
      </c>
      <c r="X1127" s="72">
        <v>0.0285</v>
      </c>
      <c r="Y1127" s="71">
        <v>20071</v>
      </c>
      <c r="Z1127" s="71">
        <v>350</v>
      </c>
      <c r="AA1127" s="71">
        <v>1</v>
      </c>
      <c r="AB1127" s="76">
        <v>0</v>
      </c>
      <c r="AC1127" s="68">
        <v>272</v>
      </c>
      <c r="AD1127" s="77">
        <v>3.39</v>
      </c>
      <c r="AE1127" s="68">
        <v>2</v>
      </c>
      <c r="AF1127" s="78">
        <v>0.2727</v>
      </c>
      <c r="AG1127" s="81">
        <v>0.1578</v>
      </c>
      <c r="AH1127" s="44" t="s">
        <v>2027</v>
      </c>
      <c r="AI1127" s="64" t="s">
        <v>2177</v>
      </c>
      <c r="AJ1127" s="63" t="s">
        <v>2623</v>
      </c>
      <c r="AK1127" s="78">
        <v>0.1136</v>
      </c>
      <c r="AL1127" s="78">
        <v>0.0526</v>
      </c>
      <c r="AM1127" s="63" t="s">
        <v>7918</v>
      </c>
      <c r="AN1127" s="78">
        <v>0.0909</v>
      </c>
      <c r="AO1127" s="78">
        <v>0.0526</v>
      </c>
      <c r="AP1127" s="63" t="s">
        <v>2411</v>
      </c>
      <c r="AQ1127" s="78">
        <v>0.0682</v>
      </c>
      <c r="AR1127" s="78">
        <v>0.0526</v>
      </c>
      <c r="AS1127" s="86" t="s">
        <v>7919</v>
      </c>
      <c r="AT1127" s="87"/>
      <c r="AU1127" s="88"/>
    </row>
    <row r="1128" spans="1:47">
      <c r="A1128" s="50">
        <f t="shared" si="86"/>
        <v>33</v>
      </c>
      <c r="B1128" s="51" t="str">
        <f>IF(A1128="","",IF(A1128&lt;词盘!$B$2,"大词",IF(A1128&lt;词盘!$C$2,"中尾词","长尾词")))</f>
        <v>大词</v>
      </c>
      <c r="D1128" s="29" t="str">
        <f t="shared" si="87"/>
        <v>无序</v>
      </c>
      <c r="I1128" s="61">
        <f t="shared" si="85"/>
        <v>0</v>
      </c>
      <c r="K1128" s="91"/>
      <c r="L1128" s="90"/>
      <c r="M1128" s="62" t="s">
        <v>7920</v>
      </c>
      <c r="N1128" s="63"/>
      <c r="O1128" s="64" t="s">
        <v>2018</v>
      </c>
      <c r="P1128" s="65"/>
      <c r="Q1128" s="63" t="s">
        <v>1987</v>
      </c>
      <c r="R1128" s="68">
        <v>0</v>
      </c>
      <c r="S1128" s="68">
        <v>1</v>
      </c>
      <c r="T1128" s="69" t="s">
        <v>2022</v>
      </c>
      <c r="U1128" s="70">
        <v>1252831</v>
      </c>
      <c r="V1128" s="68">
        <v>1122</v>
      </c>
      <c r="W1128" s="71">
        <v>33</v>
      </c>
      <c r="X1128" s="72">
        <v>0.0296</v>
      </c>
      <c r="Y1128" s="71">
        <v>25031</v>
      </c>
      <c r="Z1128" s="71">
        <v>493</v>
      </c>
      <c r="AA1128" s="71">
        <v>1</v>
      </c>
      <c r="AB1128" s="76">
        <v>0</v>
      </c>
      <c r="AC1128" s="68">
        <v>671</v>
      </c>
      <c r="AD1128" s="77">
        <v>1.67</v>
      </c>
      <c r="AE1128" s="68">
        <v>2</v>
      </c>
      <c r="AF1128" s="78">
        <v>0.25</v>
      </c>
      <c r="AG1128" s="81">
        <v>0.1667</v>
      </c>
      <c r="AH1128" s="44" t="s">
        <v>2027</v>
      </c>
      <c r="AI1128" s="64" t="s">
        <v>2177</v>
      </c>
      <c r="AJ1128" s="63">
        <v>1638780412</v>
      </c>
      <c r="AK1128" s="78">
        <v>0.1042</v>
      </c>
      <c r="AL1128" s="78">
        <v>0</v>
      </c>
      <c r="AM1128" s="63" t="s">
        <v>7921</v>
      </c>
      <c r="AN1128" s="78">
        <v>0.0833</v>
      </c>
      <c r="AO1128" s="78">
        <v>0</v>
      </c>
      <c r="AP1128" s="63" t="s">
        <v>7794</v>
      </c>
      <c r="AQ1128" s="78">
        <v>0.0625</v>
      </c>
      <c r="AR1128" s="78">
        <v>0.1667</v>
      </c>
      <c r="AS1128" s="86" t="s">
        <v>7922</v>
      </c>
      <c r="AT1128" s="87">
        <v>0.0328</v>
      </c>
      <c r="AU1128" s="88" t="s">
        <v>7923</v>
      </c>
    </row>
    <row r="1129" spans="1:47">
      <c r="A1129" s="50">
        <f t="shared" si="86"/>
        <v>17</v>
      </c>
      <c r="B1129" s="51" t="str">
        <f>IF(A1129="","",IF(A1129&lt;词盘!$B$2,"大词",IF(A1129&lt;词盘!$C$2,"中尾词","长尾词")))</f>
        <v>大词</v>
      </c>
      <c r="D1129" s="29" t="str">
        <f t="shared" si="87"/>
        <v>无序</v>
      </c>
      <c r="I1129" s="61">
        <f t="shared" si="85"/>
        <v>0</v>
      </c>
      <c r="K1129" s="91"/>
      <c r="L1129" s="90"/>
      <c r="M1129" s="62" t="s">
        <v>7924</v>
      </c>
      <c r="N1129" s="63" t="s">
        <v>7925</v>
      </c>
      <c r="O1129" s="64" t="s">
        <v>2027</v>
      </c>
      <c r="P1129" s="65"/>
      <c r="Q1129" s="63" t="s">
        <v>2047</v>
      </c>
      <c r="R1129" s="68">
        <v>0</v>
      </c>
      <c r="S1129" s="68">
        <v>1</v>
      </c>
      <c r="T1129" s="69" t="s">
        <v>2022</v>
      </c>
      <c r="U1129" s="70">
        <v>1853904</v>
      </c>
      <c r="V1129" s="68">
        <v>584</v>
      </c>
      <c r="W1129" s="71">
        <v>17</v>
      </c>
      <c r="X1129" s="72">
        <v>0.0305</v>
      </c>
      <c r="Y1129" s="71">
        <v>14706</v>
      </c>
      <c r="Z1129" s="71">
        <v>256</v>
      </c>
      <c r="AA1129" s="71">
        <v>1</v>
      </c>
      <c r="AB1129" s="76">
        <v>1</v>
      </c>
      <c r="AC1129" s="68">
        <v>40378</v>
      </c>
      <c r="AD1129" s="77">
        <v>0.01</v>
      </c>
      <c r="AE1129" s="68">
        <v>2</v>
      </c>
      <c r="AF1129" s="78">
        <v>0.1875</v>
      </c>
      <c r="AG1129" s="81">
        <v>0</v>
      </c>
      <c r="AH1129" s="82">
        <v>2.01</v>
      </c>
      <c r="AI1129" s="64" t="s">
        <v>7926</v>
      </c>
      <c r="AJ1129" s="63" t="s">
        <v>3570</v>
      </c>
      <c r="AK1129" s="78">
        <v>0.0625</v>
      </c>
      <c r="AL1129" s="78">
        <v>0</v>
      </c>
      <c r="AM1129" s="63" t="s">
        <v>7927</v>
      </c>
      <c r="AN1129" s="78">
        <v>0.0625</v>
      </c>
      <c r="AO1129" s="78">
        <v>0</v>
      </c>
      <c r="AP1129" s="63" t="s">
        <v>7764</v>
      </c>
      <c r="AQ1129" s="78">
        <v>0.0625</v>
      </c>
      <c r="AR1129" s="78">
        <v>0</v>
      </c>
      <c r="AS1129" s="86" t="s">
        <v>7928</v>
      </c>
      <c r="AT1129" s="87"/>
      <c r="AU1129" s="88"/>
    </row>
    <row r="1130" spans="1:47">
      <c r="A1130" s="50">
        <f t="shared" ref="A1130:A1164" si="88">W1130</f>
        <v>43</v>
      </c>
      <c r="B1130" s="51" t="str">
        <f>IF(A1130="","",IF(A1130&lt;词盘!$B$2,"大词",IF(A1130&lt;词盘!$C$2,"中尾词","长尾词")))</f>
        <v>大词</v>
      </c>
      <c r="D1130" s="29" t="str">
        <f t="shared" si="87"/>
        <v>无序</v>
      </c>
      <c r="I1130" s="61">
        <f t="shared" si="85"/>
        <v>0</v>
      </c>
      <c r="K1130" s="91"/>
      <c r="L1130" s="90"/>
      <c r="M1130" s="62" t="s">
        <v>7929</v>
      </c>
      <c r="N1130" s="63" t="s">
        <v>7930</v>
      </c>
      <c r="O1130" s="64" t="s">
        <v>2027</v>
      </c>
      <c r="P1130" s="65"/>
      <c r="Q1130" s="63" t="s">
        <v>2047</v>
      </c>
      <c r="R1130" s="68">
        <v>0</v>
      </c>
      <c r="S1130" s="68">
        <v>1</v>
      </c>
      <c r="T1130" s="69" t="s">
        <v>2022</v>
      </c>
      <c r="U1130" s="70">
        <v>1117147</v>
      </c>
      <c r="V1130" s="68">
        <v>1215</v>
      </c>
      <c r="W1130" s="71">
        <v>43</v>
      </c>
      <c r="X1130" s="72">
        <v>0.0355</v>
      </c>
      <c r="Y1130" s="71">
        <v>26576</v>
      </c>
      <c r="Z1130" s="71">
        <v>568</v>
      </c>
      <c r="AA1130" s="71">
        <v>1</v>
      </c>
      <c r="AB1130" s="76">
        <v>0</v>
      </c>
      <c r="AC1130" s="68">
        <v>14591</v>
      </c>
      <c r="AD1130" s="77">
        <v>0.08</v>
      </c>
      <c r="AE1130" s="68">
        <v>2</v>
      </c>
      <c r="AF1130" s="78">
        <v>0.4445</v>
      </c>
      <c r="AG1130" s="81">
        <v>0.4</v>
      </c>
      <c r="AH1130" s="44" t="s">
        <v>2027</v>
      </c>
      <c r="AI1130" s="64" t="s">
        <v>2177</v>
      </c>
      <c r="AJ1130" s="63" t="s">
        <v>7931</v>
      </c>
      <c r="AK1130" s="78">
        <v>0.2778</v>
      </c>
      <c r="AL1130" s="78">
        <v>0.1</v>
      </c>
      <c r="AM1130" s="63" t="s">
        <v>7932</v>
      </c>
      <c r="AN1130" s="78">
        <v>0.1111</v>
      </c>
      <c r="AO1130" s="78">
        <v>0.2</v>
      </c>
      <c r="AP1130" s="63" t="s">
        <v>7933</v>
      </c>
      <c r="AQ1130" s="78">
        <v>0.0556</v>
      </c>
      <c r="AR1130" s="78">
        <v>0.1</v>
      </c>
      <c r="AS1130" s="86" t="s">
        <v>7934</v>
      </c>
      <c r="AT1130" s="87"/>
      <c r="AU1130" s="88"/>
    </row>
    <row r="1131" spans="1:47">
      <c r="A1131" s="50">
        <f t="shared" si="88"/>
        <v>43</v>
      </c>
      <c r="B1131" s="51" t="str">
        <f>IF(A1131="","",IF(A1131&lt;词盘!$B$2,"大词",IF(A1131&lt;词盘!$C$2,"中尾词","长尾词")))</f>
        <v>大词</v>
      </c>
      <c r="D1131" s="29" t="str">
        <f t="shared" si="87"/>
        <v>无序</v>
      </c>
      <c r="I1131" s="61">
        <f t="shared" si="85"/>
        <v>0</v>
      </c>
      <c r="K1131" s="91"/>
      <c r="L1131" s="90"/>
      <c r="M1131" s="62" t="s">
        <v>7935</v>
      </c>
      <c r="N1131" s="63" t="s">
        <v>7827</v>
      </c>
      <c r="O1131" s="64" t="s">
        <v>2027</v>
      </c>
      <c r="P1131" s="65"/>
      <c r="Q1131" s="63" t="s">
        <v>2028</v>
      </c>
      <c r="R1131" s="68">
        <v>0</v>
      </c>
      <c r="S1131" s="68">
        <v>1</v>
      </c>
      <c r="T1131" s="69" t="s">
        <v>2022</v>
      </c>
      <c r="U1131" s="70">
        <v>901176</v>
      </c>
      <c r="V1131" s="68">
        <v>1576</v>
      </c>
      <c r="W1131" s="71">
        <v>43</v>
      </c>
      <c r="X1131" s="72">
        <v>0.0274</v>
      </c>
      <c r="Y1131" s="71">
        <v>41389</v>
      </c>
      <c r="Z1131" s="71">
        <v>672</v>
      </c>
      <c r="AA1131" s="71">
        <v>1</v>
      </c>
      <c r="AB1131" s="76">
        <v>0</v>
      </c>
      <c r="AC1131" s="68">
        <v>105510</v>
      </c>
      <c r="AD1131" s="77">
        <v>0.01</v>
      </c>
      <c r="AE1131" s="68">
        <v>17</v>
      </c>
      <c r="AF1131" s="78">
        <v>0.1213</v>
      </c>
      <c r="AG1131" s="81">
        <v>0.0426</v>
      </c>
      <c r="AH1131" s="82">
        <v>1.83</v>
      </c>
      <c r="AI1131" s="64" t="s">
        <v>2230</v>
      </c>
      <c r="AJ1131" s="63" t="s">
        <v>3570</v>
      </c>
      <c r="AK1131" s="78">
        <v>0.0441</v>
      </c>
      <c r="AL1131" s="78">
        <v>0.0213</v>
      </c>
      <c r="AM1131" s="63" t="s">
        <v>7936</v>
      </c>
      <c r="AN1131" s="78">
        <v>0.0404</v>
      </c>
      <c r="AO1131" s="78">
        <v>0.0213</v>
      </c>
      <c r="AP1131" s="63" t="s">
        <v>7782</v>
      </c>
      <c r="AQ1131" s="78">
        <v>0.0368</v>
      </c>
      <c r="AR1131" s="78">
        <v>0</v>
      </c>
      <c r="AS1131" s="86" t="s">
        <v>7937</v>
      </c>
      <c r="AT1131" s="87">
        <v>0</v>
      </c>
      <c r="AU1131" s="88" t="s">
        <v>7938</v>
      </c>
    </row>
    <row r="1132" spans="1:47">
      <c r="A1132" s="50">
        <f t="shared" si="88"/>
        <v>223</v>
      </c>
      <c r="B1132" s="51" t="str">
        <f>IF(A1132="","",IF(A1132&lt;词盘!$B$2,"大词",IF(A1132&lt;词盘!$C$2,"中尾词","长尾词")))</f>
        <v>大词</v>
      </c>
      <c r="D1132" s="29" t="str">
        <f t="shared" si="87"/>
        <v>无序</v>
      </c>
      <c r="I1132" s="61">
        <f t="shared" si="85"/>
        <v>0</v>
      </c>
      <c r="K1132" s="91"/>
      <c r="L1132" s="90"/>
      <c r="M1132" s="62" t="s">
        <v>7939</v>
      </c>
      <c r="N1132" s="63" t="s">
        <v>5181</v>
      </c>
      <c r="O1132" s="64" t="s">
        <v>2027</v>
      </c>
      <c r="P1132" s="65"/>
      <c r="Q1132" s="63" t="s">
        <v>2047</v>
      </c>
      <c r="R1132" s="68">
        <v>0</v>
      </c>
      <c r="S1132" s="68">
        <v>1</v>
      </c>
      <c r="T1132" s="69" t="s">
        <v>2022</v>
      </c>
      <c r="U1132" s="70">
        <v>203188</v>
      </c>
      <c r="V1132" s="68">
        <v>7856</v>
      </c>
      <c r="W1132" s="71">
        <v>223</v>
      </c>
      <c r="X1132" s="72">
        <v>0.0286</v>
      </c>
      <c r="Y1132" s="71">
        <v>225762</v>
      </c>
      <c r="Z1132" s="71">
        <v>3234</v>
      </c>
      <c r="AA1132" s="71">
        <v>6</v>
      </c>
      <c r="AB1132" s="76">
        <v>1</v>
      </c>
      <c r="AC1132" s="68">
        <v>43934</v>
      </c>
      <c r="AD1132" s="77">
        <v>0.18</v>
      </c>
      <c r="AE1132" s="68">
        <v>11</v>
      </c>
      <c r="AF1132" s="78">
        <v>0.0975</v>
      </c>
      <c r="AG1132" s="81">
        <v>0.0483</v>
      </c>
      <c r="AH1132" s="82">
        <v>0.97</v>
      </c>
      <c r="AI1132" s="64" t="s">
        <v>7940</v>
      </c>
      <c r="AJ1132" s="63" t="s">
        <v>7782</v>
      </c>
      <c r="AK1132" s="78">
        <v>0.0387</v>
      </c>
      <c r="AL1132" s="78">
        <v>0</v>
      </c>
      <c r="AM1132" s="63" t="s">
        <v>4107</v>
      </c>
      <c r="AN1132" s="78">
        <v>0.0294</v>
      </c>
      <c r="AO1132" s="78">
        <v>0.0338</v>
      </c>
      <c r="AP1132" s="63" t="s">
        <v>3570</v>
      </c>
      <c r="AQ1132" s="78">
        <v>0.0294</v>
      </c>
      <c r="AR1132" s="78">
        <v>0.0145</v>
      </c>
      <c r="AS1132" s="86" t="s">
        <v>7941</v>
      </c>
      <c r="AT1132" s="87">
        <v>0</v>
      </c>
      <c r="AU1132" s="88" t="s">
        <v>7942</v>
      </c>
    </row>
    <row r="1133" spans="1:47">
      <c r="A1133" s="50">
        <f t="shared" si="88"/>
        <v>53</v>
      </c>
      <c r="B1133" s="51" t="str">
        <f>IF(A1133="","",IF(A1133&lt;词盘!$B$2,"大词",IF(A1133&lt;词盘!$C$2,"中尾词","长尾词")))</f>
        <v>大词</v>
      </c>
      <c r="D1133" s="29" t="str">
        <f t="shared" si="87"/>
        <v>无序</v>
      </c>
      <c r="I1133" s="61">
        <f t="shared" si="85"/>
        <v>0</v>
      </c>
      <c r="K1133" s="91"/>
      <c r="L1133" s="90"/>
      <c r="M1133" s="62" t="s">
        <v>7943</v>
      </c>
      <c r="N1133" s="63"/>
      <c r="O1133" s="64" t="s">
        <v>2027</v>
      </c>
      <c r="P1133" s="65"/>
      <c r="Q1133" s="63" t="s">
        <v>2047</v>
      </c>
      <c r="R1133" s="68">
        <v>0</v>
      </c>
      <c r="S1133" s="68">
        <v>1</v>
      </c>
      <c r="T1133" s="69" t="s">
        <v>2022</v>
      </c>
      <c r="U1133" s="70">
        <v>829267</v>
      </c>
      <c r="V1133" s="68">
        <v>1755</v>
      </c>
      <c r="W1133" s="71">
        <v>53</v>
      </c>
      <c r="X1133" s="72">
        <v>0.0302</v>
      </c>
      <c r="Y1133" s="71">
        <v>37887</v>
      </c>
      <c r="Z1133" s="71">
        <v>793</v>
      </c>
      <c r="AA1133" s="71">
        <v>2</v>
      </c>
      <c r="AB1133" s="76">
        <v>0</v>
      </c>
      <c r="AC1133" s="68">
        <v>199343</v>
      </c>
      <c r="AD1133" s="77">
        <v>0.01</v>
      </c>
      <c r="AE1133" s="68">
        <v>1</v>
      </c>
      <c r="AF1133" s="78">
        <v>0.1182</v>
      </c>
      <c r="AG1133" s="81">
        <v>0.0345</v>
      </c>
      <c r="AH1133" s="82">
        <v>1.37</v>
      </c>
      <c r="AI1133" s="64" t="s">
        <v>7944</v>
      </c>
      <c r="AJ1133" s="63" t="s">
        <v>3570</v>
      </c>
      <c r="AK1133" s="78">
        <v>0.0439</v>
      </c>
      <c r="AL1133" s="78">
        <v>0</v>
      </c>
      <c r="AM1133" s="63" t="s">
        <v>7782</v>
      </c>
      <c r="AN1133" s="78">
        <v>0.0439</v>
      </c>
      <c r="AO1133" s="78">
        <v>0</v>
      </c>
      <c r="AP1133" s="63" t="s">
        <v>7778</v>
      </c>
      <c r="AQ1133" s="78">
        <v>0.0304</v>
      </c>
      <c r="AR1133" s="78">
        <v>0.0345</v>
      </c>
      <c r="AS1133" s="86" t="s">
        <v>7945</v>
      </c>
      <c r="AT1133" s="87"/>
      <c r="AU1133" s="88"/>
    </row>
    <row r="1134" spans="1:47">
      <c r="A1134" s="50">
        <f t="shared" si="88"/>
        <v>1093</v>
      </c>
      <c r="B1134" s="51" t="str">
        <f>IF(A1134="","",IF(A1134&lt;词盘!$B$2,"大词",IF(A1134&lt;词盘!$C$2,"中尾词","长尾词")))</f>
        <v>大词</v>
      </c>
      <c r="D1134" s="29" t="str">
        <f t="shared" si="87"/>
        <v>无序</v>
      </c>
      <c r="I1134" s="61">
        <f t="shared" si="85"/>
        <v>0</v>
      </c>
      <c r="K1134" s="91"/>
      <c r="L1134" s="90"/>
      <c r="M1134" s="62" t="s">
        <v>7946</v>
      </c>
      <c r="N1134" s="63" t="s">
        <v>5193</v>
      </c>
      <c r="O1134" s="64" t="s">
        <v>2027</v>
      </c>
      <c r="P1134" s="65"/>
      <c r="Q1134" s="63" t="s">
        <v>2047</v>
      </c>
      <c r="R1134" s="68">
        <v>0</v>
      </c>
      <c r="S1134" s="68">
        <v>1</v>
      </c>
      <c r="T1134" s="69" t="s">
        <v>2022</v>
      </c>
      <c r="U1134" s="70">
        <v>2165423</v>
      </c>
      <c r="V1134" s="68">
        <v>32450</v>
      </c>
      <c r="W1134" s="71">
        <v>1093</v>
      </c>
      <c r="X1134" s="72">
        <v>0.0337</v>
      </c>
      <c r="Y1134" s="71">
        <v>872910</v>
      </c>
      <c r="Z1134" s="71">
        <v>14484</v>
      </c>
      <c r="AA1134" s="71">
        <v>25</v>
      </c>
      <c r="AB1134" s="76">
        <v>1</v>
      </c>
      <c r="AC1134" s="68">
        <v>41382</v>
      </c>
      <c r="AD1134" s="77">
        <v>0.78</v>
      </c>
      <c r="AE1134" s="68">
        <v>1</v>
      </c>
      <c r="AF1134" s="78">
        <v>0.1785</v>
      </c>
      <c r="AG1134" s="81">
        <v>0.2</v>
      </c>
      <c r="AH1134" s="82">
        <v>1.13</v>
      </c>
      <c r="AI1134" s="64" t="s">
        <v>7947</v>
      </c>
      <c r="AJ1134" s="63" t="s">
        <v>3570</v>
      </c>
      <c r="AK1134" s="78">
        <v>0.0714</v>
      </c>
      <c r="AL1134" s="78">
        <v>0</v>
      </c>
      <c r="AM1134" s="63" t="s">
        <v>6599</v>
      </c>
      <c r="AN1134" s="78">
        <v>0.0714</v>
      </c>
      <c r="AO1134" s="78">
        <v>0</v>
      </c>
      <c r="AP1134" s="63" t="s">
        <v>7948</v>
      </c>
      <c r="AQ1134" s="78">
        <v>0.0357</v>
      </c>
      <c r="AR1134" s="78">
        <v>0.2</v>
      </c>
      <c r="AS1134" s="86" t="s">
        <v>7949</v>
      </c>
      <c r="AT1134" s="87"/>
      <c r="AU1134" s="88"/>
    </row>
    <row r="1135" spans="1:47">
      <c r="A1135" s="50">
        <f t="shared" si="88"/>
        <v>311</v>
      </c>
      <c r="B1135" s="51" t="str">
        <f>IF(A1135="","",IF(A1135&lt;词盘!$B$2,"大词",IF(A1135&lt;词盘!$C$2,"中尾词","长尾词")))</f>
        <v>大词</v>
      </c>
      <c r="D1135" s="29" t="str">
        <f t="shared" si="87"/>
        <v>无序</v>
      </c>
      <c r="I1135" s="61">
        <f t="shared" si="85"/>
        <v>0</v>
      </c>
      <c r="K1135" s="91"/>
      <c r="L1135" s="90"/>
      <c r="M1135" s="62" t="s">
        <v>7950</v>
      </c>
      <c r="N1135" s="63" t="s">
        <v>7870</v>
      </c>
      <c r="O1135" s="64" t="s">
        <v>2027</v>
      </c>
      <c r="P1135" s="65"/>
      <c r="Q1135" s="63" t="s">
        <v>2047</v>
      </c>
      <c r="R1135" s="68">
        <v>0</v>
      </c>
      <c r="S1135" s="68">
        <v>1</v>
      </c>
      <c r="T1135" s="69" t="s">
        <v>2022</v>
      </c>
      <c r="U1135" s="70">
        <v>181863</v>
      </c>
      <c r="V1135" s="68">
        <v>8818</v>
      </c>
      <c r="W1135" s="71">
        <v>311</v>
      </c>
      <c r="X1135" s="72">
        <v>0.0353</v>
      </c>
      <c r="Y1135" s="71">
        <v>231740</v>
      </c>
      <c r="Z1135" s="71">
        <v>4116</v>
      </c>
      <c r="AA1135" s="71">
        <v>8</v>
      </c>
      <c r="AB1135" s="76">
        <v>0</v>
      </c>
      <c r="AC1135" s="68">
        <v>20298</v>
      </c>
      <c r="AD1135" s="77">
        <v>0.43</v>
      </c>
      <c r="AE1135" s="68">
        <v>2</v>
      </c>
      <c r="AF1135" s="78">
        <v>0.0944</v>
      </c>
      <c r="AG1135" s="81">
        <v>0.051</v>
      </c>
      <c r="AH1135" s="82">
        <v>0.99</v>
      </c>
      <c r="AI1135" s="64" t="s">
        <v>6719</v>
      </c>
      <c r="AJ1135" s="63" t="s">
        <v>7763</v>
      </c>
      <c r="AK1135" s="78">
        <v>0.04</v>
      </c>
      <c r="AL1135" s="78">
        <v>0.0196</v>
      </c>
      <c r="AM1135" s="63" t="s">
        <v>4106</v>
      </c>
      <c r="AN1135" s="78">
        <v>0.0287</v>
      </c>
      <c r="AO1135" s="78">
        <v>0.0039</v>
      </c>
      <c r="AP1135" s="63" t="s">
        <v>7835</v>
      </c>
      <c r="AQ1135" s="78">
        <v>0.0257</v>
      </c>
      <c r="AR1135" s="78">
        <v>0.0275</v>
      </c>
      <c r="AS1135" s="86" t="s">
        <v>7951</v>
      </c>
      <c r="AT1135" s="87">
        <v>0</v>
      </c>
      <c r="AU1135" s="88" t="s">
        <v>7952</v>
      </c>
    </row>
    <row r="1136" spans="1:47">
      <c r="A1136" s="50">
        <f t="shared" si="88"/>
        <v>1276</v>
      </c>
      <c r="B1136" s="51" t="str">
        <f>IF(A1136="","",IF(A1136&lt;词盘!$B$2,"大词",IF(A1136&lt;词盘!$C$2,"中尾词","长尾词")))</f>
        <v>大词</v>
      </c>
      <c r="D1136" s="29" t="str">
        <f t="shared" si="87"/>
        <v>无序</v>
      </c>
      <c r="I1136" s="61">
        <f t="shared" si="85"/>
        <v>0</v>
      </c>
      <c r="K1136" s="91"/>
      <c r="L1136" s="90"/>
      <c r="M1136" s="62" t="s">
        <v>7953</v>
      </c>
      <c r="N1136" s="63" t="s">
        <v>7954</v>
      </c>
      <c r="O1136" s="64" t="s">
        <v>2027</v>
      </c>
      <c r="P1136" s="65"/>
      <c r="Q1136" s="63" t="s">
        <v>2047</v>
      </c>
      <c r="R1136" s="68">
        <v>0</v>
      </c>
      <c r="S1136" s="68">
        <v>1</v>
      </c>
      <c r="T1136" s="69" t="s">
        <v>2022</v>
      </c>
      <c r="U1136" s="70">
        <v>1753589</v>
      </c>
      <c r="V1136" s="68">
        <v>38561</v>
      </c>
      <c r="W1136" s="71">
        <v>1276</v>
      </c>
      <c r="X1136" s="72">
        <v>0.0331</v>
      </c>
      <c r="Y1136" s="71">
        <v>1125567</v>
      </c>
      <c r="Z1136" s="71">
        <v>16753</v>
      </c>
      <c r="AA1136" s="71">
        <v>30</v>
      </c>
      <c r="AB1136" s="76">
        <v>1</v>
      </c>
      <c r="AC1136" s="68">
        <v>42506</v>
      </c>
      <c r="AD1136" s="77">
        <v>0.91</v>
      </c>
      <c r="AE1136" s="68">
        <v>1</v>
      </c>
      <c r="AF1136" s="78">
        <v>0.1999</v>
      </c>
      <c r="AG1136" s="81">
        <v>0.125</v>
      </c>
      <c r="AH1136" s="82">
        <v>0.37</v>
      </c>
      <c r="AI1136" s="64" t="s">
        <v>4340</v>
      </c>
      <c r="AJ1136" s="63" t="s">
        <v>5739</v>
      </c>
      <c r="AK1136" s="78">
        <v>0.0857</v>
      </c>
      <c r="AL1136" s="78">
        <v>0</v>
      </c>
      <c r="AM1136" s="63" t="s">
        <v>7955</v>
      </c>
      <c r="AN1136" s="78">
        <v>0.0571</v>
      </c>
      <c r="AO1136" s="78">
        <v>0.125</v>
      </c>
      <c r="AP1136" s="63" t="s">
        <v>4106</v>
      </c>
      <c r="AQ1136" s="78">
        <v>0.0571</v>
      </c>
      <c r="AR1136" s="78">
        <v>0</v>
      </c>
      <c r="AS1136" s="86" t="s">
        <v>7956</v>
      </c>
      <c r="AT1136" s="87">
        <v>0</v>
      </c>
      <c r="AU1136" s="88" t="s">
        <v>7957</v>
      </c>
    </row>
    <row r="1137" spans="1:47">
      <c r="A1137" s="50">
        <f t="shared" si="88"/>
        <v>3</v>
      </c>
      <c r="B1137" s="51" t="str">
        <f>IF(A1137="","",IF(A1137&lt;词盘!$B$2,"大词",IF(A1137&lt;词盘!$C$2,"中尾词","长尾词")))</f>
        <v>大词</v>
      </c>
      <c r="D1137" s="29" t="str">
        <f t="shared" si="87"/>
        <v>无序</v>
      </c>
      <c r="I1137" s="61">
        <f t="shared" si="85"/>
        <v>0</v>
      </c>
      <c r="K1137" s="91"/>
      <c r="L1137" s="90"/>
      <c r="M1137" s="62" t="s">
        <v>7958</v>
      </c>
      <c r="N1137" s="63"/>
      <c r="O1137" s="64" t="s">
        <v>2027</v>
      </c>
      <c r="P1137" s="65"/>
      <c r="Q1137" s="63" t="s">
        <v>2047</v>
      </c>
      <c r="R1137" s="68">
        <v>0</v>
      </c>
      <c r="S1137" s="68">
        <v>1</v>
      </c>
      <c r="T1137" s="69" t="s">
        <v>2022</v>
      </c>
      <c r="U1137" s="70">
        <v>2331439</v>
      </c>
      <c r="V1137" s="68">
        <v>140</v>
      </c>
      <c r="W1137" s="71">
        <v>3</v>
      </c>
      <c r="X1137" s="72">
        <v>0.0275</v>
      </c>
      <c r="Y1137" s="71">
        <v>2811</v>
      </c>
      <c r="Z1137" s="71">
        <v>58</v>
      </c>
      <c r="AA1137" s="71">
        <v>1</v>
      </c>
      <c r="AB1137" s="76">
        <v>0</v>
      </c>
      <c r="AC1137" s="68">
        <v>41564</v>
      </c>
      <c r="AD1137" s="77">
        <v>0</v>
      </c>
      <c r="AE1137" s="68">
        <v>2</v>
      </c>
      <c r="AF1137" s="78">
        <v>0.24</v>
      </c>
      <c r="AG1137" s="81">
        <v>0</v>
      </c>
      <c r="AH1137" s="44" t="s">
        <v>2027</v>
      </c>
      <c r="AI1137" s="64" t="s">
        <v>2177</v>
      </c>
      <c r="AJ1137" s="63" t="s">
        <v>7865</v>
      </c>
      <c r="AK1137" s="78">
        <v>0.08</v>
      </c>
      <c r="AL1137" s="78">
        <v>0</v>
      </c>
      <c r="AM1137" s="63" t="s">
        <v>7959</v>
      </c>
      <c r="AN1137" s="78">
        <v>0.08</v>
      </c>
      <c r="AO1137" s="78">
        <v>0</v>
      </c>
      <c r="AP1137" s="63" t="s">
        <v>7764</v>
      </c>
      <c r="AQ1137" s="78">
        <v>0.08</v>
      </c>
      <c r="AR1137" s="78">
        <v>0</v>
      </c>
      <c r="AS1137" s="86" t="s">
        <v>7960</v>
      </c>
      <c r="AT1137" s="87"/>
      <c r="AU1137" s="88"/>
    </row>
    <row r="1138" spans="1:47">
      <c r="A1138" s="50">
        <f t="shared" si="88"/>
        <v>0</v>
      </c>
      <c r="B1138" s="51" t="str">
        <f>IF(A1138="","",IF(A1138&lt;词盘!$B$2,"大词",IF(A1138&lt;词盘!$C$2,"中尾词","长尾词")))</f>
        <v>大词</v>
      </c>
      <c r="D1138" s="29" t="str">
        <f t="shared" si="87"/>
        <v>无序</v>
      </c>
      <c r="I1138" s="61">
        <f t="shared" si="85"/>
        <v>0</v>
      </c>
      <c r="K1138" s="91"/>
      <c r="L1138" s="90"/>
      <c r="M1138" s="62" t="s">
        <v>7961</v>
      </c>
      <c r="N1138" s="63" t="s">
        <v>7962</v>
      </c>
      <c r="O1138" s="64" t="s">
        <v>2027</v>
      </c>
      <c r="P1138" s="65"/>
      <c r="Q1138" s="63" t="s">
        <v>2047</v>
      </c>
      <c r="R1138" s="68">
        <v>0</v>
      </c>
      <c r="S1138" s="68">
        <v>1</v>
      </c>
      <c r="T1138" s="69" t="s">
        <v>2022</v>
      </c>
      <c r="U1138" s="70"/>
      <c r="V1138" s="68"/>
      <c r="W1138" s="71"/>
      <c r="X1138" s="72"/>
      <c r="Y1138" s="71"/>
      <c r="Z1138" s="71"/>
      <c r="AA1138" s="71">
        <v>1</v>
      </c>
      <c r="AB1138" s="76">
        <v>0</v>
      </c>
      <c r="AC1138" s="68">
        <v>34907</v>
      </c>
      <c r="AD1138" s="77">
        <v>0</v>
      </c>
      <c r="AE1138" s="68">
        <v>1</v>
      </c>
      <c r="AF1138" s="78">
        <v>1</v>
      </c>
      <c r="AG1138" s="81">
        <v>0</v>
      </c>
      <c r="AH1138" s="82">
        <v>0.88</v>
      </c>
      <c r="AI1138" s="64" t="s">
        <v>7963</v>
      </c>
      <c r="AJ1138" s="63" t="s">
        <v>7964</v>
      </c>
      <c r="AK1138" s="78">
        <v>0.5</v>
      </c>
      <c r="AL1138" s="78">
        <v>0</v>
      </c>
      <c r="AM1138" s="63" t="s">
        <v>7965</v>
      </c>
      <c r="AN1138" s="78">
        <v>0.5</v>
      </c>
      <c r="AO1138" s="78">
        <v>0</v>
      </c>
      <c r="AP1138" s="63"/>
      <c r="AQ1138" s="78"/>
      <c r="AR1138" s="78"/>
      <c r="AS1138" s="86" t="s">
        <v>7966</v>
      </c>
      <c r="AT1138" s="87"/>
      <c r="AU1138" s="88"/>
    </row>
    <row r="1139" spans="1:47">
      <c r="A1139" s="50">
        <f t="shared" si="88"/>
        <v>165</v>
      </c>
      <c r="B1139" s="51" t="str">
        <f>IF(A1139="","",IF(A1139&lt;词盘!$B$2,"大词",IF(A1139&lt;词盘!$C$2,"中尾词","长尾词")))</f>
        <v>大词</v>
      </c>
      <c r="D1139" s="29" t="str">
        <f t="shared" si="87"/>
        <v>无序</v>
      </c>
      <c r="I1139" s="61">
        <f t="shared" si="85"/>
        <v>0</v>
      </c>
      <c r="K1139" s="91"/>
      <c r="L1139" s="90"/>
      <c r="M1139" s="62" t="s">
        <v>7967</v>
      </c>
      <c r="N1139" s="63"/>
      <c r="O1139" s="64" t="s">
        <v>2027</v>
      </c>
      <c r="P1139" s="65"/>
      <c r="Q1139" s="63" t="s">
        <v>2047</v>
      </c>
      <c r="R1139" s="68">
        <v>0</v>
      </c>
      <c r="S1139" s="68">
        <v>1</v>
      </c>
      <c r="T1139" s="69" t="s">
        <v>2022</v>
      </c>
      <c r="U1139" s="70">
        <v>277736</v>
      </c>
      <c r="V1139" s="68">
        <v>5598</v>
      </c>
      <c r="W1139" s="71">
        <v>165</v>
      </c>
      <c r="X1139" s="72">
        <v>0.0296</v>
      </c>
      <c r="Y1139" s="71">
        <v>155405</v>
      </c>
      <c r="Z1139" s="71">
        <v>2544</v>
      </c>
      <c r="AA1139" s="71">
        <v>4</v>
      </c>
      <c r="AB1139" s="76">
        <v>0</v>
      </c>
      <c r="AC1139" s="68">
        <v>45936</v>
      </c>
      <c r="AD1139" s="77">
        <v>0.12</v>
      </c>
      <c r="AE1139" s="68">
        <v>14</v>
      </c>
      <c r="AF1139" s="78">
        <v>0.1734</v>
      </c>
      <c r="AG1139" s="81">
        <v>0</v>
      </c>
      <c r="AH1139" s="44" t="s">
        <v>2027</v>
      </c>
      <c r="AI1139" s="64" t="s">
        <v>2177</v>
      </c>
      <c r="AJ1139" s="63" t="s">
        <v>2137</v>
      </c>
      <c r="AK1139" s="78">
        <v>0.0844</v>
      </c>
      <c r="AL1139" s="78">
        <v>0</v>
      </c>
      <c r="AM1139" s="63" t="s">
        <v>3570</v>
      </c>
      <c r="AN1139" s="78">
        <v>0.0445</v>
      </c>
      <c r="AO1139" s="78">
        <v>0</v>
      </c>
      <c r="AP1139" s="63" t="s">
        <v>7968</v>
      </c>
      <c r="AQ1139" s="78">
        <v>0.0445</v>
      </c>
      <c r="AR1139" s="78">
        <v>0</v>
      </c>
      <c r="AS1139" s="86" t="s">
        <v>7969</v>
      </c>
      <c r="AT1139" s="87">
        <v>0</v>
      </c>
      <c r="AU1139" s="88" t="s">
        <v>7970</v>
      </c>
    </row>
    <row r="1140" spans="1:47">
      <c r="A1140" s="50">
        <f t="shared" si="88"/>
        <v>17</v>
      </c>
      <c r="B1140" s="51" t="str">
        <f>IF(A1140="","",IF(A1140&lt;词盘!$B$2,"大词",IF(A1140&lt;词盘!$C$2,"中尾词","长尾词")))</f>
        <v>大词</v>
      </c>
      <c r="D1140" s="29" t="str">
        <f t="shared" si="87"/>
        <v>无序</v>
      </c>
      <c r="I1140" s="61">
        <f t="shared" si="85"/>
        <v>0</v>
      </c>
      <c r="K1140" s="91"/>
      <c r="L1140" s="90"/>
      <c r="M1140" s="62" t="s">
        <v>7971</v>
      </c>
      <c r="N1140" s="63"/>
      <c r="O1140" s="64" t="s">
        <v>2027</v>
      </c>
      <c r="P1140" s="65"/>
      <c r="Q1140" s="63" t="s">
        <v>2047</v>
      </c>
      <c r="R1140" s="68">
        <v>0</v>
      </c>
      <c r="S1140" s="68">
        <v>1</v>
      </c>
      <c r="T1140" s="69" t="s">
        <v>2022</v>
      </c>
      <c r="U1140" s="70">
        <v>1970332</v>
      </c>
      <c r="V1140" s="68">
        <v>528</v>
      </c>
      <c r="W1140" s="71">
        <v>17</v>
      </c>
      <c r="X1140" s="72">
        <v>0.0326</v>
      </c>
      <c r="Y1140" s="71">
        <v>13677</v>
      </c>
      <c r="Z1140" s="71">
        <v>231</v>
      </c>
      <c r="AA1140" s="71">
        <v>1</v>
      </c>
      <c r="AB1140" s="76">
        <v>0</v>
      </c>
      <c r="AC1140" s="68">
        <v>460</v>
      </c>
      <c r="AD1140" s="77">
        <v>1.15</v>
      </c>
      <c r="AE1140" s="68">
        <v>2</v>
      </c>
      <c r="AF1140" s="78">
        <v>0.4667</v>
      </c>
      <c r="AG1140" s="81">
        <v>0.8</v>
      </c>
      <c r="AH1140" s="44" t="s">
        <v>2027</v>
      </c>
      <c r="AI1140" s="64" t="s">
        <v>2177</v>
      </c>
      <c r="AJ1140" s="63" t="s">
        <v>7900</v>
      </c>
      <c r="AK1140" s="78">
        <v>0.3</v>
      </c>
      <c r="AL1140" s="78">
        <v>0.6</v>
      </c>
      <c r="AM1140" s="63" t="s">
        <v>7972</v>
      </c>
      <c r="AN1140" s="78">
        <v>0.1</v>
      </c>
      <c r="AO1140" s="78">
        <v>0</v>
      </c>
      <c r="AP1140" s="63" t="s">
        <v>7973</v>
      </c>
      <c r="AQ1140" s="78">
        <v>0.0667</v>
      </c>
      <c r="AR1140" s="78">
        <v>0.2</v>
      </c>
      <c r="AS1140" s="86" t="s">
        <v>7974</v>
      </c>
      <c r="AT1140" s="87"/>
      <c r="AU1140" s="88"/>
    </row>
    <row r="1141" spans="1:47">
      <c r="A1141" s="50">
        <f t="shared" si="88"/>
        <v>279</v>
      </c>
      <c r="B1141" s="51" t="str">
        <f>IF(A1141="","",IF(A1141&lt;词盘!$B$2,"大词",IF(A1141&lt;词盘!$C$2,"中尾词","长尾词")))</f>
        <v>大词</v>
      </c>
      <c r="D1141" s="29" t="str">
        <f t="shared" si="87"/>
        <v>无序</v>
      </c>
      <c r="I1141" s="61">
        <f t="shared" si="85"/>
        <v>0</v>
      </c>
      <c r="K1141" s="91"/>
      <c r="L1141" s="90"/>
      <c r="M1141" s="62" t="s">
        <v>7975</v>
      </c>
      <c r="N1141" s="63" t="s">
        <v>5181</v>
      </c>
      <c r="O1141" s="64" t="s">
        <v>2027</v>
      </c>
      <c r="P1141" s="65"/>
      <c r="Q1141" s="63" t="s">
        <v>2047</v>
      </c>
      <c r="R1141" s="68">
        <v>0</v>
      </c>
      <c r="S1141" s="68">
        <v>1</v>
      </c>
      <c r="T1141" s="69" t="s">
        <v>2022</v>
      </c>
      <c r="U1141" s="70">
        <v>201832</v>
      </c>
      <c r="V1141" s="68">
        <v>7913</v>
      </c>
      <c r="W1141" s="71">
        <v>279</v>
      </c>
      <c r="X1141" s="72">
        <v>0.0353</v>
      </c>
      <c r="Y1141" s="71">
        <v>213005</v>
      </c>
      <c r="Z1141" s="71">
        <v>3843</v>
      </c>
      <c r="AA1141" s="71">
        <v>7</v>
      </c>
      <c r="AB1141" s="76">
        <v>0</v>
      </c>
      <c r="AC1141" s="68">
        <v>59186</v>
      </c>
      <c r="AD1141" s="77">
        <v>0.13</v>
      </c>
      <c r="AE1141" s="68">
        <v>3</v>
      </c>
      <c r="AF1141" s="78">
        <v>0.1169</v>
      </c>
      <c r="AG1141" s="81">
        <v>0.04</v>
      </c>
      <c r="AH1141" s="82">
        <v>0.74</v>
      </c>
      <c r="AI1141" s="64" t="s">
        <v>7976</v>
      </c>
      <c r="AJ1141" s="63" t="s">
        <v>4107</v>
      </c>
      <c r="AK1141" s="78">
        <v>0.0451</v>
      </c>
      <c r="AL1141" s="78">
        <v>0.016</v>
      </c>
      <c r="AM1141" s="63" t="s">
        <v>7782</v>
      </c>
      <c r="AN1141" s="78">
        <v>0.0401</v>
      </c>
      <c r="AO1141" s="78">
        <v>0</v>
      </c>
      <c r="AP1141" s="63" t="s">
        <v>7977</v>
      </c>
      <c r="AQ1141" s="78">
        <v>0.0317</v>
      </c>
      <c r="AR1141" s="78">
        <v>0.024</v>
      </c>
      <c r="AS1141" s="86" t="s">
        <v>7978</v>
      </c>
      <c r="AT1141" s="87">
        <v>0.1429</v>
      </c>
      <c r="AU1141" s="88" t="s">
        <v>7979</v>
      </c>
    </row>
    <row r="1142" spans="1:47">
      <c r="A1142" s="50">
        <f t="shared" si="88"/>
        <v>14</v>
      </c>
      <c r="B1142" s="51" t="str">
        <f>IF(A1142="","",IF(A1142&lt;词盘!$B$2,"大词",IF(A1142&lt;词盘!$C$2,"中尾词","长尾词")))</f>
        <v>大词</v>
      </c>
      <c r="D1142" s="29" t="str">
        <f t="shared" si="87"/>
        <v>无序</v>
      </c>
      <c r="I1142" s="61">
        <f t="shared" si="85"/>
        <v>0</v>
      </c>
      <c r="K1142" s="91"/>
      <c r="L1142" s="90"/>
      <c r="M1142" s="62" t="s">
        <v>7980</v>
      </c>
      <c r="N1142" s="63"/>
      <c r="O1142" s="64" t="s">
        <v>2027</v>
      </c>
      <c r="P1142" s="65"/>
      <c r="Q1142" s="63" t="s">
        <v>2047</v>
      </c>
      <c r="R1142" s="68">
        <v>0</v>
      </c>
      <c r="S1142" s="68">
        <v>1</v>
      </c>
      <c r="T1142" s="69" t="s">
        <v>2022</v>
      </c>
      <c r="U1142" s="70">
        <v>1910346</v>
      </c>
      <c r="V1142" s="68">
        <v>558</v>
      </c>
      <c r="W1142" s="71">
        <v>14</v>
      </c>
      <c r="X1142" s="72">
        <v>0.0251</v>
      </c>
      <c r="Y1142" s="71">
        <v>12975</v>
      </c>
      <c r="Z1142" s="71">
        <v>216</v>
      </c>
      <c r="AA1142" s="71">
        <v>1</v>
      </c>
      <c r="AB1142" s="76">
        <v>0</v>
      </c>
      <c r="AC1142" s="68">
        <v>90013</v>
      </c>
      <c r="AD1142" s="77">
        <v>0.01</v>
      </c>
      <c r="AE1142" s="68">
        <v>2</v>
      </c>
      <c r="AF1142" s="78">
        <v>0.1613</v>
      </c>
      <c r="AG1142" s="81">
        <v>0.1111</v>
      </c>
      <c r="AH1142" s="44" t="s">
        <v>2027</v>
      </c>
      <c r="AI1142" s="64" t="s">
        <v>2177</v>
      </c>
      <c r="AJ1142" s="63" t="s">
        <v>3570</v>
      </c>
      <c r="AK1142" s="78">
        <v>0.0645</v>
      </c>
      <c r="AL1142" s="78">
        <v>0</v>
      </c>
      <c r="AM1142" s="63" t="s">
        <v>7782</v>
      </c>
      <c r="AN1142" s="78">
        <v>0.0645</v>
      </c>
      <c r="AO1142" s="78">
        <v>0</v>
      </c>
      <c r="AP1142" s="63" t="s">
        <v>4107</v>
      </c>
      <c r="AQ1142" s="78">
        <v>0.0323</v>
      </c>
      <c r="AR1142" s="78">
        <v>0.1111</v>
      </c>
      <c r="AS1142" s="86" t="s">
        <v>7981</v>
      </c>
      <c r="AT1142" s="87"/>
      <c r="AU1142" s="88"/>
    </row>
    <row r="1143" spans="1:47">
      <c r="A1143" s="50">
        <f t="shared" si="88"/>
        <v>90</v>
      </c>
      <c r="B1143" s="51" t="str">
        <f>IF(A1143="","",IF(A1143&lt;词盘!$B$2,"大词",IF(A1143&lt;词盘!$C$2,"中尾词","长尾词")))</f>
        <v>大词</v>
      </c>
      <c r="D1143" s="29" t="str">
        <f t="shared" si="87"/>
        <v>无序</v>
      </c>
      <c r="I1143" s="61">
        <f t="shared" si="85"/>
        <v>0</v>
      </c>
      <c r="K1143" s="91"/>
      <c r="L1143" s="90"/>
      <c r="M1143" s="62" t="s">
        <v>7982</v>
      </c>
      <c r="N1143" s="63" t="s">
        <v>7983</v>
      </c>
      <c r="O1143" s="64" t="s">
        <v>2027</v>
      </c>
      <c r="P1143" s="65"/>
      <c r="Q1143" s="63" t="s">
        <v>2047</v>
      </c>
      <c r="R1143" s="68">
        <v>0</v>
      </c>
      <c r="S1143" s="68">
        <v>1</v>
      </c>
      <c r="T1143" s="69" t="s">
        <v>2022</v>
      </c>
      <c r="U1143" s="70">
        <v>532520</v>
      </c>
      <c r="V1143" s="68">
        <v>2738</v>
      </c>
      <c r="W1143" s="71">
        <v>90</v>
      </c>
      <c r="X1143" s="72">
        <v>0.0329</v>
      </c>
      <c r="Y1143" s="71">
        <v>57959</v>
      </c>
      <c r="Z1143" s="71">
        <v>1333</v>
      </c>
      <c r="AA1143" s="71">
        <v>3</v>
      </c>
      <c r="AB1143" s="76">
        <v>0</v>
      </c>
      <c r="AC1143" s="68">
        <v>158497</v>
      </c>
      <c r="AD1143" s="77">
        <v>0.02</v>
      </c>
      <c r="AE1143" s="68">
        <v>6</v>
      </c>
      <c r="AF1143" s="78">
        <v>0.1017</v>
      </c>
      <c r="AG1143" s="81">
        <v>0.0465</v>
      </c>
      <c r="AH1143" s="44" t="s">
        <v>2027</v>
      </c>
      <c r="AI1143" s="64" t="s">
        <v>2177</v>
      </c>
      <c r="AJ1143" s="63" t="s">
        <v>7782</v>
      </c>
      <c r="AK1143" s="78">
        <v>0.0368</v>
      </c>
      <c r="AL1143" s="78">
        <v>0</v>
      </c>
      <c r="AM1143" s="63" t="s">
        <v>4107</v>
      </c>
      <c r="AN1143" s="78">
        <v>0.0346</v>
      </c>
      <c r="AO1143" s="78">
        <v>0.0116</v>
      </c>
      <c r="AP1143" s="63" t="s">
        <v>5071</v>
      </c>
      <c r="AQ1143" s="78">
        <v>0.0303</v>
      </c>
      <c r="AR1143" s="78">
        <v>0.0349</v>
      </c>
      <c r="AS1143" s="86" t="s">
        <v>7984</v>
      </c>
      <c r="AT1143" s="87">
        <v>0</v>
      </c>
      <c r="AU1143" s="88" t="s">
        <v>7985</v>
      </c>
    </row>
    <row r="1144" spans="1:47">
      <c r="A1144" s="50">
        <f t="shared" si="88"/>
        <v>77</v>
      </c>
      <c r="B1144" s="51" t="str">
        <f>IF(A1144="","",IF(A1144&lt;词盘!$B$2,"大词",IF(A1144&lt;词盘!$C$2,"中尾词","长尾词")))</f>
        <v>大词</v>
      </c>
      <c r="D1144" s="29" t="str">
        <f t="shared" si="87"/>
        <v>无序</v>
      </c>
      <c r="I1144" s="61">
        <f t="shared" si="85"/>
        <v>0</v>
      </c>
      <c r="K1144" s="91"/>
      <c r="L1144" s="90"/>
      <c r="M1144" s="62" t="s">
        <v>7986</v>
      </c>
      <c r="N1144" s="63" t="s">
        <v>7987</v>
      </c>
      <c r="O1144" s="64" t="s">
        <v>2027</v>
      </c>
      <c r="P1144" s="65"/>
      <c r="Q1144" s="63" t="s">
        <v>2047</v>
      </c>
      <c r="R1144" s="68">
        <v>0</v>
      </c>
      <c r="S1144" s="68">
        <v>1</v>
      </c>
      <c r="T1144" s="69" t="s">
        <v>2022</v>
      </c>
      <c r="U1144" s="70">
        <v>521237</v>
      </c>
      <c r="V1144" s="68">
        <v>2770</v>
      </c>
      <c r="W1144" s="71">
        <v>77</v>
      </c>
      <c r="X1144" s="72">
        <v>0.028</v>
      </c>
      <c r="Y1144" s="71">
        <v>60150</v>
      </c>
      <c r="Z1144" s="71">
        <v>1090</v>
      </c>
      <c r="AA1144" s="71">
        <v>2</v>
      </c>
      <c r="AB1144" s="76">
        <v>0</v>
      </c>
      <c r="AC1144" s="68">
        <v>100679</v>
      </c>
      <c r="AD1144" s="77">
        <v>0.03</v>
      </c>
      <c r="AE1144" s="68">
        <v>3</v>
      </c>
      <c r="AF1144" s="78">
        <v>0.1568</v>
      </c>
      <c r="AG1144" s="81">
        <v>0.1414</v>
      </c>
      <c r="AH1144" s="82">
        <v>0.75</v>
      </c>
      <c r="AI1144" s="64" t="s">
        <v>7988</v>
      </c>
      <c r="AJ1144" s="63" t="s">
        <v>5071</v>
      </c>
      <c r="AK1144" s="78">
        <v>0.0657</v>
      </c>
      <c r="AL1144" s="78">
        <v>0.1196</v>
      </c>
      <c r="AM1144" s="63" t="s">
        <v>4107</v>
      </c>
      <c r="AN1144" s="78">
        <v>0.0487</v>
      </c>
      <c r="AO1144" s="78">
        <v>0.0109</v>
      </c>
      <c r="AP1144" s="63" t="s">
        <v>4106</v>
      </c>
      <c r="AQ1144" s="78">
        <v>0.0424</v>
      </c>
      <c r="AR1144" s="78">
        <v>0.0109</v>
      </c>
      <c r="AS1144" s="86" t="s">
        <v>7989</v>
      </c>
      <c r="AT1144" s="87">
        <v>0</v>
      </c>
      <c r="AU1144" s="88" t="s">
        <v>7990</v>
      </c>
    </row>
    <row r="1145" spans="1:47">
      <c r="A1145" s="50">
        <f t="shared" si="88"/>
        <v>52</v>
      </c>
      <c r="B1145" s="51" t="str">
        <f>IF(A1145="","",IF(A1145&lt;词盘!$B$2,"大词",IF(A1145&lt;词盘!$C$2,"中尾词","长尾词")))</f>
        <v>大词</v>
      </c>
      <c r="D1145" s="29" t="str">
        <f t="shared" si="87"/>
        <v>无序</v>
      </c>
      <c r="I1145" s="61">
        <f t="shared" si="85"/>
        <v>0</v>
      </c>
      <c r="K1145" s="91"/>
      <c r="L1145" s="90"/>
      <c r="M1145" s="62" t="s">
        <v>7991</v>
      </c>
      <c r="N1145" s="63" t="s">
        <v>7891</v>
      </c>
      <c r="O1145" s="64" t="s">
        <v>2027</v>
      </c>
      <c r="P1145" s="65"/>
      <c r="Q1145" s="63" t="s">
        <v>2047</v>
      </c>
      <c r="R1145" s="68">
        <v>0</v>
      </c>
      <c r="S1145" s="68">
        <v>1</v>
      </c>
      <c r="T1145" s="69" t="s">
        <v>2022</v>
      </c>
      <c r="U1145" s="70">
        <v>842542</v>
      </c>
      <c r="V1145" s="68">
        <v>1624</v>
      </c>
      <c r="W1145" s="71">
        <v>52</v>
      </c>
      <c r="X1145" s="72">
        <v>0.0322</v>
      </c>
      <c r="Y1145" s="71">
        <v>45401</v>
      </c>
      <c r="Z1145" s="71">
        <v>697</v>
      </c>
      <c r="AA1145" s="71">
        <v>2</v>
      </c>
      <c r="AB1145" s="76">
        <v>0</v>
      </c>
      <c r="AC1145" s="68">
        <v>106741</v>
      </c>
      <c r="AD1145" s="77">
        <v>0.02</v>
      </c>
      <c r="AE1145" s="68">
        <v>1</v>
      </c>
      <c r="AF1145" s="78">
        <v>0.1944</v>
      </c>
      <c r="AG1145" s="81">
        <v>0.1667</v>
      </c>
      <c r="AH1145" s="44" t="s">
        <v>2027</v>
      </c>
      <c r="AI1145" s="64" t="s">
        <v>2177</v>
      </c>
      <c r="AJ1145" s="63" t="s">
        <v>7871</v>
      </c>
      <c r="AK1145" s="78">
        <v>0.0694</v>
      </c>
      <c r="AL1145" s="78">
        <v>0.1111</v>
      </c>
      <c r="AM1145" s="63" t="s">
        <v>3570</v>
      </c>
      <c r="AN1145" s="78">
        <v>0.0694</v>
      </c>
      <c r="AO1145" s="78">
        <v>0</v>
      </c>
      <c r="AP1145" s="63" t="s">
        <v>4107</v>
      </c>
      <c r="AQ1145" s="78">
        <v>0.0556</v>
      </c>
      <c r="AR1145" s="78">
        <v>0.0556</v>
      </c>
      <c r="AS1145" s="86" t="s">
        <v>7992</v>
      </c>
      <c r="AT1145" s="87">
        <v>0</v>
      </c>
      <c r="AU1145" s="88" t="s">
        <v>7993</v>
      </c>
    </row>
    <row r="1146" spans="1:47">
      <c r="A1146" s="50">
        <f t="shared" si="88"/>
        <v>0</v>
      </c>
      <c r="B1146" s="51" t="str">
        <f>IF(A1146="","",IF(A1146&lt;词盘!$B$2,"大词",IF(A1146&lt;词盘!$C$2,"中尾词","长尾词")))</f>
        <v>大词</v>
      </c>
      <c r="D1146" s="29" t="str">
        <f t="shared" si="87"/>
        <v>无序</v>
      </c>
      <c r="I1146" s="61">
        <f t="shared" si="85"/>
        <v>0</v>
      </c>
      <c r="K1146" s="91"/>
      <c r="L1146" s="90"/>
      <c r="M1146" s="62" t="s">
        <v>7994</v>
      </c>
      <c r="N1146" s="63"/>
      <c r="O1146" s="64" t="s">
        <v>2018</v>
      </c>
      <c r="P1146" s="65"/>
      <c r="Q1146" s="63" t="s">
        <v>1987</v>
      </c>
      <c r="R1146" s="68">
        <v>0</v>
      </c>
      <c r="S1146" s="68">
        <v>1</v>
      </c>
      <c r="T1146" s="69" t="s">
        <v>2022</v>
      </c>
      <c r="U1146" s="70"/>
      <c r="V1146" s="68"/>
      <c r="W1146" s="71"/>
      <c r="X1146" s="72"/>
      <c r="Y1146" s="71"/>
      <c r="Z1146" s="71"/>
      <c r="AA1146" s="71"/>
      <c r="AB1146" s="76"/>
      <c r="AC1146" s="68">
        <v>0</v>
      </c>
      <c r="AD1146" s="77"/>
      <c r="AE1146" s="68">
        <v>18</v>
      </c>
      <c r="AF1146" s="78"/>
      <c r="AG1146" s="81"/>
      <c r="AH1146" s="44" t="s">
        <v>2027</v>
      </c>
      <c r="AI1146" s="64" t="s">
        <v>2177</v>
      </c>
      <c r="AJ1146" s="63"/>
      <c r="AK1146" s="78"/>
      <c r="AL1146" s="78"/>
      <c r="AM1146" s="63"/>
      <c r="AN1146" s="78"/>
      <c r="AO1146" s="78"/>
      <c r="AP1146" s="63"/>
      <c r="AQ1146" s="78"/>
      <c r="AR1146" s="78"/>
      <c r="AS1146" s="86"/>
      <c r="AT1146" s="87">
        <v>0.05</v>
      </c>
      <c r="AU1146" s="88" t="s">
        <v>7995</v>
      </c>
    </row>
    <row r="1147" spans="1:47">
      <c r="A1147" s="50">
        <f t="shared" si="88"/>
        <v>477</v>
      </c>
      <c r="B1147" s="51" t="str">
        <f>IF(A1147="","",IF(A1147&lt;词盘!$B$2,"大词",IF(A1147&lt;词盘!$C$2,"中尾词","长尾词")))</f>
        <v>大词</v>
      </c>
      <c r="D1147" s="29" t="str">
        <f t="shared" si="87"/>
        <v>无序</v>
      </c>
      <c r="I1147" s="61">
        <f t="shared" si="85"/>
        <v>0</v>
      </c>
      <c r="K1147" s="91"/>
      <c r="L1147" s="90"/>
      <c r="M1147" s="62" t="s">
        <v>7996</v>
      </c>
      <c r="N1147" s="63" t="s">
        <v>5737</v>
      </c>
      <c r="O1147" s="64" t="s">
        <v>2027</v>
      </c>
      <c r="P1147" s="65"/>
      <c r="Q1147" s="63" t="s">
        <v>2047</v>
      </c>
      <c r="R1147" s="68">
        <v>0</v>
      </c>
      <c r="S1147" s="68">
        <v>1</v>
      </c>
      <c r="T1147" s="69" t="s">
        <v>2022</v>
      </c>
      <c r="U1147" s="70">
        <v>110587</v>
      </c>
      <c r="V1147" s="68">
        <v>16148</v>
      </c>
      <c r="W1147" s="71">
        <v>477</v>
      </c>
      <c r="X1147" s="72">
        <v>0.0296</v>
      </c>
      <c r="Y1147" s="71">
        <v>456321</v>
      </c>
      <c r="Z1147" s="71">
        <v>7483</v>
      </c>
      <c r="AA1147" s="71">
        <v>11</v>
      </c>
      <c r="AB1147" s="76">
        <v>1</v>
      </c>
      <c r="AC1147" s="68">
        <v>100790</v>
      </c>
      <c r="AD1147" s="77">
        <v>0.16</v>
      </c>
      <c r="AE1147" s="68">
        <v>18</v>
      </c>
      <c r="AF1147" s="78">
        <v>0.3584</v>
      </c>
      <c r="AG1147" s="81">
        <v>0.0303</v>
      </c>
      <c r="AH1147" s="82">
        <v>0.67</v>
      </c>
      <c r="AI1147" s="64" t="s">
        <v>7997</v>
      </c>
      <c r="AJ1147" s="63" t="s">
        <v>3851</v>
      </c>
      <c r="AK1147" s="78">
        <v>0.3006</v>
      </c>
      <c r="AL1147" s="78">
        <v>0</v>
      </c>
      <c r="AM1147" s="63" t="s">
        <v>7782</v>
      </c>
      <c r="AN1147" s="78">
        <v>0.0343</v>
      </c>
      <c r="AO1147" s="78">
        <v>0</v>
      </c>
      <c r="AP1147" s="63" t="s">
        <v>4107</v>
      </c>
      <c r="AQ1147" s="78">
        <v>0.0235</v>
      </c>
      <c r="AR1147" s="78">
        <v>0.0303</v>
      </c>
      <c r="AS1147" s="86" t="s">
        <v>7998</v>
      </c>
      <c r="AT1147" s="87">
        <v>0.1429</v>
      </c>
      <c r="AU1147" s="88" t="s">
        <v>7999</v>
      </c>
    </row>
    <row r="1148" spans="1:47">
      <c r="A1148" s="50">
        <f t="shared" si="88"/>
        <v>0</v>
      </c>
      <c r="B1148" s="51" t="str">
        <f>IF(A1148="","",IF(A1148&lt;词盘!$B$2,"大词",IF(A1148&lt;词盘!$C$2,"中尾词","长尾词")))</f>
        <v>大词</v>
      </c>
      <c r="D1148" s="29" t="str">
        <f t="shared" si="87"/>
        <v>无序</v>
      </c>
      <c r="I1148" s="61">
        <f t="shared" si="85"/>
        <v>0</v>
      </c>
      <c r="K1148" s="91"/>
      <c r="L1148" s="90"/>
      <c r="M1148" s="62" t="s">
        <v>8000</v>
      </c>
      <c r="N1148" s="63"/>
      <c r="O1148" s="64" t="s">
        <v>2027</v>
      </c>
      <c r="P1148" s="65"/>
      <c r="Q1148" s="63" t="s">
        <v>2047</v>
      </c>
      <c r="R1148" s="68">
        <v>0</v>
      </c>
      <c r="S1148" s="68">
        <v>1</v>
      </c>
      <c r="T1148" s="69" t="s">
        <v>2022</v>
      </c>
      <c r="U1148" s="70"/>
      <c r="V1148" s="68"/>
      <c r="W1148" s="71"/>
      <c r="X1148" s="72"/>
      <c r="Y1148" s="71"/>
      <c r="Z1148" s="71"/>
      <c r="AA1148" s="71"/>
      <c r="AB1148" s="76"/>
      <c r="AC1148" s="68">
        <v>0</v>
      </c>
      <c r="AD1148" s="77"/>
      <c r="AE1148" s="68">
        <v>46</v>
      </c>
      <c r="AF1148" s="78"/>
      <c r="AG1148" s="81"/>
      <c r="AH1148" s="44" t="s">
        <v>2027</v>
      </c>
      <c r="AI1148" s="64" t="s">
        <v>2177</v>
      </c>
      <c r="AJ1148" s="63"/>
      <c r="AK1148" s="78"/>
      <c r="AL1148" s="78"/>
      <c r="AM1148" s="63"/>
      <c r="AN1148" s="78"/>
      <c r="AO1148" s="78"/>
      <c r="AP1148" s="63"/>
      <c r="AQ1148" s="78"/>
      <c r="AR1148" s="78"/>
      <c r="AS1148" s="86"/>
      <c r="AT1148" s="87">
        <v>0.1429</v>
      </c>
      <c r="AU1148" s="88" t="s">
        <v>8001</v>
      </c>
    </row>
    <row r="1149" spans="1:47">
      <c r="A1149" s="50">
        <f t="shared" si="88"/>
        <v>0</v>
      </c>
      <c r="B1149" s="51" t="str">
        <f>IF(A1149="","",IF(A1149&lt;词盘!$B$2,"大词",IF(A1149&lt;词盘!$C$2,"中尾词","长尾词")))</f>
        <v>大词</v>
      </c>
      <c r="D1149" s="29" t="str">
        <f t="shared" si="87"/>
        <v>无序</v>
      </c>
      <c r="I1149" s="61">
        <f t="shared" si="85"/>
        <v>0</v>
      </c>
      <c r="K1149" s="91"/>
      <c r="L1149" s="90"/>
      <c r="M1149" s="62" t="s">
        <v>8002</v>
      </c>
      <c r="N1149" s="63"/>
      <c r="O1149" s="64" t="s">
        <v>2027</v>
      </c>
      <c r="P1149" s="65"/>
      <c r="Q1149" s="63" t="s">
        <v>2047</v>
      </c>
      <c r="R1149" s="68">
        <v>0</v>
      </c>
      <c r="S1149" s="68">
        <v>1</v>
      </c>
      <c r="T1149" s="69" t="s">
        <v>2022</v>
      </c>
      <c r="U1149" s="70"/>
      <c r="V1149" s="68"/>
      <c r="W1149" s="71"/>
      <c r="X1149" s="72"/>
      <c r="Y1149" s="71"/>
      <c r="Z1149" s="71"/>
      <c r="AA1149" s="71"/>
      <c r="AB1149" s="76"/>
      <c r="AC1149" s="68">
        <v>0</v>
      </c>
      <c r="AD1149" s="77"/>
      <c r="AE1149" s="68">
        <v>13</v>
      </c>
      <c r="AF1149" s="78"/>
      <c r="AG1149" s="81"/>
      <c r="AH1149" s="44" t="s">
        <v>2027</v>
      </c>
      <c r="AI1149" s="64" t="s">
        <v>2177</v>
      </c>
      <c r="AJ1149" s="63"/>
      <c r="AK1149" s="78"/>
      <c r="AL1149" s="78"/>
      <c r="AM1149" s="63"/>
      <c r="AN1149" s="78"/>
      <c r="AO1149" s="78"/>
      <c r="AP1149" s="63"/>
      <c r="AQ1149" s="78"/>
      <c r="AR1149" s="78"/>
      <c r="AS1149" s="86"/>
      <c r="AT1149" s="87">
        <v>0</v>
      </c>
      <c r="AU1149" s="88" t="s">
        <v>8003</v>
      </c>
    </row>
    <row r="1150" spans="1:47">
      <c r="A1150" s="50">
        <f t="shared" si="88"/>
        <v>50</v>
      </c>
      <c r="B1150" s="51" t="str">
        <f>IF(A1150="","",IF(A1150&lt;词盘!$B$2,"大词",IF(A1150&lt;词盘!$C$2,"中尾词","长尾词")))</f>
        <v>大词</v>
      </c>
      <c r="D1150" s="29" t="str">
        <f t="shared" si="87"/>
        <v>无序</v>
      </c>
      <c r="I1150" s="61">
        <f t="shared" ref="I1150:I1213" si="89">P1150/SUM(P:P)</f>
        <v>0</v>
      </c>
      <c r="K1150" s="91"/>
      <c r="L1150" s="90"/>
      <c r="M1150" s="62" t="s">
        <v>8004</v>
      </c>
      <c r="N1150" s="63" t="s">
        <v>7870</v>
      </c>
      <c r="O1150" s="64" t="s">
        <v>2027</v>
      </c>
      <c r="P1150" s="65"/>
      <c r="Q1150" s="63" t="s">
        <v>2047</v>
      </c>
      <c r="R1150" s="68">
        <v>0</v>
      </c>
      <c r="S1150" s="68">
        <v>1</v>
      </c>
      <c r="T1150" s="69" t="s">
        <v>2022</v>
      </c>
      <c r="U1150" s="70">
        <v>763103</v>
      </c>
      <c r="V1150" s="68">
        <v>1935</v>
      </c>
      <c r="W1150" s="71">
        <v>50</v>
      </c>
      <c r="X1150" s="72">
        <v>0.0259</v>
      </c>
      <c r="Y1150" s="71">
        <v>53367</v>
      </c>
      <c r="Z1150" s="71">
        <v>789</v>
      </c>
      <c r="AA1150" s="71">
        <v>2</v>
      </c>
      <c r="AB1150" s="76">
        <v>0</v>
      </c>
      <c r="AC1150" s="68">
        <v>104750</v>
      </c>
      <c r="AD1150" s="77">
        <v>0.02</v>
      </c>
      <c r="AE1150" s="68">
        <v>1</v>
      </c>
      <c r="AF1150" s="78">
        <v>0.1088</v>
      </c>
      <c r="AG1150" s="81">
        <v>0.0943</v>
      </c>
      <c r="AH1150" s="44" t="s">
        <v>2027</v>
      </c>
      <c r="AI1150" s="64" t="s">
        <v>2177</v>
      </c>
      <c r="AJ1150" s="63" t="s">
        <v>4107</v>
      </c>
      <c r="AK1150" s="78">
        <v>0.0435</v>
      </c>
      <c r="AL1150" s="78">
        <v>0.0943</v>
      </c>
      <c r="AM1150" s="63" t="s">
        <v>7782</v>
      </c>
      <c r="AN1150" s="78">
        <v>0.0373</v>
      </c>
      <c r="AO1150" s="78">
        <v>0</v>
      </c>
      <c r="AP1150" s="63" t="s">
        <v>4106</v>
      </c>
      <c r="AQ1150" s="78">
        <v>0.028</v>
      </c>
      <c r="AR1150" s="78">
        <v>0</v>
      </c>
      <c r="AS1150" s="86" t="s">
        <v>8005</v>
      </c>
      <c r="AT1150" s="87">
        <v>0.2</v>
      </c>
      <c r="AU1150" s="88" t="s">
        <v>8006</v>
      </c>
    </row>
    <row r="1151" spans="1:47">
      <c r="A1151" s="50">
        <f t="shared" si="88"/>
        <v>144</v>
      </c>
      <c r="B1151" s="51" t="str">
        <f>IF(A1151="","",IF(A1151&lt;词盘!$B$2,"大词",IF(A1151&lt;词盘!$C$2,"中尾词","长尾词")))</f>
        <v>大词</v>
      </c>
      <c r="D1151" s="29" t="str">
        <f t="shared" si="87"/>
        <v>无序</v>
      </c>
      <c r="I1151" s="61">
        <f t="shared" si="89"/>
        <v>0</v>
      </c>
      <c r="K1151" s="91"/>
      <c r="L1151" s="90"/>
      <c r="M1151" s="62" t="s">
        <v>8007</v>
      </c>
      <c r="N1151" s="63" t="s">
        <v>7791</v>
      </c>
      <c r="O1151" s="64" t="s">
        <v>2027</v>
      </c>
      <c r="P1151" s="65"/>
      <c r="Q1151" s="63" t="s">
        <v>2047</v>
      </c>
      <c r="R1151" s="68">
        <v>0</v>
      </c>
      <c r="S1151" s="68">
        <v>1</v>
      </c>
      <c r="T1151" s="69" t="s">
        <v>2022</v>
      </c>
      <c r="U1151" s="70">
        <v>274640</v>
      </c>
      <c r="V1151" s="68">
        <v>5578</v>
      </c>
      <c r="W1151" s="71">
        <v>144</v>
      </c>
      <c r="X1151" s="72">
        <v>0.0259</v>
      </c>
      <c r="Y1151" s="71">
        <v>142173</v>
      </c>
      <c r="Z1151" s="71">
        <v>2346</v>
      </c>
      <c r="AA1151" s="71">
        <v>4</v>
      </c>
      <c r="AB1151" s="76">
        <v>0</v>
      </c>
      <c r="AC1151" s="68">
        <v>41866</v>
      </c>
      <c r="AD1151" s="77">
        <v>0.13</v>
      </c>
      <c r="AE1151" s="68">
        <v>3</v>
      </c>
      <c r="AF1151" s="78">
        <v>0.0982</v>
      </c>
      <c r="AG1151" s="81">
        <v>0.0446</v>
      </c>
      <c r="AH1151" s="82">
        <v>0.36</v>
      </c>
      <c r="AI1151" s="64" t="s">
        <v>8008</v>
      </c>
      <c r="AJ1151" s="63" t="s">
        <v>7782</v>
      </c>
      <c r="AK1151" s="78">
        <v>0.0395</v>
      </c>
      <c r="AL1151" s="78">
        <v>0</v>
      </c>
      <c r="AM1151" s="63" t="s">
        <v>3570</v>
      </c>
      <c r="AN1151" s="78">
        <v>0.0316</v>
      </c>
      <c r="AO1151" s="78">
        <v>0.0255</v>
      </c>
      <c r="AP1151" s="63" t="s">
        <v>7768</v>
      </c>
      <c r="AQ1151" s="78">
        <v>0.0271</v>
      </c>
      <c r="AR1151" s="78">
        <v>0.0191</v>
      </c>
      <c r="AS1151" s="86" t="s">
        <v>8009</v>
      </c>
      <c r="AT1151" s="87">
        <v>0.0769</v>
      </c>
      <c r="AU1151" s="88" t="s">
        <v>8010</v>
      </c>
    </row>
    <row r="1152" spans="1:47">
      <c r="A1152" s="50">
        <f t="shared" si="88"/>
        <v>67</v>
      </c>
      <c r="B1152" s="51" t="str">
        <f>IF(A1152="","",IF(A1152&lt;词盘!$B$2,"大词",IF(A1152&lt;词盘!$C$2,"中尾词","长尾词")))</f>
        <v>大词</v>
      </c>
      <c r="D1152" s="29" t="str">
        <f t="shared" ref="D1152:D1202" si="90">IF(M1152="","",IF(OR(E1152="/",E1152=""),"无序",IF(COUNTIFS(E:E,E1152)&lt;4,"无序","有序")))</f>
        <v>无序</v>
      </c>
      <c r="I1152" s="61">
        <f t="shared" si="89"/>
        <v>0</v>
      </c>
      <c r="K1152" s="91"/>
      <c r="L1152" s="90"/>
      <c r="M1152" s="62" t="s">
        <v>8011</v>
      </c>
      <c r="N1152" s="63" t="s">
        <v>8012</v>
      </c>
      <c r="O1152" s="64" t="s">
        <v>2027</v>
      </c>
      <c r="P1152" s="65"/>
      <c r="Q1152" s="63" t="s">
        <v>2047</v>
      </c>
      <c r="R1152" s="68">
        <v>0</v>
      </c>
      <c r="S1152" s="68">
        <v>1</v>
      </c>
      <c r="T1152" s="69" t="s">
        <v>2022</v>
      </c>
      <c r="U1152" s="70">
        <v>753882</v>
      </c>
      <c r="V1152" s="68">
        <v>1935</v>
      </c>
      <c r="W1152" s="71">
        <v>67</v>
      </c>
      <c r="X1152" s="72">
        <v>0.0348</v>
      </c>
      <c r="Y1152" s="71">
        <v>49814</v>
      </c>
      <c r="Z1152" s="71">
        <v>954</v>
      </c>
      <c r="AA1152" s="71">
        <v>2</v>
      </c>
      <c r="AB1152" s="76">
        <v>0</v>
      </c>
      <c r="AC1152" s="68">
        <v>9007</v>
      </c>
      <c r="AD1152" s="77">
        <v>0.21</v>
      </c>
      <c r="AE1152" s="68">
        <v>16</v>
      </c>
      <c r="AF1152" s="78">
        <v>0.1687</v>
      </c>
      <c r="AG1152" s="81">
        <v>0.1739</v>
      </c>
      <c r="AH1152" s="44" t="s">
        <v>2027</v>
      </c>
      <c r="AI1152" s="64" t="s">
        <v>2177</v>
      </c>
      <c r="AJ1152" s="63" t="s">
        <v>8013</v>
      </c>
      <c r="AK1152" s="78">
        <v>0.0798</v>
      </c>
      <c r="AL1152" s="78">
        <v>0.0652</v>
      </c>
      <c r="AM1152" s="63" t="s">
        <v>8014</v>
      </c>
      <c r="AN1152" s="78">
        <v>0.046</v>
      </c>
      <c r="AO1152" s="78">
        <v>0.0435</v>
      </c>
      <c r="AP1152" s="63" t="s">
        <v>8015</v>
      </c>
      <c r="AQ1152" s="78">
        <v>0.0429</v>
      </c>
      <c r="AR1152" s="78">
        <v>0.0652</v>
      </c>
      <c r="AS1152" s="86" t="s">
        <v>8016</v>
      </c>
      <c r="AT1152" s="87">
        <v>0</v>
      </c>
      <c r="AU1152" s="88" t="s">
        <v>8017</v>
      </c>
    </row>
    <row r="1153" spans="1:47">
      <c r="A1153" s="50">
        <f t="shared" si="88"/>
        <v>115</v>
      </c>
      <c r="B1153" s="51" t="str">
        <f>IF(A1153="","",IF(A1153&lt;词盘!$B$2,"大词",IF(A1153&lt;词盘!$C$2,"中尾词","长尾词")))</f>
        <v>大词</v>
      </c>
      <c r="D1153" s="29" t="str">
        <f t="shared" si="90"/>
        <v>无序</v>
      </c>
      <c r="I1153" s="61">
        <f t="shared" si="89"/>
        <v>0</v>
      </c>
      <c r="K1153" s="91"/>
      <c r="L1153" s="90"/>
      <c r="M1153" s="62" t="s">
        <v>8018</v>
      </c>
      <c r="N1153" s="63" t="s">
        <v>5737</v>
      </c>
      <c r="O1153" s="64" t="s">
        <v>2027</v>
      </c>
      <c r="P1153" s="65"/>
      <c r="Q1153" s="63" t="s">
        <v>2047</v>
      </c>
      <c r="R1153" s="68">
        <v>0</v>
      </c>
      <c r="S1153" s="68">
        <v>1</v>
      </c>
      <c r="T1153" s="69" t="s">
        <v>2022</v>
      </c>
      <c r="U1153" s="70">
        <v>356075</v>
      </c>
      <c r="V1153" s="68">
        <v>4224</v>
      </c>
      <c r="W1153" s="71">
        <v>115</v>
      </c>
      <c r="X1153" s="72">
        <v>0.0274</v>
      </c>
      <c r="Y1153" s="71">
        <v>114482</v>
      </c>
      <c r="Z1153" s="71">
        <v>1774</v>
      </c>
      <c r="AA1153" s="71">
        <v>3</v>
      </c>
      <c r="AB1153" s="76">
        <v>0</v>
      </c>
      <c r="AC1153" s="68">
        <v>4655</v>
      </c>
      <c r="AD1153" s="77">
        <v>0.91</v>
      </c>
      <c r="AE1153" s="68">
        <v>2</v>
      </c>
      <c r="AF1153" s="78">
        <v>0.1221</v>
      </c>
      <c r="AG1153" s="81">
        <v>0.07</v>
      </c>
      <c r="AH1153" s="82">
        <v>0.72</v>
      </c>
      <c r="AI1153" s="64" t="s">
        <v>3478</v>
      </c>
      <c r="AJ1153" s="63" t="s">
        <v>5071</v>
      </c>
      <c r="AK1153" s="78">
        <v>0.0436</v>
      </c>
      <c r="AL1153" s="78">
        <v>0.042</v>
      </c>
      <c r="AM1153" s="63" t="s">
        <v>7782</v>
      </c>
      <c r="AN1153" s="78">
        <v>0.0407</v>
      </c>
      <c r="AO1153" s="78">
        <v>0</v>
      </c>
      <c r="AP1153" s="63" t="s">
        <v>7977</v>
      </c>
      <c r="AQ1153" s="78">
        <v>0.0378</v>
      </c>
      <c r="AR1153" s="78">
        <v>0.028</v>
      </c>
      <c r="AS1153" s="86" t="s">
        <v>8019</v>
      </c>
      <c r="AT1153" s="87">
        <v>0</v>
      </c>
      <c r="AU1153" s="88" t="s">
        <v>8020</v>
      </c>
    </row>
    <row r="1154" spans="1:47">
      <c r="A1154" s="50">
        <f t="shared" si="88"/>
        <v>120</v>
      </c>
      <c r="B1154" s="51" t="str">
        <f>IF(A1154="","",IF(A1154&lt;词盘!$B$2,"大词",IF(A1154&lt;词盘!$C$2,"中尾词","长尾词")))</f>
        <v>大词</v>
      </c>
      <c r="D1154" s="29" t="str">
        <f t="shared" si="90"/>
        <v>无序</v>
      </c>
      <c r="I1154" s="61">
        <f t="shared" si="89"/>
        <v>0</v>
      </c>
      <c r="K1154" s="91"/>
      <c r="L1154" s="90"/>
      <c r="M1154" s="62" t="s">
        <v>8021</v>
      </c>
      <c r="N1154" s="63" t="s">
        <v>7891</v>
      </c>
      <c r="O1154" s="64" t="s">
        <v>2027</v>
      </c>
      <c r="P1154" s="65"/>
      <c r="Q1154" s="63" t="s">
        <v>2047</v>
      </c>
      <c r="R1154" s="68">
        <v>0</v>
      </c>
      <c r="S1154" s="68">
        <v>1</v>
      </c>
      <c r="T1154" s="69" t="s">
        <v>2022</v>
      </c>
      <c r="U1154" s="70">
        <v>399762</v>
      </c>
      <c r="V1154" s="68">
        <v>3684</v>
      </c>
      <c r="W1154" s="71">
        <v>120</v>
      </c>
      <c r="X1154" s="72">
        <v>0.0326</v>
      </c>
      <c r="Y1154" s="71">
        <v>76932</v>
      </c>
      <c r="Z1154" s="71">
        <v>1565</v>
      </c>
      <c r="AA1154" s="71">
        <v>3</v>
      </c>
      <c r="AB1154" s="76">
        <v>0</v>
      </c>
      <c r="AC1154" s="68">
        <v>99002</v>
      </c>
      <c r="AD1154" s="77">
        <v>0.04</v>
      </c>
      <c r="AE1154" s="68">
        <v>2</v>
      </c>
      <c r="AF1154" s="78">
        <v>0.1027</v>
      </c>
      <c r="AG1154" s="81">
        <v>0.0458</v>
      </c>
      <c r="AH1154" s="82">
        <v>1.15</v>
      </c>
      <c r="AI1154" s="64" t="s">
        <v>8022</v>
      </c>
      <c r="AJ1154" s="63" t="s">
        <v>4107</v>
      </c>
      <c r="AK1154" s="78">
        <v>0.0375</v>
      </c>
      <c r="AL1154" s="78">
        <v>0.0153</v>
      </c>
      <c r="AM1154" s="63" t="s">
        <v>5071</v>
      </c>
      <c r="AN1154" s="78">
        <v>0.0326</v>
      </c>
      <c r="AO1154" s="78">
        <v>0.0229</v>
      </c>
      <c r="AP1154" s="63" t="s">
        <v>4106</v>
      </c>
      <c r="AQ1154" s="78">
        <v>0.0326</v>
      </c>
      <c r="AR1154" s="78">
        <v>0.0076</v>
      </c>
      <c r="AS1154" s="86" t="s">
        <v>8023</v>
      </c>
      <c r="AT1154" s="87">
        <v>0</v>
      </c>
      <c r="AU1154" s="88" t="s">
        <v>8024</v>
      </c>
    </row>
    <row r="1155" spans="1:47">
      <c r="A1155" s="50">
        <f t="shared" si="88"/>
        <v>108</v>
      </c>
      <c r="B1155" s="51" t="str">
        <f>IF(A1155="","",IF(A1155&lt;词盘!$B$2,"大词",IF(A1155&lt;词盘!$C$2,"中尾词","长尾词")))</f>
        <v>大词</v>
      </c>
      <c r="D1155" s="29" t="str">
        <f t="shared" si="90"/>
        <v>无序</v>
      </c>
      <c r="I1155" s="61">
        <f t="shared" si="89"/>
        <v>0</v>
      </c>
      <c r="K1155" s="91"/>
      <c r="L1155" s="90"/>
      <c r="M1155" s="62" t="s">
        <v>8025</v>
      </c>
      <c r="N1155" s="63" t="s">
        <v>7827</v>
      </c>
      <c r="O1155" s="64" t="s">
        <v>2027</v>
      </c>
      <c r="P1155" s="65"/>
      <c r="Q1155" s="63" t="s">
        <v>2047</v>
      </c>
      <c r="R1155" s="68">
        <v>0</v>
      </c>
      <c r="S1155" s="68">
        <v>1</v>
      </c>
      <c r="T1155" s="69" t="s">
        <v>2022</v>
      </c>
      <c r="U1155" s="70">
        <v>483869</v>
      </c>
      <c r="V1155" s="68">
        <v>3001</v>
      </c>
      <c r="W1155" s="71">
        <v>108</v>
      </c>
      <c r="X1155" s="72">
        <v>0.0362</v>
      </c>
      <c r="Y1155" s="71">
        <v>74944</v>
      </c>
      <c r="Z1155" s="71">
        <v>1197</v>
      </c>
      <c r="AA1155" s="71">
        <v>3</v>
      </c>
      <c r="AB1155" s="76">
        <v>0</v>
      </c>
      <c r="AC1155" s="68">
        <v>156598</v>
      </c>
      <c r="AD1155" s="77">
        <v>0.02</v>
      </c>
      <c r="AE1155" s="68">
        <v>2</v>
      </c>
      <c r="AF1155" s="78">
        <v>0.112</v>
      </c>
      <c r="AG1155" s="81">
        <v>0.0357</v>
      </c>
      <c r="AH1155" s="82">
        <v>1.97</v>
      </c>
      <c r="AI1155" s="64" t="s">
        <v>8026</v>
      </c>
      <c r="AJ1155" s="63" t="s">
        <v>4107</v>
      </c>
      <c r="AK1155" s="78">
        <v>0.048</v>
      </c>
      <c r="AL1155" s="78">
        <v>0</v>
      </c>
      <c r="AM1155" s="63" t="s">
        <v>7865</v>
      </c>
      <c r="AN1155" s="78">
        <v>0.032</v>
      </c>
      <c r="AO1155" s="78">
        <v>0.0357</v>
      </c>
      <c r="AP1155" s="63" t="s">
        <v>5071</v>
      </c>
      <c r="AQ1155" s="78">
        <v>0.032</v>
      </c>
      <c r="AR1155" s="78">
        <v>0</v>
      </c>
      <c r="AS1155" s="86" t="s">
        <v>8027</v>
      </c>
      <c r="AT1155" s="87"/>
      <c r="AU1155" s="88"/>
    </row>
    <row r="1156" spans="1:47">
      <c r="A1156" s="50">
        <f t="shared" si="88"/>
        <v>70</v>
      </c>
      <c r="B1156" s="51" t="str">
        <f>IF(A1156="","",IF(A1156&lt;词盘!$B$2,"大词",IF(A1156&lt;词盘!$C$2,"中尾词","长尾词")))</f>
        <v>大词</v>
      </c>
      <c r="D1156" s="29" t="str">
        <f t="shared" si="90"/>
        <v>无序</v>
      </c>
      <c r="I1156" s="61">
        <f t="shared" si="89"/>
        <v>0</v>
      </c>
      <c r="K1156" s="91"/>
      <c r="L1156" s="90"/>
      <c r="M1156" s="62" t="s">
        <v>8028</v>
      </c>
      <c r="N1156" s="63"/>
      <c r="O1156" s="64" t="s">
        <v>2027</v>
      </c>
      <c r="P1156" s="65"/>
      <c r="Q1156" s="63" t="s">
        <v>2047</v>
      </c>
      <c r="R1156" s="68">
        <v>0</v>
      </c>
      <c r="S1156" s="68">
        <v>1</v>
      </c>
      <c r="T1156" s="69" t="s">
        <v>2022</v>
      </c>
      <c r="U1156" s="70">
        <v>638475</v>
      </c>
      <c r="V1156" s="68">
        <v>2365</v>
      </c>
      <c r="W1156" s="71">
        <v>70</v>
      </c>
      <c r="X1156" s="72">
        <v>0.0297</v>
      </c>
      <c r="Y1156" s="71">
        <v>59498</v>
      </c>
      <c r="Z1156" s="71">
        <v>1093</v>
      </c>
      <c r="AA1156" s="71">
        <v>2</v>
      </c>
      <c r="AB1156" s="76">
        <v>0</v>
      </c>
      <c r="AC1156" s="68">
        <v>101766</v>
      </c>
      <c r="AD1156" s="77">
        <v>0.02</v>
      </c>
      <c r="AE1156" s="68">
        <v>1</v>
      </c>
      <c r="AF1156" s="78">
        <v>0.2</v>
      </c>
      <c r="AG1156" s="81">
        <v>0.2857</v>
      </c>
      <c r="AH1156" s="44" t="s">
        <v>2027</v>
      </c>
      <c r="AI1156" s="64" t="s">
        <v>2177</v>
      </c>
      <c r="AJ1156" s="63" t="s">
        <v>4107</v>
      </c>
      <c r="AK1156" s="78">
        <v>0.0947</v>
      </c>
      <c r="AL1156" s="78">
        <v>0.1429</v>
      </c>
      <c r="AM1156" s="63" t="s">
        <v>5071</v>
      </c>
      <c r="AN1156" s="78">
        <v>0.0632</v>
      </c>
      <c r="AO1156" s="78">
        <v>0.0952</v>
      </c>
      <c r="AP1156" s="63" t="s">
        <v>2137</v>
      </c>
      <c r="AQ1156" s="78">
        <v>0.0421</v>
      </c>
      <c r="AR1156" s="78">
        <v>0.0476</v>
      </c>
      <c r="AS1156" s="86" t="s">
        <v>8029</v>
      </c>
      <c r="AT1156" s="87">
        <v>0</v>
      </c>
      <c r="AU1156" s="88" t="s">
        <v>8030</v>
      </c>
    </row>
    <row r="1157" spans="1:47">
      <c r="A1157" s="50">
        <f t="shared" si="88"/>
        <v>0</v>
      </c>
      <c r="B1157" s="51" t="str">
        <f>IF(A1157="","",IF(A1157&lt;词盘!$B$2,"大词",IF(A1157&lt;词盘!$C$2,"中尾词","长尾词")))</f>
        <v>大词</v>
      </c>
      <c r="D1157" s="29" t="str">
        <f t="shared" si="90"/>
        <v>无序</v>
      </c>
      <c r="I1157" s="61">
        <f t="shared" si="89"/>
        <v>0</v>
      </c>
      <c r="K1157" s="91"/>
      <c r="L1157" s="90"/>
      <c r="M1157" s="62" t="s">
        <v>8031</v>
      </c>
      <c r="N1157" s="63"/>
      <c r="O1157" s="64" t="s">
        <v>2027</v>
      </c>
      <c r="P1157" s="65"/>
      <c r="Q1157" s="63" t="s">
        <v>2047</v>
      </c>
      <c r="R1157" s="68">
        <v>0</v>
      </c>
      <c r="S1157" s="68">
        <v>1</v>
      </c>
      <c r="T1157" s="69" t="s">
        <v>2022</v>
      </c>
      <c r="U1157" s="70"/>
      <c r="V1157" s="68"/>
      <c r="W1157" s="71"/>
      <c r="X1157" s="72"/>
      <c r="Y1157" s="71"/>
      <c r="Z1157" s="71"/>
      <c r="AA1157" s="71"/>
      <c r="AB1157" s="76"/>
      <c r="AC1157" s="68">
        <v>0</v>
      </c>
      <c r="AD1157" s="77"/>
      <c r="AE1157" s="68">
        <v>14</v>
      </c>
      <c r="AF1157" s="78"/>
      <c r="AG1157" s="81"/>
      <c r="AH1157" s="44" t="s">
        <v>2027</v>
      </c>
      <c r="AI1157" s="64" t="s">
        <v>2177</v>
      </c>
      <c r="AJ1157" s="63"/>
      <c r="AK1157" s="78"/>
      <c r="AL1157" s="78"/>
      <c r="AM1157" s="63"/>
      <c r="AN1157" s="78"/>
      <c r="AO1157" s="78"/>
      <c r="AP1157" s="63"/>
      <c r="AQ1157" s="78"/>
      <c r="AR1157" s="78"/>
      <c r="AS1157" s="86"/>
      <c r="AT1157" s="87">
        <v>0</v>
      </c>
      <c r="AU1157" s="88" t="s">
        <v>8032</v>
      </c>
    </row>
    <row r="1158" spans="1:47">
      <c r="A1158" s="50">
        <f t="shared" si="88"/>
        <v>23</v>
      </c>
      <c r="B1158" s="51" t="str">
        <f>IF(A1158="","",IF(A1158&lt;词盘!$B$2,"大词",IF(A1158&lt;词盘!$C$2,"中尾词","长尾词")))</f>
        <v>大词</v>
      </c>
      <c r="D1158" s="29" t="str">
        <f t="shared" si="90"/>
        <v>无序</v>
      </c>
      <c r="I1158" s="61">
        <f t="shared" si="89"/>
        <v>0</v>
      </c>
      <c r="K1158" s="91"/>
      <c r="L1158" s="90"/>
      <c r="M1158" s="62" t="s">
        <v>8033</v>
      </c>
      <c r="N1158" s="63"/>
      <c r="O1158" s="64" t="s">
        <v>2027</v>
      </c>
      <c r="P1158" s="65"/>
      <c r="Q1158" s="63" t="s">
        <v>2047</v>
      </c>
      <c r="R1158" s="68">
        <v>0</v>
      </c>
      <c r="S1158" s="68">
        <v>1</v>
      </c>
      <c r="T1158" s="69" t="s">
        <v>2022</v>
      </c>
      <c r="U1158" s="70">
        <v>1460464</v>
      </c>
      <c r="V1158" s="68">
        <v>826</v>
      </c>
      <c r="W1158" s="71">
        <v>23</v>
      </c>
      <c r="X1158" s="72">
        <v>0.0284</v>
      </c>
      <c r="Y1158" s="71">
        <v>18391</v>
      </c>
      <c r="Z1158" s="71">
        <v>380</v>
      </c>
      <c r="AA1158" s="71">
        <v>1</v>
      </c>
      <c r="AB1158" s="76">
        <v>0</v>
      </c>
      <c r="AC1158" s="68">
        <v>82784</v>
      </c>
      <c r="AD1158" s="77">
        <v>0.01</v>
      </c>
      <c r="AE1158" s="68">
        <v>2</v>
      </c>
      <c r="AF1158" s="78">
        <v>0.1952</v>
      </c>
      <c r="AG1158" s="81">
        <v>0</v>
      </c>
      <c r="AH1158" s="44" t="s">
        <v>2027</v>
      </c>
      <c r="AI1158" s="64" t="s">
        <v>2177</v>
      </c>
      <c r="AJ1158" s="63" t="s">
        <v>5071</v>
      </c>
      <c r="AK1158" s="78">
        <v>0.0732</v>
      </c>
      <c r="AL1158" s="78">
        <v>0</v>
      </c>
      <c r="AM1158" s="63" t="s">
        <v>7865</v>
      </c>
      <c r="AN1158" s="78">
        <v>0.0732</v>
      </c>
      <c r="AO1158" s="78">
        <v>0</v>
      </c>
      <c r="AP1158" s="63" t="s">
        <v>8034</v>
      </c>
      <c r="AQ1158" s="78">
        <v>0.0488</v>
      </c>
      <c r="AR1158" s="78">
        <v>0</v>
      </c>
      <c r="AS1158" s="86" t="s">
        <v>8035</v>
      </c>
      <c r="AT1158" s="87">
        <v>0</v>
      </c>
      <c r="AU1158" s="88" t="s">
        <v>8036</v>
      </c>
    </row>
    <row r="1159" spans="1:47">
      <c r="A1159" s="50">
        <f t="shared" si="88"/>
        <v>27</v>
      </c>
      <c r="B1159" s="51" t="str">
        <f>IF(A1159="","",IF(A1159&lt;词盘!$B$2,"大词",IF(A1159&lt;词盘!$C$2,"中尾词","长尾词")))</f>
        <v>大词</v>
      </c>
      <c r="D1159" s="29" t="str">
        <f t="shared" si="90"/>
        <v>无序</v>
      </c>
      <c r="I1159" s="61">
        <f t="shared" si="89"/>
        <v>0</v>
      </c>
      <c r="K1159" s="91"/>
      <c r="L1159" s="90"/>
      <c r="M1159" s="62" t="s">
        <v>8037</v>
      </c>
      <c r="N1159" s="63"/>
      <c r="O1159" s="64" t="s">
        <v>2027</v>
      </c>
      <c r="P1159" s="65"/>
      <c r="Q1159" s="63" t="s">
        <v>2047</v>
      </c>
      <c r="R1159" s="68">
        <v>0</v>
      </c>
      <c r="S1159" s="68">
        <v>1</v>
      </c>
      <c r="T1159" s="69" t="s">
        <v>2022</v>
      </c>
      <c r="U1159" s="70">
        <v>1460462</v>
      </c>
      <c r="V1159" s="68">
        <v>826</v>
      </c>
      <c r="W1159" s="71">
        <v>27</v>
      </c>
      <c r="X1159" s="72">
        <v>0.0328</v>
      </c>
      <c r="Y1159" s="71">
        <v>18016</v>
      </c>
      <c r="Z1159" s="71">
        <v>356</v>
      </c>
      <c r="AA1159" s="71">
        <v>1</v>
      </c>
      <c r="AB1159" s="76">
        <v>0</v>
      </c>
      <c r="AC1159" s="68">
        <v>41926</v>
      </c>
      <c r="AD1159" s="77">
        <v>0.02</v>
      </c>
      <c r="AE1159" s="68">
        <v>1</v>
      </c>
      <c r="AF1159" s="78">
        <v>0.1708</v>
      </c>
      <c r="AG1159" s="81">
        <v>0</v>
      </c>
      <c r="AH1159" s="44" t="s">
        <v>2027</v>
      </c>
      <c r="AI1159" s="64" t="s">
        <v>2177</v>
      </c>
      <c r="AJ1159" s="63" t="s">
        <v>5739</v>
      </c>
      <c r="AK1159" s="78">
        <v>0.0732</v>
      </c>
      <c r="AL1159" s="78">
        <v>0</v>
      </c>
      <c r="AM1159" s="63" t="s">
        <v>3570</v>
      </c>
      <c r="AN1159" s="78">
        <v>0.0488</v>
      </c>
      <c r="AO1159" s="78">
        <v>0</v>
      </c>
      <c r="AP1159" s="63" t="s">
        <v>7768</v>
      </c>
      <c r="AQ1159" s="78">
        <v>0.0488</v>
      </c>
      <c r="AR1159" s="78">
        <v>0</v>
      </c>
      <c r="AS1159" s="86" t="s">
        <v>8038</v>
      </c>
      <c r="AT1159" s="87">
        <v>0</v>
      </c>
      <c r="AU1159" s="88" t="s">
        <v>8039</v>
      </c>
    </row>
    <row r="1160" spans="1:47">
      <c r="A1160" s="50">
        <f t="shared" si="88"/>
        <v>1016</v>
      </c>
      <c r="B1160" s="51" t="str">
        <f>IF(A1160="","",IF(A1160&lt;词盘!$B$2,"大词",IF(A1160&lt;词盘!$C$2,"中尾词","长尾词")))</f>
        <v>大词</v>
      </c>
      <c r="D1160" s="29" t="str">
        <f t="shared" si="90"/>
        <v>无序</v>
      </c>
      <c r="I1160" s="61">
        <f t="shared" si="89"/>
        <v>0</v>
      </c>
      <c r="K1160" s="91"/>
      <c r="L1160" s="90"/>
      <c r="M1160" s="62" t="s">
        <v>8040</v>
      </c>
      <c r="N1160" s="63" t="s">
        <v>5193</v>
      </c>
      <c r="O1160" s="64" t="s">
        <v>2027</v>
      </c>
      <c r="P1160" s="65"/>
      <c r="Q1160" s="63" t="s">
        <v>2047</v>
      </c>
      <c r="R1160" s="68">
        <v>0</v>
      </c>
      <c r="S1160" s="68">
        <v>1</v>
      </c>
      <c r="T1160" s="69" t="s">
        <v>2022</v>
      </c>
      <c r="U1160" s="70">
        <v>1854918</v>
      </c>
      <c r="V1160" s="68">
        <v>34696</v>
      </c>
      <c r="W1160" s="71">
        <v>1016</v>
      </c>
      <c r="X1160" s="72">
        <v>0.0293</v>
      </c>
      <c r="Y1160" s="71">
        <v>929329</v>
      </c>
      <c r="Z1160" s="71">
        <v>14922</v>
      </c>
      <c r="AA1160" s="71">
        <v>24</v>
      </c>
      <c r="AB1160" s="76">
        <v>0</v>
      </c>
      <c r="AC1160" s="68">
        <v>17270</v>
      </c>
      <c r="AD1160" s="77">
        <v>2.01</v>
      </c>
      <c r="AE1160" s="68">
        <v>1</v>
      </c>
      <c r="AF1160" s="78">
        <v>0.1818</v>
      </c>
      <c r="AG1160" s="81">
        <v>0</v>
      </c>
      <c r="AH1160" s="82">
        <v>0.95</v>
      </c>
      <c r="AI1160" s="64" t="s">
        <v>8041</v>
      </c>
      <c r="AJ1160" s="63" t="s">
        <v>3570</v>
      </c>
      <c r="AK1160" s="78">
        <v>0.0606</v>
      </c>
      <c r="AL1160" s="78">
        <v>0</v>
      </c>
      <c r="AM1160" s="63" t="s">
        <v>2137</v>
      </c>
      <c r="AN1160" s="78">
        <v>0.0606</v>
      </c>
      <c r="AO1160" s="78">
        <v>0</v>
      </c>
      <c r="AP1160" s="63" t="s">
        <v>7782</v>
      </c>
      <c r="AQ1160" s="78">
        <v>0.0606</v>
      </c>
      <c r="AR1160" s="78">
        <v>0</v>
      </c>
      <c r="AS1160" s="86" t="s">
        <v>8042</v>
      </c>
      <c r="AT1160" s="87">
        <v>0</v>
      </c>
      <c r="AU1160" s="88" t="s">
        <v>8043</v>
      </c>
    </row>
    <row r="1161" spans="1:47">
      <c r="A1161" s="50">
        <f t="shared" si="88"/>
        <v>17</v>
      </c>
      <c r="B1161" s="51" t="str">
        <f>IF(A1161="","",IF(A1161&lt;词盘!$B$2,"大词",IF(A1161&lt;词盘!$C$2,"中尾词","长尾词")))</f>
        <v>大词</v>
      </c>
      <c r="D1161" s="29" t="str">
        <f t="shared" si="90"/>
        <v>无序</v>
      </c>
      <c r="I1161" s="61">
        <f t="shared" si="89"/>
        <v>0</v>
      </c>
      <c r="K1161" s="91"/>
      <c r="L1161" s="90"/>
      <c r="M1161" s="62" t="s">
        <v>8044</v>
      </c>
      <c r="N1161" s="63"/>
      <c r="O1161" s="64" t="s">
        <v>2027</v>
      </c>
      <c r="P1161" s="65"/>
      <c r="Q1161" s="63" t="s">
        <v>2047</v>
      </c>
      <c r="R1161" s="68">
        <v>0</v>
      </c>
      <c r="S1161" s="68">
        <v>1</v>
      </c>
      <c r="T1161" s="69" t="s">
        <v>2022</v>
      </c>
      <c r="U1161" s="70">
        <v>2034133</v>
      </c>
      <c r="V1161" s="68">
        <v>497</v>
      </c>
      <c r="W1161" s="71">
        <v>17</v>
      </c>
      <c r="X1161" s="72">
        <v>0.0353</v>
      </c>
      <c r="Y1161" s="71">
        <v>13653</v>
      </c>
      <c r="Z1161" s="71">
        <v>199</v>
      </c>
      <c r="AA1161" s="71">
        <v>1</v>
      </c>
      <c r="AB1161" s="76">
        <v>0</v>
      </c>
      <c r="AC1161" s="68">
        <v>156320</v>
      </c>
      <c r="AD1161" s="77">
        <v>0</v>
      </c>
      <c r="AE1161" s="68">
        <v>2</v>
      </c>
      <c r="AF1161" s="78">
        <v>0.2069</v>
      </c>
      <c r="AG1161" s="81">
        <v>0.1429</v>
      </c>
      <c r="AH1161" s="44" t="s">
        <v>2027</v>
      </c>
      <c r="AI1161" s="64" t="s">
        <v>2177</v>
      </c>
      <c r="AJ1161" s="63" t="s">
        <v>4107</v>
      </c>
      <c r="AK1161" s="78">
        <v>0.1034</v>
      </c>
      <c r="AL1161" s="78">
        <v>0.1429</v>
      </c>
      <c r="AM1161" s="63" t="s">
        <v>4261</v>
      </c>
      <c r="AN1161" s="78">
        <v>0.069</v>
      </c>
      <c r="AO1161" s="78">
        <v>0</v>
      </c>
      <c r="AP1161" s="63" t="s">
        <v>8045</v>
      </c>
      <c r="AQ1161" s="78">
        <v>0.0345</v>
      </c>
      <c r="AR1161" s="78">
        <v>0</v>
      </c>
      <c r="AS1161" s="86" t="s">
        <v>8046</v>
      </c>
      <c r="AT1161" s="87"/>
      <c r="AU1161" s="88"/>
    </row>
    <row r="1162" spans="1:47">
      <c r="A1162" s="50">
        <f t="shared" si="88"/>
        <v>71</v>
      </c>
      <c r="B1162" s="51" t="str">
        <f>IF(A1162="","",IF(A1162&lt;词盘!$B$2,"大词",IF(A1162&lt;词盘!$C$2,"中尾词","长尾词")))</f>
        <v>大词</v>
      </c>
      <c r="D1162" s="29" t="str">
        <f t="shared" si="90"/>
        <v>无序</v>
      </c>
      <c r="I1162" s="61">
        <f t="shared" si="89"/>
        <v>0</v>
      </c>
      <c r="K1162" s="91"/>
      <c r="L1162" s="90"/>
      <c r="M1162" s="62" t="s">
        <v>8047</v>
      </c>
      <c r="N1162" s="63" t="s">
        <v>7827</v>
      </c>
      <c r="O1162" s="64" t="s">
        <v>2027</v>
      </c>
      <c r="P1162" s="65"/>
      <c r="Q1162" s="63" t="s">
        <v>2047</v>
      </c>
      <c r="R1162" s="68">
        <v>0</v>
      </c>
      <c r="S1162" s="68">
        <v>1</v>
      </c>
      <c r="T1162" s="69" t="s">
        <v>2022</v>
      </c>
      <c r="U1162" s="70">
        <v>568020</v>
      </c>
      <c r="V1162" s="68">
        <v>2617</v>
      </c>
      <c r="W1162" s="71">
        <v>71</v>
      </c>
      <c r="X1162" s="72">
        <v>0.0274</v>
      </c>
      <c r="Y1162" s="71">
        <v>56666</v>
      </c>
      <c r="Z1162" s="71">
        <v>1030</v>
      </c>
      <c r="AA1162" s="71">
        <v>2</v>
      </c>
      <c r="AB1162" s="76">
        <v>0</v>
      </c>
      <c r="AC1162" s="68">
        <v>158892</v>
      </c>
      <c r="AD1162" s="77">
        <v>0.02</v>
      </c>
      <c r="AE1162" s="68">
        <v>4</v>
      </c>
      <c r="AF1162" s="78">
        <v>0.0831</v>
      </c>
      <c r="AG1162" s="81">
        <v>0.1</v>
      </c>
      <c r="AH1162" s="82">
        <v>0.62</v>
      </c>
      <c r="AI1162" s="64" t="s">
        <v>3223</v>
      </c>
      <c r="AJ1162" s="63" t="s">
        <v>5071</v>
      </c>
      <c r="AK1162" s="78">
        <v>0.0346</v>
      </c>
      <c r="AL1162" s="78">
        <v>0.05</v>
      </c>
      <c r="AM1162" s="63" t="s">
        <v>4107</v>
      </c>
      <c r="AN1162" s="78">
        <v>0.0277</v>
      </c>
      <c r="AO1162" s="78">
        <v>0.04</v>
      </c>
      <c r="AP1162" s="63" t="s">
        <v>7778</v>
      </c>
      <c r="AQ1162" s="78">
        <v>0.0208</v>
      </c>
      <c r="AR1162" s="78">
        <v>0.01</v>
      </c>
      <c r="AS1162" s="86" t="s">
        <v>8048</v>
      </c>
      <c r="AT1162" s="87"/>
      <c r="AU1162" s="88"/>
    </row>
    <row r="1163" spans="1:47">
      <c r="A1163" s="50">
        <f t="shared" si="88"/>
        <v>28</v>
      </c>
      <c r="B1163" s="51" t="str">
        <f>IF(A1163="","",IF(A1163&lt;词盘!$B$2,"大词",IF(A1163&lt;词盘!$C$2,"中尾词","长尾词")))</f>
        <v>大词</v>
      </c>
      <c r="D1163" s="29" t="str">
        <f t="shared" si="90"/>
        <v>无序</v>
      </c>
      <c r="I1163" s="61">
        <f t="shared" si="89"/>
        <v>0</v>
      </c>
      <c r="K1163" s="91"/>
      <c r="L1163" s="90"/>
      <c r="M1163" s="62" t="s">
        <v>8049</v>
      </c>
      <c r="N1163" s="63"/>
      <c r="O1163" s="64" t="s">
        <v>2027</v>
      </c>
      <c r="P1163" s="65"/>
      <c r="Q1163" s="63" t="s">
        <v>2047</v>
      </c>
      <c r="R1163" s="68">
        <v>0</v>
      </c>
      <c r="S1163" s="68">
        <v>1</v>
      </c>
      <c r="T1163" s="69" t="s">
        <v>2022</v>
      </c>
      <c r="U1163" s="70">
        <v>1252726</v>
      </c>
      <c r="V1163" s="68">
        <v>1101</v>
      </c>
      <c r="W1163" s="71">
        <v>28</v>
      </c>
      <c r="X1163" s="72">
        <v>0.0263</v>
      </c>
      <c r="Y1163" s="71">
        <v>30318</v>
      </c>
      <c r="Z1163" s="71">
        <v>444</v>
      </c>
      <c r="AA1163" s="71">
        <v>1</v>
      </c>
      <c r="AB1163" s="76">
        <v>0</v>
      </c>
      <c r="AC1163" s="68">
        <v>2419</v>
      </c>
      <c r="AD1163" s="77">
        <v>0.46</v>
      </c>
      <c r="AE1163" s="68">
        <v>2</v>
      </c>
      <c r="AF1163" s="78">
        <v>0.25</v>
      </c>
      <c r="AG1163" s="81">
        <v>0.0769</v>
      </c>
      <c r="AH1163" s="44" t="s">
        <v>2027</v>
      </c>
      <c r="AI1163" s="64" t="s">
        <v>2177</v>
      </c>
      <c r="AJ1163" s="63" t="s">
        <v>7931</v>
      </c>
      <c r="AK1163" s="78">
        <v>0.1042</v>
      </c>
      <c r="AL1163" s="78">
        <v>0</v>
      </c>
      <c r="AM1163" s="63" t="s">
        <v>8050</v>
      </c>
      <c r="AN1163" s="78">
        <v>0.0833</v>
      </c>
      <c r="AO1163" s="78">
        <v>0</v>
      </c>
      <c r="AP1163" s="63" t="s">
        <v>8051</v>
      </c>
      <c r="AQ1163" s="78">
        <v>0.0625</v>
      </c>
      <c r="AR1163" s="78">
        <v>0.0769</v>
      </c>
      <c r="AS1163" s="86" t="s">
        <v>8052</v>
      </c>
      <c r="AT1163" s="87">
        <v>0</v>
      </c>
      <c r="AU1163" s="88" t="s">
        <v>8053</v>
      </c>
    </row>
    <row r="1164" spans="1:47">
      <c r="A1164" s="50">
        <f t="shared" si="88"/>
        <v>574</v>
      </c>
      <c r="B1164" s="51" t="str">
        <f>IF(A1164="","",IF(A1164&lt;词盘!$B$2,"大词",IF(A1164&lt;词盘!$C$2,"中尾词","长尾词")))</f>
        <v>大词</v>
      </c>
      <c r="D1164" s="29" t="str">
        <f t="shared" si="90"/>
        <v>无序</v>
      </c>
      <c r="I1164" s="61">
        <f t="shared" si="89"/>
        <v>0</v>
      </c>
      <c r="K1164" s="91"/>
      <c r="L1164" s="90"/>
      <c r="M1164" s="62" t="s">
        <v>8054</v>
      </c>
      <c r="N1164" s="63" t="s">
        <v>5181</v>
      </c>
      <c r="O1164" s="64" t="s">
        <v>2027</v>
      </c>
      <c r="P1164" s="65"/>
      <c r="Q1164" s="63" t="s">
        <v>2047</v>
      </c>
      <c r="R1164" s="68">
        <v>0</v>
      </c>
      <c r="S1164" s="68">
        <v>1</v>
      </c>
      <c r="T1164" s="69" t="s">
        <v>2022</v>
      </c>
      <c r="U1164" s="70">
        <v>90494</v>
      </c>
      <c r="V1164" s="68">
        <v>18957</v>
      </c>
      <c r="W1164" s="71">
        <v>574</v>
      </c>
      <c r="X1164" s="72">
        <v>0.0303</v>
      </c>
      <c r="Y1164" s="71">
        <v>527780</v>
      </c>
      <c r="Z1164" s="71">
        <v>8106</v>
      </c>
      <c r="AA1164" s="71">
        <v>14</v>
      </c>
      <c r="AB1164" s="76">
        <v>0</v>
      </c>
      <c r="AC1164" s="68">
        <v>52625</v>
      </c>
      <c r="AD1164" s="77">
        <v>0.36</v>
      </c>
      <c r="AE1164" s="68">
        <v>4</v>
      </c>
      <c r="AF1164" s="78">
        <v>0.0989</v>
      </c>
      <c r="AG1164" s="81">
        <v>0.0481</v>
      </c>
      <c r="AH1164" s="82">
        <v>2</v>
      </c>
      <c r="AI1164" s="64" t="s">
        <v>2916</v>
      </c>
      <c r="AJ1164" s="63" t="s">
        <v>7782</v>
      </c>
      <c r="AK1164" s="78">
        <v>0.0378</v>
      </c>
      <c r="AL1164" s="78">
        <v>0</v>
      </c>
      <c r="AM1164" s="63" t="s">
        <v>4107</v>
      </c>
      <c r="AN1164" s="78">
        <v>0.0319</v>
      </c>
      <c r="AO1164" s="78">
        <v>0.0314</v>
      </c>
      <c r="AP1164" s="63" t="s">
        <v>2137</v>
      </c>
      <c r="AQ1164" s="78">
        <v>0.0292</v>
      </c>
      <c r="AR1164" s="78">
        <v>0.0167</v>
      </c>
      <c r="AS1164" s="86" t="s">
        <v>8055</v>
      </c>
      <c r="AT1164" s="87"/>
      <c r="AU1164" s="88"/>
    </row>
    <row r="1165" spans="1:47">
      <c r="A1165" s="50">
        <f t="shared" ref="A1165:A1218" si="91">W1165</f>
        <v>783</v>
      </c>
      <c r="B1165" s="51" t="str">
        <f>IF(A1165="","",IF(A1165&lt;词盘!$B$2,"大词",IF(A1165&lt;词盘!$C$2,"中尾词","长尾词")))</f>
        <v>大词</v>
      </c>
      <c r="D1165" s="29" t="str">
        <f t="shared" si="90"/>
        <v>无序</v>
      </c>
      <c r="I1165" s="61">
        <f t="shared" si="89"/>
        <v>0</v>
      </c>
      <c r="K1165" s="91"/>
      <c r="L1165" s="90"/>
      <c r="M1165" s="62" t="s">
        <v>8056</v>
      </c>
      <c r="N1165" s="63" t="s">
        <v>5193</v>
      </c>
      <c r="O1165" s="64" t="s">
        <v>2027</v>
      </c>
      <c r="P1165" s="65"/>
      <c r="Q1165" s="63" t="s">
        <v>2047</v>
      </c>
      <c r="R1165" s="68">
        <v>0</v>
      </c>
      <c r="S1165" s="68">
        <v>1</v>
      </c>
      <c r="T1165" s="69" t="s">
        <v>2022</v>
      </c>
      <c r="U1165" s="70">
        <v>63891</v>
      </c>
      <c r="V1165" s="68">
        <v>25590</v>
      </c>
      <c r="W1165" s="71">
        <v>783</v>
      </c>
      <c r="X1165" s="72">
        <v>0.0306</v>
      </c>
      <c r="Y1165" s="71">
        <v>760626</v>
      </c>
      <c r="Z1165" s="71">
        <v>10077</v>
      </c>
      <c r="AA1165" s="71">
        <v>18</v>
      </c>
      <c r="AB1165" s="76">
        <v>0</v>
      </c>
      <c r="AC1165" s="68">
        <v>42336</v>
      </c>
      <c r="AD1165" s="77">
        <v>0.6</v>
      </c>
      <c r="AE1165" s="68">
        <v>38</v>
      </c>
      <c r="AF1165" s="78">
        <v>0.0966</v>
      </c>
      <c r="AG1165" s="81">
        <v>0.0289</v>
      </c>
      <c r="AH1165" s="82">
        <v>1.32</v>
      </c>
      <c r="AI1165" s="64" t="s">
        <v>4388</v>
      </c>
      <c r="AJ1165" s="63" t="s">
        <v>3570</v>
      </c>
      <c r="AK1165" s="78">
        <v>0.0408</v>
      </c>
      <c r="AL1165" s="78">
        <v>0.0177</v>
      </c>
      <c r="AM1165" s="63" t="s">
        <v>7782</v>
      </c>
      <c r="AN1165" s="78">
        <v>0.0372</v>
      </c>
      <c r="AO1165" s="78">
        <v>0</v>
      </c>
      <c r="AP1165" s="63" t="s">
        <v>5071</v>
      </c>
      <c r="AQ1165" s="78">
        <v>0.0186</v>
      </c>
      <c r="AR1165" s="78">
        <v>0.0112</v>
      </c>
      <c r="AS1165" s="86" t="s">
        <v>8057</v>
      </c>
      <c r="AT1165" s="87">
        <v>0.0331</v>
      </c>
      <c r="AU1165" s="88" t="s">
        <v>8058</v>
      </c>
    </row>
    <row r="1166" spans="1:47">
      <c r="A1166" s="50">
        <f t="shared" si="91"/>
        <v>457</v>
      </c>
      <c r="B1166" s="51" t="str">
        <f>IF(A1166="","",IF(A1166&lt;词盘!$B$2,"大词",IF(A1166&lt;词盘!$C$2,"中尾词","长尾词")))</f>
        <v>大词</v>
      </c>
      <c r="D1166" s="29" t="str">
        <f t="shared" si="90"/>
        <v>无序</v>
      </c>
      <c r="I1166" s="61">
        <f t="shared" si="89"/>
        <v>0</v>
      </c>
      <c r="K1166" s="91"/>
      <c r="L1166" s="90"/>
      <c r="M1166" s="62" t="s">
        <v>8059</v>
      </c>
      <c r="N1166" s="63" t="s">
        <v>7870</v>
      </c>
      <c r="O1166" s="64" t="s">
        <v>2027</v>
      </c>
      <c r="P1166" s="65"/>
      <c r="Q1166" s="63" t="s">
        <v>2047</v>
      </c>
      <c r="R1166" s="68">
        <v>0</v>
      </c>
      <c r="S1166" s="68">
        <v>1</v>
      </c>
      <c r="T1166" s="69" t="s">
        <v>2022</v>
      </c>
      <c r="U1166" s="70">
        <v>142532</v>
      </c>
      <c r="V1166" s="68">
        <v>12681</v>
      </c>
      <c r="W1166" s="71">
        <v>457</v>
      </c>
      <c r="X1166" s="72">
        <v>0.0361</v>
      </c>
      <c r="Y1166" s="71">
        <v>373819</v>
      </c>
      <c r="Z1166" s="71">
        <v>6313</v>
      </c>
      <c r="AA1166" s="71">
        <v>11</v>
      </c>
      <c r="AB1166" s="76">
        <v>1</v>
      </c>
      <c r="AC1166" s="68">
        <v>98777</v>
      </c>
      <c r="AD1166" s="77">
        <v>0.13</v>
      </c>
      <c r="AE1166" s="68">
        <v>9</v>
      </c>
      <c r="AF1166" s="78">
        <v>0.1299</v>
      </c>
      <c r="AG1166" s="81">
        <v>0.097</v>
      </c>
      <c r="AH1166" s="82">
        <v>1</v>
      </c>
      <c r="AI1166" s="64" t="s">
        <v>3969</v>
      </c>
      <c r="AJ1166" s="63" t="s">
        <v>4107</v>
      </c>
      <c r="AK1166" s="78">
        <v>0.0515</v>
      </c>
      <c r="AL1166" s="78">
        <v>0.0566</v>
      </c>
      <c r="AM1166" s="63" t="s">
        <v>5071</v>
      </c>
      <c r="AN1166" s="78">
        <v>0.0395</v>
      </c>
      <c r="AO1166" s="78">
        <v>0.0296</v>
      </c>
      <c r="AP1166" s="63" t="s">
        <v>7763</v>
      </c>
      <c r="AQ1166" s="78">
        <v>0.0389</v>
      </c>
      <c r="AR1166" s="78">
        <v>0.0108</v>
      </c>
      <c r="AS1166" s="86" t="s">
        <v>8060</v>
      </c>
      <c r="AT1166" s="87">
        <v>0.2222</v>
      </c>
      <c r="AU1166" s="88" t="s">
        <v>8061</v>
      </c>
    </row>
    <row r="1167" spans="1:47">
      <c r="A1167" s="50">
        <f t="shared" si="91"/>
        <v>68</v>
      </c>
      <c r="B1167" s="51" t="str">
        <f>IF(A1167="","",IF(A1167&lt;词盘!$B$2,"大词",IF(A1167&lt;词盘!$C$2,"中尾词","长尾词")))</f>
        <v>大词</v>
      </c>
      <c r="D1167" s="29" t="str">
        <f t="shared" si="90"/>
        <v>无序</v>
      </c>
      <c r="I1167" s="61">
        <f t="shared" si="89"/>
        <v>0</v>
      </c>
      <c r="K1167" s="91"/>
      <c r="L1167" s="90"/>
      <c r="M1167" s="62" t="s">
        <v>8062</v>
      </c>
      <c r="N1167" s="63" t="s">
        <v>7870</v>
      </c>
      <c r="O1167" s="64" t="s">
        <v>2027</v>
      </c>
      <c r="P1167" s="65"/>
      <c r="Q1167" s="63" t="s">
        <v>2047</v>
      </c>
      <c r="R1167" s="68">
        <v>0</v>
      </c>
      <c r="S1167" s="68">
        <v>1</v>
      </c>
      <c r="T1167" s="69" t="s">
        <v>2022</v>
      </c>
      <c r="U1167" s="70">
        <v>555590</v>
      </c>
      <c r="V1167" s="68">
        <v>2593</v>
      </c>
      <c r="W1167" s="71">
        <v>68</v>
      </c>
      <c r="X1167" s="72">
        <v>0.0263</v>
      </c>
      <c r="Y1167" s="71">
        <v>68113</v>
      </c>
      <c r="Z1167" s="71">
        <v>1124</v>
      </c>
      <c r="AA1167" s="71">
        <v>2</v>
      </c>
      <c r="AB1167" s="76">
        <v>0</v>
      </c>
      <c r="AC1167" s="68">
        <v>98928</v>
      </c>
      <c r="AD1167" s="77">
        <v>0.03</v>
      </c>
      <c r="AE1167" s="68">
        <v>2</v>
      </c>
      <c r="AF1167" s="78">
        <v>0.1652</v>
      </c>
      <c r="AG1167" s="81">
        <v>0.0666</v>
      </c>
      <c r="AH1167" s="82">
        <v>1.1</v>
      </c>
      <c r="AI1167" s="64" t="s">
        <v>5760</v>
      </c>
      <c r="AJ1167" s="63" t="s">
        <v>4107</v>
      </c>
      <c r="AK1167" s="78">
        <v>0.0734</v>
      </c>
      <c r="AL1167" s="78">
        <v>0.0333</v>
      </c>
      <c r="AM1167" s="63" t="s">
        <v>2137</v>
      </c>
      <c r="AN1167" s="78">
        <v>0.0459</v>
      </c>
      <c r="AO1167" s="78">
        <v>0.0333</v>
      </c>
      <c r="AP1167" s="63" t="s">
        <v>5071</v>
      </c>
      <c r="AQ1167" s="78">
        <v>0.0459</v>
      </c>
      <c r="AR1167" s="78">
        <v>0</v>
      </c>
      <c r="AS1167" s="86" t="s">
        <v>8063</v>
      </c>
      <c r="AT1167" s="87"/>
      <c r="AU1167" s="88"/>
    </row>
    <row r="1168" spans="1:47">
      <c r="A1168" s="50">
        <f t="shared" si="91"/>
        <v>646</v>
      </c>
      <c r="B1168" s="51" t="str">
        <f>IF(A1168="","",IF(A1168&lt;词盘!$B$2,"大词",IF(A1168&lt;词盘!$C$2,"中尾词","长尾词")))</f>
        <v>大词</v>
      </c>
      <c r="D1168" s="29" t="str">
        <f t="shared" si="90"/>
        <v>无序</v>
      </c>
      <c r="I1168" s="61">
        <f t="shared" si="89"/>
        <v>0</v>
      </c>
      <c r="K1168" s="91"/>
      <c r="L1168" s="90"/>
      <c r="M1168" s="62" t="s">
        <v>8064</v>
      </c>
      <c r="N1168" s="63" t="s">
        <v>7767</v>
      </c>
      <c r="O1168" s="64" t="s">
        <v>2027</v>
      </c>
      <c r="P1168" s="65"/>
      <c r="Q1168" s="63" t="s">
        <v>2047</v>
      </c>
      <c r="R1168" s="68">
        <v>0</v>
      </c>
      <c r="S1168" s="68">
        <v>1</v>
      </c>
      <c r="T1168" s="69" t="s">
        <v>2022</v>
      </c>
      <c r="U1168" s="70">
        <v>68686</v>
      </c>
      <c r="V1168" s="68">
        <v>23581</v>
      </c>
      <c r="W1168" s="71">
        <v>646</v>
      </c>
      <c r="X1168" s="72">
        <v>0.0274</v>
      </c>
      <c r="Y1168" s="71">
        <v>623212</v>
      </c>
      <c r="Z1168" s="71">
        <v>10702</v>
      </c>
      <c r="AA1168" s="71">
        <v>15</v>
      </c>
      <c r="AB1168" s="76">
        <v>0</v>
      </c>
      <c r="AC1168" s="68">
        <v>39941</v>
      </c>
      <c r="AD1168" s="77">
        <v>0.59</v>
      </c>
      <c r="AE1168" s="68">
        <v>18</v>
      </c>
      <c r="AF1168" s="78">
        <v>0.103</v>
      </c>
      <c r="AG1168" s="81">
        <v>0.0429</v>
      </c>
      <c r="AH1168" s="82">
        <v>1.24</v>
      </c>
      <c r="AI1168" s="64" t="s">
        <v>8065</v>
      </c>
      <c r="AJ1168" s="63" t="s">
        <v>7782</v>
      </c>
      <c r="AK1168" s="78">
        <v>0.0461</v>
      </c>
      <c r="AL1168" s="78">
        <v>0</v>
      </c>
      <c r="AM1168" s="63" t="s">
        <v>4107</v>
      </c>
      <c r="AN1168" s="78">
        <v>0.0289</v>
      </c>
      <c r="AO1168" s="78">
        <v>0.0264</v>
      </c>
      <c r="AP1168" s="63" t="s">
        <v>3570</v>
      </c>
      <c r="AQ1168" s="78">
        <v>0.028</v>
      </c>
      <c r="AR1168" s="78">
        <v>0.0165</v>
      </c>
      <c r="AS1168" s="86" t="s">
        <v>8066</v>
      </c>
      <c r="AT1168" s="87">
        <v>0</v>
      </c>
      <c r="AU1168" s="88" t="s">
        <v>8067</v>
      </c>
    </row>
    <row r="1169" spans="1:47">
      <c r="A1169" s="50">
        <f t="shared" si="91"/>
        <v>27</v>
      </c>
      <c r="B1169" s="51" t="str">
        <f>IF(A1169="","",IF(A1169&lt;词盘!$B$2,"大词",IF(A1169&lt;词盘!$C$2,"中尾词","长尾词")))</f>
        <v>大词</v>
      </c>
      <c r="D1169" s="29" t="str">
        <f t="shared" si="90"/>
        <v>无序</v>
      </c>
      <c r="I1169" s="61">
        <f t="shared" si="89"/>
        <v>0</v>
      </c>
      <c r="K1169" s="91"/>
      <c r="L1169" s="90"/>
      <c r="M1169" s="62" t="s">
        <v>8068</v>
      </c>
      <c r="N1169" s="63"/>
      <c r="O1169" s="64" t="s">
        <v>2027</v>
      </c>
      <c r="P1169" s="65"/>
      <c r="Q1169" s="63" t="s">
        <v>2047</v>
      </c>
      <c r="R1169" s="68">
        <v>0</v>
      </c>
      <c r="S1169" s="68">
        <v>1</v>
      </c>
      <c r="T1169" s="69" t="s">
        <v>2022</v>
      </c>
      <c r="U1169" s="70">
        <v>1426519</v>
      </c>
      <c r="V1169" s="68">
        <v>859</v>
      </c>
      <c r="W1169" s="71">
        <v>27</v>
      </c>
      <c r="X1169" s="72">
        <v>0.032</v>
      </c>
      <c r="Y1169" s="71">
        <v>23655</v>
      </c>
      <c r="Z1169" s="71">
        <v>357</v>
      </c>
      <c r="AA1169" s="71">
        <v>1</v>
      </c>
      <c r="AB1169" s="76">
        <v>0</v>
      </c>
      <c r="AC1169" s="68">
        <v>8037</v>
      </c>
      <c r="AD1169" s="77">
        <v>0.11</v>
      </c>
      <c r="AE1169" s="68">
        <v>15</v>
      </c>
      <c r="AF1169" s="78">
        <v>0.1666</v>
      </c>
      <c r="AG1169" s="81">
        <v>0.1</v>
      </c>
      <c r="AH1169" s="44" t="s">
        <v>2027</v>
      </c>
      <c r="AI1169" s="64" t="s">
        <v>2177</v>
      </c>
      <c r="AJ1169" s="63" t="s">
        <v>7977</v>
      </c>
      <c r="AK1169" s="78">
        <v>0.0714</v>
      </c>
      <c r="AL1169" s="78">
        <v>0</v>
      </c>
      <c r="AM1169" s="63" t="s">
        <v>8069</v>
      </c>
      <c r="AN1169" s="78">
        <v>0.0476</v>
      </c>
      <c r="AO1169" s="78">
        <v>0.1</v>
      </c>
      <c r="AP1169" s="63" t="s">
        <v>8070</v>
      </c>
      <c r="AQ1169" s="78">
        <v>0.0476</v>
      </c>
      <c r="AR1169" s="78">
        <v>0</v>
      </c>
      <c r="AS1169" s="86" t="s">
        <v>8071</v>
      </c>
      <c r="AT1169" s="87">
        <v>0</v>
      </c>
      <c r="AU1169" s="88" t="s">
        <v>8072</v>
      </c>
    </row>
    <row r="1170" spans="1:47">
      <c r="A1170" s="50">
        <f t="shared" si="91"/>
        <v>442</v>
      </c>
      <c r="B1170" s="51" t="str">
        <f>IF(A1170="","",IF(A1170&lt;词盘!$B$2,"大词",IF(A1170&lt;词盘!$C$2,"中尾词","长尾词")))</f>
        <v>大词</v>
      </c>
      <c r="D1170" s="29" t="str">
        <f t="shared" si="90"/>
        <v>无序</v>
      </c>
      <c r="I1170" s="61">
        <f t="shared" si="89"/>
        <v>0</v>
      </c>
      <c r="K1170" s="91"/>
      <c r="L1170" s="90"/>
      <c r="M1170" s="62" t="s">
        <v>8073</v>
      </c>
      <c r="N1170" s="63" t="s">
        <v>6479</v>
      </c>
      <c r="O1170" s="64" t="s">
        <v>2027</v>
      </c>
      <c r="P1170" s="65"/>
      <c r="Q1170" s="63" t="s">
        <v>2047</v>
      </c>
      <c r="R1170" s="68">
        <v>0</v>
      </c>
      <c r="S1170" s="68">
        <v>1</v>
      </c>
      <c r="T1170" s="69" t="s">
        <v>2022</v>
      </c>
      <c r="U1170" s="70">
        <v>113011</v>
      </c>
      <c r="V1170" s="68">
        <v>14940</v>
      </c>
      <c r="W1170" s="71">
        <v>442</v>
      </c>
      <c r="X1170" s="72">
        <v>0.0296</v>
      </c>
      <c r="Y1170" s="71">
        <v>402341</v>
      </c>
      <c r="Z1170" s="71">
        <v>6653</v>
      </c>
      <c r="AA1170" s="71">
        <v>11</v>
      </c>
      <c r="AB1170" s="76">
        <v>0</v>
      </c>
      <c r="AC1170" s="68">
        <v>41456</v>
      </c>
      <c r="AD1170" s="77">
        <v>0.36</v>
      </c>
      <c r="AE1170" s="68">
        <v>17</v>
      </c>
      <c r="AF1170" s="78">
        <v>0.1157</v>
      </c>
      <c r="AG1170" s="81">
        <v>0.059</v>
      </c>
      <c r="AH1170" s="82">
        <v>1.16</v>
      </c>
      <c r="AI1170" s="64" t="s">
        <v>8074</v>
      </c>
      <c r="AJ1170" s="63" t="s">
        <v>3570</v>
      </c>
      <c r="AK1170" s="78">
        <v>0.0538</v>
      </c>
      <c r="AL1170" s="78">
        <v>0.0413</v>
      </c>
      <c r="AM1170" s="63" t="s">
        <v>7782</v>
      </c>
      <c r="AN1170" s="78">
        <v>0.0379</v>
      </c>
      <c r="AO1170" s="78">
        <v>0</v>
      </c>
      <c r="AP1170" s="63" t="s">
        <v>7977</v>
      </c>
      <c r="AQ1170" s="78">
        <v>0.024</v>
      </c>
      <c r="AR1170" s="78">
        <v>0.0177</v>
      </c>
      <c r="AS1170" s="86" t="s">
        <v>8075</v>
      </c>
      <c r="AT1170" s="87">
        <v>0</v>
      </c>
      <c r="AU1170" s="88" t="s">
        <v>8076</v>
      </c>
    </row>
    <row r="1171" spans="1:47">
      <c r="A1171" s="50">
        <f t="shared" si="91"/>
        <v>15</v>
      </c>
      <c r="B1171" s="51" t="str">
        <f>IF(A1171="","",IF(A1171&lt;词盘!$B$2,"大词",IF(A1171&lt;词盘!$C$2,"中尾词","长尾词")))</f>
        <v>大词</v>
      </c>
      <c r="D1171" s="29" t="str">
        <f t="shared" si="90"/>
        <v>无序</v>
      </c>
      <c r="I1171" s="61">
        <f t="shared" si="89"/>
        <v>0</v>
      </c>
      <c r="K1171" s="91"/>
      <c r="L1171" s="90"/>
      <c r="M1171" s="62" t="s">
        <v>8077</v>
      </c>
      <c r="N1171" s="63" t="s">
        <v>8078</v>
      </c>
      <c r="O1171" s="64" t="s">
        <v>2027</v>
      </c>
      <c r="P1171" s="65"/>
      <c r="Q1171" s="63" t="s">
        <v>2047</v>
      </c>
      <c r="R1171" s="68">
        <v>0</v>
      </c>
      <c r="S1171" s="68">
        <v>1</v>
      </c>
      <c r="T1171" s="69" t="s">
        <v>2022</v>
      </c>
      <c r="U1171" s="70">
        <v>2034097</v>
      </c>
      <c r="V1171" s="68">
        <v>497</v>
      </c>
      <c r="W1171" s="71">
        <v>15</v>
      </c>
      <c r="X1171" s="72">
        <v>0.032</v>
      </c>
      <c r="Y1171" s="71">
        <v>12397</v>
      </c>
      <c r="Z1171" s="71">
        <v>212</v>
      </c>
      <c r="AA1171" s="71">
        <v>1</v>
      </c>
      <c r="AB1171" s="76">
        <v>0</v>
      </c>
      <c r="AC1171" s="68">
        <v>8564</v>
      </c>
      <c r="AD1171" s="77">
        <v>0.06</v>
      </c>
      <c r="AE1171" s="68">
        <v>1</v>
      </c>
      <c r="AF1171" s="78">
        <v>0.1725</v>
      </c>
      <c r="AG1171" s="81">
        <v>0.2</v>
      </c>
      <c r="AH1171" s="82">
        <v>0.3</v>
      </c>
      <c r="AI1171" s="64" t="s">
        <v>3953</v>
      </c>
      <c r="AJ1171" s="63" t="s">
        <v>8013</v>
      </c>
      <c r="AK1171" s="78">
        <v>0.069</v>
      </c>
      <c r="AL1171" s="78">
        <v>0</v>
      </c>
      <c r="AM1171" s="63" t="s">
        <v>8079</v>
      </c>
      <c r="AN1171" s="78">
        <v>0.069</v>
      </c>
      <c r="AO1171" s="78">
        <v>0</v>
      </c>
      <c r="AP1171" s="63" t="s">
        <v>8080</v>
      </c>
      <c r="AQ1171" s="78">
        <v>0.0345</v>
      </c>
      <c r="AR1171" s="78">
        <v>0.2</v>
      </c>
      <c r="AS1171" s="86" t="s">
        <v>8081</v>
      </c>
      <c r="AT1171" s="87"/>
      <c r="AU1171" s="88"/>
    </row>
    <row r="1172" spans="1:47">
      <c r="A1172" s="50">
        <f t="shared" si="91"/>
        <v>75</v>
      </c>
      <c r="B1172" s="51" t="str">
        <f>IF(A1172="","",IF(A1172&lt;词盘!$B$2,"大词",IF(A1172&lt;词盘!$C$2,"中尾词","长尾词")))</f>
        <v>大词</v>
      </c>
      <c r="D1172" s="29" t="str">
        <f t="shared" si="90"/>
        <v>无序</v>
      </c>
      <c r="I1172" s="61">
        <f t="shared" si="89"/>
        <v>0</v>
      </c>
      <c r="K1172" s="91"/>
      <c r="L1172" s="90"/>
      <c r="M1172" s="62" t="s">
        <v>8082</v>
      </c>
      <c r="N1172" s="63"/>
      <c r="O1172" s="64" t="s">
        <v>2018</v>
      </c>
      <c r="P1172" s="65"/>
      <c r="Q1172" s="63" t="s">
        <v>2275</v>
      </c>
      <c r="R1172" s="68">
        <v>0</v>
      </c>
      <c r="S1172" s="68">
        <v>1</v>
      </c>
      <c r="T1172" s="69" t="s">
        <v>2022</v>
      </c>
      <c r="U1172" s="70">
        <v>638465</v>
      </c>
      <c r="V1172" s="68">
        <v>2213</v>
      </c>
      <c r="W1172" s="71">
        <v>75</v>
      </c>
      <c r="X1172" s="72">
        <v>0.0342</v>
      </c>
      <c r="Y1172" s="71">
        <v>46610</v>
      </c>
      <c r="Z1172" s="71">
        <v>1057</v>
      </c>
      <c r="AA1172" s="71">
        <v>2</v>
      </c>
      <c r="AB1172" s="76">
        <v>0</v>
      </c>
      <c r="AC1172" s="68">
        <v>4463</v>
      </c>
      <c r="AD1172" s="77">
        <v>0.5</v>
      </c>
      <c r="AE1172" s="68">
        <v>2</v>
      </c>
      <c r="AF1172" s="78">
        <v>0.1473</v>
      </c>
      <c r="AG1172" s="81">
        <v>0.0278</v>
      </c>
      <c r="AH1172" s="44" t="s">
        <v>2027</v>
      </c>
      <c r="AI1172" s="64" t="s">
        <v>2177</v>
      </c>
      <c r="AJ1172" s="63" t="s">
        <v>4938</v>
      </c>
      <c r="AK1172" s="78">
        <v>0.0526</v>
      </c>
      <c r="AL1172" s="78">
        <v>0.0278</v>
      </c>
      <c r="AM1172" s="63" t="s">
        <v>8083</v>
      </c>
      <c r="AN1172" s="78">
        <v>0.0526</v>
      </c>
      <c r="AO1172" s="78">
        <v>0</v>
      </c>
      <c r="AP1172" s="63" t="s">
        <v>8084</v>
      </c>
      <c r="AQ1172" s="78">
        <v>0.0421</v>
      </c>
      <c r="AR1172" s="78">
        <v>0</v>
      </c>
      <c r="AS1172" s="86" t="s">
        <v>8085</v>
      </c>
      <c r="AT1172" s="87">
        <v>0.0197</v>
      </c>
      <c r="AU1172" s="88" t="s">
        <v>8086</v>
      </c>
    </row>
    <row r="1173" spans="1:47">
      <c r="A1173" s="50">
        <f t="shared" si="91"/>
        <v>196</v>
      </c>
      <c r="B1173" s="51" t="str">
        <f>IF(A1173="","",IF(A1173&lt;词盘!$B$2,"大词",IF(A1173&lt;词盘!$C$2,"中尾词","长尾词")))</f>
        <v>大词</v>
      </c>
      <c r="D1173" s="29" t="str">
        <f t="shared" si="90"/>
        <v>无序</v>
      </c>
      <c r="I1173" s="61">
        <f t="shared" si="89"/>
        <v>0</v>
      </c>
      <c r="K1173" s="91"/>
      <c r="L1173" s="90"/>
      <c r="M1173" s="62" t="s">
        <v>8087</v>
      </c>
      <c r="N1173" s="63"/>
      <c r="O1173" s="64" t="s">
        <v>2027</v>
      </c>
      <c r="P1173" s="65"/>
      <c r="Q1173" s="63" t="s">
        <v>2047</v>
      </c>
      <c r="R1173" s="68">
        <v>0</v>
      </c>
      <c r="S1173" s="68">
        <v>1</v>
      </c>
      <c r="T1173" s="69" t="s">
        <v>2022</v>
      </c>
      <c r="U1173" s="70">
        <v>211254</v>
      </c>
      <c r="V1173" s="68">
        <v>7595</v>
      </c>
      <c r="W1173" s="71">
        <v>196</v>
      </c>
      <c r="X1173" s="72">
        <v>0.0259</v>
      </c>
      <c r="Y1173" s="71">
        <v>162877</v>
      </c>
      <c r="Z1173" s="71">
        <v>2906</v>
      </c>
      <c r="AA1173" s="71">
        <v>5</v>
      </c>
      <c r="AB1173" s="76">
        <v>0</v>
      </c>
      <c r="AC1173" s="68">
        <v>2941</v>
      </c>
      <c r="AD1173" s="77">
        <v>2.58</v>
      </c>
      <c r="AE1173" s="68">
        <v>1</v>
      </c>
      <c r="AF1173" s="78">
        <v>0.1074</v>
      </c>
      <c r="AG1173" s="81">
        <v>0.0394</v>
      </c>
      <c r="AH1173" s="44" t="s">
        <v>2027</v>
      </c>
      <c r="AI1173" s="64" t="s">
        <v>2177</v>
      </c>
      <c r="AJ1173" s="63">
        <v>1601064934</v>
      </c>
      <c r="AK1173" s="78">
        <v>0.0489</v>
      </c>
      <c r="AL1173" s="78">
        <v>0.0394</v>
      </c>
      <c r="AM1173" s="63" t="s">
        <v>7782</v>
      </c>
      <c r="AN1173" s="78">
        <v>0.0306</v>
      </c>
      <c r="AO1173" s="78">
        <v>0</v>
      </c>
      <c r="AP1173" s="63" t="s">
        <v>7977</v>
      </c>
      <c r="AQ1173" s="78">
        <v>0.0279</v>
      </c>
      <c r="AR1173" s="78">
        <v>0</v>
      </c>
      <c r="AS1173" s="86" t="s">
        <v>8088</v>
      </c>
      <c r="AT1173" s="87">
        <v>0</v>
      </c>
      <c r="AU1173" s="88" t="s">
        <v>8089</v>
      </c>
    </row>
    <row r="1174" spans="1:47">
      <c r="A1174" s="50">
        <f t="shared" si="91"/>
        <v>56</v>
      </c>
      <c r="B1174" s="51" t="str">
        <f>IF(A1174="","",IF(A1174&lt;词盘!$B$2,"大词",IF(A1174&lt;词盘!$C$2,"中尾词","长尾词")))</f>
        <v>大词</v>
      </c>
      <c r="D1174" s="29" t="str">
        <f t="shared" si="90"/>
        <v>无序</v>
      </c>
      <c r="I1174" s="61">
        <f t="shared" si="89"/>
        <v>0</v>
      </c>
      <c r="K1174" s="91"/>
      <c r="L1174" s="90"/>
      <c r="M1174" s="62" t="s">
        <v>8090</v>
      </c>
      <c r="N1174" s="63"/>
      <c r="O1174" s="64" t="s">
        <v>2027</v>
      </c>
      <c r="P1174" s="65"/>
      <c r="Q1174" s="63" t="s">
        <v>2047</v>
      </c>
      <c r="R1174" s="68">
        <v>0</v>
      </c>
      <c r="S1174" s="68">
        <v>1</v>
      </c>
      <c r="T1174" s="69" t="s">
        <v>2022</v>
      </c>
      <c r="U1174" s="70">
        <v>731228</v>
      </c>
      <c r="V1174" s="68">
        <v>1918</v>
      </c>
      <c r="W1174" s="71">
        <v>56</v>
      </c>
      <c r="X1174" s="72">
        <v>0.0296</v>
      </c>
      <c r="Y1174" s="71">
        <v>57173</v>
      </c>
      <c r="Z1174" s="71">
        <v>782</v>
      </c>
      <c r="AA1174" s="71">
        <v>2</v>
      </c>
      <c r="AB1174" s="76">
        <v>0</v>
      </c>
      <c r="AC1174" s="68">
        <v>13303</v>
      </c>
      <c r="AD1174" s="77">
        <v>0.14</v>
      </c>
      <c r="AE1174" s="68">
        <v>2</v>
      </c>
      <c r="AF1174" s="78">
        <v>0.1445</v>
      </c>
      <c r="AG1174" s="81">
        <v>0.2222</v>
      </c>
      <c r="AH1174" s="44" t="s">
        <v>2027</v>
      </c>
      <c r="AI1174" s="64" t="s">
        <v>2177</v>
      </c>
      <c r="AJ1174" s="63" t="s">
        <v>7794</v>
      </c>
      <c r="AK1174" s="78">
        <v>0.0602</v>
      </c>
      <c r="AL1174" s="78">
        <v>0</v>
      </c>
      <c r="AM1174" s="63" t="s">
        <v>8091</v>
      </c>
      <c r="AN1174" s="78">
        <v>0.0482</v>
      </c>
      <c r="AO1174" s="78">
        <v>0.1111</v>
      </c>
      <c r="AP1174" s="63" t="s">
        <v>8092</v>
      </c>
      <c r="AQ1174" s="78">
        <v>0.0361</v>
      </c>
      <c r="AR1174" s="78">
        <v>0.1111</v>
      </c>
      <c r="AS1174" s="86" t="s">
        <v>8093</v>
      </c>
      <c r="AT1174" s="87"/>
      <c r="AU1174" s="88"/>
    </row>
    <row r="1175" spans="1:47">
      <c r="A1175" s="50">
        <f t="shared" si="91"/>
        <v>80</v>
      </c>
      <c r="B1175" s="51" t="str">
        <f>IF(A1175="","",IF(A1175&lt;词盘!$B$2,"大词",IF(A1175&lt;词盘!$C$2,"中尾词","长尾词")))</f>
        <v>大词</v>
      </c>
      <c r="D1175" s="29" t="str">
        <f t="shared" si="90"/>
        <v>无序</v>
      </c>
      <c r="I1175" s="61">
        <f t="shared" si="89"/>
        <v>0</v>
      </c>
      <c r="K1175" s="91"/>
      <c r="L1175" s="90"/>
      <c r="M1175" s="62" t="s">
        <v>8094</v>
      </c>
      <c r="N1175" s="63"/>
      <c r="O1175" s="64" t="s">
        <v>2018</v>
      </c>
      <c r="P1175" s="65"/>
      <c r="Q1175" s="63" t="s">
        <v>2275</v>
      </c>
      <c r="R1175" s="68">
        <v>0</v>
      </c>
      <c r="S1175" s="68">
        <v>1</v>
      </c>
      <c r="T1175" s="69" t="s">
        <v>2022</v>
      </c>
      <c r="U1175" s="70">
        <v>574702</v>
      </c>
      <c r="V1175" s="68">
        <v>2530</v>
      </c>
      <c r="W1175" s="71">
        <v>80</v>
      </c>
      <c r="X1175" s="72">
        <v>0.0318</v>
      </c>
      <c r="Y1175" s="71">
        <v>63857</v>
      </c>
      <c r="Z1175" s="71">
        <v>1244</v>
      </c>
      <c r="AA1175" s="71">
        <v>2</v>
      </c>
      <c r="AB1175" s="76">
        <v>0</v>
      </c>
      <c r="AC1175" s="68">
        <v>4753</v>
      </c>
      <c r="AD1175" s="77">
        <v>0.53</v>
      </c>
      <c r="AE1175" s="68">
        <v>1</v>
      </c>
      <c r="AF1175" s="78">
        <v>0.1238</v>
      </c>
      <c r="AG1175" s="81">
        <v>0.0353</v>
      </c>
      <c r="AH1175" s="44" t="s">
        <v>2027</v>
      </c>
      <c r="AI1175" s="64" t="s">
        <v>2177</v>
      </c>
      <c r="AJ1175" s="63" t="s">
        <v>8083</v>
      </c>
      <c r="AK1175" s="78">
        <v>0.0467</v>
      </c>
      <c r="AL1175" s="78">
        <v>0.0353</v>
      </c>
      <c r="AM1175" s="63" t="s">
        <v>7782</v>
      </c>
      <c r="AN1175" s="78">
        <v>0.0421</v>
      </c>
      <c r="AO1175" s="78">
        <v>0</v>
      </c>
      <c r="AP1175" s="63" t="s">
        <v>7977</v>
      </c>
      <c r="AQ1175" s="78">
        <v>0.035</v>
      </c>
      <c r="AR1175" s="78">
        <v>0</v>
      </c>
      <c r="AS1175" s="86" t="s">
        <v>8095</v>
      </c>
      <c r="AT1175" s="87"/>
      <c r="AU1175" s="88"/>
    </row>
    <row r="1176" spans="1:47">
      <c r="A1176" s="50">
        <f t="shared" si="91"/>
        <v>39</v>
      </c>
      <c r="B1176" s="51" t="str">
        <f>IF(A1176="","",IF(A1176&lt;词盘!$B$2,"大词",IF(A1176&lt;词盘!$C$2,"中尾词","长尾词")))</f>
        <v>大词</v>
      </c>
      <c r="D1176" s="29" t="str">
        <f t="shared" si="90"/>
        <v>无序</v>
      </c>
      <c r="I1176" s="61">
        <f t="shared" si="89"/>
        <v>0</v>
      </c>
      <c r="K1176" s="91"/>
      <c r="L1176" s="90"/>
      <c r="M1176" s="62" t="s">
        <v>8096</v>
      </c>
      <c r="N1176" s="63"/>
      <c r="O1176" s="64" t="s">
        <v>2027</v>
      </c>
      <c r="P1176" s="65"/>
      <c r="Q1176" s="63" t="s">
        <v>2047</v>
      </c>
      <c r="R1176" s="68">
        <v>0</v>
      </c>
      <c r="S1176" s="68">
        <v>1</v>
      </c>
      <c r="T1176" s="69" t="s">
        <v>2022</v>
      </c>
      <c r="U1176" s="70">
        <v>990983</v>
      </c>
      <c r="V1176" s="68">
        <v>1428</v>
      </c>
      <c r="W1176" s="71">
        <v>39</v>
      </c>
      <c r="X1176" s="72">
        <v>0.0274</v>
      </c>
      <c r="Y1176" s="71">
        <v>34446</v>
      </c>
      <c r="Z1176" s="71">
        <v>560</v>
      </c>
      <c r="AA1176" s="71">
        <v>1</v>
      </c>
      <c r="AB1176" s="76">
        <v>0</v>
      </c>
      <c r="AC1176" s="68">
        <v>2976</v>
      </c>
      <c r="AD1176" s="77">
        <v>0.48</v>
      </c>
      <c r="AE1176" s="68">
        <v>2</v>
      </c>
      <c r="AF1176" s="78">
        <v>0.0984</v>
      </c>
      <c r="AG1176" s="81">
        <v>0.1428</v>
      </c>
      <c r="AH1176" s="44" t="s">
        <v>2027</v>
      </c>
      <c r="AI1176" s="64" t="s">
        <v>2177</v>
      </c>
      <c r="AJ1176" s="63" t="s">
        <v>4107</v>
      </c>
      <c r="AK1176" s="78">
        <v>0.0328</v>
      </c>
      <c r="AL1176" s="78">
        <v>0.0714</v>
      </c>
      <c r="AM1176" s="63" t="s">
        <v>8097</v>
      </c>
      <c r="AN1176" s="78">
        <v>0.0328</v>
      </c>
      <c r="AO1176" s="78">
        <v>0.0714</v>
      </c>
      <c r="AP1176" s="63" t="s">
        <v>8098</v>
      </c>
      <c r="AQ1176" s="78">
        <v>0.0328</v>
      </c>
      <c r="AR1176" s="78">
        <v>0</v>
      </c>
      <c r="AS1176" s="86" t="s">
        <v>8099</v>
      </c>
      <c r="AT1176" s="87">
        <v>0.0407</v>
      </c>
      <c r="AU1176" s="88" t="s">
        <v>8100</v>
      </c>
    </row>
    <row r="1177" spans="1:47">
      <c r="A1177" s="50">
        <f t="shared" si="91"/>
        <v>0</v>
      </c>
      <c r="B1177" s="51" t="str">
        <f>IF(A1177="","",IF(A1177&lt;词盘!$B$2,"大词",IF(A1177&lt;词盘!$C$2,"中尾词","长尾词")))</f>
        <v>大词</v>
      </c>
      <c r="D1177" s="29" t="str">
        <f t="shared" si="90"/>
        <v>无序</v>
      </c>
      <c r="I1177" s="61">
        <f t="shared" si="89"/>
        <v>0</v>
      </c>
      <c r="K1177" s="91"/>
      <c r="L1177" s="90"/>
      <c r="M1177" s="62" t="s">
        <v>8101</v>
      </c>
      <c r="N1177" s="63"/>
      <c r="O1177" s="64" t="s">
        <v>2027</v>
      </c>
      <c r="P1177" s="65"/>
      <c r="Q1177" s="63" t="s">
        <v>2247</v>
      </c>
      <c r="R1177" s="68">
        <v>0</v>
      </c>
      <c r="S1177" s="68">
        <v>1</v>
      </c>
      <c r="T1177" s="69" t="s">
        <v>2601</v>
      </c>
      <c r="U1177" s="70"/>
      <c r="V1177" s="68"/>
      <c r="W1177" s="71"/>
      <c r="X1177" s="72"/>
      <c r="Y1177" s="71"/>
      <c r="Z1177" s="71"/>
      <c r="AA1177" s="71"/>
      <c r="AB1177" s="76"/>
      <c r="AC1177" s="68">
        <v>0</v>
      </c>
      <c r="AD1177" s="77"/>
      <c r="AE1177" s="68">
        <v>11</v>
      </c>
      <c r="AF1177" s="78"/>
      <c r="AG1177" s="81"/>
      <c r="AH1177" s="44" t="s">
        <v>2027</v>
      </c>
      <c r="AI1177" s="64" t="s">
        <v>2177</v>
      </c>
      <c r="AJ1177" s="63"/>
      <c r="AK1177" s="78"/>
      <c r="AL1177" s="78"/>
      <c r="AM1177" s="63"/>
      <c r="AN1177" s="78"/>
      <c r="AO1177" s="78"/>
      <c r="AP1177" s="63"/>
      <c r="AQ1177" s="78"/>
      <c r="AR1177" s="78"/>
      <c r="AS1177" s="86"/>
      <c r="AT1177" s="87"/>
      <c r="AU1177" s="88"/>
    </row>
    <row r="1178" spans="1:47">
      <c r="A1178" s="50">
        <f t="shared" si="91"/>
        <v>77</v>
      </c>
      <c r="B1178" s="51" t="str">
        <f>IF(A1178="","",IF(A1178&lt;词盘!$B$2,"大词",IF(A1178&lt;词盘!$C$2,"中尾词","长尾词")))</f>
        <v>大词</v>
      </c>
      <c r="D1178" s="29" t="str">
        <f t="shared" si="90"/>
        <v>无序</v>
      </c>
      <c r="I1178" s="61">
        <f t="shared" si="89"/>
        <v>0</v>
      </c>
      <c r="K1178" s="91"/>
      <c r="L1178" s="90"/>
      <c r="M1178" s="62" t="s">
        <v>8102</v>
      </c>
      <c r="N1178" s="63" t="s">
        <v>8103</v>
      </c>
      <c r="O1178" s="64" t="s">
        <v>2027</v>
      </c>
      <c r="P1178" s="65"/>
      <c r="Q1178" s="63" t="s">
        <v>2047</v>
      </c>
      <c r="R1178" s="68">
        <v>0</v>
      </c>
      <c r="S1178" s="68">
        <v>1</v>
      </c>
      <c r="T1178" s="69" t="s">
        <v>2022</v>
      </c>
      <c r="U1178" s="70">
        <v>1330283</v>
      </c>
      <c r="V1178" s="68">
        <v>1405</v>
      </c>
      <c r="W1178" s="71">
        <v>77</v>
      </c>
      <c r="X1178" s="72">
        <v>0.0553</v>
      </c>
      <c r="Y1178" s="71">
        <v>35223</v>
      </c>
      <c r="Z1178" s="71">
        <v>573</v>
      </c>
      <c r="AA1178" s="71">
        <v>2</v>
      </c>
      <c r="AB1178" s="76">
        <v>3</v>
      </c>
      <c r="AC1178" s="68">
        <v>16834</v>
      </c>
      <c r="AD1178" s="77">
        <v>0.08</v>
      </c>
      <c r="AE1178" s="68">
        <v>2</v>
      </c>
      <c r="AF1178" s="78">
        <v>0.2667</v>
      </c>
      <c r="AG1178" s="81">
        <v>0</v>
      </c>
      <c r="AH1178" s="82">
        <v>0.21</v>
      </c>
      <c r="AI1178" s="64" t="s">
        <v>3436</v>
      </c>
      <c r="AJ1178" s="63" t="s">
        <v>4173</v>
      </c>
      <c r="AK1178" s="78">
        <v>0.1111</v>
      </c>
      <c r="AL1178" s="78">
        <v>0</v>
      </c>
      <c r="AM1178" s="63" t="s">
        <v>4051</v>
      </c>
      <c r="AN1178" s="78">
        <v>0.0889</v>
      </c>
      <c r="AO1178" s="78">
        <v>0</v>
      </c>
      <c r="AP1178" s="63" t="s">
        <v>2122</v>
      </c>
      <c r="AQ1178" s="78">
        <v>0.0667</v>
      </c>
      <c r="AR1178" s="78">
        <v>0</v>
      </c>
      <c r="AS1178" s="86" t="s">
        <v>8104</v>
      </c>
      <c r="AT1178" s="87"/>
      <c r="AU1178" s="88"/>
    </row>
    <row r="1179" spans="1:47">
      <c r="A1179" s="50">
        <f t="shared" si="91"/>
        <v>0</v>
      </c>
      <c r="B1179" s="51" t="str">
        <f>IF(A1179="","",IF(A1179&lt;词盘!$B$2,"大词",IF(A1179&lt;词盘!$C$2,"中尾词","长尾词")))</f>
        <v>大词</v>
      </c>
      <c r="D1179" s="29" t="str">
        <f t="shared" si="90"/>
        <v>无序</v>
      </c>
      <c r="I1179" s="61">
        <f t="shared" si="89"/>
        <v>0</v>
      </c>
      <c r="K1179" s="91"/>
      <c r="L1179" s="90"/>
      <c r="M1179" s="62" t="s">
        <v>8105</v>
      </c>
      <c r="N1179" s="63" t="s">
        <v>8106</v>
      </c>
      <c r="O1179" s="64" t="s">
        <v>2027</v>
      </c>
      <c r="P1179" s="65"/>
      <c r="Q1179" s="63" t="s">
        <v>2047</v>
      </c>
      <c r="R1179" s="68">
        <v>0</v>
      </c>
      <c r="S1179" s="68">
        <v>1</v>
      </c>
      <c r="T1179" s="69" t="s">
        <v>2066</v>
      </c>
      <c r="U1179" s="70"/>
      <c r="V1179" s="68"/>
      <c r="W1179" s="71"/>
      <c r="X1179" s="72"/>
      <c r="Y1179" s="71"/>
      <c r="Z1179" s="71"/>
      <c r="AA1179" s="71">
        <v>1</v>
      </c>
      <c r="AB1179" s="76">
        <v>0</v>
      </c>
      <c r="AC1179" s="68">
        <v>1158</v>
      </c>
      <c r="AD1179" s="77">
        <v>0</v>
      </c>
      <c r="AE1179" s="68">
        <v>11</v>
      </c>
      <c r="AF1179" s="78">
        <v>0.2297</v>
      </c>
      <c r="AG1179" s="81">
        <v>0.1667</v>
      </c>
      <c r="AH1179" s="82">
        <v>1.3</v>
      </c>
      <c r="AI1179" s="64" t="s">
        <v>8107</v>
      </c>
      <c r="AJ1179" s="63" t="s">
        <v>8108</v>
      </c>
      <c r="AK1179" s="78">
        <v>0.1216</v>
      </c>
      <c r="AL1179" s="78">
        <v>0.1667</v>
      </c>
      <c r="AM1179" s="63" t="s">
        <v>4567</v>
      </c>
      <c r="AN1179" s="78">
        <v>0.0676</v>
      </c>
      <c r="AO1179" s="78">
        <v>0</v>
      </c>
      <c r="AP1179" s="63" t="s">
        <v>4051</v>
      </c>
      <c r="AQ1179" s="78">
        <v>0.0405</v>
      </c>
      <c r="AR1179" s="78">
        <v>0</v>
      </c>
      <c r="AS1179" s="86" t="s">
        <v>8109</v>
      </c>
      <c r="AT1179" s="87"/>
      <c r="AU1179" s="88"/>
    </row>
    <row r="1180" spans="1:47">
      <c r="A1180" s="50">
        <f t="shared" si="91"/>
        <v>0</v>
      </c>
      <c r="B1180" s="51" t="str">
        <f>IF(A1180="","",IF(A1180&lt;词盘!$B$2,"大词",IF(A1180&lt;词盘!$C$2,"中尾词","长尾词")))</f>
        <v>大词</v>
      </c>
      <c r="D1180" s="29" t="str">
        <f t="shared" si="90"/>
        <v>无序</v>
      </c>
      <c r="I1180" s="61">
        <f t="shared" si="89"/>
        <v>0</v>
      </c>
      <c r="K1180" s="91"/>
      <c r="L1180" s="90"/>
      <c r="M1180" s="62" t="s">
        <v>8110</v>
      </c>
      <c r="N1180" s="63" t="s">
        <v>8111</v>
      </c>
      <c r="O1180" s="64" t="s">
        <v>2027</v>
      </c>
      <c r="P1180" s="65"/>
      <c r="Q1180" s="63" t="s">
        <v>2149</v>
      </c>
      <c r="R1180" s="68">
        <v>0</v>
      </c>
      <c r="S1180" s="68">
        <v>1</v>
      </c>
      <c r="T1180" s="69" t="s">
        <v>2601</v>
      </c>
      <c r="U1180" s="70"/>
      <c r="V1180" s="68"/>
      <c r="W1180" s="71"/>
      <c r="X1180" s="72"/>
      <c r="Y1180" s="71"/>
      <c r="Z1180" s="71"/>
      <c r="AA1180" s="71">
        <v>1</v>
      </c>
      <c r="AB1180" s="76">
        <v>0</v>
      </c>
      <c r="AC1180" s="68">
        <v>59417</v>
      </c>
      <c r="AD1180" s="77">
        <v>0</v>
      </c>
      <c r="AE1180" s="68">
        <v>21</v>
      </c>
      <c r="AF1180" s="78">
        <v>0.1746</v>
      </c>
      <c r="AG1180" s="81">
        <v>0.1429</v>
      </c>
      <c r="AH1180" s="82">
        <v>1.35</v>
      </c>
      <c r="AI1180" s="64" t="s">
        <v>8112</v>
      </c>
      <c r="AJ1180" s="63" t="s">
        <v>8113</v>
      </c>
      <c r="AK1180" s="78">
        <v>0.0635</v>
      </c>
      <c r="AL1180" s="78">
        <v>0.1429</v>
      </c>
      <c r="AM1180" s="63" t="s">
        <v>3844</v>
      </c>
      <c r="AN1180" s="78">
        <v>0.0635</v>
      </c>
      <c r="AO1180" s="78">
        <v>0</v>
      </c>
      <c r="AP1180" s="63" t="s">
        <v>5604</v>
      </c>
      <c r="AQ1180" s="78">
        <v>0.0476</v>
      </c>
      <c r="AR1180" s="78">
        <v>0</v>
      </c>
      <c r="AS1180" s="86" t="s">
        <v>8114</v>
      </c>
      <c r="AT1180" s="87">
        <v>0.125</v>
      </c>
      <c r="AU1180" s="88" t="s">
        <v>8115</v>
      </c>
    </row>
    <row r="1181" spans="1:47">
      <c r="A1181" s="50">
        <f t="shared" si="91"/>
        <v>0</v>
      </c>
      <c r="B1181" s="51" t="str">
        <f>IF(A1181="","",IF(A1181&lt;词盘!$B$2,"大词",IF(A1181&lt;词盘!$C$2,"中尾词","长尾词")))</f>
        <v>大词</v>
      </c>
      <c r="D1181" s="29" t="str">
        <f t="shared" si="90"/>
        <v>无序</v>
      </c>
      <c r="I1181" s="61">
        <f t="shared" si="89"/>
        <v>0</v>
      </c>
      <c r="K1181" s="91"/>
      <c r="L1181" s="90"/>
      <c r="M1181" s="62" t="s">
        <v>8116</v>
      </c>
      <c r="N1181" s="63"/>
      <c r="O1181" s="64" t="s">
        <v>2027</v>
      </c>
      <c r="P1181" s="65"/>
      <c r="Q1181" s="63" t="s">
        <v>2047</v>
      </c>
      <c r="R1181" s="68">
        <v>0</v>
      </c>
      <c r="S1181" s="68">
        <v>1</v>
      </c>
      <c r="T1181" s="69" t="s">
        <v>2022</v>
      </c>
      <c r="U1181" s="70"/>
      <c r="V1181" s="68"/>
      <c r="W1181" s="71"/>
      <c r="X1181" s="72"/>
      <c r="Y1181" s="71"/>
      <c r="Z1181" s="71"/>
      <c r="AA1181" s="71"/>
      <c r="AB1181" s="76"/>
      <c r="AC1181" s="68">
        <v>0</v>
      </c>
      <c r="AD1181" s="77"/>
      <c r="AE1181" s="68">
        <v>13</v>
      </c>
      <c r="AF1181" s="78"/>
      <c r="AG1181" s="81"/>
      <c r="AH1181" s="44" t="s">
        <v>2027</v>
      </c>
      <c r="AI1181" s="64" t="s">
        <v>2177</v>
      </c>
      <c r="AJ1181" s="63"/>
      <c r="AK1181" s="78"/>
      <c r="AL1181" s="78"/>
      <c r="AM1181" s="63"/>
      <c r="AN1181" s="78"/>
      <c r="AO1181" s="78"/>
      <c r="AP1181" s="63"/>
      <c r="AQ1181" s="78"/>
      <c r="AR1181" s="78"/>
      <c r="AS1181" s="86"/>
      <c r="AT1181" s="87"/>
      <c r="AU1181" s="88"/>
    </row>
    <row r="1182" spans="1:47">
      <c r="A1182" s="50">
        <f t="shared" si="91"/>
        <v>88</v>
      </c>
      <c r="B1182" s="51" t="str">
        <f>IF(A1182="","",IF(A1182&lt;词盘!$B$2,"大词",IF(A1182&lt;词盘!$C$2,"中尾词","长尾词")))</f>
        <v>大词</v>
      </c>
      <c r="D1182" s="29" t="str">
        <f t="shared" si="90"/>
        <v>无序</v>
      </c>
      <c r="I1182" s="61">
        <f t="shared" si="89"/>
        <v>0</v>
      </c>
      <c r="K1182" s="91"/>
      <c r="L1182" s="90"/>
      <c r="M1182" s="62" t="s">
        <v>8117</v>
      </c>
      <c r="N1182" s="63" t="s">
        <v>8118</v>
      </c>
      <c r="O1182" s="64" t="s">
        <v>2027</v>
      </c>
      <c r="P1182" s="65"/>
      <c r="Q1182" s="63" t="s">
        <v>2047</v>
      </c>
      <c r="R1182" s="68">
        <v>0</v>
      </c>
      <c r="S1182" s="68">
        <v>1</v>
      </c>
      <c r="T1182" s="69" t="s">
        <v>4686</v>
      </c>
      <c r="U1182" s="70">
        <v>1744237</v>
      </c>
      <c r="V1182" s="68">
        <v>387</v>
      </c>
      <c r="W1182" s="71">
        <v>88</v>
      </c>
      <c r="X1182" s="72">
        <v>0.2298</v>
      </c>
      <c r="Y1182" s="71">
        <v>10990</v>
      </c>
      <c r="Z1182" s="71">
        <v>152</v>
      </c>
      <c r="AA1182" s="71">
        <v>2</v>
      </c>
      <c r="AB1182" s="76">
        <v>5</v>
      </c>
      <c r="AC1182" s="68">
        <v>944</v>
      </c>
      <c r="AD1182" s="77">
        <v>0.41</v>
      </c>
      <c r="AE1182" s="68">
        <v>4</v>
      </c>
      <c r="AF1182" s="78">
        <v>0.3529</v>
      </c>
      <c r="AG1182" s="81">
        <v>0.25</v>
      </c>
      <c r="AH1182" s="82">
        <v>0.56</v>
      </c>
      <c r="AI1182" s="64" t="s">
        <v>8119</v>
      </c>
      <c r="AJ1182" s="63" t="s">
        <v>8120</v>
      </c>
      <c r="AK1182" s="78">
        <v>0.2059</v>
      </c>
      <c r="AL1182" s="78">
        <v>0.25</v>
      </c>
      <c r="AM1182" s="63" t="s">
        <v>8121</v>
      </c>
      <c r="AN1182" s="78">
        <v>0.0882</v>
      </c>
      <c r="AO1182" s="78">
        <v>0</v>
      </c>
      <c r="AP1182" s="63" t="s">
        <v>8122</v>
      </c>
      <c r="AQ1182" s="78">
        <v>0.0588</v>
      </c>
      <c r="AR1182" s="78">
        <v>0</v>
      </c>
      <c r="AS1182" s="86" t="s">
        <v>8123</v>
      </c>
      <c r="AT1182" s="87"/>
      <c r="AU1182" s="88"/>
    </row>
    <row r="1183" spans="1:47">
      <c r="A1183" s="50">
        <f t="shared" si="91"/>
        <v>0</v>
      </c>
      <c r="B1183" s="51" t="str">
        <f>IF(A1183="","",IF(A1183&lt;词盘!$B$2,"大词",IF(A1183&lt;词盘!$C$2,"中尾词","长尾词")))</f>
        <v>大词</v>
      </c>
      <c r="D1183" s="29" t="str">
        <f t="shared" si="90"/>
        <v>无序</v>
      </c>
      <c r="I1183" s="61">
        <f t="shared" si="89"/>
        <v>0</v>
      </c>
      <c r="K1183" s="91"/>
      <c r="L1183" s="90"/>
      <c r="M1183" s="62" t="s">
        <v>8124</v>
      </c>
      <c r="N1183" s="63"/>
      <c r="O1183" s="64" t="s">
        <v>2027</v>
      </c>
      <c r="P1183" s="65"/>
      <c r="Q1183" s="63" t="s">
        <v>2149</v>
      </c>
      <c r="R1183" s="68">
        <v>0</v>
      </c>
      <c r="S1183" s="68">
        <v>1</v>
      </c>
      <c r="T1183" s="69" t="s">
        <v>2224</v>
      </c>
      <c r="U1183" s="70"/>
      <c r="V1183" s="68"/>
      <c r="W1183" s="71"/>
      <c r="X1183" s="72"/>
      <c r="Y1183" s="71"/>
      <c r="Z1183" s="71"/>
      <c r="AA1183" s="71"/>
      <c r="AB1183" s="76"/>
      <c r="AC1183" s="68">
        <v>0</v>
      </c>
      <c r="AD1183" s="77"/>
      <c r="AE1183" s="68">
        <v>23</v>
      </c>
      <c r="AF1183" s="78"/>
      <c r="AG1183" s="81"/>
      <c r="AH1183" s="44" t="s">
        <v>2027</v>
      </c>
      <c r="AI1183" s="64" t="s">
        <v>2177</v>
      </c>
      <c r="AJ1183" s="63"/>
      <c r="AK1183" s="78"/>
      <c r="AL1183" s="78"/>
      <c r="AM1183" s="63"/>
      <c r="AN1183" s="78"/>
      <c r="AO1183" s="78"/>
      <c r="AP1183" s="63"/>
      <c r="AQ1183" s="78"/>
      <c r="AR1183" s="78"/>
      <c r="AS1183" s="86"/>
      <c r="AT1183" s="87">
        <v>0</v>
      </c>
      <c r="AU1183" s="88" t="s">
        <v>8125</v>
      </c>
    </row>
    <row r="1184" spans="1:47">
      <c r="A1184" s="50">
        <f t="shared" si="91"/>
        <v>0</v>
      </c>
      <c r="B1184" s="51" t="str">
        <f>IF(A1184="","",IF(A1184&lt;词盘!$B$2,"大词",IF(A1184&lt;词盘!$C$2,"中尾词","长尾词")))</f>
        <v>大词</v>
      </c>
      <c r="D1184" s="29" t="str">
        <f t="shared" si="90"/>
        <v>无序</v>
      </c>
      <c r="I1184" s="61">
        <f t="shared" si="89"/>
        <v>0</v>
      </c>
      <c r="K1184" s="91"/>
      <c r="L1184" s="90"/>
      <c r="M1184" s="62" t="s">
        <v>8126</v>
      </c>
      <c r="N1184" s="63"/>
      <c r="O1184" s="64" t="s">
        <v>2027</v>
      </c>
      <c r="P1184" s="65"/>
      <c r="Q1184" s="63" t="s">
        <v>2047</v>
      </c>
      <c r="R1184" s="68">
        <v>0</v>
      </c>
      <c r="S1184" s="68">
        <v>3</v>
      </c>
      <c r="T1184" s="69" t="s">
        <v>5382</v>
      </c>
      <c r="U1184" s="70"/>
      <c r="V1184" s="68"/>
      <c r="W1184" s="71"/>
      <c r="X1184" s="72"/>
      <c r="Y1184" s="71"/>
      <c r="Z1184" s="71"/>
      <c r="AA1184" s="71"/>
      <c r="AB1184" s="76"/>
      <c r="AC1184" s="68">
        <v>0</v>
      </c>
      <c r="AD1184" s="77"/>
      <c r="AE1184" s="68">
        <v>19</v>
      </c>
      <c r="AF1184" s="78"/>
      <c r="AG1184" s="81"/>
      <c r="AH1184" s="44" t="s">
        <v>2027</v>
      </c>
      <c r="AI1184" s="64" t="s">
        <v>2177</v>
      </c>
      <c r="AJ1184" s="63"/>
      <c r="AK1184" s="78"/>
      <c r="AL1184" s="78"/>
      <c r="AM1184" s="63"/>
      <c r="AN1184" s="78"/>
      <c r="AO1184" s="78"/>
      <c r="AP1184" s="63"/>
      <c r="AQ1184" s="78"/>
      <c r="AR1184" s="78"/>
      <c r="AS1184" s="86"/>
      <c r="AT1184" s="87"/>
      <c r="AU1184" s="88"/>
    </row>
    <row r="1185" spans="1:47">
      <c r="A1185" s="50">
        <f t="shared" si="91"/>
        <v>0</v>
      </c>
      <c r="B1185" s="51" t="str">
        <f>IF(A1185="","",IF(A1185&lt;词盘!$B$2,"大词",IF(A1185&lt;词盘!$C$2,"中尾词","长尾词")))</f>
        <v>大词</v>
      </c>
      <c r="D1185" s="29" t="str">
        <f t="shared" si="90"/>
        <v>无序</v>
      </c>
      <c r="I1185" s="61">
        <f t="shared" si="89"/>
        <v>0</v>
      </c>
      <c r="K1185" s="91"/>
      <c r="L1185" s="90"/>
      <c r="M1185" s="62" t="s">
        <v>917</v>
      </c>
      <c r="N1185" s="63" t="s">
        <v>917</v>
      </c>
      <c r="O1185" s="64" t="s">
        <v>2027</v>
      </c>
      <c r="P1185" s="65"/>
      <c r="Q1185" s="63" t="s">
        <v>2149</v>
      </c>
      <c r="R1185" s="68">
        <v>0</v>
      </c>
      <c r="S1185" s="68">
        <v>1</v>
      </c>
      <c r="T1185" s="69" t="s">
        <v>2601</v>
      </c>
      <c r="U1185" s="70"/>
      <c r="V1185" s="68"/>
      <c r="W1185" s="71"/>
      <c r="X1185" s="72"/>
      <c r="Y1185" s="71"/>
      <c r="Z1185" s="71"/>
      <c r="AA1185" s="71">
        <v>1</v>
      </c>
      <c r="AB1185" s="76">
        <v>0</v>
      </c>
      <c r="AC1185" s="68">
        <v>33</v>
      </c>
      <c r="AD1185" s="77">
        <v>0</v>
      </c>
      <c r="AE1185" s="68">
        <v>12</v>
      </c>
      <c r="AF1185" s="78">
        <v>0.725</v>
      </c>
      <c r="AG1185" s="81">
        <v>0.8334</v>
      </c>
      <c r="AH1185" s="82">
        <v>3.72</v>
      </c>
      <c r="AI1185" s="64" t="s">
        <v>8127</v>
      </c>
      <c r="AJ1185" s="63" t="s">
        <v>8128</v>
      </c>
      <c r="AK1185" s="78">
        <v>0.35</v>
      </c>
      <c r="AL1185" s="78">
        <v>0.5</v>
      </c>
      <c r="AM1185" s="63" t="s">
        <v>8129</v>
      </c>
      <c r="AN1185" s="78">
        <v>0.275</v>
      </c>
      <c r="AO1185" s="78">
        <v>0.1667</v>
      </c>
      <c r="AP1185" s="63" t="s">
        <v>8130</v>
      </c>
      <c r="AQ1185" s="78">
        <v>0.1</v>
      </c>
      <c r="AR1185" s="78">
        <v>0.1667</v>
      </c>
      <c r="AS1185" s="86" t="s">
        <v>8131</v>
      </c>
      <c r="AT1185" s="87">
        <v>0.25</v>
      </c>
      <c r="AU1185" s="88" t="s">
        <v>8132</v>
      </c>
    </row>
    <row r="1186" spans="1:47">
      <c r="A1186" s="50">
        <f t="shared" si="91"/>
        <v>26</v>
      </c>
      <c r="B1186" s="51" t="str">
        <f>IF(A1186="","",IF(A1186&lt;词盘!$B$2,"大词",IF(A1186&lt;词盘!$C$2,"中尾词","长尾词")))</f>
        <v>大词</v>
      </c>
      <c r="D1186" s="29" t="str">
        <f t="shared" si="90"/>
        <v>无序</v>
      </c>
      <c r="I1186" s="61">
        <f t="shared" si="89"/>
        <v>0</v>
      </c>
      <c r="K1186" s="91"/>
      <c r="L1186" s="90"/>
      <c r="M1186" s="62" t="s">
        <v>8133</v>
      </c>
      <c r="N1186" s="63" t="s">
        <v>8134</v>
      </c>
      <c r="O1186" s="64" t="s">
        <v>2027</v>
      </c>
      <c r="P1186" s="65"/>
      <c r="Q1186" s="63" t="s">
        <v>2149</v>
      </c>
      <c r="R1186" s="68">
        <v>0</v>
      </c>
      <c r="S1186" s="68">
        <v>1</v>
      </c>
      <c r="T1186" s="69" t="s">
        <v>2022</v>
      </c>
      <c r="U1186" s="70">
        <v>2172791</v>
      </c>
      <c r="V1186" s="68">
        <v>426</v>
      </c>
      <c r="W1186" s="71">
        <v>26</v>
      </c>
      <c r="X1186" s="72">
        <v>0.0614</v>
      </c>
      <c r="Y1186" s="71">
        <v>11295</v>
      </c>
      <c r="Z1186" s="71">
        <v>205</v>
      </c>
      <c r="AA1186" s="71">
        <v>1</v>
      </c>
      <c r="AB1186" s="76">
        <v>1</v>
      </c>
      <c r="AC1186" s="68">
        <v>494</v>
      </c>
      <c r="AD1186" s="77">
        <v>0.86</v>
      </c>
      <c r="AE1186" s="68">
        <v>14</v>
      </c>
      <c r="AF1186" s="78">
        <v>0.1852</v>
      </c>
      <c r="AG1186" s="81">
        <v>0.25</v>
      </c>
      <c r="AH1186" s="82">
        <v>0.79</v>
      </c>
      <c r="AI1186" s="64" t="s">
        <v>8135</v>
      </c>
      <c r="AJ1186" s="63" t="s">
        <v>8136</v>
      </c>
      <c r="AK1186" s="78">
        <v>0.0741</v>
      </c>
      <c r="AL1186" s="78">
        <v>0</v>
      </c>
      <c r="AM1186" s="63" t="s">
        <v>8137</v>
      </c>
      <c r="AN1186" s="78">
        <v>0.0741</v>
      </c>
      <c r="AO1186" s="78">
        <v>0</v>
      </c>
      <c r="AP1186" s="63" t="s">
        <v>4334</v>
      </c>
      <c r="AQ1186" s="78">
        <v>0.037</v>
      </c>
      <c r="AR1186" s="78">
        <v>0.25</v>
      </c>
      <c r="AS1186" s="86" t="s">
        <v>8138</v>
      </c>
      <c r="AT1186" s="87">
        <v>0.0143</v>
      </c>
      <c r="AU1186" s="88" t="s">
        <v>8139</v>
      </c>
    </row>
    <row r="1187" spans="1:47">
      <c r="A1187" s="50">
        <f t="shared" si="91"/>
        <v>5</v>
      </c>
      <c r="B1187" s="51" t="str">
        <f>IF(A1187="","",IF(A1187&lt;词盘!$B$2,"大词",IF(A1187&lt;词盘!$C$2,"中尾词","长尾词")))</f>
        <v>大词</v>
      </c>
      <c r="D1187" s="29" t="str">
        <f t="shared" si="90"/>
        <v>无序</v>
      </c>
      <c r="I1187" s="61">
        <f t="shared" si="89"/>
        <v>0</v>
      </c>
      <c r="K1187" s="91"/>
      <c r="L1187" s="90"/>
      <c r="M1187" s="62" t="s">
        <v>8140</v>
      </c>
      <c r="N1187" s="63" t="s">
        <v>8141</v>
      </c>
      <c r="O1187" s="64" t="s">
        <v>2027</v>
      </c>
      <c r="P1187" s="65"/>
      <c r="Q1187" s="63" t="s">
        <v>2047</v>
      </c>
      <c r="R1187" s="68">
        <v>0</v>
      </c>
      <c r="S1187" s="68">
        <v>1</v>
      </c>
      <c r="T1187" s="69" t="s">
        <v>2224</v>
      </c>
      <c r="U1187" s="70">
        <v>1491457</v>
      </c>
      <c r="V1187" s="68">
        <v>1368</v>
      </c>
      <c r="W1187" s="71">
        <v>5</v>
      </c>
      <c r="X1187" s="72">
        <v>0.0043</v>
      </c>
      <c r="Y1187" s="71">
        <v>35261</v>
      </c>
      <c r="Z1187" s="71">
        <v>607</v>
      </c>
      <c r="AA1187" s="71">
        <v>1</v>
      </c>
      <c r="AB1187" s="76">
        <v>0</v>
      </c>
      <c r="AC1187" s="68">
        <v>105676</v>
      </c>
      <c r="AD1187" s="77">
        <v>0.01</v>
      </c>
      <c r="AE1187" s="68">
        <v>5</v>
      </c>
      <c r="AF1187" s="78">
        <v>0.2</v>
      </c>
      <c r="AG1187" s="81">
        <v>0.4</v>
      </c>
      <c r="AH1187" s="82">
        <v>0.85</v>
      </c>
      <c r="AI1187" s="64" t="s">
        <v>2847</v>
      </c>
      <c r="AJ1187" s="63" t="s">
        <v>2121</v>
      </c>
      <c r="AK1187" s="78">
        <v>0.1</v>
      </c>
      <c r="AL1187" s="78">
        <v>0</v>
      </c>
      <c r="AM1187" s="63" t="s">
        <v>4173</v>
      </c>
      <c r="AN1187" s="78">
        <v>0.05</v>
      </c>
      <c r="AO1187" s="78">
        <v>0.4</v>
      </c>
      <c r="AP1187" s="63" t="s">
        <v>8142</v>
      </c>
      <c r="AQ1187" s="78">
        <v>0.05</v>
      </c>
      <c r="AR1187" s="78">
        <v>0</v>
      </c>
      <c r="AS1187" s="86" t="s">
        <v>8143</v>
      </c>
      <c r="AT1187" s="87">
        <v>0</v>
      </c>
      <c r="AU1187" s="88" t="s">
        <v>8144</v>
      </c>
    </row>
    <row r="1188" spans="1:47">
      <c r="A1188" s="50">
        <f t="shared" si="91"/>
        <v>0</v>
      </c>
      <c r="B1188" s="51" t="str">
        <f>IF(A1188="","",IF(A1188&lt;词盘!$B$2,"大词",IF(A1188&lt;词盘!$C$2,"中尾词","长尾词")))</f>
        <v>大词</v>
      </c>
      <c r="D1188" s="29" t="str">
        <f t="shared" si="90"/>
        <v>无序</v>
      </c>
      <c r="I1188" s="61">
        <f t="shared" si="89"/>
        <v>0</v>
      </c>
      <c r="K1188" s="91"/>
      <c r="L1188" s="90"/>
      <c r="M1188" s="62" t="s">
        <v>8145</v>
      </c>
      <c r="N1188" s="63" t="s">
        <v>8146</v>
      </c>
      <c r="O1188" s="64" t="s">
        <v>2027</v>
      </c>
      <c r="P1188" s="65"/>
      <c r="Q1188" s="63" t="s">
        <v>2149</v>
      </c>
      <c r="R1188" s="68">
        <v>0</v>
      </c>
      <c r="S1188" s="68">
        <v>3</v>
      </c>
      <c r="T1188" s="69" t="s">
        <v>8147</v>
      </c>
      <c r="U1188" s="70"/>
      <c r="V1188" s="68"/>
      <c r="W1188" s="71"/>
      <c r="X1188" s="72"/>
      <c r="Y1188" s="71"/>
      <c r="Z1188" s="71"/>
      <c r="AA1188" s="71">
        <v>1</v>
      </c>
      <c r="AB1188" s="76">
        <v>0</v>
      </c>
      <c r="AC1188" s="68">
        <v>7398</v>
      </c>
      <c r="AD1188" s="77">
        <v>0</v>
      </c>
      <c r="AE1188" s="68">
        <v>46</v>
      </c>
      <c r="AF1188" s="78">
        <v>0.1666</v>
      </c>
      <c r="AG1188" s="81">
        <v>0.5</v>
      </c>
      <c r="AH1188" s="82">
        <v>2.16</v>
      </c>
      <c r="AI1188" s="64" t="s">
        <v>3923</v>
      </c>
      <c r="AJ1188" s="63" t="s">
        <v>4262</v>
      </c>
      <c r="AK1188" s="78">
        <v>0.0714</v>
      </c>
      <c r="AL1188" s="78">
        <v>0</v>
      </c>
      <c r="AM1188" s="63" t="s">
        <v>5882</v>
      </c>
      <c r="AN1188" s="78">
        <v>0.0476</v>
      </c>
      <c r="AO1188" s="78">
        <v>0.3333</v>
      </c>
      <c r="AP1188" s="63" t="s">
        <v>4173</v>
      </c>
      <c r="AQ1188" s="78">
        <v>0.0476</v>
      </c>
      <c r="AR1188" s="78">
        <v>0.1667</v>
      </c>
      <c r="AS1188" s="86" t="s">
        <v>8148</v>
      </c>
      <c r="AT1188" s="87">
        <v>0.0204</v>
      </c>
      <c r="AU1188" s="88" t="s">
        <v>8149</v>
      </c>
    </row>
    <row r="1189" spans="1:47">
      <c r="A1189" s="50">
        <f t="shared" si="91"/>
        <v>0</v>
      </c>
      <c r="B1189" s="51" t="str">
        <f>IF(A1189="","",IF(A1189&lt;词盘!$B$2,"大词",IF(A1189&lt;词盘!$C$2,"中尾词","长尾词")))</f>
        <v>大词</v>
      </c>
      <c r="D1189" s="29" t="str">
        <f t="shared" si="90"/>
        <v>无序</v>
      </c>
      <c r="I1189" s="61">
        <f t="shared" si="89"/>
        <v>0</v>
      </c>
      <c r="K1189" s="91"/>
      <c r="L1189" s="90"/>
      <c r="M1189" s="62" t="s">
        <v>8150</v>
      </c>
      <c r="N1189" s="63"/>
      <c r="O1189" s="64" t="s">
        <v>2027</v>
      </c>
      <c r="P1189" s="65"/>
      <c r="Q1189" s="63" t="s">
        <v>3495</v>
      </c>
      <c r="R1189" s="68">
        <v>0</v>
      </c>
      <c r="S1189" s="68">
        <v>2</v>
      </c>
      <c r="T1189" s="69" t="s">
        <v>2135</v>
      </c>
      <c r="U1189" s="70"/>
      <c r="V1189" s="68"/>
      <c r="W1189" s="71"/>
      <c r="X1189" s="72"/>
      <c r="Y1189" s="71"/>
      <c r="Z1189" s="71"/>
      <c r="AA1189" s="71">
        <v>1</v>
      </c>
      <c r="AB1189" s="76">
        <v>0</v>
      </c>
      <c r="AC1189" s="68">
        <v>78</v>
      </c>
      <c r="AD1189" s="77">
        <v>0</v>
      </c>
      <c r="AE1189" s="68">
        <v>2</v>
      </c>
      <c r="AF1189" s="78">
        <v>0.1642</v>
      </c>
      <c r="AG1189" s="81">
        <v>0</v>
      </c>
      <c r="AH1189" s="44" t="s">
        <v>2027</v>
      </c>
      <c r="AI1189" s="64" t="s">
        <v>2177</v>
      </c>
      <c r="AJ1189" s="63" t="s">
        <v>6287</v>
      </c>
      <c r="AK1189" s="78">
        <v>0.0597</v>
      </c>
      <c r="AL1189" s="78">
        <v>0</v>
      </c>
      <c r="AM1189" s="63" t="s">
        <v>4051</v>
      </c>
      <c r="AN1189" s="78">
        <v>0.0597</v>
      </c>
      <c r="AO1189" s="78">
        <v>0</v>
      </c>
      <c r="AP1189" s="63" t="s">
        <v>2121</v>
      </c>
      <c r="AQ1189" s="78">
        <v>0.0448</v>
      </c>
      <c r="AR1189" s="78">
        <v>0</v>
      </c>
      <c r="AS1189" s="86" t="s">
        <v>8151</v>
      </c>
      <c r="AT1189" s="87"/>
      <c r="AU1189" s="88" t="s">
        <v>8152</v>
      </c>
    </row>
    <row r="1190" spans="1:47">
      <c r="A1190" s="50">
        <f t="shared" si="91"/>
        <v>0</v>
      </c>
      <c r="B1190" s="51" t="str">
        <f>IF(A1190="","",IF(A1190&lt;词盘!$B$2,"大词",IF(A1190&lt;词盘!$C$2,"中尾词","长尾词")))</f>
        <v>大词</v>
      </c>
      <c r="D1190" s="29" t="str">
        <f t="shared" si="90"/>
        <v>无序</v>
      </c>
      <c r="I1190" s="61">
        <f t="shared" si="89"/>
        <v>0</v>
      </c>
      <c r="K1190" s="91"/>
      <c r="L1190" s="90"/>
      <c r="M1190" s="62" t="s">
        <v>8153</v>
      </c>
      <c r="N1190" s="63" t="s">
        <v>8154</v>
      </c>
      <c r="O1190" s="64" t="s">
        <v>2027</v>
      </c>
      <c r="P1190" s="65"/>
      <c r="Q1190" s="63" t="s">
        <v>2149</v>
      </c>
      <c r="R1190" s="68">
        <v>0</v>
      </c>
      <c r="S1190" s="68">
        <v>2</v>
      </c>
      <c r="T1190" s="69" t="s">
        <v>2135</v>
      </c>
      <c r="U1190" s="70"/>
      <c r="V1190" s="68"/>
      <c r="W1190" s="71"/>
      <c r="X1190" s="72"/>
      <c r="Y1190" s="71"/>
      <c r="Z1190" s="71"/>
      <c r="AA1190" s="71">
        <v>1</v>
      </c>
      <c r="AB1190" s="76">
        <v>0</v>
      </c>
      <c r="AC1190" s="68">
        <v>1721</v>
      </c>
      <c r="AD1190" s="77">
        <v>0</v>
      </c>
      <c r="AE1190" s="68">
        <v>27</v>
      </c>
      <c r="AF1190" s="78">
        <v>0.4706</v>
      </c>
      <c r="AG1190" s="81">
        <v>0.3333</v>
      </c>
      <c r="AH1190" s="44" t="s">
        <v>2027</v>
      </c>
      <c r="AI1190" s="64" t="s">
        <v>2177</v>
      </c>
      <c r="AJ1190" s="63" t="s">
        <v>8155</v>
      </c>
      <c r="AK1190" s="78">
        <v>0.2059</v>
      </c>
      <c r="AL1190" s="78">
        <v>0</v>
      </c>
      <c r="AM1190" s="63" t="s">
        <v>8156</v>
      </c>
      <c r="AN1190" s="78">
        <v>0.1471</v>
      </c>
      <c r="AO1190" s="78">
        <v>0.3333</v>
      </c>
      <c r="AP1190" s="63" t="s">
        <v>4173</v>
      </c>
      <c r="AQ1190" s="78">
        <v>0.1176</v>
      </c>
      <c r="AR1190" s="78">
        <v>0</v>
      </c>
      <c r="AS1190" s="86" t="s">
        <v>8157</v>
      </c>
      <c r="AT1190" s="87"/>
      <c r="AU1190" s="88"/>
    </row>
    <row r="1191" spans="1:47">
      <c r="A1191" s="50">
        <f t="shared" si="91"/>
        <v>0</v>
      </c>
      <c r="B1191" s="51" t="str">
        <f>IF(A1191="","",IF(A1191&lt;词盘!$B$2,"大词",IF(A1191&lt;词盘!$C$2,"中尾词","长尾词")))</f>
        <v>大词</v>
      </c>
      <c r="D1191" s="29" t="str">
        <f t="shared" si="90"/>
        <v>无序</v>
      </c>
      <c r="I1191" s="61">
        <f t="shared" si="89"/>
        <v>0</v>
      </c>
      <c r="K1191" s="91"/>
      <c r="L1191" s="90"/>
      <c r="M1191" s="62" t="s">
        <v>8158</v>
      </c>
      <c r="N1191" s="63" t="s">
        <v>8159</v>
      </c>
      <c r="O1191" s="64" t="s">
        <v>2027</v>
      </c>
      <c r="P1191" s="65"/>
      <c r="Q1191" s="63" t="s">
        <v>2047</v>
      </c>
      <c r="R1191" s="68">
        <v>0</v>
      </c>
      <c r="S1191" s="68">
        <v>1</v>
      </c>
      <c r="T1191" s="69" t="s">
        <v>2224</v>
      </c>
      <c r="U1191" s="70"/>
      <c r="V1191" s="68"/>
      <c r="W1191" s="71"/>
      <c r="X1191" s="72"/>
      <c r="Y1191" s="71"/>
      <c r="Z1191" s="71"/>
      <c r="AA1191" s="71">
        <v>1</v>
      </c>
      <c r="AB1191" s="76">
        <v>0</v>
      </c>
      <c r="AC1191" s="68">
        <v>20794</v>
      </c>
      <c r="AD1191" s="77">
        <v>0</v>
      </c>
      <c r="AE1191" s="68">
        <v>3</v>
      </c>
      <c r="AF1191" s="78">
        <v>0.119</v>
      </c>
      <c r="AG1191" s="81">
        <v>0.0858</v>
      </c>
      <c r="AH1191" s="82">
        <v>1.09</v>
      </c>
      <c r="AI1191" s="64" t="s">
        <v>8160</v>
      </c>
      <c r="AJ1191" s="63" t="s">
        <v>8161</v>
      </c>
      <c r="AK1191" s="78">
        <v>0.0426</v>
      </c>
      <c r="AL1191" s="78">
        <v>0.0286</v>
      </c>
      <c r="AM1191" s="63" t="s">
        <v>8162</v>
      </c>
      <c r="AN1191" s="78">
        <v>0.0388</v>
      </c>
      <c r="AO1191" s="78">
        <v>0.0286</v>
      </c>
      <c r="AP1191" s="63" t="s">
        <v>4492</v>
      </c>
      <c r="AQ1191" s="78">
        <v>0.0376</v>
      </c>
      <c r="AR1191" s="78">
        <v>0.0286</v>
      </c>
      <c r="AS1191" s="86" t="s">
        <v>8163</v>
      </c>
      <c r="AT1191" s="87"/>
      <c r="AU1191" s="88"/>
    </row>
    <row r="1192" spans="1:47">
      <c r="A1192" s="50">
        <f t="shared" si="91"/>
        <v>33</v>
      </c>
      <c r="B1192" s="51" t="str">
        <f>IF(A1192="","",IF(A1192&lt;词盘!$B$2,"大词",IF(A1192&lt;词盘!$C$2,"中尾词","长尾词")))</f>
        <v>大词</v>
      </c>
      <c r="D1192" s="29" t="str">
        <f t="shared" si="90"/>
        <v>无序</v>
      </c>
      <c r="I1192" s="61">
        <f t="shared" si="89"/>
        <v>0</v>
      </c>
      <c r="K1192" s="91"/>
      <c r="L1192" s="90"/>
      <c r="M1192" s="62" t="s">
        <v>8164</v>
      </c>
      <c r="N1192" s="63" t="s">
        <v>8165</v>
      </c>
      <c r="O1192" s="64" t="s">
        <v>2027</v>
      </c>
      <c r="P1192" s="65"/>
      <c r="Q1192" s="63" t="s">
        <v>2149</v>
      </c>
      <c r="R1192" s="68">
        <v>0</v>
      </c>
      <c r="S1192" s="68">
        <v>5</v>
      </c>
      <c r="T1192" s="69" t="s">
        <v>8166</v>
      </c>
      <c r="U1192" s="70">
        <v>2324357</v>
      </c>
      <c r="V1192" s="68">
        <v>691</v>
      </c>
      <c r="W1192" s="71">
        <v>33</v>
      </c>
      <c r="X1192" s="72">
        <v>0.0482</v>
      </c>
      <c r="Y1192" s="71">
        <v>17821</v>
      </c>
      <c r="Z1192" s="71">
        <v>337</v>
      </c>
      <c r="AA1192" s="71">
        <v>1</v>
      </c>
      <c r="AB1192" s="76">
        <v>0</v>
      </c>
      <c r="AC1192" s="68">
        <v>4357</v>
      </c>
      <c r="AD1192" s="77">
        <v>0.16</v>
      </c>
      <c r="AE1192" s="68">
        <v>3</v>
      </c>
      <c r="AF1192" s="78">
        <v>0.28</v>
      </c>
      <c r="AG1192" s="81">
        <v>0.75</v>
      </c>
      <c r="AH1192" s="82">
        <v>1.98</v>
      </c>
      <c r="AI1192" s="64" t="s">
        <v>8167</v>
      </c>
      <c r="AJ1192" s="63" t="s">
        <v>6562</v>
      </c>
      <c r="AK1192" s="78">
        <v>0.12</v>
      </c>
      <c r="AL1192" s="78">
        <v>0.25</v>
      </c>
      <c r="AM1192" s="63" t="s">
        <v>4173</v>
      </c>
      <c r="AN1192" s="78">
        <v>0.08</v>
      </c>
      <c r="AO1192" s="78">
        <v>0.5</v>
      </c>
      <c r="AP1192" s="63" t="s">
        <v>6287</v>
      </c>
      <c r="AQ1192" s="78">
        <v>0.08</v>
      </c>
      <c r="AR1192" s="78">
        <v>0</v>
      </c>
      <c r="AS1192" s="86" t="s">
        <v>8168</v>
      </c>
      <c r="AT1192" s="87"/>
      <c r="AU1192" s="88"/>
    </row>
    <row r="1193" spans="1:47">
      <c r="A1193" s="50">
        <f t="shared" si="91"/>
        <v>0</v>
      </c>
      <c r="B1193" s="51" t="str">
        <f>IF(A1193="","",IF(A1193&lt;词盘!$B$2,"大词",IF(A1193&lt;词盘!$C$2,"中尾词","长尾词")))</f>
        <v>大词</v>
      </c>
      <c r="D1193" s="29" t="str">
        <f t="shared" si="90"/>
        <v>无序</v>
      </c>
      <c r="I1193" s="61">
        <f t="shared" si="89"/>
        <v>0</v>
      </c>
      <c r="K1193" s="91"/>
      <c r="L1193" s="90"/>
      <c r="M1193" s="62" t="s">
        <v>8169</v>
      </c>
      <c r="N1193" s="63"/>
      <c r="O1193" s="64" t="s">
        <v>2027</v>
      </c>
      <c r="P1193" s="65"/>
      <c r="Q1193" s="63" t="s">
        <v>2047</v>
      </c>
      <c r="R1193" s="68">
        <v>0</v>
      </c>
      <c r="S1193" s="68">
        <v>1</v>
      </c>
      <c r="T1193" s="69" t="s">
        <v>4686</v>
      </c>
      <c r="U1193" s="70"/>
      <c r="V1193" s="68"/>
      <c r="W1193" s="71"/>
      <c r="X1193" s="72"/>
      <c r="Y1193" s="71"/>
      <c r="Z1193" s="71"/>
      <c r="AA1193" s="71"/>
      <c r="AB1193" s="76"/>
      <c r="AC1193" s="68">
        <v>0</v>
      </c>
      <c r="AD1193" s="77"/>
      <c r="AE1193" s="68">
        <v>2</v>
      </c>
      <c r="AF1193" s="78"/>
      <c r="AG1193" s="81"/>
      <c r="AH1193" s="44" t="s">
        <v>2027</v>
      </c>
      <c r="AI1193" s="64" t="s">
        <v>2177</v>
      </c>
      <c r="AJ1193" s="63"/>
      <c r="AK1193" s="78"/>
      <c r="AL1193" s="78"/>
      <c r="AM1193" s="63"/>
      <c r="AN1193" s="78"/>
      <c r="AO1193" s="78"/>
      <c r="AP1193" s="63"/>
      <c r="AQ1193" s="78"/>
      <c r="AR1193" s="78"/>
      <c r="AS1193" s="86"/>
      <c r="AT1193" s="87"/>
      <c r="AU1193" s="88"/>
    </row>
    <row r="1194" spans="1:47">
      <c r="A1194" s="50">
        <f t="shared" si="91"/>
        <v>141</v>
      </c>
      <c r="B1194" s="51" t="str">
        <f>IF(A1194="","",IF(A1194&lt;词盘!$B$2,"大词",IF(A1194&lt;词盘!$C$2,"中尾词","长尾词")))</f>
        <v>大词</v>
      </c>
      <c r="D1194" s="29" t="str">
        <f t="shared" si="90"/>
        <v>无序</v>
      </c>
      <c r="I1194" s="61">
        <f t="shared" si="89"/>
        <v>0</v>
      </c>
      <c r="K1194" s="91"/>
      <c r="L1194" s="90"/>
      <c r="M1194" s="62" t="s">
        <v>8170</v>
      </c>
      <c r="N1194" s="63" t="s">
        <v>8171</v>
      </c>
      <c r="O1194" s="64" t="s">
        <v>2027</v>
      </c>
      <c r="P1194" s="65"/>
      <c r="Q1194" s="63" t="s">
        <v>2047</v>
      </c>
      <c r="R1194" s="68">
        <v>0</v>
      </c>
      <c r="S1194" s="68">
        <v>1</v>
      </c>
      <c r="T1194" s="69" t="s">
        <v>2022</v>
      </c>
      <c r="U1194" s="70">
        <v>1491348</v>
      </c>
      <c r="V1194" s="68">
        <v>1632</v>
      </c>
      <c r="W1194" s="71">
        <v>141</v>
      </c>
      <c r="X1194" s="72">
        <v>0.0864</v>
      </c>
      <c r="Y1194" s="71">
        <v>47608</v>
      </c>
      <c r="Z1194" s="71">
        <v>751</v>
      </c>
      <c r="AA1194" s="71">
        <v>4</v>
      </c>
      <c r="AB1194" s="76">
        <v>0</v>
      </c>
      <c r="AC1194" s="68">
        <v>5037</v>
      </c>
      <c r="AD1194" s="77">
        <v>0.32</v>
      </c>
      <c r="AE1194" s="68">
        <v>4</v>
      </c>
      <c r="AF1194" s="78">
        <v>0.15</v>
      </c>
      <c r="AG1194" s="81">
        <v>1</v>
      </c>
      <c r="AH1194" s="82">
        <v>2.22</v>
      </c>
      <c r="AI1194" s="64" t="s">
        <v>5301</v>
      </c>
      <c r="AJ1194" s="63" t="s">
        <v>8172</v>
      </c>
      <c r="AK1194" s="78">
        <v>0.05</v>
      </c>
      <c r="AL1194" s="78">
        <v>1</v>
      </c>
      <c r="AM1194" s="63" t="s">
        <v>8173</v>
      </c>
      <c r="AN1194" s="78">
        <v>0.05</v>
      </c>
      <c r="AO1194" s="78">
        <v>0</v>
      </c>
      <c r="AP1194" s="63" t="s">
        <v>8174</v>
      </c>
      <c r="AQ1194" s="78">
        <v>0.05</v>
      </c>
      <c r="AR1194" s="78">
        <v>0</v>
      </c>
      <c r="AS1194" s="86" t="s">
        <v>8175</v>
      </c>
      <c r="AT1194" s="87"/>
      <c r="AU1194" s="88"/>
    </row>
    <row r="1195" spans="1:47">
      <c r="A1195" s="50">
        <f t="shared" si="91"/>
        <v>525</v>
      </c>
      <c r="B1195" s="51" t="str">
        <f>IF(A1195="","",IF(A1195&lt;词盘!$B$2,"大词",IF(A1195&lt;词盘!$C$2,"中尾词","长尾词")))</f>
        <v>大词</v>
      </c>
      <c r="D1195" s="29" t="str">
        <f t="shared" si="90"/>
        <v>无序</v>
      </c>
      <c r="I1195" s="61">
        <f t="shared" si="89"/>
        <v>0</v>
      </c>
      <c r="K1195" s="91"/>
      <c r="L1195" s="90"/>
      <c r="M1195" s="62" t="s">
        <v>8176</v>
      </c>
      <c r="N1195" s="63" t="s">
        <v>8177</v>
      </c>
      <c r="O1195" s="64" t="s">
        <v>2027</v>
      </c>
      <c r="P1195" s="65"/>
      <c r="Q1195" s="63" t="s">
        <v>2047</v>
      </c>
      <c r="R1195" s="68">
        <v>0</v>
      </c>
      <c r="S1195" s="68">
        <v>1</v>
      </c>
      <c r="T1195" s="69" t="s">
        <v>2054</v>
      </c>
      <c r="U1195" s="70">
        <v>186875</v>
      </c>
      <c r="V1195" s="68">
        <v>15698</v>
      </c>
      <c r="W1195" s="71">
        <v>525</v>
      </c>
      <c r="X1195" s="72">
        <v>0.0335</v>
      </c>
      <c r="Y1195" s="71">
        <v>341466</v>
      </c>
      <c r="Z1195" s="71">
        <v>7363</v>
      </c>
      <c r="AA1195" s="71">
        <v>12</v>
      </c>
      <c r="AB1195" s="76">
        <v>0</v>
      </c>
      <c r="AC1195" s="68">
        <v>3748</v>
      </c>
      <c r="AD1195" s="77">
        <v>4.19</v>
      </c>
      <c r="AE1195" s="68">
        <v>12</v>
      </c>
      <c r="AF1195" s="78">
        <v>0.0917</v>
      </c>
      <c r="AG1195" s="81">
        <v>0</v>
      </c>
      <c r="AH1195" s="82">
        <v>1.12</v>
      </c>
      <c r="AI1195" s="64" t="s">
        <v>8178</v>
      </c>
      <c r="AJ1195" s="63" t="s">
        <v>8179</v>
      </c>
      <c r="AK1195" s="78">
        <v>0.0348</v>
      </c>
      <c r="AL1195" s="78">
        <v>0</v>
      </c>
      <c r="AM1195" s="63" t="s">
        <v>8180</v>
      </c>
      <c r="AN1195" s="78">
        <v>0.0316</v>
      </c>
      <c r="AO1195" s="78">
        <v>0</v>
      </c>
      <c r="AP1195" s="63" t="s">
        <v>8181</v>
      </c>
      <c r="AQ1195" s="78">
        <v>0.0253</v>
      </c>
      <c r="AR1195" s="78">
        <v>0</v>
      </c>
      <c r="AS1195" s="86" t="s">
        <v>8182</v>
      </c>
      <c r="AT1195" s="87">
        <v>0.0769</v>
      </c>
      <c r="AU1195" s="88" t="s">
        <v>8183</v>
      </c>
    </row>
    <row r="1196" spans="1:47">
      <c r="A1196" s="50">
        <f t="shared" si="91"/>
        <v>12</v>
      </c>
      <c r="B1196" s="51" t="str">
        <f>IF(A1196="","",IF(A1196&lt;词盘!$B$2,"大词",IF(A1196&lt;词盘!$C$2,"中尾词","长尾词")))</f>
        <v>大词</v>
      </c>
      <c r="D1196" s="29" t="str">
        <f t="shared" si="90"/>
        <v>无序</v>
      </c>
      <c r="I1196" s="61">
        <f t="shared" si="89"/>
        <v>0</v>
      </c>
      <c r="K1196" s="91"/>
      <c r="L1196" s="90"/>
      <c r="M1196" s="62" t="s">
        <v>1888</v>
      </c>
      <c r="N1196" s="63"/>
      <c r="O1196" s="64" t="s">
        <v>2027</v>
      </c>
      <c r="P1196" s="65"/>
      <c r="Q1196" s="63" t="s">
        <v>2149</v>
      </c>
      <c r="R1196" s="68">
        <v>0</v>
      </c>
      <c r="S1196" s="68">
        <v>1</v>
      </c>
      <c r="T1196" s="69" t="s">
        <v>5291</v>
      </c>
      <c r="U1196" s="70">
        <v>2172506</v>
      </c>
      <c r="V1196" s="68">
        <v>426</v>
      </c>
      <c r="W1196" s="71">
        <v>12</v>
      </c>
      <c r="X1196" s="72">
        <v>0.0285</v>
      </c>
      <c r="Y1196" s="71">
        <v>10904</v>
      </c>
      <c r="Z1196" s="71">
        <v>183</v>
      </c>
      <c r="AA1196" s="71">
        <v>1</v>
      </c>
      <c r="AB1196" s="76">
        <v>0</v>
      </c>
      <c r="AC1196" s="68">
        <v>1</v>
      </c>
      <c r="AD1196" s="77">
        <v>426</v>
      </c>
      <c r="AE1196" s="68">
        <v>8</v>
      </c>
      <c r="AF1196" s="78">
        <v>0.963</v>
      </c>
      <c r="AG1196" s="81">
        <v>1</v>
      </c>
      <c r="AH1196" s="82">
        <v>0.2</v>
      </c>
      <c r="AI1196" s="64" t="s">
        <v>5053</v>
      </c>
      <c r="AJ1196" s="63" t="s">
        <v>8184</v>
      </c>
      <c r="AK1196" s="78">
        <v>0.5926</v>
      </c>
      <c r="AL1196" s="78">
        <v>1</v>
      </c>
      <c r="AM1196" s="63" t="s">
        <v>8185</v>
      </c>
      <c r="AN1196" s="78">
        <v>0.2593</v>
      </c>
      <c r="AO1196" s="78">
        <v>0</v>
      </c>
      <c r="AP1196" s="63" t="s">
        <v>8186</v>
      </c>
      <c r="AQ1196" s="78">
        <v>0.1111</v>
      </c>
      <c r="AR1196" s="78">
        <v>0</v>
      </c>
      <c r="AS1196" s="86" t="s">
        <v>8187</v>
      </c>
      <c r="AT1196" s="87">
        <v>0</v>
      </c>
      <c r="AU1196" s="88" t="s">
        <v>8188</v>
      </c>
    </row>
    <row r="1197" spans="1:47">
      <c r="A1197" s="50">
        <f t="shared" si="91"/>
        <v>0</v>
      </c>
      <c r="B1197" s="51" t="str">
        <f>IF(A1197="","",IF(A1197&lt;词盘!$B$2,"大词",IF(A1197&lt;词盘!$C$2,"中尾词","长尾词")))</f>
        <v>大词</v>
      </c>
      <c r="D1197" s="29" t="str">
        <f t="shared" si="90"/>
        <v>无序</v>
      </c>
      <c r="I1197" s="61">
        <f t="shared" si="89"/>
        <v>0</v>
      </c>
      <c r="K1197" s="91"/>
      <c r="L1197" s="90"/>
      <c r="M1197" s="62" t="s">
        <v>8189</v>
      </c>
      <c r="N1197" s="63"/>
      <c r="O1197" s="64" t="s">
        <v>2027</v>
      </c>
      <c r="P1197" s="65"/>
      <c r="Q1197" s="63" t="s">
        <v>2247</v>
      </c>
      <c r="R1197" s="68">
        <v>0</v>
      </c>
      <c r="S1197" s="68">
        <v>1</v>
      </c>
      <c r="T1197" s="69" t="s">
        <v>2601</v>
      </c>
      <c r="U1197" s="70"/>
      <c r="V1197" s="68"/>
      <c r="W1197" s="71"/>
      <c r="X1197" s="72"/>
      <c r="Y1197" s="71"/>
      <c r="Z1197" s="71"/>
      <c r="AA1197" s="71"/>
      <c r="AB1197" s="76"/>
      <c r="AC1197" s="68">
        <v>0</v>
      </c>
      <c r="AD1197" s="77"/>
      <c r="AE1197" s="68">
        <v>5</v>
      </c>
      <c r="AF1197" s="78"/>
      <c r="AG1197" s="81"/>
      <c r="AH1197" s="44" t="s">
        <v>2027</v>
      </c>
      <c r="AI1197" s="64" t="s">
        <v>2177</v>
      </c>
      <c r="AJ1197" s="63"/>
      <c r="AK1197" s="78"/>
      <c r="AL1197" s="78"/>
      <c r="AM1197" s="63"/>
      <c r="AN1197" s="78"/>
      <c r="AO1197" s="78"/>
      <c r="AP1197" s="63"/>
      <c r="AQ1197" s="78"/>
      <c r="AR1197" s="78"/>
      <c r="AS1197" s="86"/>
      <c r="AT1197" s="87">
        <v>0.0222</v>
      </c>
      <c r="AU1197" s="88" t="s">
        <v>8190</v>
      </c>
    </row>
    <row r="1198" spans="1:47">
      <c r="A1198" s="50">
        <f t="shared" si="91"/>
        <v>0</v>
      </c>
      <c r="B1198" s="51" t="str">
        <f>IF(A1198="","",IF(A1198&lt;词盘!$B$2,"大词",IF(A1198&lt;词盘!$C$2,"中尾词","长尾词")))</f>
        <v>大词</v>
      </c>
      <c r="D1198" s="29" t="str">
        <f t="shared" si="90"/>
        <v>无序</v>
      </c>
      <c r="I1198" s="61">
        <f t="shared" si="89"/>
        <v>0</v>
      </c>
      <c r="K1198" s="91"/>
      <c r="L1198" s="90"/>
      <c r="M1198" s="62" t="s">
        <v>8191</v>
      </c>
      <c r="N1198" s="63"/>
      <c r="O1198" s="64" t="s">
        <v>2027</v>
      </c>
      <c r="P1198" s="65"/>
      <c r="Q1198" s="63" t="s">
        <v>2149</v>
      </c>
      <c r="R1198" s="68">
        <v>0</v>
      </c>
      <c r="S1198" s="68">
        <v>1</v>
      </c>
      <c r="T1198" s="69" t="s">
        <v>3110</v>
      </c>
      <c r="U1198" s="70"/>
      <c r="V1198" s="68"/>
      <c r="W1198" s="71"/>
      <c r="X1198" s="72"/>
      <c r="Y1198" s="71"/>
      <c r="Z1198" s="71"/>
      <c r="AA1198" s="71"/>
      <c r="AB1198" s="76"/>
      <c r="AC1198" s="68">
        <v>0</v>
      </c>
      <c r="AD1198" s="77"/>
      <c r="AE1198" s="68">
        <v>18</v>
      </c>
      <c r="AF1198" s="78"/>
      <c r="AG1198" s="81"/>
      <c r="AH1198" s="44" t="s">
        <v>2027</v>
      </c>
      <c r="AI1198" s="64" t="s">
        <v>2177</v>
      </c>
      <c r="AJ1198" s="63"/>
      <c r="AK1198" s="78"/>
      <c r="AL1198" s="78"/>
      <c r="AM1198" s="63"/>
      <c r="AN1198" s="78"/>
      <c r="AO1198" s="78"/>
      <c r="AP1198" s="63"/>
      <c r="AQ1198" s="78"/>
      <c r="AR1198" s="78"/>
      <c r="AS1198" s="86"/>
      <c r="AT1198" s="87"/>
      <c r="AU1198" s="88"/>
    </row>
    <row r="1199" spans="1:47">
      <c r="A1199" s="50">
        <f t="shared" si="91"/>
        <v>11</v>
      </c>
      <c r="B1199" s="51" t="str">
        <f>IF(A1199="","",IF(A1199&lt;词盘!$B$2,"大词",IF(A1199&lt;词盘!$C$2,"中尾词","长尾词")))</f>
        <v>大词</v>
      </c>
      <c r="D1199" s="29" t="str">
        <f t="shared" si="90"/>
        <v>无序</v>
      </c>
      <c r="I1199" s="61">
        <f t="shared" si="89"/>
        <v>0</v>
      </c>
      <c r="K1199" s="91"/>
      <c r="L1199" s="90"/>
      <c r="M1199" s="62" t="s">
        <v>8192</v>
      </c>
      <c r="N1199" s="63"/>
      <c r="O1199" s="64" t="s">
        <v>2027</v>
      </c>
      <c r="P1199" s="65"/>
      <c r="Q1199" s="63" t="s">
        <v>2047</v>
      </c>
      <c r="R1199" s="68">
        <v>0</v>
      </c>
      <c r="S1199" s="68">
        <v>1</v>
      </c>
      <c r="T1199" s="69" t="s">
        <v>2066</v>
      </c>
      <c r="U1199" s="70">
        <v>1422461</v>
      </c>
      <c r="V1199" s="68">
        <v>140</v>
      </c>
      <c r="W1199" s="71">
        <v>11</v>
      </c>
      <c r="X1199" s="72">
        <v>0.0798</v>
      </c>
      <c r="Y1199" s="71">
        <v>3813</v>
      </c>
      <c r="Z1199" s="71">
        <v>66</v>
      </c>
      <c r="AA1199" s="71">
        <v>1</v>
      </c>
      <c r="AB1199" s="76">
        <v>0</v>
      </c>
      <c r="AC1199" s="68">
        <v>132</v>
      </c>
      <c r="AD1199" s="77">
        <v>1.06</v>
      </c>
      <c r="AE1199" s="68">
        <v>8</v>
      </c>
      <c r="AF1199" s="78">
        <v>0.8809</v>
      </c>
      <c r="AG1199" s="81">
        <v>0.923</v>
      </c>
      <c r="AH1199" s="82">
        <v>1.87</v>
      </c>
      <c r="AI1199" s="64" t="s">
        <v>8193</v>
      </c>
      <c r="AJ1199" s="63" t="s">
        <v>4528</v>
      </c>
      <c r="AK1199" s="78">
        <v>0.5238</v>
      </c>
      <c r="AL1199" s="78">
        <v>0.7692</v>
      </c>
      <c r="AM1199" s="63" t="s">
        <v>4529</v>
      </c>
      <c r="AN1199" s="78">
        <v>0.2857</v>
      </c>
      <c r="AO1199" s="78">
        <v>0.1538</v>
      </c>
      <c r="AP1199" s="63" t="s">
        <v>8194</v>
      </c>
      <c r="AQ1199" s="78">
        <v>0.0714</v>
      </c>
      <c r="AR1199" s="78">
        <v>0</v>
      </c>
      <c r="AS1199" s="86" t="s">
        <v>8195</v>
      </c>
      <c r="AT1199" s="87">
        <v>0.038</v>
      </c>
      <c r="AU1199" s="88" t="s">
        <v>8196</v>
      </c>
    </row>
    <row r="1200" spans="1:47">
      <c r="A1200" s="50">
        <f t="shared" si="91"/>
        <v>0</v>
      </c>
      <c r="B1200" s="51" t="str">
        <f>IF(A1200="","",IF(A1200&lt;词盘!$B$2,"大词",IF(A1200&lt;词盘!$C$2,"中尾词","长尾词")))</f>
        <v>大词</v>
      </c>
      <c r="D1200" s="29" t="str">
        <f t="shared" si="90"/>
        <v>无序</v>
      </c>
      <c r="I1200" s="61">
        <f t="shared" si="89"/>
        <v>0</v>
      </c>
      <c r="K1200" s="91"/>
      <c r="L1200" s="90"/>
      <c r="M1200" s="62" t="s">
        <v>8197</v>
      </c>
      <c r="N1200" s="63"/>
      <c r="O1200" s="64" t="s">
        <v>2027</v>
      </c>
      <c r="P1200" s="65"/>
      <c r="Q1200" s="63" t="s">
        <v>4152</v>
      </c>
      <c r="R1200" s="68">
        <v>0</v>
      </c>
      <c r="S1200" s="68">
        <v>1</v>
      </c>
      <c r="T1200" s="69" t="s">
        <v>2601</v>
      </c>
      <c r="U1200" s="70"/>
      <c r="V1200" s="68"/>
      <c r="W1200" s="71"/>
      <c r="X1200" s="72"/>
      <c r="Y1200" s="71"/>
      <c r="Z1200" s="71"/>
      <c r="AA1200" s="71"/>
      <c r="AB1200" s="76"/>
      <c r="AC1200" s="68">
        <v>0</v>
      </c>
      <c r="AD1200" s="77"/>
      <c r="AE1200" s="68">
        <v>15</v>
      </c>
      <c r="AF1200" s="78"/>
      <c r="AG1200" s="81"/>
      <c r="AH1200" s="44" t="s">
        <v>2027</v>
      </c>
      <c r="AI1200" s="64" t="s">
        <v>2177</v>
      </c>
      <c r="AJ1200" s="63"/>
      <c r="AK1200" s="78"/>
      <c r="AL1200" s="78"/>
      <c r="AM1200" s="63"/>
      <c r="AN1200" s="78"/>
      <c r="AO1200" s="78"/>
      <c r="AP1200" s="63"/>
      <c r="AQ1200" s="78"/>
      <c r="AR1200" s="78"/>
      <c r="AS1200" s="86"/>
      <c r="AT1200" s="87"/>
      <c r="AU1200" s="88"/>
    </row>
    <row r="1201" spans="1:47">
      <c r="A1201" s="50">
        <f t="shared" si="91"/>
        <v>0</v>
      </c>
      <c r="B1201" s="51" t="str">
        <f>IF(A1201="","",IF(A1201&lt;词盘!$B$2,"大词",IF(A1201&lt;词盘!$C$2,"中尾词","长尾词")))</f>
        <v>大词</v>
      </c>
      <c r="D1201" s="29" t="str">
        <f t="shared" si="90"/>
        <v>无序</v>
      </c>
      <c r="I1201" s="61">
        <f t="shared" si="89"/>
        <v>0</v>
      </c>
      <c r="K1201" s="91"/>
      <c r="L1201" s="90"/>
      <c r="M1201" s="62" t="s">
        <v>8198</v>
      </c>
      <c r="N1201" s="63"/>
      <c r="O1201" s="64" t="s">
        <v>2027</v>
      </c>
      <c r="P1201" s="65"/>
      <c r="Q1201" s="63" t="s">
        <v>2047</v>
      </c>
      <c r="R1201" s="68">
        <v>0</v>
      </c>
      <c r="S1201" s="68">
        <v>8</v>
      </c>
      <c r="T1201" s="69" t="s">
        <v>8199</v>
      </c>
      <c r="U1201" s="70"/>
      <c r="V1201" s="68"/>
      <c r="W1201" s="71"/>
      <c r="X1201" s="72"/>
      <c r="Y1201" s="71"/>
      <c r="Z1201" s="71"/>
      <c r="AA1201" s="71"/>
      <c r="AB1201" s="76"/>
      <c r="AC1201" s="68">
        <v>0</v>
      </c>
      <c r="AD1201" s="77"/>
      <c r="AE1201" s="68">
        <v>19</v>
      </c>
      <c r="AF1201" s="78"/>
      <c r="AG1201" s="81"/>
      <c r="AH1201" s="44" t="s">
        <v>2027</v>
      </c>
      <c r="AI1201" s="64" t="s">
        <v>2177</v>
      </c>
      <c r="AJ1201" s="63"/>
      <c r="AK1201" s="78"/>
      <c r="AL1201" s="78"/>
      <c r="AM1201" s="63"/>
      <c r="AN1201" s="78"/>
      <c r="AO1201" s="78"/>
      <c r="AP1201" s="63"/>
      <c r="AQ1201" s="78"/>
      <c r="AR1201" s="78"/>
      <c r="AS1201" s="86"/>
      <c r="AT1201" s="87">
        <v>0.0339</v>
      </c>
      <c r="AU1201" s="88" t="s">
        <v>8200</v>
      </c>
    </row>
    <row r="1202" spans="1:47">
      <c r="A1202" s="50">
        <f t="shared" si="91"/>
        <v>0</v>
      </c>
      <c r="B1202" s="51" t="str">
        <f>IF(A1202="","",IF(A1202&lt;词盘!$B$2,"大词",IF(A1202&lt;词盘!$C$2,"中尾词","长尾词")))</f>
        <v>大词</v>
      </c>
      <c r="D1202" s="29" t="str">
        <f t="shared" si="90"/>
        <v>无序</v>
      </c>
      <c r="I1202" s="61">
        <f t="shared" si="89"/>
        <v>0</v>
      </c>
      <c r="K1202" s="91"/>
      <c r="L1202" s="90"/>
      <c r="M1202" s="62" t="s">
        <v>8201</v>
      </c>
      <c r="N1202" s="63" t="s">
        <v>1949</v>
      </c>
      <c r="O1202" s="64" t="s">
        <v>2027</v>
      </c>
      <c r="P1202" s="65"/>
      <c r="Q1202" s="63" t="s">
        <v>2047</v>
      </c>
      <c r="R1202" s="68">
        <v>0</v>
      </c>
      <c r="S1202" s="68">
        <v>2</v>
      </c>
      <c r="T1202" s="69" t="s">
        <v>4513</v>
      </c>
      <c r="U1202" s="70"/>
      <c r="V1202" s="68"/>
      <c r="W1202" s="71"/>
      <c r="X1202" s="72"/>
      <c r="Y1202" s="71"/>
      <c r="Z1202" s="71"/>
      <c r="AA1202" s="71">
        <v>1</v>
      </c>
      <c r="AB1202" s="76">
        <v>0</v>
      </c>
      <c r="AC1202" s="68">
        <v>85</v>
      </c>
      <c r="AD1202" s="77">
        <v>0</v>
      </c>
      <c r="AE1202" s="68">
        <v>15</v>
      </c>
      <c r="AF1202" s="78">
        <v>0.7333</v>
      </c>
      <c r="AG1202" s="81">
        <v>0.5715</v>
      </c>
      <c r="AH1202" s="44" t="s">
        <v>2027</v>
      </c>
      <c r="AI1202" s="64" t="s">
        <v>2177</v>
      </c>
      <c r="AJ1202" s="63" t="s">
        <v>3041</v>
      </c>
      <c r="AK1202" s="78">
        <v>0.5333</v>
      </c>
      <c r="AL1202" s="78">
        <v>0.2857</v>
      </c>
      <c r="AM1202" s="63" t="s">
        <v>8202</v>
      </c>
      <c r="AN1202" s="78">
        <v>0.1333</v>
      </c>
      <c r="AO1202" s="78">
        <v>0.1429</v>
      </c>
      <c r="AP1202" s="63" t="s">
        <v>8203</v>
      </c>
      <c r="AQ1202" s="78">
        <v>0.0667</v>
      </c>
      <c r="AR1202" s="78">
        <v>0.1429</v>
      </c>
      <c r="AS1202" s="86" t="s">
        <v>8204</v>
      </c>
      <c r="AT1202" s="87">
        <v>0.0342</v>
      </c>
      <c r="AU1202" s="88" t="s">
        <v>8205</v>
      </c>
    </row>
    <row r="1203" spans="1:47">
      <c r="A1203" s="50">
        <f t="shared" si="91"/>
        <v>22</v>
      </c>
      <c r="B1203" s="51" t="str">
        <f>IF(A1203="","",IF(A1203&lt;词盘!$B$2,"大词",IF(A1203&lt;词盘!$C$2,"中尾词","长尾词")))</f>
        <v>大词</v>
      </c>
      <c r="D1203" s="29" t="str">
        <f t="shared" ref="D1203:D1226" si="92">IF(M1203="","",IF(OR(E1203="/",E1203=""),"无序",IF(COUNTIFS(E:E,E1203)&lt;4,"无序","有序")))</f>
        <v>无序</v>
      </c>
      <c r="I1203" s="61">
        <f t="shared" si="89"/>
        <v>0</v>
      </c>
      <c r="K1203" s="91"/>
      <c r="L1203" s="90"/>
      <c r="M1203" s="62" t="s">
        <v>8206</v>
      </c>
      <c r="N1203" s="63" t="s">
        <v>8207</v>
      </c>
      <c r="O1203" s="64" t="s">
        <v>2027</v>
      </c>
      <c r="P1203" s="65"/>
      <c r="Q1203" s="63" t="s">
        <v>2047</v>
      </c>
      <c r="R1203" s="68">
        <v>0</v>
      </c>
      <c r="S1203" s="68">
        <v>3</v>
      </c>
      <c r="T1203" s="69" t="s">
        <v>8208</v>
      </c>
      <c r="U1203" s="70">
        <v>1743826</v>
      </c>
      <c r="V1203" s="68">
        <v>640</v>
      </c>
      <c r="W1203" s="71">
        <v>22</v>
      </c>
      <c r="X1203" s="72">
        <v>0.0355</v>
      </c>
      <c r="Y1203" s="71">
        <v>17357</v>
      </c>
      <c r="Z1203" s="71">
        <v>253</v>
      </c>
      <c r="AA1203" s="71">
        <v>1</v>
      </c>
      <c r="AB1203" s="76">
        <v>0</v>
      </c>
      <c r="AC1203" s="68">
        <v>121</v>
      </c>
      <c r="AD1203" s="77">
        <v>5.29</v>
      </c>
      <c r="AE1203" s="68">
        <v>5</v>
      </c>
      <c r="AF1203" s="78">
        <v>0.7354</v>
      </c>
      <c r="AG1203" s="81">
        <v>0.75</v>
      </c>
      <c r="AH1203" s="82">
        <v>5.88</v>
      </c>
      <c r="AI1203" s="64" t="s">
        <v>8209</v>
      </c>
      <c r="AJ1203" s="63" t="s">
        <v>3042</v>
      </c>
      <c r="AK1203" s="78">
        <v>0.4412</v>
      </c>
      <c r="AL1203" s="78">
        <v>0.5</v>
      </c>
      <c r="AM1203" s="63" t="s">
        <v>3372</v>
      </c>
      <c r="AN1203" s="78">
        <v>0.1471</v>
      </c>
      <c r="AO1203" s="78">
        <v>0.25</v>
      </c>
      <c r="AP1203" s="63" t="s">
        <v>3373</v>
      </c>
      <c r="AQ1203" s="78">
        <v>0.1471</v>
      </c>
      <c r="AR1203" s="78">
        <v>0</v>
      </c>
      <c r="AS1203" s="86" t="s">
        <v>8210</v>
      </c>
      <c r="AT1203" s="87"/>
      <c r="AU1203" s="88"/>
    </row>
    <row r="1204" spans="1:47">
      <c r="A1204" s="50">
        <f t="shared" si="91"/>
        <v>0</v>
      </c>
      <c r="B1204" s="51" t="str">
        <f>IF(A1204="","",IF(A1204&lt;词盘!$B$2,"大词",IF(A1204&lt;词盘!$C$2,"中尾词","长尾词")))</f>
        <v>大词</v>
      </c>
      <c r="D1204" s="29" t="str">
        <f t="shared" si="92"/>
        <v>无序</v>
      </c>
      <c r="I1204" s="61">
        <f t="shared" si="89"/>
        <v>0</v>
      </c>
      <c r="K1204" s="91"/>
      <c r="L1204" s="90"/>
      <c r="M1204" s="62" t="s">
        <v>8211</v>
      </c>
      <c r="N1204" s="63" t="s">
        <v>8212</v>
      </c>
      <c r="O1204" s="64" t="s">
        <v>2027</v>
      </c>
      <c r="P1204" s="65"/>
      <c r="Q1204" s="63" t="s">
        <v>2149</v>
      </c>
      <c r="R1204" s="68">
        <v>0</v>
      </c>
      <c r="S1204" s="68">
        <v>2</v>
      </c>
      <c r="T1204" s="69" t="s">
        <v>8213</v>
      </c>
      <c r="U1204" s="70">
        <v>2093749</v>
      </c>
      <c r="V1204" s="68"/>
      <c r="W1204" s="71"/>
      <c r="X1204" s="72"/>
      <c r="Y1204" s="71"/>
      <c r="Z1204" s="71"/>
      <c r="AA1204" s="71">
        <v>1</v>
      </c>
      <c r="AB1204" s="76">
        <v>0</v>
      </c>
      <c r="AC1204" s="68">
        <v>164</v>
      </c>
      <c r="AD1204" s="77">
        <v>0</v>
      </c>
      <c r="AE1204" s="68">
        <v>16</v>
      </c>
      <c r="AF1204" s="78">
        <v>0.6072</v>
      </c>
      <c r="AG1204" s="81">
        <v>0.3333</v>
      </c>
      <c r="AH1204" s="82">
        <v>7.94</v>
      </c>
      <c r="AI1204" s="64" t="s">
        <v>8214</v>
      </c>
      <c r="AJ1204" s="63" t="s">
        <v>3372</v>
      </c>
      <c r="AK1204" s="78">
        <v>0.25</v>
      </c>
      <c r="AL1204" s="78">
        <v>0.3333</v>
      </c>
      <c r="AM1204" s="63" t="s">
        <v>3041</v>
      </c>
      <c r="AN1204" s="78">
        <v>0.1786</v>
      </c>
      <c r="AO1204" s="78">
        <v>0</v>
      </c>
      <c r="AP1204" s="63" t="s">
        <v>4437</v>
      </c>
      <c r="AQ1204" s="78">
        <v>0.1786</v>
      </c>
      <c r="AR1204" s="78">
        <v>0</v>
      </c>
      <c r="AS1204" s="86" t="s">
        <v>8215</v>
      </c>
      <c r="AT1204" s="87">
        <v>0</v>
      </c>
      <c r="AU1204" s="88" t="s">
        <v>8216</v>
      </c>
    </row>
    <row r="1205" spans="1:47">
      <c r="A1205" s="50">
        <f t="shared" si="91"/>
        <v>0</v>
      </c>
      <c r="B1205" s="51" t="str">
        <f>IF(A1205="","",IF(A1205&lt;词盘!$B$2,"大词",IF(A1205&lt;词盘!$C$2,"中尾词","长尾词")))</f>
        <v>大词</v>
      </c>
      <c r="D1205" s="29" t="str">
        <f t="shared" si="92"/>
        <v>有序</v>
      </c>
      <c r="E1205" s="2" t="s">
        <v>2045</v>
      </c>
      <c r="I1205" s="61">
        <f t="shared" si="89"/>
        <v>0</v>
      </c>
      <c r="K1205" s="91"/>
      <c r="L1205" s="90"/>
      <c r="M1205" s="62" t="s">
        <v>8217</v>
      </c>
      <c r="N1205" s="63"/>
      <c r="O1205" s="64" t="s">
        <v>2027</v>
      </c>
      <c r="P1205" s="65"/>
      <c r="Q1205" s="63" t="s">
        <v>2047</v>
      </c>
      <c r="R1205" s="68">
        <v>0</v>
      </c>
      <c r="S1205" s="68">
        <v>3</v>
      </c>
      <c r="T1205" s="69" t="s">
        <v>8218</v>
      </c>
      <c r="U1205" s="70"/>
      <c r="V1205" s="68"/>
      <c r="W1205" s="71"/>
      <c r="X1205" s="72"/>
      <c r="Y1205" s="71"/>
      <c r="Z1205" s="71"/>
      <c r="AA1205" s="71"/>
      <c r="AB1205" s="76"/>
      <c r="AC1205" s="68">
        <v>0</v>
      </c>
      <c r="AD1205" s="77"/>
      <c r="AE1205" s="68">
        <v>15</v>
      </c>
      <c r="AF1205" s="78"/>
      <c r="AG1205" s="81"/>
      <c r="AH1205" s="44" t="s">
        <v>2027</v>
      </c>
      <c r="AI1205" s="64" t="s">
        <v>2177</v>
      </c>
      <c r="AJ1205" s="63"/>
      <c r="AK1205" s="78"/>
      <c r="AL1205" s="78"/>
      <c r="AM1205" s="63"/>
      <c r="AN1205" s="78"/>
      <c r="AO1205" s="78"/>
      <c r="AP1205" s="63"/>
      <c r="AQ1205" s="78"/>
      <c r="AR1205" s="78"/>
      <c r="AS1205" s="86"/>
      <c r="AT1205" s="87">
        <v>0</v>
      </c>
      <c r="AU1205" s="88" t="s">
        <v>8219</v>
      </c>
    </row>
    <row r="1206" spans="1:47">
      <c r="A1206" s="50">
        <f t="shared" si="91"/>
        <v>0</v>
      </c>
      <c r="B1206" s="51" t="str">
        <f>IF(A1206="","",IF(A1206&lt;词盘!$B$2,"大词",IF(A1206&lt;词盘!$C$2,"中尾词","长尾词")))</f>
        <v>大词</v>
      </c>
      <c r="D1206" s="29" t="str">
        <f t="shared" si="92"/>
        <v>有序</v>
      </c>
      <c r="E1206" s="2" t="s">
        <v>2045</v>
      </c>
      <c r="I1206" s="61">
        <f t="shared" si="89"/>
        <v>0</v>
      </c>
      <c r="K1206" s="91"/>
      <c r="L1206" s="90"/>
      <c r="M1206" s="62" t="s">
        <v>8220</v>
      </c>
      <c r="N1206" s="63"/>
      <c r="O1206" s="64" t="s">
        <v>2027</v>
      </c>
      <c r="P1206" s="65"/>
      <c r="Q1206" s="63" t="s">
        <v>2047</v>
      </c>
      <c r="R1206" s="68">
        <v>0</v>
      </c>
      <c r="S1206" s="68">
        <v>10</v>
      </c>
      <c r="T1206" s="69" t="s">
        <v>8221</v>
      </c>
      <c r="U1206" s="70"/>
      <c r="V1206" s="68"/>
      <c r="W1206" s="71"/>
      <c r="X1206" s="72"/>
      <c r="Y1206" s="71"/>
      <c r="Z1206" s="71"/>
      <c r="AA1206" s="71"/>
      <c r="AB1206" s="76"/>
      <c r="AC1206" s="68">
        <v>0</v>
      </c>
      <c r="AD1206" s="77"/>
      <c r="AE1206" s="68">
        <v>18</v>
      </c>
      <c r="AF1206" s="78"/>
      <c r="AG1206" s="81"/>
      <c r="AH1206" s="44" t="s">
        <v>2027</v>
      </c>
      <c r="AI1206" s="64" t="s">
        <v>2177</v>
      </c>
      <c r="AJ1206" s="63"/>
      <c r="AK1206" s="78"/>
      <c r="AL1206" s="78"/>
      <c r="AM1206" s="63"/>
      <c r="AN1206" s="78"/>
      <c r="AO1206" s="78"/>
      <c r="AP1206" s="63"/>
      <c r="AQ1206" s="78"/>
      <c r="AR1206" s="78"/>
      <c r="AS1206" s="86"/>
      <c r="AT1206" s="87">
        <v>0</v>
      </c>
      <c r="AU1206" s="88" t="s">
        <v>8222</v>
      </c>
    </row>
    <row r="1207" spans="1:47">
      <c r="A1207" s="50">
        <f t="shared" si="91"/>
        <v>0</v>
      </c>
      <c r="B1207" s="51" t="str">
        <f>IF(A1207="","",IF(A1207&lt;词盘!$B$2,"大词",IF(A1207&lt;词盘!$C$2,"中尾词","长尾词")))</f>
        <v>大词</v>
      </c>
      <c r="D1207" s="29" t="str">
        <f t="shared" si="92"/>
        <v>无序</v>
      </c>
      <c r="I1207" s="61">
        <f t="shared" si="89"/>
        <v>0</v>
      </c>
      <c r="K1207" s="91"/>
      <c r="L1207" s="90"/>
      <c r="M1207" s="62" t="s">
        <v>8223</v>
      </c>
      <c r="N1207" s="63"/>
      <c r="O1207" s="64" t="s">
        <v>2027</v>
      </c>
      <c r="P1207" s="65"/>
      <c r="Q1207" s="63" t="s">
        <v>2247</v>
      </c>
      <c r="R1207" s="68">
        <v>0</v>
      </c>
      <c r="S1207" s="68">
        <v>2</v>
      </c>
      <c r="T1207" s="69" t="s">
        <v>4255</v>
      </c>
      <c r="U1207" s="70"/>
      <c r="V1207" s="68"/>
      <c r="W1207" s="71"/>
      <c r="X1207" s="72"/>
      <c r="Y1207" s="71"/>
      <c r="Z1207" s="71"/>
      <c r="AA1207" s="71"/>
      <c r="AB1207" s="76"/>
      <c r="AC1207" s="68">
        <v>0</v>
      </c>
      <c r="AD1207" s="77"/>
      <c r="AE1207" s="68">
        <v>19</v>
      </c>
      <c r="AF1207" s="78"/>
      <c r="AG1207" s="81"/>
      <c r="AH1207" s="44" t="s">
        <v>2027</v>
      </c>
      <c r="AI1207" s="64" t="s">
        <v>2177</v>
      </c>
      <c r="AJ1207" s="63"/>
      <c r="AK1207" s="78"/>
      <c r="AL1207" s="78"/>
      <c r="AM1207" s="63"/>
      <c r="AN1207" s="78"/>
      <c r="AO1207" s="78"/>
      <c r="AP1207" s="63"/>
      <c r="AQ1207" s="78"/>
      <c r="AR1207" s="78"/>
      <c r="AS1207" s="86"/>
      <c r="AT1207" s="87"/>
      <c r="AU1207" s="88"/>
    </row>
    <row r="1208" spans="1:47">
      <c r="A1208" s="50">
        <f t="shared" si="91"/>
        <v>0</v>
      </c>
      <c r="B1208" s="51" t="str">
        <f>IF(A1208="","",IF(A1208&lt;词盘!$B$2,"大词",IF(A1208&lt;词盘!$C$2,"中尾词","长尾词")))</f>
        <v>大词</v>
      </c>
      <c r="D1208" s="29" t="str">
        <f t="shared" si="92"/>
        <v>无序</v>
      </c>
      <c r="I1208" s="61">
        <f t="shared" si="89"/>
        <v>0</v>
      </c>
      <c r="K1208" s="91"/>
      <c r="L1208" s="90"/>
      <c r="M1208" s="62" t="s">
        <v>8224</v>
      </c>
      <c r="N1208" s="63"/>
      <c r="O1208" s="64" t="s">
        <v>2027</v>
      </c>
      <c r="P1208" s="65"/>
      <c r="Q1208" s="63" t="s">
        <v>2047</v>
      </c>
      <c r="R1208" s="68">
        <v>0</v>
      </c>
      <c r="S1208" s="68">
        <v>13</v>
      </c>
      <c r="T1208" s="69" t="s">
        <v>6983</v>
      </c>
      <c r="U1208" s="70"/>
      <c r="V1208" s="68"/>
      <c r="W1208" s="71"/>
      <c r="X1208" s="72"/>
      <c r="Y1208" s="71"/>
      <c r="Z1208" s="71"/>
      <c r="AA1208" s="71"/>
      <c r="AB1208" s="76"/>
      <c r="AC1208" s="68">
        <v>0</v>
      </c>
      <c r="AD1208" s="77"/>
      <c r="AE1208" s="68">
        <v>50</v>
      </c>
      <c r="AF1208" s="78"/>
      <c r="AG1208" s="81"/>
      <c r="AH1208" s="44" t="s">
        <v>2027</v>
      </c>
      <c r="AI1208" s="64" t="s">
        <v>2177</v>
      </c>
      <c r="AJ1208" s="63"/>
      <c r="AK1208" s="78"/>
      <c r="AL1208" s="78"/>
      <c r="AM1208" s="63"/>
      <c r="AN1208" s="78"/>
      <c r="AO1208" s="78"/>
      <c r="AP1208" s="63"/>
      <c r="AQ1208" s="78"/>
      <c r="AR1208" s="78"/>
      <c r="AS1208" s="86"/>
      <c r="AT1208" s="87">
        <v>0.0179</v>
      </c>
      <c r="AU1208" s="88" t="s">
        <v>8225</v>
      </c>
    </row>
    <row r="1209" spans="1:47">
      <c r="A1209" s="50">
        <f t="shared" si="91"/>
        <v>0</v>
      </c>
      <c r="B1209" s="51" t="str">
        <f>IF(A1209="","",IF(A1209&lt;词盘!$B$2,"大词",IF(A1209&lt;词盘!$C$2,"中尾词","长尾词")))</f>
        <v>大词</v>
      </c>
      <c r="D1209" s="29" t="str">
        <f t="shared" si="92"/>
        <v>无序</v>
      </c>
      <c r="I1209" s="61">
        <f t="shared" si="89"/>
        <v>0</v>
      </c>
      <c r="K1209" s="91"/>
      <c r="L1209" s="90"/>
      <c r="M1209" s="62" t="s">
        <v>8226</v>
      </c>
      <c r="N1209" s="63"/>
      <c r="O1209" s="64" t="s">
        <v>2027</v>
      </c>
      <c r="P1209" s="65"/>
      <c r="Q1209" s="63" t="s">
        <v>2047</v>
      </c>
      <c r="R1209" s="68">
        <v>0</v>
      </c>
      <c r="S1209" s="68">
        <v>1</v>
      </c>
      <c r="T1209" s="69" t="s">
        <v>2224</v>
      </c>
      <c r="U1209" s="70"/>
      <c r="V1209" s="68"/>
      <c r="W1209" s="71"/>
      <c r="X1209" s="72"/>
      <c r="Y1209" s="71"/>
      <c r="Z1209" s="71"/>
      <c r="AA1209" s="71"/>
      <c r="AB1209" s="76"/>
      <c r="AC1209" s="68">
        <v>0</v>
      </c>
      <c r="AD1209" s="77"/>
      <c r="AE1209" s="68">
        <v>21</v>
      </c>
      <c r="AF1209" s="78"/>
      <c r="AG1209" s="81"/>
      <c r="AH1209" s="44" t="s">
        <v>2027</v>
      </c>
      <c r="AI1209" s="64" t="s">
        <v>2177</v>
      </c>
      <c r="AJ1209" s="63"/>
      <c r="AK1209" s="78"/>
      <c r="AL1209" s="78"/>
      <c r="AM1209" s="63"/>
      <c r="AN1209" s="78"/>
      <c r="AO1209" s="78"/>
      <c r="AP1209" s="63"/>
      <c r="AQ1209" s="78"/>
      <c r="AR1209" s="78"/>
      <c r="AS1209" s="86"/>
      <c r="AT1209" s="87">
        <v>0.5</v>
      </c>
      <c r="AU1209" s="88" t="s">
        <v>8227</v>
      </c>
    </row>
    <row r="1210" spans="1:47">
      <c r="A1210" s="50">
        <f t="shared" si="91"/>
        <v>0</v>
      </c>
      <c r="B1210" s="51" t="str">
        <f>IF(A1210="","",IF(A1210&lt;词盘!$B$2,"大词",IF(A1210&lt;词盘!$C$2,"中尾词","长尾词")))</f>
        <v>大词</v>
      </c>
      <c r="D1210" s="29" t="str">
        <f t="shared" si="92"/>
        <v>无序</v>
      </c>
      <c r="I1210" s="61">
        <f t="shared" si="89"/>
        <v>0</v>
      </c>
      <c r="K1210" s="91"/>
      <c r="L1210" s="90"/>
      <c r="M1210" s="62" t="s">
        <v>8228</v>
      </c>
      <c r="N1210" s="63" t="s">
        <v>8229</v>
      </c>
      <c r="O1210" s="64" t="s">
        <v>2027</v>
      </c>
      <c r="P1210" s="65"/>
      <c r="Q1210" s="63" t="s">
        <v>2047</v>
      </c>
      <c r="R1210" s="68">
        <v>0</v>
      </c>
      <c r="S1210" s="68">
        <v>1</v>
      </c>
      <c r="T1210" s="69" t="s">
        <v>2224</v>
      </c>
      <c r="U1210" s="70"/>
      <c r="V1210" s="68"/>
      <c r="W1210" s="71"/>
      <c r="X1210" s="72"/>
      <c r="Y1210" s="71"/>
      <c r="Z1210" s="71"/>
      <c r="AA1210" s="71">
        <v>1</v>
      </c>
      <c r="AB1210" s="76">
        <v>0</v>
      </c>
      <c r="AC1210" s="68">
        <v>43</v>
      </c>
      <c r="AD1210" s="77">
        <v>0</v>
      </c>
      <c r="AE1210" s="68">
        <v>18</v>
      </c>
      <c r="AF1210" s="78">
        <v>0.8621</v>
      </c>
      <c r="AG1210" s="81">
        <v>0.9091</v>
      </c>
      <c r="AH1210" s="82">
        <v>0.51</v>
      </c>
      <c r="AI1210" s="64" t="s">
        <v>4410</v>
      </c>
      <c r="AJ1210" s="63" t="s">
        <v>8230</v>
      </c>
      <c r="AK1210" s="78">
        <v>0.4828</v>
      </c>
      <c r="AL1210" s="78">
        <v>0.6364</v>
      </c>
      <c r="AM1210" s="63" t="s">
        <v>8231</v>
      </c>
      <c r="AN1210" s="78">
        <v>0.3103</v>
      </c>
      <c r="AO1210" s="78">
        <v>0.2727</v>
      </c>
      <c r="AP1210" s="63" t="s">
        <v>8232</v>
      </c>
      <c r="AQ1210" s="78">
        <v>0.069</v>
      </c>
      <c r="AR1210" s="78">
        <v>0</v>
      </c>
      <c r="AS1210" s="86" t="s">
        <v>8233</v>
      </c>
      <c r="AT1210" s="87">
        <v>0</v>
      </c>
      <c r="AU1210" s="88" t="s">
        <v>8234</v>
      </c>
    </row>
    <row r="1211" spans="1:47">
      <c r="A1211" s="50">
        <f t="shared" si="91"/>
        <v>0</v>
      </c>
      <c r="B1211" s="51" t="str">
        <f>IF(A1211="","",IF(A1211&lt;词盘!$B$2,"大词",IF(A1211&lt;词盘!$C$2,"中尾词","长尾词")))</f>
        <v>大词</v>
      </c>
      <c r="D1211" s="29" t="str">
        <f t="shared" si="92"/>
        <v>无序</v>
      </c>
      <c r="I1211" s="61">
        <f t="shared" si="89"/>
        <v>0</v>
      </c>
      <c r="K1211" s="91"/>
      <c r="L1211" s="90"/>
      <c r="M1211" s="62" t="s">
        <v>8235</v>
      </c>
      <c r="N1211" s="63" t="s">
        <v>8236</v>
      </c>
      <c r="O1211" s="64" t="s">
        <v>2027</v>
      </c>
      <c r="P1211" s="65"/>
      <c r="Q1211" s="63" t="s">
        <v>2047</v>
      </c>
      <c r="R1211" s="68">
        <v>0</v>
      </c>
      <c r="S1211" s="68">
        <v>2</v>
      </c>
      <c r="T1211" s="69" t="s">
        <v>6855</v>
      </c>
      <c r="U1211" s="70"/>
      <c r="V1211" s="68"/>
      <c r="W1211" s="71"/>
      <c r="X1211" s="72"/>
      <c r="Y1211" s="71"/>
      <c r="Z1211" s="71"/>
      <c r="AA1211" s="71">
        <v>1</v>
      </c>
      <c r="AB1211" s="76">
        <v>0</v>
      </c>
      <c r="AC1211" s="68">
        <v>398</v>
      </c>
      <c r="AD1211" s="77">
        <v>0</v>
      </c>
      <c r="AE1211" s="68">
        <v>9</v>
      </c>
      <c r="AF1211" s="78">
        <v>0.4851</v>
      </c>
      <c r="AG1211" s="81">
        <v>0.3276</v>
      </c>
      <c r="AH1211" s="82">
        <v>1.01</v>
      </c>
      <c r="AI1211" s="64" t="s">
        <v>8237</v>
      </c>
      <c r="AJ1211" s="63" t="s">
        <v>8238</v>
      </c>
      <c r="AK1211" s="78">
        <v>0.2205</v>
      </c>
      <c r="AL1211" s="78">
        <v>0.1751</v>
      </c>
      <c r="AM1211" s="63" t="s">
        <v>8239</v>
      </c>
      <c r="AN1211" s="78">
        <v>0.1811</v>
      </c>
      <c r="AO1211" s="78">
        <v>0.0791</v>
      </c>
      <c r="AP1211" s="63" t="s">
        <v>8231</v>
      </c>
      <c r="AQ1211" s="78">
        <v>0.0835</v>
      </c>
      <c r="AR1211" s="78">
        <v>0.0734</v>
      </c>
      <c r="AS1211" s="86" t="s">
        <v>8240</v>
      </c>
      <c r="AT1211" s="87">
        <v>0.0571</v>
      </c>
      <c r="AU1211" s="88" t="s">
        <v>8241</v>
      </c>
    </row>
    <row r="1212" spans="1:47">
      <c r="A1212" s="50">
        <f t="shared" si="91"/>
        <v>0</v>
      </c>
      <c r="B1212" s="51" t="str">
        <f>IF(A1212="","",IF(A1212&lt;词盘!$B$2,"大词",IF(A1212&lt;词盘!$C$2,"中尾词","长尾词")))</f>
        <v>大词</v>
      </c>
      <c r="D1212" s="29" t="str">
        <f t="shared" si="92"/>
        <v>无序</v>
      </c>
      <c r="I1212" s="61">
        <f t="shared" si="89"/>
        <v>0</v>
      </c>
      <c r="K1212" s="91"/>
      <c r="L1212" s="90"/>
      <c r="M1212" s="62" t="s">
        <v>8242</v>
      </c>
      <c r="N1212" s="63" t="s">
        <v>8243</v>
      </c>
      <c r="O1212" s="64" t="s">
        <v>2027</v>
      </c>
      <c r="P1212" s="65"/>
      <c r="Q1212" s="63" t="s">
        <v>2047</v>
      </c>
      <c r="R1212" s="68">
        <v>0</v>
      </c>
      <c r="S1212" s="68">
        <v>10</v>
      </c>
      <c r="T1212" s="69" t="s">
        <v>8244</v>
      </c>
      <c r="U1212" s="70"/>
      <c r="V1212" s="68"/>
      <c r="W1212" s="71"/>
      <c r="X1212" s="72"/>
      <c r="Y1212" s="71"/>
      <c r="Z1212" s="71"/>
      <c r="AA1212" s="71">
        <v>1</v>
      </c>
      <c r="AB1212" s="76">
        <v>0</v>
      </c>
      <c r="AC1212" s="68">
        <v>774</v>
      </c>
      <c r="AD1212" s="77">
        <v>0</v>
      </c>
      <c r="AE1212" s="68">
        <v>19</v>
      </c>
      <c r="AF1212" s="78">
        <v>0.4137</v>
      </c>
      <c r="AG1212" s="81">
        <v>0.25</v>
      </c>
      <c r="AH1212" s="82">
        <v>1.86</v>
      </c>
      <c r="AI1212" s="64" t="s">
        <v>4936</v>
      </c>
      <c r="AJ1212" s="63" t="s">
        <v>2917</v>
      </c>
      <c r="AK1212" s="78">
        <v>0.2069</v>
      </c>
      <c r="AL1212" s="78">
        <v>0</v>
      </c>
      <c r="AM1212" s="63" t="s">
        <v>2278</v>
      </c>
      <c r="AN1212" s="78">
        <v>0.1034</v>
      </c>
      <c r="AO1212" s="78">
        <v>0.125</v>
      </c>
      <c r="AP1212" s="63" t="s">
        <v>2989</v>
      </c>
      <c r="AQ1212" s="78">
        <v>0.1034</v>
      </c>
      <c r="AR1212" s="78">
        <v>0.125</v>
      </c>
      <c r="AS1212" s="86" t="s">
        <v>8245</v>
      </c>
      <c r="AT1212" s="87"/>
      <c r="AU1212" s="88"/>
    </row>
    <row r="1213" spans="1:47">
      <c r="A1213" s="50">
        <f t="shared" si="91"/>
        <v>91</v>
      </c>
      <c r="B1213" s="51" t="str">
        <f>IF(A1213="","",IF(A1213&lt;词盘!$B$2,"大词",IF(A1213&lt;词盘!$C$2,"中尾词","长尾词")))</f>
        <v>大词</v>
      </c>
      <c r="D1213" s="29" t="str">
        <f t="shared" si="92"/>
        <v>无序</v>
      </c>
      <c r="I1213" s="61">
        <f t="shared" si="89"/>
        <v>0</v>
      </c>
      <c r="K1213" s="91"/>
      <c r="L1213" s="90"/>
      <c r="M1213" s="62" t="s">
        <v>8246</v>
      </c>
      <c r="N1213" s="63" t="s">
        <v>8247</v>
      </c>
      <c r="O1213" s="64" t="s">
        <v>2027</v>
      </c>
      <c r="P1213" s="65"/>
      <c r="Q1213" s="63" t="s">
        <v>2047</v>
      </c>
      <c r="R1213" s="68">
        <v>0</v>
      </c>
      <c r="S1213" s="68">
        <v>4</v>
      </c>
      <c r="T1213" s="69" t="s">
        <v>8248</v>
      </c>
      <c r="U1213" s="70">
        <v>2172080</v>
      </c>
      <c r="V1213" s="68">
        <v>426</v>
      </c>
      <c r="W1213" s="71">
        <v>91</v>
      </c>
      <c r="X1213" s="72">
        <v>0.2143</v>
      </c>
      <c r="Y1213" s="71">
        <v>12531</v>
      </c>
      <c r="Z1213" s="71">
        <v>164</v>
      </c>
      <c r="AA1213" s="71">
        <v>3</v>
      </c>
      <c r="AB1213" s="76">
        <v>1</v>
      </c>
      <c r="AC1213" s="68">
        <v>761</v>
      </c>
      <c r="AD1213" s="77">
        <v>0.56</v>
      </c>
      <c r="AE1213" s="68">
        <v>1</v>
      </c>
      <c r="AF1213" s="78">
        <v>0.5926</v>
      </c>
      <c r="AG1213" s="81">
        <v>0.3</v>
      </c>
      <c r="AH1213" s="82">
        <v>0.7</v>
      </c>
      <c r="AI1213" s="64" t="s">
        <v>6933</v>
      </c>
      <c r="AJ1213" s="63" t="s">
        <v>2102</v>
      </c>
      <c r="AK1213" s="78">
        <v>0.2222</v>
      </c>
      <c r="AL1213" s="78">
        <v>0.1</v>
      </c>
      <c r="AM1213" s="63" t="s">
        <v>2231</v>
      </c>
      <c r="AN1213" s="78">
        <v>0.1852</v>
      </c>
      <c r="AO1213" s="78">
        <v>0.1</v>
      </c>
      <c r="AP1213" s="63" t="s">
        <v>8249</v>
      </c>
      <c r="AQ1213" s="78">
        <v>0.1852</v>
      </c>
      <c r="AR1213" s="78">
        <v>0.1</v>
      </c>
      <c r="AS1213" s="86" t="s">
        <v>8250</v>
      </c>
      <c r="AT1213" s="87">
        <v>0</v>
      </c>
      <c r="AU1213" s="88" t="s">
        <v>8251</v>
      </c>
    </row>
    <row r="1214" spans="1:47">
      <c r="A1214" s="50">
        <f t="shared" si="91"/>
        <v>88</v>
      </c>
      <c r="B1214" s="51" t="str">
        <f>IF(A1214="","",IF(A1214&lt;词盘!$B$2,"大词",IF(A1214&lt;词盘!$C$2,"中尾词","长尾词")))</f>
        <v>大词</v>
      </c>
      <c r="D1214" s="29" t="str">
        <f t="shared" si="92"/>
        <v>无序</v>
      </c>
      <c r="I1214" s="61">
        <f t="shared" ref="I1214:I1277" si="93">P1214/SUM(P:P)</f>
        <v>0</v>
      </c>
      <c r="K1214" s="91"/>
      <c r="L1214" s="90"/>
      <c r="M1214" s="62" t="s">
        <v>8252</v>
      </c>
      <c r="N1214" s="63" t="s">
        <v>8253</v>
      </c>
      <c r="O1214" s="64" t="s">
        <v>2027</v>
      </c>
      <c r="P1214" s="65"/>
      <c r="Q1214" s="63" t="s">
        <v>2149</v>
      </c>
      <c r="R1214" s="68">
        <v>0</v>
      </c>
      <c r="S1214" s="68">
        <v>1</v>
      </c>
      <c r="T1214" s="69" t="s">
        <v>2022</v>
      </c>
      <c r="U1214" s="70">
        <v>281205</v>
      </c>
      <c r="V1214" s="68">
        <v>2659</v>
      </c>
      <c r="W1214" s="71">
        <v>88</v>
      </c>
      <c r="X1214" s="72">
        <v>0.0331</v>
      </c>
      <c r="Y1214" s="71">
        <v>72069</v>
      </c>
      <c r="Z1214" s="71">
        <v>1252</v>
      </c>
      <c r="AA1214" s="71">
        <v>2</v>
      </c>
      <c r="AB1214" s="76">
        <v>1</v>
      </c>
      <c r="AC1214" s="68">
        <v>579</v>
      </c>
      <c r="AD1214" s="77">
        <v>4.59</v>
      </c>
      <c r="AE1214" s="68">
        <v>42</v>
      </c>
      <c r="AF1214" s="78">
        <v>0.5023</v>
      </c>
      <c r="AG1214" s="81">
        <v>0.3654</v>
      </c>
      <c r="AH1214" s="82">
        <v>1</v>
      </c>
      <c r="AI1214" s="64" t="s">
        <v>3969</v>
      </c>
      <c r="AJ1214" s="63" t="s">
        <v>4203</v>
      </c>
      <c r="AK1214" s="78">
        <v>0.3521</v>
      </c>
      <c r="AL1214" s="78">
        <v>0.2885</v>
      </c>
      <c r="AM1214" s="63" t="s">
        <v>8254</v>
      </c>
      <c r="AN1214" s="78">
        <v>0.0798</v>
      </c>
      <c r="AO1214" s="78">
        <v>0.0577</v>
      </c>
      <c r="AP1214" s="63" t="s">
        <v>8255</v>
      </c>
      <c r="AQ1214" s="78">
        <v>0.0704</v>
      </c>
      <c r="AR1214" s="78">
        <v>0.0192</v>
      </c>
      <c r="AS1214" s="86" t="s">
        <v>8256</v>
      </c>
      <c r="AT1214" s="87"/>
      <c r="AU1214" s="88"/>
    </row>
    <row r="1215" spans="1:47">
      <c r="A1215" s="50">
        <f t="shared" si="91"/>
        <v>9865</v>
      </c>
      <c r="B1215" s="51" t="str">
        <f>IF(A1215="","",IF(A1215&lt;词盘!$B$2,"大词",IF(A1215&lt;词盘!$C$2,"中尾词","长尾词")))</f>
        <v>大词</v>
      </c>
      <c r="D1215" s="29" t="str">
        <f t="shared" si="92"/>
        <v>无序</v>
      </c>
      <c r="I1215" s="61">
        <f t="shared" si="93"/>
        <v>0</v>
      </c>
      <c r="K1215" s="91"/>
      <c r="L1215" s="90"/>
      <c r="M1215" s="62" t="s">
        <v>8257</v>
      </c>
      <c r="N1215" s="63" t="s">
        <v>8258</v>
      </c>
      <c r="O1215" s="64" t="s">
        <v>2027</v>
      </c>
      <c r="P1215" s="65"/>
      <c r="Q1215" s="63" t="s">
        <v>2047</v>
      </c>
      <c r="R1215" s="68">
        <v>0</v>
      </c>
      <c r="S1215" s="68">
        <v>1</v>
      </c>
      <c r="T1215" s="69" t="s">
        <v>2278</v>
      </c>
      <c r="U1215" s="70">
        <v>18786</v>
      </c>
      <c r="V1215" s="68">
        <v>70875</v>
      </c>
      <c r="W1215" s="71">
        <v>9865</v>
      </c>
      <c r="X1215" s="72">
        <v>0.1392</v>
      </c>
      <c r="Y1215" s="71">
        <v>2049089</v>
      </c>
      <c r="Z1215" s="71">
        <v>30908</v>
      </c>
      <c r="AA1215" s="71">
        <v>224</v>
      </c>
      <c r="AB1215" s="76">
        <v>57</v>
      </c>
      <c r="AC1215" s="68">
        <v>362</v>
      </c>
      <c r="AD1215" s="77">
        <v>195.79</v>
      </c>
      <c r="AE1215" s="68">
        <v>62</v>
      </c>
      <c r="AF1215" s="78">
        <v>0.4851</v>
      </c>
      <c r="AG1215" s="81">
        <v>0.4841</v>
      </c>
      <c r="AH1215" s="82">
        <v>1.29</v>
      </c>
      <c r="AI1215" s="64" t="s">
        <v>5284</v>
      </c>
      <c r="AJ1215" s="63" t="s">
        <v>8259</v>
      </c>
      <c r="AK1215" s="78">
        <v>0.2464</v>
      </c>
      <c r="AL1215" s="78">
        <v>0.2665</v>
      </c>
      <c r="AM1215" s="63" t="s">
        <v>8260</v>
      </c>
      <c r="AN1215" s="78">
        <v>0.1388</v>
      </c>
      <c r="AO1215" s="78">
        <v>0.1239</v>
      </c>
      <c r="AP1215" s="63" t="s">
        <v>8261</v>
      </c>
      <c r="AQ1215" s="78">
        <v>0.0999</v>
      </c>
      <c r="AR1215" s="78">
        <v>0.0937</v>
      </c>
      <c r="AS1215" s="86" t="s">
        <v>8262</v>
      </c>
      <c r="AT1215" s="87">
        <v>0</v>
      </c>
      <c r="AU1215" s="88" t="s">
        <v>8263</v>
      </c>
    </row>
    <row r="1216" spans="1:47">
      <c r="A1216" s="50">
        <f t="shared" si="91"/>
        <v>0</v>
      </c>
      <c r="B1216" s="51" t="str">
        <f>IF(A1216="","",IF(A1216&lt;词盘!$B$2,"大词",IF(A1216&lt;词盘!$C$2,"中尾词","长尾词")))</f>
        <v>大词</v>
      </c>
      <c r="D1216" s="29" t="str">
        <f t="shared" si="92"/>
        <v>无序</v>
      </c>
      <c r="I1216" s="61">
        <f t="shared" si="93"/>
        <v>0</v>
      </c>
      <c r="K1216" s="91"/>
      <c r="L1216" s="90"/>
      <c r="M1216" s="62" t="s">
        <v>8264</v>
      </c>
      <c r="N1216" s="63" t="s">
        <v>8265</v>
      </c>
      <c r="O1216" s="64" t="s">
        <v>2027</v>
      </c>
      <c r="P1216" s="65"/>
      <c r="Q1216" s="63" t="s">
        <v>2047</v>
      </c>
      <c r="R1216" s="68">
        <v>0</v>
      </c>
      <c r="S1216" s="68">
        <v>1</v>
      </c>
      <c r="T1216" s="69" t="s">
        <v>2022</v>
      </c>
      <c r="U1216" s="70"/>
      <c r="V1216" s="68"/>
      <c r="W1216" s="71"/>
      <c r="X1216" s="72"/>
      <c r="Y1216" s="71"/>
      <c r="Z1216" s="71"/>
      <c r="AA1216" s="71">
        <v>1</v>
      </c>
      <c r="AB1216" s="76">
        <v>0</v>
      </c>
      <c r="AC1216" s="68">
        <v>122</v>
      </c>
      <c r="AD1216" s="77">
        <v>0</v>
      </c>
      <c r="AE1216" s="68">
        <v>24</v>
      </c>
      <c r="AF1216" s="78">
        <v>0.9999</v>
      </c>
      <c r="AG1216" s="81">
        <v>0</v>
      </c>
      <c r="AH1216" s="82">
        <v>0.87</v>
      </c>
      <c r="AI1216" s="64" t="s">
        <v>8266</v>
      </c>
      <c r="AJ1216" s="63" t="s">
        <v>8267</v>
      </c>
      <c r="AK1216" s="78">
        <v>0.3333</v>
      </c>
      <c r="AL1216" s="78">
        <v>0</v>
      </c>
      <c r="AM1216" s="63" t="s">
        <v>8268</v>
      </c>
      <c r="AN1216" s="78">
        <v>0.3333</v>
      </c>
      <c r="AO1216" s="78">
        <v>0</v>
      </c>
      <c r="AP1216" s="63" t="s">
        <v>8269</v>
      </c>
      <c r="AQ1216" s="78">
        <v>0.3333</v>
      </c>
      <c r="AR1216" s="78">
        <v>0</v>
      </c>
      <c r="AS1216" s="86" t="s">
        <v>8270</v>
      </c>
      <c r="AT1216" s="87">
        <v>0.0333</v>
      </c>
      <c r="AU1216" s="88" t="s">
        <v>8271</v>
      </c>
    </row>
    <row r="1217" spans="1:47">
      <c r="A1217" s="50">
        <f t="shared" si="91"/>
        <v>0</v>
      </c>
      <c r="B1217" s="51" t="str">
        <f>IF(A1217="","",IF(A1217&lt;词盘!$B$2,"大词",IF(A1217&lt;词盘!$C$2,"中尾词","长尾词")))</f>
        <v>大词</v>
      </c>
      <c r="D1217" s="29" t="str">
        <f t="shared" si="92"/>
        <v>无序</v>
      </c>
      <c r="I1217" s="61">
        <f t="shared" si="93"/>
        <v>0</v>
      </c>
      <c r="K1217" s="91"/>
      <c r="L1217" s="90"/>
      <c r="M1217" s="62" t="s">
        <v>8272</v>
      </c>
      <c r="N1217" s="63" t="s">
        <v>8273</v>
      </c>
      <c r="O1217" s="64" t="s">
        <v>2027</v>
      </c>
      <c r="P1217" s="65"/>
      <c r="Q1217" s="63" t="s">
        <v>2149</v>
      </c>
      <c r="R1217" s="68">
        <v>0</v>
      </c>
      <c r="S1217" s="68">
        <v>1</v>
      </c>
      <c r="T1217" s="69" t="s">
        <v>2910</v>
      </c>
      <c r="U1217" s="70"/>
      <c r="V1217" s="68"/>
      <c r="W1217" s="71"/>
      <c r="X1217" s="72"/>
      <c r="Y1217" s="71"/>
      <c r="Z1217" s="71"/>
      <c r="AA1217" s="71">
        <v>1</v>
      </c>
      <c r="AB1217" s="76">
        <v>0</v>
      </c>
      <c r="AC1217" s="68">
        <v>206</v>
      </c>
      <c r="AD1217" s="77">
        <v>0</v>
      </c>
      <c r="AE1217" s="68">
        <v>12</v>
      </c>
      <c r="AF1217" s="78">
        <v>0.75</v>
      </c>
      <c r="AG1217" s="81">
        <v>1</v>
      </c>
      <c r="AH1217" s="82">
        <v>1.63</v>
      </c>
      <c r="AI1217" s="64" t="s">
        <v>8274</v>
      </c>
      <c r="AJ1217" s="63" t="s">
        <v>5772</v>
      </c>
      <c r="AK1217" s="78">
        <v>0.25</v>
      </c>
      <c r="AL1217" s="78">
        <v>0.25</v>
      </c>
      <c r="AM1217" s="63" t="s">
        <v>8275</v>
      </c>
      <c r="AN1217" s="78">
        <v>0.25</v>
      </c>
      <c r="AO1217" s="78">
        <v>0.25</v>
      </c>
      <c r="AP1217" s="63" t="s">
        <v>8276</v>
      </c>
      <c r="AQ1217" s="78">
        <v>0.25</v>
      </c>
      <c r="AR1217" s="78">
        <v>0.5</v>
      </c>
      <c r="AS1217" s="86" t="s">
        <v>8277</v>
      </c>
      <c r="AT1217" s="87">
        <v>0.0279</v>
      </c>
      <c r="AU1217" s="88" t="s">
        <v>8278</v>
      </c>
    </row>
    <row r="1218" spans="1:47">
      <c r="A1218" s="50">
        <f t="shared" si="91"/>
        <v>0</v>
      </c>
      <c r="B1218" s="51" t="str">
        <f>IF(A1218="","",IF(A1218&lt;词盘!$B$2,"大词",IF(A1218&lt;词盘!$C$2,"中尾词","长尾词")))</f>
        <v>大词</v>
      </c>
      <c r="D1218" s="29" t="str">
        <f t="shared" si="92"/>
        <v>无序</v>
      </c>
      <c r="I1218" s="61">
        <f t="shared" si="93"/>
        <v>0</v>
      </c>
      <c r="K1218" s="91"/>
      <c r="L1218" s="90"/>
      <c r="M1218" s="62" t="s">
        <v>8279</v>
      </c>
      <c r="N1218" s="63" t="s">
        <v>8280</v>
      </c>
      <c r="O1218" s="64" t="s">
        <v>2027</v>
      </c>
      <c r="P1218" s="65"/>
      <c r="Q1218" s="63" t="s">
        <v>2047</v>
      </c>
      <c r="R1218" s="68">
        <v>0</v>
      </c>
      <c r="S1218" s="68">
        <v>1</v>
      </c>
      <c r="T1218" s="69" t="s">
        <v>2022</v>
      </c>
      <c r="U1218" s="70"/>
      <c r="V1218" s="68"/>
      <c r="W1218" s="71"/>
      <c r="X1218" s="72"/>
      <c r="Y1218" s="71"/>
      <c r="Z1218" s="71"/>
      <c r="AA1218" s="71">
        <v>1</v>
      </c>
      <c r="AB1218" s="76">
        <v>0</v>
      </c>
      <c r="AC1218" s="68">
        <v>1610</v>
      </c>
      <c r="AD1218" s="77">
        <v>0</v>
      </c>
      <c r="AE1218" s="68">
        <v>45</v>
      </c>
      <c r="AF1218" s="78">
        <v>0.9999</v>
      </c>
      <c r="AG1218" s="81">
        <v>1</v>
      </c>
      <c r="AH1218" s="82">
        <v>0.58</v>
      </c>
      <c r="AI1218" s="64" t="s">
        <v>5317</v>
      </c>
      <c r="AJ1218" s="63" t="s">
        <v>4967</v>
      </c>
      <c r="AK1218" s="78">
        <v>0.3333</v>
      </c>
      <c r="AL1218" s="78">
        <v>0</v>
      </c>
      <c r="AM1218" s="63" t="s">
        <v>4969</v>
      </c>
      <c r="AN1218" s="78">
        <v>0.3333</v>
      </c>
      <c r="AO1218" s="78">
        <v>0</v>
      </c>
      <c r="AP1218" s="63" t="s">
        <v>8281</v>
      </c>
      <c r="AQ1218" s="78">
        <v>0.3333</v>
      </c>
      <c r="AR1218" s="78">
        <v>1</v>
      </c>
      <c r="AS1218" s="86" t="s">
        <v>8282</v>
      </c>
      <c r="AT1218" s="87">
        <v>0.0141</v>
      </c>
      <c r="AU1218" s="88" t="s">
        <v>8283</v>
      </c>
    </row>
    <row r="1219" spans="1:47">
      <c r="A1219" s="50">
        <f t="shared" ref="A1219:A1282" si="94">W1219</f>
        <v>0</v>
      </c>
      <c r="B1219" s="51" t="str">
        <f>IF(A1219="","",IF(A1219&lt;词盘!$B$2,"大词",IF(A1219&lt;词盘!$C$2,"中尾词","长尾词")))</f>
        <v>大词</v>
      </c>
      <c r="D1219" s="29" t="str">
        <f t="shared" si="92"/>
        <v>无序</v>
      </c>
      <c r="I1219" s="61">
        <f t="shared" si="93"/>
        <v>0</v>
      </c>
      <c r="K1219" s="91"/>
      <c r="L1219" s="90"/>
      <c r="M1219" s="62" t="s">
        <v>8284</v>
      </c>
      <c r="N1219" s="63"/>
      <c r="O1219" s="64" t="s">
        <v>2027</v>
      </c>
      <c r="P1219" s="65"/>
      <c r="Q1219" s="63" t="s">
        <v>2149</v>
      </c>
      <c r="R1219" s="68">
        <v>0</v>
      </c>
      <c r="S1219" s="68">
        <v>1</v>
      </c>
      <c r="T1219" s="69" t="s">
        <v>2022</v>
      </c>
      <c r="U1219" s="70"/>
      <c r="V1219" s="68"/>
      <c r="W1219" s="71"/>
      <c r="X1219" s="72"/>
      <c r="Y1219" s="71"/>
      <c r="Z1219" s="71"/>
      <c r="AA1219" s="71"/>
      <c r="AB1219" s="76"/>
      <c r="AC1219" s="68">
        <v>0</v>
      </c>
      <c r="AD1219" s="77"/>
      <c r="AE1219" s="68">
        <v>15</v>
      </c>
      <c r="AF1219" s="78"/>
      <c r="AG1219" s="81"/>
      <c r="AH1219" s="44" t="s">
        <v>2027</v>
      </c>
      <c r="AI1219" s="64" t="s">
        <v>2177</v>
      </c>
      <c r="AJ1219" s="63"/>
      <c r="AK1219" s="78"/>
      <c r="AL1219" s="78"/>
      <c r="AM1219" s="63"/>
      <c r="AN1219" s="78"/>
      <c r="AO1219" s="78"/>
      <c r="AP1219" s="63"/>
      <c r="AQ1219" s="78"/>
      <c r="AR1219" s="78"/>
      <c r="AS1219" s="86"/>
      <c r="AT1219" s="87">
        <v>0.0714</v>
      </c>
      <c r="AU1219" s="88" t="s">
        <v>8285</v>
      </c>
    </row>
    <row r="1220" spans="1:47">
      <c r="A1220" s="50">
        <f t="shared" si="94"/>
        <v>8</v>
      </c>
      <c r="B1220" s="51" t="str">
        <f>IF(A1220="","",IF(A1220&lt;词盘!$B$2,"大词",IF(A1220&lt;词盘!$C$2,"中尾词","长尾词")))</f>
        <v>大词</v>
      </c>
      <c r="D1220" s="29" t="str">
        <f t="shared" si="92"/>
        <v>无序</v>
      </c>
      <c r="I1220" s="61">
        <f t="shared" si="93"/>
        <v>0</v>
      </c>
      <c r="K1220" s="91"/>
      <c r="L1220" s="90"/>
      <c r="M1220" s="62" t="s">
        <v>8286</v>
      </c>
      <c r="N1220" s="63" t="s">
        <v>1956</v>
      </c>
      <c r="O1220" s="64" t="s">
        <v>2027</v>
      </c>
      <c r="P1220" s="65"/>
      <c r="Q1220" s="63" t="s">
        <v>2047</v>
      </c>
      <c r="R1220" s="68">
        <v>0</v>
      </c>
      <c r="S1220" s="68">
        <v>5</v>
      </c>
      <c r="T1220" s="69" t="s">
        <v>8287</v>
      </c>
      <c r="U1220" s="70">
        <v>2328997</v>
      </c>
      <c r="V1220" s="68">
        <v>140</v>
      </c>
      <c r="W1220" s="71">
        <v>8</v>
      </c>
      <c r="X1220" s="72">
        <v>0.0625</v>
      </c>
      <c r="Y1220" s="71">
        <v>4092</v>
      </c>
      <c r="Z1220" s="71">
        <v>65</v>
      </c>
      <c r="AA1220" s="71">
        <v>1</v>
      </c>
      <c r="AB1220" s="76">
        <v>0</v>
      </c>
      <c r="AC1220" s="68">
        <v>248</v>
      </c>
      <c r="AD1220" s="77">
        <v>0.56</v>
      </c>
      <c r="AE1220" s="68">
        <v>5</v>
      </c>
      <c r="AF1220" s="78">
        <v>0.36</v>
      </c>
      <c r="AG1220" s="81">
        <v>0.6666</v>
      </c>
      <c r="AH1220" s="82">
        <v>3.32</v>
      </c>
      <c r="AI1220" s="64" t="s">
        <v>8288</v>
      </c>
      <c r="AJ1220" s="63" t="s">
        <v>2162</v>
      </c>
      <c r="AK1220" s="78">
        <v>0.12</v>
      </c>
      <c r="AL1220" s="78">
        <v>0.3333</v>
      </c>
      <c r="AM1220" s="63" t="s">
        <v>8289</v>
      </c>
      <c r="AN1220" s="78">
        <v>0.12</v>
      </c>
      <c r="AO1220" s="78">
        <v>0.3333</v>
      </c>
      <c r="AP1220" s="63" t="s">
        <v>2164</v>
      </c>
      <c r="AQ1220" s="78">
        <v>0.12</v>
      </c>
      <c r="AR1220" s="78">
        <v>0</v>
      </c>
      <c r="AS1220" s="86" t="s">
        <v>8290</v>
      </c>
      <c r="AT1220" s="87"/>
      <c r="AU1220" s="88"/>
    </row>
    <row r="1221" spans="1:47">
      <c r="A1221" s="50">
        <f t="shared" si="94"/>
        <v>0</v>
      </c>
      <c r="B1221" s="51" t="str">
        <f>IF(A1221="","",IF(A1221&lt;词盘!$B$2,"大词",IF(A1221&lt;词盘!$C$2,"中尾词","长尾词")))</f>
        <v>大词</v>
      </c>
      <c r="D1221" s="29" t="str">
        <f t="shared" si="92"/>
        <v>无序</v>
      </c>
      <c r="I1221" s="61">
        <f t="shared" si="93"/>
        <v>0</v>
      </c>
      <c r="K1221" s="91"/>
      <c r="L1221" s="90"/>
      <c r="M1221" s="62" t="s">
        <v>8291</v>
      </c>
      <c r="N1221" s="63" t="s">
        <v>8292</v>
      </c>
      <c r="O1221" s="64" t="s">
        <v>2027</v>
      </c>
      <c r="P1221" s="65"/>
      <c r="Q1221" s="63" t="s">
        <v>2047</v>
      </c>
      <c r="R1221" s="68">
        <v>0</v>
      </c>
      <c r="S1221" s="68">
        <v>1</v>
      </c>
      <c r="T1221" s="69" t="s">
        <v>2066</v>
      </c>
      <c r="U1221" s="70">
        <v>2164497</v>
      </c>
      <c r="V1221" s="68"/>
      <c r="W1221" s="71"/>
      <c r="X1221" s="72"/>
      <c r="Y1221" s="71"/>
      <c r="Z1221" s="71"/>
      <c r="AA1221" s="71">
        <v>1</v>
      </c>
      <c r="AB1221" s="76">
        <v>0</v>
      </c>
      <c r="AC1221" s="68">
        <v>347</v>
      </c>
      <c r="AD1221" s="77">
        <v>0</v>
      </c>
      <c r="AE1221" s="68">
        <v>9</v>
      </c>
      <c r="AF1221" s="78">
        <v>0.7778</v>
      </c>
      <c r="AG1221" s="81">
        <v>0.625</v>
      </c>
      <c r="AH1221" s="82">
        <v>2.44</v>
      </c>
      <c r="AI1221" s="64" t="s">
        <v>8293</v>
      </c>
      <c r="AJ1221" s="63" t="s">
        <v>5773</v>
      </c>
      <c r="AK1221" s="78">
        <v>0.5185</v>
      </c>
      <c r="AL1221" s="78">
        <v>0.375</v>
      </c>
      <c r="AM1221" s="63" t="s">
        <v>5772</v>
      </c>
      <c r="AN1221" s="78">
        <v>0.1852</v>
      </c>
      <c r="AO1221" s="78">
        <v>0.25</v>
      </c>
      <c r="AP1221" s="63" t="s">
        <v>6254</v>
      </c>
      <c r="AQ1221" s="78">
        <v>0.0741</v>
      </c>
      <c r="AR1221" s="78">
        <v>0</v>
      </c>
      <c r="AS1221" s="86" t="s">
        <v>8294</v>
      </c>
      <c r="AT1221" s="87"/>
      <c r="AU1221" s="88"/>
    </row>
    <row r="1222" spans="1:47">
      <c r="A1222" s="50">
        <f t="shared" si="94"/>
        <v>0</v>
      </c>
      <c r="B1222" s="51" t="str">
        <f>IF(A1222="","",IF(A1222&lt;词盘!$B$2,"大词",IF(A1222&lt;词盘!$C$2,"中尾词","长尾词")))</f>
        <v>大词</v>
      </c>
      <c r="D1222" s="29" t="str">
        <f t="shared" si="92"/>
        <v>无序</v>
      </c>
      <c r="I1222" s="61">
        <f t="shared" si="93"/>
        <v>0</v>
      </c>
      <c r="K1222" s="91"/>
      <c r="L1222" s="90"/>
      <c r="M1222" s="62" t="s">
        <v>8295</v>
      </c>
      <c r="N1222" s="63"/>
      <c r="O1222" s="64" t="s">
        <v>2027</v>
      </c>
      <c r="P1222" s="65"/>
      <c r="Q1222" s="63" t="s">
        <v>2247</v>
      </c>
      <c r="R1222" s="68">
        <v>0</v>
      </c>
      <c r="S1222" s="68">
        <v>1</v>
      </c>
      <c r="T1222" s="69" t="s">
        <v>2601</v>
      </c>
      <c r="U1222" s="70"/>
      <c r="V1222" s="68"/>
      <c r="W1222" s="71"/>
      <c r="X1222" s="72"/>
      <c r="Y1222" s="71"/>
      <c r="Z1222" s="71"/>
      <c r="AA1222" s="71"/>
      <c r="AB1222" s="76"/>
      <c r="AC1222" s="68">
        <v>0</v>
      </c>
      <c r="AD1222" s="77"/>
      <c r="AE1222" s="68">
        <v>11</v>
      </c>
      <c r="AF1222" s="78"/>
      <c r="AG1222" s="81"/>
      <c r="AH1222" s="44" t="s">
        <v>2027</v>
      </c>
      <c r="AI1222" s="64" t="s">
        <v>2177</v>
      </c>
      <c r="AJ1222" s="63"/>
      <c r="AK1222" s="78"/>
      <c r="AL1222" s="78"/>
      <c r="AM1222" s="63"/>
      <c r="AN1222" s="78"/>
      <c r="AO1222" s="78"/>
      <c r="AP1222" s="63"/>
      <c r="AQ1222" s="78"/>
      <c r="AR1222" s="78"/>
      <c r="AS1222" s="86"/>
      <c r="AT1222" s="87"/>
      <c r="AU1222" s="88"/>
    </row>
    <row r="1223" spans="1:47">
      <c r="A1223" s="50">
        <f t="shared" si="94"/>
        <v>54</v>
      </c>
      <c r="B1223" s="51" t="str">
        <f>IF(A1223="","",IF(A1223&lt;词盘!$B$2,"大词",IF(A1223&lt;词盘!$C$2,"中尾词","长尾词")))</f>
        <v>大词</v>
      </c>
      <c r="D1223" s="29" t="str">
        <f t="shared" si="92"/>
        <v>无序</v>
      </c>
      <c r="I1223" s="61">
        <f t="shared" si="93"/>
        <v>0</v>
      </c>
      <c r="K1223" s="91"/>
      <c r="L1223" s="90"/>
      <c r="M1223" s="62" t="s">
        <v>8296</v>
      </c>
      <c r="N1223" s="63" t="s">
        <v>8297</v>
      </c>
      <c r="O1223" s="64" t="s">
        <v>2027</v>
      </c>
      <c r="P1223" s="65"/>
      <c r="Q1223" s="63" t="s">
        <v>2149</v>
      </c>
      <c r="R1223" s="68">
        <v>0</v>
      </c>
      <c r="S1223" s="68">
        <v>1</v>
      </c>
      <c r="T1223" s="69" t="s">
        <v>2910</v>
      </c>
      <c r="U1223" s="70">
        <v>958283</v>
      </c>
      <c r="V1223" s="68">
        <v>1872</v>
      </c>
      <c r="W1223" s="71">
        <v>54</v>
      </c>
      <c r="X1223" s="72">
        <v>0.0292</v>
      </c>
      <c r="Y1223" s="71">
        <v>43182</v>
      </c>
      <c r="Z1223" s="71">
        <v>755</v>
      </c>
      <c r="AA1223" s="71">
        <v>2</v>
      </c>
      <c r="AB1223" s="76">
        <v>0</v>
      </c>
      <c r="AC1223" s="68">
        <v>504</v>
      </c>
      <c r="AD1223" s="77">
        <v>3.71</v>
      </c>
      <c r="AE1223" s="68">
        <v>1</v>
      </c>
      <c r="AF1223" s="78">
        <v>0.3333</v>
      </c>
      <c r="AG1223" s="81">
        <v>0.2941</v>
      </c>
      <c r="AH1223" s="82">
        <v>1.72</v>
      </c>
      <c r="AI1223" s="64" t="s">
        <v>8298</v>
      </c>
      <c r="AJ1223" s="63" t="s">
        <v>8299</v>
      </c>
      <c r="AK1223" s="78">
        <v>0.1587</v>
      </c>
      <c r="AL1223" s="78">
        <v>0.1176</v>
      </c>
      <c r="AM1223" s="63" t="s">
        <v>8300</v>
      </c>
      <c r="AN1223" s="78">
        <v>0.0952</v>
      </c>
      <c r="AO1223" s="78">
        <v>0</v>
      </c>
      <c r="AP1223" s="63" t="s">
        <v>8301</v>
      </c>
      <c r="AQ1223" s="78">
        <v>0.0794</v>
      </c>
      <c r="AR1223" s="78">
        <v>0.1765</v>
      </c>
      <c r="AS1223" s="86" t="s">
        <v>8302</v>
      </c>
      <c r="AT1223" s="87"/>
      <c r="AU1223" s="88"/>
    </row>
    <row r="1224" spans="1:47">
      <c r="A1224" s="50">
        <f t="shared" si="94"/>
        <v>47</v>
      </c>
      <c r="B1224" s="51" t="str">
        <f>IF(A1224="","",IF(A1224&lt;词盘!$B$2,"大词",IF(A1224&lt;词盘!$C$2,"中尾词","长尾词")))</f>
        <v>大词</v>
      </c>
      <c r="D1224" s="29" t="str">
        <f t="shared" si="92"/>
        <v>无序</v>
      </c>
      <c r="I1224" s="61">
        <f t="shared" si="93"/>
        <v>0</v>
      </c>
      <c r="K1224" s="91"/>
      <c r="L1224" s="90"/>
      <c r="M1224" s="62" t="s">
        <v>8303</v>
      </c>
      <c r="N1224" s="63" t="s">
        <v>8304</v>
      </c>
      <c r="O1224" s="64" t="s">
        <v>2027</v>
      </c>
      <c r="P1224" s="65"/>
      <c r="Q1224" s="63" t="s">
        <v>4152</v>
      </c>
      <c r="R1224" s="68">
        <v>0</v>
      </c>
      <c r="S1224" s="68">
        <v>3</v>
      </c>
      <c r="T1224" s="69" t="s">
        <v>6803</v>
      </c>
      <c r="U1224" s="70">
        <v>929273</v>
      </c>
      <c r="V1224" s="68">
        <v>1375</v>
      </c>
      <c r="W1224" s="71">
        <v>47</v>
      </c>
      <c r="X1224" s="72">
        <v>0.0346</v>
      </c>
      <c r="Y1224" s="71">
        <v>28379</v>
      </c>
      <c r="Z1224" s="71">
        <v>528</v>
      </c>
      <c r="AA1224" s="71">
        <v>2</v>
      </c>
      <c r="AB1224" s="76">
        <v>0</v>
      </c>
      <c r="AC1224" s="68">
        <v>534</v>
      </c>
      <c r="AD1224" s="77">
        <v>2.57</v>
      </c>
      <c r="AE1224" s="68">
        <v>28</v>
      </c>
      <c r="AF1224" s="78">
        <v>0.5076</v>
      </c>
      <c r="AG1224" s="81">
        <v>0.5625</v>
      </c>
      <c r="AH1224" s="82">
        <v>2.86</v>
      </c>
      <c r="AI1224" s="64" t="s">
        <v>8305</v>
      </c>
      <c r="AJ1224" s="63" t="s">
        <v>6158</v>
      </c>
      <c r="AK1224" s="78">
        <v>0.3538</v>
      </c>
      <c r="AL1224" s="78">
        <v>0.5</v>
      </c>
      <c r="AM1224" s="63" t="s">
        <v>8300</v>
      </c>
      <c r="AN1224" s="78">
        <v>0.0769</v>
      </c>
      <c r="AO1224" s="78">
        <v>0.0625</v>
      </c>
      <c r="AP1224" s="63" t="s">
        <v>8306</v>
      </c>
      <c r="AQ1224" s="78">
        <v>0.0769</v>
      </c>
      <c r="AR1224" s="78">
        <v>0</v>
      </c>
      <c r="AS1224" s="86" t="s">
        <v>8307</v>
      </c>
      <c r="AT1224" s="87">
        <v>0</v>
      </c>
      <c r="AU1224" s="88" t="s">
        <v>8308</v>
      </c>
    </row>
    <row r="1225" spans="1:47">
      <c r="A1225" s="50">
        <f t="shared" si="94"/>
        <v>0</v>
      </c>
      <c r="B1225" s="51" t="str">
        <f>IF(A1225="","",IF(A1225&lt;词盘!$B$2,"大词",IF(A1225&lt;词盘!$C$2,"中尾词","长尾词")))</f>
        <v>大词</v>
      </c>
      <c r="D1225" s="29" t="str">
        <f t="shared" si="92"/>
        <v>无序</v>
      </c>
      <c r="I1225" s="61">
        <f t="shared" si="93"/>
        <v>0</v>
      </c>
      <c r="K1225" s="91"/>
      <c r="L1225" s="90"/>
      <c r="M1225" s="62" t="s">
        <v>8309</v>
      </c>
      <c r="N1225" s="63" t="s">
        <v>8310</v>
      </c>
      <c r="O1225" s="64" t="s">
        <v>2027</v>
      </c>
      <c r="P1225" s="65"/>
      <c r="Q1225" s="63" t="s">
        <v>2047</v>
      </c>
      <c r="R1225" s="68">
        <v>0</v>
      </c>
      <c r="S1225" s="68">
        <v>1</v>
      </c>
      <c r="T1225" s="69" t="s">
        <v>2022</v>
      </c>
      <c r="U1225" s="70"/>
      <c r="V1225" s="68"/>
      <c r="W1225" s="71"/>
      <c r="X1225" s="72"/>
      <c r="Y1225" s="71"/>
      <c r="Z1225" s="71"/>
      <c r="AA1225" s="71">
        <v>1</v>
      </c>
      <c r="AB1225" s="76">
        <v>0</v>
      </c>
      <c r="AC1225" s="68">
        <v>1135</v>
      </c>
      <c r="AD1225" s="77">
        <v>0</v>
      </c>
      <c r="AE1225" s="68">
        <v>32</v>
      </c>
      <c r="AF1225" s="78">
        <v>0.2058</v>
      </c>
      <c r="AG1225" s="81">
        <v>0.2858</v>
      </c>
      <c r="AH1225" s="44" t="s">
        <v>2027</v>
      </c>
      <c r="AI1225" s="64" t="s">
        <v>2177</v>
      </c>
      <c r="AJ1225" s="63" t="s">
        <v>8311</v>
      </c>
      <c r="AK1225" s="78">
        <v>0.0882</v>
      </c>
      <c r="AL1225" s="78">
        <v>0.1429</v>
      </c>
      <c r="AM1225" s="63" t="s">
        <v>6158</v>
      </c>
      <c r="AN1225" s="78">
        <v>0.0588</v>
      </c>
      <c r="AO1225" s="78">
        <v>0.1429</v>
      </c>
      <c r="AP1225" s="63" t="s">
        <v>4968</v>
      </c>
      <c r="AQ1225" s="78">
        <v>0.0588</v>
      </c>
      <c r="AR1225" s="78">
        <v>0</v>
      </c>
      <c r="AS1225" s="86" t="s">
        <v>8312</v>
      </c>
      <c r="AT1225" s="87"/>
      <c r="AU1225" s="88"/>
    </row>
    <row r="1226" spans="1:47">
      <c r="A1226" s="50">
        <f t="shared" si="94"/>
        <v>64</v>
      </c>
      <c r="B1226" s="51" t="str">
        <f>IF(A1226="","",IF(A1226&lt;词盘!$B$2,"大词",IF(A1226&lt;词盘!$C$2,"中尾词","长尾词")))</f>
        <v>大词</v>
      </c>
      <c r="D1226" s="29" t="str">
        <f t="shared" si="92"/>
        <v>无序</v>
      </c>
      <c r="I1226" s="61">
        <f t="shared" si="93"/>
        <v>0</v>
      </c>
      <c r="K1226" s="91"/>
      <c r="L1226" s="90"/>
      <c r="M1226" s="62" t="s">
        <v>8313</v>
      </c>
      <c r="N1226" s="63" t="s">
        <v>8314</v>
      </c>
      <c r="O1226" s="64" t="s">
        <v>2027</v>
      </c>
      <c r="P1226" s="65"/>
      <c r="Q1226" s="63" t="s">
        <v>2047</v>
      </c>
      <c r="R1226" s="68">
        <v>0</v>
      </c>
      <c r="S1226" s="68">
        <v>9</v>
      </c>
      <c r="T1226" s="69" t="s">
        <v>7325</v>
      </c>
      <c r="U1226" s="70">
        <v>2092793</v>
      </c>
      <c r="V1226" s="68">
        <v>910</v>
      </c>
      <c r="W1226" s="71">
        <v>64</v>
      </c>
      <c r="X1226" s="72">
        <v>0.071</v>
      </c>
      <c r="Y1226" s="71">
        <v>25080</v>
      </c>
      <c r="Z1226" s="71">
        <v>377</v>
      </c>
      <c r="AA1226" s="71">
        <v>2</v>
      </c>
      <c r="AB1226" s="76">
        <v>0</v>
      </c>
      <c r="AC1226" s="68">
        <v>1353</v>
      </c>
      <c r="AD1226" s="77">
        <v>0.67</v>
      </c>
      <c r="AE1226" s="68">
        <v>4</v>
      </c>
      <c r="AF1226" s="78">
        <v>0.7501</v>
      </c>
      <c r="AG1226" s="81">
        <v>0.75</v>
      </c>
      <c r="AH1226" s="82">
        <v>1.98</v>
      </c>
      <c r="AI1226" s="64" t="s">
        <v>8315</v>
      </c>
      <c r="AJ1226" s="63" t="s">
        <v>2162</v>
      </c>
      <c r="AK1226" s="78">
        <v>0.3929</v>
      </c>
      <c r="AL1226" s="78">
        <v>0.3333</v>
      </c>
      <c r="AM1226" s="63" t="s">
        <v>5772</v>
      </c>
      <c r="AN1226" s="78">
        <v>0.2143</v>
      </c>
      <c r="AO1226" s="78">
        <v>0.1667</v>
      </c>
      <c r="AP1226" s="63" t="s">
        <v>5773</v>
      </c>
      <c r="AQ1226" s="78">
        <v>0.1429</v>
      </c>
      <c r="AR1226" s="78">
        <v>0.25</v>
      </c>
      <c r="AS1226" s="86" t="s">
        <v>8316</v>
      </c>
      <c r="AT1226" s="87"/>
      <c r="AU1226" s="88"/>
    </row>
    <row r="1227" spans="1:47">
      <c r="A1227" s="50">
        <f t="shared" si="94"/>
        <v>0</v>
      </c>
      <c r="B1227" s="51" t="str">
        <f>IF(A1227="","",IF(A1227&lt;词盘!$B$2,"大词",IF(A1227&lt;词盘!$C$2,"中尾词","长尾词")))</f>
        <v>大词</v>
      </c>
      <c r="D1227" s="29" t="str">
        <f t="shared" ref="D1227:D1290" si="95">IF(M1227="","",IF(OR(E1227="/",E1227=""),"无序",IF(COUNTIFS(E:E,E1227)&lt;4,"无序","有序")))</f>
        <v>无序</v>
      </c>
      <c r="I1227" s="61">
        <f t="shared" si="93"/>
        <v>0</v>
      </c>
      <c r="K1227" s="91"/>
      <c r="L1227" s="90"/>
      <c r="M1227" s="62" t="s">
        <v>8317</v>
      </c>
      <c r="N1227" s="63" t="s">
        <v>8318</v>
      </c>
      <c r="O1227" s="64" t="s">
        <v>2027</v>
      </c>
      <c r="P1227" s="65"/>
      <c r="Q1227" s="63" t="s">
        <v>2047</v>
      </c>
      <c r="R1227" s="68">
        <v>0</v>
      </c>
      <c r="S1227" s="68">
        <v>1</v>
      </c>
      <c r="T1227" s="69" t="s">
        <v>2910</v>
      </c>
      <c r="U1227" s="70"/>
      <c r="V1227" s="68"/>
      <c r="W1227" s="71"/>
      <c r="X1227" s="72"/>
      <c r="Y1227" s="71"/>
      <c r="Z1227" s="71"/>
      <c r="AA1227" s="71">
        <v>1</v>
      </c>
      <c r="AB1227" s="76">
        <v>0</v>
      </c>
      <c r="AC1227" s="68">
        <v>834</v>
      </c>
      <c r="AD1227" s="77">
        <v>0</v>
      </c>
      <c r="AE1227" s="68">
        <v>4</v>
      </c>
      <c r="AF1227" s="78">
        <v>0.68</v>
      </c>
      <c r="AG1227" s="81">
        <v>1</v>
      </c>
      <c r="AH1227" s="82">
        <v>1.76</v>
      </c>
      <c r="AI1227" s="64" t="s">
        <v>8319</v>
      </c>
      <c r="AJ1227" s="63" t="s">
        <v>2162</v>
      </c>
      <c r="AK1227" s="78">
        <v>0.36</v>
      </c>
      <c r="AL1227" s="78">
        <v>0.5</v>
      </c>
      <c r="AM1227" s="63" t="s">
        <v>5772</v>
      </c>
      <c r="AN1227" s="78">
        <v>0.2</v>
      </c>
      <c r="AO1227" s="78">
        <v>0.5</v>
      </c>
      <c r="AP1227" s="63" t="s">
        <v>2163</v>
      </c>
      <c r="AQ1227" s="78">
        <v>0.12</v>
      </c>
      <c r="AR1227" s="78">
        <v>0</v>
      </c>
      <c r="AS1227" s="86" t="s">
        <v>8320</v>
      </c>
      <c r="AT1227" s="87"/>
      <c r="AU1227" s="88"/>
    </row>
    <row r="1228" spans="1:47">
      <c r="A1228" s="50">
        <f t="shared" si="94"/>
        <v>0</v>
      </c>
      <c r="B1228" s="51" t="str">
        <f>IF(A1228="","",IF(A1228&lt;词盘!$B$2,"大词",IF(A1228&lt;词盘!$C$2,"中尾词","长尾词")))</f>
        <v>大词</v>
      </c>
      <c r="D1228" s="29" t="str">
        <f t="shared" si="95"/>
        <v>无序</v>
      </c>
      <c r="I1228" s="61">
        <f t="shared" si="93"/>
        <v>0</v>
      </c>
      <c r="K1228" s="91"/>
      <c r="L1228" s="90"/>
      <c r="M1228" s="62" t="s">
        <v>8321</v>
      </c>
      <c r="N1228" s="63"/>
      <c r="O1228" s="64" t="s">
        <v>2027</v>
      </c>
      <c r="P1228" s="65"/>
      <c r="Q1228" s="63" t="s">
        <v>2149</v>
      </c>
      <c r="R1228" s="68">
        <v>0</v>
      </c>
      <c r="S1228" s="68">
        <v>1</v>
      </c>
      <c r="T1228" s="69" t="s">
        <v>2022</v>
      </c>
      <c r="U1228" s="70"/>
      <c r="V1228" s="68"/>
      <c r="W1228" s="71"/>
      <c r="X1228" s="72"/>
      <c r="Y1228" s="71"/>
      <c r="Z1228" s="71"/>
      <c r="AA1228" s="71"/>
      <c r="AB1228" s="76"/>
      <c r="AC1228" s="68">
        <v>0</v>
      </c>
      <c r="AD1228" s="77"/>
      <c r="AE1228" s="68">
        <v>15</v>
      </c>
      <c r="AF1228" s="78"/>
      <c r="AG1228" s="81"/>
      <c r="AH1228" s="44" t="s">
        <v>2027</v>
      </c>
      <c r="AI1228" s="64" t="s">
        <v>2177</v>
      </c>
      <c r="AJ1228" s="63"/>
      <c r="AK1228" s="78"/>
      <c r="AL1228" s="78"/>
      <c r="AM1228" s="63"/>
      <c r="AN1228" s="78"/>
      <c r="AO1228" s="78"/>
      <c r="AP1228" s="63"/>
      <c r="AQ1228" s="78"/>
      <c r="AR1228" s="78"/>
      <c r="AS1228" s="86"/>
      <c r="AT1228" s="87"/>
      <c r="AU1228" s="88"/>
    </row>
    <row r="1229" spans="1:47">
      <c r="A1229" s="50">
        <f t="shared" si="94"/>
        <v>0</v>
      </c>
      <c r="B1229" s="51" t="str">
        <f>IF(A1229="","",IF(A1229&lt;词盘!$B$2,"大词",IF(A1229&lt;词盘!$C$2,"中尾词","长尾词")))</f>
        <v>大词</v>
      </c>
      <c r="D1229" s="29" t="str">
        <f t="shared" si="95"/>
        <v>无序</v>
      </c>
      <c r="I1229" s="61">
        <f t="shared" si="93"/>
        <v>0</v>
      </c>
      <c r="K1229" s="91"/>
      <c r="L1229" s="90"/>
      <c r="M1229" s="62" t="s">
        <v>8322</v>
      </c>
      <c r="N1229" s="63"/>
      <c r="O1229" s="64" t="s">
        <v>2027</v>
      </c>
      <c r="P1229" s="65"/>
      <c r="Q1229" s="63" t="s">
        <v>2149</v>
      </c>
      <c r="R1229" s="68">
        <v>0</v>
      </c>
      <c r="S1229" s="68">
        <v>1</v>
      </c>
      <c r="T1229" s="69" t="s">
        <v>3109</v>
      </c>
      <c r="U1229" s="70"/>
      <c r="V1229" s="68"/>
      <c r="W1229" s="71"/>
      <c r="X1229" s="72"/>
      <c r="Y1229" s="71"/>
      <c r="Z1229" s="71"/>
      <c r="AA1229" s="71"/>
      <c r="AB1229" s="76"/>
      <c r="AC1229" s="68">
        <v>0</v>
      </c>
      <c r="AD1229" s="77"/>
      <c r="AE1229" s="68">
        <v>14</v>
      </c>
      <c r="AF1229" s="78"/>
      <c r="AG1229" s="81"/>
      <c r="AH1229" s="44" t="s">
        <v>2027</v>
      </c>
      <c r="AI1229" s="64" t="s">
        <v>2177</v>
      </c>
      <c r="AJ1229" s="63"/>
      <c r="AK1229" s="78"/>
      <c r="AL1229" s="78"/>
      <c r="AM1229" s="63"/>
      <c r="AN1229" s="78"/>
      <c r="AO1229" s="78"/>
      <c r="AP1229" s="63"/>
      <c r="AQ1229" s="78"/>
      <c r="AR1229" s="78"/>
      <c r="AS1229" s="86"/>
      <c r="AT1229" s="87">
        <v>0</v>
      </c>
      <c r="AU1229" s="88" t="s">
        <v>8323</v>
      </c>
    </row>
    <row r="1230" spans="1:47">
      <c r="A1230" s="50">
        <f t="shared" si="94"/>
        <v>0</v>
      </c>
      <c r="B1230" s="51" t="str">
        <f>IF(A1230="","",IF(A1230&lt;词盘!$B$2,"大词",IF(A1230&lt;词盘!$C$2,"中尾词","长尾词")))</f>
        <v>大词</v>
      </c>
      <c r="D1230" s="29" t="str">
        <f t="shared" si="95"/>
        <v>无序</v>
      </c>
      <c r="I1230" s="61">
        <f t="shared" si="93"/>
        <v>0</v>
      </c>
      <c r="K1230" s="91"/>
      <c r="L1230" s="90"/>
      <c r="M1230" s="62" t="s">
        <v>907</v>
      </c>
      <c r="N1230" s="63"/>
      <c r="O1230" s="64" t="s">
        <v>2027</v>
      </c>
      <c r="P1230" s="65"/>
      <c r="Q1230" s="63" t="s">
        <v>2149</v>
      </c>
      <c r="R1230" s="68">
        <v>0</v>
      </c>
      <c r="S1230" s="68">
        <v>2</v>
      </c>
      <c r="T1230" s="69" t="s">
        <v>6761</v>
      </c>
      <c r="U1230" s="70"/>
      <c r="V1230" s="68"/>
      <c r="W1230" s="71"/>
      <c r="X1230" s="72"/>
      <c r="Y1230" s="71"/>
      <c r="Z1230" s="71"/>
      <c r="AA1230" s="71"/>
      <c r="AB1230" s="76"/>
      <c r="AC1230" s="68">
        <v>0</v>
      </c>
      <c r="AD1230" s="77"/>
      <c r="AE1230" s="68">
        <v>23</v>
      </c>
      <c r="AF1230" s="78"/>
      <c r="AG1230" s="81"/>
      <c r="AH1230" s="44" t="s">
        <v>2027</v>
      </c>
      <c r="AI1230" s="64" t="s">
        <v>2177</v>
      </c>
      <c r="AJ1230" s="63"/>
      <c r="AK1230" s="78"/>
      <c r="AL1230" s="78"/>
      <c r="AM1230" s="63"/>
      <c r="AN1230" s="78"/>
      <c r="AO1230" s="78"/>
      <c r="AP1230" s="63"/>
      <c r="AQ1230" s="78"/>
      <c r="AR1230" s="78"/>
      <c r="AS1230" s="86"/>
      <c r="AT1230" s="87"/>
      <c r="AU1230" s="88"/>
    </row>
    <row r="1231" spans="1:47">
      <c r="A1231" s="50">
        <f t="shared" si="94"/>
        <v>0</v>
      </c>
      <c r="B1231" s="51" t="str">
        <f>IF(A1231="","",IF(A1231&lt;词盘!$B$2,"大词",IF(A1231&lt;词盘!$C$2,"中尾词","长尾词")))</f>
        <v>大词</v>
      </c>
      <c r="D1231" s="29" t="str">
        <f t="shared" si="95"/>
        <v>有序</v>
      </c>
      <c r="E1231" s="2" t="s">
        <v>23</v>
      </c>
      <c r="I1231" s="61">
        <f t="shared" si="93"/>
        <v>0</v>
      </c>
      <c r="K1231" s="91"/>
      <c r="L1231" s="90"/>
      <c r="M1231" s="62" t="s">
        <v>8324</v>
      </c>
      <c r="N1231" s="63"/>
      <c r="O1231" s="64" t="s">
        <v>2027</v>
      </c>
      <c r="P1231" s="65"/>
      <c r="Q1231" s="63" t="s">
        <v>2047</v>
      </c>
      <c r="R1231" s="68">
        <v>0</v>
      </c>
      <c r="S1231" s="68">
        <v>9</v>
      </c>
      <c r="T1231" s="69" t="s">
        <v>6804</v>
      </c>
      <c r="U1231" s="70"/>
      <c r="V1231" s="68"/>
      <c r="W1231" s="71"/>
      <c r="X1231" s="72"/>
      <c r="Y1231" s="71"/>
      <c r="Z1231" s="71"/>
      <c r="AA1231" s="71"/>
      <c r="AB1231" s="76"/>
      <c r="AC1231" s="68">
        <v>0</v>
      </c>
      <c r="AD1231" s="77"/>
      <c r="AE1231" s="68">
        <v>22</v>
      </c>
      <c r="AF1231" s="78"/>
      <c r="AG1231" s="81"/>
      <c r="AH1231" s="44" t="s">
        <v>2027</v>
      </c>
      <c r="AI1231" s="64" t="s">
        <v>2177</v>
      </c>
      <c r="AJ1231" s="63"/>
      <c r="AK1231" s="78"/>
      <c r="AL1231" s="78"/>
      <c r="AM1231" s="63"/>
      <c r="AN1231" s="78"/>
      <c r="AO1231" s="78"/>
      <c r="AP1231" s="63"/>
      <c r="AQ1231" s="78"/>
      <c r="AR1231" s="78"/>
      <c r="AS1231" s="86"/>
      <c r="AT1231" s="87">
        <v>0.1429</v>
      </c>
      <c r="AU1231" s="88" t="s">
        <v>8325</v>
      </c>
    </row>
    <row r="1232" spans="1:47">
      <c r="A1232" s="50">
        <f t="shared" si="94"/>
        <v>0</v>
      </c>
      <c r="B1232" s="51" t="str">
        <f>IF(A1232="","",IF(A1232&lt;词盘!$B$2,"大词",IF(A1232&lt;词盘!$C$2,"中尾词","长尾词")))</f>
        <v>大词</v>
      </c>
      <c r="D1232" s="29" t="str">
        <f t="shared" si="95"/>
        <v>无序</v>
      </c>
      <c r="I1232" s="61">
        <f t="shared" si="93"/>
        <v>0</v>
      </c>
      <c r="K1232" s="91"/>
      <c r="L1232" s="90"/>
      <c r="M1232" s="62" t="s">
        <v>8326</v>
      </c>
      <c r="N1232" s="63"/>
      <c r="O1232" s="64" t="s">
        <v>2027</v>
      </c>
      <c r="P1232" s="65"/>
      <c r="Q1232" s="63" t="s">
        <v>2047</v>
      </c>
      <c r="R1232" s="68">
        <v>0</v>
      </c>
      <c r="S1232" s="68">
        <v>1</v>
      </c>
      <c r="T1232" s="69" t="s">
        <v>2910</v>
      </c>
      <c r="U1232" s="70"/>
      <c r="V1232" s="68"/>
      <c r="W1232" s="71"/>
      <c r="X1232" s="72"/>
      <c r="Y1232" s="71"/>
      <c r="Z1232" s="71"/>
      <c r="AA1232" s="71"/>
      <c r="AB1232" s="76"/>
      <c r="AC1232" s="68">
        <v>0</v>
      </c>
      <c r="AD1232" s="77"/>
      <c r="AE1232" s="68">
        <v>18</v>
      </c>
      <c r="AF1232" s="78"/>
      <c r="AG1232" s="81"/>
      <c r="AH1232" s="44" t="s">
        <v>2027</v>
      </c>
      <c r="AI1232" s="64" t="s">
        <v>2177</v>
      </c>
      <c r="AJ1232" s="63"/>
      <c r="AK1232" s="78"/>
      <c r="AL1232" s="78"/>
      <c r="AM1232" s="63"/>
      <c r="AN1232" s="78"/>
      <c r="AO1232" s="78"/>
      <c r="AP1232" s="63"/>
      <c r="AQ1232" s="78"/>
      <c r="AR1232" s="78"/>
      <c r="AS1232" s="86"/>
      <c r="AT1232" s="87">
        <v>0.0106</v>
      </c>
      <c r="AU1232" s="88" t="s">
        <v>8327</v>
      </c>
    </row>
    <row r="1233" spans="1:47">
      <c r="A1233" s="50">
        <f t="shared" si="94"/>
        <v>0</v>
      </c>
      <c r="B1233" s="51" t="str">
        <f>IF(A1233="","",IF(A1233&lt;词盘!$B$2,"大词",IF(A1233&lt;词盘!$C$2,"中尾词","长尾词")))</f>
        <v>大词</v>
      </c>
      <c r="D1233" s="29" t="str">
        <f t="shared" si="95"/>
        <v>无序</v>
      </c>
      <c r="I1233" s="61">
        <f t="shared" si="93"/>
        <v>0</v>
      </c>
      <c r="K1233" s="91"/>
      <c r="L1233" s="90"/>
      <c r="M1233" s="62" t="s">
        <v>694</v>
      </c>
      <c r="N1233" s="63" t="s">
        <v>694</v>
      </c>
      <c r="O1233" s="64" t="s">
        <v>2027</v>
      </c>
      <c r="P1233" s="65"/>
      <c r="Q1233" s="63" t="s">
        <v>2149</v>
      </c>
      <c r="R1233" s="68">
        <v>0</v>
      </c>
      <c r="S1233" s="68">
        <v>4</v>
      </c>
      <c r="T1233" s="69" t="s">
        <v>8328</v>
      </c>
      <c r="U1233" s="70"/>
      <c r="V1233" s="68"/>
      <c r="W1233" s="71"/>
      <c r="X1233" s="72"/>
      <c r="Y1233" s="71"/>
      <c r="Z1233" s="71"/>
      <c r="AA1233" s="71">
        <v>1</v>
      </c>
      <c r="AB1233" s="76">
        <v>0</v>
      </c>
      <c r="AC1233" s="68">
        <v>115</v>
      </c>
      <c r="AD1233" s="77">
        <v>0</v>
      </c>
      <c r="AE1233" s="68">
        <v>30</v>
      </c>
      <c r="AF1233" s="78">
        <v>1</v>
      </c>
      <c r="AG1233" s="81">
        <v>0</v>
      </c>
      <c r="AH1233" s="82">
        <v>2.36</v>
      </c>
      <c r="AI1233" s="64" t="s">
        <v>8329</v>
      </c>
      <c r="AJ1233" s="63" t="s">
        <v>6851</v>
      </c>
      <c r="AK1233" s="78">
        <v>1</v>
      </c>
      <c r="AL1233" s="78">
        <v>0</v>
      </c>
      <c r="AM1233" s="63"/>
      <c r="AN1233" s="78"/>
      <c r="AO1233" s="78"/>
      <c r="AP1233" s="63"/>
      <c r="AQ1233" s="78"/>
      <c r="AR1233" s="78"/>
      <c r="AS1233" s="86" t="s">
        <v>8330</v>
      </c>
      <c r="AT1233" s="87">
        <v>0</v>
      </c>
      <c r="AU1233" s="88" t="s">
        <v>8331</v>
      </c>
    </row>
    <row r="1234" spans="1:47">
      <c r="A1234" s="50">
        <f t="shared" si="94"/>
        <v>0</v>
      </c>
      <c r="B1234" s="51" t="str">
        <f>IF(A1234="","",IF(A1234&lt;词盘!$B$2,"大词",IF(A1234&lt;词盘!$C$2,"中尾词","长尾词")))</f>
        <v>大词</v>
      </c>
      <c r="D1234" s="29" t="str">
        <f t="shared" si="95"/>
        <v>无序</v>
      </c>
      <c r="I1234" s="61">
        <f t="shared" si="93"/>
        <v>0</v>
      </c>
      <c r="K1234" s="91"/>
      <c r="L1234" s="90"/>
      <c r="M1234" s="62" t="s">
        <v>8332</v>
      </c>
      <c r="N1234" s="63"/>
      <c r="O1234" s="64" t="s">
        <v>2027</v>
      </c>
      <c r="P1234" s="65"/>
      <c r="Q1234" s="63" t="s">
        <v>2149</v>
      </c>
      <c r="R1234" s="68">
        <v>0</v>
      </c>
      <c r="S1234" s="68">
        <v>2</v>
      </c>
      <c r="T1234" s="69" t="s">
        <v>6164</v>
      </c>
      <c r="U1234" s="70"/>
      <c r="V1234" s="68"/>
      <c r="W1234" s="71"/>
      <c r="X1234" s="72"/>
      <c r="Y1234" s="71"/>
      <c r="Z1234" s="71"/>
      <c r="AA1234" s="71"/>
      <c r="AB1234" s="76"/>
      <c r="AC1234" s="68">
        <v>0</v>
      </c>
      <c r="AD1234" s="77"/>
      <c r="AE1234" s="68">
        <v>21</v>
      </c>
      <c r="AF1234" s="78"/>
      <c r="AG1234" s="81"/>
      <c r="AH1234" s="44" t="s">
        <v>2027</v>
      </c>
      <c r="AI1234" s="64" t="s">
        <v>2177</v>
      </c>
      <c r="AJ1234" s="63"/>
      <c r="AK1234" s="78"/>
      <c r="AL1234" s="78"/>
      <c r="AM1234" s="63"/>
      <c r="AN1234" s="78"/>
      <c r="AO1234" s="78"/>
      <c r="AP1234" s="63"/>
      <c r="AQ1234" s="78"/>
      <c r="AR1234" s="78"/>
      <c r="AS1234" s="86"/>
      <c r="AT1234" s="87">
        <v>0.1</v>
      </c>
      <c r="AU1234" s="88" t="s">
        <v>8333</v>
      </c>
    </row>
    <row r="1235" spans="1:47">
      <c r="A1235" s="50">
        <f t="shared" si="94"/>
        <v>2123</v>
      </c>
      <c r="B1235" s="51" t="str">
        <f>IF(A1235="","",IF(A1235&lt;词盘!$B$2,"大词",IF(A1235&lt;词盘!$C$2,"中尾词","长尾词")))</f>
        <v>大词</v>
      </c>
      <c r="D1235" s="29" t="str">
        <f t="shared" si="95"/>
        <v>无序</v>
      </c>
      <c r="I1235" s="61">
        <f t="shared" si="93"/>
        <v>0</v>
      </c>
      <c r="K1235" s="91"/>
      <c r="L1235" s="90"/>
      <c r="M1235" s="62" t="s">
        <v>8334</v>
      </c>
      <c r="N1235" s="63" t="s">
        <v>6711</v>
      </c>
      <c r="O1235" s="64" t="s">
        <v>2027</v>
      </c>
      <c r="P1235" s="65"/>
      <c r="Q1235" s="63" t="s">
        <v>2149</v>
      </c>
      <c r="R1235" s="68">
        <v>0</v>
      </c>
      <c r="S1235" s="68">
        <v>1</v>
      </c>
      <c r="T1235" s="69" t="s">
        <v>3110</v>
      </c>
      <c r="U1235" s="70">
        <v>199261</v>
      </c>
      <c r="V1235" s="68">
        <v>8179</v>
      </c>
      <c r="W1235" s="71">
        <v>2123</v>
      </c>
      <c r="X1235" s="72">
        <v>0.2596</v>
      </c>
      <c r="Y1235" s="71">
        <v>170727</v>
      </c>
      <c r="Z1235" s="71">
        <v>3960</v>
      </c>
      <c r="AA1235" s="71">
        <v>49</v>
      </c>
      <c r="AB1235" s="76">
        <v>13</v>
      </c>
      <c r="AC1235" s="68">
        <v>381</v>
      </c>
      <c r="AD1235" s="77">
        <v>21.47</v>
      </c>
      <c r="AE1235" s="68">
        <v>19</v>
      </c>
      <c r="AF1235" s="78">
        <v>0.596</v>
      </c>
      <c r="AG1235" s="81">
        <v>0.5188</v>
      </c>
      <c r="AH1235" s="82">
        <v>2.26</v>
      </c>
      <c r="AI1235" s="64" t="s">
        <v>8335</v>
      </c>
      <c r="AJ1235" s="63" t="s">
        <v>2031</v>
      </c>
      <c r="AK1235" s="78">
        <v>0.3266</v>
      </c>
      <c r="AL1235" s="78">
        <v>0.2782</v>
      </c>
      <c r="AM1235" s="63" t="s">
        <v>2270</v>
      </c>
      <c r="AN1235" s="78">
        <v>0.1684</v>
      </c>
      <c r="AO1235" s="78">
        <v>0.1955</v>
      </c>
      <c r="AP1235" s="63" t="s">
        <v>2033</v>
      </c>
      <c r="AQ1235" s="78">
        <v>0.101</v>
      </c>
      <c r="AR1235" s="78">
        <v>0.0451</v>
      </c>
      <c r="AS1235" s="86" t="s">
        <v>8336</v>
      </c>
      <c r="AT1235" s="87"/>
      <c r="AU1235" s="88"/>
    </row>
    <row r="1236" spans="1:47">
      <c r="A1236" s="50">
        <f t="shared" si="94"/>
        <v>0</v>
      </c>
      <c r="B1236" s="51" t="str">
        <f>IF(A1236="","",IF(A1236&lt;词盘!$B$2,"大词",IF(A1236&lt;词盘!$C$2,"中尾词","长尾词")))</f>
        <v>大词</v>
      </c>
      <c r="D1236" s="29" t="str">
        <f t="shared" si="95"/>
        <v>无序</v>
      </c>
      <c r="I1236" s="61">
        <f t="shared" si="93"/>
        <v>0</v>
      </c>
      <c r="K1236" s="91"/>
      <c r="L1236" s="90"/>
      <c r="M1236" s="62" t="s">
        <v>8337</v>
      </c>
      <c r="N1236" s="63" t="s">
        <v>8338</v>
      </c>
      <c r="O1236" s="64" t="s">
        <v>2027</v>
      </c>
      <c r="P1236" s="65"/>
      <c r="Q1236" s="63" t="s">
        <v>2149</v>
      </c>
      <c r="R1236" s="68">
        <v>0</v>
      </c>
      <c r="S1236" s="68">
        <v>1</v>
      </c>
      <c r="T1236" s="69" t="s">
        <v>3110</v>
      </c>
      <c r="U1236" s="70"/>
      <c r="V1236" s="68"/>
      <c r="W1236" s="71"/>
      <c r="X1236" s="72"/>
      <c r="Y1236" s="71"/>
      <c r="Z1236" s="71"/>
      <c r="AA1236" s="71">
        <v>1</v>
      </c>
      <c r="AB1236" s="76">
        <v>0</v>
      </c>
      <c r="AC1236" s="68">
        <v>333</v>
      </c>
      <c r="AD1236" s="77">
        <v>0</v>
      </c>
      <c r="AE1236" s="68">
        <v>15</v>
      </c>
      <c r="AF1236" s="78">
        <v>0.6</v>
      </c>
      <c r="AG1236" s="81">
        <v>0.7777</v>
      </c>
      <c r="AH1236" s="82">
        <v>3.04</v>
      </c>
      <c r="AI1236" s="64" t="s">
        <v>8339</v>
      </c>
      <c r="AJ1236" s="63" t="s">
        <v>2033</v>
      </c>
      <c r="AK1236" s="78">
        <v>0.28</v>
      </c>
      <c r="AL1236" s="78">
        <v>0.4444</v>
      </c>
      <c r="AM1236" s="63" t="s">
        <v>8340</v>
      </c>
      <c r="AN1236" s="78">
        <v>0.2</v>
      </c>
      <c r="AO1236" s="78">
        <v>0.2222</v>
      </c>
      <c r="AP1236" s="63" t="s">
        <v>2031</v>
      </c>
      <c r="AQ1236" s="78">
        <v>0.12</v>
      </c>
      <c r="AR1236" s="78">
        <v>0.1111</v>
      </c>
      <c r="AS1236" s="86" t="s">
        <v>8341</v>
      </c>
      <c r="AT1236" s="87"/>
      <c r="AU1236" s="88"/>
    </row>
    <row r="1237" spans="1:47">
      <c r="A1237" s="50">
        <f t="shared" si="94"/>
        <v>0</v>
      </c>
      <c r="B1237" s="51" t="str">
        <f>IF(A1237="","",IF(A1237&lt;词盘!$B$2,"大词",IF(A1237&lt;词盘!$C$2,"中尾词","长尾词")))</f>
        <v>大词</v>
      </c>
      <c r="D1237" s="29" t="str">
        <f t="shared" si="95"/>
        <v>无序</v>
      </c>
      <c r="I1237" s="61">
        <f t="shared" si="93"/>
        <v>0</v>
      </c>
      <c r="K1237" s="91"/>
      <c r="L1237" s="90"/>
      <c r="M1237" s="62" t="s">
        <v>8342</v>
      </c>
      <c r="N1237" s="63"/>
      <c r="O1237" s="64" t="s">
        <v>2027</v>
      </c>
      <c r="P1237" s="65"/>
      <c r="Q1237" s="63" t="s">
        <v>2149</v>
      </c>
      <c r="R1237" s="68">
        <v>0</v>
      </c>
      <c r="S1237" s="68">
        <v>1</v>
      </c>
      <c r="T1237" s="69" t="s">
        <v>5840</v>
      </c>
      <c r="U1237" s="70"/>
      <c r="V1237" s="68"/>
      <c r="W1237" s="71"/>
      <c r="X1237" s="72"/>
      <c r="Y1237" s="71"/>
      <c r="Z1237" s="71"/>
      <c r="AA1237" s="71"/>
      <c r="AB1237" s="76"/>
      <c r="AC1237" s="68">
        <v>0</v>
      </c>
      <c r="AD1237" s="77"/>
      <c r="AE1237" s="68">
        <v>18</v>
      </c>
      <c r="AF1237" s="78"/>
      <c r="AG1237" s="81"/>
      <c r="AH1237" s="44" t="s">
        <v>2027</v>
      </c>
      <c r="AI1237" s="64" t="s">
        <v>2177</v>
      </c>
      <c r="AJ1237" s="63"/>
      <c r="AK1237" s="78"/>
      <c r="AL1237" s="78"/>
      <c r="AM1237" s="63"/>
      <c r="AN1237" s="78"/>
      <c r="AO1237" s="78"/>
      <c r="AP1237" s="63"/>
      <c r="AQ1237" s="78"/>
      <c r="AR1237" s="78"/>
      <c r="AS1237" s="86"/>
      <c r="AT1237" s="87">
        <v>0</v>
      </c>
      <c r="AU1237" s="88" t="s">
        <v>8343</v>
      </c>
    </row>
    <row r="1238" spans="1:47">
      <c r="A1238" s="50">
        <f t="shared" si="94"/>
        <v>0</v>
      </c>
      <c r="B1238" s="51" t="str">
        <f>IF(A1238="","",IF(A1238&lt;词盘!$B$2,"大词",IF(A1238&lt;词盘!$C$2,"中尾词","长尾词")))</f>
        <v>大词</v>
      </c>
      <c r="D1238" s="29" t="str">
        <f t="shared" si="95"/>
        <v>无序</v>
      </c>
      <c r="I1238" s="61">
        <f t="shared" si="93"/>
        <v>0</v>
      </c>
      <c r="K1238" s="91"/>
      <c r="L1238" s="90"/>
      <c r="M1238" s="62" t="s">
        <v>8344</v>
      </c>
      <c r="N1238" s="63" t="s">
        <v>8345</v>
      </c>
      <c r="O1238" s="64" t="s">
        <v>2027</v>
      </c>
      <c r="P1238" s="65"/>
      <c r="Q1238" s="63" t="s">
        <v>2047</v>
      </c>
      <c r="R1238" s="68">
        <v>0</v>
      </c>
      <c r="S1238" s="68">
        <v>2</v>
      </c>
      <c r="T1238" s="69" t="s">
        <v>3175</v>
      </c>
      <c r="U1238" s="70"/>
      <c r="V1238" s="68"/>
      <c r="W1238" s="71"/>
      <c r="X1238" s="72"/>
      <c r="Y1238" s="71"/>
      <c r="Z1238" s="71"/>
      <c r="AA1238" s="71">
        <v>1</v>
      </c>
      <c r="AB1238" s="76">
        <v>0</v>
      </c>
      <c r="AC1238" s="68">
        <v>103</v>
      </c>
      <c r="AD1238" s="77">
        <v>0</v>
      </c>
      <c r="AE1238" s="68">
        <v>1</v>
      </c>
      <c r="AF1238" s="78">
        <v>0.5161</v>
      </c>
      <c r="AG1238" s="81">
        <v>0.2222</v>
      </c>
      <c r="AH1238" s="82">
        <v>1.54</v>
      </c>
      <c r="AI1238" s="64" t="s">
        <v>4790</v>
      </c>
      <c r="AJ1238" s="63" t="s">
        <v>2031</v>
      </c>
      <c r="AK1238" s="78">
        <v>0.1935</v>
      </c>
      <c r="AL1238" s="78">
        <v>0.1111</v>
      </c>
      <c r="AM1238" s="63" t="s">
        <v>4347</v>
      </c>
      <c r="AN1238" s="78">
        <v>0.1613</v>
      </c>
      <c r="AO1238" s="78">
        <v>0.1111</v>
      </c>
      <c r="AP1238" s="63" t="s">
        <v>8346</v>
      </c>
      <c r="AQ1238" s="78">
        <v>0.1613</v>
      </c>
      <c r="AR1238" s="78">
        <v>0</v>
      </c>
      <c r="AS1238" s="86" t="s">
        <v>8347</v>
      </c>
      <c r="AT1238" s="87"/>
      <c r="AU1238" s="88"/>
    </row>
    <row r="1239" spans="1:47">
      <c r="A1239" s="50">
        <f t="shared" si="94"/>
        <v>17</v>
      </c>
      <c r="B1239" s="51" t="str">
        <f>IF(A1239="","",IF(A1239&lt;词盘!$B$2,"大词",IF(A1239&lt;词盘!$C$2,"中尾词","长尾词")))</f>
        <v>大词</v>
      </c>
      <c r="D1239" s="29" t="str">
        <f t="shared" si="95"/>
        <v>无序</v>
      </c>
      <c r="I1239" s="61">
        <f t="shared" si="93"/>
        <v>0</v>
      </c>
      <c r="K1239" s="91"/>
      <c r="L1239" s="90"/>
      <c r="M1239" s="62" t="s">
        <v>8348</v>
      </c>
      <c r="N1239" s="63" t="s">
        <v>8349</v>
      </c>
      <c r="O1239" s="64" t="s">
        <v>2027</v>
      </c>
      <c r="P1239" s="65"/>
      <c r="Q1239" s="63" t="s">
        <v>2047</v>
      </c>
      <c r="R1239" s="68">
        <v>0</v>
      </c>
      <c r="S1239" s="68">
        <v>1</v>
      </c>
      <c r="T1239" s="69" t="s">
        <v>2022</v>
      </c>
      <c r="U1239" s="70">
        <v>1798794</v>
      </c>
      <c r="V1239" s="68">
        <v>608</v>
      </c>
      <c r="W1239" s="71">
        <v>17</v>
      </c>
      <c r="X1239" s="72">
        <v>0.0285</v>
      </c>
      <c r="Y1239" s="71">
        <v>17545</v>
      </c>
      <c r="Z1239" s="71">
        <v>282</v>
      </c>
      <c r="AA1239" s="71">
        <v>1</v>
      </c>
      <c r="AB1239" s="76">
        <v>0</v>
      </c>
      <c r="AC1239" s="68">
        <v>46310</v>
      </c>
      <c r="AD1239" s="77">
        <v>0.01</v>
      </c>
      <c r="AE1239" s="68">
        <v>16</v>
      </c>
      <c r="AF1239" s="78">
        <v>0.2727</v>
      </c>
      <c r="AG1239" s="81">
        <v>0.3334</v>
      </c>
      <c r="AH1239" s="82">
        <v>4.19</v>
      </c>
      <c r="AI1239" s="64" t="s">
        <v>8350</v>
      </c>
      <c r="AJ1239" s="63" t="s">
        <v>3409</v>
      </c>
      <c r="AK1239" s="78">
        <v>0.0909</v>
      </c>
      <c r="AL1239" s="78">
        <v>0.1667</v>
      </c>
      <c r="AM1239" s="63" t="s">
        <v>6569</v>
      </c>
      <c r="AN1239" s="78">
        <v>0.0909</v>
      </c>
      <c r="AO1239" s="78">
        <v>0.1667</v>
      </c>
      <c r="AP1239" s="63" t="s">
        <v>5319</v>
      </c>
      <c r="AQ1239" s="78">
        <v>0.0909</v>
      </c>
      <c r="AR1239" s="78">
        <v>0</v>
      </c>
      <c r="AS1239" s="86" t="s">
        <v>8351</v>
      </c>
      <c r="AT1239" s="87">
        <v>0</v>
      </c>
      <c r="AU1239" s="88" t="s">
        <v>8352</v>
      </c>
    </row>
    <row r="1240" spans="1:47">
      <c r="A1240" s="50">
        <f t="shared" si="94"/>
        <v>11</v>
      </c>
      <c r="B1240" s="51" t="str">
        <f>IF(A1240="","",IF(A1240&lt;词盘!$B$2,"大词",IF(A1240&lt;词盘!$C$2,"中尾词","长尾词")))</f>
        <v>大词</v>
      </c>
      <c r="D1240" s="29" t="str">
        <f t="shared" si="95"/>
        <v>无序</v>
      </c>
      <c r="I1240" s="61">
        <f t="shared" si="93"/>
        <v>0</v>
      </c>
      <c r="K1240" s="91"/>
      <c r="L1240" s="90"/>
      <c r="M1240" s="62" t="s">
        <v>8353</v>
      </c>
      <c r="N1240" s="63"/>
      <c r="O1240" s="64" t="s">
        <v>2027</v>
      </c>
      <c r="P1240" s="65"/>
      <c r="Q1240" s="63" t="s">
        <v>3495</v>
      </c>
      <c r="R1240" s="68">
        <v>0</v>
      </c>
      <c r="S1240" s="68">
        <v>1</v>
      </c>
      <c r="T1240" s="69" t="s">
        <v>2022</v>
      </c>
      <c r="U1240" s="70">
        <v>2247210</v>
      </c>
      <c r="V1240" s="68">
        <v>370</v>
      </c>
      <c r="W1240" s="71">
        <v>11</v>
      </c>
      <c r="X1240" s="72">
        <v>0.0307</v>
      </c>
      <c r="Y1240" s="71">
        <v>10709</v>
      </c>
      <c r="Z1240" s="71">
        <v>173</v>
      </c>
      <c r="AA1240" s="71">
        <v>1</v>
      </c>
      <c r="AB1240" s="76">
        <v>0</v>
      </c>
      <c r="AC1240" s="68">
        <v>668</v>
      </c>
      <c r="AD1240" s="77">
        <v>0.55</v>
      </c>
      <c r="AE1240" s="68">
        <v>50</v>
      </c>
      <c r="AF1240" s="78">
        <v>0.2307</v>
      </c>
      <c r="AG1240" s="81">
        <v>0</v>
      </c>
      <c r="AH1240" s="82">
        <v>0.95</v>
      </c>
      <c r="AI1240" s="64" t="s">
        <v>8354</v>
      </c>
      <c r="AJ1240" s="63" t="s">
        <v>5221</v>
      </c>
      <c r="AK1240" s="78">
        <v>0.0769</v>
      </c>
      <c r="AL1240" s="78">
        <v>0</v>
      </c>
      <c r="AM1240" s="63" t="s">
        <v>8355</v>
      </c>
      <c r="AN1240" s="78">
        <v>0.0769</v>
      </c>
      <c r="AO1240" s="78">
        <v>0</v>
      </c>
      <c r="AP1240" s="63" t="s">
        <v>8356</v>
      </c>
      <c r="AQ1240" s="78">
        <v>0.0769</v>
      </c>
      <c r="AR1240" s="78">
        <v>0</v>
      </c>
      <c r="AS1240" s="86" t="s">
        <v>8357</v>
      </c>
      <c r="AT1240" s="87"/>
      <c r="AU1240" s="88"/>
    </row>
    <row r="1241" spans="1:47">
      <c r="A1241" s="50">
        <f t="shared" si="94"/>
        <v>0</v>
      </c>
      <c r="B1241" s="51" t="str">
        <f>IF(A1241="","",IF(A1241&lt;词盘!$B$2,"大词",IF(A1241&lt;词盘!$C$2,"中尾词","长尾词")))</f>
        <v>大词</v>
      </c>
      <c r="D1241" s="29" t="str">
        <f t="shared" si="95"/>
        <v>无序</v>
      </c>
      <c r="I1241" s="61">
        <f t="shared" si="93"/>
        <v>0</v>
      </c>
      <c r="K1241" s="91"/>
      <c r="L1241" s="90"/>
      <c r="M1241" s="62" t="s">
        <v>8358</v>
      </c>
      <c r="N1241" s="63" t="s">
        <v>8359</v>
      </c>
      <c r="O1241" s="64" t="s">
        <v>2027</v>
      </c>
      <c r="P1241" s="65"/>
      <c r="Q1241" s="63" t="s">
        <v>2047</v>
      </c>
      <c r="R1241" s="68">
        <v>0</v>
      </c>
      <c r="S1241" s="68">
        <v>1</v>
      </c>
      <c r="T1241" s="69" t="s">
        <v>2601</v>
      </c>
      <c r="U1241" s="70"/>
      <c r="V1241" s="68"/>
      <c r="W1241" s="71"/>
      <c r="X1241" s="72"/>
      <c r="Y1241" s="71"/>
      <c r="Z1241" s="71"/>
      <c r="AA1241" s="71">
        <v>1</v>
      </c>
      <c r="AB1241" s="76">
        <v>0</v>
      </c>
      <c r="AC1241" s="68">
        <v>11796</v>
      </c>
      <c r="AD1241" s="77">
        <v>0</v>
      </c>
      <c r="AE1241" s="68">
        <v>1</v>
      </c>
      <c r="AF1241" s="78">
        <v>0.1885</v>
      </c>
      <c r="AG1241" s="81">
        <v>0.25</v>
      </c>
      <c r="AH1241" s="82">
        <v>0.95</v>
      </c>
      <c r="AI1241" s="64" t="s">
        <v>8360</v>
      </c>
      <c r="AJ1241" s="63" t="s">
        <v>8355</v>
      </c>
      <c r="AK1241" s="78">
        <v>0.0725</v>
      </c>
      <c r="AL1241" s="78">
        <v>0.125</v>
      </c>
      <c r="AM1241" s="63" t="s">
        <v>2122</v>
      </c>
      <c r="AN1241" s="78">
        <v>0.0725</v>
      </c>
      <c r="AO1241" s="78">
        <v>0</v>
      </c>
      <c r="AP1241" s="63" t="s">
        <v>8361</v>
      </c>
      <c r="AQ1241" s="78">
        <v>0.0435</v>
      </c>
      <c r="AR1241" s="78">
        <v>0.125</v>
      </c>
      <c r="AS1241" s="86" t="s">
        <v>8362</v>
      </c>
      <c r="AT1241" s="87">
        <v>0.2</v>
      </c>
      <c r="AU1241" s="88" t="s">
        <v>8363</v>
      </c>
    </row>
    <row r="1242" spans="1:47">
      <c r="A1242" s="50">
        <f t="shared" si="94"/>
        <v>87</v>
      </c>
      <c r="B1242" s="51" t="str">
        <f>IF(A1242="","",IF(A1242&lt;词盘!$B$2,"大词",IF(A1242&lt;词盘!$C$2,"中尾词","长尾词")))</f>
        <v>大词</v>
      </c>
      <c r="D1242" s="29" t="str">
        <f t="shared" si="95"/>
        <v>无序</v>
      </c>
      <c r="I1242" s="61">
        <f t="shared" si="93"/>
        <v>0</v>
      </c>
      <c r="K1242" s="91"/>
      <c r="L1242" s="90"/>
      <c r="M1242" s="62" t="s">
        <v>8364</v>
      </c>
      <c r="N1242" s="63" t="s">
        <v>8365</v>
      </c>
      <c r="O1242" s="64" t="s">
        <v>2027</v>
      </c>
      <c r="P1242" s="65"/>
      <c r="Q1242" s="63" t="s">
        <v>2047</v>
      </c>
      <c r="R1242" s="68">
        <v>0</v>
      </c>
      <c r="S1242" s="68">
        <v>1</v>
      </c>
      <c r="T1242" s="69" t="s">
        <v>2022</v>
      </c>
      <c r="U1242" s="70">
        <v>2399940</v>
      </c>
      <c r="V1242" s="68">
        <v>1378</v>
      </c>
      <c r="W1242" s="71">
        <v>87</v>
      </c>
      <c r="X1242" s="72">
        <v>0.0636</v>
      </c>
      <c r="Y1242" s="71">
        <v>32303</v>
      </c>
      <c r="Z1242" s="71">
        <v>630</v>
      </c>
      <c r="AA1242" s="71">
        <v>2</v>
      </c>
      <c r="AB1242" s="76">
        <v>0</v>
      </c>
      <c r="AC1242" s="68">
        <v>8771</v>
      </c>
      <c r="AD1242" s="77">
        <v>0.16</v>
      </c>
      <c r="AE1242" s="68">
        <v>1</v>
      </c>
      <c r="AF1242" s="78">
        <v>0.28</v>
      </c>
      <c r="AG1242" s="81">
        <v>0</v>
      </c>
      <c r="AH1242" s="82">
        <v>0.97</v>
      </c>
      <c r="AI1242" s="64" t="s">
        <v>3631</v>
      </c>
      <c r="AJ1242" s="63" t="s">
        <v>2623</v>
      </c>
      <c r="AK1242" s="78">
        <v>0.12</v>
      </c>
      <c r="AL1242" s="78">
        <v>0</v>
      </c>
      <c r="AM1242" s="63">
        <v>1450845800</v>
      </c>
      <c r="AN1242" s="78">
        <v>0.08</v>
      </c>
      <c r="AO1242" s="78">
        <v>0</v>
      </c>
      <c r="AP1242" s="63" t="s">
        <v>8366</v>
      </c>
      <c r="AQ1242" s="78">
        <v>0.08</v>
      </c>
      <c r="AR1242" s="78">
        <v>0</v>
      </c>
      <c r="AS1242" s="86" t="s">
        <v>8367</v>
      </c>
      <c r="AT1242" s="87"/>
      <c r="AU1242" s="88"/>
    </row>
    <row r="1243" spans="1:47">
      <c r="A1243" s="50">
        <f t="shared" si="94"/>
        <v>0</v>
      </c>
      <c r="B1243" s="51" t="str">
        <f>IF(A1243="","",IF(A1243&lt;词盘!$B$2,"大词",IF(A1243&lt;词盘!$C$2,"中尾词","长尾词")))</f>
        <v>大词</v>
      </c>
      <c r="D1243" s="29" t="str">
        <f t="shared" si="95"/>
        <v>无序</v>
      </c>
      <c r="I1243" s="61">
        <f t="shared" si="93"/>
        <v>0</v>
      </c>
      <c r="K1243" s="91"/>
      <c r="L1243" s="90"/>
      <c r="M1243" s="62" t="s">
        <v>8368</v>
      </c>
      <c r="N1243" s="63"/>
      <c r="O1243" s="64" t="s">
        <v>2027</v>
      </c>
      <c r="P1243" s="65"/>
      <c r="Q1243" s="63" t="s">
        <v>2047</v>
      </c>
      <c r="R1243" s="68">
        <v>0</v>
      </c>
      <c r="S1243" s="68">
        <v>1</v>
      </c>
      <c r="T1243" s="69" t="s">
        <v>2022</v>
      </c>
      <c r="U1243" s="70"/>
      <c r="V1243" s="68"/>
      <c r="W1243" s="71"/>
      <c r="X1243" s="72"/>
      <c r="Y1243" s="71"/>
      <c r="Z1243" s="71"/>
      <c r="AA1243" s="71">
        <v>1</v>
      </c>
      <c r="AB1243" s="76">
        <v>0</v>
      </c>
      <c r="AC1243" s="68">
        <v>596</v>
      </c>
      <c r="AD1243" s="77">
        <v>0</v>
      </c>
      <c r="AE1243" s="68">
        <v>42</v>
      </c>
      <c r="AF1243" s="78">
        <v>0.1693</v>
      </c>
      <c r="AG1243" s="81">
        <v>0.0149</v>
      </c>
      <c r="AH1243" s="82">
        <v>1.37</v>
      </c>
      <c r="AI1243" s="64" t="s">
        <v>7353</v>
      </c>
      <c r="AJ1243" s="63" t="s">
        <v>8369</v>
      </c>
      <c r="AK1243" s="78">
        <v>0.087</v>
      </c>
      <c r="AL1243" s="78">
        <v>0</v>
      </c>
      <c r="AM1243" s="63" t="s">
        <v>5811</v>
      </c>
      <c r="AN1243" s="78">
        <v>0.0503</v>
      </c>
      <c r="AO1243" s="78">
        <v>0</v>
      </c>
      <c r="AP1243" s="63" t="s">
        <v>8370</v>
      </c>
      <c r="AQ1243" s="78">
        <v>0.032</v>
      </c>
      <c r="AR1243" s="78">
        <v>0.0149</v>
      </c>
      <c r="AS1243" s="86" t="s">
        <v>8371</v>
      </c>
      <c r="AT1243" s="87">
        <v>0</v>
      </c>
      <c r="AU1243" s="88" t="s">
        <v>8372</v>
      </c>
    </row>
    <row r="1244" spans="1:47">
      <c r="A1244" s="50">
        <f t="shared" si="94"/>
        <v>0</v>
      </c>
      <c r="B1244" s="51" t="str">
        <f>IF(A1244="","",IF(A1244&lt;词盘!$B$2,"大词",IF(A1244&lt;词盘!$C$2,"中尾词","长尾词")))</f>
        <v>大词</v>
      </c>
      <c r="D1244" s="29" t="str">
        <f t="shared" si="95"/>
        <v>无序</v>
      </c>
      <c r="I1244" s="61">
        <f t="shared" si="93"/>
        <v>0</v>
      </c>
      <c r="K1244" s="91"/>
      <c r="L1244" s="90"/>
      <c r="M1244" s="62" t="s">
        <v>8373</v>
      </c>
      <c r="N1244" s="63"/>
      <c r="O1244" s="64" t="s">
        <v>2027</v>
      </c>
      <c r="P1244" s="65"/>
      <c r="Q1244" s="63" t="s">
        <v>2047</v>
      </c>
      <c r="R1244" s="68">
        <v>0</v>
      </c>
      <c r="S1244" s="68">
        <v>1</v>
      </c>
      <c r="T1244" s="69" t="s">
        <v>2022</v>
      </c>
      <c r="U1244" s="70"/>
      <c r="V1244" s="68"/>
      <c r="W1244" s="71"/>
      <c r="X1244" s="72"/>
      <c r="Y1244" s="71"/>
      <c r="Z1244" s="71"/>
      <c r="AA1244" s="71">
        <v>1</v>
      </c>
      <c r="AB1244" s="76">
        <v>0</v>
      </c>
      <c r="AC1244" s="68">
        <v>37655</v>
      </c>
      <c r="AD1244" s="77">
        <v>0</v>
      </c>
      <c r="AE1244" s="68">
        <v>4</v>
      </c>
      <c r="AF1244" s="78">
        <v>0.235</v>
      </c>
      <c r="AG1244" s="81">
        <v>0.0869</v>
      </c>
      <c r="AH1244" s="82">
        <v>0.97</v>
      </c>
      <c r="AI1244" s="64" t="s">
        <v>3631</v>
      </c>
      <c r="AJ1244" s="63" t="s">
        <v>4976</v>
      </c>
      <c r="AK1244" s="78">
        <v>0.1321</v>
      </c>
      <c r="AL1244" s="78">
        <v>0.0145</v>
      </c>
      <c r="AM1244" s="63" t="s">
        <v>7927</v>
      </c>
      <c r="AN1244" s="78">
        <v>0.0737</v>
      </c>
      <c r="AO1244" s="78">
        <v>0.0507</v>
      </c>
      <c r="AP1244" s="63" t="s">
        <v>8374</v>
      </c>
      <c r="AQ1244" s="78">
        <v>0.0292</v>
      </c>
      <c r="AR1244" s="78">
        <v>0.0217</v>
      </c>
      <c r="AS1244" s="86" t="s">
        <v>8375</v>
      </c>
      <c r="AT1244" s="87"/>
      <c r="AU1244" s="88"/>
    </row>
    <row r="1245" spans="1:47">
      <c r="A1245" s="50">
        <f t="shared" si="94"/>
        <v>0</v>
      </c>
      <c r="B1245" s="51" t="str">
        <f>IF(A1245="","",IF(A1245&lt;词盘!$B$2,"大词",IF(A1245&lt;词盘!$C$2,"中尾词","长尾词")))</f>
        <v>大词</v>
      </c>
      <c r="D1245" s="29" t="str">
        <f t="shared" si="95"/>
        <v>无序</v>
      </c>
      <c r="I1245" s="61">
        <f t="shared" si="93"/>
        <v>0</v>
      </c>
      <c r="K1245" s="91"/>
      <c r="L1245" s="90"/>
      <c r="M1245" s="62" t="s">
        <v>8376</v>
      </c>
      <c r="N1245" s="63"/>
      <c r="O1245" s="64" t="s">
        <v>2027</v>
      </c>
      <c r="P1245" s="65"/>
      <c r="Q1245" s="63" t="s">
        <v>2149</v>
      </c>
      <c r="R1245" s="68">
        <v>0</v>
      </c>
      <c r="S1245" s="68">
        <v>1</v>
      </c>
      <c r="T1245" s="69" t="s">
        <v>2910</v>
      </c>
      <c r="U1245" s="70"/>
      <c r="V1245" s="68"/>
      <c r="W1245" s="71"/>
      <c r="X1245" s="72"/>
      <c r="Y1245" s="71"/>
      <c r="Z1245" s="71"/>
      <c r="AA1245" s="71"/>
      <c r="AB1245" s="76"/>
      <c r="AC1245" s="68">
        <v>0</v>
      </c>
      <c r="AD1245" s="77"/>
      <c r="AE1245" s="68">
        <v>17</v>
      </c>
      <c r="AF1245" s="78"/>
      <c r="AG1245" s="81"/>
      <c r="AH1245" s="44" t="s">
        <v>2027</v>
      </c>
      <c r="AI1245" s="64" t="s">
        <v>2177</v>
      </c>
      <c r="AJ1245" s="63"/>
      <c r="AK1245" s="78"/>
      <c r="AL1245" s="78"/>
      <c r="AM1245" s="63"/>
      <c r="AN1245" s="78"/>
      <c r="AO1245" s="78"/>
      <c r="AP1245" s="63"/>
      <c r="AQ1245" s="78"/>
      <c r="AR1245" s="78"/>
      <c r="AS1245" s="86"/>
      <c r="AT1245" s="87">
        <v>0.0795</v>
      </c>
      <c r="AU1245" s="88" t="s">
        <v>8377</v>
      </c>
    </row>
    <row r="1246" spans="1:47">
      <c r="A1246" s="50">
        <f t="shared" si="94"/>
        <v>88</v>
      </c>
      <c r="B1246" s="51" t="str">
        <f>IF(A1246="","",IF(A1246&lt;词盘!$B$2,"大词",IF(A1246&lt;词盘!$C$2,"中尾词","长尾词")))</f>
        <v>大词</v>
      </c>
      <c r="D1246" s="29" t="str">
        <f t="shared" si="95"/>
        <v>无序</v>
      </c>
      <c r="I1246" s="61">
        <f t="shared" si="93"/>
        <v>0</v>
      </c>
      <c r="K1246" s="91"/>
      <c r="L1246" s="90"/>
      <c r="M1246" s="62" t="s">
        <v>8378</v>
      </c>
      <c r="N1246" s="63" t="s">
        <v>8379</v>
      </c>
      <c r="O1246" s="64" t="s">
        <v>2027</v>
      </c>
      <c r="P1246" s="65"/>
      <c r="Q1246" s="63" t="s">
        <v>2047</v>
      </c>
      <c r="R1246" s="68">
        <v>0</v>
      </c>
      <c r="S1246" s="68">
        <v>1</v>
      </c>
      <c r="T1246" s="69" t="s">
        <v>2022</v>
      </c>
      <c r="U1246" s="70">
        <v>2025283</v>
      </c>
      <c r="V1246" s="68">
        <v>1261</v>
      </c>
      <c r="W1246" s="71">
        <v>88</v>
      </c>
      <c r="X1246" s="72">
        <v>0.0705</v>
      </c>
      <c r="Y1246" s="71">
        <v>34884</v>
      </c>
      <c r="Z1246" s="71">
        <v>620</v>
      </c>
      <c r="AA1246" s="71">
        <v>2</v>
      </c>
      <c r="AB1246" s="76">
        <v>5</v>
      </c>
      <c r="AC1246" s="68">
        <v>83836</v>
      </c>
      <c r="AD1246" s="77">
        <v>0.02</v>
      </c>
      <c r="AE1246" s="68">
        <v>23</v>
      </c>
      <c r="AF1246" s="78">
        <v>0.2758</v>
      </c>
      <c r="AG1246" s="81">
        <v>0.4</v>
      </c>
      <c r="AH1246" s="82">
        <v>2.7</v>
      </c>
      <c r="AI1246" s="64" t="s">
        <v>8380</v>
      </c>
      <c r="AJ1246" s="63" t="s">
        <v>8381</v>
      </c>
      <c r="AK1246" s="78">
        <v>0.1034</v>
      </c>
      <c r="AL1246" s="78">
        <v>0.2</v>
      </c>
      <c r="AM1246" s="63" t="s">
        <v>8382</v>
      </c>
      <c r="AN1246" s="78">
        <v>0.1034</v>
      </c>
      <c r="AO1246" s="78">
        <v>0</v>
      </c>
      <c r="AP1246" s="63" t="s">
        <v>6715</v>
      </c>
      <c r="AQ1246" s="78">
        <v>0.069</v>
      </c>
      <c r="AR1246" s="78">
        <v>0.2</v>
      </c>
      <c r="AS1246" s="86" t="s">
        <v>8383</v>
      </c>
      <c r="AT1246" s="87">
        <v>0.0127</v>
      </c>
      <c r="AU1246" s="88" t="s">
        <v>8384</v>
      </c>
    </row>
    <row r="1247" spans="1:47">
      <c r="A1247" s="50">
        <f t="shared" si="94"/>
        <v>8</v>
      </c>
      <c r="B1247" s="51" t="str">
        <f>IF(A1247="","",IF(A1247&lt;词盘!$B$2,"大词",IF(A1247&lt;词盘!$C$2,"中尾词","长尾词")))</f>
        <v>大词</v>
      </c>
      <c r="D1247" s="29" t="str">
        <f t="shared" si="95"/>
        <v>无序</v>
      </c>
      <c r="I1247" s="61">
        <f t="shared" si="93"/>
        <v>0</v>
      </c>
      <c r="K1247" s="91"/>
      <c r="L1247" s="90"/>
      <c r="M1247" s="62" t="s">
        <v>8385</v>
      </c>
      <c r="N1247" s="63" t="s">
        <v>8386</v>
      </c>
      <c r="O1247" s="64" t="s">
        <v>2027</v>
      </c>
      <c r="P1247" s="65"/>
      <c r="Q1247" s="63" t="s">
        <v>2047</v>
      </c>
      <c r="R1247" s="68">
        <v>0</v>
      </c>
      <c r="S1247" s="68">
        <v>1</v>
      </c>
      <c r="T1247" s="69" t="s">
        <v>2022</v>
      </c>
      <c r="U1247" s="70">
        <v>2399866</v>
      </c>
      <c r="V1247" s="68">
        <v>467</v>
      </c>
      <c r="W1247" s="71">
        <v>8</v>
      </c>
      <c r="X1247" s="72">
        <v>0.0186</v>
      </c>
      <c r="Y1247" s="71">
        <v>10694</v>
      </c>
      <c r="Z1247" s="71">
        <v>195</v>
      </c>
      <c r="AA1247" s="71">
        <v>1</v>
      </c>
      <c r="AB1247" s="76">
        <v>0</v>
      </c>
      <c r="AC1247" s="68">
        <v>1225</v>
      </c>
      <c r="AD1247" s="77">
        <v>0.38</v>
      </c>
      <c r="AE1247" s="68">
        <v>25</v>
      </c>
      <c r="AF1247" s="78">
        <v>0.16</v>
      </c>
      <c r="AG1247" s="81">
        <v>0</v>
      </c>
      <c r="AH1247" s="82">
        <v>0.85</v>
      </c>
      <c r="AI1247" s="64" t="s">
        <v>2847</v>
      </c>
      <c r="AJ1247" s="63" t="s">
        <v>6715</v>
      </c>
      <c r="AK1247" s="78">
        <v>0.08</v>
      </c>
      <c r="AL1247" s="78">
        <v>0</v>
      </c>
      <c r="AM1247" s="63" t="s">
        <v>8387</v>
      </c>
      <c r="AN1247" s="78">
        <v>0.04</v>
      </c>
      <c r="AO1247" s="78">
        <v>0</v>
      </c>
      <c r="AP1247" s="63" t="s">
        <v>8388</v>
      </c>
      <c r="AQ1247" s="78">
        <v>0.04</v>
      </c>
      <c r="AR1247" s="78">
        <v>0</v>
      </c>
      <c r="AS1247" s="86" t="s">
        <v>8389</v>
      </c>
      <c r="AT1247" s="87">
        <v>0</v>
      </c>
      <c r="AU1247" s="88" t="s">
        <v>8390</v>
      </c>
    </row>
    <row r="1248" spans="1:47">
      <c r="A1248" s="50">
        <f t="shared" si="94"/>
        <v>0</v>
      </c>
      <c r="B1248" s="51" t="str">
        <f>IF(A1248="","",IF(A1248&lt;词盘!$B$2,"大词",IF(A1248&lt;词盘!$C$2,"中尾词","长尾词")))</f>
        <v>大词</v>
      </c>
      <c r="D1248" s="29" t="str">
        <f t="shared" si="95"/>
        <v>无序</v>
      </c>
      <c r="I1248" s="61">
        <f t="shared" si="93"/>
        <v>0</v>
      </c>
      <c r="K1248" s="91"/>
      <c r="L1248" s="90"/>
      <c r="M1248" s="62" t="s">
        <v>8391</v>
      </c>
      <c r="N1248" s="63" t="s">
        <v>3331</v>
      </c>
      <c r="O1248" s="64" t="s">
        <v>2027</v>
      </c>
      <c r="P1248" s="65"/>
      <c r="Q1248" s="63" t="s">
        <v>2047</v>
      </c>
      <c r="R1248" s="68">
        <v>0</v>
      </c>
      <c r="S1248" s="68">
        <v>1</v>
      </c>
      <c r="T1248" s="69" t="s">
        <v>2024</v>
      </c>
      <c r="U1248" s="70"/>
      <c r="V1248" s="68"/>
      <c r="W1248" s="71"/>
      <c r="X1248" s="72"/>
      <c r="Y1248" s="71"/>
      <c r="Z1248" s="71"/>
      <c r="AA1248" s="71">
        <v>1</v>
      </c>
      <c r="AB1248" s="76">
        <v>0</v>
      </c>
      <c r="AC1248" s="68">
        <v>45029</v>
      </c>
      <c r="AD1248" s="77">
        <v>0</v>
      </c>
      <c r="AE1248" s="68">
        <v>19</v>
      </c>
      <c r="AF1248" s="78">
        <v>0.2</v>
      </c>
      <c r="AG1248" s="81">
        <v>0.2</v>
      </c>
      <c r="AH1248" s="82">
        <v>1.02</v>
      </c>
      <c r="AI1248" s="64" t="s">
        <v>3876</v>
      </c>
      <c r="AJ1248" s="63" t="s">
        <v>8392</v>
      </c>
      <c r="AK1248" s="78">
        <v>0.08</v>
      </c>
      <c r="AL1248" s="78">
        <v>0.2</v>
      </c>
      <c r="AM1248" s="63" t="s">
        <v>8393</v>
      </c>
      <c r="AN1248" s="78">
        <v>0.08</v>
      </c>
      <c r="AO1248" s="78">
        <v>0</v>
      </c>
      <c r="AP1248" s="63" t="s">
        <v>8394</v>
      </c>
      <c r="AQ1248" s="78">
        <v>0.04</v>
      </c>
      <c r="AR1248" s="78">
        <v>0</v>
      </c>
      <c r="AS1248" s="86" t="s">
        <v>8395</v>
      </c>
      <c r="AT1248" s="87"/>
      <c r="AU1248" s="88"/>
    </row>
    <row r="1249" spans="1:47">
      <c r="A1249" s="50">
        <f t="shared" si="94"/>
        <v>13</v>
      </c>
      <c r="B1249" s="51" t="str">
        <f>IF(A1249="","",IF(A1249&lt;词盘!$B$2,"大词",IF(A1249&lt;词盘!$C$2,"中尾词","长尾词")))</f>
        <v>大词</v>
      </c>
      <c r="D1249" s="29" t="str">
        <f t="shared" si="95"/>
        <v>无序</v>
      </c>
      <c r="I1249" s="61">
        <f t="shared" si="93"/>
        <v>0</v>
      </c>
      <c r="K1249" s="91"/>
      <c r="L1249" s="90"/>
      <c r="M1249" s="62" t="s">
        <v>8396</v>
      </c>
      <c r="N1249" s="63" t="s">
        <v>3331</v>
      </c>
      <c r="O1249" s="64" t="s">
        <v>2027</v>
      </c>
      <c r="P1249" s="65"/>
      <c r="Q1249" s="63" t="s">
        <v>2047</v>
      </c>
      <c r="R1249" s="68">
        <v>0</v>
      </c>
      <c r="S1249" s="68">
        <v>2</v>
      </c>
      <c r="T1249" s="69" t="s">
        <v>7053</v>
      </c>
      <c r="U1249" s="70">
        <v>2163656</v>
      </c>
      <c r="V1249" s="68">
        <v>436</v>
      </c>
      <c r="W1249" s="71">
        <v>13</v>
      </c>
      <c r="X1249" s="72">
        <v>0.0308</v>
      </c>
      <c r="Y1249" s="71">
        <v>12528</v>
      </c>
      <c r="Z1249" s="71">
        <v>215</v>
      </c>
      <c r="AA1249" s="71">
        <v>1</v>
      </c>
      <c r="AB1249" s="76">
        <v>0</v>
      </c>
      <c r="AC1249" s="68">
        <v>168350</v>
      </c>
      <c r="AD1249" s="77">
        <v>0</v>
      </c>
      <c r="AE1249" s="68">
        <v>13</v>
      </c>
      <c r="AF1249" s="78">
        <v>0.2222</v>
      </c>
      <c r="AG1249" s="81">
        <v>0.5</v>
      </c>
      <c r="AH1249" s="82">
        <v>1.5</v>
      </c>
      <c r="AI1249" s="64" t="s">
        <v>8397</v>
      </c>
      <c r="AJ1249" s="63" t="s">
        <v>8398</v>
      </c>
      <c r="AK1249" s="78">
        <v>0.1111</v>
      </c>
      <c r="AL1249" s="78">
        <v>0.5</v>
      </c>
      <c r="AM1249" s="63" t="s">
        <v>4591</v>
      </c>
      <c r="AN1249" s="78">
        <v>0.0741</v>
      </c>
      <c r="AO1249" s="78">
        <v>0</v>
      </c>
      <c r="AP1249" s="63" t="s">
        <v>8399</v>
      </c>
      <c r="AQ1249" s="78">
        <v>0.037</v>
      </c>
      <c r="AR1249" s="78">
        <v>0</v>
      </c>
      <c r="AS1249" s="86" t="s">
        <v>8400</v>
      </c>
      <c r="AT1249" s="87"/>
      <c r="AU1249" s="88"/>
    </row>
    <row r="1250" spans="1:47">
      <c r="A1250" s="50">
        <f t="shared" si="94"/>
        <v>0</v>
      </c>
      <c r="B1250" s="51" t="str">
        <f>IF(A1250="","",IF(A1250&lt;词盘!$B$2,"大词",IF(A1250&lt;词盘!$C$2,"中尾词","长尾词")))</f>
        <v>大词</v>
      </c>
      <c r="D1250" s="29" t="str">
        <f t="shared" si="95"/>
        <v>无序</v>
      </c>
      <c r="I1250" s="61">
        <f t="shared" si="93"/>
        <v>0</v>
      </c>
      <c r="K1250" s="91"/>
      <c r="L1250" s="90"/>
      <c r="M1250" s="62" t="s">
        <v>8401</v>
      </c>
      <c r="N1250" s="63" t="s">
        <v>3331</v>
      </c>
      <c r="O1250" s="64" t="s">
        <v>2027</v>
      </c>
      <c r="P1250" s="65"/>
      <c r="Q1250" s="63" t="s">
        <v>2047</v>
      </c>
      <c r="R1250" s="68">
        <v>0</v>
      </c>
      <c r="S1250" s="68">
        <v>1</v>
      </c>
      <c r="T1250" s="69" t="s">
        <v>2024</v>
      </c>
      <c r="U1250" s="70"/>
      <c r="V1250" s="68"/>
      <c r="W1250" s="71"/>
      <c r="X1250" s="72"/>
      <c r="Y1250" s="71"/>
      <c r="Z1250" s="71"/>
      <c r="AA1250" s="71">
        <v>1</v>
      </c>
      <c r="AB1250" s="76">
        <v>0</v>
      </c>
      <c r="AC1250" s="68">
        <v>37508</v>
      </c>
      <c r="AD1250" s="77">
        <v>0</v>
      </c>
      <c r="AE1250" s="68">
        <v>49</v>
      </c>
      <c r="AF1250" s="78">
        <v>0.16</v>
      </c>
      <c r="AG1250" s="81">
        <v>0</v>
      </c>
      <c r="AH1250" s="82">
        <v>0.81</v>
      </c>
      <c r="AI1250" s="64" t="s">
        <v>8402</v>
      </c>
      <c r="AJ1250" s="63" t="s">
        <v>8403</v>
      </c>
      <c r="AK1250" s="78">
        <v>0.08</v>
      </c>
      <c r="AL1250" s="78">
        <v>0</v>
      </c>
      <c r="AM1250" s="63" t="s">
        <v>8404</v>
      </c>
      <c r="AN1250" s="78">
        <v>0.04</v>
      </c>
      <c r="AO1250" s="78">
        <v>0</v>
      </c>
      <c r="AP1250" s="63" t="s">
        <v>8405</v>
      </c>
      <c r="AQ1250" s="78">
        <v>0.04</v>
      </c>
      <c r="AR1250" s="78">
        <v>0</v>
      </c>
      <c r="AS1250" s="86" t="s">
        <v>8406</v>
      </c>
      <c r="AT1250" s="87">
        <v>0</v>
      </c>
      <c r="AU1250" s="88" t="s">
        <v>8407</v>
      </c>
    </row>
    <row r="1251" spans="1:47">
      <c r="A1251" s="50">
        <f t="shared" si="94"/>
        <v>0</v>
      </c>
      <c r="B1251" s="51" t="str">
        <f>IF(A1251="","",IF(A1251&lt;词盘!$B$2,"大词",IF(A1251&lt;词盘!$C$2,"中尾词","长尾词")))</f>
        <v>大词</v>
      </c>
      <c r="D1251" s="29" t="str">
        <f t="shared" si="95"/>
        <v>无序</v>
      </c>
      <c r="I1251" s="61">
        <f t="shared" si="93"/>
        <v>0</v>
      </c>
      <c r="K1251" s="91"/>
      <c r="L1251" s="90"/>
      <c r="M1251" s="62" t="s">
        <v>8408</v>
      </c>
      <c r="N1251" s="63" t="s">
        <v>8409</v>
      </c>
      <c r="O1251" s="64" t="s">
        <v>2027</v>
      </c>
      <c r="P1251" s="65"/>
      <c r="Q1251" s="63" t="s">
        <v>2047</v>
      </c>
      <c r="R1251" s="68">
        <v>0</v>
      </c>
      <c r="S1251" s="68">
        <v>1</v>
      </c>
      <c r="T1251" s="69" t="s">
        <v>2024</v>
      </c>
      <c r="U1251" s="70"/>
      <c r="V1251" s="68"/>
      <c r="W1251" s="71"/>
      <c r="X1251" s="72"/>
      <c r="Y1251" s="71"/>
      <c r="Z1251" s="71"/>
      <c r="AA1251" s="71">
        <v>1</v>
      </c>
      <c r="AB1251" s="76">
        <v>0</v>
      </c>
      <c r="AC1251" s="68">
        <v>92658</v>
      </c>
      <c r="AD1251" s="77">
        <v>0</v>
      </c>
      <c r="AE1251" s="68">
        <v>9</v>
      </c>
      <c r="AF1251" s="78">
        <v>0.1568</v>
      </c>
      <c r="AG1251" s="81">
        <v>0</v>
      </c>
      <c r="AH1251" s="82">
        <v>0.81</v>
      </c>
      <c r="AI1251" s="64" t="s">
        <v>5146</v>
      </c>
      <c r="AJ1251" s="63" t="s">
        <v>8410</v>
      </c>
      <c r="AK1251" s="78">
        <v>0.0588</v>
      </c>
      <c r="AL1251" s="78">
        <v>0</v>
      </c>
      <c r="AM1251" s="63" t="s">
        <v>8411</v>
      </c>
      <c r="AN1251" s="78">
        <v>0.0588</v>
      </c>
      <c r="AO1251" s="78">
        <v>0</v>
      </c>
      <c r="AP1251" s="63" t="s">
        <v>8412</v>
      </c>
      <c r="AQ1251" s="78">
        <v>0.0392</v>
      </c>
      <c r="AR1251" s="78">
        <v>0</v>
      </c>
      <c r="AS1251" s="86" t="s">
        <v>8413</v>
      </c>
      <c r="AT1251" s="87">
        <v>0.0808</v>
      </c>
      <c r="AU1251" s="88" t="s">
        <v>8414</v>
      </c>
    </row>
    <row r="1252" spans="1:47">
      <c r="A1252" s="50">
        <f t="shared" si="94"/>
        <v>0</v>
      </c>
      <c r="B1252" s="51" t="str">
        <f>IF(A1252="","",IF(A1252&lt;词盘!$B$2,"大词",IF(A1252&lt;词盘!$C$2,"中尾词","长尾词")))</f>
        <v>大词</v>
      </c>
      <c r="D1252" s="29" t="str">
        <f t="shared" si="95"/>
        <v>无序</v>
      </c>
      <c r="I1252" s="61">
        <f t="shared" si="93"/>
        <v>0</v>
      </c>
      <c r="K1252" s="91"/>
      <c r="L1252" s="90"/>
      <c r="M1252" s="62" t="s">
        <v>8415</v>
      </c>
      <c r="N1252" s="63"/>
      <c r="O1252" s="64" t="s">
        <v>2027</v>
      </c>
      <c r="P1252" s="65"/>
      <c r="Q1252" s="63" t="s">
        <v>2047</v>
      </c>
      <c r="R1252" s="68">
        <v>0</v>
      </c>
      <c r="S1252" s="68">
        <v>9</v>
      </c>
      <c r="T1252" s="69" t="s">
        <v>8416</v>
      </c>
      <c r="U1252" s="70"/>
      <c r="V1252" s="68"/>
      <c r="W1252" s="71"/>
      <c r="X1252" s="72"/>
      <c r="Y1252" s="71"/>
      <c r="Z1252" s="71"/>
      <c r="AA1252" s="71"/>
      <c r="AB1252" s="76"/>
      <c r="AC1252" s="68">
        <v>0</v>
      </c>
      <c r="AD1252" s="77"/>
      <c r="AE1252" s="68">
        <v>24</v>
      </c>
      <c r="AF1252" s="78"/>
      <c r="AG1252" s="81"/>
      <c r="AH1252" s="44" t="s">
        <v>2027</v>
      </c>
      <c r="AI1252" s="64" t="s">
        <v>2177</v>
      </c>
      <c r="AJ1252" s="63"/>
      <c r="AK1252" s="78"/>
      <c r="AL1252" s="78"/>
      <c r="AM1252" s="63"/>
      <c r="AN1252" s="78"/>
      <c r="AO1252" s="78"/>
      <c r="AP1252" s="63"/>
      <c r="AQ1252" s="78"/>
      <c r="AR1252" s="78"/>
      <c r="AS1252" s="86"/>
      <c r="AT1252" s="87">
        <v>0</v>
      </c>
      <c r="AU1252" s="88" t="s">
        <v>8417</v>
      </c>
    </row>
    <row r="1253" spans="1:47">
      <c r="A1253" s="50">
        <f t="shared" si="94"/>
        <v>352</v>
      </c>
      <c r="B1253" s="51" t="str">
        <f>IF(A1253="","",IF(A1253&lt;词盘!$B$2,"大词",IF(A1253&lt;词盘!$C$2,"中尾词","长尾词")))</f>
        <v>大词</v>
      </c>
      <c r="D1253" s="29" t="str">
        <f t="shared" si="95"/>
        <v>无序</v>
      </c>
      <c r="I1253" s="61">
        <f t="shared" si="93"/>
        <v>0</v>
      </c>
      <c r="K1253" s="91"/>
      <c r="L1253" s="90"/>
      <c r="M1253" s="62" t="s">
        <v>8418</v>
      </c>
      <c r="N1253" s="63" t="s">
        <v>3527</v>
      </c>
      <c r="O1253" s="64" t="s">
        <v>2027</v>
      </c>
      <c r="P1253" s="65"/>
      <c r="Q1253" s="63" t="s">
        <v>2047</v>
      </c>
      <c r="R1253" s="68">
        <v>0</v>
      </c>
      <c r="S1253" s="68">
        <v>3</v>
      </c>
      <c r="T1253" s="69" t="s">
        <v>8419</v>
      </c>
      <c r="U1253" s="70">
        <v>2163451</v>
      </c>
      <c r="V1253" s="68">
        <v>1305</v>
      </c>
      <c r="W1253" s="71">
        <v>352</v>
      </c>
      <c r="X1253" s="72">
        <v>0.27</v>
      </c>
      <c r="Y1253" s="71">
        <v>35225</v>
      </c>
      <c r="Z1253" s="71">
        <v>522</v>
      </c>
      <c r="AA1253" s="71">
        <v>8</v>
      </c>
      <c r="AB1253" s="76">
        <v>7</v>
      </c>
      <c r="AC1253" s="68">
        <v>10329</v>
      </c>
      <c r="AD1253" s="77">
        <v>0.13</v>
      </c>
      <c r="AE1253" s="68">
        <v>31</v>
      </c>
      <c r="AF1253" s="78">
        <v>0.4814</v>
      </c>
      <c r="AG1253" s="81">
        <v>0.125</v>
      </c>
      <c r="AH1253" s="82">
        <v>1.27</v>
      </c>
      <c r="AI1253" s="64" t="s">
        <v>8420</v>
      </c>
      <c r="AJ1253" s="63" t="s">
        <v>2842</v>
      </c>
      <c r="AK1253" s="78">
        <v>0.1852</v>
      </c>
      <c r="AL1253" s="78">
        <v>0</v>
      </c>
      <c r="AM1253" s="63" t="s">
        <v>3541</v>
      </c>
      <c r="AN1253" s="78">
        <v>0.1481</v>
      </c>
      <c r="AO1253" s="78">
        <v>0.125</v>
      </c>
      <c r="AP1253" s="63" t="s">
        <v>4327</v>
      </c>
      <c r="AQ1253" s="78">
        <v>0.1481</v>
      </c>
      <c r="AR1253" s="78">
        <v>0</v>
      </c>
      <c r="AS1253" s="86" t="s">
        <v>8421</v>
      </c>
      <c r="AT1253" s="87"/>
      <c r="AU1253" s="88"/>
    </row>
    <row r="1254" spans="1:47">
      <c r="A1254" s="50">
        <f t="shared" si="94"/>
        <v>0</v>
      </c>
      <c r="B1254" s="51" t="str">
        <f>IF(A1254="","",IF(A1254&lt;词盘!$B$2,"大词",IF(A1254&lt;词盘!$C$2,"中尾词","长尾词")))</f>
        <v>大词</v>
      </c>
      <c r="D1254" s="29" t="str">
        <f t="shared" si="95"/>
        <v>无序</v>
      </c>
      <c r="I1254" s="61">
        <f t="shared" si="93"/>
        <v>0</v>
      </c>
      <c r="K1254" s="91"/>
      <c r="L1254" s="90"/>
      <c r="M1254" s="62" t="s">
        <v>8422</v>
      </c>
      <c r="N1254" s="63"/>
      <c r="O1254" s="64" t="s">
        <v>2027</v>
      </c>
      <c r="P1254" s="65"/>
      <c r="Q1254" s="63" t="s">
        <v>2149</v>
      </c>
      <c r="R1254" s="68">
        <v>0</v>
      </c>
      <c r="S1254" s="68">
        <v>1</v>
      </c>
      <c r="T1254" s="69" t="s">
        <v>2022</v>
      </c>
      <c r="U1254" s="70"/>
      <c r="V1254" s="68"/>
      <c r="W1254" s="71"/>
      <c r="X1254" s="72"/>
      <c r="Y1254" s="71"/>
      <c r="Z1254" s="71"/>
      <c r="AA1254" s="71"/>
      <c r="AB1254" s="76"/>
      <c r="AC1254" s="68">
        <v>0</v>
      </c>
      <c r="AD1254" s="77"/>
      <c r="AE1254" s="68">
        <v>20</v>
      </c>
      <c r="AF1254" s="78"/>
      <c r="AG1254" s="81"/>
      <c r="AH1254" s="44" t="s">
        <v>2027</v>
      </c>
      <c r="AI1254" s="64" t="s">
        <v>2177</v>
      </c>
      <c r="AJ1254" s="63"/>
      <c r="AK1254" s="78"/>
      <c r="AL1254" s="78"/>
      <c r="AM1254" s="63"/>
      <c r="AN1254" s="78"/>
      <c r="AO1254" s="78"/>
      <c r="AP1254" s="63"/>
      <c r="AQ1254" s="78"/>
      <c r="AR1254" s="78"/>
      <c r="AS1254" s="86"/>
      <c r="AT1254" s="87"/>
      <c r="AU1254" s="88"/>
    </row>
    <row r="1255" spans="1:47">
      <c r="A1255" s="50">
        <f t="shared" si="94"/>
        <v>506</v>
      </c>
      <c r="B1255" s="51" t="str">
        <f>IF(A1255="","",IF(A1255&lt;词盘!$B$2,"大词",IF(A1255&lt;词盘!$C$2,"中尾词","长尾词")))</f>
        <v>大词</v>
      </c>
      <c r="D1255" s="29" t="str">
        <f t="shared" si="95"/>
        <v>无序</v>
      </c>
      <c r="I1255" s="61">
        <f t="shared" si="93"/>
        <v>0</v>
      </c>
      <c r="K1255" s="91"/>
      <c r="L1255" s="90"/>
      <c r="M1255" s="62" t="s">
        <v>8423</v>
      </c>
      <c r="N1255" s="63"/>
      <c r="O1255" s="64" t="s">
        <v>2027</v>
      </c>
      <c r="P1255" s="65"/>
      <c r="Q1255" s="63" t="s">
        <v>2149</v>
      </c>
      <c r="R1255" s="68">
        <v>0</v>
      </c>
      <c r="S1255" s="68">
        <v>1</v>
      </c>
      <c r="T1255" s="69" t="s">
        <v>2022</v>
      </c>
      <c r="U1255" s="70">
        <v>376977</v>
      </c>
      <c r="V1255" s="68">
        <v>15551</v>
      </c>
      <c r="W1255" s="71">
        <v>506</v>
      </c>
      <c r="X1255" s="72">
        <v>0.0326</v>
      </c>
      <c r="Y1255" s="71">
        <v>418911</v>
      </c>
      <c r="Z1255" s="71">
        <v>6652</v>
      </c>
      <c r="AA1255" s="71">
        <v>12</v>
      </c>
      <c r="AB1255" s="76">
        <v>1</v>
      </c>
      <c r="AC1255" s="68">
        <v>303</v>
      </c>
      <c r="AD1255" s="77">
        <v>51.32</v>
      </c>
      <c r="AE1255" s="68">
        <v>455</v>
      </c>
      <c r="AF1255" s="78">
        <v>0.1938</v>
      </c>
      <c r="AG1255" s="81">
        <v>0.0769</v>
      </c>
      <c r="AH1255" s="82">
        <v>0.8</v>
      </c>
      <c r="AI1255" s="64" t="s">
        <v>5367</v>
      </c>
      <c r="AJ1255" s="63" t="s">
        <v>3071</v>
      </c>
      <c r="AK1255" s="78">
        <v>0.0875</v>
      </c>
      <c r="AL1255" s="78">
        <v>0</v>
      </c>
      <c r="AM1255" s="63" t="s">
        <v>8424</v>
      </c>
      <c r="AN1255" s="78">
        <v>0.0625</v>
      </c>
      <c r="AO1255" s="78">
        <v>0</v>
      </c>
      <c r="AP1255" s="63" t="s">
        <v>8425</v>
      </c>
      <c r="AQ1255" s="78">
        <v>0.0438</v>
      </c>
      <c r="AR1255" s="78">
        <v>0.0769</v>
      </c>
      <c r="AS1255" s="86" t="s">
        <v>8426</v>
      </c>
      <c r="AT1255" s="87"/>
      <c r="AU1255" s="88"/>
    </row>
    <row r="1256" spans="1:47">
      <c r="A1256" s="50">
        <f t="shared" si="94"/>
        <v>0</v>
      </c>
      <c r="B1256" s="51" t="str">
        <f>IF(A1256="","",IF(A1256&lt;词盘!$B$2,"大词",IF(A1256&lt;词盘!$C$2,"中尾词","长尾词")))</f>
        <v>大词</v>
      </c>
      <c r="D1256" s="29" t="str">
        <f t="shared" si="95"/>
        <v>无序</v>
      </c>
      <c r="I1256" s="61">
        <f t="shared" si="93"/>
        <v>0</v>
      </c>
      <c r="K1256" s="91"/>
      <c r="L1256" s="90"/>
      <c r="M1256" s="62" t="s">
        <v>1831</v>
      </c>
      <c r="N1256" s="63" t="s">
        <v>8427</v>
      </c>
      <c r="O1256" s="64" t="s">
        <v>2027</v>
      </c>
      <c r="P1256" s="65"/>
      <c r="Q1256" s="63" t="s">
        <v>2047</v>
      </c>
      <c r="R1256" s="68">
        <v>0</v>
      </c>
      <c r="S1256" s="68">
        <v>4</v>
      </c>
      <c r="T1256" s="69" t="s">
        <v>8428</v>
      </c>
      <c r="U1256" s="70"/>
      <c r="V1256" s="68"/>
      <c r="W1256" s="71"/>
      <c r="X1256" s="72"/>
      <c r="Y1256" s="71"/>
      <c r="Z1256" s="71"/>
      <c r="AA1256" s="71">
        <v>1</v>
      </c>
      <c r="AB1256" s="76">
        <v>0</v>
      </c>
      <c r="AC1256" s="68">
        <v>861</v>
      </c>
      <c r="AD1256" s="77">
        <v>0</v>
      </c>
      <c r="AE1256" s="68">
        <v>3</v>
      </c>
      <c r="AF1256" s="78">
        <v>0.366</v>
      </c>
      <c r="AG1256" s="81">
        <v>0</v>
      </c>
      <c r="AH1256" s="82">
        <v>2.13</v>
      </c>
      <c r="AI1256" s="64" t="s">
        <v>8429</v>
      </c>
      <c r="AJ1256" s="63" t="s">
        <v>4617</v>
      </c>
      <c r="AK1256" s="78">
        <v>0.122</v>
      </c>
      <c r="AL1256" s="78">
        <v>0</v>
      </c>
      <c r="AM1256" s="63" t="s">
        <v>8430</v>
      </c>
      <c r="AN1256" s="78">
        <v>0.122</v>
      </c>
      <c r="AO1256" s="78">
        <v>0</v>
      </c>
      <c r="AP1256" s="63" t="s">
        <v>8431</v>
      </c>
      <c r="AQ1256" s="78">
        <v>0.122</v>
      </c>
      <c r="AR1256" s="78">
        <v>0</v>
      </c>
      <c r="AS1256" s="86" t="s">
        <v>8432</v>
      </c>
      <c r="AT1256" s="87"/>
      <c r="AU1256" s="88"/>
    </row>
    <row r="1257" spans="1:47">
      <c r="A1257" s="50">
        <f t="shared" si="94"/>
        <v>0</v>
      </c>
      <c r="B1257" s="51" t="str">
        <f>IF(A1257="","",IF(A1257&lt;词盘!$B$2,"大词",IF(A1257&lt;词盘!$C$2,"中尾词","长尾词")))</f>
        <v>大词</v>
      </c>
      <c r="D1257" s="29" t="str">
        <f t="shared" si="95"/>
        <v>无序</v>
      </c>
      <c r="I1257" s="61">
        <f t="shared" si="93"/>
        <v>0</v>
      </c>
      <c r="K1257" s="91"/>
      <c r="L1257" s="90"/>
      <c r="M1257" s="62" t="s">
        <v>1830</v>
      </c>
      <c r="N1257" s="63"/>
      <c r="O1257" s="64" t="s">
        <v>2027</v>
      </c>
      <c r="P1257" s="65"/>
      <c r="Q1257" s="63" t="s">
        <v>2047</v>
      </c>
      <c r="R1257" s="68">
        <v>0</v>
      </c>
      <c r="S1257" s="68">
        <v>2</v>
      </c>
      <c r="T1257" s="69" t="s">
        <v>6164</v>
      </c>
      <c r="U1257" s="70"/>
      <c r="V1257" s="68"/>
      <c r="W1257" s="71"/>
      <c r="X1257" s="72"/>
      <c r="Y1257" s="71"/>
      <c r="Z1257" s="71"/>
      <c r="AA1257" s="71"/>
      <c r="AB1257" s="76"/>
      <c r="AC1257" s="68">
        <v>0</v>
      </c>
      <c r="AD1257" s="77"/>
      <c r="AE1257" s="68">
        <v>5</v>
      </c>
      <c r="AF1257" s="78"/>
      <c r="AG1257" s="81"/>
      <c r="AH1257" s="44" t="s">
        <v>2027</v>
      </c>
      <c r="AI1257" s="64" t="s">
        <v>2177</v>
      </c>
      <c r="AJ1257" s="63"/>
      <c r="AK1257" s="78"/>
      <c r="AL1257" s="78"/>
      <c r="AM1257" s="63"/>
      <c r="AN1257" s="78"/>
      <c r="AO1257" s="78"/>
      <c r="AP1257" s="63"/>
      <c r="AQ1257" s="78"/>
      <c r="AR1257" s="78"/>
      <c r="AS1257" s="86"/>
      <c r="AT1257" s="87"/>
      <c r="AU1257" s="88"/>
    </row>
    <row r="1258" spans="1:47">
      <c r="A1258" s="50">
        <f t="shared" si="94"/>
        <v>0</v>
      </c>
      <c r="B1258" s="51" t="str">
        <f>IF(A1258="","",IF(A1258&lt;词盘!$B$2,"大词",IF(A1258&lt;词盘!$C$2,"中尾词","长尾词")))</f>
        <v>大词</v>
      </c>
      <c r="D1258" s="29" t="str">
        <f t="shared" si="95"/>
        <v>无序</v>
      </c>
      <c r="I1258" s="61">
        <f t="shared" si="93"/>
        <v>0</v>
      </c>
      <c r="K1258" s="91"/>
      <c r="L1258" s="90"/>
      <c r="M1258" s="62" t="s">
        <v>1829</v>
      </c>
      <c r="N1258" s="63"/>
      <c r="O1258" s="64" t="s">
        <v>2027</v>
      </c>
      <c r="P1258" s="65"/>
      <c r="Q1258" s="63" t="s">
        <v>2047</v>
      </c>
      <c r="R1258" s="68">
        <v>0</v>
      </c>
      <c r="S1258" s="68">
        <v>4</v>
      </c>
      <c r="T1258" s="69" t="s">
        <v>8428</v>
      </c>
      <c r="U1258" s="70"/>
      <c r="V1258" s="68"/>
      <c r="W1258" s="71"/>
      <c r="X1258" s="72"/>
      <c r="Y1258" s="71"/>
      <c r="Z1258" s="71"/>
      <c r="AA1258" s="71"/>
      <c r="AB1258" s="76"/>
      <c r="AC1258" s="68">
        <v>0</v>
      </c>
      <c r="AD1258" s="77"/>
      <c r="AE1258" s="68">
        <v>24</v>
      </c>
      <c r="AF1258" s="78"/>
      <c r="AG1258" s="81"/>
      <c r="AH1258" s="44" t="s">
        <v>2027</v>
      </c>
      <c r="AI1258" s="64" t="s">
        <v>2177</v>
      </c>
      <c r="AJ1258" s="63"/>
      <c r="AK1258" s="78"/>
      <c r="AL1258" s="78"/>
      <c r="AM1258" s="63"/>
      <c r="AN1258" s="78"/>
      <c r="AO1258" s="78"/>
      <c r="AP1258" s="63"/>
      <c r="AQ1258" s="78"/>
      <c r="AR1258" s="78"/>
      <c r="AS1258" s="86"/>
      <c r="AT1258" s="87"/>
      <c r="AU1258" s="88"/>
    </row>
    <row r="1259" spans="1:47">
      <c r="A1259" s="50">
        <f t="shared" si="94"/>
        <v>0</v>
      </c>
      <c r="B1259" s="51" t="str">
        <f>IF(A1259="","",IF(A1259&lt;词盘!$B$2,"大词",IF(A1259&lt;词盘!$C$2,"中尾词","长尾词")))</f>
        <v>大词</v>
      </c>
      <c r="D1259" s="29" t="str">
        <f t="shared" si="95"/>
        <v>无序</v>
      </c>
      <c r="I1259" s="61">
        <f t="shared" si="93"/>
        <v>0</v>
      </c>
      <c r="K1259" s="91"/>
      <c r="L1259" s="90"/>
      <c r="M1259" s="62" t="s">
        <v>1827</v>
      </c>
      <c r="N1259" s="63"/>
      <c r="O1259" s="64" t="s">
        <v>2027</v>
      </c>
      <c r="P1259" s="65"/>
      <c r="Q1259" s="63" t="s">
        <v>2149</v>
      </c>
      <c r="R1259" s="68">
        <v>0</v>
      </c>
      <c r="S1259" s="68">
        <v>2</v>
      </c>
      <c r="T1259" s="69" t="s">
        <v>8433</v>
      </c>
      <c r="U1259" s="70"/>
      <c r="V1259" s="68"/>
      <c r="W1259" s="71"/>
      <c r="X1259" s="72"/>
      <c r="Y1259" s="71"/>
      <c r="Z1259" s="71"/>
      <c r="AA1259" s="71"/>
      <c r="AB1259" s="76"/>
      <c r="AC1259" s="68">
        <v>0</v>
      </c>
      <c r="AD1259" s="77"/>
      <c r="AE1259" s="68">
        <v>20</v>
      </c>
      <c r="AF1259" s="78"/>
      <c r="AG1259" s="81"/>
      <c r="AH1259" s="44" t="s">
        <v>2027</v>
      </c>
      <c r="AI1259" s="64" t="s">
        <v>2177</v>
      </c>
      <c r="AJ1259" s="63"/>
      <c r="AK1259" s="78"/>
      <c r="AL1259" s="78"/>
      <c r="AM1259" s="63"/>
      <c r="AN1259" s="78"/>
      <c r="AO1259" s="78"/>
      <c r="AP1259" s="63"/>
      <c r="AQ1259" s="78"/>
      <c r="AR1259" s="78"/>
      <c r="AS1259" s="86"/>
      <c r="AT1259" s="87"/>
      <c r="AU1259" s="88"/>
    </row>
    <row r="1260" spans="1:47">
      <c r="A1260" s="50">
        <f t="shared" si="94"/>
        <v>0</v>
      </c>
      <c r="B1260" s="51" t="str">
        <f>IF(A1260="","",IF(A1260&lt;词盘!$B$2,"大词",IF(A1260&lt;词盘!$C$2,"中尾词","长尾词")))</f>
        <v>大词</v>
      </c>
      <c r="D1260" s="29" t="str">
        <f t="shared" si="95"/>
        <v>无序</v>
      </c>
      <c r="I1260" s="61">
        <f t="shared" si="93"/>
        <v>0</v>
      </c>
      <c r="K1260" s="91"/>
      <c r="L1260" s="90"/>
      <c r="M1260" s="62" t="s">
        <v>8434</v>
      </c>
      <c r="N1260" s="63"/>
      <c r="O1260" s="64" t="s">
        <v>2027</v>
      </c>
      <c r="P1260" s="65"/>
      <c r="Q1260" s="63" t="s">
        <v>2149</v>
      </c>
      <c r="R1260" s="68">
        <v>0</v>
      </c>
      <c r="S1260" s="68">
        <v>1</v>
      </c>
      <c r="T1260" s="69" t="s">
        <v>3110</v>
      </c>
      <c r="U1260" s="70"/>
      <c r="V1260" s="68"/>
      <c r="W1260" s="71"/>
      <c r="X1260" s="72"/>
      <c r="Y1260" s="71"/>
      <c r="Z1260" s="71"/>
      <c r="AA1260" s="71"/>
      <c r="AB1260" s="76"/>
      <c r="AC1260" s="68">
        <v>0</v>
      </c>
      <c r="AD1260" s="77"/>
      <c r="AE1260" s="68">
        <v>32</v>
      </c>
      <c r="AF1260" s="78"/>
      <c r="AG1260" s="81"/>
      <c r="AH1260" s="44" t="s">
        <v>2027</v>
      </c>
      <c r="AI1260" s="64" t="s">
        <v>2177</v>
      </c>
      <c r="AJ1260" s="63"/>
      <c r="AK1260" s="78"/>
      <c r="AL1260" s="78"/>
      <c r="AM1260" s="63"/>
      <c r="AN1260" s="78"/>
      <c r="AO1260" s="78"/>
      <c r="AP1260" s="63"/>
      <c r="AQ1260" s="78"/>
      <c r="AR1260" s="78"/>
      <c r="AS1260" s="86"/>
      <c r="AT1260" s="87">
        <v>0</v>
      </c>
      <c r="AU1260" s="88" t="s">
        <v>8435</v>
      </c>
    </row>
    <row r="1261" spans="1:47">
      <c r="A1261" s="50">
        <f t="shared" si="94"/>
        <v>107</v>
      </c>
      <c r="B1261" s="51" t="str">
        <f>IF(A1261="","",IF(A1261&lt;词盘!$B$2,"大词",IF(A1261&lt;词盘!$C$2,"中尾词","长尾词")))</f>
        <v>大词</v>
      </c>
      <c r="D1261" s="29" t="str">
        <f t="shared" si="95"/>
        <v>无序</v>
      </c>
      <c r="I1261" s="61">
        <f t="shared" si="93"/>
        <v>0</v>
      </c>
      <c r="K1261" s="91"/>
      <c r="L1261" s="90"/>
      <c r="M1261" s="62" t="s">
        <v>690</v>
      </c>
      <c r="N1261" s="63" t="s">
        <v>1956</v>
      </c>
      <c r="O1261" s="64" t="s">
        <v>2027</v>
      </c>
      <c r="P1261" s="65"/>
      <c r="Q1261" s="63" t="s">
        <v>2028</v>
      </c>
      <c r="R1261" s="68">
        <v>0</v>
      </c>
      <c r="S1261" s="68">
        <v>7</v>
      </c>
      <c r="T1261" s="69" t="s">
        <v>8436</v>
      </c>
      <c r="U1261" s="70">
        <v>1454826</v>
      </c>
      <c r="V1261" s="68">
        <v>966</v>
      </c>
      <c r="W1261" s="71">
        <v>107</v>
      </c>
      <c r="X1261" s="72">
        <v>0.1115</v>
      </c>
      <c r="Y1261" s="71">
        <v>22820</v>
      </c>
      <c r="Z1261" s="71">
        <v>428</v>
      </c>
      <c r="AA1261" s="71">
        <v>3</v>
      </c>
      <c r="AB1261" s="76">
        <v>0</v>
      </c>
      <c r="AC1261" s="68">
        <v>25444</v>
      </c>
      <c r="AD1261" s="77">
        <v>0.04</v>
      </c>
      <c r="AE1261" s="68">
        <v>3</v>
      </c>
      <c r="AF1261" s="78">
        <v>0.5854</v>
      </c>
      <c r="AG1261" s="81">
        <v>0.4118</v>
      </c>
      <c r="AH1261" s="82">
        <v>1.41</v>
      </c>
      <c r="AI1261" s="64" t="s">
        <v>5941</v>
      </c>
      <c r="AJ1261" s="63" t="s">
        <v>2031</v>
      </c>
      <c r="AK1261" s="78">
        <v>0.3415</v>
      </c>
      <c r="AL1261" s="78">
        <v>0.1765</v>
      </c>
      <c r="AM1261" s="63" t="s">
        <v>2032</v>
      </c>
      <c r="AN1261" s="78">
        <v>0.1463</v>
      </c>
      <c r="AO1261" s="78">
        <v>0.1765</v>
      </c>
      <c r="AP1261" s="63" t="s">
        <v>2033</v>
      </c>
      <c r="AQ1261" s="78">
        <v>0.0976</v>
      </c>
      <c r="AR1261" s="78">
        <v>0.0588</v>
      </c>
      <c r="AS1261" s="86" t="s">
        <v>8437</v>
      </c>
      <c r="AT1261" s="87"/>
      <c r="AU1261" s="88"/>
    </row>
    <row r="1262" spans="1:47">
      <c r="A1262" s="50">
        <f t="shared" si="94"/>
        <v>0</v>
      </c>
      <c r="B1262" s="51" t="str">
        <f>IF(A1262="","",IF(A1262&lt;词盘!$B$2,"大词",IF(A1262&lt;词盘!$C$2,"中尾词","长尾词")))</f>
        <v>大词</v>
      </c>
      <c r="D1262" s="29" t="str">
        <f t="shared" si="95"/>
        <v>无序</v>
      </c>
      <c r="I1262" s="61">
        <f t="shared" si="93"/>
        <v>0</v>
      </c>
      <c r="K1262" s="91"/>
      <c r="L1262" s="90"/>
      <c r="M1262" s="62" t="s">
        <v>8438</v>
      </c>
      <c r="N1262" s="63"/>
      <c r="O1262" s="64" t="s">
        <v>2027</v>
      </c>
      <c r="P1262" s="65"/>
      <c r="Q1262" s="63" t="s">
        <v>2047</v>
      </c>
      <c r="R1262" s="68">
        <v>0</v>
      </c>
      <c r="S1262" s="68">
        <v>6</v>
      </c>
      <c r="T1262" s="69" t="s">
        <v>8439</v>
      </c>
      <c r="U1262" s="70"/>
      <c r="V1262" s="68"/>
      <c r="W1262" s="71"/>
      <c r="X1262" s="72"/>
      <c r="Y1262" s="71"/>
      <c r="Z1262" s="71"/>
      <c r="AA1262" s="71"/>
      <c r="AB1262" s="76"/>
      <c r="AC1262" s="68">
        <v>0</v>
      </c>
      <c r="AD1262" s="77"/>
      <c r="AE1262" s="68">
        <v>16</v>
      </c>
      <c r="AF1262" s="78"/>
      <c r="AG1262" s="81"/>
      <c r="AH1262" s="44" t="s">
        <v>2027</v>
      </c>
      <c r="AI1262" s="64" t="s">
        <v>2177</v>
      </c>
      <c r="AJ1262" s="63"/>
      <c r="AK1262" s="78"/>
      <c r="AL1262" s="78"/>
      <c r="AM1262" s="63"/>
      <c r="AN1262" s="78"/>
      <c r="AO1262" s="78"/>
      <c r="AP1262" s="63"/>
      <c r="AQ1262" s="78"/>
      <c r="AR1262" s="78"/>
      <c r="AS1262" s="86"/>
      <c r="AT1262" s="87">
        <v>0.125</v>
      </c>
      <c r="AU1262" s="88" t="s">
        <v>8440</v>
      </c>
    </row>
    <row r="1263" spans="1:47">
      <c r="A1263" s="50">
        <f t="shared" si="94"/>
        <v>113</v>
      </c>
      <c r="B1263" s="51" t="str">
        <f>IF(A1263="","",IF(A1263&lt;词盘!$B$2,"大词",IF(A1263&lt;词盘!$C$2,"中尾词","长尾词")))</f>
        <v>大词</v>
      </c>
      <c r="D1263" s="29" t="str">
        <f t="shared" si="95"/>
        <v>无序</v>
      </c>
      <c r="I1263" s="61">
        <f t="shared" si="93"/>
        <v>0</v>
      </c>
      <c r="K1263" s="91"/>
      <c r="L1263" s="90"/>
      <c r="M1263" s="62" t="s">
        <v>8441</v>
      </c>
      <c r="N1263" s="63" t="s">
        <v>8442</v>
      </c>
      <c r="O1263" s="64" t="s">
        <v>2027</v>
      </c>
      <c r="P1263" s="65"/>
      <c r="Q1263" s="63" t="s">
        <v>2247</v>
      </c>
      <c r="R1263" s="68">
        <v>0</v>
      </c>
      <c r="S1263" s="68">
        <v>2</v>
      </c>
      <c r="T1263" s="69" t="s">
        <v>6164</v>
      </c>
      <c r="U1263" s="70">
        <v>776761</v>
      </c>
      <c r="V1263" s="68">
        <v>3079</v>
      </c>
      <c r="W1263" s="71">
        <v>113</v>
      </c>
      <c r="X1263" s="72">
        <v>0.0368</v>
      </c>
      <c r="Y1263" s="71">
        <v>85779</v>
      </c>
      <c r="Z1263" s="71">
        <v>1519</v>
      </c>
      <c r="AA1263" s="71">
        <v>3</v>
      </c>
      <c r="AB1263" s="76">
        <v>0</v>
      </c>
      <c r="AC1263" s="68">
        <v>199</v>
      </c>
      <c r="AD1263" s="77">
        <v>15.47</v>
      </c>
      <c r="AE1263" s="68">
        <v>9</v>
      </c>
      <c r="AF1263" s="78">
        <v>0.7308</v>
      </c>
      <c r="AG1263" s="81">
        <v>0.5185</v>
      </c>
      <c r="AH1263" s="44" t="s">
        <v>2027</v>
      </c>
      <c r="AI1263" s="64" t="s">
        <v>2177</v>
      </c>
      <c r="AJ1263" s="63" t="s">
        <v>2293</v>
      </c>
      <c r="AK1263" s="78">
        <v>0.4231</v>
      </c>
      <c r="AL1263" s="78">
        <v>0.2222</v>
      </c>
      <c r="AM1263" s="63" t="s">
        <v>2243</v>
      </c>
      <c r="AN1263" s="78">
        <v>0.1795</v>
      </c>
      <c r="AO1263" s="78">
        <v>0.1852</v>
      </c>
      <c r="AP1263" s="63" t="s">
        <v>8443</v>
      </c>
      <c r="AQ1263" s="78">
        <v>0.1282</v>
      </c>
      <c r="AR1263" s="78">
        <v>0.1111</v>
      </c>
      <c r="AS1263" s="86" t="s">
        <v>8444</v>
      </c>
      <c r="AT1263" s="87"/>
      <c r="AU1263" s="88"/>
    </row>
    <row r="1264" spans="1:47">
      <c r="A1264" s="50">
        <f t="shared" si="94"/>
        <v>0</v>
      </c>
      <c r="B1264" s="51" t="str">
        <f>IF(A1264="","",IF(A1264&lt;词盘!$B$2,"大词",IF(A1264&lt;词盘!$C$2,"中尾词","长尾词")))</f>
        <v>大词</v>
      </c>
      <c r="D1264" s="29" t="str">
        <f t="shared" si="95"/>
        <v>无序</v>
      </c>
      <c r="I1264" s="61">
        <f t="shared" si="93"/>
        <v>0</v>
      </c>
      <c r="K1264" s="91"/>
      <c r="L1264" s="90"/>
      <c r="M1264" s="62" t="s">
        <v>8445</v>
      </c>
      <c r="N1264" s="63"/>
      <c r="O1264" s="64" t="s">
        <v>2027</v>
      </c>
      <c r="P1264" s="65"/>
      <c r="Q1264" s="63" t="s">
        <v>2047</v>
      </c>
      <c r="R1264" s="68">
        <v>0</v>
      </c>
      <c r="S1264" s="68">
        <v>2</v>
      </c>
      <c r="T1264" s="69" t="s">
        <v>8446</v>
      </c>
      <c r="U1264" s="70"/>
      <c r="V1264" s="68"/>
      <c r="W1264" s="71"/>
      <c r="X1264" s="72"/>
      <c r="Y1264" s="71"/>
      <c r="Z1264" s="71"/>
      <c r="AA1264" s="71"/>
      <c r="AB1264" s="76"/>
      <c r="AC1264" s="68">
        <v>0</v>
      </c>
      <c r="AD1264" s="77"/>
      <c r="AE1264" s="68">
        <v>3</v>
      </c>
      <c r="AF1264" s="78"/>
      <c r="AG1264" s="81"/>
      <c r="AH1264" s="44" t="s">
        <v>2027</v>
      </c>
      <c r="AI1264" s="64" t="s">
        <v>2177</v>
      </c>
      <c r="AJ1264" s="63"/>
      <c r="AK1264" s="78"/>
      <c r="AL1264" s="78"/>
      <c r="AM1264" s="63"/>
      <c r="AN1264" s="78"/>
      <c r="AO1264" s="78"/>
      <c r="AP1264" s="63"/>
      <c r="AQ1264" s="78"/>
      <c r="AR1264" s="78"/>
      <c r="AS1264" s="86"/>
      <c r="AT1264" s="87"/>
      <c r="AU1264" s="88"/>
    </row>
    <row r="1265" spans="1:47">
      <c r="A1265" s="50">
        <f t="shared" si="94"/>
        <v>24</v>
      </c>
      <c r="B1265" s="51" t="str">
        <f>IF(A1265="","",IF(A1265&lt;词盘!$B$2,"大词",IF(A1265&lt;词盘!$C$2,"中尾词","长尾词")))</f>
        <v>大词</v>
      </c>
      <c r="D1265" s="29" t="str">
        <f t="shared" si="95"/>
        <v>无序</v>
      </c>
      <c r="I1265" s="61">
        <f t="shared" si="93"/>
        <v>0</v>
      </c>
      <c r="K1265" s="91"/>
      <c r="L1265" s="90"/>
      <c r="M1265" s="62" t="s">
        <v>8447</v>
      </c>
      <c r="N1265" s="63" t="s">
        <v>8448</v>
      </c>
      <c r="O1265" s="64" t="s">
        <v>2027</v>
      </c>
      <c r="P1265" s="65"/>
      <c r="Q1265" s="63" t="s">
        <v>2047</v>
      </c>
      <c r="R1265" s="68">
        <v>0</v>
      </c>
      <c r="S1265" s="68">
        <v>9</v>
      </c>
      <c r="T1265" s="69" t="s">
        <v>8449</v>
      </c>
      <c r="U1265" s="70">
        <v>1539814</v>
      </c>
      <c r="V1265" s="68">
        <v>428</v>
      </c>
      <c r="W1265" s="71">
        <v>24</v>
      </c>
      <c r="X1265" s="72">
        <v>0.0564</v>
      </c>
      <c r="Y1265" s="71">
        <v>12175</v>
      </c>
      <c r="Z1265" s="71">
        <v>172</v>
      </c>
      <c r="AA1265" s="71">
        <v>1</v>
      </c>
      <c r="AB1265" s="76">
        <v>0</v>
      </c>
      <c r="AC1265" s="68">
        <v>112</v>
      </c>
      <c r="AD1265" s="77">
        <v>3.82</v>
      </c>
      <c r="AE1265" s="68">
        <v>5</v>
      </c>
      <c r="AF1265" s="78">
        <v>0.875</v>
      </c>
      <c r="AG1265" s="81">
        <v>0.5334</v>
      </c>
      <c r="AH1265" s="82">
        <v>10</v>
      </c>
      <c r="AI1265" s="64" t="s">
        <v>2183</v>
      </c>
      <c r="AJ1265" s="63" t="s">
        <v>2353</v>
      </c>
      <c r="AK1265" s="78">
        <v>0.4</v>
      </c>
      <c r="AL1265" s="78">
        <v>0.2667</v>
      </c>
      <c r="AM1265" s="63" t="s">
        <v>2733</v>
      </c>
      <c r="AN1265" s="78">
        <v>0.4</v>
      </c>
      <c r="AO1265" s="78">
        <v>0.2667</v>
      </c>
      <c r="AP1265" s="63" t="s">
        <v>2184</v>
      </c>
      <c r="AQ1265" s="78">
        <v>0.075</v>
      </c>
      <c r="AR1265" s="78">
        <v>0</v>
      </c>
      <c r="AS1265" s="86" t="s">
        <v>8450</v>
      </c>
      <c r="AT1265" s="87">
        <v>0</v>
      </c>
      <c r="AU1265" s="88" t="s">
        <v>8451</v>
      </c>
    </row>
    <row r="1266" spans="1:47">
      <c r="A1266" s="50">
        <f t="shared" si="94"/>
        <v>13</v>
      </c>
      <c r="B1266" s="51" t="str">
        <f>IF(A1266="","",IF(A1266&lt;词盘!$B$2,"大词",IF(A1266&lt;词盘!$C$2,"中尾词","长尾词")))</f>
        <v>大词</v>
      </c>
      <c r="D1266" s="29" t="str">
        <f t="shared" si="95"/>
        <v>无序</v>
      </c>
      <c r="I1266" s="61">
        <f t="shared" si="93"/>
        <v>0</v>
      </c>
      <c r="K1266" s="91"/>
      <c r="L1266" s="90"/>
      <c r="M1266" s="62" t="s">
        <v>8452</v>
      </c>
      <c r="N1266" s="63"/>
      <c r="O1266" s="64" t="s">
        <v>2027</v>
      </c>
      <c r="P1266" s="65"/>
      <c r="Q1266" s="63" t="s">
        <v>2047</v>
      </c>
      <c r="R1266" s="68">
        <v>0</v>
      </c>
      <c r="S1266" s="68">
        <v>8</v>
      </c>
      <c r="T1266" s="69" t="s">
        <v>8453</v>
      </c>
      <c r="U1266" s="70">
        <v>1967519</v>
      </c>
      <c r="V1266" s="68">
        <v>529</v>
      </c>
      <c r="W1266" s="71">
        <v>13</v>
      </c>
      <c r="X1266" s="72">
        <v>0.0263</v>
      </c>
      <c r="Y1266" s="71">
        <v>11660</v>
      </c>
      <c r="Z1266" s="71">
        <v>202</v>
      </c>
      <c r="AA1266" s="71">
        <v>1</v>
      </c>
      <c r="AB1266" s="76">
        <v>0</v>
      </c>
      <c r="AC1266" s="68">
        <v>136</v>
      </c>
      <c r="AD1266" s="77">
        <v>3.89</v>
      </c>
      <c r="AE1266" s="68">
        <v>4</v>
      </c>
      <c r="AF1266" s="78">
        <v>0.4</v>
      </c>
      <c r="AG1266" s="81">
        <v>0</v>
      </c>
      <c r="AH1266" s="82">
        <v>10</v>
      </c>
      <c r="AI1266" s="64" t="s">
        <v>2183</v>
      </c>
      <c r="AJ1266" s="63" t="s">
        <v>2185</v>
      </c>
      <c r="AK1266" s="78">
        <v>0.1667</v>
      </c>
      <c r="AL1266" s="78">
        <v>0</v>
      </c>
      <c r="AM1266" s="63" t="s">
        <v>2353</v>
      </c>
      <c r="AN1266" s="78">
        <v>0.1333</v>
      </c>
      <c r="AO1266" s="78">
        <v>0</v>
      </c>
      <c r="AP1266" s="63" t="s">
        <v>2533</v>
      </c>
      <c r="AQ1266" s="78">
        <v>0.1</v>
      </c>
      <c r="AR1266" s="78">
        <v>0</v>
      </c>
      <c r="AS1266" s="86" t="s">
        <v>8454</v>
      </c>
      <c r="AT1266" s="87"/>
      <c r="AU1266" s="88"/>
    </row>
    <row r="1267" spans="1:47">
      <c r="A1267" s="50">
        <f t="shared" si="94"/>
        <v>41</v>
      </c>
      <c r="B1267" s="51" t="str">
        <f>IF(A1267="","",IF(A1267&lt;词盘!$B$2,"大词",IF(A1267&lt;词盘!$C$2,"中尾词","长尾词")))</f>
        <v>大词</v>
      </c>
      <c r="D1267" s="29" t="str">
        <f t="shared" si="95"/>
        <v>无序</v>
      </c>
      <c r="I1267" s="61">
        <f t="shared" si="93"/>
        <v>0</v>
      </c>
      <c r="K1267" s="91"/>
      <c r="L1267" s="90"/>
      <c r="M1267" s="62" t="s">
        <v>8455</v>
      </c>
      <c r="N1267" s="63" t="s">
        <v>8456</v>
      </c>
      <c r="O1267" s="64" t="s">
        <v>2027</v>
      </c>
      <c r="P1267" s="65"/>
      <c r="Q1267" s="63" t="s">
        <v>2047</v>
      </c>
      <c r="R1267" s="68">
        <v>0</v>
      </c>
      <c r="S1267" s="68">
        <v>9</v>
      </c>
      <c r="T1267" s="69" t="s">
        <v>8457</v>
      </c>
      <c r="U1267" s="70">
        <v>1038995</v>
      </c>
      <c r="V1267" s="68">
        <v>641</v>
      </c>
      <c r="W1267" s="71">
        <v>41</v>
      </c>
      <c r="X1267" s="72">
        <v>0.0644</v>
      </c>
      <c r="Y1267" s="71">
        <v>18243</v>
      </c>
      <c r="Z1267" s="71">
        <v>270</v>
      </c>
      <c r="AA1267" s="71">
        <v>1</v>
      </c>
      <c r="AB1267" s="76">
        <v>0</v>
      </c>
      <c r="AC1267" s="68">
        <v>165</v>
      </c>
      <c r="AD1267" s="77">
        <v>3.88</v>
      </c>
      <c r="AE1267" s="68">
        <v>4</v>
      </c>
      <c r="AF1267" s="78">
        <v>0.4483</v>
      </c>
      <c r="AG1267" s="81">
        <v>0.4</v>
      </c>
      <c r="AH1267" s="82">
        <v>10</v>
      </c>
      <c r="AI1267" s="64" t="s">
        <v>2183</v>
      </c>
      <c r="AJ1267" s="63" t="s">
        <v>2353</v>
      </c>
      <c r="AK1267" s="78">
        <v>0.2414</v>
      </c>
      <c r="AL1267" s="78">
        <v>0.4</v>
      </c>
      <c r="AM1267" s="63" t="s">
        <v>2184</v>
      </c>
      <c r="AN1267" s="78">
        <v>0.1207</v>
      </c>
      <c r="AO1267" s="78">
        <v>0</v>
      </c>
      <c r="AP1267" s="63" t="s">
        <v>2066</v>
      </c>
      <c r="AQ1267" s="78">
        <v>0.0862</v>
      </c>
      <c r="AR1267" s="78">
        <v>0</v>
      </c>
      <c r="AS1267" s="86" t="s">
        <v>8458</v>
      </c>
      <c r="AT1267" s="87">
        <v>0.25</v>
      </c>
      <c r="AU1267" s="88" t="s">
        <v>8459</v>
      </c>
    </row>
    <row r="1268" spans="1:47">
      <c r="A1268" s="50">
        <f t="shared" si="94"/>
        <v>0</v>
      </c>
      <c r="B1268" s="51" t="str">
        <f>IF(A1268="","",IF(A1268&lt;词盘!$B$2,"大词",IF(A1268&lt;词盘!$C$2,"中尾词","长尾词")))</f>
        <v>大词</v>
      </c>
      <c r="D1268" s="29" t="str">
        <f t="shared" si="95"/>
        <v>无序</v>
      </c>
      <c r="I1268" s="61">
        <f t="shared" si="93"/>
        <v>0</v>
      </c>
      <c r="K1268" s="91"/>
      <c r="L1268" s="90"/>
      <c r="M1268" s="62" t="s">
        <v>8460</v>
      </c>
      <c r="N1268" s="63" t="s">
        <v>8461</v>
      </c>
      <c r="O1268" s="64" t="s">
        <v>2027</v>
      </c>
      <c r="P1268" s="65"/>
      <c r="Q1268" s="63" t="s">
        <v>2047</v>
      </c>
      <c r="R1268" s="68">
        <v>0</v>
      </c>
      <c r="S1268" s="68">
        <v>10</v>
      </c>
      <c r="T1268" s="69" t="s">
        <v>8462</v>
      </c>
      <c r="U1268" s="70">
        <v>1845364</v>
      </c>
      <c r="V1268" s="68"/>
      <c r="W1268" s="71"/>
      <c r="X1268" s="72"/>
      <c r="Y1268" s="71"/>
      <c r="Z1268" s="71"/>
      <c r="AA1268" s="71">
        <v>1</v>
      </c>
      <c r="AB1268" s="76">
        <v>0</v>
      </c>
      <c r="AC1268" s="68">
        <v>270</v>
      </c>
      <c r="AD1268" s="77">
        <v>0</v>
      </c>
      <c r="AE1268" s="68">
        <v>4</v>
      </c>
      <c r="AF1268" s="78">
        <v>0.6251</v>
      </c>
      <c r="AG1268" s="81">
        <v>0.6666</v>
      </c>
      <c r="AH1268" s="44" t="s">
        <v>2027</v>
      </c>
      <c r="AI1268" s="64" t="s">
        <v>2177</v>
      </c>
      <c r="AJ1268" s="63" t="s">
        <v>2184</v>
      </c>
      <c r="AK1268" s="78">
        <v>0.4063</v>
      </c>
      <c r="AL1268" s="78">
        <v>0.2222</v>
      </c>
      <c r="AM1268" s="63" t="s">
        <v>4096</v>
      </c>
      <c r="AN1268" s="78">
        <v>0.125</v>
      </c>
      <c r="AO1268" s="78">
        <v>0.2222</v>
      </c>
      <c r="AP1268" s="63" t="s">
        <v>8463</v>
      </c>
      <c r="AQ1268" s="78">
        <v>0.0938</v>
      </c>
      <c r="AR1268" s="78">
        <v>0.2222</v>
      </c>
      <c r="AS1268" s="86" t="s">
        <v>8464</v>
      </c>
      <c r="AT1268" s="87"/>
      <c r="AU1268" s="88"/>
    </row>
    <row r="1269" spans="1:47">
      <c r="A1269" s="50">
        <f t="shared" si="94"/>
        <v>16</v>
      </c>
      <c r="B1269" s="51" t="str">
        <f>IF(A1269="","",IF(A1269&lt;词盘!$B$2,"大词",IF(A1269&lt;词盘!$C$2,"中尾词","长尾词")))</f>
        <v>大词</v>
      </c>
      <c r="D1269" s="29" t="str">
        <f t="shared" si="95"/>
        <v>无序</v>
      </c>
      <c r="I1269" s="61">
        <f t="shared" si="93"/>
        <v>0</v>
      </c>
      <c r="K1269" s="91"/>
      <c r="L1269" s="90"/>
      <c r="M1269" s="62" t="s">
        <v>8465</v>
      </c>
      <c r="N1269" s="63" t="s">
        <v>8466</v>
      </c>
      <c r="O1269" s="64" t="s">
        <v>2027</v>
      </c>
      <c r="P1269" s="65"/>
      <c r="Q1269" s="63" t="s">
        <v>2047</v>
      </c>
      <c r="R1269" s="68">
        <v>0</v>
      </c>
      <c r="S1269" s="68">
        <v>9</v>
      </c>
      <c r="T1269" s="69" t="s">
        <v>8449</v>
      </c>
      <c r="U1269" s="70">
        <v>2398748</v>
      </c>
      <c r="V1269" s="68">
        <v>428</v>
      </c>
      <c r="W1269" s="71">
        <v>16</v>
      </c>
      <c r="X1269" s="72">
        <v>0.0375</v>
      </c>
      <c r="Y1269" s="71">
        <v>10260</v>
      </c>
      <c r="Z1269" s="71">
        <v>191</v>
      </c>
      <c r="AA1269" s="71">
        <v>1</v>
      </c>
      <c r="AB1269" s="76">
        <v>0</v>
      </c>
      <c r="AC1269" s="68">
        <v>89</v>
      </c>
      <c r="AD1269" s="77">
        <v>4.81</v>
      </c>
      <c r="AE1269" s="68">
        <v>4</v>
      </c>
      <c r="AF1269" s="78">
        <v>0.72</v>
      </c>
      <c r="AG1269" s="81">
        <v>0.5715</v>
      </c>
      <c r="AH1269" s="82">
        <v>10</v>
      </c>
      <c r="AI1269" s="64" t="s">
        <v>2183</v>
      </c>
      <c r="AJ1269" s="63" t="s">
        <v>2184</v>
      </c>
      <c r="AK1269" s="78">
        <v>0.4</v>
      </c>
      <c r="AL1269" s="78">
        <v>0.2857</v>
      </c>
      <c r="AM1269" s="63" t="s">
        <v>2185</v>
      </c>
      <c r="AN1269" s="78">
        <v>0.2</v>
      </c>
      <c r="AO1269" s="78">
        <v>0.1429</v>
      </c>
      <c r="AP1269" s="63" t="s">
        <v>8467</v>
      </c>
      <c r="AQ1269" s="78">
        <v>0.12</v>
      </c>
      <c r="AR1269" s="78">
        <v>0.1429</v>
      </c>
      <c r="AS1269" s="86" t="s">
        <v>8468</v>
      </c>
      <c r="AT1269" s="87"/>
      <c r="AU1269" s="88"/>
    </row>
    <row r="1270" spans="1:47">
      <c r="A1270" s="50">
        <f t="shared" si="94"/>
        <v>64</v>
      </c>
      <c r="B1270" s="51" t="str">
        <f>IF(A1270="","",IF(A1270&lt;词盘!$B$2,"大词",IF(A1270&lt;词盘!$C$2,"中尾词","长尾词")))</f>
        <v>大词</v>
      </c>
      <c r="D1270" s="29" t="str">
        <f t="shared" si="95"/>
        <v>无序</v>
      </c>
      <c r="I1270" s="61">
        <f t="shared" si="93"/>
        <v>0</v>
      </c>
      <c r="K1270" s="91"/>
      <c r="L1270" s="90"/>
      <c r="M1270" s="62" t="s">
        <v>8469</v>
      </c>
      <c r="N1270" s="63" t="s">
        <v>8470</v>
      </c>
      <c r="O1270" s="64" t="s">
        <v>2027</v>
      </c>
      <c r="P1270" s="65"/>
      <c r="Q1270" s="63" t="s">
        <v>2047</v>
      </c>
      <c r="R1270" s="68">
        <v>0</v>
      </c>
      <c r="S1270" s="68">
        <v>11</v>
      </c>
      <c r="T1270" s="69" t="s">
        <v>6777</v>
      </c>
      <c r="U1270" s="70">
        <v>1845363</v>
      </c>
      <c r="V1270" s="68">
        <v>1862</v>
      </c>
      <c r="W1270" s="71">
        <v>64</v>
      </c>
      <c r="X1270" s="72">
        <v>0.0346</v>
      </c>
      <c r="Y1270" s="71">
        <v>38517</v>
      </c>
      <c r="Z1270" s="71">
        <v>736</v>
      </c>
      <c r="AA1270" s="71">
        <v>2</v>
      </c>
      <c r="AB1270" s="76">
        <v>0</v>
      </c>
      <c r="AC1270" s="68">
        <v>196</v>
      </c>
      <c r="AD1270" s="77">
        <v>9.5</v>
      </c>
      <c r="AE1270" s="68">
        <v>4</v>
      </c>
      <c r="AF1270" s="78">
        <v>0.8439</v>
      </c>
      <c r="AG1270" s="81">
        <v>0.5</v>
      </c>
      <c r="AH1270" s="82">
        <v>10</v>
      </c>
      <c r="AI1270" s="64" t="s">
        <v>2183</v>
      </c>
      <c r="AJ1270" s="63" t="s">
        <v>2184</v>
      </c>
      <c r="AK1270" s="78">
        <v>0.6563</v>
      </c>
      <c r="AL1270" s="78">
        <v>0.5</v>
      </c>
      <c r="AM1270" s="63" t="s">
        <v>2185</v>
      </c>
      <c r="AN1270" s="78">
        <v>0.0938</v>
      </c>
      <c r="AO1270" s="78">
        <v>0</v>
      </c>
      <c r="AP1270" s="63" t="s">
        <v>2353</v>
      </c>
      <c r="AQ1270" s="78">
        <v>0.0938</v>
      </c>
      <c r="AR1270" s="78">
        <v>0</v>
      </c>
      <c r="AS1270" s="86" t="s">
        <v>8471</v>
      </c>
      <c r="AT1270" s="87"/>
      <c r="AU1270" s="88"/>
    </row>
    <row r="1271" spans="1:47">
      <c r="A1271" s="50">
        <f t="shared" si="94"/>
        <v>12</v>
      </c>
      <c r="B1271" s="51" t="str">
        <f>IF(A1271="","",IF(A1271&lt;词盘!$B$2,"大词",IF(A1271&lt;词盘!$C$2,"中尾词","长尾词")))</f>
        <v>大词</v>
      </c>
      <c r="D1271" s="29" t="str">
        <f t="shared" si="95"/>
        <v>无序</v>
      </c>
      <c r="I1271" s="61">
        <f t="shared" si="93"/>
        <v>0</v>
      </c>
      <c r="K1271" s="91"/>
      <c r="L1271" s="90"/>
      <c r="M1271" s="62" t="s">
        <v>8472</v>
      </c>
      <c r="N1271" s="63" t="s">
        <v>8473</v>
      </c>
      <c r="O1271" s="64" t="s">
        <v>2027</v>
      </c>
      <c r="P1271" s="65"/>
      <c r="Q1271" s="63" t="s">
        <v>2047</v>
      </c>
      <c r="R1271" s="68">
        <v>0</v>
      </c>
      <c r="S1271" s="68">
        <v>4</v>
      </c>
      <c r="T1271" s="69" t="s">
        <v>8474</v>
      </c>
      <c r="U1271" s="70">
        <v>1901302</v>
      </c>
      <c r="V1271" s="68">
        <v>436</v>
      </c>
      <c r="W1271" s="71">
        <v>12</v>
      </c>
      <c r="X1271" s="72">
        <v>0.0293</v>
      </c>
      <c r="Y1271" s="71">
        <v>12689</v>
      </c>
      <c r="Z1271" s="71">
        <v>195</v>
      </c>
      <c r="AA1271" s="71">
        <v>1</v>
      </c>
      <c r="AB1271" s="76">
        <v>0</v>
      </c>
      <c r="AC1271" s="68">
        <v>65</v>
      </c>
      <c r="AD1271" s="77">
        <v>6.71</v>
      </c>
      <c r="AE1271" s="68">
        <v>4</v>
      </c>
      <c r="AF1271" s="78">
        <v>0.5161</v>
      </c>
      <c r="AG1271" s="81">
        <v>0.2</v>
      </c>
      <c r="AH1271" s="82">
        <v>2.72</v>
      </c>
      <c r="AI1271" s="64" t="s">
        <v>8475</v>
      </c>
      <c r="AJ1271" s="63" t="s">
        <v>2533</v>
      </c>
      <c r="AK1271" s="78">
        <v>0.2258</v>
      </c>
      <c r="AL1271" s="78">
        <v>0.2</v>
      </c>
      <c r="AM1271" s="63" t="s">
        <v>2910</v>
      </c>
      <c r="AN1271" s="78">
        <v>0.1613</v>
      </c>
      <c r="AO1271" s="78">
        <v>0</v>
      </c>
      <c r="AP1271" s="63" t="s">
        <v>2184</v>
      </c>
      <c r="AQ1271" s="78">
        <v>0.129</v>
      </c>
      <c r="AR1271" s="78">
        <v>0</v>
      </c>
      <c r="AS1271" s="86" t="s">
        <v>8476</v>
      </c>
      <c r="AT1271" s="87"/>
      <c r="AU1271" s="88"/>
    </row>
    <row r="1272" spans="1:47">
      <c r="A1272" s="50">
        <f t="shared" si="94"/>
        <v>0</v>
      </c>
      <c r="B1272" s="51" t="str">
        <f>IF(A1272="","",IF(A1272&lt;词盘!$B$2,"大词",IF(A1272&lt;词盘!$C$2,"中尾词","长尾词")))</f>
        <v>大词</v>
      </c>
      <c r="D1272" s="29" t="str">
        <f t="shared" si="95"/>
        <v>无序</v>
      </c>
      <c r="I1272" s="61">
        <f t="shared" si="93"/>
        <v>0</v>
      </c>
      <c r="K1272" s="91"/>
      <c r="L1272" s="90"/>
      <c r="M1272" s="62" t="s">
        <v>8477</v>
      </c>
      <c r="N1272" s="63"/>
      <c r="O1272" s="64" t="s">
        <v>2027</v>
      </c>
      <c r="P1272" s="65"/>
      <c r="Q1272" s="63" t="s">
        <v>2047</v>
      </c>
      <c r="R1272" s="68">
        <v>0</v>
      </c>
      <c r="S1272" s="68">
        <v>5</v>
      </c>
      <c r="T1272" s="69" t="s">
        <v>7139</v>
      </c>
      <c r="U1272" s="70"/>
      <c r="V1272" s="68"/>
      <c r="W1272" s="71"/>
      <c r="X1272" s="72"/>
      <c r="Y1272" s="71"/>
      <c r="Z1272" s="71"/>
      <c r="AA1272" s="71"/>
      <c r="AB1272" s="76"/>
      <c r="AC1272" s="68">
        <v>0</v>
      </c>
      <c r="AD1272" s="77"/>
      <c r="AE1272" s="68">
        <v>19</v>
      </c>
      <c r="AF1272" s="78"/>
      <c r="AG1272" s="81"/>
      <c r="AH1272" s="44" t="s">
        <v>2027</v>
      </c>
      <c r="AI1272" s="64" t="s">
        <v>2177</v>
      </c>
      <c r="AJ1272" s="63"/>
      <c r="AK1272" s="78"/>
      <c r="AL1272" s="78"/>
      <c r="AM1272" s="63"/>
      <c r="AN1272" s="78"/>
      <c r="AO1272" s="78"/>
      <c r="AP1272" s="63"/>
      <c r="AQ1272" s="78"/>
      <c r="AR1272" s="78"/>
      <c r="AS1272" s="86"/>
      <c r="AT1272" s="87"/>
      <c r="AU1272" s="88"/>
    </row>
    <row r="1273" spans="1:47">
      <c r="A1273" s="50">
        <f t="shared" si="94"/>
        <v>0</v>
      </c>
      <c r="B1273" s="51" t="str">
        <f>IF(A1273="","",IF(A1273&lt;词盘!$B$2,"大词",IF(A1273&lt;词盘!$C$2,"中尾词","长尾词")))</f>
        <v>大词</v>
      </c>
      <c r="D1273" s="29" t="str">
        <f t="shared" si="95"/>
        <v>无序</v>
      </c>
      <c r="I1273" s="61">
        <f t="shared" si="93"/>
        <v>0</v>
      </c>
      <c r="K1273" s="91"/>
      <c r="L1273" s="90"/>
      <c r="M1273" s="62" t="s">
        <v>8478</v>
      </c>
      <c r="N1273" s="63" t="s">
        <v>8479</v>
      </c>
      <c r="O1273" s="64" t="s">
        <v>2027</v>
      </c>
      <c r="P1273" s="65"/>
      <c r="Q1273" s="63" t="s">
        <v>4152</v>
      </c>
      <c r="R1273" s="68">
        <v>0</v>
      </c>
      <c r="S1273" s="68">
        <v>1</v>
      </c>
      <c r="T1273" s="69" t="s">
        <v>2910</v>
      </c>
      <c r="U1273" s="70"/>
      <c r="V1273" s="68"/>
      <c r="W1273" s="71"/>
      <c r="X1273" s="72"/>
      <c r="Y1273" s="71"/>
      <c r="Z1273" s="71"/>
      <c r="AA1273" s="71">
        <v>1</v>
      </c>
      <c r="AB1273" s="76">
        <v>0</v>
      </c>
      <c r="AC1273" s="68">
        <v>17</v>
      </c>
      <c r="AD1273" s="77">
        <v>0</v>
      </c>
      <c r="AE1273" s="68">
        <v>16</v>
      </c>
      <c r="AF1273" s="78">
        <v>1.0001</v>
      </c>
      <c r="AG1273" s="81">
        <v>1</v>
      </c>
      <c r="AH1273" s="82">
        <v>1.5</v>
      </c>
      <c r="AI1273" s="64" t="s">
        <v>8480</v>
      </c>
      <c r="AJ1273" s="63" t="s">
        <v>8481</v>
      </c>
      <c r="AK1273" s="78">
        <v>0.6667</v>
      </c>
      <c r="AL1273" s="78">
        <v>0.5</v>
      </c>
      <c r="AM1273" s="63" t="s">
        <v>8482</v>
      </c>
      <c r="AN1273" s="78">
        <v>0.1667</v>
      </c>
      <c r="AO1273" s="78">
        <v>0</v>
      </c>
      <c r="AP1273" s="63" t="s">
        <v>8483</v>
      </c>
      <c r="AQ1273" s="78">
        <v>0.1667</v>
      </c>
      <c r="AR1273" s="78">
        <v>0.5</v>
      </c>
      <c r="AS1273" s="86" t="s">
        <v>8484</v>
      </c>
      <c r="AT1273" s="87"/>
      <c r="AU1273" s="88"/>
    </row>
    <row r="1274" spans="1:47">
      <c r="A1274" s="50">
        <f t="shared" si="94"/>
        <v>0</v>
      </c>
      <c r="B1274" s="51" t="str">
        <f>IF(A1274="","",IF(A1274&lt;词盘!$B$2,"大词",IF(A1274&lt;词盘!$C$2,"中尾词","长尾词")))</f>
        <v>大词</v>
      </c>
      <c r="D1274" s="29" t="str">
        <f t="shared" si="95"/>
        <v>无序</v>
      </c>
      <c r="I1274" s="61">
        <f t="shared" si="93"/>
        <v>0</v>
      </c>
      <c r="K1274" s="91"/>
      <c r="L1274" s="90"/>
      <c r="M1274" s="62" t="s">
        <v>8485</v>
      </c>
      <c r="N1274" s="63" t="s">
        <v>8486</v>
      </c>
      <c r="O1274" s="64" t="s">
        <v>2027</v>
      </c>
      <c r="P1274" s="65"/>
      <c r="Q1274" s="63" t="s">
        <v>2047</v>
      </c>
      <c r="R1274" s="68">
        <v>0</v>
      </c>
      <c r="S1274" s="68">
        <v>5</v>
      </c>
      <c r="T1274" s="69" t="s">
        <v>8487</v>
      </c>
      <c r="U1274" s="70"/>
      <c r="V1274" s="68"/>
      <c r="W1274" s="71"/>
      <c r="X1274" s="72"/>
      <c r="Y1274" s="71"/>
      <c r="Z1274" s="71"/>
      <c r="AA1274" s="71">
        <v>1</v>
      </c>
      <c r="AB1274" s="76">
        <v>0</v>
      </c>
      <c r="AC1274" s="68">
        <v>398</v>
      </c>
      <c r="AD1274" s="77">
        <v>0</v>
      </c>
      <c r="AE1274" s="68">
        <v>4</v>
      </c>
      <c r="AF1274" s="78">
        <v>0.4615</v>
      </c>
      <c r="AG1274" s="81">
        <v>0.5</v>
      </c>
      <c r="AH1274" s="82">
        <v>1.02</v>
      </c>
      <c r="AI1274" s="64" t="s">
        <v>8488</v>
      </c>
      <c r="AJ1274" s="63" t="s">
        <v>8489</v>
      </c>
      <c r="AK1274" s="78">
        <v>0.2051</v>
      </c>
      <c r="AL1274" s="78">
        <v>0.1667</v>
      </c>
      <c r="AM1274" s="63" t="s">
        <v>8481</v>
      </c>
      <c r="AN1274" s="78">
        <v>0.1795</v>
      </c>
      <c r="AO1274" s="78">
        <v>0.3333</v>
      </c>
      <c r="AP1274" s="63" t="s">
        <v>8490</v>
      </c>
      <c r="AQ1274" s="78">
        <v>0.0769</v>
      </c>
      <c r="AR1274" s="78">
        <v>0</v>
      </c>
      <c r="AS1274" s="86" t="s">
        <v>8491</v>
      </c>
      <c r="AT1274" s="87"/>
      <c r="AU1274" s="88"/>
    </row>
    <row r="1275" spans="1:47">
      <c r="A1275" s="50">
        <f t="shared" si="94"/>
        <v>0</v>
      </c>
      <c r="B1275" s="51" t="str">
        <f>IF(A1275="","",IF(A1275&lt;词盘!$B$2,"大词",IF(A1275&lt;词盘!$C$2,"中尾词","长尾词")))</f>
        <v>大词</v>
      </c>
      <c r="D1275" s="29" t="str">
        <f t="shared" si="95"/>
        <v>无序</v>
      </c>
      <c r="I1275" s="61">
        <f t="shared" si="93"/>
        <v>0</v>
      </c>
      <c r="K1275" s="91"/>
      <c r="L1275" s="90"/>
      <c r="M1275" s="62" t="s">
        <v>8492</v>
      </c>
      <c r="N1275" s="63"/>
      <c r="O1275" s="64" t="s">
        <v>2027</v>
      </c>
      <c r="P1275" s="65"/>
      <c r="Q1275" s="63" t="s">
        <v>2047</v>
      </c>
      <c r="R1275" s="68">
        <v>0</v>
      </c>
      <c r="S1275" s="68">
        <v>5</v>
      </c>
      <c r="T1275" s="69" t="s">
        <v>8493</v>
      </c>
      <c r="U1275" s="70"/>
      <c r="V1275" s="68"/>
      <c r="W1275" s="71"/>
      <c r="X1275" s="72"/>
      <c r="Y1275" s="71"/>
      <c r="Z1275" s="71"/>
      <c r="AA1275" s="71"/>
      <c r="AB1275" s="76"/>
      <c r="AC1275" s="68">
        <v>0</v>
      </c>
      <c r="AD1275" s="77"/>
      <c r="AE1275" s="68">
        <v>16</v>
      </c>
      <c r="AF1275" s="78"/>
      <c r="AG1275" s="81"/>
      <c r="AH1275" s="44" t="s">
        <v>2027</v>
      </c>
      <c r="AI1275" s="64" t="s">
        <v>2177</v>
      </c>
      <c r="AJ1275" s="63"/>
      <c r="AK1275" s="78"/>
      <c r="AL1275" s="78"/>
      <c r="AM1275" s="63"/>
      <c r="AN1275" s="78"/>
      <c r="AO1275" s="78"/>
      <c r="AP1275" s="63"/>
      <c r="AQ1275" s="78"/>
      <c r="AR1275" s="78"/>
      <c r="AS1275" s="86"/>
      <c r="AT1275" s="87"/>
      <c r="AU1275" s="88"/>
    </row>
    <row r="1276" spans="1:47">
      <c r="A1276" s="50">
        <f t="shared" si="94"/>
        <v>0</v>
      </c>
      <c r="B1276" s="51" t="str">
        <f>IF(A1276="","",IF(A1276&lt;词盘!$B$2,"大词",IF(A1276&lt;词盘!$C$2,"中尾词","长尾词")))</f>
        <v>大词</v>
      </c>
      <c r="D1276" s="29" t="str">
        <f t="shared" si="95"/>
        <v>无序</v>
      </c>
      <c r="I1276" s="61">
        <f t="shared" si="93"/>
        <v>0</v>
      </c>
      <c r="K1276" s="91"/>
      <c r="L1276" s="90"/>
      <c r="M1276" s="62" t="s">
        <v>8494</v>
      </c>
      <c r="N1276" s="63"/>
      <c r="O1276" s="64" t="s">
        <v>2027</v>
      </c>
      <c r="P1276" s="65"/>
      <c r="Q1276" s="63" t="s">
        <v>2047</v>
      </c>
      <c r="R1276" s="68">
        <v>0</v>
      </c>
      <c r="S1276" s="68">
        <v>2</v>
      </c>
      <c r="T1276" s="69" t="s">
        <v>8495</v>
      </c>
      <c r="U1276" s="70"/>
      <c r="V1276" s="68"/>
      <c r="W1276" s="71"/>
      <c r="X1276" s="72"/>
      <c r="Y1276" s="71"/>
      <c r="Z1276" s="71"/>
      <c r="AA1276" s="71"/>
      <c r="AB1276" s="76"/>
      <c r="AC1276" s="68">
        <v>0</v>
      </c>
      <c r="AD1276" s="77"/>
      <c r="AE1276" s="68">
        <v>18</v>
      </c>
      <c r="AF1276" s="78"/>
      <c r="AG1276" s="81"/>
      <c r="AH1276" s="44" t="s">
        <v>2027</v>
      </c>
      <c r="AI1276" s="64" t="s">
        <v>2177</v>
      </c>
      <c r="AJ1276" s="63"/>
      <c r="AK1276" s="78"/>
      <c r="AL1276" s="78"/>
      <c r="AM1276" s="63"/>
      <c r="AN1276" s="78"/>
      <c r="AO1276" s="78"/>
      <c r="AP1276" s="63"/>
      <c r="AQ1276" s="78"/>
      <c r="AR1276" s="78"/>
      <c r="AS1276" s="86"/>
      <c r="AT1276" s="87"/>
      <c r="AU1276" s="88"/>
    </row>
    <row r="1277" spans="1:47">
      <c r="A1277" s="50">
        <f t="shared" si="94"/>
        <v>0</v>
      </c>
      <c r="B1277" s="51" t="str">
        <f>IF(A1277="","",IF(A1277&lt;词盘!$B$2,"大词",IF(A1277&lt;词盘!$C$2,"中尾词","长尾词")))</f>
        <v>大词</v>
      </c>
      <c r="D1277" s="29" t="str">
        <f t="shared" si="95"/>
        <v>无序</v>
      </c>
      <c r="I1277" s="61">
        <f t="shared" si="93"/>
        <v>0</v>
      </c>
      <c r="K1277" s="91"/>
      <c r="L1277" s="90"/>
      <c r="M1277" s="62" t="s">
        <v>8496</v>
      </c>
      <c r="N1277" s="63"/>
      <c r="O1277" s="64" t="s">
        <v>2027</v>
      </c>
      <c r="P1277" s="65"/>
      <c r="Q1277" s="63" t="s">
        <v>2047</v>
      </c>
      <c r="R1277" s="68">
        <v>0</v>
      </c>
      <c r="S1277" s="68">
        <v>4</v>
      </c>
      <c r="T1277" s="69" t="s">
        <v>8428</v>
      </c>
      <c r="U1277" s="70"/>
      <c r="V1277" s="68"/>
      <c r="W1277" s="71"/>
      <c r="X1277" s="72"/>
      <c r="Y1277" s="71"/>
      <c r="Z1277" s="71"/>
      <c r="AA1277" s="71"/>
      <c r="AB1277" s="76"/>
      <c r="AC1277" s="68">
        <v>0</v>
      </c>
      <c r="AD1277" s="77"/>
      <c r="AE1277" s="68">
        <v>20</v>
      </c>
      <c r="AF1277" s="78"/>
      <c r="AG1277" s="81"/>
      <c r="AH1277" s="44" t="s">
        <v>2027</v>
      </c>
      <c r="AI1277" s="64" t="s">
        <v>2177</v>
      </c>
      <c r="AJ1277" s="63"/>
      <c r="AK1277" s="78"/>
      <c r="AL1277" s="78"/>
      <c r="AM1277" s="63"/>
      <c r="AN1277" s="78"/>
      <c r="AO1277" s="78"/>
      <c r="AP1277" s="63"/>
      <c r="AQ1277" s="78"/>
      <c r="AR1277" s="78"/>
      <c r="AS1277" s="86"/>
      <c r="AT1277" s="87"/>
      <c r="AU1277" s="88"/>
    </row>
    <row r="1278" spans="1:47">
      <c r="A1278" s="50">
        <f t="shared" si="94"/>
        <v>0</v>
      </c>
      <c r="B1278" s="51" t="str">
        <f>IF(A1278="","",IF(A1278&lt;词盘!$B$2,"大词",IF(A1278&lt;词盘!$C$2,"中尾词","长尾词")))</f>
        <v>大词</v>
      </c>
      <c r="D1278" s="29" t="str">
        <f t="shared" si="95"/>
        <v>无序</v>
      </c>
      <c r="I1278" s="61">
        <f t="shared" ref="I1278:I1341" si="96">P1278/SUM(P:P)</f>
        <v>0</v>
      </c>
      <c r="K1278" s="91"/>
      <c r="L1278" s="90"/>
      <c r="M1278" s="62" t="s">
        <v>8497</v>
      </c>
      <c r="N1278" s="63"/>
      <c r="O1278" s="64" t="s">
        <v>2027</v>
      </c>
      <c r="P1278" s="65"/>
      <c r="Q1278" s="63" t="s">
        <v>2047</v>
      </c>
      <c r="R1278" s="68">
        <v>0</v>
      </c>
      <c r="S1278" s="68">
        <v>3</v>
      </c>
      <c r="T1278" s="69" t="s">
        <v>6803</v>
      </c>
      <c r="U1278" s="70"/>
      <c r="V1278" s="68"/>
      <c r="W1278" s="71"/>
      <c r="X1278" s="72"/>
      <c r="Y1278" s="71"/>
      <c r="Z1278" s="71"/>
      <c r="AA1278" s="71"/>
      <c r="AB1278" s="76"/>
      <c r="AC1278" s="68">
        <v>0</v>
      </c>
      <c r="AD1278" s="77"/>
      <c r="AE1278" s="68">
        <v>16</v>
      </c>
      <c r="AF1278" s="78"/>
      <c r="AG1278" s="81"/>
      <c r="AH1278" s="44" t="s">
        <v>2027</v>
      </c>
      <c r="AI1278" s="64" t="s">
        <v>2177</v>
      </c>
      <c r="AJ1278" s="63"/>
      <c r="AK1278" s="78"/>
      <c r="AL1278" s="78"/>
      <c r="AM1278" s="63"/>
      <c r="AN1278" s="78"/>
      <c r="AO1278" s="78"/>
      <c r="AP1278" s="63"/>
      <c r="AQ1278" s="78"/>
      <c r="AR1278" s="78"/>
      <c r="AS1278" s="86"/>
      <c r="AT1278" s="87"/>
      <c r="AU1278" s="88"/>
    </row>
    <row r="1279" spans="1:47">
      <c r="A1279" s="50">
        <f t="shared" si="94"/>
        <v>0</v>
      </c>
      <c r="B1279" s="51" t="str">
        <f>IF(A1279="","",IF(A1279&lt;词盘!$B$2,"大词",IF(A1279&lt;词盘!$C$2,"中尾词","长尾词")))</f>
        <v>大词</v>
      </c>
      <c r="D1279" s="29" t="str">
        <f t="shared" si="95"/>
        <v>无序</v>
      </c>
      <c r="I1279" s="61">
        <f t="shared" si="96"/>
        <v>0</v>
      </c>
      <c r="K1279" s="91"/>
      <c r="L1279" s="90"/>
      <c r="M1279" s="62" t="s">
        <v>8498</v>
      </c>
      <c r="N1279" s="63"/>
      <c r="O1279" s="64" t="s">
        <v>2027</v>
      </c>
      <c r="P1279" s="65"/>
      <c r="Q1279" s="63" t="s">
        <v>2047</v>
      </c>
      <c r="R1279" s="68">
        <v>0</v>
      </c>
      <c r="S1279" s="68">
        <v>4</v>
      </c>
      <c r="T1279" s="69" t="s">
        <v>8474</v>
      </c>
      <c r="U1279" s="70"/>
      <c r="V1279" s="68"/>
      <c r="W1279" s="71"/>
      <c r="X1279" s="72"/>
      <c r="Y1279" s="71"/>
      <c r="Z1279" s="71"/>
      <c r="AA1279" s="71"/>
      <c r="AB1279" s="76"/>
      <c r="AC1279" s="68">
        <v>0</v>
      </c>
      <c r="AD1279" s="77"/>
      <c r="AE1279" s="68">
        <v>15</v>
      </c>
      <c r="AF1279" s="78"/>
      <c r="AG1279" s="81"/>
      <c r="AH1279" s="44" t="s">
        <v>2027</v>
      </c>
      <c r="AI1279" s="64" t="s">
        <v>2177</v>
      </c>
      <c r="AJ1279" s="63"/>
      <c r="AK1279" s="78"/>
      <c r="AL1279" s="78"/>
      <c r="AM1279" s="63"/>
      <c r="AN1279" s="78"/>
      <c r="AO1279" s="78"/>
      <c r="AP1279" s="63"/>
      <c r="AQ1279" s="78"/>
      <c r="AR1279" s="78"/>
      <c r="AS1279" s="86"/>
      <c r="AT1279" s="87"/>
      <c r="AU1279" s="88"/>
    </row>
    <row r="1280" spans="1:47">
      <c r="A1280" s="50">
        <f t="shared" si="94"/>
        <v>35</v>
      </c>
      <c r="B1280" s="51" t="str">
        <f>IF(A1280="","",IF(A1280&lt;词盘!$B$2,"大词",IF(A1280&lt;词盘!$C$2,"中尾词","长尾词")))</f>
        <v>大词</v>
      </c>
      <c r="D1280" s="29" t="str">
        <f t="shared" si="95"/>
        <v>无序</v>
      </c>
      <c r="I1280" s="61">
        <f t="shared" si="96"/>
        <v>0</v>
      </c>
      <c r="K1280" s="91"/>
      <c r="L1280" s="90"/>
      <c r="M1280" s="62" t="s">
        <v>8499</v>
      </c>
      <c r="N1280" s="63" t="s">
        <v>8500</v>
      </c>
      <c r="O1280" s="64" t="s">
        <v>2027</v>
      </c>
      <c r="P1280" s="65"/>
      <c r="Q1280" s="63" t="s">
        <v>2047</v>
      </c>
      <c r="R1280" s="68">
        <v>0</v>
      </c>
      <c r="S1280" s="68">
        <v>9</v>
      </c>
      <c r="T1280" s="69" t="s">
        <v>8501</v>
      </c>
      <c r="U1280" s="70">
        <v>1421384</v>
      </c>
      <c r="V1280" s="68">
        <v>1796</v>
      </c>
      <c r="W1280" s="71">
        <v>35</v>
      </c>
      <c r="X1280" s="72">
        <v>0.0197</v>
      </c>
      <c r="Y1280" s="71">
        <v>53856</v>
      </c>
      <c r="Z1280" s="71">
        <v>865</v>
      </c>
      <c r="AA1280" s="71">
        <v>1</v>
      </c>
      <c r="AB1280" s="76">
        <v>0</v>
      </c>
      <c r="AC1280" s="68">
        <v>84</v>
      </c>
      <c r="AD1280" s="77">
        <v>21.38</v>
      </c>
      <c r="AE1280" s="68">
        <v>6</v>
      </c>
      <c r="AF1280" s="78">
        <v>0.8333</v>
      </c>
      <c r="AG1280" s="81">
        <v>0.6</v>
      </c>
      <c r="AH1280" s="82">
        <v>3.2</v>
      </c>
      <c r="AI1280" s="64" t="s">
        <v>8502</v>
      </c>
      <c r="AJ1280" s="63" t="s">
        <v>2354</v>
      </c>
      <c r="AK1280" s="78">
        <v>0.7381</v>
      </c>
      <c r="AL1280" s="78">
        <v>0.4</v>
      </c>
      <c r="AM1280" s="63" t="s">
        <v>2184</v>
      </c>
      <c r="AN1280" s="78">
        <v>0.0476</v>
      </c>
      <c r="AO1280" s="78">
        <v>0.2</v>
      </c>
      <c r="AP1280" s="63" t="s">
        <v>2376</v>
      </c>
      <c r="AQ1280" s="78">
        <v>0.0476</v>
      </c>
      <c r="AR1280" s="78">
        <v>0</v>
      </c>
      <c r="AS1280" s="86" t="s">
        <v>8503</v>
      </c>
      <c r="AT1280" s="87"/>
      <c r="AU1280" s="88"/>
    </row>
    <row r="1281" spans="1:47">
      <c r="A1281" s="50">
        <f t="shared" si="94"/>
        <v>0</v>
      </c>
      <c r="B1281" s="51" t="str">
        <f>IF(A1281="","",IF(A1281&lt;词盘!$B$2,"大词",IF(A1281&lt;词盘!$C$2,"中尾词","长尾词")))</f>
        <v>大词</v>
      </c>
      <c r="D1281" s="29" t="str">
        <f t="shared" si="95"/>
        <v>无序</v>
      </c>
      <c r="I1281" s="61">
        <f t="shared" si="96"/>
        <v>0</v>
      </c>
      <c r="K1281" s="91"/>
      <c r="L1281" s="90"/>
      <c r="M1281" s="62" t="s">
        <v>8504</v>
      </c>
      <c r="N1281" s="63"/>
      <c r="O1281" s="64" t="s">
        <v>2027</v>
      </c>
      <c r="P1281" s="65"/>
      <c r="Q1281" s="63" t="s">
        <v>2047</v>
      </c>
      <c r="R1281" s="68">
        <v>0</v>
      </c>
      <c r="S1281" s="68">
        <v>8</v>
      </c>
      <c r="T1281" s="69" t="s">
        <v>8505</v>
      </c>
      <c r="U1281" s="70"/>
      <c r="V1281" s="68"/>
      <c r="W1281" s="71"/>
      <c r="X1281" s="72"/>
      <c r="Y1281" s="71"/>
      <c r="Z1281" s="71"/>
      <c r="AA1281" s="71"/>
      <c r="AB1281" s="76"/>
      <c r="AC1281" s="68">
        <v>0</v>
      </c>
      <c r="AD1281" s="77"/>
      <c r="AE1281" s="68">
        <v>21</v>
      </c>
      <c r="AF1281" s="78"/>
      <c r="AG1281" s="81"/>
      <c r="AH1281" s="44" t="s">
        <v>2027</v>
      </c>
      <c r="AI1281" s="64" t="s">
        <v>2177</v>
      </c>
      <c r="AJ1281" s="63"/>
      <c r="AK1281" s="78"/>
      <c r="AL1281" s="78"/>
      <c r="AM1281" s="63"/>
      <c r="AN1281" s="78"/>
      <c r="AO1281" s="78"/>
      <c r="AP1281" s="63"/>
      <c r="AQ1281" s="78"/>
      <c r="AR1281" s="78"/>
      <c r="AS1281" s="86"/>
      <c r="AT1281" s="87"/>
      <c r="AU1281" s="88"/>
    </row>
    <row r="1282" spans="1:47">
      <c r="A1282" s="50">
        <f t="shared" si="94"/>
        <v>0</v>
      </c>
      <c r="B1282" s="51" t="str">
        <f>IF(A1282="","",IF(A1282&lt;词盘!$B$2,"大词",IF(A1282&lt;词盘!$C$2,"中尾词","长尾词")))</f>
        <v>大词</v>
      </c>
      <c r="D1282" s="29" t="str">
        <f t="shared" si="95"/>
        <v>无序</v>
      </c>
      <c r="I1282" s="61">
        <f t="shared" si="96"/>
        <v>0</v>
      </c>
      <c r="K1282" s="91"/>
      <c r="L1282" s="90"/>
      <c r="M1282" s="62" t="s">
        <v>8506</v>
      </c>
      <c r="N1282" s="63" t="s">
        <v>8507</v>
      </c>
      <c r="O1282" s="64" t="s">
        <v>2027</v>
      </c>
      <c r="P1282" s="65"/>
      <c r="Q1282" s="63" t="s">
        <v>2047</v>
      </c>
      <c r="R1282" s="68">
        <v>0</v>
      </c>
      <c r="S1282" s="68">
        <v>10</v>
      </c>
      <c r="T1282" s="69" t="s">
        <v>7007</v>
      </c>
      <c r="U1282" s="70">
        <v>2091463</v>
      </c>
      <c r="V1282" s="68"/>
      <c r="W1282" s="71"/>
      <c r="X1282" s="72"/>
      <c r="Y1282" s="71"/>
      <c r="Z1282" s="71"/>
      <c r="AA1282" s="71">
        <v>1</v>
      </c>
      <c r="AB1282" s="76">
        <v>0</v>
      </c>
      <c r="AC1282" s="68">
        <v>60</v>
      </c>
      <c r="AD1282" s="77">
        <v>0</v>
      </c>
      <c r="AE1282" s="68">
        <v>4</v>
      </c>
      <c r="AF1282" s="78">
        <v>0.6072</v>
      </c>
      <c r="AG1282" s="81">
        <v>0</v>
      </c>
      <c r="AH1282" s="82">
        <v>10</v>
      </c>
      <c r="AI1282" s="64" t="s">
        <v>2183</v>
      </c>
      <c r="AJ1282" s="63" t="s">
        <v>8508</v>
      </c>
      <c r="AK1282" s="78">
        <v>0.3214</v>
      </c>
      <c r="AL1282" s="78">
        <v>0</v>
      </c>
      <c r="AM1282" s="63" t="s">
        <v>2184</v>
      </c>
      <c r="AN1282" s="78">
        <v>0.1429</v>
      </c>
      <c r="AO1282" s="78">
        <v>0</v>
      </c>
      <c r="AP1282" s="63" t="s">
        <v>2354</v>
      </c>
      <c r="AQ1282" s="78">
        <v>0.1429</v>
      </c>
      <c r="AR1282" s="78">
        <v>0</v>
      </c>
      <c r="AS1282" s="86" t="s">
        <v>8509</v>
      </c>
      <c r="AT1282" s="87"/>
      <c r="AU1282" s="88"/>
    </row>
    <row r="1283" spans="1:47">
      <c r="A1283" s="50">
        <f t="shared" ref="A1283:A1298" si="97">W1283</f>
        <v>29</v>
      </c>
      <c r="B1283" s="51" t="str">
        <f>IF(A1283="","",IF(A1283&lt;词盘!$B$2,"大词",IF(A1283&lt;词盘!$C$2,"中尾词","长尾词")))</f>
        <v>大词</v>
      </c>
      <c r="D1283" s="29" t="str">
        <f t="shared" si="95"/>
        <v>无序</v>
      </c>
      <c r="I1283" s="61">
        <f t="shared" si="96"/>
        <v>0</v>
      </c>
      <c r="K1283" s="91"/>
      <c r="L1283" s="90"/>
      <c r="M1283" s="62" t="s">
        <v>1826</v>
      </c>
      <c r="N1283" s="63" t="s">
        <v>2761</v>
      </c>
      <c r="O1283" s="64" t="s">
        <v>2027</v>
      </c>
      <c r="P1283" s="65"/>
      <c r="Q1283" s="63" t="s">
        <v>2149</v>
      </c>
      <c r="R1283" s="68">
        <v>0</v>
      </c>
      <c r="S1283" s="68">
        <v>1</v>
      </c>
      <c r="T1283" s="69" t="s">
        <v>4096</v>
      </c>
      <c r="U1283" s="70">
        <v>1458931</v>
      </c>
      <c r="V1283" s="68">
        <v>827</v>
      </c>
      <c r="W1283" s="71">
        <v>29</v>
      </c>
      <c r="X1283" s="72">
        <v>0.0355</v>
      </c>
      <c r="Y1283" s="71">
        <v>24775</v>
      </c>
      <c r="Z1283" s="71">
        <v>387</v>
      </c>
      <c r="AA1283" s="71">
        <v>1</v>
      </c>
      <c r="AB1283" s="76">
        <v>24</v>
      </c>
      <c r="AC1283" s="68">
        <v>203</v>
      </c>
      <c r="AD1283" s="77">
        <v>4.07</v>
      </c>
      <c r="AE1283" s="68">
        <v>7</v>
      </c>
      <c r="AF1283" s="78">
        <v>0.3903</v>
      </c>
      <c r="AG1283" s="81">
        <v>0.1429</v>
      </c>
      <c r="AH1283" s="82">
        <v>1.35</v>
      </c>
      <c r="AI1283" s="64" t="s">
        <v>2764</v>
      </c>
      <c r="AJ1283" s="63" t="s">
        <v>8510</v>
      </c>
      <c r="AK1283" s="78">
        <v>0.1463</v>
      </c>
      <c r="AL1283" s="78">
        <v>0.1429</v>
      </c>
      <c r="AM1283" s="63" t="s">
        <v>8511</v>
      </c>
      <c r="AN1283" s="78">
        <v>0.122</v>
      </c>
      <c r="AO1283" s="78">
        <v>0</v>
      </c>
      <c r="AP1283" s="63" t="s">
        <v>8512</v>
      </c>
      <c r="AQ1283" s="78">
        <v>0.122</v>
      </c>
      <c r="AR1283" s="78">
        <v>0</v>
      </c>
      <c r="AS1283" s="86" t="s">
        <v>8513</v>
      </c>
      <c r="AT1283" s="87">
        <v>0</v>
      </c>
      <c r="AU1283" s="88" t="s">
        <v>8514</v>
      </c>
    </row>
    <row r="1284" spans="1:47">
      <c r="A1284" s="50">
        <f t="shared" si="97"/>
        <v>0</v>
      </c>
      <c r="B1284" s="51" t="str">
        <f>IF(A1284="","",IF(A1284&lt;词盘!$B$2,"大词",IF(A1284&lt;词盘!$C$2,"中尾词","长尾词")))</f>
        <v>大词</v>
      </c>
      <c r="D1284" s="29" t="str">
        <f t="shared" si="95"/>
        <v>无序</v>
      </c>
      <c r="I1284" s="61">
        <f t="shared" si="96"/>
        <v>0</v>
      </c>
      <c r="K1284" s="91"/>
      <c r="L1284" s="90"/>
      <c r="M1284" s="62" t="s">
        <v>1825</v>
      </c>
      <c r="N1284" s="63" t="s">
        <v>8515</v>
      </c>
      <c r="O1284" s="64" t="s">
        <v>2027</v>
      </c>
      <c r="P1284" s="65"/>
      <c r="Q1284" s="63" t="s">
        <v>2149</v>
      </c>
      <c r="R1284" s="68">
        <v>0</v>
      </c>
      <c r="S1284" s="68">
        <v>1</v>
      </c>
      <c r="T1284" s="69" t="s">
        <v>2910</v>
      </c>
      <c r="U1284" s="70"/>
      <c r="V1284" s="68"/>
      <c r="W1284" s="71"/>
      <c r="X1284" s="72"/>
      <c r="Y1284" s="71"/>
      <c r="Z1284" s="71"/>
      <c r="AA1284" s="71">
        <v>1</v>
      </c>
      <c r="AB1284" s="76">
        <v>0</v>
      </c>
      <c r="AC1284" s="68">
        <v>0</v>
      </c>
      <c r="AD1284" s="77">
        <v>0</v>
      </c>
      <c r="AE1284" s="68">
        <v>20</v>
      </c>
      <c r="AF1284" s="78">
        <v>0.3929</v>
      </c>
      <c r="AG1284" s="81">
        <v>0</v>
      </c>
      <c r="AH1284" s="82">
        <v>1.33</v>
      </c>
      <c r="AI1284" s="64" t="s">
        <v>8516</v>
      </c>
      <c r="AJ1284" s="63" t="s">
        <v>8517</v>
      </c>
      <c r="AK1284" s="78">
        <v>0.1429</v>
      </c>
      <c r="AL1284" s="78">
        <v>0</v>
      </c>
      <c r="AM1284" s="63" t="s">
        <v>8518</v>
      </c>
      <c r="AN1284" s="78">
        <v>0.1429</v>
      </c>
      <c r="AO1284" s="78">
        <v>0</v>
      </c>
      <c r="AP1284" s="63" t="s">
        <v>8519</v>
      </c>
      <c r="AQ1284" s="78">
        <v>0.1071</v>
      </c>
      <c r="AR1284" s="78">
        <v>0</v>
      </c>
      <c r="AS1284" s="86"/>
      <c r="AT1284" s="87"/>
      <c r="AU1284" s="88"/>
    </row>
    <row r="1285" spans="1:47">
      <c r="A1285" s="50">
        <f t="shared" si="97"/>
        <v>56</v>
      </c>
      <c r="B1285" s="51" t="str">
        <f>IF(A1285="","",IF(A1285&lt;词盘!$B$2,"大词",IF(A1285&lt;词盘!$C$2,"中尾词","长尾词")))</f>
        <v>大词</v>
      </c>
      <c r="D1285" s="29" t="str">
        <f t="shared" si="95"/>
        <v>无序</v>
      </c>
      <c r="I1285" s="61">
        <f t="shared" si="96"/>
        <v>0</v>
      </c>
      <c r="K1285" s="91"/>
      <c r="L1285" s="90"/>
      <c r="M1285" s="62" t="s">
        <v>689</v>
      </c>
      <c r="N1285" s="63" t="s">
        <v>1956</v>
      </c>
      <c r="O1285" s="64" t="s">
        <v>2027</v>
      </c>
      <c r="P1285" s="65"/>
      <c r="Q1285" s="63" t="s">
        <v>2047</v>
      </c>
      <c r="R1285" s="68">
        <v>0</v>
      </c>
      <c r="S1285" s="68">
        <v>6</v>
      </c>
      <c r="T1285" s="69" t="s">
        <v>8520</v>
      </c>
      <c r="U1285" s="70">
        <v>1845362</v>
      </c>
      <c r="V1285" s="68">
        <v>499</v>
      </c>
      <c r="W1285" s="71">
        <v>56</v>
      </c>
      <c r="X1285" s="72">
        <v>0.1127</v>
      </c>
      <c r="Y1285" s="71">
        <v>13238</v>
      </c>
      <c r="Z1285" s="71">
        <v>247</v>
      </c>
      <c r="AA1285" s="71">
        <v>2</v>
      </c>
      <c r="AB1285" s="76">
        <v>0</v>
      </c>
      <c r="AC1285" s="68">
        <v>25445</v>
      </c>
      <c r="AD1285" s="77">
        <v>0.02</v>
      </c>
      <c r="AE1285" s="68">
        <v>4</v>
      </c>
      <c r="AF1285" s="78">
        <v>0.5313</v>
      </c>
      <c r="AG1285" s="81">
        <v>0.4705</v>
      </c>
      <c r="AH1285" s="82">
        <v>2.21</v>
      </c>
      <c r="AI1285" s="64" t="s">
        <v>8521</v>
      </c>
      <c r="AJ1285" s="63" t="s">
        <v>2031</v>
      </c>
      <c r="AK1285" s="78">
        <v>0.1875</v>
      </c>
      <c r="AL1285" s="78">
        <v>0.1176</v>
      </c>
      <c r="AM1285" s="63" t="s">
        <v>2033</v>
      </c>
      <c r="AN1285" s="78">
        <v>0.1875</v>
      </c>
      <c r="AO1285" s="78">
        <v>0.1176</v>
      </c>
      <c r="AP1285" s="63" t="s">
        <v>2032</v>
      </c>
      <c r="AQ1285" s="78">
        <v>0.1563</v>
      </c>
      <c r="AR1285" s="78">
        <v>0.2353</v>
      </c>
      <c r="AS1285" s="86" t="s">
        <v>8522</v>
      </c>
      <c r="AT1285" s="87"/>
      <c r="AU1285" s="88"/>
    </row>
    <row r="1286" spans="1:47">
      <c r="A1286" s="50">
        <f t="shared" si="97"/>
        <v>0</v>
      </c>
      <c r="B1286" s="51" t="str">
        <f>IF(A1286="","",IF(A1286&lt;词盘!$B$2,"大词",IF(A1286&lt;词盘!$C$2,"中尾词","长尾词")))</f>
        <v>大词</v>
      </c>
      <c r="D1286" s="29" t="str">
        <f t="shared" si="95"/>
        <v>无序</v>
      </c>
      <c r="I1286" s="61">
        <f t="shared" si="96"/>
        <v>0</v>
      </c>
      <c r="K1286" s="91"/>
      <c r="L1286" s="90"/>
      <c r="M1286" s="62" t="s">
        <v>8523</v>
      </c>
      <c r="N1286" s="63"/>
      <c r="O1286" s="64" t="s">
        <v>2027</v>
      </c>
      <c r="P1286" s="65"/>
      <c r="Q1286" s="63" t="s">
        <v>2047</v>
      </c>
      <c r="R1286" s="68">
        <v>0</v>
      </c>
      <c r="S1286" s="68">
        <v>5</v>
      </c>
      <c r="T1286" s="69" t="s">
        <v>8524</v>
      </c>
      <c r="U1286" s="70"/>
      <c r="V1286" s="68"/>
      <c r="W1286" s="71"/>
      <c r="X1286" s="72"/>
      <c r="Y1286" s="71"/>
      <c r="Z1286" s="71"/>
      <c r="AA1286" s="71"/>
      <c r="AB1286" s="76"/>
      <c r="AC1286" s="68">
        <v>0</v>
      </c>
      <c r="AD1286" s="77"/>
      <c r="AE1286" s="68">
        <v>16</v>
      </c>
      <c r="AF1286" s="78"/>
      <c r="AG1286" s="81"/>
      <c r="AH1286" s="44" t="s">
        <v>2027</v>
      </c>
      <c r="AI1286" s="64" t="s">
        <v>2177</v>
      </c>
      <c r="AJ1286" s="63"/>
      <c r="AK1286" s="78"/>
      <c r="AL1286" s="78"/>
      <c r="AM1286" s="63"/>
      <c r="AN1286" s="78"/>
      <c r="AO1286" s="78"/>
      <c r="AP1286" s="63"/>
      <c r="AQ1286" s="78"/>
      <c r="AR1286" s="78"/>
      <c r="AS1286" s="86"/>
      <c r="AT1286" s="87"/>
      <c r="AU1286" s="88"/>
    </row>
    <row r="1287" spans="1:47">
      <c r="A1287" s="50">
        <f t="shared" si="97"/>
        <v>0</v>
      </c>
      <c r="B1287" s="51" t="str">
        <f>IF(A1287="","",IF(A1287&lt;词盘!$B$2,"大词",IF(A1287&lt;词盘!$C$2,"中尾词","长尾词")))</f>
        <v>大词</v>
      </c>
      <c r="D1287" s="29" t="str">
        <f t="shared" si="95"/>
        <v>无序</v>
      </c>
      <c r="I1287" s="61">
        <f t="shared" si="96"/>
        <v>0</v>
      </c>
      <c r="K1287" s="91"/>
      <c r="L1287" s="90"/>
      <c r="M1287" s="62" t="s">
        <v>8525</v>
      </c>
      <c r="N1287" s="63"/>
      <c r="O1287" s="64" t="s">
        <v>2027</v>
      </c>
      <c r="P1287" s="65"/>
      <c r="Q1287" s="63" t="s">
        <v>2149</v>
      </c>
      <c r="R1287" s="68">
        <v>0</v>
      </c>
      <c r="S1287" s="68">
        <v>1</v>
      </c>
      <c r="T1287" s="69" t="s">
        <v>2224</v>
      </c>
      <c r="U1287" s="70"/>
      <c r="V1287" s="68"/>
      <c r="W1287" s="71"/>
      <c r="X1287" s="72"/>
      <c r="Y1287" s="71"/>
      <c r="Z1287" s="71"/>
      <c r="AA1287" s="71"/>
      <c r="AB1287" s="76"/>
      <c r="AC1287" s="68">
        <v>0</v>
      </c>
      <c r="AD1287" s="77"/>
      <c r="AE1287" s="68">
        <v>11</v>
      </c>
      <c r="AF1287" s="78"/>
      <c r="AG1287" s="81"/>
      <c r="AH1287" s="44" t="s">
        <v>2027</v>
      </c>
      <c r="AI1287" s="64" t="s">
        <v>2177</v>
      </c>
      <c r="AJ1287" s="63"/>
      <c r="AK1287" s="78"/>
      <c r="AL1287" s="78"/>
      <c r="AM1287" s="63"/>
      <c r="AN1287" s="78"/>
      <c r="AO1287" s="78"/>
      <c r="AP1287" s="63"/>
      <c r="AQ1287" s="78"/>
      <c r="AR1287" s="78"/>
      <c r="AS1287" s="86"/>
      <c r="AT1287" s="87"/>
      <c r="AU1287" s="88"/>
    </row>
    <row r="1288" spans="1:47">
      <c r="A1288" s="50">
        <f t="shared" si="97"/>
        <v>0</v>
      </c>
      <c r="B1288" s="51" t="str">
        <f>IF(A1288="","",IF(A1288&lt;词盘!$B$2,"大词",IF(A1288&lt;词盘!$C$2,"中尾词","长尾词")))</f>
        <v>大词</v>
      </c>
      <c r="D1288" s="29" t="str">
        <f t="shared" si="95"/>
        <v>无序</v>
      </c>
      <c r="I1288" s="61">
        <f t="shared" si="96"/>
        <v>0</v>
      </c>
      <c r="K1288" s="91"/>
      <c r="L1288" s="90"/>
      <c r="M1288" s="62" t="s">
        <v>8526</v>
      </c>
      <c r="N1288" s="63"/>
      <c r="O1288" s="64" t="s">
        <v>2027</v>
      </c>
      <c r="P1288" s="65"/>
      <c r="Q1288" s="63" t="s">
        <v>2028</v>
      </c>
      <c r="R1288" s="68">
        <v>0</v>
      </c>
      <c r="S1288" s="68">
        <v>5</v>
      </c>
      <c r="T1288" s="69" t="s">
        <v>8527</v>
      </c>
      <c r="U1288" s="70"/>
      <c r="V1288" s="68"/>
      <c r="W1288" s="71"/>
      <c r="X1288" s="72"/>
      <c r="Y1288" s="71"/>
      <c r="Z1288" s="71"/>
      <c r="AA1288" s="71"/>
      <c r="AB1288" s="76"/>
      <c r="AC1288" s="68">
        <v>0</v>
      </c>
      <c r="AD1288" s="77"/>
      <c r="AE1288" s="68">
        <v>19</v>
      </c>
      <c r="AF1288" s="78"/>
      <c r="AG1288" s="81"/>
      <c r="AH1288" s="44" t="s">
        <v>2027</v>
      </c>
      <c r="AI1288" s="64" t="s">
        <v>2177</v>
      </c>
      <c r="AJ1288" s="63"/>
      <c r="AK1288" s="78"/>
      <c r="AL1288" s="78"/>
      <c r="AM1288" s="63"/>
      <c r="AN1288" s="78"/>
      <c r="AO1288" s="78"/>
      <c r="AP1288" s="63"/>
      <c r="AQ1288" s="78"/>
      <c r="AR1288" s="78"/>
      <c r="AS1288" s="86"/>
      <c r="AT1288" s="87">
        <v>0</v>
      </c>
      <c r="AU1288" s="88" t="s">
        <v>8528</v>
      </c>
    </row>
    <row r="1289" spans="1:47">
      <c r="A1289" s="50">
        <f t="shared" si="97"/>
        <v>0</v>
      </c>
      <c r="B1289" s="51" t="str">
        <f>IF(A1289="","",IF(A1289&lt;词盘!$B$2,"大词",IF(A1289&lt;词盘!$C$2,"中尾词","长尾词")))</f>
        <v>大词</v>
      </c>
      <c r="D1289" s="29" t="str">
        <f t="shared" si="95"/>
        <v>无序</v>
      </c>
      <c r="I1289" s="61">
        <f t="shared" si="96"/>
        <v>0</v>
      </c>
      <c r="K1289" s="91"/>
      <c r="L1289" s="90"/>
      <c r="M1289" s="62" t="s">
        <v>8529</v>
      </c>
      <c r="N1289" s="63" t="s">
        <v>8530</v>
      </c>
      <c r="O1289" s="64" t="s">
        <v>2027</v>
      </c>
      <c r="P1289" s="65"/>
      <c r="Q1289" s="63" t="s">
        <v>2047</v>
      </c>
      <c r="R1289" s="68">
        <v>0</v>
      </c>
      <c r="S1289" s="68">
        <v>9</v>
      </c>
      <c r="T1289" s="69" t="s">
        <v>8531</v>
      </c>
      <c r="U1289" s="70"/>
      <c r="V1289" s="68"/>
      <c r="W1289" s="71"/>
      <c r="X1289" s="72"/>
      <c r="Y1289" s="71"/>
      <c r="Z1289" s="71"/>
      <c r="AA1289" s="71">
        <v>1</v>
      </c>
      <c r="AB1289" s="76">
        <v>0</v>
      </c>
      <c r="AC1289" s="68">
        <v>172</v>
      </c>
      <c r="AD1289" s="77">
        <v>0</v>
      </c>
      <c r="AE1289" s="68">
        <v>4</v>
      </c>
      <c r="AF1289" s="78">
        <v>0.3928</v>
      </c>
      <c r="AG1289" s="81">
        <v>0.3636</v>
      </c>
      <c r="AH1289" s="82">
        <v>0.6</v>
      </c>
      <c r="AI1289" s="64" t="s">
        <v>2489</v>
      </c>
      <c r="AJ1289" s="63" t="s">
        <v>2144</v>
      </c>
      <c r="AK1289" s="78">
        <v>0.1786</v>
      </c>
      <c r="AL1289" s="78">
        <v>0.0909</v>
      </c>
      <c r="AM1289" s="63" t="s">
        <v>8532</v>
      </c>
      <c r="AN1289" s="78">
        <v>0.1071</v>
      </c>
      <c r="AO1289" s="78">
        <v>0.2727</v>
      </c>
      <c r="AP1289" s="63" t="s">
        <v>2224</v>
      </c>
      <c r="AQ1289" s="78">
        <v>0.1071</v>
      </c>
      <c r="AR1289" s="78">
        <v>0</v>
      </c>
      <c r="AS1289" s="86" t="s">
        <v>8533</v>
      </c>
      <c r="AT1289" s="87">
        <v>0.1429</v>
      </c>
      <c r="AU1289" s="88" t="s">
        <v>8534</v>
      </c>
    </row>
    <row r="1290" spans="1:47">
      <c r="A1290" s="50">
        <f t="shared" si="97"/>
        <v>253</v>
      </c>
      <c r="B1290" s="51" t="str">
        <f>IF(A1290="","",IF(A1290&lt;词盘!$B$2,"大词",IF(A1290&lt;词盘!$C$2,"中尾词","长尾词")))</f>
        <v>大词</v>
      </c>
      <c r="D1290" s="29" t="str">
        <f t="shared" si="95"/>
        <v>无序</v>
      </c>
      <c r="I1290" s="61">
        <f t="shared" si="96"/>
        <v>0</v>
      </c>
      <c r="K1290" s="91"/>
      <c r="L1290" s="90"/>
      <c r="M1290" s="62" t="s">
        <v>8535</v>
      </c>
      <c r="N1290" s="63" t="s">
        <v>8536</v>
      </c>
      <c r="O1290" s="64" t="s">
        <v>2027</v>
      </c>
      <c r="P1290" s="65"/>
      <c r="Q1290" s="63" t="s">
        <v>2149</v>
      </c>
      <c r="R1290" s="68">
        <v>0</v>
      </c>
      <c r="S1290" s="68">
        <v>1</v>
      </c>
      <c r="T1290" s="69" t="s">
        <v>3110</v>
      </c>
      <c r="U1290" s="70">
        <v>571670</v>
      </c>
      <c r="V1290" s="68">
        <v>3802</v>
      </c>
      <c r="W1290" s="71">
        <v>253</v>
      </c>
      <c r="X1290" s="72">
        <v>0.0666</v>
      </c>
      <c r="Y1290" s="71">
        <v>102544</v>
      </c>
      <c r="Z1290" s="71">
        <v>1684</v>
      </c>
      <c r="AA1290" s="71">
        <v>6</v>
      </c>
      <c r="AB1290" s="76">
        <v>0</v>
      </c>
      <c r="AC1290" s="68">
        <v>12070</v>
      </c>
      <c r="AD1290" s="77">
        <v>0.31</v>
      </c>
      <c r="AE1290" s="68">
        <v>43</v>
      </c>
      <c r="AF1290" s="78">
        <v>0.3868</v>
      </c>
      <c r="AG1290" s="81">
        <v>0</v>
      </c>
      <c r="AH1290" s="82">
        <v>0.58</v>
      </c>
      <c r="AI1290" s="64" t="s">
        <v>8537</v>
      </c>
      <c r="AJ1290" s="63" t="s">
        <v>8538</v>
      </c>
      <c r="AK1290" s="78">
        <v>0.1698</v>
      </c>
      <c r="AL1290" s="78">
        <v>0</v>
      </c>
      <c r="AM1290" s="63" t="s">
        <v>2929</v>
      </c>
      <c r="AN1290" s="78">
        <v>0.1415</v>
      </c>
      <c r="AO1290" s="78">
        <v>0</v>
      </c>
      <c r="AP1290" s="63" t="s">
        <v>8539</v>
      </c>
      <c r="AQ1290" s="78">
        <v>0.0755</v>
      </c>
      <c r="AR1290" s="78">
        <v>0</v>
      </c>
      <c r="AS1290" s="86" t="s">
        <v>8540</v>
      </c>
      <c r="AT1290" s="87">
        <v>0</v>
      </c>
      <c r="AU1290" s="88" t="s">
        <v>8541</v>
      </c>
    </row>
    <row r="1291" spans="1:47">
      <c r="A1291" s="50">
        <f t="shared" si="97"/>
        <v>0</v>
      </c>
      <c r="B1291" s="51" t="str">
        <f>IF(A1291="","",IF(A1291&lt;词盘!$B$2,"大词",IF(A1291&lt;词盘!$C$2,"中尾词","长尾词")))</f>
        <v>大词</v>
      </c>
      <c r="D1291" s="29" t="str">
        <f t="shared" ref="D1291:D1298" si="98">IF(M1291="","",IF(OR(E1291="/",E1291=""),"无序",IF(COUNTIFS(E:E,E1291)&lt;4,"无序","有序")))</f>
        <v>无序</v>
      </c>
      <c r="I1291" s="61">
        <f t="shared" si="96"/>
        <v>0</v>
      </c>
      <c r="K1291" s="91"/>
      <c r="L1291" s="90"/>
      <c r="M1291" s="62" t="s">
        <v>8542</v>
      </c>
      <c r="N1291" s="63"/>
      <c r="O1291" s="64" t="s">
        <v>2027</v>
      </c>
      <c r="P1291" s="65"/>
      <c r="Q1291" s="63" t="s">
        <v>2149</v>
      </c>
      <c r="R1291" s="68">
        <v>0</v>
      </c>
      <c r="S1291" s="68">
        <v>1</v>
      </c>
      <c r="T1291" s="69" t="s">
        <v>3110</v>
      </c>
      <c r="U1291" s="70"/>
      <c r="V1291" s="68"/>
      <c r="W1291" s="71"/>
      <c r="X1291" s="72"/>
      <c r="Y1291" s="71"/>
      <c r="Z1291" s="71"/>
      <c r="AA1291" s="71"/>
      <c r="AB1291" s="76"/>
      <c r="AC1291" s="68">
        <v>0</v>
      </c>
      <c r="AD1291" s="77"/>
      <c r="AE1291" s="68">
        <v>22</v>
      </c>
      <c r="AF1291" s="78"/>
      <c r="AG1291" s="81"/>
      <c r="AH1291" s="44" t="s">
        <v>2027</v>
      </c>
      <c r="AI1291" s="64" t="s">
        <v>2177</v>
      </c>
      <c r="AJ1291" s="63"/>
      <c r="AK1291" s="78"/>
      <c r="AL1291" s="78"/>
      <c r="AM1291" s="63"/>
      <c r="AN1291" s="78"/>
      <c r="AO1291" s="78"/>
      <c r="AP1291" s="63"/>
      <c r="AQ1291" s="78"/>
      <c r="AR1291" s="78"/>
      <c r="AS1291" s="86"/>
      <c r="AT1291" s="87"/>
      <c r="AU1291" s="88"/>
    </row>
    <row r="1292" spans="1:47">
      <c r="A1292" s="50">
        <f t="shared" si="97"/>
        <v>0</v>
      </c>
      <c r="B1292" s="51" t="str">
        <f>IF(A1292="","",IF(A1292&lt;词盘!$B$2,"大词",IF(A1292&lt;词盘!$C$2,"中尾词","长尾词")))</f>
        <v>大词</v>
      </c>
      <c r="D1292" s="29" t="str">
        <f t="shared" si="98"/>
        <v>无序</v>
      </c>
      <c r="I1292" s="61">
        <f t="shared" si="96"/>
        <v>0</v>
      </c>
      <c r="K1292" s="91"/>
      <c r="L1292" s="90"/>
      <c r="M1292" s="62" t="s">
        <v>8543</v>
      </c>
      <c r="N1292" s="63"/>
      <c r="O1292" s="64" t="s">
        <v>2027</v>
      </c>
      <c r="P1292" s="65"/>
      <c r="Q1292" s="63" t="s">
        <v>2149</v>
      </c>
      <c r="R1292" s="68">
        <v>0</v>
      </c>
      <c r="S1292" s="68">
        <v>1</v>
      </c>
      <c r="T1292" s="69" t="s">
        <v>3110</v>
      </c>
      <c r="U1292" s="70"/>
      <c r="V1292" s="68"/>
      <c r="W1292" s="71"/>
      <c r="X1292" s="72"/>
      <c r="Y1292" s="71"/>
      <c r="Z1292" s="71"/>
      <c r="AA1292" s="71"/>
      <c r="AB1292" s="76"/>
      <c r="AC1292" s="68">
        <v>0</v>
      </c>
      <c r="AD1292" s="77"/>
      <c r="AE1292" s="68">
        <v>24</v>
      </c>
      <c r="AF1292" s="78"/>
      <c r="AG1292" s="81"/>
      <c r="AH1292" s="44" t="s">
        <v>2027</v>
      </c>
      <c r="AI1292" s="64" t="s">
        <v>2177</v>
      </c>
      <c r="AJ1292" s="63"/>
      <c r="AK1292" s="78"/>
      <c r="AL1292" s="78"/>
      <c r="AM1292" s="63"/>
      <c r="AN1292" s="78"/>
      <c r="AO1292" s="78"/>
      <c r="AP1292" s="63"/>
      <c r="AQ1292" s="78"/>
      <c r="AR1292" s="78"/>
      <c r="AS1292" s="86"/>
      <c r="AT1292" s="87">
        <v>0.0722</v>
      </c>
      <c r="AU1292" s="88" t="s">
        <v>8544</v>
      </c>
    </row>
    <row r="1293" spans="1:47">
      <c r="A1293" s="50">
        <f t="shared" si="97"/>
        <v>743</v>
      </c>
      <c r="B1293" s="51" t="str">
        <f>IF(A1293="","",IF(A1293&lt;词盘!$B$2,"大词",IF(A1293&lt;词盘!$C$2,"中尾词","长尾词")))</f>
        <v>大词</v>
      </c>
      <c r="D1293" s="29" t="str">
        <f t="shared" si="98"/>
        <v>无序</v>
      </c>
      <c r="I1293" s="61">
        <f t="shared" si="96"/>
        <v>0</v>
      </c>
      <c r="K1293" s="91"/>
      <c r="L1293" s="90"/>
      <c r="M1293" s="62" t="s">
        <v>8545</v>
      </c>
      <c r="N1293" s="63" t="s">
        <v>8546</v>
      </c>
      <c r="O1293" s="64" t="s">
        <v>2027</v>
      </c>
      <c r="P1293" s="65"/>
      <c r="Q1293" s="63" t="s">
        <v>2149</v>
      </c>
      <c r="R1293" s="68">
        <v>0</v>
      </c>
      <c r="S1293" s="68">
        <v>2</v>
      </c>
      <c r="T1293" s="69" t="s">
        <v>8547</v>
      </c>
      <c r="U1293" s="70">
        <v>278388</v>
      </c>
      <c r="V1293" s="68">
        <v>7505</v>
      </c>
      <c r="W1293" s="71">
        <v>743</v>
      </c>
      <c r="X1293" s="72">
        <v>0.0991</v>
      </c>
      <c r="Y1293" s="71">
        <v>153891</v>
      </c>
      <c r="Z1293" s="71">
        <v>2895</v>
      </c>
      <c r="AA1293" s="71">
        <v>17</v>
      </c>
      <c r="AB1293" s="76">
        <v>0</v>
      </c>
      <c r="AC1293" s="68">
        <v>8017</v>
      </c>
      <c r="AD1293" s="77">
        <v>0.94</v>
      </c>
      <c r="AE1293" s="68">
        <v>23</v>
      </c>
      <c r="AF1293" s="78">
        <v>0.2697</v>
      </c>
      <c r="AG1293" s="81">
        <v>0.1333</v>
      </c>
      <c r="AH1293" s="82">
        <v>2.07</v>
      </c>
      <c r="AI1293" s="64" t="s">
        <v>3603</v>
      </c>
      <c r="AJ1293" s="63" t="s">
        <v>2930</v>
      </c>
      <c r="AK1293" s="78">
        <v>0.1395</v>
      </c>
      <c r="AL1293" s="78">
        <v>0.0444</v>
      </c>
      <c r="AM1293" s="63" t="s">
        <v>2928</v>
      </c>
      <c r="AN1293" s="78">
        <v>0.0744</v>
      </c>
      <c r="AO1293" s="78">
        <v>0.0667</v>
      </c>
      <c r="AP1293" s="63" t="s">
        <v>4307</v>
      </c>
      <c r="AQ1293" s="78">
        <v>0.0558</v>
      </c>
      <c r="AR1293" s="78">
        <v>0.0222</v>
      </c>
      <c r="AS1293" s="86" t="s">
        <v>8548</v>
      </c>
      <c r="AT1293" s="87"/>
      <c r="AU1293" s="88"/>
    </row>
    <row r="1294" spans="1:47">
      <c r="A1294" s="50">
        <f t="shared" si="97"/>
        <v>406</v>
      </c>
      <c r="B1294" s="51" t="str">
        <f>IF(A1294="","",IF(A1294&lt;词盘!$B$2,"大词",IF(A1294&lt;词盘!$C$2,"中尾词","长尾词")))</f>
        <v>大词</v>
      </c>
      <c r="D1294" s="29" t="str">
        <f t="shared" si="98"/>
        <v>无序</v>
      </c>
      <c r="I1294" s="61">
        <f t="shared" si="96"/>
        <v>0</v>
      </c>
      <c r="K1294" s="91"/>
      <c r="L1294" s="90"/>
      <c r="M1294" s="62" t="s">
        <v>8549</v>
      </c>
      <c r="N1294" s="63" t="s">
        <v>8550</v>
      </c>
      <c r="O1294" s="64" t="s">
        <v>2027</v>
      </c>
      <c r="P1294" s="65"/>
      <c r="Q1294" s="63" t="s">
        <v>2149</v>
      </c>
      <c r="R1294" s="68">
        <v>0</v>
      </c>
      <c r="S1294" s="68">
        <v>1</v>
      </c>
      <c r="T1294" s="69" t="s">
        <v>4096</v>
      </c>
      <c r="U1294" s="70">
        <v>389206</v>
      </c>
      <c r="V1294" s="68">
        <v>5211</v>
      </c>
      <c r="W1294" s="71">
        <v>406</v>
      </c>
      <c r="X1294" s="72">
        <v>0.0781</v>
      </c>
      <c r="Y1294" s="71">
        <v>149656</v>
      </c>
      <c r="Z1294" s="71">
        <v>2192</v>
      </c>
      <c r="AA1294" s="71">
        <v>10</v>
      </c>
      <c r="AB1294" s="76">
        <v>3</v>
      </c>
      <c r="AC1294" s="68">
        <v>8003</v>
      </c>
      <c r="AD1294" s="77">
        <v>0.65</v>
      </c>
      <c r="AE1294" s="68">
        <v>17</v>
      </c>
      <c r="AF1294" s="78">
        <v>0.2968</v>
      </c>
      <c r="AG1294" s="81">
        <v>0.147</v>
      </c>
      <c r="AH1294" s="82">
        <v>0.99</v>
      </c>
      <c r="AI1294" s="64" t="s">
        <v>8551</v>
      </c>
      <c r="AJ1294" s="63" t="s">
        <v>2928</v>
      </c>
      <c r="AK1294" s="78">
        <v>0.129</v>
      </c>
      <c r="AL1294" s="78">
        <v>0.1176</v>
      </c>
      <c r="AM1294" s="63" t="s">
        <v>2930</v>
      </c>
      <c r="AN1294" s="78">
        <v>0.0968</v>
      </c>
      <c r="AO1294" s="78">
        <v>0.0294</v>
      </c>
      <c r="AP1294" s="63" t="s">
        <v>8552</v>
      </c>
      <c r="AQ1294" s="78">
        <v>0.071</v>
      </c>
      <c r="AR1294" s="78">
        <v>0</v>
      </c>
      <c r="AS1294" s="86" t="s">
        <v>8553</v>
      </c>
      <c r="AT1294" s="87">
        <v>0</v>
      </c>
      <c r="AU1294" s="88" t="s">
        <v>8554</v>
      </c>
    </row>
    <row r="1295" spans="1:47">
      <c r="A1295" s="50">
        <f t="shared" si="97"/>
        <v>0</v>
      </c>
      <c r="B1295" s="51" t="str">
        <f>IF(A1295="","",IF(A1295&lt;词盘!$B$2,"大词",IF(A1295&lt;词盘!$C$2,"中尾词","长尾词")))</f>
        <v>大词</v>
      </c>
      <c r="D1295" s="29" t="str">
        <f t="shared" si="98"/>
        <v>无序</v>
      </c>
      <c r="I1295" s="61">
        <f t="shared" si="96"/>
        <v>0</v>
      </c>
      <c r="K1295" s="91"/>
      <c r="L1295" s="90"/>
      <c r="M1295" s="62" t="s">
        <v>1824</v>
      </c>
      <c r="N1295" s="63" t="s">
        <v>8555</v>
      </c>
      <c r="O1295" s="64" t="s">
        <v>2027</v>
      </c>
      <c r="P1295" s="65"/>
      <c r="Q1295" s="63" t="s">
        <v>2047</v>
      </c>
      <c r="R1295" s="68">
        <v>0</v>
      </c>
      <c r="S1295" s="68">
        <v>7</v>
      </c>
      <c r="T1295" s="69" t="s">
        <v>8556</v>
      </c>
      <c r="U1295" s="70"/>
      <c r="V1295" s="68"/>
      <c r="W1295" s="71"/>
      <c r="X1295" s="72"/>
      <c r="Y1295" s="71"/>
      <c r="Z1295" s="71"/>
      <c r="AA1295" s="71">
        <v>1</v>
      </c>
      <c r="AB1295" s="76">
        <v>0</v>
      </c>
      <c r="AC1295" s="68">
        <v>105</v>
      </c>
      <c r="AD1295" s="77">
        <v>0</v>
      </c>
      <c r="AE1295" s="68">
        <v>17</v>
      </c>
      <c r="AF1295" s="78">
        <v>0.8181</v>
      </c>
      <c r="AG1295" s="81">
        <v>0.5</v>
      </c>
      <c r="AH1295" s="82">
        <v>2.57</v>
      </c>
      <c r="AI1295" s="64" t="s">
        <v>8557</v>
      </c>
      <c r="AJ1295" s="63" t="s">
        <v>2891</v>
      </c>
      <c r="AK1295" s="78">
        <v>0.3636</v>
      </c>
      <c r="AL1295" s="78">
        <v>0.5</v>
      </c>
      <c r="AM1295" s="63" t="s">
        <v>8558</v>
      </c>
      <c r="AN1295" s="78">
        <v>0.2727</v>
      </c>
      <c r="AO1295" s="78">
        <v>0</v>
      </c>
      <c r="AP1295" s="63" t="s">
        <v>6851</v>
      </c>
      <c r="AQ1295" s="78">
        <v>0.1818</v>
      </c>
      <c r="AR1295" s="78">
        <v>0</v>
      </c>
      <c r="AS1295" s="86" t="s">
        <v>8559</v>
      </c>
      <c r="AT1295" s="87">
        <v>0.2</v>
      </c>
      <c r="AU1295" s="88" t="s">
        <v>8560</v>
      </c>
    </row>
    <row r="1296" spans="1:47">
      <c r="A1296" s="50">
        <f t="shared" si="97"/>
        <v>0</v>
      </c>
      <c r="B1296" s="51" t="str">
        <f>IF(A1296="","",IF(A1296&lt;词盘!$B$2,"大词",IF(A1296&lt;词盘!$C$2,"中尾词","长尾词")))</f>
        <v>大词</v>
      </c>
      <c r="D1296" s="29" t="str">
        <f t="shared" si="98"/>
        <v>无序</v>
      </c>
      <c r="I1296" s="61">
        <f t="shared" si="96"/>
        <v>0</v>
      </c>
      <c r="K1296" s="91"/>
      <c r="L1296" s="90"/>
      <c r="M1296" s="62" t="s">
        <v>1823</v>
      </c>
      <c r="N1296" s="63"/>
      <c r="O1296" s="64" t="s">
        <v>2027</v>
      </c>
      <c r="P1296" s="65"/>
      <c r="Q1296" s="63" t="s">
        <v>2149</v>
      </c>
      <c r="R1296" s="68">
        <v>0</v>
      </c>
      <c r="S1296" s="68">
        <v>7</v>
      </c>
      <c r="T1296" s="69" t="s">
        <v>8561</v>
      </c>
      <c r="U1296" s="70"/>
      <c r="V1296" s="68"/>
      <c r="W1296" s="71"/>
      <c r="X1296" s="72"/>
      <c r="Y1296" s="71"/>
      <c r="Z1296" s="71"/>
      <c r="AA1296" s="71"/>
      <c r="AB1296" s="76"/>
      <c r="AC1296" s="68">
        <v>0</v>
      </c>
      <c r="AD1296" s="77"/>
      <c r="AE1296" s="68">
        <v>9</v>
      </c>
      <c r="AF1296" s="78"/>
      <c r="AG1296" s="81"/>
      <c r="AH1296" s="44" t="s">
        <v>2027</v>
      </c>
      <c r="AI1296" s="64" t="s">
        <v>2177</v>
      </c>
      <c r="AJ1296" s="63"/>
      <c r="AK1296" s="78"/>
      <c r="AL1296" s="78"/>
      <c r="AM1296" s="63"/>
      <c r="AN1296" s="78"/>
      <c r="AO1296" s="78"/>
      <c r="AP1296" s="63"/>
      <c r="AQ1296" s="78"/>
      <c r="AR1296" s="78"/>
      <c r="AS1296" s="86"/>
      <c r="AT1296" s="87">
        <v>0.0192</v>
      </c>
      <c r="AU1296" s="88" t="s">
        <v>8562</v>
      </c>
    </row>
    <row r="1297" spans="1:47">
      <c r="A1297" s="50">
        <f t="shared" si="97"/>
        <v>0</v>
      </c>
      <c r="B1297" s="51" t="str">
        <f>IF(A1297="","",IF(A1297&lt;词盘!$B$2,"大词",IF(A1297&lt;词盘!$C$2,"中尾词","长尾词")))</f>
        <v>大词</v>
      </c>
      <c r="D1297" s="29" t="str">
        <f t="shared" si="98"/>
        <v>无序</v>
      </c>
      <c r="I1297" s="61">
        <f t="shared" si="96"/>
        <v>0</v>
      </c>
      <c r="K1297" s="91"/>
      <c r="L1297" s="90"/>
      <c r="M1297" s="62" t="s">
        <v>8563</v>
      </c>
      <c r="N1297" s="63"/>
      <c r="O1297" s="64" t="s">
        <v>2027</v>
      </c>
      <c r="P1297" s="65"/>
      <c r="Q1297" s="63" t="s">
        <v>2047</v>
      </c>
      <c r="R1297" s="68">
        <v>0</v>
      </c>
      <c r="S1297" s="68">
        <v>8</v>
      </c>
      <c r="T1297" s="69" t="s">
        <v>8564</v>
      </c>
      <c r="U1297" s="70"/>
      <c r="V1297" s="68"/>
      <c r="W1297" s="71"/>
      <c r="X1297" s="72"/>
      <c r="Y1297" s="71"/>
      <c r="Z1297" s="71"/>
      <c r="AA1297" s="71"/>
      <c r="AB1297" s="76"/>
      <c r="AC1297" s="68">
        <v>0</v>
      </c>
      <c r="AD1297" s="77"/>
      <c r="AE1297" s="68">
        <v>18</v>
      </c>
      <c r="AF1297" s="78"/>
      <c r="AG1297" s="81"/>
      <c r="AH1297" s="44" t="s">
        <v>2027</v>
      </c>
      <c r="AI1297" s="64" t="s">
        <v>2177</v>
      </c>
      <c r="AJ1297" s="63"/>
      <c r="AK1297" s="78"/>
      <c r="AL1297" s="78"/>
      <c r="AM1297" s="63"/>
      <c r="AN1297" s="78"/>
      <c r="AO1297" s="78"/>
      <c r="AP1297" s="63"/>
      <c r="AQ1297" s="78"/>
      <c r="AR1297" s="78"/>
      <c r="AS1297" s="86"/>
      <c r="AT1297" s="87">
        <v>0</v>
      </c>
      <c r="AU1297" s="88" t="s">
        <v>8565</v>
      </c>
    </row>
    <row r="1298" spans="1:47">
      <c r="A1298" s="50">
        <f t="shared" si="97"/>
        <v>0</v>
      </c>
      <c r="B1298" s="51" t="str">
        <f>IF(A1298="","",IF(A1298&lt;词盘!$B$2,"大词",IF(A1298&lt;词盘!$C$2,"中尾词","长尾词")))</f>
        <v>大词</v>
      </c>
      <c r="D1298" s="29" t="str">
        <f t="shared" si="98"/>
        <v>无序</v>
      </c>
      <c r="I1298" s="61">
        <f t="shared" si="96"/>
        <v>0</v>
      </c>
      <c r="K1298" s="91"/>
      <c r="L1298" s="90"/>
      <c r="M1298" s="62" t="s">
        <v>8566</v>
      </c>
      <c r="N1298" s="63"/>
      <c r="O1298" s="64" t="s">
        <v>2027</v>
      </c>
      <c r="P1298" s="65"/>
      <c r="Q1298" s="63" t="s">
        <v>2047</v>
      </c>
      <c r="R1298" s="68">
        <v>0</v>
      </c>
      <c r="S1298" s="68">
        <v>3</v>
      </c>
      <c r="T1298" s="69" t="s">
        <v>7102</v>
      </c>
      <c r="U1298" s="70"/>
      <c r="V1298" s="68"/>
      <c r="W1298" s="71"/>
      <c r="X1298" s="72"/>
      <c r="Y1298" s="71"/>
      <c r="Z1298" s="71"/>
      <c r="AA1298" s="71"/>
      <c r="AB1298" s="76"/>
      <c r="AC1298" s="68">
        <v>0</v>
      </c>
      <c r="AD1298" s="77"/>
      <c r="AE1298" s="68">
        <v>15</v>
      </c>
      <c r="AF1298" s="78"/>
      <c r="AG1298" s="81"/>
      <c r="AH1298" s="44" t="s">
        <v>2027</v>
      </c>
      <c r="AI1298" s="64" t="s">
        <v>2177</v>
      </c>
      <c r="AJ1298" s="63"/>
      <c r="AK1298" s="78"/>
      <c r="AL1298" s="78"/>
      <c r="AM1298" s="63"/>
      <c r="AN1298" s="78"/>
      <c r="AO1298" s="78"/>
      <c r="AP1298" s="63"/>
      <c r="AQ1298" s="78"/>
      <c r="AR1298" s="78"/>
      <c r="AS1298" s="86"/>
      <c r="AT1298" s="87"/>
      <c r="AU1298" s="88"/>
    </row>
    <row r="1299" spans="1:47">
      <c r="A1299" s="50">
        <f t="shared" ref="A1299:A1349" si="99">W1299</f>
        <v>0</v>
      </c>
      <c r="B1299" s="51" t="str">
        <f>IF(A1299="","",IF(A1299&lt;词盘!$B$2,"大词",IF(A1299&lt;词盘!$C$2,"中尾词","长尾词")))</f>
        <v>大词</v>
      </c>
      <c r="D1299" s="29" t="str">
        <f t="shared" ref="D1299:D1362" si="100">IF(M1299="","",IF(OR(E1299="/",E1299=""),"无序",IF(COUNTIFS(E:E,E1299)&lt;4,"无序","有序")))</f>
        <v>无序</v>
      </c>
      <c r="I1299" s="61">
        <f t="shared" si="96"/>
        <v>0</v>
      </c>
      <c r="K1299" s="91"/>
      <c r="L1299" s="90"/>
      <c r="M1299" s="62" t="s">
        <v>8567</v>
      </c>
      <c r="N1299" s="63"/>
      <c r="O1299" s="64" t="s">
        <v>2027</v>
      </c>
      <c r="P1299" s="65"/>
      <c r="Q1299" s="63" t="s">
        <v>2047</v>
      </c>
      <c r="R1299" s="68">
        <v>0</v>
      </c>
      <c r="S1299" s="68">
        <v>1</v>
      </c>
      <c r="T1299" s="69" t="s">
        <v>2910</v>
      </c>
      <c r="U1299" s="70"/>
      <c r="V1299" s="68"/>
      <c r="W1299" s="71"/>
      <c r="X1299" s="72"/>
      <c r="Y1299" s="71"/>
      <c r="Z1299" s="71"/>
      <c r="AA1299" s="71"/>
      <c r="AB1299" s="76"/>
      <c r="AC1299" s="68">
        <v>0</v>
      </c>
      <c r="AD1299" s="77"/>
      <c r="AE1299" s="68">
        <v>5</v>
      </c>
      <c r="AF1299" s="78"/>
      <c r="AG1299" s="81"/>
      <c r="AH1299" s="44" t="s">
        <v>2027</v>
      </c>
      <c r="AI1299" s="64" t="s">
        <v>2177</v>
      </c>
      <c r="AJ1299" s="63"/>
      <c r="AK1299" s="78"/>
      <c r="AL1299" s="78"/>
      <c r="AM1299" s="63"/>
      <c r="AN1299" s="78"/>
      <c r="AO1299" s="78"/>
      <c r="AP1299" s="63"/>
      <c r="AQ1299" s="78"/>
      <c r="AR1299" s="78"/>
      <c r="AS1299" s="86"/>
      <c r="AT1299" s="87">
        <v>0</v>
      </c>
      <c r="AU1299" s="88" t="s">
        <v>8568</v>
      </c>
    </row>
    <row r="1300" spans="1:47">
      <c r="A1300" s="50">
        <f t="shared" si="99"/>
        <v>0</v>
      </c>
      <c r="B1300" s="51" t="str">
        <f>IF(A1300="","",IF(A1300&lt;词盘!$B$2,"大词",IF(A1300&lt;词盘!$C$2,"中尾词","长尾词")))</f>
        <v>大词</v>
      </c>
      <c r="D1300" s="29" t="str">
        <f t="shared" si="100"/>
        <v>无序</v>
      </c>
      <c r="I1300" s="61">
        <f t="shared" si="96"/>
        <v>0</v>
      </c>
      <c r="K1300" s="91"/>
      <c r="L1300" s="90"/>
      <c r="M1300" s="62" t="s">
        <v>8569</v>
      </c>
      <c r="N1300" s="63"/>
      <c r="O1300" s="64" t="s">
        <v>2018</v>
      </c>
      <c r="P1300" s="65"/>
      <c r="Q1300" s="63" t="s">
        <v>1987</v>
      </c>
      <c r="R1300" s="68">
        <v>0</v>
      </c>
      <c r="S1300" s="68">
        <v>7</v>
      </c>
      <c r="T1300" s="69" t="s">
        <v>7130</v>
      </c>
      <c r="U1300" s="70"/>
      <c r="V1300" s="68"/>
      <c r="W1300" s="71"/>
      <c r="X1300" s="72"/>
      <c r="Y1300" s="71"/>
      <c r="Z1300" s="71"/>
      <c r="AA1300" s="71"/>
      <c r="AB1300" s="76"/>
      <c r="AC1300" s="68">
        <v>0</v>
      </c>
      <c r="AD1300" s="77"/>
      <c r="AE1300" s="68">
        <v>18</v>
      </c>
      <c r="AF1300" s="78"/>
      <c r="AG1300" s="81"/>
      <c r="AH1300" s="44" t="s">
        <v>2027</v>
      </c>
      <c r="AI1300" s="64" t="s">
        <v>2177</v>
      </c>
      <c r="AJ1300" s="63"/>
      <c r="AK1300" s="78"/>
      <c r="AL1300" s="78"/>
      <c r="AM1300" s="63"/>
      <c r="AN1300" s="78"/>
      <c r="AO1300" s="78"/>
      <c r="AP1300" s="63"/>
      <c r="AQ1300" s="78"/>
      <c r="AR1300" s="78"/>
      <c r="AS1300" s="86"/>
      <c r="AT1300" s="87">
        <v>0</v>
      </c>
      <c r="AU1300" s="88" t="s">
        <v>8570</v>
      </c>
    </row>
    <row r="1301" spans="1:47">
      <c r="A1301" s="50">
        <f t="shared" si="99"/>
        <v>0</v>
      </c>
      <c r="B1301" s="51" t="str">
        <f>IF(A1301="","",IF(A1301&lt;词盘!$B$2,"大词",IF(A1301&lt;词盘!$C$2,"中尾词","长尾词")))</f>
        <v>大词</v>
      </c>
      <c r="D1301" s="29" t="str">
        <f t="shared" si="100"/>
        <v>无序</v>
      </c>
      <c r="I1301" s="61">
        <f t="shared" si="96"/>
        <v>0</v>
      </c>
      <c r="K1301" s="91"/>
      <c r="L1301" s="90"/>
      <c r="M1301" s="62" t="s">
        <v>8571</v>
      </c>
      <c r="N1301" s="63"/>
      <c r="O1301" s="64" t="s">
        <v>2027</v>
      </c>
      <c r="P1301" s="65"/>
      <c r="Q1301" s="63" t="s">
        <v>2149</v>
      </c>
      <c r="R1301" s="68">
        <v>0</v>
      </c>
      <c r="S1301" s="68">
        <v>1</v>
      </c>
      <c r="T1301" s="69" t="s">
        <v>4686</v>
      </c>
      <c r="U1301" s="70"/>
      <c r="V1301" s="68"/>
      <c r="W1301" s="71"/>
      <c r="X1301" s="72"/>
      <c r="Y1301" s="71"/>
      <c r="Z1301" s="71"/>
      <c r="AA1301" s="71"/>
      <c r="AB1301" s="76"/>
      <c r="AC1301" s="68">
        <v>0</v>
      </c>
      <c r="AD1301" s="77"/>
      <c r="AE1301" s="68">
        <v>17</v>
      </c>
      <c r="AF1301" s="78"/>
      <c r="AG1301" s="81"/>
      <c r="AH1301" s="44" t="s">
        <v>2027</v>
      </c>
      <c r="AI1301" s="64" t="s">
        <v>2177</v>
      </c>
      <c r="AJ1301" s="63"/>
      <c r="AK1301" s="78"/>
      <c r="AL1301" s="78"/>
      <c r="AM1301" s="63"/>
      <c r="AN1301" s="78"/>
      <c r="AO1301" s="78"/>
      <c r="AP1301" s="63"/>
      <c r="AQ1301" s="78"/>
      <c r="AR1301" s="78"/>
      <c r="AS1301" s="86"/>
      <c r="AT1301" s="87">
        <v>0</v>
      </c>
      <c r="AU1301" s="88" t="s">
        <v>8572</v>
      </c>
    </row>
    <row r="1302" spans="1:47">
      <c r="A1302" s="50">
        <f t="shared" si="99"/>
        <v>0</v>
      </c>
      <c r="B1302" s="51" t="str">
        <f>IF(A1302="","",IF(A1302&lt;词盘!$B$2,"大词",IF(A1302&lt;词盘!$C$2,"中尾词","长尾词")))</f>
        <v>大词</v>
      </c>
      <c r="D1302" s="29" t="str">
        <f t="shared" si="100"/>
        <v>无序</v>
      </c>
      <c r="I1302" s="61">
        <f t="shared" si="96"/>
        <v>0</v>
      </c>
      <c r="K1302" s="91"/>
      <c r="L1302" s="90"/>
      <c r="M1302" s="62" t="s">
        <v>8573</v>
      </c>
      <c r="N1302" s="63"/>
      <c r="O1302" s="64" t="s">
        <v>2027</v>
      </c>
      <c r="P1302" s="65"/>
      <c r="Q1302" s="63" t="s">
        <v>2047</v>
      </c>
      <c r="R1302" s="68">
        <v>0</v>
      </c>
      <c r="S1302" s="68">
        <v>3</v>
      </c>
      <c r="T1302" s="69" t="s">
        <v>8574</v>
      </c>
      <c r="U1302" s="70"/>
      <c r="V1302" s="68"/>
      <c r="W1302" s="71"/>
      <c r="X1302" s="72"/>
      <c r="Y1302" s="71"/>
      <c r="Z1302" s="71"/>
      <c r="AA1302" s="71"/>
      <c r="AB1302" s="76"/>
      <c r="AC1302" s="68">
        <v>0</v>
      </c>
      <c r="AD1302" s="77"/>
      <c r="AE1302" s="68">
        <v>14</v>
      </c>
      <c r="AF1302" s="78"/>
      <c r="AG1302" s="81"/>
      <c r="AH1302" s="44" t="s">
        <v>2027</v>
      </c>
      <c r="AI1302" s="64" t="s">
        <v>2177</v>
      </c>
      <c r="AJ1302" s="63"/>
      <c r="AK1302" s="78"/>
      <c r="AL1302" s="78"/>
      <c r="AM1302" s="63"/>
      <c r="AN1302" s="78"/>
      <c r="AO1302" s="78"/>
      <c r="AP1302" s="63"/>
      <c r="AQ1302" s="78"/>
      <c r="AR1302" s="78"/>
      <c r="AS1302" s="86"/>
      <c r="AT1302" s="87">
        <v>0</v>
      </c>
      <c r="AU1302" s="88" t="s">
        <v>8575</v>
      </c>
    </row>
    <row r="1303" spans="1:47">
      <c r="A1303" s="50">
        <f t="shared" si="99"/>
        <v>0</v>
      </c>
      <c r="B1303" s="51" t="str">
        <f>IF(A1303="","",IF(A1303&lt;词盘!$B$2,"大词",IF(A1303&lt;词盘!$C$2,"中尾词","长尾词")))</f>
        <v>大词</v>
      </c>
      <c r="D1303" s="29" t="str">
        <f t="shared" si="100"/>
        <v>无序</v>
      </c>
      <c r="I1303" s="61">
        <f t="shared" si="96"/>
        <v>0</v>
      </c>
      <c r="K1303" s="91"/>
      <c r="L1303" s="90"/>
      <c r="M1303" s="62" t="s">
        <v>8576</v>
      </c>
      <c r="N1303" s="63" t="s">
        <v>8576</v>
      </c>
      <c r="O1303" s="64" t="s">
        <v>2027</v>
      </c>
      <c r="P1303" s="65"/>
      <c r="Q1303" s="63" t="s">
        <v>2047</v>
      </c>
      <c r="R1303" s="68">
        <v>0</v>
      </c>
      <c r="S1303" s="68">
        <v>3</v>
      </c>
      <c r="T1303" s="69" t="s">
        <v>8577</v>
      </c>
      <c r="U1303" s="70"/>
      <c r="V1303" s="68"/>
      <c r="W1303" s="71"/>
      <c r="X1303" s="72"/>
      <c r="Y1303" s="71"/>
      <c r="Z1303" s="71"/>
      <c r="AA1303" s="71">
        <v>1</v>
      </c>
      <c r="AB1303" s="76">
        <v>0</v>
      </c>
      <c r="AC1303" s="68">
        <v>54</v>
      </c>
      <c r="AD1303" s="77">
        <v>0</v>
      </c>
      <c r="AE1303" s="68">
        <v>3</v>
      </c>
      <c r="AF1303" s="78">
        <v>0.8529</v>
      </c>
      <c r="AG1303" s="81">
        <v>0.9</v>
      </c>
      <c r="AH1303" s="82">
        <v>2.97</v>
      </c>
      <c r="AI1303" s="64" t="s">
        <v>8578</v>
      </c>
      <c r="AJ1303" s="63" t="s">
        <v>3298</v>
      </c>
      <c r="AK1303" s="78">
        <v>0.6176</v>
      </c>
      <c r="AL1303" s="78">
        <v>0.6</v>
      </c>
      <c r="AM1303" s="63" t="s">
        <v>2910</v>
      </c>
      <c r="AN1303" s="78">
        <v>0.1471</v>
      </c>
      <c r="AO1303" s="78">
        <v>0.2</v>
      </c>
      <c r="AP1303" s="63" t="s">
        <v>2223</v>
      </c>
      <c r="AQ1303" s="78">
        <v>0.0882</v>
      </c>
      <c r="AR1303" s="78">
        <v>0.1</v>
      </c>
      <c r="AS1303" s="86" t="s">
        <v>8579</v>
      </c>
      <c r="AT1303" s="87"/>
      <c r="AU1303" s="88"/>
    </row>
    <row r="1304" spans="1:47">
      <c r="A1304" s="50">
        <f t="shared" si="99"/>
        <v>0</v>
      </c>
      <c r="B1304" s="51" t="str">
        <f>IF(A1304="","",IF(A1304&lt;词盘!$B$2,"大词",IF(A1304&lt;词盘!$C$2,"中尾词","长尾词")))</f>
        <v>大词</v>
      </c>
      <c r="D1304" s="29" t="str">
        <f t="shared" si="100"/>
        <v>无序</v>
      </c>
      <c r="I1304" s="61">
        <f t="shared" si="96"/>
        <v>0</v>
      </c>
      <c r="K1304" s="91"/>
      <c r="L1304" s="90"/>
      <c r="M1304" s="62" t="s">
        <v>8580</v>
      </c>
      <c r="N1304" s="63"/>
      <c r="O1304" s="64" t="s">
        <v>2027</v>
      </c>
      <c r="P1304" s="65"/>
      <c r="Q1304" s="63" t="s">
        <v>2047</v>
      </c>
      <c r="R1304" s="68">
        <v>0</v>
      </c>
      <c r="S1304" s="68">
        <v>7</v>
      </c>
      <c r="T1304" s="69" t="s">
        <v>8581</v>
      </c>
      <c r="U1304" s="70"/>
      <c r="V1304" s="68"/>
      <c r="W1304" s="71"/>
      <c r="X1304" s="72"/>
      <c r="Y1304" s="71"/>
      <c r="Z1304" s="71"/>
      <c r="AA1304" s="71"/>
      <c r="AB1304" s="76"/>
      <c r="AC1304" s="68">
        <v>0</v>
      </c>
      <c r="AD1304" s="77"/>
      <c r="AE1304" s="68">
        <v>17</v>
      </c>
      <c r="AF1304" s="78"/>
      <c r="AG1304" s="81"/>
      <c r="AH1304" s="44" t="s">
        <v>2027</v>
      </c>
      <c r="AI1304" s="64" t="s">
        <v>2177</v>
      </c>
      <c r="AJ1304" s="63"/>
      <c r="AK1304" s="78"/>
      <c r="AL1304" s="78"/>
      <c r="AM1304" s="63"/>
      <c r="AN1304" s="78"/>
      <c r="AO1304" s="78"/>
      <c r="AP1304" s="63"/>
      <c r="AQ1304" s="78"/>
      <c r="AR1304" s="78"/>
      <c r="AS1304" s="86"/>
      <c r="AT1304" s="87"/>
      <c r="AU1304" s="88"/>
    </row>
    <row r="1305" spans="1:47">
      <c r="A1305" s="50">
        <f t="shared" si="99"/>
        <v>0</v>
      </c>
      <c r="B1305" s="51" t="str">
        <f>IF(A1305="","",IF(A1305&lt;词盘!$B$2,"大词",IF(A1305&lt;词盘!$C$2,"中尾词","长尾词")))</f>
        <v>大词</v>
      </c>
      <c r="D1305" s="29" t="str">
        <f t="shared" si="100"/>
        <v>无序</v>
      </c>
      <c r="I1305" s="61">
        <f t="shared" si="96"/>
        <v>0</v>
      </c>
      <c r="K1305" s="91"/>
      <c r="L1305" s="90"/>
      <c r="M1305" s="62" t="s">
        <v>8582</v>
      </c>
      <c r="N1305" s="63" t="s">
        <v>8583</v>
      </c>
      <c r="O1305" s="64" t="s">
        <v>2027</v>
      </c>
      <c r="P1305" s="65"/>
      <c r="Q1305" s="63" t="s">
        <v>2028</v>
      </c>
      <c r="R1305" s="68">
        <v>0</v>
      </c>
      <c r="S1305" s="68">
        <v>2</v>
      </c>
      <c r="T1305" s="69" t="s">
        <v>8213</v>
      </c>
      <c r="U1305" s="70"/>
      <c r="V1305" s="68"/>
      <c r="W1305" s="71"/>
      <c r="X1305" s="72"/>
      <c r="Y1305" s="71"/>
      <c r="Z1305" s="71"/>
      <c r="AA1305" s="71">
        <v>1</v>
      </c>
      <c r="AB1305" s="76">
        <v>0</v>
      </c>
      <c r="AC1305" s="68">
        <v>38</v>
      </c>
      <c r="AD1305" s="77">
        <v>0</v>
      </c>
      <c r="AE1305" s="68">
        <v>19</v>
      </c>
      <c r="AF1305" s="78">
        <v>0.7857</v>
      </c>
      <c r="AG1305" s="81">
        <v>0.5556</v>
      </c>
      <c r="AH1305" s="82">
        <v>1.44</v>
      </c>
      <c r="AI1305" s="64" t="s">
        <v>4679</v>
      </c>
      <c r="AJ1305" s="63" t="s">
        <v>2376</v>
      </c>
      <c r="AK1305" s="78">
        <v>0.6429</v>
      </c>
      <c r="AL1305" s="78">
        <v>0.5556</v>
      </c>
      <c r="AM1305" s="63" t="s">
        <v>8584</v>
      </c>
      <c r="AN1305" s="78">
        <v>0.0714</v>
      </c>
      <c r="AO1305" s="78">
        <v>0</v>
      </c>
      <c r="AP1305" s="63" t="s">
        <v>8585</v>
      </c>
      <c r="AQ1305" s="78">
        <v>0.0714</v>
      </c>
      <c r="AR1305" s="78">
        <v>0</v>
      </c>
      <c r="AS1305" s="86" t="s">
        <v>8586</v>
      </c>
      <c r="AT1305" s="87"/>
      <c r="AU1305" s="88" t="s">
        <v>8587</v>
      </c>
    </row>
    <row r="1306" spans="1:47">
      <c r="A1306" s="50">
        <f t="shared" si="99"/>
        <v>0</v>
      </c>
      <c r="B1306" s="51" t="str">
        <f>IF(A1306="","",IF(A1306&lt;词盘!$B$2,"大词",IF(A1306&lt;词盘!$C$2,"中尾词","长尾词")))</f>
        <v>大词</v>
      </c>
      <c r="D1306" s="29" t="str">
        <f t="shared" si="100"/>
        <v>无序</v>
      </c>
      <c r="I1306" s="61">
        <f t="shared" si="96"/>
        <v>0</v>
      </c>
      <c r="K1306" s="91"/>
      <c r="L1306" s="90"/>
      <c r="M1306" s="62" t="s">
        <v>8588</v>
      </c>
      <c r="N1306" s="63"/>
      <c r="O1306" s="64" t="s">
        <v>2027</v>
      </c>
      <c r="P1306" s="65"/>
      <c r="Q1306" s="63" t="s">
        <v>2149</v>
      </c>
      <c r="R1306" s="68">
        <v>0</v>
      </c>
      <c r="S1306" s="68">
        <v>3</v>
      </c>
      <c r="T1306" s="69" t="s">
        <v>8589</v>
      </c>
      <c r="U1306" s="70"/>
      <c r="V1306" s="68"/>
      <c r="W1306" s="71"/>
      <c r="X1306" s="72"/>
      <c r="Y1306" s="71"/>
      <c r="Z1306" s="71"/>
      <c r="AA1306" s="71"/>
      <c r="AB1306" s="76"/>
      <c r="AC1306" s="68">
        <v>0</v>
      </c>
      <c r="AD1306" s="77"/>
      <c r="AE1306" s="68">
        <v>15</v>
      </c>
      <c r="AF1306" s="78"/>
      <c r="AG1306" s="81"/>
      <c r="AH1306" s="44" t="s">
        <v>2027</v>
      </c>
      <c r="AI1306" s="64" t="s">
        <v>2177</v>
      </c>
      <c r="AJ1306" s="63"/>
      <c r="AK1306" s="78"/>
      <c r="AL1306" s="78"/>
      <c r="AM1306" s="63"/>
      <c r="AN1306" s="78"/>
      <c r="AO1306" s="78"/>
      <c r="AP1306" s="63"/>
      <c r="AQ1306" s="78"/>
      <c r="AR1306" s="78"/>
      <c r="AS1306" s="86"/>
      <c r="AT1306" s="87"/>
      <c r="AU1306" s="88"/>
    </row>
    <row r="1307" spans="1:47">
      <c r="A1307" s="50">
        <f t="shared" si="99"/>
        <v>0</v>
      </c>
      <c r="B1307" s="51" t="str">
        <f>IF(A1307="","",IF(A1307&lt;词盘!$B$2,"大词",IF(A1307&lt;词盘!$C$2,"中尾词","长尾词")))</f>
        <v>大词</v>
      </c>
      <c r="D1307" s="29" t="str">
        <f t="shared" si="100"/>
        <v>无序</v>
      </c>
      <c r="I1307" s="61">
        <f t="shared" si="96"/>
        <v>0</v>
      </c>
      <c r="K1307" s="91"/>
      <c r="L1307" s="90"/>
      <c r="M1307" s="62" t="s">
        <v>8590</v>
      </c>
      <c r="N1307" s="63"/>
      <c r="O1307" s="64" t="s">
        <v>2027</v>
      </c>
      <c r="P1307" s="65"/>
      <c r="Q1307" s="63" t="s">
        <v>2047</v>
      </c>
      <c r="R1307" s="68">
        <v>0</v>
      </c>
      <c r="S1307" s="68">
        <v>3</v>
      </c>
      <c r="T1307" s="69" t="s">
        <v>8591</v>
      </c>
      <c r="U1307" s="70"/>
      <c r="V1307" s="68"/>
      <c r="W1307" s="71"/>
      <c r="X1307" s="72"/>
      <c r="Y1307" s="71"/>
      <c r="Z1307" s="71"/>
      <c r="AA1307" s="71"/>
      <c r="AB1307" s="76"/>
      <c r="AC1307" s="68">
        <v>0</v>
      </c>
      <c r="AD1307" s="77"/>
      <c r="AE1307" s="68">
        <v>8</v>
      </c>
      <c r="AF1307" s="78"/>
      <c r="AG1307" s="81"/>
      <c r="AH1307" s="44" t="s">
        <v>2027</v>
      </c>
      <c r="AI1307" s="64" t="s">
        <v>2177</v>
      </c>
      <c r="AJ1307" s="63"/>
      <c r="AK1307" s="78"/>
      <c r="AL1307" s="78"/>
      <c r="AM1307" s="63"/>
      <c r="AN1307" s="78"/>
      <c r="AO1307" s="78"/>
      <c r="AP1307" s="63"/>
      <c r="AQ1307" s="78"/>
      <c r="AR1307" s="78"/>
      <c r="AS1307" s="86"/>
      <c r="AT1307" s="87">
        <v>0.041</v>
      </c>
      <c r="AU1307" s="88" t="s">
        <v>8592</v>
      </c>
    </row>
    <row r="1308" spans="1:47">
      <c r="A1308" s="50">
        <f t="shared" si="99"/>
        <v>0</v>
      </c>
      <c r="B1308" s="51" t="str">
        <f>IF(A1308="","",IF(A1308&lt;词盘!$B$2,"大词",IF(A1308&lt;词盘!$C$2,"中尾词","长尾词")))</f>
        <v>大词</v>
      </c>
      <c r="D1308" s="29" t="str">
        <f t="shared" si="100"/>
        <v>无序</v>
      </c>
      <c r="I1308" s="61">
        <f t="shared" si="96"/>
        <v>0</v>
      </c>
      <c r="K1308" s="91"/>
      <c r="L1308" s="90"/>
      <c r="M1308" s="62" t="s">
        <v>8593</v>
      </c>
      <c r="N1308" s="63"/>
      <c r="O1308" s="64" t="s">
        <v>2027</v>
      </c>
      <c r="P1308" s="65"/>
      <c r="Q1308" s="63" t="s">
        <v>2047</v>
      </c>
      <c r="R1308" s="68">
        <v>0</v>
      </c>
      <c r="S1308" s="68">
        <v>4</v>
      </c>
      <c r="T1308" s="69" t="s">
        <v>8594</v>
      </c>
      <c r="U1308" s="70"/>
      <c r="V1308" s="68"/>
      <c r="W1308" s="71"/>
      <c r="X1308" s="72"/>
      <c r="Y1308" s="71"/>
      <c r="Z1308" s="71"/>
      <c r="AA1308" s="71"/>
      <c r="AB1308" s="76"/>
      <c r="AC1308" s="68">
        <v>0</v>
      </c>
      <c r="AD1308" s="77"/>
      <c r="AE1308" s="68">
        <v>4</v>
      </c>
      <c r="AF1308" s="78"/>
      <c r="AG1308" s="81"/>
      <c r="AH1308" s="44" t="s">
        <v>2027</v>
      </c>
      <c r="AI1308" s="64" t="s">
        <v>2177</v>
      </c>
      <c r="AJ1308" s="63"/>
      <c r="AK1308" s="78"/>
      <c r="AL1308" s="78"/>
      <c r="AM1308" s="63"/>
      <c r="AN1308" s="78"/>
      <c r="AO1308" s="78"/>
      <c r="AP1308" s="63"/>
      <c r="AQ1308" s="78"/>
      <c r="AR1308" s="78"/>
      <c r="AS1308" s="86"/>
      <c r="AT1308" s="87">
        <v>0.0777</v>
      </c>
      <c r="AU1308" s="88" t="s">
        <v>8595</v>
      </c>
    </row>
    <row r="1309" spans="1:47">
      <c r="A1309" s="50">
        <f t="shared" si="99"/>
        <v>0</v>
      </c>
      <c r="B1309" s="51" t="str">
        <f>IF(A1309="","",IF(A1309&lt;词盘!$B$2,"大词",IF(A1309&lt;词盘!$C$2,"中尾词","长尾词")))</f>
        <v>大词</v>
      </c>
      <c r="D1309" s="29" t="str">
        <f t="shared" si="100"/>
        <v>无序</v>
      </c>
      <c r="I1309" s="61">
        <f t="shared" si="96"/>
        <v>0</v>
      </c>
      <c r="K1309" s="91"/>
      <c r="L1309" s="90"/>
      <c r="M1309" s="62" t="s">
        <v>8596</v>
      </c>
      <c r="N1309" s="63"/>
      <c r="O1309" s="64" t="s">
        <v>2027</v>
      </c>
      <c r="P1309" s="65"/>
      <c r="Q1309" s="63" t="s">
        <v>2047</v>
      </c>
      <c r="R1309" s="68">
        <v>0</v>
      </c>
      <c r="S1309" s="68">
        <v>6</v>
      </c>
      <c r="T1309" s="69" t="s">
        <v>8439</v>
      </c>
      <c r="U1309" s="70"/>
      <c r="V1309" s="68"/>
      <c r="W1309" s="71"/>
      <c r="X1309" s="72"/>
      <c r="Y1309" s="71"/>
      <c r="Z1309" s="71"/>
      <c r="AA1309" s="71"/>
      <c r="AB1309" s="76"/>
      <c r="AC1309" s="68">
        <v>0</v>
      </c>
      <c r="AD1309" s="77"/>
      <c r="AE1309" s="68">
        <v>18</v>
      </c>
      <c r="AF1309" s="78"/>
      <c r="AG1309" s="81"/>
      <c r="AH1309" s="44" t="s">
        <v>2027</v>
      </c>
      <c r="AI1309" s="64" t="s">
        <v>2177</v>
      </c>
      <c r="AJ1309" s="63"/>
      <c r="AK1309" s="78"/>
      <c r="AL1309" s="78"/>
      <c r="AM1309" s="63"/>
      <c r="AN1309" s="78"/>
      <c r="AO1309" s="78"/>
      <c r="AP1309" s="63"/>
      <c r="AQ1309" s="78"/>
      <c r="AR1309" s="78"/>
      <c r="AS1309" s="86"/>
      <c r="AT1309" s="87">
        <v>0.0465</v>
      </c>
      <c r="AU1309" s="88" t="s">
        <v>8597</v>
      </c>
    </row>
    <row r="1310" spans="1:47">
      <c r="A1310" s="50">
        <f t="shared" si="99"/>
        <v>0</v>
      </c>
      <c r="B1310" s="51" t="str">
        <f>IF(A1310="","",IF(A1310&lt;词盘!$B$2,"大词",IF(A1310&lt;词盘!$C$2,"中尾词","长尾词")))</f>
        <v>大词</v>
      </c>
      <c r="D1310" s="29" t="str">
        <f t="shared" si="100"/>
        <v>无序</v>
      </c>
      <c r="I1310" s="61">
        <f t="shared" si="96"/>
        <v>0</v>
      </c>
      <c r="K1310" s="91"/>
      <c r="L1310" s="90"/>
      <c r="M1310" s="62" t="s">
        <v>8598</v>
      </c>
      <c r="N1310" s="63" t="s">
        <v>8598</v>
      </c>
      <c r="O1310" s="64" t="s">
        <v>2027</v>
      </c>
      <c r="P1310" s="65"/>
      <c r="Q1310" s="63" t="s">
        <v>2047</v>
      </c>
      <c r="R1310" s="68">
        <v>0</v>
      </c>
      <c r="S1310" s="68">
        <v>6</v>
      </c>
      <c r="T1310" s="69" t="s">
        <v>8599</v>
      </c>
      <c r="U1310" s="70"/>
      <c r="V1310" s="68"/>
      <c r="W1310" s="71"/>
      <c r="X1310" s="72"/>
      <c r="Y1310" s="71"/>
      <c r="Z1310" s="71"/>
      <c r="AA1310" s="71">
        <v>1</v>
      </c>
      <c r="AB1310" s="76">
        <v>0</v>
      </c>
      <c r="AC1310" s="68">
        <v>53</v>
      </c>
      <c r="AD1310" s="77">
        <v>0</v>
      </c>
      <c r="AE1310" s="68">
        <v>14</v>
      </c>
      <c r="AF1310" s="78">
        <v>1</v>
      </c>
      <c r="AG1310" s="81">
        <v>1</v>
      </c>
      <c r="AH1310" s="82">
        <v>1.89</v>
      </c>
      <c r="AI1310" s="64" t="s">
        <v>5509</v>
      </c>
      <c r="AJ1310" s="63" t="s">
        <v>8600</v>
      </c>
      <c r="AK1310" s="78">
        <v>0.9704</v>
      </c>
      <c r="AL1310" s="78">
        <v>1</v>
      </c>
      <c r="AM1310" s="63" t="s">
        <v>8601</v>
      </c>
      <c r="AN1310" s="78">
        <v>0.0148</v>
      </c>
      <c r="AO1310" s="78">
        <v>0</v>
      </c>
      <c r="AP1310" s="63" t="s">
        <v>2066</v>
      </c>
      <c r="AQ1310" s="78">
        <v>0.0148</v>
      </c>
      <c r="AR1310" s="78">
        <v>0</v>
      </c>
      <c r="AS1310" s="86" t="s">
        <v>8602</v>
      </c>
      <c r="AT1310" s="87"/>
      <c r="AU1310" s="88"/>
    </row>
    <row r="1311" spans="1:47">
      <c r="A1311" s="50">
        <f t="shared" si="99"/>
        <v>0</v>
      </c>
      <c r="B1311" s="51" t="str">
        <f>IF(A1311="","",IF(A1311&lt;词盘!$B$2,"大词",IF(A1311&lt;词盘!$C$2,"中尾词","长尾词")))</f>
        <v>大词</v>
      </c>
      <c r="D1311" s="29" t="str">
        <f t="shared" si="100"/>
        <v>无序</v>
      </c>
      <c r="I1311" s="61">
        <f t="shared" si="96"/>
        <v>0</v>
      </c>
      <c r="K1311" s="91"/>
      <c r="L1311" s="90"/>
      <c r="M1311" s="62" t="s">
        <v>8603</v>
      </c>
      <c r="N1311" s="63"/>
      <c r="O1311" s="64" t="s">
        <v>2027</v>
      </c>
      <c r="P1311" s="65"/>
      <c r="Q1311" s="63" t="s">
        <v>2149</v>
      </c>
      <c r="R1311" s="68">
        <v>0</v>
      </c>
      <c r="S1311" s="68">
        <v>5</v>
      </c>
      <c r="T1311" s="69" t="s">
        <v>8604</v>
      </c>
      <c r="U1311" s="70"/>
      <c r="V1311" s="68"/>
      <c r="W1311" s="71"/>
      <c r="X1311" s="72"/>
      <c r="Y1311" s="71"/>
      <c r="Z1311" s="71"/>
      <c r="AA1311" s="71"/>
      <c r="AB1311" s="76"/>
      <c r="AC1311" s="68">
        <v>0</v>
      </c>
      <c r="AD1311" s="77"/>
      <c r="AE1311" s="68">
        <v>16</v>
      </c>
      <c r="AF1311" s="78"/>
      <c r="AG1311" s="81"/>
      <c r="AH1311" s="44" t="s">
        <v>2027</v>
      </c>
      <c r="AI1311" s="64" t="s">
        <v>2177</v>
      </c>
      <c r="AJ1311" s="63"/>
      <c r="AK1311" s="78"/>
      <c r="AL1311" s="78"/>
      <c r="AM1311" s="63"/>
      <c r="AN1311" s="78"/>
      <c r="AO1311" s="78"/>
      <c r="AP1311" s="63"/>
      <c r="AQ1311" s="78"/>
      <c r="AR1311" s="78"/>
      <c r="AS1311" s="86"/>
      <c r="AT1311" s="87"/>
      <c r="AU1311" s="88"/>
    </row>
    <row r="1312" spans="1:47">
      <c r="A1312" s="50">
        <f t="shared" si="99"/>
        <v>0</v>
      </c>
      <c r="B1312" s="51" t="str">
        <f>IF(A1312="","",IF(A1312&lt;词盘!$B$2,"大词",IF(A1312&lt;词盘!$C$2,"中尾词","长尾词")))</f>
        <v>大词</v>
      </c>
      <c r="D1312" s="29" t="str">
        <f t="shared" si="100"/>
        <v>无序</v>
      </c>
      <c r="I1312" s="61">
        <f t="shared" si="96"/>
        <v>0</v>
      </c>
      <c r="K1312" s="91"/>
      <c r="L1312" s="90"/>
      <c r="M1312" s="62" t="s">
        <v>8605</v>
      </c>
      <c r="N1312" s="63" t="s">
        <v>8606</v>
      </c>
      <c r="O1312" s="64" t="s">
        <v>2027</v>
      </c>
      <c r="P1312" s="65"/>
      <c r="Q1312" s="63" t="s">
        <v>2028</v>
      </c>
      <c r="R1312" s="68">
        <v>0</v>
      </c>
      <c r="S1312" s="68">
        <v>5</v>
      </c>
      <c r="T1312" s="69" t="s">
        <v>8607</v>
      </c>
      <c r="U1312" s="70"/>
      <c r="V1312" s="68"/>
      <c r="W1312" s="71"/>
      <c r="X1312" s="72"/>
      <c r="Y1312" s="71"/>
      <c r="Z1312" s="71"/>
      <c r="AA1312" s="71">
        <v>1</v>
      </c>
      <c r="AB1312" s="76">
        <v>0</v>
      </c>
      <c r="AC1312" s="68">
        <v>88</v>
      </c>
      <c r="AD1312" s="77">
        <v>0</v>
      </c>
      <c r="AE1312" s="68">
        <v>21</v>
      </c>
      <c r="AF1312" s="78">
        <v>0.8846</v>
      </c>
      <c r="AG1312" s="81">
        <v>0.75</v>
      </c>
      <c r="AH1312" s="82">
        <v>2.19</v>
      </c>
      <c r="AI1312" s="64" t="s">
        <v>8608</v>
      </c>
      <c r="AJ1312" s="63" t="s">
        <v>8609</v>
      </c>
      <c r="AK1312" s="78">
        <v>0.6923</v>
      </c>
      <c r="AL1312" s="78">
        <v>0.5833</v>
      </c>
      <c r="AM1312" s="63" t="s">
        <v>2066</v>
      </c>
      <c r="AN1312" s="78">
        <v>0.1154</v>
      </c>
      <c r="AO1312" s="78">
        <v>0.1667</v>
      </c>
      <c r="AP1312" s="63" t="s">
        <v>3248</v>
      </c>
      <c r="AQ1312" s="78">
        <v>0.0769</v>
      </c>
      <c r="AR1312" s="78">
        <v>0</v>
      </c>
      <c r="AS1312" s="86"/>
      <c r="AT1312" s="87"/>
      <c r="AU1312" s="88"/>
    </row>
    <row r="1313" spans="1:47">
      <c r="A1313" s="50">
        <f t="shared" si="99"/>
        <v>18</v>
      </c>
      <c r="B1313" s="51" t="str">
        <f>IF(A1313="","",IF(A1313&lt;词盘!$B$2,"大词",IF(A1313&lt;词盘!$C$2,"中尾词","长尾词")))</f>
        <v>大词</v>
      </c>
      <c r="D1313" s="29" t="str">
        <f t="shared" si="100"/>
        <v>无序</v>
      </c>
      <c r="I1313" s="61">
        <f t="shared" si="96"/>
        <v>0</v>
      </c>
      <c r="K1313" s="91"/>
      <c r="L1313" s="90"/>
      <c r="M1313" s="62" t="s">
        <v>8610</v>
      </c>
      <c r="N1313" s="63" t="s">
        <v>8611</v>
      </c>
      <c r="O1313" s="64" t="s">
        <v>2027</v>
      </c>
      <c r="P1313" s="65"/>
      <c r="Q1313" s="63" t="s">
        <v>2149</v>
      </c>
      <c r="R1313" s="68">
        <v>0</v>
      </c>
      <c r="S1313" s="68">
        <v>3</v>
      </c>
      <c r="T1313" s="69" t="s">
        <v>8612</v>
      </c>
      <c r="U1313" s="70">
        <v>1966526</v>
      </c>
      <c r="V1313" s="68">
        <v>651</v>
      </c>
      <c r="W1313" s="71">
        <v>18</v>
      </c>
      <c r="X1313" s="72">
        <v>0.0285</v>
      </c>
      <c r="Y1313" s="71">
        <v>14538</v>
      </c>
      <c r="Z1313" s="71">
        <v>292</v>
      </c>
      <c r="AA1313" s="71">
        <v>1</v>
      </c>
      <c r="AB1313" s="76">
        <v>1</v>
      </c>
      <c r="AC1313" s="68">
        <v>284</v>
      </c>
      <c r="AD1313" s="77">
        <v>2.29</v>
      </c>
      <c r="AE1313" s="68">
        <v>1</v>
      </c>
      <c r="AF1313" s="78">
        <v>0.9355</v>
      </c>
      <c r="AG1313" s="81">
        <v>0.8235</v>
      </c>
      <c r="AH1313" s="44" t="s">
        <v>2027</v>
      </c>
      <c r="AI1313" s="64" t="s">
        <v>2177</v>
      </c>
      <c r="AJ1313" s="63" t="s">
        <v>2243</v>
      </c>
      <c r="AK1313" s="78">
        <v>0.7742</v>
      </c>
      <c r="AL1313" s="78">
        <v>0.7059</v>
      </c>
      <c r="AM1313" s="63" t="s">
        <v>8613</v>
      </c>
      <c r="AN1313" s="78">
        <v>0.0968</v>
      </c>
      <c r="AO1313" s="78">
        <v>0.1176</v>
      </c>
      <c r="AP1313" s="63" t="s">
        <v>3617</v>
      </c>
      <c r="AQ1313" s="78">
        <v>0.0645</v>
      </c>
      <c r="AR1313" s="78">
        <v>0</v>
      </c>
      <c r="AS1313" s="86" t="s">
        <v>8614</v>
      </c>
      <c r="AT1313" s="87"/>
      <c r="AU1313" s="88"/>
    </row>
    <row r="1314" spans="1:47">
      <c r="A1314" s="50">
        <f t="shared" si="99"/>
        <v>369</v>
      </c>
      <c r="B1314" s="51" t="str">
        <f>IF(A1314="","",IF(A1314&lt;词盘!$B$2,"大词",IF(A1314&lt;词盘!$C$2,"中尾词","长尾词")))</f>
        <v>大词</v>
      </c>
      <c r="D1314" s="29" t="str">
        <f t="shared" si="100"/>
        <v>无序</v>
      </c>
      <c r="I1314" s="61">
        <f t="shared" si="96"/>
        <v>0</v>
      </c>
      <c r="K1314" s="91"/>
      <c r="L1314" s="90"/>
      <c r="M1314" s="62" t="s">
        <v>8615</v>
      </c>
      <c r="N1314" s="63" t="s">
        <v>8616</v>
      </c>
      <c r="O1314" s="64" t="s">
        <v>2027</v>
      </c>
      <c r="P1314" s="65"/>
      <c r="Q1314" s="63" t="s">
        <v>2047</v>
      </c>
      <c r="R1314" s="68">
        <v>0</v>
      </c>
      <c r="S1314" s="68">
        <v>5</v>
      </c>
      <c r="T1314" s="69" t="s">
        <v>8617</v>
      </c>
      <c r="U1314" s="70">
        <v>1155189</v>
      </c>
      <c r="V1314" s="68">
        <v>2161</v>
      </c>
      <c r="W1314" s="71">
        <v>369</v>
      </c>
      <c r="X1314" s="72">
        <v>0.1712</v>
      </c>
      <c r="Y1314" s="71">
        <v>55638</v>
      </c>
      <c r="Z1314" s="71">
        <v>943</v>
      </c>
      <c r="AA1314" s="71">
        <v>9</v>
      </c>
      <c r="AB1314" s="76">
        <v>10</v>
      </c>
      <c r="AC1314" s="68">
        <v>125</v>
      </c>
      <c r="AD1314" s="77">
        <v>17.29</v>
      </c>
      <c r="AE1314" s="68">
        <v>1</v>
      </c>
      <c r="AF1314" s="78">
        <v>0.8847</v>
      </c>
      <c r="AG1314" s="81">
        <v>0.6666</v>
      </c>
      <c r="AH1314" s="82">
        <v>1.22</v>
      </c>
      <c r="AI1314" s="64" t="s">
        <v>2616</v>
      </c>
      <c r="AJ1314" s="63" t="s">
        <v>2243</v>
      </c>
      <c r="AK1314" s="78">
        <v>0.7308</v>
      </c>
      <c r="AL1314" s="78">
        <v>0.5714</v>
      </c>
      <c r="AM1314" s="63" t="s">
        <v>8613</v>
      </c>
      <c r="AN1314" s="78">
        <v>0.1154</v>
      </c>
      <c r="AO1314" s="78">
        <v>0.0476</v>
      </c>
      <c r="AP1314" s="63" t="s">
        <v>8618</v>
      </c>
      <c r="AQ1314" s="78">
        <v>0.0385</v>
      </c>
      <c r="AR1314" s="78">
        <v>0.0476</v>
      </c>
      <c r="AS1314" s="86" t="s">
        <v>8619</v>
      </c>
      <c r="AT1314" s="87"/>
      <c r="AU1314" s="88"/>
    </row>
    <row r="1315" spans="1:47">
      <c r="A1315" s="50">
        <f t="shared" si="99"/>
        <v>275</v>
      </c>
      <c r="B1315" s="51" t="str">
        <f>IF(A1315="","",IF(A1315&lt;词盘!$B$2,"大词",IF(A1315&lt;词盘!$C$2,"中尾词","长尾词")))</f>
        <v>大词</v>
      </c>
      <c r="D1315" s="29" t="str">
        <f t="shared" si="100"/>
        <v>无序</v>
      </c>
      <c r="I1315" s="61">
        <f t="shared" si="96"/>
        <v>0</v>
      </c>
      <c r="K1315" s="91"/>
      <c r="L1315" s="90"/>
      <c r="M1315" s="62" t="s">
        <v>8620</v>
      </c>
      <c r="N1315" s="63" t="s">
        <v>8621</v>
      </c>
      <c r="O1315" s="64" t="s">
        <v>2027</v>
      </c>
      <c r="P1315" s="65"/>
      <c r="Q1315" s="63" t="s">
        <v>2149</v>
      </c>
      <c r="R1315" s="68">
        <v>0</v>
      </c>
      <c r="S1315" s="68">
        <v>4</v>
      </c>
      <c r="T1315" s="69" t="s">
        <v>8622</v>
      </c>
      <c r="U1315" s="70">
        <v>1200142</v>
      </c>
      <c r="V1315" s="68">
        <v>1859</v>
      </c>
      <c r="W1315" s="71">
        <v>275</v>
      </c>
      <c r="X1315" s="72">
        <v>0.1482</v>
      </c>
      <c r="Y1315" s="71">
        <v>54168</v>
      </c>
      <c r="Z1315" s="71">
        <v>828</v>
      </c>
      <c r="AA1315" s="71">
        <v>7</v>
      </c>
      <c r="AB1315" s="76">
        <v>21</v>
      </c>
      <c r="AC1315" s="68">
        <v>133</v>
      </c>
      <c r="AD1315" s="77">
        <v>13.98</v>
      </c>
      <c r="AE1315" s="68">
        <v>6</v>
      </c>
      <c r="AF1315" s="78">
        <v>0.94</v>
      </c>
      <c r="AG1315" s="81">
        <v>0.8261</v>
      </c>
      <c r="AH1315" s="82">
        <v>1.07</v>
      </c>
      <c r="AI1315" s="64" t="s">
        <v>8623</v>
      </c>
      <c r="AJ1315" s="63" t="s">
        <v>2617</v>
      </c>
      <c r="AK1315" s="78">
        <v>0.58</v>
      </c>
      <c r="AL1315" s="78">
        <v>0.5217</v>
      </c>
      <c r="AM1315" s="63" t="s">
        <v>3617</v>
      </c>
      <c r="AN1315" s="78">
        <v>0.28</v>
      </c>
      <c r="AO1315" s="78">
        <v>0.2174</v>
      </c>
      <c r="AP1315" s="63" t="s">
        <v>2243</v>
      </c>
      <c r="AQ1315" s="78">
        <v>0.08</v>
      </c>
      <c r="AR1315" s="78">
        <v>0.087</v>
      </c>
      <c r="AS1315" s="86" t="s">
        <v>8624</v>
      </c>
      <c r="AT1315" s="87"/>
      <c r="AU1315" s="88"/>
    </row>
    <row r="1316" spans="1:47">
      <c r="A1316" s="50">
        <f t="shared" si="99"/>
        <v>0</v>
      </c>
      <c r="B1316" s="51" t="str">
        <f>IF(A1316="","",IF(A1316&lt;词盘!$B$2,"大词",IF(A1316&lt;词盘!$C$2,"中尾词","长尾词")))</f>
        <v>大词</v>
      </c>
      <c r="D1316" s="29" t="str">
        <f t="shared" si="100"/>
        <v>无序</v>
      </c>
      <c r="I1316" s="61">
        <f t="shared" si="96"/>
        <v>0</v>
      </c>
      <c r="K1316" s="91"/>
      <c r="L1316" s="90"/>
      <c r="M1316" s="62" t="s">
        <v>8625</v>
      </c>
      <c r="N1316" s="63"/>
      <c r="O1316" s="64" t="s">
        <v>2027</v>
      </c>
      <c r="P1316" s="65"/>
      <c r="Q1316" s="63" t="s">
        <v>4152</v>
      </c>
      <c r="R1316" s="68">
        <v>0</v>
      </c>
      <c r="S1316" s="68">
        <v>5</v>
      </c>
      <c r="T1316" s="69" t="s">
        <v>8626</v>
      </c>
      <c r="U1316" s="70"/>
      <c r="V1316" s="68"/>
      <c r="W1316" s="71"/>
      <c r="X1316" s="72"/>
      <c r="Y1316" s="71"/>
      <c r="Z1316" s="71"/>
      <c r="AA1316" s="71"/>
      <c r="AB1316" s="76"/>
      <c r="AC1316" s="68">
        <v>0</v>
      </c>
      <c r="AD1316" s="77"/>
      <c r="AE1316" s="68">
        <v>32</v>
      </c>
      <c r="AF1316" s="78"/>
      <c r="AG1316" s="81"/>
      <c r="AH1316" s="44" t="s">
        <v>2027</v>
      </c>
      <c r="AI1316" s="64" t="s">
        <v>2177</v>
      </c>
      <c r="AJ1316" s="63"/>
      <c r="AK1316" s="78"/>
      <c r="AL1316" s="78"/>
      <c r="AM1316" s="63"/>
      <c r="AN1316" s="78"/>
      <c r="AO1316" s="78"/>
      <c r="AP1316" s="63"/>
      <c r="AQ1316" s="78"/>
      <c r="AR1316" s="78"/>
      <c r="AS1316" s="86"/>
      <c r="AT1316" s="87"/>
      <c r="AU1316" s="88"/>
    </row>
    <row r="1317" spans="1:47">
      <c r="A1317" s="50">
        <f t="shared" si="99"/>
        <v>0</v>
      </c>
      <c r="B1317" s="51" t="str">
        <f>IF(A1317="","",IF(A1317&lt;词盘!$B$2,"大词",IF(A1317&lt;词盘!$C$2,"中尾词","长尾词")))</f>
        <v>大词</v>
      </c>
      <c r="D1317" s="29" t="str">
        <f t="shared" si="100"/>
        <v>无序</v>
      </c>
      <c r="I1317" s="61">
        <f t="shared" si="96"/>
        <v>0</v>
      </c>
      <c r="K1317" s="91"/>
      <c r="L1317" s="90"/>
      <c r="M1317" s="62" t="s">
        <v>8627</v>
      </c>
      <c r="N1317" s="63"/>
      <c r="O1317" s="64" t="s">
        <v>2027</v>
      </c>
      <c r="P1317" s="65"/>
      <c r="Q1317" s="63" t="s">
        <v>2149</v>
      </c>
      <c r="R1317" s="68">
        <v>0</v>
      </c>
      <c r="S1317" s="68">
        <v>5</v>
      </c>
      <c r="T1317" s="69" t="s">
        <v>8628</v>
      </c>
      <c r="U1317" s="70"/>
      <c r="V1317" s="68"/>
      <c r="W1317" s="71"/>
      <c r="X1317" s="72"/>
      <c r="Y1317" s="71"/>
      <c r="Z1317" s="71"/>
      <c r="AA1317" s="71"/>
      <c r="AB1317" s="76"/>
      <c r="AC1317" s="68">
        <v>0</v>
      </c>
      <c r="AD1317" s="77"/>
      <c r="AE1317" s="68">
        <v>18</v>
      </c>
      <c r="AF1317" s="78"/>
      <c r="AG1317" s="81"/>
      <c r="AH1317" s="44" t="s">
        <v>2027</v>
      </c>
      <c r="AI1317" s="64" t="s">
        <v>2177</v>
      </c>
      <c r="AJ1317" s="63"/>
      <c r="AK1317" s="78"/>
      <c r="AL1317" s="78"/>
      <c r="AM1317" s="63"/>
      <c r="AN1317" s="78"/>
      <c r="AO1317" s="78"/>
      <c r="AP1317" s="63"/>
      <c r="AQ1317" s="78"/>
      <c r="AR1317" s="78"/>
      <c r="AS1317" s="86"/>
      <c r="AT1317" s="87"/>
      <c r="AU1317" s="88"/>
    </row>
    <row r="1318" spans="1:47">
      <c r="A1318" s="50">
        <f t="shared" si="99"/>
        <v>0</v>
      </c>
      <c r="B1318" s="51" t="str">
        <f>IF(A1318="","",IF(A1318&lt;词盘!$B$2,"大词",IF(A1318&lt;词盘!$C$2,"中尾词","长尾词")))</f>
        <v>大词</v>
      </c>
      <c r="D1318" s="29" t="str">
        <f t="shared" si="100"/>
        <v>无序</v>
      </c>
      <c r="I1318" s="61">
        <f t="shared" si="96"/>
        <v>0</v>
      </c>
      <c r="K1318" s="91"/>
      <c r="L1318" s="90"/>
      <c r="M1318" s="62" t="s">
        <v>8629</v>
      </c>
      <c r="N1318" s="63"/>
      <c r="O1318" s="64" t="s">
        <v>2027</v>
      </c>
      <c r="P1318" s="65"/>
      <c r="Q1318" s="63" t="s">
        <v>2047</v>
      </c>
      <c r="R1318" s="68">
        <v>0</v>
      </c>
      <c r="S1318" s="68">
        <v>4</v>
      </c>
      <c r="T1318" s="69" t="s">
        <v>8630</v>
      </c>
      <c r="U1318" s="70"/>
      <c r="V1318" s="68"/>
      <c r="W1318" s="71"/>
      <c r="X1318" s="72"/>
      <c r="Y1318" s="71"/>
      <c r="Z1318" s="71"/>
      <c r="AA1318" s="71"/>
      <c r="AB1318" s="76"/>
      <c r="AC1318" s="68">
        <v>0</v>
      </c>
      <c r="AD1318" s="77"/>
      <c r="AE1318" s="68">
        <v>21</v>
      </c>
      <c r="AF1318" s="78"/>
      <c r="AG1318" s="81"/>
      <c r="AH1318" s="44" t="s">
        <v>2027</v>
      </c>
      <c r="AI1318" s="64" t="s">
        <v>2177</v>
      </c>
      <c r="AJ1318" s="63"/>
      <c r="AK1318" s="78"/>
      <c r="AL1318" s="78"/>
      <c r="AM1318" s="63"/>
      <c r="AN1318" s="78"/>
      <c r="AO1318" s="78"/>
      <c r="AP1318" s="63"/>
      <c r="AQ1318" s="78"/>
      <c r="AR1318" s="78"/>
      <c r="AS1318" s="86"/>
      <c r="AT1318" s="87"/>
      <c r="AU1318" s="88"/>
    </row>
    <row r="1319" spans="1:47">
      <c r="A1319" s="50">
        <f t="shared" si="99"/>
        <v>0</v>
      </c>
      <c r="B1319" s="51" t="str">
        <f>IF(A1319="","",IF(A1319&lt;词盘!$B$2,"大词",IF(A1319&lt;词盘!$C$2,"中尾词","长尾词")))</f>
        <v>大词</v>
      </c>
      <c r="D1319" s="29" t="str">
        <f t="shared" si="100"/>
        <v>无序</v>
      </c>
      <c r="I1319" s="61">
        <f t="shared" si="96"/>
        <v>0</v>
      </c>
      <c r="K1319" s="91"/>
      <c r="L1319" s="90"/>
      <c r="M1319" s="62" t="s">
        <v>8631</v>
      </c>
      <c r="N1319" s="63"/>
      <c r="O1319" s="64" t="s">
        <v>2027</v>
      </c>
      <c r="P1319" s="65"/>
      <c r="Q1319" s="63" t="s">
        <v>2047</v>
      </c>
      <c r="R1319" s="68">
        <v>0</v>
      </c>
      <c r="S1319" s="68">
        <v>4</v>
      </c>
      <c r="T1319" s="69" t="s">
        <v>8632</v>
      </c>
      <c r="U1319" s="70"/>
      <c r="V1319" s="68"/>
      <c r="W1319" s="71"/>
      <c r="X1319" s="72"/>
      <c r="Y1319" s="71"/>
      <c r="Z1319" s="71"/>
      <c r="AA1319" s="71"/>
      <c r="AB1319" s="76"/>
      <c r="AC1319" s="68">
        <v>0</v>
      </c>
      <c r="AD1319" s="77"/>
      <c r="AE1319" s="68">
        <v>18</v>
      </c>
      <c r="AF1319" s="78"/>
      <c r="AG1319" s="81"/>
      <c r="AH1319" s="44" t="s">
        <v>2027</v>
      </c>
      <c r="AI1319" s="64" t="s">
        <v>2177</v>
      </c>
      <c r="AJ1319" s="63"/>
      <c r="AK1319" s="78"/>
      <c r="AL1319" s="78"/>
      <c r="AM1319" s="63"/>
      <c r="AN1319" s="78"/>
      <c r="AO1319" s="78"/>
      <c r="AP1319" s="63"/>
      <c r="AQ1319" s="78"/>
      <c r="AR1319" s="78"/>
      <c r="AS1319" s="86"/>
      <c r="AT1319" s="87"/>
      <c r="AU1319" s="88"/>
    </row>
    <row r="1320" spans="1:47">
      <c r="A1320" s="50">
        <f t="shared" si="99"/>
        <v>0</v>
      </c>
      <c r="B1320" s="51" t="str">
        <f>IF(A1320="","",IF(A1320&lt;词盘!$B$2,"大词",IF(A1320&lt;词盘!$C$2,"中尾词","长尾词")))</f>
        <v>大词</v>
      </c>
      <c r="D1320" s="29" t="str">
        <f t="shared" si="100"/>
        <v>无序</v>
      </c>
      <c r="I1320" s="61">
        <f t="shared" si="96"/>
        <v>0</v>
      </c>
      <c r="K1320" s="91"/>
      <c r="L1320" s="90"/>
      <c r="M1320" s="62" t="s">
        <v>8633</v>
      </c>
      <c r="N1320" s="63"/>
      <c r="O1320" s="64" t="s">
        <v>2027</v>
      </c>
      <c r="P1320" s="65"/>
      <c r="Q1320" s="63" t="s">
        <v>2047</v>
      </c>
      <c r="R1320" s="68">
        <v>0</v>
      </c>
      <c r="S1320" s="68">
        <v>3</v>
      </c>
      <c r="T1320" s="69" t="s">
        <v>8589</v>
      </c>
      <c r="U1320" s="70"/>
      <c r="V1320" s="68"/>
      <c r="W1320" s="71"/>
      <c r="X1320" s="72"/>
      <c r="Y1320" s="71"/>
      <c r="Z1320" s="71"/>
      <c r="AA1320" s="71"/>
      <c r="AB1320" s="76"/>
      <c r="AC1320" s="68">
        <v>0</v>
      </c>
      <c r="AD1320" s="77"/>
      <c r="AE1320" s="68">
        <v>15</v>
      </c>
      <c r="AF1320" s="78"/>
      <c r="AG1320" s="81"/>
      <c r="AH1320" s="44" t="s">
        <v>2027</v>
      </c>
      <c r="AI1320" s="64" t="s">
        <v>2177</v>
      </c>
      <c r="AJ1320" s="63"/>
      <c r="AK1320" s="78"/>
      <c r="AL1320" s="78"/>
      <c r="AM1320" s="63"/>
      <c r="AN1320" s="78"/>
      <c r="AO1320" s="78"/>
      <c r="AP1320" s="63"/>
      <c r="AQ1320" s="78"/>
      <c r="AR1320" s="78"/>
      <c r="AS1320" s="86"/>
      <c r="AT1320" s="87">
        <v>0.0833</v>
      </c>
      <c r="AU1320" s="88" t="s">
        <v>8634</v>
      </c>
    </row>
    <row r="1321" spans="1:47">
      <c r="A1321" s="50">
        <f t="shared" si="99"/>
        <v>0</v>
      </c>
      <c r="B1321" s="51" t="str">
        <f>IF(A1321="","",IF(A1321&lt;词盘!$B$2,"大词",IF(A1321&lt;词盘!$C$2,"中尾词","长尾词")))</f>
        <v>大词</v>
      </c>
      <c r="D1321" s="29" t="str">
        <f t="shared" si="100"/>
        <v>无序</v>
      </c>
      <c r="I1321" s="61">
        <f t="shared" si="96"/>
        <v>0</v>
      </c>
      <c r="K1321" s="91"/>
      <c r="L1321" s="90"/>
      <c r="M1321" s="62" t="s">
        <v>8635</v>
      </c>
      <c r="N1321" s="63" t="s">
        <v>8636</v>
      </c>
      <c r="O1321" s="64" t="s">
        <v>2027</v>
      </c>
      <c r="P1321" s="65"/>
      <c r="Q1321" s="63" t="s">
        <v>2047</v>
      </c>
      <c r="R1321" s="68">
        <v>0</v>
      </c>
      <c r="S1321" s="68">
        <v>4</v>
      </c>
      <c r="T1321" s="69" t="s">
        <v>8637</v>
      </c>
      <c r="U1321" s="70"/>
      <c r="V1321" s="68"/>
      <c r="W1321" s="71"/>
      <c r="X1321" s="72"/>
      <c r="Y1321" s="71"/>
      <c r="Z1321" s="71"/>
      <c r="AA1321" s="71">
        <v>1</v>
      </c>
      <c r="AB1321" s="76">
        <v>0</v>
      </c>
      <c r="AC1321" s="68">
        <v>75</v>
      </c>
      <c r="AD1321" s="77">
        <v>0</v>
      </c>
      <c r="AE1321" s="68">
        <v>13</v>
      </c>
      <c r="AF1321" s="78">
        <v>0.8007</v>
      </c>
      <c r="AG1321" s="81">
        <v>0.7206</v>
      </c>
      <c r="AH1321" s="82">
        <v>2.41</v>
      </c>
      <c r="AI1321" s="64" t="s">
        <v>8638</v>
      </c>
      <c r="AJ1321" s="63" t="s">
        <v>8639</v>
      </c>
      <c r="AK1321" s="78">
        <v>0.6564</v>
      </c>
      <c r="AL1321" s="78">
        <v>0.6765</v>
      </c>
      <c r="AM1321" s="63" t="s">
        <v>8584</v>
      </c>
      <c r="AN1321" s="78">
        <v>0.0962</v>
      </c>
      <c r="AO1321" s="78">
        <v>0.0294</v>
      </c>
      <c r="AP1321" s="63" t="s">
        <v>2910</v>
      </c>
      <c r="AQ1321" s="78">
        <v>0.0481</v>
      </c>
      <c r="AR1321" s="78">
        <v>0.0147</v>
      </c>
      <c r="AS1321" s="86" t="s">
        <v>8640</v>
      </c>
      <c r="AT1321" s="87">
        <v>0.1667</v>
      </c>
      <c r="AU1321" s="88" t="s">
        <v>8641</v>
      </c>
    </row>
    <row r="1322" spans="1:47">
      <c r="A1322" s="50">
        <f t="shared" si="99"/>
        <v>0</v>
      </c>
      <c r="B1322" s="51" t="str">
        <f>IF(A1322="","",IF(A1322&lt;词盘!$B$2,"大词",IF(A1322&lt;词盘!$C$2,"中尾词","长尾词")))</f>
        <v>大词</v>
      </c>
      <c r="D1322" s="29" t="str">
        <f t="shared" si="100"/>
        <v>无序</v>
      </c>
      <c r="I1322" s="61">
        <f t="shared" si="96"/>
        <v>0</v>
      </c>
      <c r="K1322" s="91"/>
      <c r="L1322" s="90"/>
      <c r="M1322" s="62" t="s">
        <v>8642</v>
      </c>
      <c r="N1322" s="63"/>
      <c r="O1322" s="64" t="s">
        <v>2027</v>
      </c>
      <c r="P1322" s="65"/>
      <c r="Q1322" s="63" t="s">
        <v>2047</v>
      </c>
      <c r="R1322" s="68">
        <v>0</v>
      </c>
      <c r="S1322" s="68">
        <v>6</v>
      </c>
      <c r="T1322" s="69" t="s">
        <v>7345</v>
      </c>
      <c r="U1322" s="70"/>
      <c r="V1322" s="68"/>
      <c r="W1322" s="71"/>
      <c r="X1322" s="72"/>
      <c r="Y1322" s="71"/>
      <c r="Z1322" s="71"/>
      <c r="AA1322" s="71"/>
      <c r="AB1322" s="76"/>
      <c r="AC1322" s="68">
        <v>0</v>
      </c>
      <c r="AD1322" s="77"/>
      <c r="AE1322" s="68">
        <v>14</v>
      </c>
      <c r="AF1322" s="78"/>
      <c r="AG1322" s="81"/>
      <c r="AH1322" s="44" t="s">
        <v>2027</v>
      </c>
      <c r="AI1322" s="64" t="s">
        <v>2177</v>
      </c>
      <c r="AJ1322" s="63"/>
      <c r="AK1322" s="78"/>
      <c r="AL1322" s="78"/>
      <c r="AM1322" s="63"/>
      <c r="AN1322" s="78"/>
      <c r="AO1322" s="78"/>
      <c r="AP1322" s="63"/>
      <c r="AQ1322" s="78"/>
      <c r="AR1322" s="78"/>
      <c r="AS1322" s="86"/>
      <c r="AT1322" s="87"/>
      <c r="AU1322" s="88"/>
    </row>
    <row r="1323" spans="1:47">
      <c r="A1323" s="50">
        <f t="shared" si="99"/>
        <v>154</v>
      </c>
      <c r="B1323" s="51" t="str">
        <f>IF(A1323="","",IF(A1323&lt;词盘!$B$2,"大词",IF(A1323&lt;词盘!$C$2,"中尾词","长尾词")))</f>
        <v>大词</v>
      </c>
      <c r="D1323" s="29" t="str">
        <f t="shared" si="100"/>
        <v>无序</v>
      </c>
      <c r="I1323" s="61">
        <f t="shared" si="96"/>
        <v>0</v>
      </c>
      <c r="K1323" s="91"/>
      <c r="L1323" s="90"/>
      <c r="M1323" s="62" t="s">
        <v>8643</v>
      </c>
      <c r="N1323" s="63" t="s">
        <v>8644</v>
      </c>
      <c r="O1323" s="64" t="s">
        <v>2027</v>
      </c>
      <c r="P1323" s="65"/>
      <c r="Q1323" s="63" t="s">
        <v>2047</v>
      </c>
      <c r="R1323" s="68">
        <v>0</v>
      </c>
      <c r="S1323" s="68">
        <v>6</v>
      </c>
      <c r="T1323" s="69" t="s">
        <v>8645</v>
      </c>
      <c r="U1323" s="70">
        <v>2091454</v>
      </c>
      <c r="V1323" s="68">
        <v>882</v>
      </c>
      <c r="W1323" s="71">
        <v>154</v>
      </c>
      <c r="X1323" s="72">
        <v>0.1756</v>
      </c>
      <c r="Y1323" s="71">
        <v>20203</v>
      </c>
      <c r="Z1323" s="71">
        <v>391</v>
      </c>
      <c r="AA1323" s="71">
        <v>4</v>
      </c>
      <c r="AB1323" s="76">
        <v>22</v>
      </c>
      <c r="AC1323" s="68">
        <v>225</v>
      </c>
      <c r="AD1323" s="77">
        <v>3.92</v>
      </c>
      <c r="AE1323" s="68">
        <v>2</v>
      </c>
      <c r="AF1323" s="78">
        <v>0.7143</v>
      </c>
      <c r="AG1323" s="81">
        <v>0.4</v>
      </c>
      <c r="AH1323" s="82">
        <v>2.07</v>
      </c>
      <c r="AI1323" s="64" t="s">
        <v>3603</v>
      </c>
      <c r="AJ1323" s="63" t="s">
        <v>6851</v>
      </c>
      <c r="AK1323" s="78">
        <v>0.4643</v>
      </c>
      <c r="AL1323" s="78">
        <v>0.2</v>
      </c>
      <c r="AM1323" s="63" t="s">
        <v>2910</v>
      </c>
      <c r="AN1323" s="78">
        <v>0.1786</v>
      </c>
      <c r="AO1323" s="78">
        <v>0.2</v>
      </c>
      <c r="AP1323" s="63" t="s">
        <v>2066</v>
      </c>
      <c r="AQ1323" s="78">
        <v>0.0714</v>
      </c>
      <c r="AR1323" s="78">
        <v>0</v>
      </c>
      <c r="AS1323" s="86" t="s">
        <v>8646</v>
      </c>
      <c r="AT1323" s="87"/>
      <c r="AU1323" s="88"/>
    </row>
    <row r="1324" spans="1:47">
      <c r="A1324" s="50">
        <f t="shared" si="99"/>
        <v>3</v>
      </c>
      <c r="B1324" s="51" t="str">
        <f>IF(A1324="","",IF(A1324&lt;词盘!$B$2,"大词",IF(A1324&lt;词盘!$C$2,"中尾词","长尾词")))</f>
        <v>大词</v>
      </c>
      <c r="D1324" s="29" t="str">
        <f t="shared" si="100"/>
        <v>无序</v>
      </c>
      <c r="I1324" s="61">
        <f t="shared" si="96"/>
        <v>0</v>
      </c>
      <c r="K1324" s="91"/>
      <c r="L1324" s="90"/>
      <c r="M1324" s="62" t="s">
        <v>8647</v>
      </c>
      <c r="N1324" s="63" t="s">
        <v>8648</v>
      </c>
      <c r="O1324" s="64" t="s">
        <v>2027</v>
      </c>
      <c r="P1324" s="65"/>
      <c r="Q1324" s="63" t="s">
        <v>2047</v>
      </c>
      <c r="R1324" s="68">
        <v>0</v>
      </c>
      <c r="S1324" s="68">
        <v>11</v>
      </c>
      <c r="T1324" s="69" t="s">
        <v>8649</v>
      </c>
      <c r="U1324" s="70">
        <v>1907599</v>
      </c>
      <c r="V1324" s="68">
        <v>140</v>
      </c>
      <c r="W1324" s="71">
        <v>3</v>
      </c>
      <c r="X1324" s="72">
        <v>0.0263</v>
      </c>
      <c r="Y1324" s="71">
        <v>3450</v>
      </c>
      <c r="Z1324" s="71">
        <v>60</v>
      </c>
      <c r="AA1324" s="71">
        <v>1</v>
      </c>
      <c r="AB1324" s="76">
        <v>3</v>
      </c>
      <c r="AC1324" s="68">
        <v>100</v>
      </c>
      <c r="AD1324" s="77">
        <v>1.4</v>
      </c>
      <c r="AE1324" s="68">
        <v>2</v>
      </c>
      <c r="AF1324" s="78">
        <v>0.9063</v>
      </c>
      <c r="AG1324" s="81">
        <v>0.9285</v>
      </c>
      <c r="AH1324" s="44" t="s">
        <v>2027</v>
      </c>
      <c r="AI1324" s="64" t="s">
        <v>2177</v>
      </c>
      <c r="AJ1324" s="63" t="s">
        <v>2066</v>
      </c>
      <c r="AK1324" s="78">
        <v>0.75</v>
      </c>
      <c r="AL1324" s="78">
        <v>0.8571</v>
      </c>
      <c r="AM1324" s="63" t="s">
        <v>2678</v>
      </c>
      <c r="AN1324" s="78">
        <v>0.125</v>
      </c>
      <c r="AO1324" s="78">
        <v>0.0714</v>
      </c>
      <c r="AP1324" s="63" t="s">
        <v>8650</v>
      </c>
      <c r="AQ1324" s="78">
        <v>0.0313</v>
      </c>
      <c r="AR1324" s="78">
        <v>0</v>
      </c>
      <c r="AS1324" s="86" t="s">
        <v>8651</v>
      </c>
      <c r="AT1324" s="87"/>
      <c r="AU1324" s="88"/>
    </row>
    <row r="1325" spans="1:47">
      <c r="A1325" s="50">
        <f t="shared" si="99"/>
        <v>0</v>
      </c>
      <c r="B1325" s="51" t="str">
        <f>IF(A1325="","",IF(A1325&lt;词盘!$B$2,"大词",IF(A1325&lt;词盘!$C$2,"中尾词","长尾词")))</f>
        <v>大词</v>
      </c>
      <c r="D1325" s="29" t="str">
        <f t="shared" si="100"/>
        <v>无序</v>
      </c>
      <c r="I1325" s="61">
        <f t="shared" si="96"/>
        <v>0</v>
      </c>
      <c r="K1325" s="91"/>
      <c r="L1325" s="90"/>
      <c r="M1325" s="62" t="s">
        <v>8652</v>
      </c>
      <c r="N1325" s="63" t="s">
        <v>8653</v>
      </c>
      <c r="O1325" s="64" t="s">
        <v>2027</v>
      </c>
      <c r="P1325" s="65"/>
      <c r="Q1325" s="63" t="s">
        <v>2047</v>
      </c>
      <c r="R1325" s="68">
        <v>0</v>
      </c>
      <c r="S1325" s="68">
        <v>7</v>
      </c>
      <c r="T1325" s="69" t="s">
        <v>8654</v>
      </c>
      <c r="U1325" s="70"/>
      <c r="V1325" s="68"/>
      <c r="W1325" s="71"/>
      <c r="X1325" s="72"/>
      <c r="Y1325" s="71"/>
      <c r="Z1325" s="71"/>
      <c r="AA1325" s="71">
        <v>1</v>
      </c>
      <c r="AB1325" s="76">
        <v>0</v>
      </c>
      <c r="AC1325" s="68">
        <v>96</v>
      </c>
      <c r="AD1325" s="77">
        <v>0</v>
      </c>
      <c r="AE1325" s="68">
        <v>27</v>
      </c>
      <c r="AF1325" s="78">
        <v>0.9408</v>
      </c>
      <c r="AG1325" s="81">
        <v>0.8724</v>
      </c>
      <c r="AH1325" s="82">
        <v>1.88</v>
      </c>
      <c r="AI1325" s="64" t="s">
        <v>4974</v>
      </c>
      <c r="AJ1325" s="63" t="s">
        <v>2066</v>
      </c>
      <c r="AK1325" s="78">
        <v>0.8651</v>
      </c>
      <c r="AL1325" s="78">
        <v>0.8456</v>
      </c>
      <c r="AM1325" s="63" t="s">
        <v>2678</v>
      </c>
      <c r="AN1325" s="78">
        <v>0.0395</v>
      </c>
      <c r="AO1325" s="78">
        <v>0.0134</v>
      </c>
      <c r="AP1325" s="63" t="s">
        <v>3248</v>
      </c>
      <c r="AQ1325" s="78">
        <v>0.0362</v>
      </c>
      <c r="AR1325" s="78">
        <v>0.0134</v>
      </c>
      <c r="AS1325" s="86" t="s">
        <v>8655</v>
      </c>
      <c r="AT1325" s="87"/>
      <c r="AU1325" s="88" t="s">
        <v>8656</v>
      </c>
    </row>
    <row r="1326" spans="1:47">
      <c r="A1326" s="50">
        <f t="shared" si="99"/>
        <v>0</v>
      </c>
      <c r="B1326" s="51" t="str">
        <f>IF(A1326="","",IF(A1326&lt;词盘!$B$2,"大词",IF(A1326&lt;词盘!$C$2,"中尾词","长尾词")))</f>
        <v>大词</v>
      </c>
      <c r="D1326" s="29" t="str">
        <f t="shared" si="100"/>
        <v>无序</v>
      </c>
      <c r="I1326" s="61">
        <f t="shared" si="96"/>
        <v>0</v>
      </c>
      <c r="K1326" s="91"/>
      <c r="L1326" s="90"/>
      <c r="M1326" s="62" t="s">
        <v>8657</v>
      </c>
      <c r="N1326" s="63" t="s">
        <v>8658</v>
      </c>
      <c r="O1326" s="64" t="s">
        <v>2027</v>
      </c>
      <c r="P1326" s="65"/>
      <c r="Q1326" s="63" t="s">
        <v>2047</v>
      </c>
      <c r="R1326" s="68">
        <v>0</v>
      </c>
      <c r="S1326" s="68">
        <v>6</v>
      </c>
      <c r="T1326" s="69" t="s">
        <v>8659</v>
      </c>
      <c r="U1326" s="70"/>
      <c r="V1326" s="68"/>
      <c r="W1326" s="71"/>
      <c r="X1326" s="72"/>
      <c r="Y1326" s="71"/>
      <c r="Z1326" s="71"/>
      <c r="AA1326" s="71">
        <v>1</v>
      </c>
      <c r="AB1326" s="76">
        <v>0</v>
      </c>
      <c r="AC1326" s="68">
        <v>50</v>
      </c>
      <c r="AD1326" s="77">
        <v>0</v>
      </c>
      <c r="AE1326" s="68">
        <v>22</v>
      </c>
      <c r="AF1326" s="78">
        <v>0.913</v>
      </c>
      <c r="AG1326" s="81">
        <v>0.8947</v>
      </c>
      <c r="AH1326" s="82">
        <v>1.76</v>
      </c>
      <c r="AI1326" s="64" t="s">
        <v>4034</v>
      </c>
      <c r="AJ1326" s="63" t="s">
        <v>2678</v>
      </c>
      <c r="AK1326" s="78">
        <v>0.6522</v>
      </c>
      <c r="AL1326" s="78">
        <v>0.6316</v>
      </c>
      <c r="AM1326" s="63" t="s">
        <v>2066</v>
      </c>
      <c r="AN1326" s="78">
        <v>0.2391</v>
      </c>
      <c r="AO1326" s="78">
        <v>0.2105</v>
      </c>
      <c r="AP1326" s="63" t="s">
        <v>2130</v>
      </c>
      <c r="AQ1326" s="78">
        <v>0.0217</v>
      </c>
      <c r="AR1326" s="78">
        <v>0.0526</v>
      </c>
      <c r="AS1326" s="86" t="s">
        <v>8660</v>
      </c>
      <c r="AT1326" s="87"/>
      <c r="AU1326" s="88" t="s">
        <v>8661</v>
      </c>
    </row>
    <row r="1327" spans="1:47">
      <c r="A1327" s="50">
        <f t="shared" si="99"/>
        <v>0</v>
      </c>
      <c r="B1327" s="51" t="str">
        <f>IF(A1327="","",IF(A1327&lt;词盘!$B$2,"大词",IF(A1327&lt;词盘!$C$2,"中尾词","长尾词")))</f>
        <v>大词</v>
      </c>
      <c r="D1327" s="29" t="str">
        <f t="shared" si="100"/>
        <v>无序</v>
      </c>
      <c r="I1327" s="61">
        <f t="shared" si="96"/>
        <v>0</v>
      </c>
      <c r="K1327" s="91"/>
      <c r="L1327" s="90"/>
      <c r="M1327" s="62" t="s">
        <v>8662</v>
      </c>
      <c r="N1327" s="63" t="s">
        <v>8663</v>
      </c>
      <c r="O1327" s="64" t="s">
        <v>2027</v>
      </c>
      <c r="P1327" s="65"/>
      <c r="Q1327" s="63" t="s">
        <v>2047</v>
      </c>
      <c r="R1327" s="68">
        <v>0</v>
      </c>
      <c r="S1327" s="68">
        <v>5</v>
      </c>
      <c r="T1327" s="69" t="s">
        <v>8628</v>
      </c>
      <c r="U1327" s="70"/>
      <c r="V1327" s="68"/>
      <c r="W1327" s="71"/>
      <c r="X1327" s="72"/>
      <c r="Y1327" s="71"/>
      <c r="Z1327" s="71"/>
      <c r="AA1327" s="71">
        <v>1</v>
      </c>
      <c r="AB1327" s="76">
        <v>0</v>
      </c>
      <c r="AC1327" s="68">
        <v>48</v>
      </c>
      <c r="AD1327" s="77">
        <v>0</v>
      </c>
      <c r="AE1327" s="68">
        <v>29</v>
      </c>
      <c r="AF1327" s="78">
        <v>1</v>
      </c>
      <c r="AG1327" s="81">
        <v>1</v>
      </c>
      <c r="AH1327" s="82">
        <v>1.77</v>
      </c>
      <c r="AI1327" s="64" t="s">
        <v>8664</v>
      </c>
      <c r="AJ1327" s="63" t="s">
        <v>8601</v>
      </c>
      <c r="AK1327" s="78">
        <v>0.6667</v>
      </c>
      <c r="AL1327" s="78">
        <v>0.75</v>
      </c>
      <c r="AM1327" s="63" t="s">
        <v>2066</v>
      </c>
      <c r="AN1327" s="78">
        <v>0.3333</v>
      </c>
      <c r="AO1327" s="78">
        <v>0.25</v>
      </c>
      <c r="AP1327" s="63"/>
      <c r="AQ1327" s="78"/>
      <c r="AR1327" s="78"/>
      <c r="AS1327" s="86" t="s">
        <v>8665</v>
      </c>
      <c r="AT1327" s="87"/>
      <c r="AU1327" s="88"/>
    </row>
    <row r="1328" spans="1:47">
      <c r="A1328" s="50">
        <f t="shared" si="99"/>
        <v>0</v>
      </c>
      <c r="B1328" s="51" t="str">
        <f>IF(A1328="","",IF(A1328&lt;词盘!$B$2,"大词",IF(A1328&lt;词盘!$C$2,"中尾词","长尾词")))</f>
        <v>大词</v>
      </c>
      <c r="D1328" s="29" t="str">
        <f t="shared" si="100"/>
        <v>无序</v>
      </c>
      <c r="I1328" s="61">
        <f t="shared" si="96"/>
        <v>0</v>
      </c>
      <c r="K1328" s="91"/>
      <c r="L1328" s="90"/>
      <c r="M1328" s="62" t="s">
        <v>8666</v>
      </c>
      <c r="N1328" s="63"/>
      <c r="O1328" s="64" t="s">
        <v>2027</v>
      </c>
      <c r="P1328" s="65"/>
      <c r="Q1328" s="63" t="s">
        <v>4152</v>
      </c>
      <c r="R1328" s="68">
        <v>0</v>
      </c>
      <c r="S1328" s="68">
        <v>1</v>
      </c>
      <c r="T1328" s="69" t="s">
        <v>2910</v>
      </c>
      <c r="U1328" s="70"/>
      <c r="V1328" s="68"/>
      <c r="W1328" s="71"/>
      <c r="X1328" s="72"/>
      <c r="Y1328" s="71"/>
      <c r="Z1328" s="71"/>
      <c r="AA1328" s="71"/>
      <c r="AB1328" s="76"/>
      <c r="AC1328" s="68">
        <v>0</v>
      </c>
      <c r="AD1328" s="77"/>
      <c r="AE1328" s="68">
        <v>15</v>
      </c>
      <c r="AF1328" s="78"/>
      <c r="AG1328" s="81"/>
      <c r="AH1328" s="44" t="s">
        <v>2027</v>
      </c>
      <c r="AI1328" s="64" t="s">
        <v>2177</v>
      </c>
      <c r="AJ1328" s="63"/>
      <c r="AK1328" s="78"/>
      <c r="AL1328" s="78"/>
      <c r="AM1328" s="63"/>
      <c r="AN1328" s="78"/>
      <c r="AO1328" s="78"/>
      <c r="AP1328" s="63"/>
      <c r="AQ1328" s="78"/>
      <c r="AR1328" s="78"/>
      <c r="AS1328" s="86"/>
      <c r="AT1328" s="87"/>
      <c r="AU1328" s="88"/>
    </row>
    <row r="1329" spans="1:47">
      <c r="A1329" s="50">
        <f t="shared" si="99"/>
        <v>0</v>
      </c>
      <c r="B1329" s="51" t="str">
        <f>IF(A1329="","",IF(A1329&lt;词盘!$B$2,"大词",IF(A1329&lt;词盘!$C$2,"中尾词","长尾词")))</f>
        <v>大词</v>
      </c>
      <c r="D1329" s="29" t="str">
        <f t="shared" si="100"/>
        <v>无序</v>
      </c>
      <c r="I1329" s="61">
        <f t="shared" si="96"/>
        <v>0</v>
      </c>
      <c r="K1329" s="91"/>
      <c r="L1329" s="90"/>
      <c r="M1329" s="62" t="s">
        <v>8667</v>
      </c>
      <c r="N1329" s="63"/>
      <c r="O1329" s="64" t="s">
        <v>2027</v>
      </c>
      <c r="P1329" s="65"/>
      <c r="Q1329" s="63" t="s">
        <v>2149</v>
      </c>
      <c r="R1329" s="68">
        <v>0</v>
      </c>
      <c r="S1329" s="68">
        <v>3</v>
      </c>
      <c r="T1329" s="69" t="s">
        <v>8668</v>
      </c>
      <c r="U1329" s="70"/>
      <c r="V1329" s="68"/>
      <c r="W1329" s="71"/>
      <c r="X1329" s="72"/>
      <c r="Y1329" s="71"/>
      <c r="Z1329" s="71"/>
      <c r="AA1329" s="71"/>
      <c r="AB1329" s="76"/>
      <c r="AC1329" s="68">
        <v>0</v>
      </c>
      <c r="AD1329" s="77"/>
      <c r="AE1329" s="68">
        <v>16</v>
      </c>
      <c r="AF1329" s="78"/>
      <c r="AG1329" s="81"/>
      <c r="AH1329" s="44" t="s">
        <v>2027</v>
      </c>
      <c r="AI1329" s="64" t="s">
        <v>2177</v>
      </c>
      <c r="AJ1329" s="63"/>
      <c r="AK1329" s="78"/>
      <c r="AL1329" s="78"/>
      <c r="AM1329" s="63"/>
      <c r="AN1329" s="78"/>
      <c r="AO1329" s="78"/>
      <c r="AP1329" s="63"/>
      <c r="AQ1329" s="78"/>
      <c r="AR1329" s="78"/>
      <c r="AS1329" s="86"/>
      <c r="AT1329" s="87">
        <v>0</v>
      </c>
      <c r="AU1329" s="88" t="s">
        <v>8669</v>
      </c>
    </row>
    <row r="1330" spans="1:47">
      <c r="A1330" s="50">
        <f t="shared" si="99"/>
        <v>0</v>
      </c>
      <c r="B1330" s="51" t="str">
        <f>IF(A1330="","",IF(A1330&lt;词盘!$B$2,"大词",IF(A1330&lt;词盘!$C$2,"中尾词","长尾词")))</f>
        <v>大词</v>
      </c>
      <c r="D1330" s="29" t="str">
        <f t="shared" si="100"/>
        <v>无序</v>
      </c>
      <c r="I1330" s="61">
        <f t="shared" si="96"/>
        <v>0</v>
      </c>
      <c r="K1330" s="91"/>
      <c r="L1330" s="90"/>
      <c r="M1330" s="62" t="s">
        <v>8670</v>
      </c>
      <c r="N1330" s="63"/>
      <c r="O1330" s="64" t="s">
        <v>2018</v>
      </c>
      <c r="P1330" s="65"/>
      <c r="Q1330" s="63" t="s">
        <v>1987</v>
      </c>
      <c r="R1330" s="68">
        <v>0</v>
      </c>
      <c r="S1330" s="68">
        <v>4</v>
      </c>
      <c r="T1330" s="69" t="s">
        <v>8630</v>
      </c>
      <c r="U1330" s="70"/>
      <c r="V1330" s="68"/>
      <c r="W1330" s="71"/>
      <c r="X1330" s="72"/>
      <c r="Y1330" s="71"/>
      <c r="Z1330" s="71"/>
      <c r="AA1330" s="71"/>
      <c r="AB1330" s="76"/>
      <c r="AC1330" s="68">
        <v>0</v>
      </c>
      <c r="AD1330" s="77"/>
      <c r="AE1330" s="68">
        <v>17</v>
      </c>
      <c r="AF1330" s="78"/>
      <c r="AG1330" s="81"/>
      <c r="AH1330" s="44" t="s">
        <v>2027</v>
      </c>
      <c r="AI1330" s="64" t="s">
        <v>2177</v>
      </c>
      <c r="AJ1330" s="63"/>
      <c r="AK1330" s="78"/>
      <c r="AL1330" s="78"/>
      <c r="AM1330" s="63"/>
      <c r="AN1330" s="78"/>
      <c r="AO1330" s="78"/>
      <c r="AP1330" s="63"/>
      <c r="AQ1330" s="78"/>
      <c r="AR1330" s="78"/>
      <c r="AS1330" s="86"/>
      <c r="AT1330" s="87"/>
      <c r="AU1330" s="88"/>
    </row>
    <row r="1331" spans="1:47">
      <c r="A1331" s="50">
        <f t="shared" si="99"/>
        <v>0</v>
      </c>
      <c r="B1331" s="51" t="str">
        <f>IF(A1331="","",IF(A1331&lt;词盘!$B$2,"大词",IF(A1331&lt;词盘!$C$2,"中尾词","长尾词")))</f>
        <v>大词</v>
      </c>
      <c r="D1331" s="29" t="str">
        <f t="shared" si="100"/>
        <v>无序</v>
      </c>
      <c r="I1331" s="61">
        <f t="shared" si="96"/>
        <v>0</v>
      </c>
      <c r="K1331" s="91"/>
      <c r="L1331" s="90"/>
      <c r="M1331" s="62" t="s">
        <v>8671</v>
      </c>
      <c r="N1331" s="63" t="s">
        <v>8672</v>
      </c>
      <c r="O1331" s="64" t="s">
        <v>2018</v>
      </c>
      <c r="P1331" s="65"/>
      <c r="Q1331" s="63" t="s">
        <v>2275</v>
      </c>
      <c r="R1331" s="68">
        <v>0</v>
      </c>
      <c r="S1331" s="68">
        <v>7</v>
      </c>
      <c r="T1331" s="69" t="s">
        <v>7697</v>
      </c>
      <c r="U1331" s="70"/>
      <c r="V1331" s="68"/>
      <c r="W1331" s="71"/>
      <c r="X1331" s="72"/>
      <c r="Y1331" s="71"/>
      <c r="Z1331" s="71"/>
      <c r="AA1331" s="71">
        <v>1</v>
      </c>
      <c r="AB1331" s="76">
        <v>0</v>
      </c>
      <c r="AC1331" s="68">
        <v>109</v>
      </c>
      <c r="AD1331" s="77">
        <v>0</v>
      </c>
      <c r="AE1331" s="68">
        <v>4</v>
      </c>
      <c r="AF1331" s="78">
        <v>0.9566</v>
      </c>
      <c r="AG1331" s="81">
        <v>1</v>
      </c>
      <c r="AH1331" s="82">
        <v>1.49</v>
      </c>
      <c r="AI1331" s="64" t="s">
        <v>7560</v>
      </c>
      <c r="AJ1331" s="63" t="s">
        <v>2279</v>
      </c>
      <c r="AK1331" s="78">
        <v>0.7609</v>
      </c>
      <c r="AL1331" s="78">
        <v>0.8947</v>
      </c>
      <c r="AM1331" s="63" t="s">
        <v>3018</v>
      </c>
      <c r="AN1331" s="78">
        <v>0.1522</v>
      </c>
      <c r="AO1331" s="78">
        <v>0.1053</v>
      </c>
      <c r="AP1331" s="63" t="s">
        <v>2891</v>
      </c>
      <c r="AQ1331" s="78">
        <v>0.0435</v>
      </c>
      <c r="AR1331" s="78">
        <v>0</v>
      </c>
      <c r="AS1331" s="86" t="s">
        <v>8673</v>
      </c>
      <c r="AT1331" s="87"/>
      <c r="AU1331" s="88"/>
    </row>
    <row r="1332" spans="1:47">
      <c r="A1332" s="50">
        <f t="shared" si="99"/>
        <v>0</v>
      </c>
      <c r="B1332" s="51" t="str">
        <f>IF(A1332="","",IF(A1332&lt;词盘!$B$2,"大词",IF(A1332&lt;词盘!$C$2,"中尾词","长尾词")))</f>
        <v>大词</v>
      </c>
      <c r="D1332" s="29" t="str">
        <f t="shared" si="100"/>
        <v>无序</v>
      </c>
      <c r="I1332" s="61">
        <f t="shared" si="96"/>
        <v>0</v>
      </c>
      <c r="K1332" s="91"/>
      <c r="L1332" s="90"/>
      <c r="M1332" s="62" t="s">
        <v>8674</v>
      </c>
      <c r="N1332" s="63"/>
      <c r="O1332" s="64" t="s">
        <v>2027</v>
      </c>
      <c r="P1332" s="65"/>
      <c r="Q1332" s="63" t="s">
        <v>2028</v>
      </c>
      <c r="R1332" s="68">
        <v>0</v>
      </c>
      <c r="S1332" s="68">
        <v>4</v>
      </c>
      <c r="T1332" s="69" t="s">
        <v>8675</v>
      </c>
      <c r="U1332" s="70"/>
      <c r="V1332" s="68"/>
      <c r="W1332" s="71"/>
      <c r="X1332" s="72"/>
      <c r="Y1332" s="71"/>
      <c r="Z1332" s="71"/>
      <c r="AA1332" s="71"/>
      <c r="AB1332" s="76"/>
      <c r="AC1332" s="68">
        <v>0</v>
      </c>
      <c r="AD1332" s="77"/>
      <c r="AE1332" s="68">
        <v>15</v>
      </c>
      <c r="AF1332" s="78"/>
      <c r="AG1332" s="81"/>
      <c r="AH1332" s="44" t="s">
        <v>2027</v>
      </c>
      <c r="AI1332" s="64" t="s">
        <v>2177</v>
      </c>
      <c r="AJ1332" s="63"/>
      <c r="AK1332" s="78"/>
      <c r="AL1332" s="78"/>
      <c r="AM1332" s="63"/>
      <c r="AN1332" s="78"/>
      <c r="AO1332" s="78"/>
      <c r="AP1332" s="63"/>
      <c r="AQ1332" s="78"/>
      <c r="AR1332" s="78"/>
      <c r="AS1332" s="86"/>
      <c r="AT1332" s="87">
        <v>0.1</v>
      </c>
      <c r="AU1332" s="88" t="s">
        <v>8676</v>
      </c>
    </row>
    <row r="1333" spans="1:47">
      <c r="A1333" s="50">
        <f t="shared" si="99"/>
        <v>0</v>
      </c>
      <c r="B1333" s="51" t="str">
        <f>IF(A1333="","",IF(A1333&lt;词盘!$B$2,"大词",IF(A1333&lt;词盘!$C$2,"中尾词","长尾词")))</f>
        <v>大词</v>
      </c>
      <c r="D1333" s="29" t="str">
        <f t="shared" si="100"/>
        <v>无序</v>
      </c>
      <c r="I1333" s="61">
        <f t="shared" si="96"/>
        <v>0</v>
      </c>
      <c r="K1333" s="91"/>
      <c r="L1333" s="90"/>
      <c r="M1333" s="62" t="s">
        <v>8677</v>
      </c>
      <c r="N1333" s="63"/>
      <c r="O1333" s="64" t="s">
        <v>2027</v>
      </c>
      <c r="P1333" s="65"/>
      <c r="Q1333" s="63" t="s">
        <v>2047</v>
      </c>
      <c r="R1333" s="68">
        <v>0</v>
      </c>
      <c r="S1333" s="68">
        <v>5</v>
      </c>
      <c r="T1333" s="69" t="s">
        <v>8607</v>
      </c>
      <c r="U1333" s="70"/>
      <c r="V1333" s="68"/>
      <c r="W1333" s="71"/>
      <c r="X1333" s="72"/>
      <c r="Y1333" s="71"/>
      <c r="Z1333" s="71"/>
      <c r="AA1333" s="71"/>
      <c r="AB1333" s="76"/>
      <c r="AC1333" s="68">
        <v>0</v>
      </c>
      <c r="AD1333" s="77"/>
      <c r="AE1333" s="68">
        <v>10</v>
      </c>
      <c r="AF1333" s="78"/>
      <c r="AG1333" s="81"/>
      <c r="AH1333" s="44" t="s">
        <v>2027</v>
      </c>
      <c r="AI1333" s="64" t="s">
        <v>2177</v>
      </c>
      <c r="AJ1333" s="63"/>
      <c r="AK1333" s="78"/>
      <c r="AL1333" s="78"/>
      <c r="AM1333" s="63"/>
      <c r="AN1333" s="78"/>
      <c r="AO1333" s="78"/>
      <c r="AP1333" s="63"/>
      <c r="AQ1333" s="78"/>
      <c r="AR1333" s="78"/>
      <c r="AS1333" s="86"/>
      <c r="AT1333" s="87">
        <v>0.6667</v>
      </c>
      <c r="AU1333" s="88" t="s">
        <v>8678</v>
      </c>
    </row>
    <row r="1334" spans="1:47">
      <c r="A1334" s="50">
        <f t="shared" si="99"/>
        <v>0</v>
      </c>
      <c r="B1334" s="51" t="str">
        <f>IF(A1334="","",IF(A1334&lt;词盘!$B$2,"大词",IF(A1334&lt;词盘!$C$2,"中尾词","长尾词")))</f>
        <v>大词</v>
      </c>
      <c r="D1334" s="29" t="str">
        <f t="shared" si="100"/>
        <v>无序</v>
      </c>
      <c r="I1334" s="61">
        <f t="shared" si="96"/>
        <v>0</v>
      </c>
      <c r="K1334" s="91"/>
      <c r="L1334" s="90"/>
      <c r="M1334" s="62" t="s">
        <v>8679</v>
      </c>
      <c r="N1334" s="63"/>
      <c r="O1334" s="64" t="s">
        <v>2018</v>
      </c>
      <c r="P1334" s="65"/>
      <c r="Q1334" s="63" t="s">
        <v>1987</v>
      </c>
      <c r="R1334" s="68">
        <v>0</v>
      </c>
      <c r="S1334" s="68">
        <v>3</v>
      </c>
      <c r="T1334" s="69" t="s">
        <v>8589</v>
      </c>
      <c r="U1334" s="70"/>
      <c r="V1334" s="68"/>
      <c r="W1334" s="71"/>
      <c r="X1334" s="72"/>
      <c r="Y1334" s="71"/>
      <c r="Z1334" s="71"/>
      <c r="AA1334" s="71"/>
      <c r="AB1334" s="76"/>
      <c r="AC1334" s="68">
        <v>0</v>
      </c>
      <c r="AD1334" s="77"/>
      <c r="AE1334" s="68">
        <v>7</v>
      </c>
      <c r="AF1334" s="78"/>
      <c r="AG1334" s="81"/>
      <c r="AH1334" s="44" t="s">
        <v>2027</v>
      </c>
      <c r="AI1334" s="64" t="s">
        <v>2177</v>
      </c>
      <c r="AJ1334" s="63"/>
      <c r="AK1334" s="78"/>
      <c r="AL1334" s="78"/>
      <c r="AM1334" s="63"/>
      <c r="AN1334" s="78"/>
      <c r="AO1334" s="78"/>
      <c r="AP1334" s="63"/>
      <c r="AQ1334" s="78"/>
      <c r="AR1334" s="78"/>
      <c r="AS1334" s="86"/>
      <c r="AT1334" s="87">
        <v>0</v>
      </c>
      <c r="AU1334" s="88" t="s">
        <v>8680</v>
      </c>
    </row>
    <row r="1335" spans="1:47">
      <c r="A1335" s="50">
        <f t="shared" si="99"/>
        <v>0</v>
      </c>
      <c r="B1335" s="51" t="str">
        <f>IF(A1335="","",IF(A1335&lt;词盘!$B$2,"大词",IF(A1335&lt;词盘!$C$2,"中尾词","长尾词")))</f>
        <v>大词</v>
      </c>
      <c r="D1335" s="29" t="str">
        <f t="shared" si="100"/>
        <v>无序</v>
      </c>
      <c r="I1335" s="61">
        <f t="shared" si="96"/>
        <v>0</v>
      </c>
      <c r="K1335" s="91"/>
      <c r="L1335" s="90"/>
      <c r="M1335" s="62" t="s">
        <v>8681</v>
      </c>
      <c r="N1335" s="63" t="s">
        <v>8682</v>
      </c>
      <c r="O1335" s="64" t="s">
        <v>2027</v>
      </c>
      <c r="P1335" s="65"/>
      <c r="Q1335" s="63" t="s">
        <v>2047</v>
      </c>
      <c r="R1335" s="68">
        <v>0</v>
      </c>
      <c r="S1335" s="68">
        <v>4</v>
      </c>
      <c r="T1335" s="69" t="s">
        <v>8675</v>
      </c>
      <c r="U1335" s="70"/>
      <c r="V1335" s="68"/>
      <c r="W1335" s="71"/>
      <c r="X1335" s="72"/>
      <c r="Y1335" s="71"/>
      <c r="Z1335" s="71"/>
      <c r="AA1335" s="71">
        <v>1</v>
      </c>
      <c r="AB1335" s="76">
        <v>0</v>
      </c>
      <c r="AC1335" s="68">
        <v>208</v>
      </c>
      <c r="AD1335" s="77">
        <v>0</v>
      </c>
      <c r="AE1335" s="68">
        <v>4</v>
      </c>
      <c r="AF1335" s="78"/>
      <c r="AG1335" s="81"/>
      <c r="AH1335" s="82">
        <v>1.6</v>
      </c>
      <c r="AI1335" s="64" t="s">
        <v>3794</v>
      </c>
      <c r="AJ1335" s="63"/>
      <c r="AK1335" s="78"/>
      <c r="AL1335" s="78"/>
      <c r="AM1335" s="63"/>
      <c r="AN1335" s="78"/>
      <c r="AO1335" s="78"/>
      <c r="AP1335" s="63"/>
      <c r="AQ1335" s="78"/>
      <c r="AR1335" s="78"/>
      <c r="AS1335" s="86" t="s">
        <v>8683</v>
      </c>
      <c r="AT1335" s="87">
        <v>0</v>
      </c>
      <c r="AU1335" s="88" t="s">
        <v>8684</v>
      </c>
    </row>
    <row r="1336" spans="1:47">
      <c r="A1336" s="50">
        <f t="shared" si="99"/>
        <v>0</v>
      </c>
      <c r="B1336" s="51" t="str">
        <f>IF(A1336="","",IF(A1336&lt;词盘!$B$2,"大词",IF(A1336&lt;词盘!$C$2,"中尾词","长尾词")))</f>
        <v>大词</v>
      </c>
      <c r="D1336" s="29" t="str">
        <f t="shared" si="100"/>
        <v>无序</v>
      </c>
      <c r="I1336" s="61">
        <f t="shared" si="96"/>
        <v>0</v>
      </c>
      <c r="K1336" s="91"/>
      <c r="L1336" s="90"/>
      <c r="M1336" s="62" t="s">
        <v>8685</v>
      </c>
      <c r="N1336" s="63"/>
      <c r="O1336" s="64" t="s">
        <v>2027</v>
      </c>
      <c r="P1336" s="65"/>
      <c r="Q1336" s="63" t="s">
        <v>2149</v>
      </c>
      <c r="R1336" s="68">
        <v>0</v>
      </c>
      <c r="S1336" s="68">
        <v>2</v>
      </c>
      <c r="T1336" s="69" t="s">
        <v>8686</v>
      </c>
      <c r="U1336" s="70"/>
      <c r="V1336" s="68"/>
      <c r="W1336" s="71"/>
      <c r="X1336" s="72"/>
      <c r="Y1336" s="71"/>
      <c r="Z1336" s="71"/>
      <c r="AA1336" s="71"/>
      <c r="AB1336" s="76"/>
      <c r="AC1336" s="68">
        <v>0</v>
      </c>
      <c r="AD1336" s="77"/>
      <c r="AE1336" s="68">
        <v>17</v>
      </c>
      <c r="AF1336" s="78"/>
      <c r="AG1336" s="81"/>
      <c r="AH1336" s="44" t="s">
        <v>2027</v>
      </c>
      <c r="AI1336" s="64" t="s">
        <v>2177</v>
      </c>
      <c r="AJ1336" s="63"/>
      <c r="AK1336" s="78"/>
      <c r="AL1336" s="78"/>
      <c r="AM1336" s="63"/>
      <c r="AN1336" s="78"/>
      <c r="AO1336" s="78"/>
      <c r="AP1336" s="63"/>
      <c r="AQ1336" s="78"/>
      <c r="AR1336" s="78"/>
      <c r="AS1336" s="86"/>
      <c r="AT1336" s="87">
        <v>0</v>
      </c>
      <c r="AU1336" s="88" t="s">
        <v>8687</v>
      </c>
    </row>
    <row r="1337" spans="1:47">
      <c r="A1337" s="50">
        <f t="shared" si="99"/>
        <v>0</v>
      </c>
      <c r="B1337" s="51" t="str">
        <f>IF(A1337="","",IF(A1337&lt;词盘!$B$2,"大词",IF(A1337&lt;词盘!$C$2,"中尾词","长尾词")))</f>
        <v>大词</v>
      </c>
      <c r="D1337" s="29" t="str">
        <f t="shared" si="100"/>
        <v>无序</v>
      </c>
      <c r="I1337" s="61">
        <f t="shared" si="96"/>
        <v>0</v>
      </c>
      <c r="K1337" s="91"/>
      <c r="L1337" s="90"/>
      <c r="M1337" s="62" t="s">
        <v>8688</v>
      </c>
      <c r="N1337" s="63" t="s">
        <v>8689</v>
      </c>
      <c r="O1337" s="64" t="s">
        <v>2027</v>
      </c>
      <c r="P1337" s="65"/>
      <c r="Q1337" s="63" t="s">
        <v>2047</v>
      </c>
      <c r="R1337" s="68">
        <v>0</v>
      </c>
      <c r="S1337" s="68">
        <v>2</v>
      </c>
      <c r="T1337" s="69" t="s">
        <v>8495</v>
      </c>
      <c r="U1337" s="70"/>
      <c r="V1337" s="68"/>
      <c r="W1337" s="71"/>
      <c r="X1337" s="72"/>
      <c r="Y1337" s="71"/>
      <c r="Z1337" s="71"/>
      <c r="AA1337" s="71">
        <v>1</v>
      </c>
      <c r="AB1337" s="76">
        <v>0</v>
      </c>
      <c r="AC1337" s="68">
        <v>33</v>
      </c>
      <c r="AD1337" s="77">
        <v>0</v>
      </c>
      <c r="AE1337" s="68">
        <v>4</v>
      </c>
      <c r="AF1337" s="78">
        <v>1</v>
      </c>
      <c r="AG1337" s="81">
        <v>0</v>
      </c>
      <c r="AH1337" s="82">
        <v>1.79</v>
      </c>
      <c r="AI1337" s="64" t="s">
        <v>6492</v>
      </c>
      <c r="AJ1337" s="63" t="s">
        <v>8558</v>
      </c>
      <c r="AK1337" s="78">
        <v>1</v>
      </c>
      <c r="AL1337" s="78">
        <v>0</v>
      </c>
      <c r="AM1337" s="63"/>
      <c r="AN1337" s="78"/>
      <c r="AO1337" s="78"/>
      <c r="AP1337" s="63"/>
      <c r="AQ1337" s="78"/>
      <c r="AR1337" s="78"/>
      <c r="AS1337" s="86" t="s">
        <v>8690</v>
      </c>
      <c r="AT1337" s="87"/>
      <c r="AU1337" s="88"/>
    </row>
    <row r="1338" spans="1:47">
      <c r="A1338" s="50">
        <f t="shared" si="99"/>
        <v>0</v>
      </c>
      <c r="B1338" s="51" t="str">
        <f>IF(A1338="","",IF(A1338&lt;词盘!$B$2,"大词",IF(A1338&lt;词盘!$C$2,"中尾词","长尾词")))</f>
        <v>大词</v>
      </c>
      <c r="D1338" s="29" t="str">
        <f t="shared" si="100"/>
        <v>无序</v>
      </c>
      <c r="I1338" s="61">
        <f t="shared" si="96"/>
        <v>0</v>
      </c>
      <c r="K1338" s="91"/>
      <c r="L1338" s="90"/>
      <c r="M1338" s="62" t="s">
        <v>8691</v>
      </c>
      <c r="N1338" s="63"/>
      <c r="O1338" s="64" t="s">
        <v>2027</v>
      </c>
      <c r="P1338" s="65"/>
      <c r="Q1338" s="63" t="s">
        <v>2047</v>
      </c>
      <c r="R1338" s="68">
        <v>0</v>
      </c>
      <c r="S1338" s="68">
        <v>6</v>
      </c>
      <c r="T1338" s="69" t="s">
        <v>8692</v>
      </c>
      <c r="U1338" s="70"/>
      <c r="V1338" s="68"/>
      <c r="W1338" s="71"/>
      <c r="X1338" s="72"/>
      <c r="Y1338" s="71"/>
      <c r="Z1338" s="71"/>
      <c r="AA1338" s="71"/>
      <c r="AB1338" s="76"/>
      <c r="AC1338" s="68">
        <v>0</v>
      </c>
      <c r="AD1338" s="77"/>
      <c r="AE1338" s="68">
        <v>14</v>
      </c>
      <c r="AF1338" s="78"/>
      <c r="AG1338" s="81"/>
      <c r="AH1338" s="44" t="s">
        <v>2027</v>
      </c>
      <c r="AI1338" s="64" t="s">
        <v>2177</v>
      </c>
      <c r="AJ1338" s="63"/>
      <c r="AK1338" s="78"/>
      <c r="AL1338" s="78"/>
      <c r="AM1338" s="63"/>
      <c r="AN1338" s="78"/>
      <c r="AO1338" s="78"/>
      <c r="AP1338" s="63"/>
      <c r="AQ1338" s="78"/>
      <c r="AR1338" s="78"/>
      <c r="AS1338" s="86"/>
      <c r="AT1338" s="87">
        <v>0.0217</v>
      </c>
      <c r="AU1338" s="88" t="s">
        <v>8693</v>
      </c>
    </row>
    <row r="1339" spans="1:47">
      <c r="A1339" s="50">
        <f t="shared" si="99"/>
        <v>0</v>
      </c>
      <c r="B1339" s="51" t="str">
        <f>IF(A1339="","",IF(A1339&lt;词盘!$B$2,"大词",IF(A1339&lt;词盘!$C$2,"中尾词","长尾词")))</f>
        <v>大词</v>
      </c>
      <c r="D1339" s="29" t="str">
        <f t="shared" si="100"/>
        <v>无序</v>
      </c>
      <c r="I1339" s="61">
        <f t="shared" si="96"/>
        <v>0</v>
      </c>
      <c r="K1339" s="91"/>
      <c r="L1339" s="90"/>
      <c r="M1339" s="62" t="s">
        <v>8694</v>
      </c>
      <c r="N1339" s="63"/>
      <c r="O1339" s="64" t="s">
        <v>2027</v>
      </c>
      <c r="P1339" s="65"/>
      <c r="Q1339" s="63" t="s">
        <v>2047</v>
      </c>
      <c r="R1339" s="68">
        <v>0</v>
      </c>
      <c r="S1339" s="68">
        <v>4</v>
      </c>
      <c r="T1339" s="69" t="s">
        <v>8622</v>
      </c>
      <c r="U1339" s="70"/>
      <c r="V1339" s="68"/>
      <c r="W1339" s="71"/>
      <c r="X1339" s="72"/>
      <c r="Y1339" s="71"/>
      <c r="Z1339" s="71"/>
      <c r="AA1339" s="71"/>
      <c r="AB1339" s="76"/>
      <c r="AC1339" s="68">
        <v>0</v>
      </c>
      <c r="AD1339" s="77"/>
      <c r="AE1339" s="68">
        <v>18</v>
      </c>
      <c r="AF1339" s="78"/>
      <c r="AG1339" s="81"/>
      <c r="AH1339" s="44" t="s">
        <v>2027</v>
      </c>
      <c r="AI1339" s="64" t="s">
        <v>2177</v>
      </c>
      <c r="AJ1339" s="63"/>
      <c r="AK1339" s="78"/>
      <c r="AL1339" s="78"/>
      <c r="AM1339" s="63"/>
      <c r="AN1339" s="78"/>
      <c r="AO1339" s="78"/>
      <c r="AP1339" s="63"/>
      <c r="AQ1339" s="78"/>
      <c r="AR1339" s="78"/>
      <c r="AS1339" s="86"/>
      <c r="AT1339" s="87">
        <v>0</v>
      </c>
      <c r="AU1339" s="88" t="s">
        <v>8695</v>
      </c>
    </row>
    <row r="1340" spans="1:47">
      <c r="A1340" s="50">
        <f t="shared" si="99"/>
        <v>0</v>
      </c>
      <c r="B1340" s="51" t="str">
        <f>IF(A1340="","",IF(A1340&lt;词盘!$B$2,"大词",IF(A1340&lt;词盘!$C$2,"中尾词","长尾词")))</f>
        <v>大词</v>
      </c>
      <c r="D1340" s="29" t="str">
        <f t="shared" si="100"/>
        <v>无序</v>
      </c>
      <c r="I1340" s="61">
        <f t="shared" si="96"/>
        <v>0</v>
      </c>
      <c r="K1340" s="91"/>
      <c r="L1340" s="90"/>
      <c r="M1340" s="62" t="s">
        <v>8696</v>
      </c>
      <c r="N1340" s="63"/>
      <c r="O1340" s="64" t="s">
        <v>2027</v>
      </c>
      <c r="P1340" s="65"/>
      <c r="Q1340" s="63" t="s">
        <v>2047</v>
      </c>
      <c r="R1340" s="68">
        <v>0</v>
      </c>
      <c r="S1340" s="68">
        <v>7</v>
      </c>
      <c r="T1340" s="69" t="s">
        <v>8697</v>
      </c>
      <c r="U1340" s="70"/>
      <c r="V1340" s="68"/>
      <c r="W1340" s="71"/>
      <c r="X1340" s="72"/>
      <c r="Y1340" s="71"/>
      <c r="Z1340" s="71"/>
      <c r="AA1340" s="71">
        <v>1</v>
      </c>
      <c r="AB1340" s="76">
        <v>0</v>
      </c>
      <c r="AC1340" s="68">
        <v>79</v>
      </c>
      <c r="AD1340" s="77">
        <v>0</v>
      </c>
      <c r="AE1340" s="68">
        <v>21</v>
      </c>
      <c r="AF1340" s="78">
        <v>0.9697</v>
      </c>
      <c r="AG1340" s="81">
        <v>0.9412</v>
      </c>
      <c r="AH1340" s="82">
        <v>1.77</v>
      </c>
      <c r="AI1340" s="64" t="s">
        <v>2072</v>
      </c>
      <c r="AJ1340" s="63" t="s">
        <v>3248</v>
      </c>
      <c r="AK1340" s="78">
        <v>0.8788</v>
      </c>
      <c r="AL1340" s="78">
        <v>0.8824</v>
      </c>
      <c r="AM1340" s="63" t="s">
        <v>2224</v>
      </c>
      <c r="AN1340" s="78">
        <v>0.0606</v>
      </c>
      <c r="AO1340" s="78">
        <v>0.0588</v>
      </c>
      <c r="AP1340" s="63" t="s">
        <v>8601</v>
      </c>
      <c r="AQ1340" s="78">
        <v>0.0303</v>
      </c>
      <c r="AR1340" s="78">
        <v>0</v>
      </c>
      <c r="AS1340" s="86" t="s">
        <v>8698</v>
      </c>
      <c r="AT1340" s="87">
        <v>0.1667</v>
      </c>
      <c r="AU1340" s="88" t="s">
        <v>8699</v>
      </c>
    </row>
    <row r="1341" spans="1:47">
      <c r="A1341" s="50">
        <f t="shared" si="99"/>
        <v>0</v>
      </c>
      <c r="B1341" s="51" t="str">
        <f>IF(A1341="","",IF(A1341&lt;词盘!$B$2,"大词",IF(A1341&lt;词盘!$C$2,"中尾词","长尾词")))</f>
        <v>大词</v>
      </c>
      <c r="D1341" s="29" t="str">
        <f t="shared" si="100"/>
        <v>无序</v>
      </c>
      <c r="I1341" s="61">
        <f t="shared" si="96"/>
        <v>0</v>
      </c>
      <c r="K1341" s="91"/>
      <c r="L1341" s="90"/>
      <c r="M1341" s="62" t="s">
        <v>8700</v>
      </c>
      <c r="N1341" s="63" t="s">
        <v>8701</v>
      </c>
      <c r="O1341" s="64" t="s">
        <v>2027</v>
      </c>
      <c r="P1341" s="65"/>
      <c r="Q1341" s="63" t="s">
        <v>4152</v>
      </c>
      <c r="R1341" s="68">
        <v>0</v>
      </c>
      <c r="S1341" s="68">
        <v>7</v>
      </c>
      <c r="T1341" s="69" t="s">
        <v>7130</v>
      </c>
      <c r="U1341" s="70"/>
      <c r="V1341" s="68"/>
      <c r="W1341" s="71"/>
      <c r="X1341" s="72"/>
      <c r="Y1341" s="71"/>
      <c r="Z1341" s="71"/>
      <c r="AA1341" s="71">
        <v>1</v>
      </c>
      <c r="AB1341" s="76">
        <v>0</v>
      </c>
      <c r="AC1341" s="68">
        <v>35</v>
      </c>
      <c r="AD1341" s="77">
        <v>0</v>
      </c>
      <c r="AE1341" s="68">
        <v>22</v>
      </c>
      <c r="AF1341" s="78">
        <v>0.9655</v>
      </c>
      <c r="AG1341" s="81">
        <v>0.9445</v>
      </c>
      <c r="AH1341" s="82">
        <v>1.77</v>
      </c>
      <c r="AI1341" s="64" t="s">
        <v>2072</v>
      </c>
      <c r="AJ1341" s="63" t="s">
        <v>2224</v>
      </c>
      <c r="AK1341" s="78">
        <v>0.8103</v>
      </c>
      <c r="AL1341" s="78">
        <v>0.8333</v>
      </c>
      <c r="AM1341" s="63" t="s">
        <v>8702</v>
      </c>
      <c r="AN1341" s="78">
        <v>0.1207</v>
      </c>
      <c r="AO1341" s="78">
        <v>0.0556</v>
      </c>
      <c r="AP1341" s="63" t="s">
        <v>2066</v>
      </c>
      <c r="AQ1341" s="78">
        <v>0.0345</v>
      </c>
      <c r="AR1341" s="78">
        <v>0.0556</v>
      </c>
      <c r="AS1341" s="86" t="s">
        <v>8703</v>
      </c>
      <c r="AT1341" s="87"/>
      <c r="AU1341" s="88"/>
    </row>
    <row r="1342" spans="1:47">
      <c r="A1342" s="50">
        <f t="shared" si="99"/>
        <v>0</v>
      </c>
      <c r="B1342" s="51" t="str">
        <f>IF(A1342="","",IF(A1342&lt;词盘!$B$2,"大词",IF(A1342&lt;词盘!$C$2,"中尾词","长尾词")))</f>
        <v>大词</v>
      </c>
      <c r="D1342" s="29" t="str">
        <f t="shared" si="100"/>
        <v>无序</v>
      </c>
      <c r="I1342" s="61">
        <f t="shared" ref="I1342:I1405" si="101">P1342/SUM(P:P)</f>
        <v>0</v>
      </c>
      <c r="K1342" s="91"/>
      <c r="L1342" s="90"/>
      <c r="M1342" s="62" t="s">
        <v>8704</v>
      </c>
      <c r="N1342" s="63" t="s">
        <v>8705</v>
      </c>
      <c r="O1342" s="64" t="s">
        <v>2027</v>
      </c>
      <c r="P1342" s="65"/>
      <c r="Q1342" s="63" t="s">
        <v>2047</v>
      </c>
      <c r="R1342" s="68">
        <v>0</v>
      </c>
      <c r="S1342" s="68">
        <v>6</v>
      </c>
      <c r="T1342" s="69" t="s">
        <v>8439</v>
      </c>
      <c r="U1342" s="70"/>
      <c r="V1342" s="68"/>
      <c r="W1342" s="71"/>
      <c r="X1342" s="72"/>
      <c r="Y1342" s="71"/>
      <c r="Z1342" s="71"/>
      <c r="AA1342" s="71">
        <v>1</v>
      </c>
      <c r="AB1342" s="76">
        <v>0</v>
      </c>
      <c r="AC1342" s="68">
        <v>66</v>
      </c>
      <c r="AD1342" s="77">
        <v>0</v>
      </c>
      <c r="AE1342" s="68">
        <v>4</v>
      </c>
      <c r="AF1342" s="78">
        <v>0.9375</v>
      </c>
      <c r="AG1342" s="81">
        <v>0.8999</v>
      </c>
      <c r="AH1342" s="82">
        <v>2.82</v>
      </c>
      <c r="AI1342" s="64" t="s">
        <v>8706</v>
      </c>
      <c r="AJ1342" s="63" t="s">
        <v>2224</v>
      </c>
      <c r="AK1342" s="78">
        <v>0.7292</v>
      </c>
      <c r="AL1342" s="78">
        <v>0.7333</v>
      </c>
      <c r="AM1342" s="63" t="s">
        <v>3248</v>
      </c>
      <c r="AN1342" s="78">
        <v>0.125</v>
      </c>
      <c r="AO1342" s="78">
        <v>0.1333</v>
      </c>
      <c r="AP1342" s="63" t="s">
        <v>2066</v>
      </c>
      <c r="AQ1342" s="78">
        <v>0.0833</v>
      </c>
      <c r="AR1342" s="78">
        <v>0.0333</v>
      </c>
      <c r="AS1342" s="86" t="s">
        <v>8707</v>
      </c>
      <c r="AT1342" s="87"/>
      <c r="AU1342" s="88"/>
    </row>
    <row r="1343" spans="1:47">
      <c r="A1343" s="50">
        <f t="shared" si="99"/>
        <v>0</v>
      </c>
      <c r="B1343" s="51" t="str">
        <f>IF(A1343="","",IF(A1343&lt;词盘!$B$2,"大词",IF(A1343&lt;词盘!$C$2,"中尾词","长尾词")))</f>
        <v>大词</v>
      </c>
      <c r="D1343" s="29" t="str">
        <f t="shared" si="100"/>
        <v>无序</v>
      </c>
      <c r="I1343" s="61">
        <f t="shared" si="101"/>
        <v>0</v>
      </c>
      <c r="K1343" s="91"/>
      <c r="L1343" s="90"/>
      <c r="M1343" s="62" t="s">
        <v>8708</v>
      </c>
      <c r="N1343" s="63"/>
      <c r="O1343" s="64" t="s">
        <v>2027</v>
      </c>
      <c r="P1343" s="65"/>
      <c r="Q1343" s="63" t="s">
        <v>2047</v>
      </c>
      <c r="R1343" s="68">
        <v>0</v>
      </c>
      <c r="S1343" s="68">
        <v>6</v>
      </c>
      <c r="T1343" s="69" t="s">
        <v>8439</v>
      </c>
      <c r="U1343" s="70"/>
      <c r="V1343" s="68"/>
      <c r="W1343" s="71"/>
      <c r="X1343" s="72"/>
      <c r="Y1343" s="71"/>
      <c r="Z1343" s="71"/>
      <c r="AA1343" s="71"/>
      <c r="AB1343" s="76"/>
      <c r="AC1343" s="68">
        <v>0</v>
      </c>
      <c r="AD1343" s="77"/>
      <c r="AE1343" s="68">
        <v>4</v>
      </c>
      <c r="AF1343" s="78"/>
      <c r="AG1343" s="81"/>
      <c r="AH1343" s="44" t="s">
        <v>2027</v>
      </c>
      <c r="AI1343" s="64" t="s">
        <v>2177</v>
      </c>
      <c r="AJ1343" s="63"/>
      <c r="AK1343" s="78"/>
      <c r="AL1343" s="78"/>
      <c r="AM1343" s="63"/>
      <c r="AN1343" s="78"/>
      <c r="AO1343" s="78"/>
      <c r="AP1343" s="63"/>
      <c r="AQ1343" s="78"/>
      <c r="AR1343" s="78"/>
      <c r="AS1343" s="86"/>
      <c r="AT1343" s="87"/>
      <c r="AU1343" s="88"/>
    </row>
    <row r="1344" spans="1:47">
      <c r="A1344" s="50">
        <f t="shared" si="99"/>
        <v>0</v>
      </c>
      <c r="B1344" s="51" t="str">
        <f>IF(A1344="","",IF(A1344&lt;词盘!$B$2,"大词",IF(A1344&lt;词盘!$C$2,"中尾词","长尾词")))</f>
        <v>大词</v>
      </c>
      <c r="D1344" s="29" t="str">
        <f t="shared" si="100"/>
        <v>无序</v>
      </c>
      <c r="I1344" s="61">
        <f t="shared" si="101"/>
        <v>0</v>
      </c>
      <c r="K1344" s="91"/>
      <c r="L1344" s="90"/>
      <c r="M1344" s="62" t="s">
        <v>8709</v>
      </c>
      <c r="N1344" s="63"/>
      <c r="O1344" s="64" t="s">
        <v>2027</v>
      </c>
      <c r="P1344" s="65"/>
      <c r="Q1344" s="63" t="s">
        <v>4152</v>
      </c>
      <c r="R1344" s="68">
        <v>0</v>
      </c>
      <c r="S1344" s="68">
        <v>4</v>
      </c>
      <c r="T1344" s="69" t="s">
        <v>8474</v>
      </c>
      <c r="U1344" s="70"/>
      <c r="V1344" s="68"/>
      <c r="W1344" s="71"/>
      <c r="X1344" s="72"/>
      <c r="Y1344" s="71"/>
      <c r="Z1344" s="71"/>
      <c r="AA1344" s="71"/>
      <c r="AB1344" s="76"/>
      <c r="AC1344" s="68">
        <v>0</v>
      </c>
      <c r="AD1344" s="77"/>
      <c r="AE1344" s="68">
        <v>17</v>
      </c>
      <c r="AF1344" s="78"/>
      <c r="AG1344" s="81"/>
      <c r="AH1344" s="44" t="s">
        <v>2027</v>
      </c>
      <c r="AI1344" s="64" t="s">
        <v>2177</v>
      </c>
      <c r="AJ1344" s="63"/>
      <c r="AK1344" s="78"/>
      <c r="AL1344" s="78"/>
      <c r="AM1344" s="63"/>
      <c r="AN1344" s="78"/>
      <c r="AO1344" s="78"/>
      <c r="AP1344" s="63"/>
      <c r="AQ1344" s="78"/>
      <c r="AR1344" s="78"/>
      <c r="AS1344" s="86"/>
      <c r="AT1344" s="87"/>
      <c r="AU1344" s="88"/>
    </row>
    <row r="1345" spans="1:47">
      <c r="A1345" s="50">
        <f t="shared" si="99"/>
        <v>0</v>
      </c>
      <c r="B1345" s="51" t="str">
        <f>IF(A1345="","",IF(A1345&lt;词盘!$B$2,"大词",IF(A1345&lt;词盘!$C$2,"中尾词","长尾词")))</f>
        <v>大词</v>
      </c>
      <c r="D1345" s="29" t="str">
        <f t="shared" si="100"/>
        <v>无序</v>
      </c>
      <c r="I1345" s="61">
        <f t="shared" si="101"/>
        <v>0</v>
      </c>
      <c r="K1345" s="91"/>
      <c r="L1345" s="90"/>
      <c r="M1345" s="62" t="s">
        <v>8710</v>
      </c>
      <c r="N1345" s="63"/>
      <c r="O1345" s="64" t="s">
        <v>2027</v>
      </c>
      <c r="P1345" s="65"/>
      <c r="Q1345" s="63" t="s">
        <v>2047</v>
      </c>
      <c r="R1345" s="68">
        <v>0</v>
      </c>
      <c r="S1345" s="68">
        <v>8</v>
      </c>
      <c r="T1345" s="69" t="s">
        <v>8711</v>
      </c>
      <c r="U1345" s="70"/>
      <c r="V1345" s="68"/>
      <c r="W1345" s="71"/>
      <c r="X1345" s="72"/>
      <c r="Y1345" s="71"/>
      <c r="Z1345" s="71"/>
      <c r="AA1345" s="71"/>
      <c r="AB1345" s="76"/>
      <c r="AC1345" s="68">
        <v>0</v>
      </c>
      <c r="AD1345" s="77"/>
      <c r="AE1345" s="68">
        <v>17</v>
      </c>
      <c r="AF1345" s="78"/>
      <c r="AG1345" s="81"/>
      <c r="AH1345" s="44" t="s">
        <v>2027</v>
      </c>
      <c r="AI1345" s="64" t="s">
        <v>2177</v>
      </c>
      <c r="AJ1345" s="63"/>
      <c r="AK1345" s="78"/>
      <c r="AL1345" s="78"/>
      <c r="AM1345" s="63"/>
      <c r="AN1345" s="78"/>
      <c r="AO1345" s="78"/>
      <c r="AP1345" s="63"/>
      <c r="AQ1345" s="78"/>
      <c r="AR1345" s="78"/>
      <c r="AS1345" s="86"/>
      <c r="AT1345" s="87"/>
      <c r="AU1345" s="88"/>
    </row>
    <row r="1346" spans="1:47">
      <c r="A1346" s="50">
        <f t="shared" si="99"/>
        <v>0</v>
      </c>
      <c r="B1346" s="51" t="str">
        <f>IF(A1346="","",IF(A1346&lt;词盘!$B$2,"大词",IF(A1346&lt;词盘!$C$2,"中尾词","长尾词")))</f>
        <v>大词</v>
      </c>
      <c r="D1346" s="29" t="str">
        <f t="shared" si="100"/>
        <v>无序</v>
      </c>
      <c r="I1346" s="61">
        <f t="shared" si="101"/>
        <v>0</v>
      </c>
      <c r="K1346" s="91"/>
      <c r="L1346" s="90"/>
      <c r="M1346" s="62" t="s">
        <v>8712</v>
      </c>
      <c r="N1346" s="63"/>
      <c r="O1346" s="64" t="s">
        <v>2027</v>
      </c>
      <c r="P1346" s="65"/>
      <c r="Q1346" s="63" t="s">
        <v>2149</v>
      </c>
      <c r="R1346" s="68">
        <v>0</v>
      </c>
      <c r="S1346" s="68">
        <v>2</v>
      </c>
      <c r="T1346" s="69" t="s">
        <v>8713</v>
      </c>
      <c r="U1346" s="70"/>
      <c r="V1346" s="68"/>
      <c r="W1346" s="71"/>
      <c r="X1346" s="72"/>
      <c r="Y1346" s="71"/>
      <c r="Z1346" s="71"/>
      <c r="AA1346" s="71"/>
      <c r="AB1346" s="76"/>
      <c r="AC1346" s="68">
        <v>0</v>
      </c>
      <c r="AD1346" s="77"/>
      <c r="AE1346" s="68">
        <v>14</v>
      </c>
      <c r="AF1346" s="78"/>
      <c r="AG1346" s="81"/>
      <c r="AH1346" s="44" t="s">
        <v>2027</v>
      </c>
      <c r="AI1346" s="64" t="s">
        <v>2177</v>
      </c>
      <c r="AJ1346" s="63"/>
      <c r="AK1346" s="78"/>
      <c r="AL1346" s="78"/>
      <c r="AM1346" s="63"/>
      <c r="AN1346" s="78"/>
      <c r="AO1346" s="78"/>
      <c r="AP1346" s="63"/>
      <c r="AQ1346" s="78"/>
      <c r="AR1346" s="78"/>
      <c r="AS1346" s="86"/>
      <c r="AT1346" s="87">
        <v>0</v>
      </c>
      <c r="AU1346" s="88" t="s">
        <v>8714</v>
      </c>
    </row>
    <row r="1347" spans="1:47">
      <c r="A1347" s="50">
        <f t="shared" si="99"/>
        <v>84</v>
      </c>
      <c r="B1347" s="51" t="str">
        <f>IF(A1347="","",IF(A1347&lt;词盘!$B$2,"大词",IF(A1347&lt;词盘!$C$2,"中尾词","长尾词")))</f>
        <v>大词</v>
      </c>
      <c r="D1347" s="29" t="str">
        <f t="shared" si="100"/>
        <v>无序</v>
      </c>
      <c r="I1347" s="61">
        <f t="shared" si="101"/>
        <v>0</v>
      </c>
      <c r="K1347" s="91"/>
      <c r="L1347" s="90"/>
      <c r="M1347" s="62" t="s">
        <v>8715</v>
      </c>
      <c r="N1347" s="63" t="s">
        <v>1956</v>
      </c>
      <c r="O1347" s="64" t="s">
        <v>2027</v>
      </c>
      <c r="P1347" s="65"/>
      <c r="Q1347" s="63" t="s">
        <v>2047</v>
      </c>
      <c r="R1347" s="68">
        <v>0</v>
      </c>
      <c r="S1347" s="68">
        <v>7</v>
      </c>
      <c r="T1347" s="69" t="s">
        <v>7130</v>
      </c>
      <c r="U1347" s="70">
        <v>1851179</v>
      </c>
      <c r="V1347" s="68">
        <v>585</v>
      </c>
      <c r="W1347" s="71">
        <v>84</v>
      </c>
      <c r="X1347" s="72">
        <v>0.1448</v>
      </c>
      <c r="Y1347" s="71">
        <v>13768</v>
      </c>
      <c r="Z1347" s="71">
        <v>224</v>
      </c>
      <c r="AA1347" s="71">
        <v>2</v>
      </c>
      <c r="AB1347" s="76">
        <v>0</v>
      </c>
      <c r="AC1347" s="68">
        <v>566</v>
      </c>
      <c r="AD1347" s="77">
        <v>1.03</v>
      </c>
      <c r="AE1347" s="68">
        <v>14</v>
      </c>
      <c r="AF1347" s="78">
        <v>0.4376</v>
      </c>
      <c r="AG1347" s="81">
        <v>0.4</v>
      </c>
      <c r="AH1347" s="82">
        <v>1.6</v>
      </c>
      <c r="AI1347" s="64" t="s">
        <v>3794</v>
      </c>
      <c r="AJ1347" s="63" t="s">
        <v>2066</v>
      </c>
      <c r="AK1347" s="78">
        <v>0.2188</v>
      </c>
      <c r="AL1347" s="78">
        <v>0.2</v>
      </c>
      <c r="AM1347" s="63" t="s">
        <v>2223</v>
      </c>
      <c r="AN1347" s="78">
        <v>0.1563</v>
      </c>
      <c r="AO1347" s="78">
        <v>0.2</v>
      </c>
      <c r="AP1347" s="63" t="s">
        <v>2243</v>
      </c>
      <c r="AQ1347" s="78">
        <v>0.0625</v>
      </c>
      <c r="AR1347" s="78">
        <v>0</v>
      </c>
      <c r="AS1347" s="86" t="s">
        <v>8716</v>
      </c>
      <c r="AT1347" s="87">
        <v>0.0833</v>
      </c>
      <c r="AU1347" s="88" t="s">
        <v>8717</v>
      </c>
    </row>
    <row r="1348" spans="1:47">
      <c r="A1348" s="50">
        <f t="shared" si="99"/>
        <v>0</v>
      </c>
      <c r="B1348" s="51" t="str">
        <f>IF(A1348="","",IF(A1348&lt;词盘!$B$2,"大词",IF(A1348&lt;词盘!$C$2,"中尾词","长尾词")))</f>
        <v>大词</v>
      </c>
      <c r="D1348" s="29" t="str">
        <f t="shared" si="100"/>
        <v>无序</v>
      </c>
      <c r="I1348" s="61">
        <f t="shared" si="101"/>
        <v>0</v>
      </c>
      <c r="K1348" s="91"/>
      <c r="L1348" s="90"/>
      <c r="M1348" s="62" t="s">
        <v>8718</v>
      </c>
      <c r="N1348" s="63"/>
      <c r="O1348" s="64" t="s">
        <v>2027</v>
      </c>
      <c r="P1348" s="65"/>
      <c r="Q1348" s="63" t="s">
        <v>2047</v>
      </c>
      <c r="R1348" s="68">
        <v>0</v>
      </c>
      <c r="S1348" s="68">
        <v>5</v>
      </c>
      <c r="T1348" s="69" t="s">
        <v>8719</v>
      </c>
      <c r="U1348" s="70"/>
      <c r="V1348" s="68"/>
      <c r="W1348" s="71"/>
      <c r="X1348" s="72"/>
      <c r="Y1348" s="71"/>
      <c r="Z1348" s="71"/>
      <c r="AA1348" s="71"/>
      <c r="AB1348" s="76"/>
      <c r="AC1348" s="68">
        <v>0</v>
      </c>
      <c r="AD1348" s="77"/>
      <c r="AE1348" s="68">
        <v>15</v>
      </c>
      <c r="AF1348" s="78"/>
      <c r="AG1348" s="81"/>
      <c r="AH1348" s="44" t="s">
        <v>2027</v>
      </c>
      <c r="AI1348" s="64" t="s">
        <v>2177</v>
      </c>
      <c r="AJ1348" s="63"/>
      <c r="AK1348" s="78"/>
      <c r="AL1348" s="78"/>
      <c r="AM1348" s="63"/>
      <c r="AN1348" s="78"/>
      <c r="AO1348" s="78"/>
      <c r="AP1348" s="63"/>
      <c r="AQ1348" s="78"/>
      <c r="AR1348" s="78"/>
      <c r="AS1348" s="86"/>
      <c r="AT1348" s="87">
        <v>0.1</v>
      </c>
      <c r="AU1348" s="88" t="s">
        <v>8720</v>
      </c>
    </row>
    <row r="1349" spans="1:47">
      <c r="A1349" s="50">
        <f t="shared" si="99"/>
        <v>0</v>
      </c>
      <c r="B1349" s="51" t="str">
        <f>IF(A1349="","",IF(A1349&lt;词盘!$B$2,"大词",IF(A1349&lt;词盘!$C$2,"中尾词","长尾词")))</f>
        <v>大词</v>
      </c>
      <c r="D1349" s="29" t="str">
        <f t="shared" si="100"/>
        <v>无序</v>
      </c>
      <c r="I1349" s="61">
        <f t="shared" si="101"/>
        <v>0</v>
      </c>
      <c r="K1349" s="91"/>
      <c r="L1349" s="90"/>
      <c r="M1349" s="62" t="s">
        <v>8721</v>
      </c>
      <c r="N1349" s="63"/>
      <c r="O1349" s="64" t="s">
        <v>2027</v>
      </c>
      <c r="P1349" s="65"/>
      <c r="Q1349" s="63" t="s">
        <v>2047</v>
      </c>
      <c r="R1349" s="68">
        <v>0</v>
      </c>
      <c r="S1349" s="68">
        <v>5</v>
      </c>
      <c r="T1349" s="69" t="s">
        <v>8722</v>
      </c>
      <c r="U1349" s="70"/>
      <c r="V1349" s="68"/>
      <c r="W1349" s="71"/>
      <c r="X1349" s="72"/>
      <c r="Y1349" s="71"/>
      <c r="Z1349" s="71"/>
      <c r="AA1349" s="71"/>
      <c r="AB1349" s="76"/>
      <c r="AC1349" s="68">
        <v>0</v>
      </c>
      <c r="AD1349" s="77"/>
      <c r="AE1349" s="68">
        <v>18</v>
      </c>
      <c r="AF1349" s="78"/>
      <c r="AG1349" s="81"/>
      <c r="AH1349" s="44" t="s">
        <v>2027</v>
      </c>
      <c r="AI1349" s="64" t="s">
        <v>2177</v>
      </c>
      <c r="AJ1349" s="63"/>
      <c r="AK1349" s="78"/>
      <c r="AL1349" s="78"/>
      <c r="AM1349" s="63"/>
      <c r="AN1349" s="78"/>
      <c r="AO1349" s="78"/>
      <c r="AP1349" s="63"/>
      <c r="AQ1349" s="78"/>
      <c r="AR1349" s="78"/>
      <c r="AS1349" s="86"/>
      <c r="AT1349" s="87">
        <v>0</v>
      </c>
      <c r="AU1349" s="88" t="s">
        <v>8723</v>
      </c>
    </row>
    <row r="1350" spans="1:47">
      <c r="A1350" s="50">
        <f t="shared" ref="A1350:A1405" si="102">W1350</f>
        <v>0</v>
      </c>
      <c r="B1350" s="51" t="str">
        <f>IF(A1350="","",IF(A1350&lt;词盘!$B$2,"大词",IF(A1350&lt;词盘!$C$2,"中尾词","长尾词")))</f>
        <v>大词</v>
      </c>
      <c r="D1350" s="29" t="str">
        <f t="shared" si="100"/>
        <v>无序</v>
      </c>
      <c r="I1350" s="61">
        <f t="shared" si="101"/>
        <v>0</v>
      </c>
      <c r="K1350" s="91"/>
      <c r="L1350" s="90"/>
      <c r="M1350" s="62" t="s">
        <v>8724</v>
      </c>
      <c r="N1350" s="63"/>
      <c r="O1350" s="64" t="s">
        <v>2027</v>
      </c>
      <c r="P1350" s="65"/>
      <c r="Q1350" s="63" t="s">
        <v>2047</v>
      </c>
      <c r="R1350" s="68">
        <v>0</v>
      </c>
      <c r="S1350" s="68">
        <v>5</v>
      </c>
      <c r="T1350" s="69" t="s">
        <v>8725</v>
      </c>
      <c r="U1350" s="70"/>
      <c r="V1350" s="68"/>
      <c r="W1350" s="71"/>
      <c r="X1350" s="72"/>
      <c r="Y1350" s="71"/>
      <c r="Z1350" s="71"/>
      <c r="AA1350" s="71"/>
      <c r="AB1350" s="76"/>
      <c r="AC1350" s="68">
        <v>0</v>
      </c>
      <c r="AD1350" s="77"/>
      <c r="AE1350" s="68">
        <v>15</v>
      </c>
      <c r="AF1350" s="78"/>
      <c r="AG1350" s="81"/>
      <c r="AH1350" s="44" t="s">
        <v>2027</v>
      </c>
      <c r="AI1350" s="64" t="s">
        <v>2177</v>
      </c>
      <c r="AJ1350" s="63"/>
      <c r="AK1350" s="78"/>
      <c r="AL1350" s="78"/>
      <c r="AM1350" s="63"/>
      <c r="AN1350" s="78"/>
      <c r="AO1350" s="78"/>
      <c r="AP1350" s="63"/>
      <c r="AQ1350" s="78"/>
      <c r="AR1350" s="78"/>
      <c r="AS1350" s="86"/>
      <c r="AT1350" s="87"/>
      <c r="AU1350" s="88"/>
    </row>
    <row r="1351" spans="1:47">
      <c r="A1351" s="50">
        <f t="shared" si="102"/>
        <v>0</v>
      </c>
      <c r="B1351" s="51" t="str">
        <f>IF(A1351="","",IF(A1351&lt;词盘!$B$2,"大词",IF(A1351&lt;词盘!$C$2,"中尾词","长尾词")))</f>
        <v>大词</v>
      </c>
      <c r="D1351" s="29" t="str">
        <f t="shared" si="100"/>
        <v>无序</v>
      </c>
      <c r="I1351" s="61">
        <f t="shared" si="101"/>
        <v>0</v>
      </c>
      <c r="K1351" s="91"/>
      <c r="L1351" s="90"/>
      <c r="M1351" s="62" t="s">
        <v>8726</v>
      </c>
      <c r="N1351" s="63"/>
      <c r="O1351" s="64" t="s">
        <v>2027</v>
      </c>
      <c r="P1351" s="65"/>
      <c r="Q1351" s="63" t="s">
        <v>2047</v>
      </c>
      <c r="R1351" s="68">
        <v>0</v>
      </c>
      <c r="S1351" s="68">
        <v>2</v>
      </c>
      <c r="T1351" s="69" t="s">
        <v>8727</v>
      </c>
      <c r="U1351" s="70"/>
      <c r="V1351" s="68"/>
      <c r="W1351" s="71"/>
      <c r="X1351" s="72"/>
      <c r="Y1351" s="71"/>
      <c r="Z1351" s="71"/>
      <c r="AA1351" s="71"/>
      <c r="AB1351" s="76"/>
      <c r="AC1351" s="68">
        <v>0</v>
      </c>
      <c r="AD1351" s="77"/>
      <c r="AE1351" s="68">
        <v>4</v>
      </c>
      <c r="AF1351" s="78"/>
      <c r="AG1351" s="81"/>
      <c r="AH1351" s="44" t="s">
        <v>2027</v>
      </c>
      <c r="AI1351" s="64" t="s">
        <v>2177</v>
      </c>
      <c r="AJ1351" s="63"/>
      <c r="AK1351" s="78"/>
      <c r="AL1351" s="78"/>
      <c r="AM1351" s="63"/>
      <c r="AN1351" s="78"/>
      <c r="AO1351" s="78"/>
      <c r="AP1351" s="63"/>
      <c r="AQ1351" s="78"/>
      <c r="AR1351" s="78"/>
      <c r="AS1351" s="86"/>
      <c r="AT1351" s="87"/>
      <c r="AU1351" s="88"/>
    </row>
    <row r="1352" spans="1:47">
      <c r="A1352" s="50">
        <f t="shared" si="102"/>
        <v>0</v>
      </c>
      <c r="B1352" s="51" t="str">
        <f>IF(A1352="","",IF(A1352&lt;词盘!$B$2,"大词",IF(A1352&lt;词盘!$C$2,"中尾词","长尾词")))</f>
        <v>大词</v>
      </c>
      <c r="D1352" s="29" t="str">
        <f t="shared" si="100"/>
        <v>无序</v>
      </c>
      <c r="I1352" s="61">
        <f t="shared" si="101"/>
        <v>0</v>
      </c>
      <c r="K1352" s="91"/>
      <c r="L1352" s="90"/>
      <c r="M1352" s="62" t="s">
        <v>8728</v>
      </c>
      <c r="N1352" s="63"/>
      <c r="O1352" s="64" t="s">
        <v>2027</v>
      </c>
      <c r="P1352" s="65"/>
      <c r="Q1352" s="63" t="s">
        <v>2047</v>
      </c>
      <c r="R1352" s="68">
        <v>0</v>
      </c>
      <c r="S1352" s="68">
        <v>4</v>
      </c>
      <c r="T1352" s="69" t="s">
        <v>8729</v>
      </c>
      <c r="U1352" s="70"/>
      <c r="V1352" s="68"/>
      <c r="W1352" s="71"/>
      <c r="X1352" s="72"/>
      <c r="Y1352" s="71"/>
      <c r="Z1352" s="71"/>
      <c r="AA1352" s="71"/>
      <c r="AB1352" s="76"/>
      <c r="AC1352" s="68">
        <v>0</v>
      </c>
      <c r="AD1352" s="77"/>
      <c r="AE1352" s="68">
        <v>3</v>
      </c>
      <c r="AF1352" s="78"/>
      <c r="AG1352" s="81"/>
      <c r="AH1352" s="44" t="s">
        <v>2027</v>
      </c>
      <c r="AI1352" s="64" t="s">
        <v>2177</v>
      </c>
      <c r="AJ1352" s="63"/>
      <c r="AK1352" s="78"/>
      <c r="AL1352" s="78"/>
      <c r="AM1352" s="63"/>
      <c r="AN1352" s="78"/>
      <c r="AO1352" s="78"/>
      <c r="AP1352" s="63"/>
      <c r="AQ1352" s="78"/>
      <c r="AR1352" s="78"/>
      <c r="AS1352" s="86"/>
      <c r="AT1352" s="87"/>
      <c r="AU1352" s="88"/>
    </row>
    <row r="1353" spans="1:47">
      <c r="A1353" s="50">
        <f t="shared" si="102"/>
        <v>15</v>
      </c>
      <c r="B1353" s="51" t="str">
        <f>IF(A1353="","",IF(A1353&lt;词盘!$B$2,"大词",IF(A1353&lt;词盘!$C$2,"中尾词","长尾词")))</f>
        <v>大词</v>
      </c>
      <c r="D1353" s="29" t="str">
        <f t="shared" si="100"/>
        <v>无序</v>
      </c>
      <c r="I1353" s="61">
        <f t="shared" si="101"/>
        <v>0</v>
      </c>
      <c r="K1353" s="91"/>
      <c r="L1353" s="90"/>
      <c r="M1353" s="62" t="s">
        <v>8730</v>
      </c>
      <c r="N1353" s="63" t="s">
        <v>8731</v>
      </c>
      <c r="O1353" s="64" t="s">
        <v>2027</v>
      </c>
      <c r="P1353" s="65"/>
      <c r="Q1353" s="63" t="s">
        <v>2047</v>
      </c>
      <c r="R1353" s="68">
        <v>0</v>
      </c>
      <c r="S1353" s="68">
        <v>7</v>
      </c>
      <c r="T1353" s="69" t="s">
        <v>8732</v>
      </c>
      <c r="U1353" s="70">
        <v>1967509</v>
      </c>
      <c r="V1353" s="68">
        <v>529</v>
      </c>
      <c r="W1353" s="71">
        <v>15</v>
      </c>
      <c r="X1353" s="72">
        <v>0.0296</v>
      </c>
      <c r="Y1353" s="71">
        <v>11667</v>
      </c>
      <c r="Z1353" s="71">
        <v>257</v>
      </c>
      <c r="AA1353" s="71">
        <v>1</v>
      </c>
      <c r="AB1353" s="76">
        <v>0</v>
      </c>
      <c r="AC1353" s="68">
        <v>102</v>
      </c>
      <c r="AD1353" s="77">
        <v>5.19</v>
      </c>
      <c r="AE1353" s="68">
        <v>4</v>
      </c>
      <c r="AF1353" s="78">
        <v>0.5333</v>
      </c>
      <c r="AG1353" s="81">
        <v>0.4</v>
      </c>
      <c r="AH1353" s="82">
        <v>3.77</v>
      </c>
      <c r="AI1353" s="64" t="s">
        <v>8733</v>
      </c>
      <c r="AJ1353" s="63" t="s">
        <v>3282</v>
      </c>
      <c r="AK1353" s="78">
        <v>0.2667</v>
      </c>
      <c r="AL1353" s="78">
        <v>0.2</v>
      </c>
      <c r="AM1353" s="63" t="s">
        <v>2223</v>
      </c>
      <c r="AN1353" s="78">
        <v>0.1333</v>
      </c>
      <c r="AO1353" s="78">
        <v>0.2</v>
      </c>
      <c r="AP1353" s="63" t="s">
        <v>4232</v>
      </c>
      <c r="AQ1353" s="78">
        <v>0.1333</v>
      </c>
      <c r="AR1353" s="78">
        <v>0</v>
      </c>
      <c r="AS1353" s="86" t="s">
        <v>8734</v>
      </c>
      <c r="AT1353" s="87"/>
      <c r="AU1353" s="88"/>
    </row>
    <row r="1354" spans="1:47">
      <c r="A1354" s="50">
        <f t="shared" si="102"/>
        <v>0</v>
      </c>
      <c r="B1354" s="51" t="str">
        <f>IF(A1354="","",IF(A1354&lt;词盘!$B$2,"大词",IF(A1354&lt;词盘!$C$2,"中尾词","长尾词")))</f>
        <v>大词</v>
      </c>
      <c r="D1354" s="29" t="str">
        <f t="shared" si="100"/>
        <v>无序</v>
      </c>
      <c r="I1354" s="61">
        <f t="shared" si="101"/>
        <v>0</v>
      </c>
      <c r="K1354" s="91"/>
      <c r="L1354" s="90"/>
      <c r="M1354" s="62" t="s">
        <v>8735</v>
      </c>
      <c r="N1354" s="63"/>
      <c r="O1354" s="64" t="s">
        <v>2027</v>
      </c>
      <c r="P1354" s="65"/>
      <c r="Q1354" s="63" t="s">
        <v>2047</v>
      </c>
      <c r="R1354" s="68">
        <v>0</v>
      </c>
      <c r="S1354" s="68">
        <v>5</v>
      </c>
      <c r="T1354" s="69" t="s">
        <v>8725</v>
      </c>
      <c r="U1354" s="70"/>
      <c r="V1354" s="68"/>
      <c r="W1354" s="71"/>
      <c r="X1354" s="72"/>
      <c r="Y1354" s="71"/>
      <c r="Z1354" s="71"/>
      <c r="AA1354" s="71"/>
      <c r="AB1354" s="76"/>
      <c r="AC1354" s="68">
        <v>0</v>
      </c>
      <c r="AD1354" s="77"/>
      <c r="AE1354" s="68">
        <v>16</v>
      </c>
      <c r="AF1354" s="78"/>
      <c r="AG1354" s="81"/>
      <c r="AH1354" s="44" t="s">
        <v>2027</v>
      </c>
      <c r="AI1354" s="64" t="s">
        <v>2177</v>
      </c>
      <c r="AJ1354" s="63"/>
      <c r="AK1354" s="78"/>
      <c r="AL1354" s="78"/>
      <c r="AM1354" s="63"/>
      <c r="AN1354" s="78"/>
      <c r="AO1354" s="78"/>
      <c r="AP1354" s="63"/>
      <c r="AQ1354" s="78"/>
      <c r="AR1354" s="78"/>
      <c r="AS1354" s="86"/>
      <c r="AT1354" s="87">
        <v>0.1429</v>
      </c>
      <c r="AU1354" s="88" t="s">
        <v>8736</v>
      </c>
    </row>
    <row r="1355" spans="1:47">
      <c r="A1355" s="50">
        <f t="shared" si="102"/>
        <v>0</v>
      </c>
      <c r="B1355" s="51" t="str">
        <f>IF(A1355="","",IF(A1355&lt;词盘!$B$2,"大词",IF(A1355&lt;词盘!$C$2,"中尾词","长尾词")))</f>
        <v>大词</v>
      </c>
      <c r="D1355" s="29" t="str">
        <f t="shared" si="100"/>
        <v>无序</v>
      </c>
      <c r="I1355" s="61">
        <f t="shared" si="101"/>
        <v>0</v>
      </c>
      <c r="K1355" s="91"/>
      <c r="L1355" s="90"/>
      <c r="M1355" s="62" t="s">
        <v>8737</v>
      </c>
      <c r="N1355" s="63"/>
      <c r="O1355" s="64" t="s">
        <v>2027</v>
      </c>
      <c r="P1355" s="65"/>
      <c r="Q1355" s="63" t="s">
        <v>2047</v>
      </c>
      <c r="R1355" s="68">
        <v>0</v>
      </c>
      <c r="S1355" s="68">
        <v>6</v>
      </c>
      <c r="T1355" s="69" t="s">
        <v>8738</v>
      </c>
      <c r="U1355" s="70"/>
      <c r="V1355" s="68"/>
      <c r="W1355" s="71"/>
      <c r="X1355" s="72"/>
      <c r="Y1355" s="71"/>
      <c r="Z1355" s="71"/>
      <c r="AA1355" s="71"/>
      <c r="AB1355" s="76"/>
      <c r="AC1355" s="68">
        <v>0</v>
      </c>
      <c r="AD1355" s="77"/>
      <c r="AE1355" s="68">
        <v>15</v>
      </c>
      <c r="AF1355" s="78"/>
      <c r="AG1355" s="81"/>
      <c r="AH1355" s="44" t="s">
        <v>2027</v>
      </c>
      <c r="AI1355" s="64" t="s">
        <v>2177</v>
      </c>
      <c r="AJ1355" s="63"/>
      <c r="AK1355" s="78"/>
      <c r="AL1355" s="78"/>
      <c r="AM1355" s="63"/>
      <c r="AN1355" s="78"/>
      <c r="AO1355" s="78"/>
      <c r="AP1355" s="63"/>
      <c r="AQ1355" s="78"/>
      <c r="AR1355" s="78"/>
      <c r="AS1355" s="86"/>
      <c r="AT1355" s="87"/>
      <c r="AU1355" s="88"/>
    </row>
    <row r="1356" spans="1:47">
      <c r="A1356" s="50">
        <f t="shared" si="102"/>
        <v>0</v>
      </c>
      <c r="B1356" s="51" t="str">
        <f>IF(A1356="","",IF(A1356&lt;词盘!$B$2,"大词",IF(A1356&lt;词盘!$C$2,"中尾词","长尾词")))</f>
        <v>大词</v>
      </c>
      <c r="D1356" s="29" t="str">
        <f t="shared" si="100"/>
        <v>无序</v>
      </c>
      <c r="E1356" s="89"/>
      <c r="I1356" s="61">
        <f t="shared" si="101"/>
        <v>0</v>
      </c>
      <c r="K1356" s="91"/>
      <c r="L1356" s="90"/>
      <c r="M1356" s="62" t="s">
        <v>8739</v>
      </c>
      <c r="N1356" s="63" t="s">
        <v>8740</v>
      </c>
      <c r="O1356" s="64" t="s">
        <v>2027</v>
      </c>
      <c r="P1356" s="65"/>
      <c r="Q1356" s="63" t="s">
        <v>2047</v>
      </c>
      <c r="R1356" s="68">
        <v>0</v>
      </c>
      <c r="S1356" s="68">
        <v>6</v>
      </c>
      <c r="T1356" s="69" t="s">
        <v>8741</v>
      </c>
      <c r="U1356" s="70"/>
      <c r="V1356" s="68"/>
      <c r="W1356" s="71"/>
      <c r="X1356" s="72"/>
      <c r="Y1356" s="71"/>
      <c r="Z1356" s="71"/>
      <c r="AA1356" s="71">
        <v>1</v>
      </c>
      <c r="AB1356" s="76">
        <v>0</v>
      </c>
      <c r="AC1356" s="68">
        <v>197</v>
      </c>
      <c r="AD1356" s="77">
        <v>0</v>
      </c>
      <c r="AE1356" s="68">
        <v>17</v>
      </c>
      <c r="AF1356" s="78">
        <v>0.6785</v>
      </c>
      <c r="AG1356" s="81">
        <v>0.5</v>
      </c>
      <c r="AH1356" s="82">
        <v>2.4</v>
      </c>
      <c r="AI1356" s="64" t="s">
        <v>8742</v>
      </c>
      <c r="AJ1356" s="63" t="s">
        <v>8743</v>
      </c>
      <c r="AK1356" s="78">
        <v>0.4643</v>
      </c>
      <c r="AL1356" s="78">
        <v>0.25</v>
      </c>
      <c r="AM1356" s="63" t="s">
        <v>8744</v>
      </c>
      <c r="AN1356" s="78">
        <v>0.1071</v>
      </c>
      <c r="AO1356" s="78">
        <v>0.25</v>
      </c>
      <c r="AP1356" s="63" t="s">
        <v>2293</v>
      </c>
      <c r="AQ1356" s="78">
        <v>0.1071</v>
      </c>
      <c r="AR1356" s="78">
        <v>0</v>
      </c>
      <c r="AS1356" s="86" t="s">
        <v>8745</v>
      </c>
      <c r="AT1356" s="87">
        <v>0.0833</v>
      </c>
      <c r="AU1356" s="88" t="s">
        <v>8746</v>
      </c>
    </row>
    <row r="1357" spans="1:47">
      <c r="A1357" s="50">
        <f t="shared" si="102"/>
        <v>208</v>
      </c>
      <c r="B1357" s="51" t="str">
        <f>IF(A1357="","",IF(A1357&lt;词盘!$B$2,"大词",IF(A1357&lt;词盘!$C$2,"中尾词","长尾词")))</f>
        <v>大词</v>
      </c>
      <c r="D1357" s="29" t="str">
        <f t="shared" si="100"/>
        <v>无序</v>
      </c>
      <c r="E1357" s="89"/>
      <c r="I1357" s="61">
        <f t="shared" si="101"/>
        <v>0</v>
      </c>
      <c r="K1357" s="91"/>
      <c r="L1357" s="90"/>
      <c r="M1357" s="62" t="s">
        <v>8747</v>
      </c>
      <c r="N1357" s="63" t="s">
        <v>8748</v>
      </c>
      <c r="O1357" s="64" t="s">
        <v>2027</v>
      </c>
      <c r="P1357" s="65"/>
      <c r="Q1357" s="63" t="s">
        <v>2047</v>
      </c>
      <c r="R1357" s="68">
        <v>0</v>
      </c>
      <c r="S1357" s="68">
        <v>2</v>
      </c>
      <c r="T1357" s="69" t="s">
        <v>5717</v>
      </c>
      <c r="U1357" s="70">
        <v>1454819</v>
      </c>
      <c r="V1357" s="68">
        <v>1269</v>
      </c>
      <c r="W1357" s="71">
        <v>208</v>
      </c>
      <c r="X1357" s="72">
        <v>0.1641</v>
      </c>
      <c r="Y1357" s="71">
        <v>27073</v>
      </c>
      <c r="Z1357" s="71">
        <v>603</v>
      </c>
      <c r="AA1357" s="71">
        <v>5</v>
      </c>
      <c r="AB1357" s="76">
        <v>0</v>
      </c>
      <c r="AC1357" s="68">
        <v>338</v>
      </c>
      <c r="AD1357" s="77">
        <v>3.75</v>
      </c>
      <c r="AE1357" s="68">
        <v>1</v>
      </c>
      <c r="AF1357" s="78">
        <v>0.8048</v>
      </c>
      <c r="AG1357" s="81">
        <v>0.8461</v>
      </c>
      <c r="AH1357" s="82">
        <v>1.39</v>
      </c>
      <c r="AI1357" s="64" t="s">
        <v>3217</v>
      </c>
      <c r="AJ1357" s="63" t="s">
        <v>8489</v>
      </c>
      <c r="AK1357" s="78">
        <v>0.439</v>
      </c>
      <c r="AL1357" s="78">
        <v>0.4615</v>
      </c>
      <c r="AM1357" s="63" t="s">
        <v>8749</v>
      </c>
      <c r="AN1357" s="78">
        <v>0.2195</v>
      </c>
      <c r="AO1357" s="78">
        <v>0.1538</v>
      </c>
      <c r="AP1357" s="63" t="s">
        <v>8750</v>
      </c>
      <c r="AQ1357" s="78">
        <v>0.1463</v>
      </c>
      <c r="AR1357" s="78">
        <v>0.2308</v>
      </c>
      <c r="AS1357" s="86" t="s">
        <v>8751</v>
      </c>
      <c r="AT1357" s="87">
        <v>0.1429</v>
      </c>
      <c r="AU1357" s="88" t="s">
        <v>8752</v>
      </c>
    </row>
    <row r="1358" spans="1:47">
      <c r="A1358" s="50">
        <f t="shared" si="102"/>
        <v>0</v>
      </c>
      <c r="B1358" s="51" t="str">
        <f>IF(A1358="","",IF(A1358&lt;词盘!$B$2,"大词",IF(A1358&lt;词盘!$C$2,"中尾词","长尾词")))</f>
        <v>大词</v>
      </c>
      <c r="D1358" s="29" t="str">
        <f t="shared" si="100"/>
        <v>无序</v>
      </c>
      <c r="I1358" s="61">
        <f t="shared" si="101"/>
        <v>0</v>
      </c>
      <c r="K1358" s="91"/>
      <c r="L1358" s="90"/>
      <c r="M1358" s="62" t="s">
        <v>8753</v>
      </c>
      <c r="N1358" s="63"/>
      <c r="O1358" s="64" t="s">
        <v>2027</v>
      </c>
      <c r="P1358" s="65"/>
      <c r="Q1358" s="63" t="s">
        <v>2247</v>
      </c>
      <c r="R1358" s="68">
        <v>0</v>
      </c>
      <c r="S1358" s="68">
        <v>1</v>
      </c>
      <c r="T1358" s="69" t="s">
        <v>2601</v>
      </c>
      <c r="U1358" s="70"/>
      <c r="V1358" s="68"/>
      <c r="W1358" s="71"/>
      <c r="X1358" s="72"/>
      <c r="Y1358" s="71"/>
      <c r="Z1358" s="71"/>
      <c r="AA1358" s="71"/>
      <c r="AB1358" s="76"/>
      <c r="AC1358" s="68">
        <v>0</v>
      </c>
      <c r="AD1358" s="77"/>
      <c r="AE1358" s="68">
        <v>10</v>
      </c>
      <c r="AF1358" s="78"/>
      <c r="AG1358" s="81"/>
      <c r="AH1358" s="44" t="s">
        <v>2027</v>
      </c>
      <c r="AI1358" s="64" t="s">
        <v>2177</v>
      </c>
      <c r="AJ1358" s="63"/>
      <c r="AK1358" s="78"/>
      <c r="AL1358" s="78"/>
      <c r="AM1358" s="63"/>
      <c r="AN1358" s="78"/>
      <c r="AO1358" s="78"/>
      <c r="AP1358" s="63"/>
      <c r="AQ1358" s="78"/>
      <c r="AR1358" s="78"/>
      <c r="AS1358" s="86"/>
      <c r="AT1358" s="87">
        <v>0.0132</v>
      </c>
      <c r="AU1358" s="88" t="s">
        <v>8754</v>
      </c>
    </row>
    <row r="1359" spans="1:47">
      <c r="A1359" s="50">
        <f t="shared" si="102"/>
        <v>0</v>
      </c>
      <c r="B1359" s="51" t="str">
        <f>IF(A1359="","",IF(A1359&lt;词盘!$B$2,"大词",IF(A1359&lt;词盘!$C$2,"中尾词","长尾词")))</f>
        <v>大词</v>
      </c>
      <c r="D1359" s="29" t="str">
        <f t="shared" si="100"/>
        <v>无序</v>
      </c>
      <c r="I1359" s="61">
        <f t="shared" si="101"/>
        <v>0</v>
      </c>
      <c r="K1359" s="91"/>
      <c r="L1359" s="90"/>
      <c r="M1359" s="62" t="s">
        <v>8755</v>
      </c>
      <c r="N1359" s="63"/>
      <c r="O1359" s="64" t="s">
        <v>2027</v>
      </c>
      <c r="P1359" s="65"/>
      <c r="Q1359" s="63" t="s">
        <v>2047</v>
      </c>
      <c r="R1359" s="68">
        <v>0</v>
      </c>
      <c r="S1359" s="68">
        <v>2</v>
      </c>
      <c r="T1359" s="69" t="s">
        <v>5717</v>
      </c>
      <c r="U1359" s="70"/>
      <c r="V1359" s="68"/>
      <c r="W1359" s="71"/>
      <c r="X1359" s="72"/>
      <c r="Y1359" s="71"/>
      <c r="Z1359" s="71"/>
      <c r="AA1359" s="71"/>
      <c r="AB1359" s="76"/>
      <c r="AC1359" s="68">
        <v>0</v>
      </c>
      <c r="AD1359" s="77"/>
      <c r="AE1359" s="68">
        <v>5</v>
      </c>
      <c r="AF1359" s="78"/>
      <c r="AG1359" s="81"/>
      <c r="AH1359" s="44" t="s">
        <v>2027</v>
      </c>
      <c r="AI1359" s="64" t="s">
        <v>2177</v>
      </c>
      <c r="AJ1359" s="63"/>
      <c r="AK1359" s="78"/>
      <c r="AL1359" s="78"/>
      <c r="AM1359" s="63"/>
      <c r="AN1359" s="78"/>
      <c r="AO1359" s="78"/>
      <c r="AP1359" s="63"/>
      <c r="AQ1359" s="78"/>
      <c r="AR1359" s="78"/>
      <c r="AS1359" s="86"/>
      <c r="AT1359" s="87"/>
      <c r="AU1359" s="88" t="s">
        <v>8756</v>
      </c>
    </row>
    <row r="1360" spans="1:47">
      <c r="A1360" s="50">
        <f t="shared" si="102"/>
        <v>0</v>
      </c>
      <c r="B1360" s="51" t="str">
        <f>IF(A1360="","",IF(A1360&lt;词盘!$B$2,"大词",IF(A1360&lt;词盘!$C$2,"中尾词","长尾词")))</f>
        <v>大词</v>
      </c>
      <c r="D1360" s="29" t="str">
        <f t="shared" si="100"/>
        <v>无序</v>
      </c>
      <c r="I1360" s="61">
        <f t="shared" si="101"/>
        <v>0</v>
      </c>
      <c r="K1360" s="91"/>
      <c r="L1360" s="90"/>
      <c r="M1360" s="62" t="s">
        <v>8757</v>
      </c>
      <c r="N1360" s="63"/>
      <c r="O1360" s="64" t="s">
        <v>2027</v>
      </c>
      <c r="P1360" s="65"/>
      <c r="Q1360" s="63" t="s">
        <v>4152</v>
      </c>
      <c r="R1360" s="68">
        <v>0</v>
      </c>
      <c r="S1360" s="68">
        <v>1</v>
      </c>
      <c r="T1360" s="69" t="s">
        <v>2910</v>
      </c>
      <c r="U1360" s="70"/>
      <c r="V1360" s="68"/>
      <c r="W1360" s="71"/>
      <c r="X1360" s="72"/>
      <c r="Y1360" s="71"/>
      <c r="Z1360" s="71"/>
      <c r="AA1360" s="71"/>
      <c r="AB1360" s="76"/>
      <c r="AC1360" s="68">
        <v>0</v>
      </c>
      <c r="AD1360" s="77"/>
      <c r="AE1360" s="68">
        <v>23</v>
      </c>
      <c r="AF1360" s="78"/>
      <c r="AG1360" s="81"/>
      <c r="AH1360" s="44" t="s">
        <v>2027</v>
      </c>
      <c r="AI1360" s="64" t="s">
        <v>2177</v>
      </c>
      <c r="AJ1360" s="63"/>
      <c r="AK1360" s="78"/>
      <c r="AL1360" s="78"/>
      <c r="AM1360" s="63"/>
      <c r="AN1360" s="78"/>
      <c r="AO1360" s="78"/>
      <c r="AP1360" s="63"/>
      <c r="AQ1360" s="78"/>
      <c r="AR1360" s="78"/>
      <c r="AS1360" s="86"/>
      <c r="AT1360" s="87"/>
      <c r="AU1360" s="88"/>
    </row>
    <row r="1361" spans="1:47">
      <c r="A1361" s="50">
        <f t="shared" si="102"/>
        <v>125</v>
      </c>
      <c r="B1361" s="51" t="str">
        <f>IF(A1361="","",IF(A1361&lt;词盘!$B$2,"大词",IF(A1361&lt;词盘!$C$2,"中尾词","长尾词")))</f>
        <v>大词</v>
      </c>
      <c r="D1361" s="29" t="str">
        <f t="shared" si="100"/>
        <v>无序</v>
      </c>
      <c r="I1361" s="61">
        <f t="shared" si="101"/>
        <v>0</v>
      </c>
      <c r="K1361" s="91"/>
      <c r="L1361" s="90"/>
      <c r="M1361" s="62" t="s">
        <v>8758</v>
      </c>
      <c r="N1361" s="63" t="s">
        <v>8759</v>
      </c>
      <c r="O1361" s="64" t="s">
        <v>2027</v>
      </c>
      <c r="P1361" s="65"/>
      <c r="Q1361" s="63" t="s">
        <v>2047</v>
      </c>
      <c r="R1361" s="68">
        <v>0</v>
      </c>
      <c r="S1361" s="68">
        <v>2</v>
      </c>
      <c r="T1361" s="69" t="s">
        <v>8713</v>
      </c>
      <c r="U1361" s="70">
        <v>1248614</v>
      </c>
      <c r="V1361" s="68">
        <v>911</v>
      </c>
      <c r="W1361" s="71">
        <v>125</v>
      </c>
      <c r="X1361" s="72">
        <v>0.1374</v>
      </c>
      <c r="Y1361" s="71">
        <v>18440</v>
      </c>
      <c r="Z1361" s="71">
        <v>367</v>
      </c>
      <c r="AA1361" s="71">
        <v>3</v>
      </c>
      <c r="AB1361" s="76">
        <v>5</v>
      </c>
      <c r="AC1361" s="68">
        <v>325</v>
      </c>
      <c r="AD1361" s="77">
        <v>2.8</v>
      </c>
      <c r="AE1361" s="68">
        <v>21</v>
      </c>
      <c r="AF1361" s="78">
        <v>0.5833</v>
      </c>
      <c r="AG1361" s="81">
        <v>0.4285</v>
      </c>
      <c r="AH1361" s="82">
        <v>1.29</v>
      </c>
      <c r="AI1361" s="64" t="s">
        <v>2387</v>
      </c>
      <c r="AJ1361" s="63" t="s">
        <v>8489</v>
      </c>
      <c r="AK1361" s="78">
        <v>0.2708</v>
      </c>
      <c r="AL1361" s="78">
        <v>0.0952</v>
      </c>
      <c r="AM1361" s="63" t="s">
        <v>8750</v>
      </c>
      <c r="AN1361" s="78">
        <v>0.1875</v>
      </c>
      <c r="AO1361" s="78">
        <v>0.2381</v>
      </c>
      <c r="AP1361" s="63" t="s">
        <v>8760</v>
      </c>
      <c r="AQ1361" s="78">
        <v>0.125</v>
      </c>
      <c r="AR1361" s="78">
        <v>0.0952</v>
      </c>
      <c r="AS1361" s="86" t="s">
        <v>8761</v>
      </c>
      <c r="AT1361" s="87"/>
      <c r="AU1361" s="88"/>
    </row>
    <row r="1362" spans="1:47">
      <c r="A1362" s="50">
        <f t="shared" si="102"/>
        <v>0</v>
      </c>
      <c r="B1362" s="51" t="str">
        <f>IF(A1362="","",IF(A1362&lt;词盘!$B$2,"大词",IF(A1362&lt;词盘!$C$2,"中尾词","长尾词")))</f>
        <v>大词</v>
      </c>
      <c r="D1362" s="29" t="str">
        <f t="shared" si="100"/>
        <v>无序</v>
      </c>
      <c r="I1362" s="61">
        <f t="shared" si="101"/>
        <v>0</v>
      </c>
      <c r="K1362" s="91"/>
      <c r="L1362" s="90"/>
      <c r="M1362" s="62" t="s">
        <v>8762</v>
      </c>
      <c r="N1362" s="63"/>
      <c r="O1362" s="64" t="s">
        <v>2027</v>
      </c>
      <c r="P1362" s="65"/>
      <c r="Q1362" s="63" t="s">
        <v>2047</v>
      </c>
      <c r="R1362" s="68">
        <v>0</v>
      </c>
      <c r="S1362" s="68">
        <v>5</v>
      </c>
      <c r="T1362" s="69" t="s">
        <v>8725</v>
      </c>
      <c r="U1362" s="70"/>
      <c r="V1362" s="68"/>
      <c r="W1362" s="71"/>
      <c r="X1362" s="72"/>
      <c r="Y1362" s="71"/>
      <c r="Z1362" s="71"/>
      <c r="AA1362" s="71"/>
      <c r="AB1362" s="76"/>
      <c r="AC1362" s="68">
        <v>0</v>
      </c>
      <c r="AD1362" s="77"/>
      <c r="AE1362" s="68">
        <v>17</v>
      </c>
      <c r="AF1362" s="78"/>
      <c r="AG1362" s="81"/>
      <c r="AH1362" s="44" t="s">
        <v>2027</v>
      </c>
      <c r="AI1362" s="64" t="s">
        <v>2177</v>
      </c>
      <c r="AJ1362" s="63"/>
      <c r="AK1362" s="78"/>
      <c r="AL1362" s="78"/>
      <c r="AM1362" s="63"/>
      <c r="AN1362" s="78"/>
      <c r="AO1362" s="78"/>
      <c r="AP1362" s="63"/>
      <c r="AQ1362" s="78"/>
      <c r="AR1362" s="78"/>
      <c r="AS1362" s="86"/>
      <c r="AT1362" s="87">
        <v>0.375</v>
      </c>
      <c r="AU1362" s="88" t="s">
        <v>8763</v>
      </c>
    </row>
    <row r="1363" spans="1:47">
      <c r="A1363" s="50">
        <f t="shared" si="102"/>
        <v>0</v>
      </c>
      <c r="B1363" s="51" t="str">
        <f>IF(A1363="","",IF(A1363&lt;词盘!$B$2,"大词",IF(A1363&lt;词盘!$C$2,"中尾词","长尾词")))</f>
        <v>大词</v>
      </c>
      <c r="D1363" s="29" t="str">
        <f t="shared" ref="D1363:D1369" si="103">IF(M1363="","",IF(OR(E1363="/",E1363=""),"无序",IF(COUNTIFS(E:E,E1363)&lt;4,"无序","有序")))</f>
        <v>无序</v>
      </c>
      <c r="I1363" s="61">
        <f t="shared" si="101"/>
        <v>0</v>
      </c>
      <c r="K1363" s="91"/>
      <c r="L1363" s="90"/>
      <c r="M1363" s="62" t="s">
        <v>8764</v>
      </c>
      <c r="N1363" s="63"/>
      <c r="O1363" s="64" t="s">
        <v>2027</v>
      </c>
      <c r="P1363" s="65"/>
      <c r="Q1363" s="63" t="s">
        <v>4152</v>
      </c>
      <c r="R1363" s="68">
        <v>0</v>
      </c>
      <c r="S1363" s="68">
        <v>1</v>
      </c>
      <c r="T1363" s="69" t="s">
        <v>2910</v>
      </c>
      <c r="U1363" s="70"/>
      <c r="V1363" s="68"/>
      <c r="W1363" s="71"/>
      <c r="X1363" s="72"/>
      <c r="Y1363" s="71"/>
      <c r="Z1363" s="71"/>
      <c r="AA1363" s="71"/>
      <c r="AB1363" s="76"/>
      <c r="AC1363" s="68">
        <v>0</v>
      </c>
      <c r="AD1363" s="77"/>
      <c r="AE1363" s="68">
        <v>18</v>
      </c>
      <c r="AF1363" s="78"/>
      <c r="AG1363" s="81"/>
      <c r="AH1363" s="44" t="s">
        <v>2027</v>
      </c>
      <c r="AI1363" s="64" t="s">
        <v>2177</v>
      </c>
      <c r="AJ1363" s="63"/>
      <c r="AK1363" s="78"/>
      <c r="AL1363" s="78"/>
      <c r="AM1363" s="63"/>
      <c r="AN1363" s="78"/>
      <c r="AO1363" s="78"/>
      <c r="AP1363" s="63"/>
      <c r="AQ1363" s="78"/>
      <c r="AR1363" s="78"/>
      <c r="AS1363" s="86"/>
      <c r="AT1363" s="87"/>
      <c r="AU1363" s="88"/>
    </row>
    <row r="1364" spans="1:47">
      <c r="A1364" s="50">
        <f t="shared" si="102"/>
        <v>0</v>
      </c>
      <c r="B1364" s="51" t="str">
        <f>IF(A1364="","",IF(A1364&lt;词盘!$B$2,"大词",IF(A1364&lt;词盘!$C$2,"中尾词","长尾词")))</f>
        <v>大词</v>
      </c>
      <c r="D1364" s="29" t="str">
        <f t="shared" si="103"/>
        <v>无序</v>
      </c>
      <c r="I1364" s="61">
        <f t="shared" si="101"/>
        <v>0</v>
      </c>
      <c r="K1364" s="91"/>
      <c r="L1364" s="90"/>
      <c r="M1364" s="62" t="s">
        <v>8765</v>
      </c>
      <c r="N1364" s="63"/>
      <c r="O1364" s="64" t="s">
        <v>2027</v>
      </c>
      <c r="P1364" s="65"/>
      <c r="Q1364" s="63" t="s">
        <v>2149</v>
      </c>
      <c r="R1364" s="68">
        <v>0</v>
      </c>
      <c r="S1364" s="68">
        <v>3</v>
      </c>
      <c r="T1364" s="69" t="s">
        <v>8766</v>
      </c>
      <c r="U1364" s="70"/>
      <c r="V1364" s="68"/>
      <c r="W1364" s="71"/>
      <c r="X1364" s="72"/>
      <c r="Y1364" s="71"/>
      <c r="Z1364" s="71"/>
      <c r="AA1364" s="71"/>
      <c r="AB1364" s="76"/>
      <c r="AC1364" s="68">
        <v>0</v>
      </c>
      <c r="AD1364" s="77"/>
      <c r="AE1364" s="68">
        <v>21</v>
      </c>
      <c r="AF1364" s="78"/>
      <c r="AG1364" s="81"/>
      <c r="AH1364" s="44" t="s">
        <v>2027</v>
      </c>
      <c r="AI1364" s="64" t="s">
        <v>2177</v>
      </c>
      <c r="AJ1364" s="63"/>
      <c r="AK1364" s="78"/>
      <c r="AL1364" s="78"/>
      <c r="AM1364" s="63"/>
      <c r="AN1364" s="78"/>
      <c r="AO1364" s="78"/>
      <c r="AP1364" s="63"/>
      <c r="AQ1364" s="78"/>
      <c r="AR1364" s="78"/>
      <c r="AS1364" s="86"/>
      <c r="AT1364" s="87"/>
      <c r="AU1364" s="88"/>
    </row>
    <row r="1365" spans="1:47">
      <c r="A1365" s="50">
        <f t="shared" si="102"/>
        <v>0</v>
      </c>
      <c r="B1365" s="51" t="str">
        <f>IF(A1365="","",IF(A1365&lt;词盘!$B$2,"大词",IF(A1365&lt;词盘!$C$2,"中尾词","长尾词")))</f>
        <v>大词</v>
      </c>
      <c r="D1365" s="29" t="str">
        <f t="shared" si="103"/>
        <v>无序</v>
      </c>
      <c r="I1365" s="61">
        <f t="shared" si="101"/>
        <v>0</v>
      </c>
      <c r="K1365" s="91"/>
      <c r="L1365" s="90"/>
      <c r="M1365" s="62" t="s">
        <v>8767</v>
      </c>
      <c r="N1365" s="63" t="s">
        <v>8768</v>
      </c>
      <c r="O1365" s="64" t="s">
        <v>2027</v>
      </c>
      <c r="P1365" s="65"/>
      <c r="Q1365" s="63" t="s">
        <v>2047</v>
      </c>
      <c r="R1365" s="68">
        <v>0</v>
      </c>
      <c r="S1365" s="68">
        <v>6</v>
      </c>
      <c r="T1365" s="69" t="s">
        <v>8741</v>
      </c>
      <c r="U1365" s="70">
        <v>2314476</v>
      </c>
      <c r="V1365" s="68"/>
      <c r="W1365" s="71"/>
      <c r="X1365" s="72"/>
      <c r="Y1365" s="71"/>
      <c r="Z1365" s="71"/>
      <c r="AA1365" s="71">
        <v>1</v>
      </c>
      <c r="AB1365" s="76">
        <v>0</v>
      </c>
      <c r="AC1365" s="68">
        <v>233</v>
      </c>
      <c r="AD1365" s="77">
        <v>0</v>
      </c>
      <c r="AE1365" s="68">
        <v>2</v>
      </c>
      <c r="AF1365" s="78">
        <v>0.4231</v>
      </c>
      <c r="AG1365" s="81">
        <v>0.5</v>
      </c>
      <c r="AH1365" s="82">
        <v>1.28</v>
      </c>
      <c r="AI1365" s="64" t="s">
        <v>3149</v>
      </c>
      <c r="AJ1365" s="63" t="s">
        <v>8489</v>
      </c>
      <c r="AK1365" s="78">
        <v>0.1923</v>
      </c>
      <c r="AL1365" s="78">
        <v>0.25</v>
      </c>
      <c r="AM1365" s="63" t="s">
        <v>8490</v>
      </c>
      <c r="AN1365" s="78">
        <v>0.1154</v>
      </c>
      <c r="AO1365" s="78">
        <v>0.25</v>
      </c>
      <c r="AP1365" s="63" t="s">
        <v>8769</v>
      </c>
      <c r="AQ1365" s="78">
        <v>0.1154</v>
      </c>
      <c r="AR1365" s="78">
        <v>0</v>
      </c>
      <c r="AS1365" s="86" t="s">
        <v>8770</v>
      </c>
      <c r="AT1365" s="87">
        <v>0</v>
      </c>
      <c r="AU1365" s="88" t="s">
        <v>8771</v>
      </c>
    </row>
    <row r="1366" spans="1:47">
      <c r="A1366" s="50">
        <f t="shared" si="102"/>
        <v>0</v>
      </c>
      <c r="B1366" s="51" t="str">
        <f>IF(A1366="","",IF(A1366&lt;词盘!$B$2,"大词",IF(A1366&lt;词盘!$C$2,"中尾词","长尾词")))</f>
        <v>大词</v>
      </c>
      <c r="D1366" s="29" t="str">
        <f t="shared" si="103"/>
        <v>无序</v>
      </c>
      <c r="I1366" s="61">
        <f t="shared" si="101"/>
        <v>0</v>
      </c>
      <c r="K1366" s="91"/>
      <c r="L1366" s="90"/>
      <c r="M1366" s="62" t="s">
        <v>8772</v>
      </c>
      <c r="N1366" s="63"/>
      <c r="O1366" s="64" t="s">
        <v>2027</v>
      </c>
      <c r="P1366" s="65"/>
      <c r="Q1366" s="63" t="s">
        <v>2149</v>
      </c>
      <c r="R1366" s="68">
        <v>0</v>
      </c>
      <c r="S1366" s="68">
        <v>2</v>
      </c>
      <c r="T1366" s="69" t="s">
        <v>8213</v>
      </c>
      <c r="U1366" s="70"/>
      <c r="V1366" s="68"/>
      <c r="W1366" s="71"/>
      <c r="X1366" s="72"/>
      <c r="Y1366" s="71"/>
      <c r="Z1366" s="71"/>
      <c r="AA1366" s="71"/>
      <c r="AB1366" s="76"/>
      <c r="AC1366" s="68">
        <v>0</v>
      </c>
      <c r="AD1366" s="77"/>
      <c r="AE1366" s="68">
        <v>13</v>
      </c>
      <c r="AF1366" s="78"/>
      <c r="AG1366" s="81"/>
      <c r="AH1366" s="44" t="s">
        <v>2027</v>
      </c>
      <c r="AI1366" s="64" t="s">
        <v>2177</v>
      </c>
      <c r="AJ1366" s="63"/>
      <c r="AK1366" s="78"/>
      <c r="AL1366" s="78"/>
      <c r="AM1366" s="63"/>
      <c r="AN1366" s="78"/>
      <c r="AO1366" s="78"/>
      <c r="AP1366" s="63"/>
      <c r="AQ1366" s="78"/>
      <c r="AR1366" s="78"/>
      <c r="AS1366" s="86"/>
      <c r="AT1366" s="87">
        <v>0</v>
      </c>
      <c r="AU1366" s="88" t="s">
        <v>8773</v>
      </c>
    </row>
    <row r="1367" spans="1:47">
      <c r="A1367" s="50">
        <f t="shared" si="102"/>
        <v>0</v>
      </c>
      <c r="B1367" s="51" t="str">
        <f>IF(A1367="","",IF(A1367&lt;词盘!$B$2,"大词",IF(A1367&lt;词盘!$C$2,"中尾词","长尾词")))</f>
        <v>大词</v>
      </c>
      <c r="D1367" s="29" t="str">
        <f t="shared" si="103"/>
        <v>无序</v>
      </c>
      <c r="I1367" s="61">
        <f t="shared" si="101"/>
        <v>0</v>
      </c>
      <c r="K1367" s="91"/>
      <c r="L1367" s="90"/>
      <c r="M1367" s="62" t="s">
        <v>8774</v>
      </c>
      <c r="N1367" s="63"/>
      <c r="O1367" s="64" t="s">
        <v>2027</v>
      </c>
      <c r="P1367" s="65"/>
      <c r="Q1367" s="63" t="s">
        <v>2149</v>
      </c>
      <c r="R1367" s="68">
        <v>0</v>
      </c>
      <c r="S1367" s="68">
        <v>4</v>
      </c>
      <c r="T1367" s="69" t="s">
        <v>8775</v>
      </c>
      <c r="U1367" s="70"/>
      <c r="V1367" s="68"/>
      <c r="W1367" s="71"/>
      <c r="X1367" s="72"/>
      <c r="Y1367" s="71"/>
      <c r="Z1367" s="71"/>
      <c r="AA1367" s="71"/>
      <c r="AB1367" s="76"/>
      <c r="AC1367" s="68">
        <v>0</v>
      </c>
      <c r="AD1367" s="77"/>
      <c r="AE1367" s="68">
        <v>16</v>
      </c>
      <c r="AF1367" s="78"/>
      <c r="AG1367" s="81"/>
      <c r="AH1367" s="44" t="s">
        <v>2027</v>
      </c>
      <c r="AI1367" s="64" t="s">
        <v>2177</v>
      </c>
      <c r="AJ1367" s="63"/>
      <c r="AK1367" s="78"/>
      <c r="AL1367" s="78"/>
      <c r="AM1367" s="63"/>
      <c r="AN1367" s="78"/>
      <c r="AO1367" s="78"/>
      <c r="AP1367" s="63"/>
      <c r="AQ1367" s="78"/>
      <c r="AR1367" s="78"/>
      <c r="AS1367" s="86"/>
      <c r="AT1367" s="87">
        <v>0.2308</v>
      </c>
      <c r="AU1367" s="88" t="s">
        <v>8776</v>
      </c>
    </row>
    <row r="1368" spans="1:47">
      <c r="A1368" s="50">
        <f t="shared" si="102"/>
        <v>0</v>
      </c>
      <c r="B1368" s="51" t="str">
        <f>IF(A1368="","",IF(A1368&lt;词盘!$B$2,"大词",IF(A1368&lt;词盘!$C$2,"中尾词","长尾词")))</f>
        <v>大词</v>
      </c>
      <c r="D1368" s="29" t="str">
        <f t="shared" si="103"/>
        <v>无序</v>
      </c>
      <c r="I1368" s="61">
        <f t="shared" si="101"/>
        <v>0</v>
      </c>
      <c r="K1368" s="91"/>
      <c r="L1368" s="90"/>
      <c r="M1368" s="62" t="s">
        <v>8777</v>
      </c>
      <c r="N1368" s="63"/>
      <c r="O1368" s="64" t="s">
        <v>2027</v>
      </c>
      <c r="P1368" s="65"/>
      <c r="Q1368" s="63" t="s">
        <v>2047</v>
      </c>
      <c r="R1368" s="68">
        <v>0</v>
      </c>
      <c r="S1368" s="68">
        <v>4</v>
      </c>
      <c r="T1368" s="69" t="s">
        <v>8474</v>
      </c>
      <c r="U1368" s="70"/>
      <c r="V1368" s="68"/>
      <c r="W1368" s="71"/>
      <c r="X1368" s="72"/>
      <c r="Y1368" s="71"/>
      <c r="Z1368" s="71"/>
      <c r="AA1368" s="71"/>
      <c r="AB1368" s="76"/>
      <c r="AC1368" s="68">
        <v>0</v>
      </c>
      <c r="AD1368" s="77"/>
      <c r="AE1368" s="68">
        <v>17</v>
      </c>
      <c r="AF1368" s="78"/>
      <c r="AG1368" s="81"/>
      <c r="AH1368" s="44" t="s">
        <v>2027</v>
      </c>
      <c r="AI1368" s="64" t="s">
        <v>2177</v>
      </c>
      <c r="AJ1368" s="63"/>
      <c r="AK1368" s="78"/>
      <c r="AL1368" s="78"/>
      <c r="AM1368" s="63"/>
      <c r="AN1368" s="78"/>
      <c r="AO1368" s="78"/>
      <c r="AP1368" s="63"/>
      <c r="AQ1368" s="78"/>
      <c r="AR1368" s="78"/>
      <c r="AS1368" s="86"/>
      <c r="AT1368" s="87"/>
      <c r="AU1368" s="88"/>
    </row>
    <row r="1369" spans="1:47">
      <c r="A1369" s="50">
        <f t="shared" si="102"/>
        <v>0</v>
      </c>
      <c r="B1369" s="51" t="str">
        <f>IF(A1369="","",IF(A1369&lt;词盘!$B$2,"大词",IF(A1369&lt;词盘!$C$2,"中尾词","长尾词")))</f>
        <v>大词</v>
      </c>
      <c r="D1369" s="29" t="str">
        <f t="shared" si="103"/>
        <v>无序</v>
      </c>
      <c r="I1369" s="61">
        <f t="shared" si="101"/>
        <v>0</v>
      </c>
      <c r="K1369" s="91"/>
      <c r="L1369" s="90"/>
      <c r="M1369" s="62" t="s">
        <v>8778</v>
      </c>
      <c r="N1369" s="63" t="s">
        <v>8779</v>
      </c>
      <c r="O1369" s="64" t="s">
        <v>2027</v>
      </c>
      <c r="P1369" s="65"/>
      <c r="Q1369" s="63" t="s">
        <v>2047</v>
      </c>
      <c r="R1369" s="68">
        <v>0</v>
      </c>
      <c r="S1369" s="68">
        <v>8</v>
      </c>
      <c r="T1369" s="69" t="s">
        <v>8711</v>
      </c>
      <c r="U1369" s="70"/>
      <c r="V1369" s="68"/>
      <c r="W1369" s="71"/>
      <c r="X1369" s="72"/>
      <c r="Y1369" s="71"/>
      <c r="Z1369" s="71"/>
      <c r="AA1369" s="71">
        <v>1</v>
      </c>
      <c r="AB1369" s="76">
        <v>0</v>
      </c>
      <c r="AC1369" s="68">
        <v>49</v>
      </c>
      <c r="AD1369" s="77">
        <v>0</v>
      </c>
      <c r="AE1369" s="68">
        <v>17</v>
      </c>
      <c r="AF1369" s="78">
        <v>1</v>
      </c>
      <c r="AG1369" s="81">
        <v>1</v>
      </c>
      <c r="AH1369" s="44" t="s">
        <v>2027</v>
      </c>
      <c r="AI1369" s="64" t="s">
        <v>2177</v>
      </c>
      <c r="AJ1369" s="63" t="s">
        <v>8780</v>
      </c>
      <c r="AK1369" s="78">
        <v>0.5789</v>
      </c>
      <c r="AL1369" s="78">
        <v>0.6667</v>
      </c>
      <c r="AM1369" s="63" t="s">
        <v>8781</v>
      </c>
      <c r="AN1369" s="78">
        <v>0.4211</v>
      </c>
      <c r="AO1369" s="78">
        <v>0.3333</v>
      </c>
      <c r="AP1369" s="63"/>
      <c r="AQ1369" s="78"/>
      <c r="AR1369" s="78"/>
      <c r="AS1369" s="86" t="s">
        <v>8782</v>
      </c>
      <c r="AT1369" s="87"/>
      <c r="AU1369" s="88"/>
    </row>
    <row r="1370" spans="1:47">
      <c r="A1370" s="50">
        <f t="shared" si="102"/>
        <v>0</v>
      </c>
      <c r="B1370" s="51" t="str">
        <f>IF(A1370="","",IF(A1370&lt;词盘!$B$2,"大词",IF(A1370&lt;词盘!$C$2,"中尾词","长尾词")))</f>
        <v>大词</v>
      </c>
      <c r="D1370" s="29" t="str">
        <f t="shared" ref="D1370:D1405" si="104">IF(M1370="","",IF(OR(E1370="/",E1370=""),"无序",IF(COUNTIFS(E:E,E1370)&lt;4,"无序","有序")))</f>
        <v>无序</v>
      </c>
      <c r="I1370" s="61">
        <f t="shared" si="101"/>
        <v>0</v>
      </c>
      <c r="K1370" s="91"/>
      <c r="L1370" s="90"/>
      <c r="M1370" s="62" t="s">
        <v>8783</v>
      </c>
      <c r="N1370" s="63" t="s">
        <v>2934</v>
      </c>
      <c r="O1370" s="64" t="s">
        <v>2027</v>
      </c>
      <c r="P1370" s="65"/>
      <c r="Q1370" s="63" t="s">
        <v>2047</v>
      </c>
      <c r="R1370" s="68">
        <v>0</v>
      </c>
      <c r="S1370" s="68">
        <v>7</v>
      </c>
      <c r="T1370" s="69" t="s">
        <v>7130</v>
      </c>
      <c r="U1370" s="70"/>
      <c r="V1370" s="68"/>
      <c r="W1370" s="71"/>
      <c r="X1370" s="72"/>
      <c r="Y1370" s="71"/>
      <c r="Z1370" s="71"/>
      <c r="AA1370" s="71">
        <v>1</v>
      </c>
      <c r="AB1370" s="76">
        <v>0</v>
      </c>
      <c r="AC1370" s="68">
        <v>81</v>
      </c>
      <c r="AD1370" s="77">
        <v>0</v>
      </c>
      <c r="AE1370" s="68">
        <v>15</v>
      </c>
      <c r="AF1370" s="78">
        <v>1</v>
      </c>
      <c r="AG1370" s="81">
        <v>1</v>
      </c>
      <c r="AH1370" s="44" t="s">
        <v>2027</v>
      </c>
      <c r="AI1370" s="64" t="s">
        <v>2177</v>
      </c>
      <c r="AJ1370" s="63" t="s">
        <v>3282</v>
      </c>
      <c r="AK1370" s="78">
        <v>0.75</v>
      </c>
      <c r="AL1370" s="78">
        <v>0</v>
      </c>
      <c r="AM1370" s="63" t="s">
        <v>2533</v>
      </c>
      <c r="AN1370" s="78">
        <v>0.25</v>
      </c>
      <c r="AO1370" s="78">
        <v>1</v>
      </c>
      <c r="AP1370" s="63"/>
      <c r="AQ1370" s="78"/>
      <c r="AR1370" s="78"/>
      <c r="AS1370" s="86" t="s">
        <v>8784</v>
      </c>
      <c r="AT1370" s="87">
        <v>0.1429</v>
      </c>
      <c r="AU1370" s="88" t="s">
        <v>8785</v>
      </c>
    </row>
    <row r="1371" spans="1:47">
      <c r="A1371" s="50">
        <f t="shared" si="102"/>
        <v>3</v>
      </c>
      <c r="B1371" s="51" t="str">
        <f>IF(A1371="","",IF(A1371&lt;词盘!$B$2,"大词",IF(A1371&lt;词盘!$C$2,"中尾词","长尾词")))</f>
        <v>大词</v>
      </c>
      <c r="D1371" s="29" t="str">
        <f t="shared" si="104"/>
        <v>有序</v>
      </c>
      <c r="E1371" s="2" t="s">
        <v>2045</v>
      </c>
      <c r="I1371" s="61">
        <f t="shared" si="101"/>
        <v>0</v>
      </c>
      <c r="K1371" s="91"/>
      <c r="L1371" s="90"/>
      <c r="M1371" s="62" t="s">
        <v>8786</v>
      </c>
      <c r="N1371" s="63" t="s">
        <v>2220</v>
      </c>
      <c r="O1371" s="64" t="s">
        <v>2027</v>
      </c>
      <c r="P1371" s="65"/>
      <c r="Q1371" s="63" t="s">
        <v>2047</v>
      </c>
      <c r="R1371" s="68">
        <v>0</v>
      </c>
      <c r="S1371" s="68">
        <v>9</v>
      </c>
      <c r="T1371" s="69" t="s">
        <v>8787</v>
      </c>
      <c r="U1371" s="70">
        <v>2327436</v>
      </c>
      <c r="V1371" s="68">
        <v>140</v>
      </c>
      <c r="W1371" s="71">
        <v>3</v>
      </c>
      <c r="X1371" s="72">
        <v>0.027</v>
      </c>
      <c r="Y1371" s="71">
        <v>3386</v>
      </c>
      <c r="Z1371" s="71">
        <v>60</v>
      </c>
      <c r="AA1371" s="71">
        <v>1</v>
      </c>
      <c r="AB1371" s="76">
        <v>0</v>
      </c>
      <c r="AC1371" s="68">
        <v>86</v>
      </c>
      <c r="AD1371" s="77">
        <v>1.63</v>
      </c>
      <c r="AE1371" s="68">
        <v>5</v>
      </c>
      <c r="AF1371" s="78">
        <v>0.48</v>
      </c>
      <c r="AG1371" s="81">
        <v>0.3845</v>
      </c>
      <c r="AH1371" s="44" t="s">
        <v>2027</v>
      </c>
      <c r="AI1371" s="64" t="s">
        <v>2177</v>
      </c>
      <c r="AJ1371" s="63" t="s">
        <v>2066</v>
      </c>
      <c r="AK1371" s="78">
        <v>0.28</v>
      </c>
      <c r="AL1371" s="78">
        <v>0.1538</v>
      </c>
      <c r="AM1371" s="63" t="s">
        <v>3248</v>
      </c>
      <c r="AN1371" s="78">
        <v>0.12</v>
      </c>
      <c r="AO1371" s="78">
        <v>0.0769</v>
      </c>
      <c r="AP1371" s="63" t="s">
        <v>2224</v>
      </c>
      <c r="AQ1371" s="78">
        <v>0.08</v>
      </c>
      <c r="AR1371" s="78">
        <v>0.1538</v>
      </c>
      <c r="AS1371" s="86" t="s">
        <v>8788</v>
      </c>
      <c r="AT1371" s="87"/>
      <c r="AU1371" s="88"/>
    </row>
    <row r="1372" spans="1:47">
      <c r="A1372" s="50">
        <f t="shared" si="102"/>
        <v>0</v>
      </c>
      <c r="B1372" s="51" t="str">
        <f>IF(A1372="","",IF(A1372&lt;词盘!$B$2,"大词",IF(A1372&lt;词盘!$C$2,"中尾词","长尾词")))</f>
        <v>大词</v>
      </c>
      <c r="D1372" s="29" t="str">
        <f t="shared" si="104"/>
        <v>无序</v>
      </c>
      <c r="I1372" s="61">
        <f t="shared" si="101"/>
        <v>0</v>
      </c>
      <c r="K1372" s="91"/>
      <c r="L1372" s="90"/>
      <c r="M1372" s="62" t="s">
        <v>8789</v>
      </c>
      <c r="N1372" s="63"/>
      <c r="O1372" s="64" t="s">
        <v>2027</v>
      </c>
      <c r="P1372" s="65"/>
      <c r="Q1372" s="63" t="s">
        <v>2047</v>
      </c>
      <c r="R1372" s="68">
        <v>0</v>
      </c>
      <c r="S1372" s="68">
        <v>5</v>
      </c>
      <c r="T1372" s="69" t="s">
        <v>8790</v>
      </c>
      <c r="U1372" s="70"/>
      <c r="V1372" s="68"/>
      <c r="W1372" s="71"/>
      <c r="X1372" s="72"/>
      <c r="Y1372" s="71"/>
      <c r="Z1372" s="71"/>
      <c r="AA1372" s="71"/>
      <c r="AB1372" s="76"/>
      <c r="AC1372" s="68">
        <v>0</v>
      </c>
      <c r="AD1372" s="77"/>
      <c r="AE1372" s="68">
        <v>20</v>
      </c>
      <c r="AF1372" s="78"/>
      <c r="AG1372" s="81"/>
      <c r="AH1372" s="44" t="s">
        <v>2027</v>
      </c>
      <c r="AI1372" s="64" t="s">
        <v>2177</v>
      </c>
      <c r="AJ1372" s="63"/>
      <c r="AK1372" s="78"/>
      <c r="AL1372" s="78"/>
      <c r="AM1372" s="63"/>
      <c r="AN1372" s="78"/>
      <c r="AO1372" s="78"/>
      <c r="AP1372" s="63"/>
      <c r="AQ1372" s="78"/>
      <c r="AR1372" s="78"/>
      <c r="AS1372" s="86"/>
      <c r="AT1372" s="87"/>
      <c r="AU1372" s="88"/>
    </row>
    <row r="1373" spans="1:47">
      <c r="A1373" s="50">
        <f t="shared" si="102"/>
        <v>0</v>
      </c>
      <c r="B1373" s="51" t="str">
        <f>IF(A1373="","",IF(A1373&lt;词盘!$B$2,"大词",IF(A1373&lt;词盘!$C$2,"中尾词","长尾词")))</f>
        <v>大词</v>
      </c>
      <c r="D1373" s="29" t="str">
        <f t="shared" si="104"/>
        <v>无序</v>
      </c>
      <c r="I1373" s="61">
        <f t="shared" si="101"/>
        <v>0</v>
      </c>
      <c r="K1373" s="91"/>
      <c r="L1373" s="90"/>
      <c r="M1373" s="62" t="s">
        <v>8791</v>
      </c>
      <c r="N1373" s="63" t="s">
        <v>8792</v>
      </c>
      <c r="O1373" s="64" t="s">
        <v>2027</v>
      </c>
      <c r="P1373" s="65"/>
      <c r="Q1373" s="63" t="s">
        <v>2047</v>
      </c>
      <c r="R1373" s="68">
        <v>0</v>
      </c>
      <c r="S1373" s="68">
        <v>1</v>
      </c>
      <c r="T1373" s="69" t="s">
        <v>2022</v>
      </c>
      <c r="U1373" s="70"/>
      <c r="V1373" s="68"/>
      <c r="W1373" s="71"/>
      <c r="X1373" s="72"/>
      <c r="Y1373" s="71"/>
      <c r="Z1373" s="71"/>
      <c r="AA1373" s="71">
        <v>1</v>
      </c>
      <c r="AB1373" s="76">
        <v>0</v>
      </c>
      <c r="AC1373" s="68">
        <v>122</v>
      </c>
      <c r="AD1373" s="77">
        <v>0</v>
      </c>
      <c r="AE1373" s="68">
        <v>5</v>
      </c>
      <c r="AF1373" s="78">
        <v>0.7941</v>
      </c>
      <c r="AG1373" s="81">
        <v>0.6667</v>
      </c>
      <c r="AH1373" s="82">
        <v>2</v>
      </c>
      <c r="AI1373" s="64" t="s">
        <v>8793</v>
      </c>
      <c r="AJ1373" s="63" t="s">
        <v>6851</v>
      </c>
      <c r="AK1373" s="78">
        <v>0.5294</v>
      </c>
      <c r="AL1373" s="78">
        <v>0.6667</v>
      </c>
      <c r="AM1373" s="63" t="s">
        <v>8794</v>
      </c>
      <c r="AN1373" s="78">
        <v>0.1471</v>
      </c>
      <c r="AO1373" s="78">
        <v>0</v>
      </c>
      <c r="AP1373" s="63" t="s">
        <v>3018</v>
      </c>
      <c r="AQ1373" s="78">
        <v>0.1176</v>
      </c>
      <c r="AR1373" s="78">
        <v>0</v>
      </c>
      <c r="AS1373" s="86" t="s">
        <v>8795</v>
      </c>
      <c r="AT1373" s="87"/>
      <c r="AU1373" s="88"/>
    </row>
    <row r="1374" spans="1:47">
      <c r="A1374" s="50">
        <f t="shared" si="102"/>
        <v>18</v>
      </c>
      <c r="B1374" s="51" t="str">
        <f>IF(A1374="","",IF(A1374&lt;词盘!$B$2,"大词",IF(A1374&lt;词盘!$C$2,"中尾词","长尾词")))</f>
        <v>大词</v>
      </c>
      <c r="D1374" s="29" t="str">
        <f t="shared" si="104"/>
        <v>无序</v>
      </c>
      <c r="I1374" s="61">
        <f t="shared" si="101"/>
        <v>0</v>
      </c>
      <c r="K1374" s="91"/>
      <c r="L1374" s="90"/>
      <c r="M1374" s="62" t="s">
        <v>8796</v>
      </c>
      <c r="N1374" s="63" t="s">
        <v>8797</v>
      </c>
      <c r="O1374" s="64" t="s">
        <v>2027</v>
      </c>
      <c r="P1374" s="65"/>
      <c r="Q1374" s="63" t="s">
        <v>2028</v>
      </c>
      <c r="R1374" s="68">
        <v>0</v>
      </c>
      <c r="S1374" s="68">
        <v>6</v>
      </c>
      <c r="T1374" s="69" t="s">
        <v>8798</v>
      </c>
      <c r="U1374" s="70">
        <v>1093566</v>
      </c>
      <c r="V1374" s="68">
        <v>621</v>
      </c>
      <c r="W1374" s="71">
        <v>18</v>
      </c>
      <c r="X1374" s="72">
        <v>0.0295</v>
      </c>
      <c r="Y1374" s="71">
        <v>17491</v>
      </c>
      <c r="Z1374" s="71">
        <v>242</v>
      </c>
      <c r="AA1374" s="71">
        <v>1</v>
      </c>
      <c r="AB1374" s="76">
        <v>11</v>
      </c>
      <c r="AC1374" s="68">
        <v>58</v>
      </c>
      <c r="AD1374" s="77">
        <v>10.71</v>
      </c>
      <c r="AE1374" s="68">
        <v>2</v>
      </c>
      <c r="AF1374" s="78">
        <v>0.8</v>
      </c>
      <c r="AG1374" s="81">
        <v>0.5715</v>
      </c>
      <c r="AH1374" s="82">
        <v>10</v>
      </c>
      <c r="AI1374" s="64" t="s">
        <v>2183</v>
      </c>
      <c r="AJ1374" s="63" t="s">
        <v>4096</v>
      </c>
      <c r="AK1374" s="78">
        <v>0.5818</v>
      </c>
      <c r="AL1374" s="78">
        <v>0.1429</v>
      </c>
      <c r="AM1374" s="63" t="s">
        <v>2066</v>
      </c>
      <c r="AN1374" s="78">
        <v>0.1273</v>
      </c>
      <c r="AO1374" s="78">
        <v>0.1429</v>
      </c>
      <c r="AP1374" s="63" t="s">
        <v>2678</v>
      </c>
      <c r="AQ1374" s="78">
        <v>0.0909</v>
      </c>
      <c r="AR1374" s="78">
        <v>0.2857</v>
      </c>
      <c r="AS1374" s="86" t="s">
        <v>8799</v>
      </c>
      <c r="AT1374" s="87"/>
      <c r="AU1374" s="88"/>
    </row>
    <row r="1375" spans="1:47">
      <c r="A1375" s="50">
        <f t="shared" si="102"/>
        <v>148</v>
      </c>
      <c r="B1375" s="51" t="str">
        <f>IF(A1375="","",IF(A1375&lt;词盘!$B$2,"大词",IF(A1375&lt;词盘!$C$2,"中尾词","长尾词")))</f>
        <v>大词</v>
      </c>
      <c r="D1375" s="29" t="str">
        <f t="shared" si="104"/>
        <v>无序</v>
      </c>
      <c r="I1375" s="61">
        <f t="shared" si="101"/>
        <v>0</v>
      </c>
      <c r="K1375" s="91"/>
      <c r="L1375" s="90"/>
      <c r="M1375" s="62" t="s">
        <v>8800</v>
      </c>
      <c r="N1375" s="63" t="s">
        <v>8801</v>
      </c>
      <c r="O1375" s="64" t="s">
        <v>2027</v>
      </c>
      <c r="P1375" s="65"/>
      <c r="Q1375" s="63" t="s">
        <v>2047</v>
      </c>
      <c r="R1375" s="68">
        <v>0</v>
      </c>
      <c r="S1375" s="68">
        <v>10</v>
      </c>
      <c r="T1375" s="69" t="s">
        <v>8802</v>
      </c>
      <c r="U1375" s="70">
        <v>1901292</v>
      </c>
      <c r="V1375" s="68">
        <v>621</v>
      </c>
      <c r="W1375" s="71">
        <v>148</v>
      </c>
      <c r="X1375" s="72">
        <v>0.2389</v>
      </c>
      <c r="Y1375" s="71">
        <v>16496</v>
      </c>
      <c r="Z1375" s="71">
        <v>270</v>
      </c>
      <c r="AA1375" s="71">
        <v>4</v>
      </c>
      <c r="AB1375" s="76">
        <v>0</v>
      </c>
      <c r="AC1375" s="68">
        <v>1219</v>
      </c>
      <c r="AD1375" s="77">
        <v>0.51</v>
      </c>
      <c r="AE1375" s="68">
        <v>2</v>
      </c>
      <c r="AF1375" s="78">
        <v>0.6451</v>
      </c>
      <c r="AG1375" s="81">
        <v>0.6363</v>
      </c>
      <c r="AH1375" s="82">
        <v>1.14</v>
      </c>
      <c r="AI1375" s="64" t="s">
        <v>8803</v>
      </c>
      <c r="AJ1375" s="63" t="s">
        <v>2066</v>
      </c>
      <c r="AK1375" s="78">
        <v>0.3871</v>
      </c>
      <c r="AL1375" s="78">
        <v>0.4545</v>
      </c>
      <c r="AM1375" s="63" t="s">
        <v>4096</v>
      </c>
      <c r="AN1375" s="78">
        <v>0.129</v>
      </c>
      <c r="AO1375" s="78">
        <v>0.1818</v>
      </c>
      <c r="AP1375" s="63" t="s">
        <v>2678</v>
      </c>
      <c r="AQ1375" s="78">
        <v>0.129</v>
      </c>
      <c r="AR1375" s="78">
        <v>0</v>
      </c>
      <c r="AS1375" s="86" t="s">
        <v>8804</v>
      </c>
      <c r="AT1375" s="87"/>
      <c r="AU1375" s="88"/>
    </row>
    <row r="1376" spans="1:47">
      <c r="A1376" s="50">
        <f t="shared" si="102"/>
        <v>0</v>
      </c>
      <c r="B1376" s="51" t="str">
        <f>IF(A1376="","",IF(A1376&lt;词盘!$B$2,"大词",IF(A1376&lt;词盘!$C$2,"中尾词","长尾词")))</f>
        <v>大词</v>
      </c>
      <c r="D1376" s="29" t="str">
        <f t="shared" si="104"/>
        <v>无序</v>
      </c>
      <c r="I1376" s="61">
        <f t="shared" si="101"/>
        <v>0</v>
      </c>
      <c r="K1376" s="91"/>
      <c r="L1376" s="90"/>
      <c r="M1376" s="62" t="s">
        <v>8805</v>
      </c>
      <c r="N1376" s="63"/>
      <c r="O1376" s="64" t="s">
        <v>2027</v>
      </c>
      <c r="P1376" s="65"/>
      <c r="Q1376" s="63" t="s">
        <v>2028</v>
      </c>
      <c r="R1376" s="68">
        <v>0</v>
      </c>
      <c r="S1376" s="68">
        <v>1</v>
      </c>
      <c r="T1376" s="69" t="s">
        <v>4096</v>
      </c>
      <c r="U1376" s="70"/>
      <c r="V1376" s="68"/>
      <c r="W1376" s="71"/>
      <c r="X1376" s="72"/>
      <c r="Y1376" s="71"/>
      <c r="Z1376" s="71"/>
      <c r="AA1376" s="71"/>
      <c r="AB1376" s="76"/>
      <c r="AC1376" s="68">
        <v>0</v>
      </c>
      <c r="AD1376" s="77"/>
      <c r="AE1376" s="68">
        <v>10</v>
      </c>
      <c r="AF1376" s="78"/>
      <c r="AG1376" s="81"/>
      <c r="AH1376" s="44" t="s">
        <v>2027</v>
      </c>
      <c r="AI1376" s="64" t="s">
        <v>2177</v>
      </c>
      <c r="AJ1376" s="63"/>
      <c r="AK1376" s="78"/>
      <c r="AL1376" s="78"/>
      <c r="AM1376" s="63"/>
      <c r="AN1376" s="78"/>
      <c r="AO1376" s="78"/>
      <c r="AP1376" s="63"/>
      <c r="AQ1376" s="78"/>
      <c r="AR1376" s="78"/>
      <c r="AS1376" s="86"/>
      <c r="AT1376" s="87">
        <v>0.2</v>
      </c>
      <c r="AU1376" s="88" t="s">
        <v>8806</v>
      </c>
    </row>
    <row r="1377" spans="1:47">
      <c r="A1377" s="50">
        <f t="shared" si="102"/>
        <v>0</v>
      </c>
      <c r="B1377" s="51" t="str">
        <f>IF(A1377="","",IF(A1377&lt;词盘!$B$2,"大词",IF(A1377&lt;词盘!$C$2,"中尾词","长尾词")))</f>
        <v>大词</v>
      </c>
      <c r="D1377" s="29" t="str">
        <f t="shared" si="104"/>
        <v>无序</v>
      </c>
      <c r="I1377" s="61">
        <f t="shared" si="101"/>
        <v>0</v>
      </c>
      <c r="K1377" s="91"/>
      <c r="L1377" s="90"/>
      <c r="M1377" s="62" t="s">
        <v>8807</v>
      </c>
      <c r="N1377" s="63" t="s">
        <v>8808</v>
      </c>
      <c r="O1377" s="64" t="s">
        <v>2027</v>
      </c>
      <c r="P1377" s="65"/>
      <c r="Q1377" s="63" t="s">
        <v>2047</v>
      </c>
      <c r="R1377" s="68">
        <v>0</v>
      </c>
      <c r="S1377" s="68">
        <v>3</v>
      </c>
      <c r="T1377" s="69" t="s">
        <v>8809</v>
      </c>
      <c r="U1377" s="70"/>
      <c r="V1377" s="68"/>
      <c r="W1377" s="71"/>
      <c r="X1377" s="72"/>
      <c r="Y1377" s="71"/>
      <c r="Z1377" s="71"/>
      <c r="AA1377" s="71">
        <v>1</v>
      </c>
      <c r="AB1377" s="76">
        <v>0</v>
      </c>
      <c r="AC1377" s="68">
        <v>51</v>
      </c>
      <c r="AD1377" s="77">
        <v>0</v>
      </c>
      <c r="AE1377" s="68">
        <v>2</v>
      </c>
      <c r="AF1377" s="78">
        <v>0.7334</v>
      </c>
      <c r="AG1377" s="81">
        <v>0.5714</v>
      </c>
      <c r="AH1377" s="82">
        <v>1.17</v>
      </c>
      <c r="AI1377" s="64" t="s">
        <v>2136</v>
      </c>
      <c r="AJ1377" s="63" t="s">
        <v>2617</v>
      </c>
      <c r="AK1377" s="78">
        <v>0.3556</v>
      </c>
      <c r="AL1377" s="78">
        <v>0.4286</v>
      </c>
      <c r="AM1377" s="63" t="s">
        <v>2243</v>
      </c>
      <c r="AN1377" s="78">
        <v>0.2667</v>
      </c>
      <c r="AO1377" s="78">
        <v>0.0476</v>
      </c>
      <c r="AP1377" s="63" t="s">
        <v>3617</v>
      </c>
      <c r="AQ1377" s="78">
        <v>0.1111</v>
      </c>
      <c r="AR1377" s="78">
        <v>0.0952</v>
      </c>
      <c r="AS1377" s="86" t="s">
        <v>8810</v>
      </c>
      <c r="AT1377" s="87">
        <v>0.2222</v>
      </c>
      <c r="AU1377" s="88" t="s">
        <v>8811</v>
      </c>
    </row>
    <row r="1378" spans="1:47">
      <c r="A1378" s="50">
        <f t="shared" si="102"/>
        <v>253</v>
      </c>
      <c r="B1378" s="51" t="str">
        <f>IF(A1378="","",IF(A1378&lt;词盘!$B$2,"大词",IF(A1378&lt;词盘!$C$2,"中尾词","长尾词")))</f>
        <v>大词</v>
      </c>
      <c r="D1378" s="29" t="str">
        <f t="shared" si="104"/>
        <v>无序</v>
      </c>
      <c r="I1378" s="61">
        <f t="shared" si="101"/>
        <v>0</v>
      </c>
      <c r="K1378" s="91"/>
      <c r="L1378" s="90"/>
      <c r="M1378" s="62" t="s">
        <v>8812</v>
      </c>
      <c r="N1378" s="63" t="s">
        <v>8813</v>
      </c>
      <c r="O1378" s="64" t="s">
        <v>2027</v>
      </c>
      <c r="P1378" s="65"/>
      <c r="Q1378" s="63" t="s">
        <v>2149</v>
      </c>
      <c r="R1378" s="68">
        <v>0</v>
      </c>
      <c r="S1378" s="68">
        <v>5</v>
      </c>
      <c r="T1378" s="69" t="s">
        <v>8487</v>
      </c>
      <c r="U1378" s="70">
        <v>1961085</v>
      </c>
      <c r="V1378" s="68">
        <v>1908</v>
      </c>
      <c r="W1378" s="71">
        <v>253</v>
      </c>
      <c r="X1378" s="72">
        <v>0.1331</v>
      </c>
      <c r="Y1378" s="71">
        <v>39024</v>
      </c>
      <c r="Z1378" s="71">
        <v>836</v>
      </c>
      <c r="AA1378" s="71">
        <v>6</v>
      </c>
      <c r="AB1378" s="76">
        <v>1</v>
      </c>
      <c r="AC1378" s="68">
        <v>592</v>
      </c>
      <c r="AD1378" s="77">
        <v>3.22</v>
      </c>
      <c r="AE1378" s="68">
        <v>15</v>
      </c>
      <c r="AF1378" s="78">
        <v>0.8</v>
      </c>
      <c r="AG1378" s="81">
        <v>0.7692</v>
      </c>
      <c r="AH1378" s="82">
        <v>1.25</v>
      </c>
      <c r="AI1378" s="64" t="s">
        <v>8814</v>
      </c>
      <c r="AJ1378" s="63" t="s">
        <v>2293</v>
      </c>
      <c r="AK1378" s="78">
        <v>0.4667</v>
      </c>
      <c r="AL1378" s="78">
        <v>0.4615</v>
      </c>
      <c r="AM1378" s="63" t="s">
        <v>8815</v>
      </c>
      <c r="AN1378" s="78">
        <v>0.2</v>
      </c>
      <c r="AO1378" s="78">
        <v>0.2308</v>
      </c>
      <c r="AP1378" s="63" t="s">
        <v>8443</v>
      </c>
      <c r="AQ1378" s="78">
        <v>0.1333</v>
      </c>
      <c r="AR1378" s="78">
        <v>0.0769</v>
      </c>
      <c r="AS1378" s="86" t="s">
        <v>8816</v>
      </c>
      <c r="AT1378" s="87">
        <v>0.0909</v>
      </c>
      <c r="AU1378" s="88" t="s">
        <v>8817</v>
      </c>
    </row>
    <row r="1379" spans="1:47">
      <c r="A1379" s="50">
        <f t="shared" si="102"/>
        <v>0</v>
      </c>
      <c r="B1379" s="51" t="str">
        <f>IF(A1379="","",IF(A1379&lt;词盘!$B$2,"大词",IF(A1379&lt;词盘!$C$2,"中尾词","长尾词")))</f>
        <v>大词</v>
      </c>
      <c r="D1379" s="29" t="str">
        <f t="shared" si="104"/>
        <v>无序</v>
      </c>
      <c r="I1379" s="61">
        <f t="shared" si="101"/>
        <v>0</v>
      </c>
      <c r="K1379" s="91"/>
      <c r="L1379" s="90"/>
      <c r="M1379" s="62" t="s">
        <v>8818</v>
      </c>
      <c r="N1379" s="63"/>
      <c r="O1379" s="64" t="s">
        <v>2027</v>
      </c>
      <c r="P1379" s="65"/>
      <c r="Q1379" s="63" t="s">
        <v>2047</v>
      </c>
      <c r="R1379" s="68">
        <v>0</v>
      </c>
      <c r="S1379" s="68">
        <v>5</v>
      </c>
      <c r="T1379" s="69" t="s">
        <v>8725</v>
      </c>
      <c r="U1379" s="70"/>
      <c r="V1379" s="68"/>
      <c r="W1379" s="71"/>
      <c r="X1379" s="72"/>
      <c r="Y1379" s="71"/>
      <c r="Z1379" s="71"/>
      <c r="AA1379" s="71"/>
      <c r="AB1379" s="76"/>
      <c r="AC1379" s="68">
        <v>0</v>
      </c>
      <c r="AD1379" s="77"/>
      <c r="AE1379" s="68">
        <v>15</v>
      </c>
      <c r="AF1379" s="78"/>
      <c r="AG1379" s="81"/>
      <c r="AH1379" s="44" t="s">
        <v>2027</v>
      </c>
      <c r="AI1379" s="64" t="s">
        <v>2177</v>
      </c>
      <c r="AJ1379" s="63"/>
      <c r="AK1379" s="78"/>
      <c r="AL1379" s="78"/>
      <c r="AM1379" s="63"/>
      <c r="AN1379" s="78"/>
      <c r="AO1379" s="78"/>
      <c r="AP1379" s="63"/>
      <c r="AQ1379" s="78"/>
      <c r="AR1379" s="78"/>
      <c r="AS1379" s="86"/>
      <c r="AT1379" s="87"/>
      <c r="AU1379" s="88"/>
    </row>
    <row r="1380" spans="1:47">
      <c r="A1380" s="50">
        <f t="shared" si="102"/>
        <v>0</v>
      </c>
      <c r="B1380" s="51" t="str">
        <f>IF(A1380="","",IF(A1380&lt;词盘!$B$2,"大词",IF(A1380&lt;词盘!$C$2,"中尾词","长尾词")))</f>
        <v>大词</v>
      </c>
      <c r="D1380" s="29" t="str">
        <f t="shared" si="104"/>
        <v>无序</v>
      </c>
      <c r="I1380" s="61">
        <f t="shared" si="101"/>
        <v>0</v>
      </c>
      <c r="K1380" s="91"/>
      <c r="L1380" s="90"/>
      <c r="M1380" s="62" t="s">
        <v>8819</v>
      </c>
      <c r="N1380" s="63"/>
      <c r="O1380" s="64" t="s">
        <v>2027</v>
      </c>
      <c r="P1380" s="65"/>
      <c r="Q1380" s="63" t="s">
        <v>2047</v>
      </c>
      <c r="R1380" s="68">
        <v>0</v>
      </c>
      <c r="S1380" s="68">
        <v>6</v>
      </c>
      <c r="T1380" s="69" t="s">
        <v>8439</v>
      </c>
      <c r="U1380" s="70"/>
      <c r="V1380" s="68"/>
      <c r="W1380" s="71"/>
      <c r="X1380" s="72"/>
      <c r="Y1380" s="71"/>
      <c r="Z1380" s="71"/>
      <c r="AA1380" s="71"/>
      <c r="AB1380" s="76"/>
      <c r="AC1380" s="68">
        <v>0</v>
      </c>
      <c r="AD1380" s="77"/>
      <c r="AE1380" s="68">
        <v>20</v>
      </c>
      <c r="AF1380" s="78"/>
      <c r="AG1380" s="81"/>
      <c r="AH1380" s="44" t="s">
        <v>2027</v>
      </c>
      <c r="AI1380" s="64" t="s">
        <v>2177</v>
      </c>
      <c r="AJ1380" s="63"/>
      <c r="AK1380" s="78"/>
      <c r="AL1380" s="78"/>
      <c r="AM1380" s="63"/>
      <c r="AN1380" s="78"/>
      <c r="AO1380" s="78"/>
      <c r="AP1380" s="63"/>
      <c r="AQ1380" s="78"/>
      <c r="AR1380" s="78"/>
      <c r="AS1380" s="86"/>
      <c r="AT1380" s="87"/>
      <c r="AU1380" s="88"/>
    </row>
    <row r="1381" spans="1:47">
      <c r="A1381" s="50">
        <f t="shared" si="102"/>
        <v>0</v>
      </c>
      <c r="B1381" s="51" t="str">
        <f>IF(A1381="","",IF(A1381&lt;词盘!$B$2,"大词",IF(A1381&lt;词盘!$C$2,"中尾词","长尾词")))</f>
        <v>大词</v>
      </c>
      <c r="D1381" s="29" t="str">
        <f t="shared" si="104"/>
        <v>无序</v>
      </c>
      <c r="I1381" s="61">
        <f t="shared" si="101"/>
        <v>0</v>
      </c>
      <c r="K1381" s="91"/>
      <c r="L1381" s="90"/>
      <c r="M1381" s="62" t="s">
        <v>8820</v>
      </c>
      <c r="N1381" s="63"/>
      <c r="O1381" s="64" t="s">
        <v>2027</v>
      </c>
      <c r="P1381" s="65"/>
      <c r="Q1381" s="63" t="s">
        <v>2047</v>
      </c>
      <c r="R1381" s="68">
        <v>0</v>
      </c>
      <c r="S1381" s="68">
        <v>6</v>
      </c>
      <c r="T1381" s="69" t="s">
        <v>8439</v>
      </c>
      <c r="U1381" s="70"/>
      <c r="V1381" s="68"/>
      <c r="W1381" s="71"/>
      <c r="X1381" s="72"/>
      <c r="Y1381" s="71"/>
      <c r="Z1381" s="71"/>
      <c r="AA1381" s="71"/>
      <c r="AB1381" s="76"/>
      <c r="AC1381" s="68">
        <v>0</v>
      </c>
      <c r="AD1381" s="77"/>
      <c r="AE1381" s="68">
        <v>15</v>
      </c>
      <c r="AF1381" s="78"/>
      <c r="AG1381" s="81"/>
      <c r="AH1381" s="44" t="s">
        <v>2027</v>
      </c>
      <c r="AI1381" s="64" t="s">
        <v>2177</v>
      </c>
      <c r="AJ1381" s="63"/>
      <c r="AK1381" s="78"/>
      <c r="AL1381" s="78"/>
      <c r="AM1381" s="63"/>
      <c r="AN1381" s="78"/>
      <c r="AO1381" s="78"/>
      <c r="AP1381" s="63"/>
      <c r="AQ1381" s="78"/>
      <c r="AR1381" s="78"/>
      <c r="AS1381" s="86"/>
      <c r="AT1381" s="87"/>
      <c r="AU1381" s="88"/>
    </row>
    <row r="1382" spans="1:47">
      <c r="A1382" s="50">
        <f t="shared" si="102"/>
        <v>0</v>
      </c>
      <c r="B1382" s="51" t="str">
        <f>IF(A1382="","",IF(A1382&lt;词盘!$B$2,"大词",IF(A1382&lt;词盘!$C$2,"中尾词","长尾词")))</f>
        <v>大词</v>
      </c>
      <c r="D1382" s="29" t="str">
        <f t="shared" si="104"/>
        <v>无序</v>
      </c>
      <c r="I1382" s="61">
        <f t="shared" si="101"/>
        <v>0</v>
      </c>
      <c r="K1382" s="91"/>
      <c r="L1382" s="90"/>
      <c r="M1382" s="62" t="s">
        <v>8821</v>
      </c>
      <c r="N1382" s="63"/>
      <c r="O1382" s="64" t="s">
        <v>2027</v>
      </c>
      <c r="P1382" s="65"/>
      <c r="Q1382" s="63" t="s">
        <v>2047</v>
      </c>
      <c r="R1382" s="68">
        <v>0</v>
      </c>
      <c r="S1382" s="68">
        <v>8</v>
      </c>
      <c r="T1382" s="69" t="s">
        <v>8711</v>
      </c>
      <c r="U1382" s="70"/>
      <c r="V1382" s="68"/>
      <c r="W1382" s="71"/>
      <c r="X1382" s="72"/>
      <c r="Y1382" s="71"/>
      <c r="Z1382" s="71"/>
      <c r="AA1382" s="71"/>
      <c r="AB1382" s="76"/>
      <c r="AC1382" s="68">
        <v>0</v>
      </c>
      <c r="AD1382" s="77"/>
      <c r="AE1382" s="68">
        <v>14</v>
      </c>
      <c r="AF1382" s="78"/>
      <c r="AG1382" s="81"/>
      <c r="AH1382" s="44" t="s">
        <v>2027</v>
      </c>
      <c r="AI1382" s="64" t="s">
        <v>2177</v>
      </c>
      <c r="AJ1382" s="63"/>
      <c r="AK1382" s="78"/>
      <c r="AL1382" s="78"/>
      <c r="AM1382" s="63"/>
      <c r="AN1382" s="78"/>
      <c r="AO1382" s="78"/>
      <c r="AP1382" s="63"/>
      <c r="AQ1382" s="78"/>
      <c r="AR1382" s="78"/>
      <c r="AS1382" s="86"/>
      <c r="AT1382" s="87">
        <v>0</v>
      </c>
      <c r="AU1382" s="88" t="s">
        <v>8822</v>
      </c>
    </row>
    <row r="1383" spans="1:47">
      <c r="A1383" s="50">
        <f t="shared" si="102"/>
        <v>254</v>
      </c>
      <c r="B1383" s="51" t="str">
        <f>IF(A1383="","",IF(A1383&lt;词盘!$B$2,"大词",IF(A1383&lt;词盘!$C$2,"中尾词","长尾词")))</f>
        <v>大词</v>
      </c>
      <c r="D1383" s="29" t="str">
        <f t="shared" si="104"/>
        <v>无序</v>
      </c>
      <c r="I1383" s="61">
        <f t="shared" si="101"/>
        <v>0</v>
      </c>
      <c r="K1383" s="91"/>
      <c r="L1383" s="90"/>
      <c r="M1383" s="62" t="s">
        <v>8823</v>
      </c>
      <c r="N1383" s="63" t="s">
        <v>8824</v>
      </c>
      <c r="O1383" s="64" t="s">
        <v>2027</v>
      </c>
      <c r="P1383" s="65"/>
      <c r="Q1383" s="63" t="s">
        <v>2047</v>
      </c>
      <c r="R1383" s="68">
        <v>0</v>
      </c>
      <c r="S1383" s="68">
        <v>7</v>
      </c>
      <c r="T1383" s="69" t="s">
        <v>7130</v>
      </c>
      <c r="U1383" s="70">
        <v>2321126</v>
      </c>
      <c r="V1383" s="68">
        <v>1593</v>
      </c>
      <c r="W1383" s="71">
        <v>254</v>
      </c>
      <c r="X1383" s="72">
        <v>0.1598</v>
      </c>
      <c r="Y1383" s="71">
        <v>41223</v>
      </c>
      <c r="Z1383" s="71">
        <v>668</v>
      </c>
      <c r="AA1383" s="71">
        <v>6</v>
      </c>
      <c r="AB1383" s="76">
        <v>0</v>
      </c>
      <c r="AC1383" s="68">
        <v>792</v>
      </c>
      <c r="AD1383" s="77">
        <v>2.01</v>
      </c>
      <c r="AE1383" s="68">
        <v>3</v>
      </c>
      <c r="AF1383" s="78">
        <v>0.44</v>
      </c>
      <c r="AG1383" s="81">
        <v>0.2222</v>
      </c>
      <c r="AH1383" s="82">
        <v>1.17</v>
      </c>
      <c r="AI1383" s="64" t="s">
        <v>2136</v>
      </c>
      <c r="AJ1383" s="63" t="s">
        <v>2617</v>
      </c>
      <c r="AK1383" s="78">
        <v>0.2</v>
      </c>
      <c r="AL1383" s="78">
        <v>0</v>
      </c>
      <c r="AM1383" s="63" t="s">
        <v>2243</v>
      </c>
      <c r="AN1383" s="78">
        <v>0.16</v>
      </c>
      <c r="AO1383" s="78">
        <v>0.1111</v>
      </c>
      <c r="AP1383" s="63" t="s">
        <v>2224</v>
      </c>
      <c r="AQ1383" s="78">
        <v>0.08</v>
      </c>
      <c r="AR1383" s="78">
        <v>0.1111</v>
      </c>
      <c r="AS1383" s="86" t="s">
        <v>8825</v>
      </c>
      <c r="AT1383" s="87"/>
      <c r="AU1383" s="88" t="s">
        <v>8826</v>
      </c>
    </row>
    <row r="1384" spans="1:47">
      <c r="A1384" s="50">
        <f t="shared" si="102"/>
        <v>0</v>
      </c>
      <c r="B1384" s="51" t="str">
        <f>IF(A1384="","",IF(A1384&lt;词盘!$B$2,"大词",IF(A1384&lt;词盘!$C$2,"中尾词","长尾词")))</f>
        <v>大词</v>
      </c>
      <c r="D1384" s="29" t="str">
        <f t="shared" si="104"/>
        <v>无序</v>
      </c>
      <c r="I1384" s="61">
        <f t="shared" si="101"/>
        <v>0</v>
      </c>
      <c r="K1384" s="91"/>
      <c r="L1384" s="90"/>
      <c r="M1384" s="62" t="s">
        <v>8827</v>
      </c>
      <c r="N1384" s="63"/>
      <c r="O1384" s="64" t="s">
        <v>2027</v>
      </c>
      <c r="P1384" s="65"/>
      <c r="Q1384" s="63" t="s">
        <v>2047</v>
      </c>
      <c r="R1384" s="68">
        <v>0</v>
      </c>
      <c r="S1384" s="68">
        <v>6</v>
      </c>
      <c r="T1384" s="69" t="s">
        <v>8439</v>
      </c>
      <c r="U1384" s="70"/>
      <c r="V1384" s="68"/>
      <c r="W1384" s="71"/>
      <c r="X1384" s="72"/>
      <c r="Y1384" s="71"/>
      <c r="Z1384" s="71"/>
      <c r="AA1384" s="71"/>
      <c r="AB1384" s="76"/>
      <c r="AC1384" s="68">
        <v>0</v>
      </c>
      <c r="AD1384" s="77"/>
      <c r="AE1384" s="68">
        <v>15</v>
      </c>
      <c r="AF1384" s="78"/>
      <c r="AG1384" s="81"/>
      <c r="AH1384" s="44" t="s">
        <v>2027</v>
      </c>
      <c r="AI1384" s="64" t="s">
        <v>2177</v>
      </c>
      <c r="AJ1384" s="63"/>
      <c r="AK1384" s="78"/>
      <c r="AL1384" s="78"/>
      <c r="AM1384" s="63"/>
      <c r="AN1384" s="78"/>
      <c r="AO1384" s="78"/>
      <c r="AP1384" s="63"/>
      <c r="AQ1384" s="78"/>
      <c r="AR1384" s="78"/>
      <c r="AS1384" s="86"/>
      <c r="AT1384" s="87">
        <v>0.1111</v>
      </c>
      <c r="AU1384" s="88" t="s">
        <v>8828</v>
      </c>
    </row>
    <row r="1385" spans="1:47">
      <c r="A1385" s="50">
        <f t="shared" si="102"/>
        <v>0</v>
      </c>
      <c r="B1385" s="51" t="str">
        <f>IF(A1385="","",IF(A1385&lt;词盘!$B$2,"大词",IF(A1385&lt;词盘!$C$2,"中尾词","长尾词")))</f>
        <v>大词</v>
      </c>
      <c r="D1385" s="29" t="str">
        <f t="shared" si="104"/>
        <v>无序</v>
      </c>
      <c r="I1385" s="61">
        <f t="shared" si="101"/>
        <v>0</v>
      </c>
      <c r="K1385" s="91"/>
      <c r="L1385" s="90"/>
      <c r="M1385" s="62" t="s">
        <v>8829</v>
      </c>
      <c r="N1385" s="63"/>
      <c r="O1385" s="64" t="s">
        <v>2027</v>
      </c>
      <c r="P1385" s="65"/>
      <c r="Q1385" s="63" t="s">
        <v>2047</v>
      </c>
      <c r="R1385" s="68">
        <v>0</v>
      </c>
      <c r="S1385" s="68">
        <v>4</v>
      </c>
      <c r="T1385" s="69" t="s">
        <v>8830</v>
      </c>
      <c r="U1385" s="70"/>
      <c r="V1385" s="68"/>
      <c r="W1385" s="71"/>
      <c r="X1385" s="72"/>
      <c r="Y1385" s="71"/>
      <c r="Z1385" s="71"/>
      <c r="AA1385" s="71"/>
      <c r="AB1385" s="76"/>
      <c r="AC1385" s="68">
        <v>0</v>
      </c>
      <c r="AD1385" s="77"/>
      <c r="AE1385" s="68">
        <v>17</v>
      </c>
      <c r="AF1385" s="78"/>
      <c r="AG1385" s="81"/>
      <c r="AH1385" s="44" t="s">
        <v>2027</v>
      </c>
      <c r="AI1385" s="64" t="s">
        <v>2177</v>
      </c>
      <c r="AJ1385" s="63"/>
      <c r="AK1385" s="78"/>
      <c r="AL1385" s="78"/>
      <c r="AM1385" s="63"/>
      <c r="AN1385" s="78"/>
      <c r="AO1385" s="78"/>
      <c r="AP1385" s="63"/>
      <c r="AQ1385" s="78"/>
      <c r="AR1385" s="78"/>
      <c r="AS1385" s="86"/>
      <c r="AT1385" s="87">
        <v>0.2</v>
      </c>
      <c r="AU1385" s="88" t="s">
        <v>8831</v>
      </c>
    </row>
    <row r="1386" spans="1:47">
      <c r="A1386" s="50">
        <f t="shared" si="102"/>
        <v>0</v>
      </c>
      <c r="B1386" s="51" t="str">
        <f>IF(A1386="","",IF(A1386&lt;词盘!$B$2,"大词",IF(A1386&lt;词盘!$C$2,"中尾词","长尾词")))</f>
        <v>大词</v>
      </c>
      <c r="D1386" s="29" t="str">
        <f t="shared" si="104"/>
        <v>无序</v>
      </c>
      <c r="I1386" s="61">
        <f t="shared" si="101"/>
        <v>0</v>
      </c>
      <c r="K1386" s="91"/>
      <c r="L1386" s="90"/>
      <c r="M1386" s="62" t="s">
        <v>8832</v>
      </c>
      <c r="N1386" s="63"/>
      <c r="O1386" s="64" t="s">
        <v>2027</v>
      </c>
      <c r="P1386" s="65"/>
      <c r="Q1386" s="63" t="s">
        <v>2047</v>
      </c>
      <c r="R1386" s="68">
        <v>0</v>
      </c>
      <c r="S1386" s="68">
        <v>7</v>
      </c>
      <c r="T1386" s="69" t="s">
        <v>8833</v>
      </c>
      <c r="U1386" s="70"/>
      <c r="V1386" s="68"/>
      <c r="W1386" s="71"/>
      <c r="X1386" s="72"/>
      <c r="Y1386" s="71"/>
      <c r="Z1386" s="71"/>
      <c r="AA1386" s="71"/>
      <c r="AB1386" s="76"/>
      <c r="AC1386" s="68">
        <v>0</v>
      </c>
      <c r="AD1386" s="77"/>
      <c r="AE1386" s="68">
        <v>16</v>
      </c>
      <c r="AF1386" s="78"/>
      <c r="AG1386" s="81"/>
      <c r="AH1386" s="44" t="s">
        <v>2027</v>
      </c>
      <c r="AI1386" s="64" t="s">
        <v>2177</v>
      </c>
      <c r="AJ1386" s="63"/>
      <c r="AK1386" s="78"/>
      <c r="AL1386" s="78"/>
      <c r="AM1386" s="63"/>
      <c r="AN1386" s="78"/>
      <c r="AO1386" s="78"/>
      <c r="AP1386" s="63"/>
      <c r="AQ1386" s="78"/>
      <c r="AR1386" s="78"/>
      <c r="AS1386" s="86"/>
      <c r="AT1386" s="87">
        <v>0.125</v>
      </c>
      <c r="AU1386" s="88" t="s">
        <v>8834</v>
      </c>
    </row>
    <row r="1387" spans="1:47">
      <c r="A1387" s="50">
        <f t="shared" si="102"/>
        <v>0</v>
      </c>
      <c r="B1387" s="51" t="str">
        <f>IF(A1387="","",IF(A1387&lt;词盘!$B$2,"大词",IF(A1387&lt;词盘!$C$2,"中尾词","长尾词")))</f>
        <v>大词</v>
      </c>
      <c r="D1387" s="29" t="str">
        <f t="shared" si="104"/>
        <v>无序</v>
      </c>
      <c r="I1387" s="61">
        <f t="shared" si="101"/>
        <v>0</v>
      </c>
      <c r="K1387" s="91"/>
      <c r="L1387" s="90"/>
      <c r="M1387" s="62" t="s">
        <v>8835</v>
      </c>
      <c r="N1387" s="63"/>
      <c r="O1387" s="64" t="s">
        <v>2027</v>
      </c>
      <c r="P1387" s="65"/>
      <c r="Q1387" s="63" t="s">
        <v>4152</v>
      </c>
      <c r="R1387" s="68">
        <v>0</v>
      </c>
      <c r="S1387" s="68">
        <v>4</v>
      </c>
      <c r="T1387" s="69" t="s">
        <v>8474</v>
      </c>
      <c r="U1387" s="70"/>
      <c r="V1387" s="68"/>
      <c r="W1387" s="71"/>
      <c r="X1387" s="72"/>
      <c r="Y1387" s="71"/>
      <c r="Z1387" s="71"/>
      <c r="AA1387" s="71"/>
      <c r="AB1387" s="76"/>
      <c r="AC1387" s="68">
        <v>0</v>
      </c>
      <c r="AD1387" s="77"/>
      <c r="AE1387" s="68">
        <v>5</v>
      </c>
      <c r="AF1387" s="78"/>
      <c r="AG1387" s="81"/>
      <c r="AH1387" s="44" t="s">
        <v>2027</v>
      </c>
      <c r="AI1387" s="64" t="s">
        <v>2177</v>
      </c>
      <c r="AJ1387" s="63"/>
      <c r="AK1387" s="78"/>
      <c r="AL1387" s="78"/>
      <c r="AM1387" s="63"/>
      <c r="AN1387" s="78"/>
      <c r="AO1387" s="78"/>
      <c r="AP1387" s="63"/>
      <c r="AQ1387" s="78"/>
      <c r="AR1387" s="78"/>
      <c r="AS1387" s="86"/>
      <c r="AT1387" s="87"/>
      <c r="AU1387" s="88"/>
    </row>
    <row r="1388" spans="1:47">
      <c r="A1388" s="50">
        <f t="shared" si="102"/>
        <v>0</v>
      </c>
      <c r="B1388" s="51" t="str">
        <f>IF(A1388="","",IF(A1388&lt;词盘!$B$2,"大词",IF(A1388&lt;词盘!$C$2,"中尾词","长尾词")))</f>
        <v>大词</v>
      </c>
      <c r="D1388" s="29" t="str">
        <f t="shared" si="104"/>
        <v>无序</v>
      </c>
      <c r="I1388" s="61">
        <f t="shared" si="101"/>
        <v>0</v>
      </c>
      <c r="K1388" s="91"/>
      <c r="L1388" s="90"/>
      <c r="M1388" s="62" t="s">
        <v>8836</v>
      </c>
      <c r="N1388" s="63" t="s">
        <v>8837</v>
      </c>
      <c r="O1388" s="64" t="s">
        <v>2027</v>
      </c>
      <c r="P1388" s="65"/>
      <c r="Q1388" s="63" t="s">
        <v>2047</v>
      </c>
      <c r="R1388" s="68">
        <v>0</v>
      </c>
      <c r="S1388" s="68">
        <v>11</v>
      </c>
      <c r="T1388" s="69" t="s">
        <v>8649</v>
      </c>
      <c r="U1388" s="70"/>
      <c r="V1388" s="68"/>
      <c r="W1388" s="71"/>
      <c r="X1388" s="72"/>
      <c r="Y1388" s="71"/>
      <c r="Z1388" s="71"/>
      <c r="AA1388" s="71">
        <v>1</v>
      </c>
      <c r="AB1388" s="76">
        <v>0</v>
      </c>
      <c r="AC1388" s="68">
        <v>669</v>
      </c>
      <c r="AD1388" s="77">
        <v>0</v>
      </c>
      <c r="AE1388" s="68">
        <v>16</v>
      </c>
      <c r="AF1388" s="78">
        <v>1</v>
      </c>
      <c r="AG1388" s="81">
        <v>1</v>
      </c>
      <c r="AH1388" s="44" t="s">
        <v>2027</v>
      </c>
      <c r="AI1388" s="64" t="s">
        <v>2177</v>
      </c>
      <c r="AJ1388" s="63" t="s">
        <v>2224</v>
      </c>
      <c r="AK1388" s="78">
        <v>0.7333</v>
      </c>
      <c r="AL1388" s="78">
        <v>0.6667</v>
      </c>
      <c r="AM1388" s="63" t="s">
        <v>2066</v>
      </c>
      <c r="AN1388" s="78">
        <v>0.2667</v>
      </c>
      <c r="AO1388" s="78">
        <v>0.3333</v>
      </c>
      <c r="AP1388" s="63"/>
      <c r="AQ1388" s="78"/>
      <c r="AR1388" s="78"/>
      <c r="AS1388" s="86" t="s">
        <v>8838</v>
      </c>
      <c r="AT1388" s="87">
        <v>0</v>
      </c>
      <c r="AU1388" s="88" t="s">
        <v>8839</v>
      </c>
    </row>
    <row r="1389" spans="1:47">
      <c r="A1389" s="50">
        <f t="shared" si="102"/>
        <v>0</v>
      </c>
      <c r="B1389" s="51" t="str">
        <f>IF(A1389="","",IF(A1389&lt;词盘!$B$2,"大词",IF(A1389&lt;词盘!$C$2,"中尾词","长尾词")))</f>
        <v>大词</v>
      </c>
      <c r="D1389" s="29" t="str">
        <f t="shared" si="104"/>
        <v>无序</v>
      </c>
      <c r="I1389" s="61">
        <f t="shared" si="101"/>
        <v>0</v>
      </c>
      <c r="K1389" s="91"/>
      <c r="L1389" s="90"/>
      <c r="M1389" s="62" t="s">
        <v>8840</v>
      </c>
      <c r="N1389" s="63" t="s">
        <v>8841</v>
      </c>
      <c r="O1389" s="64" t="s">
        <v>2027</v>
      </c>
      <c r="P1389" s="65"/>
      <c r="Q1389" s="63" t="s">
        <v>2047</v>
      </c>
      <c r="R1389" s="68">
        <v>0</v>
      </c>
      <c r="S1389" s="68">
        <v>5</v>
      </c>
      <c r="T1389" s="69" t="s">
        <v>8842</v>
      </c>
      <c r="U1389" s="70"/>
      <c r="V1389" s="68"/>
      <c r="W1389" s="71"/>
      <c r="X1389" s="72"/>
      <c r="Y1389" s="71"/>
      <c r="Z1389" s="71"/>
      <c r="AA1389" s="71">
        <v>1</v>
      </c>
      <c r="AB1389" s="76">
        <v>0</v>
      </c>
      <c r="AC1389" s="68">
        <v>68</v>
      </c>
      <c r="AD1389" s="77">
        <v>0</v>
      </c>
      <c r="AE1389" s="68">
        <v>14</v>
      </c>
      <c r="AF1389" s="78">
        <v>0.7058</v>
      </c>
      <c r="AG1389" s="81">
        <v>0.7333</v>
      </c>
      <c r="AH1389" s="44" t="s">
        <v>2027</v>
      </c>
      <c r="AI1389" s="64" t="s">
        <v>2177</v>
      </c>
      <c r="AJ1389" s="63" t="s">
        <v>2376</v>
      </c>
      <c r="AK1389" s="78">
        <v>0.5098</v>
      </c>
      <c r="AL1389" s="78">
        <v>0.5333</v>
      </c>
      <c r="AM1389" s="63" t="s">
        <v>8639</v>
      </c>
      <c r="AN1389" s="78">
        <v>0.1176</v>
      </c>
      <c r="AO1389" s="78">
        <v>0.0667</v>
      </c>
      <c r="AP1389" s="63" t="s">
        <v>3282</v>
      </c>
      <c r="AQ1389" s="78">
        <v>0.0784</v>
      </c>
      <c r="AR1389" s="78">
        <v>0.1333</v>
      </c>
      <c r="AS1389" s="86" t="s">
        <v>8843</v>
      </c>
      <c r="AT1389" s="87">
        <v>0</v>
      </c>
      <c r="AU1389" s="88" t="s">
        <v>8844</v>
      </c>
    </row>
    <row r="1390" spans="1:47">
      <c r="A1390" s="50">
        <f t="shared" si="102"/>
        <v>0</v>
      </c>
      <c r="B1390" s="51" t="str">
        <f>IF(A1390="","",IF(A1390&lt;词盘!$B$2,"大词",IF(A1390&lt;词盘!$C$2,"中尾词","长尾词")))</f>
        <v>大词</v>
      </c>
      <c r="D1390" s="29" t="str">
        <f t="shared" si="104"/>
        <v>无序</v>
      </c>
      <c r="I1390" s="61">
        <f t="shared" si="101"/>
        <v>0</v>
      </c>
      <c r="K1390" s="91"/>
      <c r="L1390" s="90"/>
      <c r="M1390" s="62" t="s">
        <v>8845</v>
      </c>
      <c r="N1390" s="63"/>
      <c r="O1390" s="64" t="s">
        <v>2027</v>
      </c>
      <c r="P1390" s="65"/>
      <c r="Q1390" s="63" t="s">
        <v>2047</v>
      </c>
      <c r="R1390" s="68">
        <v>0</v>
      </c>
      <c r="S1390" s="68">
        <v>7</v>
      </c>
      <c r="T1390" s="69" t="s">
        <v>7130</v>
      </c>
      <c r="U1390" s="70"/>
      <c r="V1390" s="68"/>
      <c r="W1390" s="71"/>
      <c r="X1390" s="72"/>
      <c r="Y1390" s="71"/>
      <c r="Z1390" s="71"/>
      <c r="AA1390" s="71">
        <v>1</v>
      </c>
      <c r="AB1390" s="76">
        <v>0</v>
      </c>
      <c r="AC1390" s="68">
        <v>328</v>
      </c>
      <c r="AD1390" s="77">
        <v>0</v>
      </c>
      <c r="AE1390" s="68">
        <v>21</v>
      </c>
      <c r="AF1390" s="78">
        <v>1</v>
      </c>
      <c r="AG1390" s="81">
        <v>1</v>
      </c>
      <c r="AH1390" s="44" t="s">
        <v>2027</v>
      </c>
      <c r="AI1390" s="64" t="s">
        <v>2177</v>
      </c>
      <c r="AJ1390" s="63" t="s">
        <v>2376</v>
      </c>
      <c r="AK1390" s="78">
        <v>0.9697</v>
      </c>
      <c r="AL1390" s="78">
        <v>0.9474</v>
      </c>
      <c r="AM1390" s="63" t="s">
        <v>8846</v>
      </c>
      <c r="AN1390" s="78">
        <v>0.0303</v>
      </c>
      <c r="AO1390" s="78">
        <v>0.0526</v>
      </c>
      <c r="AP1390" s="63" t="s">
        <v>2027</v>
      </c>
      <c r="AQ1390" s="78">
        <v>0</v>
      </c>
      <c r="AR1390" s="78">
        <v>0</v>
      </c>
      <c r="AS1390" s="86" t="s">
        <v>8847</v>
      </c>
      <c r="AT1390" s="87">
        <v>0.125</v>
      </c>
      <c r="AU1390" s="88" t="s">
        <v>8848</v>
      </c>
    </row>
    <row r="1391" spans="1:47">
      <c r="A1391" s="50">
        <f t="shared" si="102"/>
        <v>0</v>
      </c>
      <c r="B1391" s="51" t="str">
        <f>IF(A1391="","",IF(A1391&lt;词盘!$B$2,"大词",IF(A1391&lt;词盘!$C$2,"中尾词","长尾词")))</f>
        <v>大词</v>
      </c>
      <c r="D1391" s="29" t="str">
        <f t="shared" si="104"/>
        <v>无序</v>
      </c>
      <c r="I1391" s="61">
        <f t="shared" si="101"/>
        <v>0</v>
      </c>
      <c r="K1391" s="91"/>
      <c r="L1391" s="90"/>
      <c r="M1391" s="62" t="s">
        <v>8849</v>
      </c>
      <c r="N1391" s="63"/>
      <c r="O1391" s="64" t="s">
        <v>2018</v>
      </c>
      <c r="P1391" s="65"/>
      <c r="Q1391" s="63" t="s">
        <v>1987</v>
      </c>
      <c r="R1391" s="68">
        <v>0</v>
      </c>
      <c r="S1391" s="68">
        <v>4</v>
      </c>
      <c r="T1391" s="69" t="s">
        <v>8850</v>
      </c>
      <c r="U1391" s="70"/>
      <c r="V1391" s="68"/>
      <c r="W1391" s="71"/>
      <c r="X1391" s="72"/>
      <c r="Y1391" s="71"/>
      <c r="Z1391" s="71"/>
      <c r="AA1391" s="71"/>
      <c r="AB1391" s="76"/>
      <c r="AC1391" s="68">
        <v>0</v>
      </c>
      <c r="AD1391" s="77"/>
      <c r="AE1391" s="68">
        <v>4</v>
      </c>
      <c r="AF1391" s="78"/>
      <c r="AG1391" s="81"/>
      <c r="AH1391" s="44" t="s">
        <v>2027</v>
      </c>
      <c r="AI1391" s="64" t="s">
        <v>2177</v>
      </c>
      <c r="AJ1391" s="63"/>
      <c r="AK1391" s="78"/>
      <c r="AL1391" s="78"/>
      <c r="AM1391" s="63"/>
      <c r="AN1391" s="78"/>
      <c r="AO1391" s="78"/>
      <c r="AP1391" s="63"/>
      <c r="AQ1391" s="78"/>
      <c r="AR1391" s="78"/>
      <c r="AS1391" s="86"/>
      <c r="AT1391" s="87"/>
      <c r="AU1391" s="88"/>
    </row>
    <row r="1392" spans="1:47">
      <c r="A1392" s="50">
        <f t="shared" si="102"/>
        <v>0</v>
      </c>
      <c r="B1392" s="51" t="str">
        <f>IF(A1392="","",IF(A1392&lt;词盘!$B$2,"大词",IF(A1392&lt;词盘!$C$2,"中尾词","长尾词")))</f>
        <v>大词</v>
      </c>
      <c r="D1392" s="29" t="str">
        <f t="shared" si="104"/>
        <v>无序</v>
      </c>
      <c r="I1392" s="61">
        <f t="shared" si="101"/>
        <v>0</v>
      </c>
      <c r="K1392" s="91"/>
      <c r="L1392" s="90"/>
      <c r="M1392" s="62" t="s">
        <v>8851</v>
      </c>
      <c r="N1392" s="63"/>
      <c r="O1392" s="64" t="s">
        <v>2027</v>
      </c>
      <c r="P1392" s="65"/>
      <c r="Q1392" s="63" t="s">
        <v>2047</v>
      </c>
      <c r="R1392" s="68">
        <v>0</v>
      </c>
      <c r="S1392" s="68">
        <v>3</v>
      </c>
      <c r="T1392" s="69" t="s">
        <v>8852</v>
      </c>
      <c r="U1392" s="70"/>
      <c r="V1392" s="68"/>
      <c r="W1392" s="71"/>
      <c r="X1392" s="72"/>
      <c r="Y1392" s="71"/>
      <c r="Z1392" s="71"/>
      <c r="AA1392" s="71"/>
      <c r="AB1392" s="76"/>
      <c r="AC1392" s="68">
        <v>0</v>
      </c>
      <c r="AD1392" s="77"/>
      <c r="AE1392" s="68">
        <v>18</v>
      </c>
      <c r="AF1392" s="78"/>
      <c r="AG1392" s="81"/>
      <c r="AH1392" s="44" t="s">
        <v>2027</v>
      </c>
      <c r="AI1392" s="64" t="s">
        <v>2177</v>
      </c>
      <c r="AJ1392" s="63"/>
      <c r="AK1392" s="78"/>
      <c r="AL1392" s="78"/>
      <c r="AM1392" s="63"/>
      <c r="AN1392" s="78"/>
      <c r="AO1392" s="78"/>
      <c r="AP1392" s="63"/>
      <c r="AQ1392" s="78"/>
      <c r="AR1392" s="78"/>
      <c r="AS1392" s="86"/>
      <c r="AT1392" s="87">
        <v>0.0833</v>
      </c>
      <c r="AU1392" s="88" t="s">
        <v>8853</v>
      </c>
    </row>
    <row r="1393" spans="1:47">
      <c r="A1393" s="50">
        <f t="shared" si="102"/>
        <v>0</v>
      </c>
      <c r="B1393" s="51" t="str">
        <f>IF(A1393="","",IF(A1393&lt;词盘!$B$2,"大词",IF(A1393&lt;词盘!$C$2,"中尾词","长尾词")))</f>
        <v>大词</v>
      </c>
      <c r="D1393" s="29" t="str">
        <f t="shared" si="104"/>
        <v>无序</v>
      </c>
      <c r="I1393" s="61">
        <f t="shared" si="101"/>
        <v>0</v>
      </c>
      <c r="K1393" s="91"/>
      <c r="L1393" s="90"/>
      <c r="M1393" s="62" t="s">
        <v>8854</v>
      </c>
      <c r="N1393" s="63"/>
      <c r="O1393" s="64" t="s">
        <v>2027</v>
      </c>
      <c r="P1393" s="65"/>
      <c r="Q1393" s="63" t="s">
        <v>2047</v>
      </c>
      <c r="R1393" s="68">
        <v>0</v>
      </c>
      <c r="S1393" s="68">
        <v>3</v>
      </c>
      <c r="T1393" s="69" t="s">
        <v>8855</v>
      </c>
      <c r="U1393" s="70"/>
      <c r="V1393" s="68"/>
      <c r="W1393" s="71"/>
      <c r="X1393" s="72"/>
      <c r="Y1393" s="71"/>
      <c r="Z1393" s="71"/>
      <c r="AA1393" s="71"/>
      <c r="AB1393" s="76"/>
      <c r="AC1393" s="68">
        <v>0</v>
      </c>
      <c r="AD1393" s="77"/>
      <c r="AE1393" s="68">
        <v>20</v>
      </c>
      <c r="AF1393" s="78"/>
      <c r="AG1393" s="81"/>
      <c r="AH1393" s="44" t="s">
        <v>2027</v>
      </c>
      <c r="AI1393" s="64" t="s">
        <v>2177</v>
      </c>
      <c r="AJ1393" s="63"/>
      <c r="AK1393" s="78"/>
      <c r="AL1393" s="78"/>
      <c r="AM1393" s="63"/>
      <c r="AN1393" s="78"/>
      <c r="AO1393" s="78"/>
      <c r="AP1393" s="63"/>
      <c r="AQ1393" s="78"/>
      <c r="AR1393" s="78"/>
      <c r="AS1393" s="86"/>
      <c r="AT1393" s="87">
        <v>0</v>
      </c>
      <c r="AU1393" s="88" t="s">
        <v>8856</v>
      </c>
    </row>
    <row r="1394" spans="1:47">
      <c r="A1394" s="50">
        <f t="shared" si="102"/>
        <v>0</v>
      </c>
      <c r="B1394" s="51" t="str">
        <f>IF(A1394="","",IF(A1394&lt;词盘!$B$2,"大词",IF(A1394&lt;词盘!$C$2,"中尾词","长尾词")))</f>
        <v>大词</v>
      </c>
      <c r="D1394" s="29" t="str">
        <f t="shared" si="104"/>
        <v>无序</v>
      </c>
      <c r="I1394" s="61">
        <f t="shared" si="101"/>
        <v>0</v>
      </c>
      <c r="K1394" s="91"/>
      <c r="L1394" s="90"/>
      <c r="M1394" s="62" t="s">
        <v>8857</v>
      </c>
      <c r="N1394" s="63" t="s">
        <v>8858</v>
      </c>
      <c r="O1394" s="64" t="s">
        <v>2027</v>
      </c>
      <c r="P1394" s="65"/>
      <c r="Q1394" s="63" t="s">
        <v>2047</v>
      </c>
      <c r="R1394" s="68">
        <v>0</v>
      </c>
      <c r="S1394" s="68">
        <v>11</v>
      </c>
      <c r="T1394" s="69" t="s">
        <v>8859</v>
      </c>
      <c r="U1394" s="70"/>
      <c r="V1394" s="68"/>
      <c r="W1394" s="71"/>
      <c r="X1394" s="72"/>
      <c r="Y1394" s="71"/>
      <c r="Z1394" s="71"/>
      <c r="AA1394" s="71">
        <v>1</v>
      </c>
      <c r="AB1394" s="76">
        <v>0</v>
      </c>
      <c r="AC1394" s="68">
        <v>143</v>
      </c>
      <c r="AD1394" s="77">
        <v>0</v>
      </c>
      <c r="AE1394" s="68">
        <v>15</v>
      </c>
      <c r="AF1394" s="78">
        <v>0.9429</v>
      </c>
      <c r="AG1394" s="81">
        <v>0.4</v>
      </c>
      <c r="AH1394" s="82">
        <v>0.66</v>
      </c>
      <c r="AI1394" s="64" t="s">
        <v>8860</v>
      </c>
      <c r="AJ1394" s="63" t="s">
        <v>2733</v>
      </c>
      <c r="AK1394" s="78">
        <v>0.6</v>
      </c>
      <c r="AL1394" s="78">
        <v>0.2</v>
      </c>
      <c r="AM1394" s="63" t="s">
        <v>2353</v>
      </c>
      <c r="AN1394" s="78">
        <v>0.3143</v>
      </c>
      <c r="AO1394" s="78">
        <v>0.2</v>
      </c>
      <c r="AP1394" s="63" t="s">
        <v>2678</v>
      </c>
      <c r="AQ1394" s="78">
        <v>0.0286</v>
      </c>
      <c r="AR1394" s="78">
        <v>0</v>
      </c>
      <c r="AS1394" s="86" t="s">
        <v>8861</v>
      </c>
      <c r="AT1394" s="87"/>
      <c r="AU1394" s="88"/>
    </row>
    <row r="1395" spans="1:47">
      <c r="A1395" s="50">
        <f t="shared" si="102"/>
        <v>0</v>
      </c>
      <c r="B1395" s="51" t="str">
        <f>IF(A1395="","",IF(A1395&lt;词盘!$B$2,"大词",IF(A1395&lt;词盘!$C$2,"中尾词","长尾词")))</f>
        <v>大词</v>
      </c>
      <c r="D1395" s="29" t="str">
        <f t="shared" si="104"/>
        <v>无序</v>
      </c>
      <c r="I1395" s="61">
        <f t="shared" si="101"/>
        <v>0</v>
      </c>
      <c r="K1395" s="91"/>
      <c r="L1395" s="90"/>
      <c r="M1395" s="62" t="s">
        <v>8862</v>
      </c>
      <c r="N1395" s="63"/>
      <c r="O1395" s="64" t="s">
        <v>2027</v>
      </c>
      <c r="P1395" s="65"/>
      <c r="Q1395" s="63" t="s">
        <v>2028</v>
      </c>
      <c r="R1395" s="68">
        <v>0</v>
      </c>
      <c r="S1395" s="68">
        <v>6</v>
      </c>
      <c r="T1395" s="69" t="s">
        <v>8863</v>
      </c>
      <c r="U1395" s="70"/>
      <c r="V1395" s="68"/>
      <c r="W1395" s="71"/>
      <c r="X1395" s="72"/>
      <c r="Y1395" s="71"/>
      <c r="Z1395" s="71"/>
      <c r="AA1395" s="71"/>
      <c r="AB1395" s="76"/>
      <c r="AC1395" s="68">
        <v>0</v>
      </c>
      <c r="AD1395" s="77"/>
      <c r="AE1395" s="68">
        <v>17</v>
      </c>
      <c r="AF1395" s="78"/>
      <c r="AG1395" s="81"/>
      <c r="AH1395" s="44" t="s">
        <v>2027</v>
      </c>
      <c r="AI1395" s="64" t="s">
        <v>2177</v>
      </c>
      <c r="AJ1395" s="63"/>
      <c r="AK1395" s="78"/>
      <c r="AL1395" s="78"/>
      <c r="AM1395" s="63"/>
      <c r="AN1395" s="78"/>
      <c r="AO1395" s="78"/>
      <c r="AP1395" s="63"/>
      <c r="AQ1395" s="78"/>
      <c r="AR1395" s="78"/>
      <c r="AS1395" s="86"/>
      <c r="AT1395" s="87">
        <v>0.1667</v>
      </c>
      <c r="AU1395" s="88" t="s">
        <v>8864</v>
      </c>
    </row>
    <row r="1396" spans="1:47">
      <c r="A1396" s="50">
        <f t="shared" si="102"/>
        <v>61</v>
      </c>
      <c r="B1396" s="51" t="str">
        <f>IF(A1396="","",IF(A1396&lt;词盘!$B$2,"大词",IF(A1396&lt;词盘!$C$2,"中尾词","长尾词")))</f>
        <v>大词</v>
      </c>
      <c r="D1396" s="29" t="str">
        <f t="shared" si="104"/>
        <v>无序</v>
      </c>
      <c r="I1396" s="61">
        <f t="shared" si="101"/>
        <v>0</v>
      </c>
      <c r="K1396" s="91"/>
      <c r="L1396" s="90"/>
      <c r="M1396" s="62" t="s">
        <v>8865</v>
      </c>
      <c r="N1396" s="63" t="s">
        <v>8866</v>
      </c>
      <c r="O1396" s="64" t="s">
        <v>2027</v>
      </c>
      <c r="P1396" s="65"/>
      <c r="Q1396" s="63" t="s">
        <v>2047</v>
      </c>
      <c r="R1396" s="68">
        <v>0</v>
      </c>
      <c r="S1396" s="68">
        <v>10</v>
      </c>
      <c r="T1396" s="69" t="s">
        <v>8867</v>
      </c>
      <c r="U1396" s="70">
        <v>1056559</v>
      </c>
      <c r="V1396" s="68">
        <v>1287</v>
      </c>
      <c r="W1396" s="71">
        <v>61</v>
      </c>
      <c r="X1396" s="72">
        <v>0.048</v>
      </c>
      <c r="Y1396" s="71">
        <v>33009</v>
      </c>
      <c r="Z1396" s="71">
        <v>607</v>
      </c>
      <c r="AA1396" s="71">
        <v>2</v>
      </c>
      <c r="AB1396" s="76">
        <v>0</v>
      </c>
      <c r="AC1396" s="68">
        <v>255</v>
      </c>
      <c r="AD1396" s="77">
        <v>5.05</v>
      </c>
      <c r="AE1396" s="68">
        <v>2</v>
      </c>
      <c r="AF1396" s="78">
        <v>0.8597</v>
      </c>
      <c r="AG1396" s="81">
        <v>0.6087</v>
      </c>
      <c r="AH1396" s="44" t="s">
        <v>2027</v>
      </c>
      <c r="AI1396" s="64" t="s">
        <v>2177</v>
      </c>
      <c r="AJ1396" s="63" t="s">
        <v>2353</v>
      </c>
      <c r="AK1396" s="78">
        <v>0.4737</v>
      </c>
      <c r="AL1396" s="78">
        <v>0.3913</v>
      </c>
      <c r="AM1396" s="63" t="s">
        <v>2733</v>
      </c>
      <c r="AN1396" s="78">
        <v>0.3158</v>
      </c>
      <c r="AO1396" s="78">
        <v>0.2174</v>
      </c>
      <c r="AP1396" s="63" t="s">
        <v>2066</v>
      </c>
      <c r="AQ1396" s="78">
        <v>0.0702</v>
      </c>
      <c r="AR1396" s="78">
        <v>0</v>
      </c>
      <c r="AS1396" s="86" t="s">
        <v>8868</v>
      </c>
      <c r="AT1396" s="87">
        <v>0</v>
      </c>
      <c r="AU1396" s="88" t="s">
        <v>8869</v>
      </c>
    </row>
    <row r="1397" spans="1:47">
      <c r="A1397" s="50">
        <f t="shared" si="102"/>
        <v>0</v>
      </c>
      <c r="B1397" s="51" t="str">
        <f>IF(A1397="","",IF(A1397&lt;词盘!$B$2,"大词",IF(A1397&lt;词盘!$C$2,"中尾词","长尾词")))</f>
        <v>大词</v>
      </c>
      <c r="D1397" s="29" t="str">
        <f t="shared" si="104"/>
        <v>无序</v>
      </c>
      <c r="I1397" s="61">
        <f t="shared" si="101"/>
        <v>0</v>
      </c>
      <c r="K1397" s="91"/>
      <c r="L1397" s="90"/>
      <c r="M1397" s="62" t="s">
        <v>1821</v>
      </c>
      <c r="N1397" s="63" t="s">
        <v>8870</v>
      </c>
      <c r="O1397" s="64" t="s">
        <v>2027</v>
      </c>
      <c r="P1397" s="65"/>
      <c r="Q1397" s="63" t="s">
        <v>2047</v>
      </c>
      <c r="R1397" s="68">
        <v>0</v>
      </c>
      <c r="S1397" s="68">
        <v>4</v>
      </c>
      <c r="T1397" s="69" t="s">
        <v>8871</v>
      </c>
      <c r="U1397" s="70"/>
      <c r="V1397" s="68"/>
      <c r="W1397" s="71"/>
      <c r="X1397" s="72"/>
      <c r="Y1397" s="71"/>
      <c r="Z1397" s="71"/>
      <c r="AA1397" s="71">
        <v>1</v>
      </c>
      <c r="AB1397" s="76">
        <v>0</v>
      </c>
      <c r="AC1397" s="68">
        <v>25551</v>
      </c>
      <c r="AD1397" s="77">
        <v>0</v>
      </c>
      <c r="AE1397" s="68">
        <v>19</v>
      </c>
      <c r="AF1397" s="78">
        <v>0.7231</v>
      </c>
      <c r="AG1397" s="81">
        <v>0.8</v>
      </c>
      <c r="AH1397" s="82">
        <v>0.31</v>
      </c>
      <c r="AI1397" s="64" t="s">
        <v>2481</v>
      </c>
      <c r="AJ1397" s="63" t="s">
        <v>8872</v>
      </c>
      <c r="AK1397" s="78">
        <v>0.4</v>
      </c>
      <c r="AL1397" s="78">
        <v>0.2</v>
      </c>
      <c r="AM1397" s="63" t="s">
        <v>8431</v>
      </c>
      <c r="AN1397" s="78">
        <v>0.2462</v>
      </c>
      <c r="AO1397" s="78">
        <v>0.6</v>
      </c>
      <c r="AP1397" s="63" t="s">
        <v>8873</v>
      </c>
      <c r="AQ1397" s="78">
        <v>0.0769</v>
      </c>
      <c r="AR1397" s="78">
        <v>0</v>
      </c>
      <c r="AS1397" s="86" t="s">
        <v>8874</v>
      </c>
      <c r="AT1397" s="87">
        <v>0</v>
      </c>
      <c r="AU1397" s="88" t="s">
        <v>8875</v>
      </c>
    </row>
    <row r="1398" spans="1:47">
      <c r="A1398" s="50">
        <f t="shared" si="102"/>
        <v>0</v>
      </c>
      <c r="B1398" s="51" t="str">
        <f>IF(A1398="","",IF(A1398&lt;词盘!$B$2,"大词",IF(A1398&lt;词盘!$C$2,"中尾词","长尾词")))</f>
        <v>大词</v>
      </c>
      <c r="D1398" s="29" t="str">
        <f t="shared" si="104"/>
        <v>无序</v>
      </c>
      <c r="I1398" s="61">
        <f t="shared" si="101"/>
        <v>0</v>
      </c>
      <c r="K1398" s="91"/>
      <c r="L1398" s="90"/>
      <c r="M1398" s="62" t="s">
        <v>896</v>
      </c>
      <c r="N1398" s="63" t="s">
        <v>1956</v>
      </c>
      <c r="O1398" s="64" t="s">
        <v>2027</v>
      </c>
      <c r="P1398" s="65"/>
      <c r="Q1398" s="63" t="s">
        <v>2047</v>
      </c>
      <c r="R1398" s="68">
        <v>0</v>
      </c>
      <c r="S1398" s="68">
        <v>5</v>
      </c>
      <c r="T1398" s="69" t="s">
        <v>8876</v>
      </c>
      <c r="U1398" s="70">
        <v>2162234</v>
      </c>
      <c r="V1398" s="68"/>
      <c r="W1398" s="71"/>
      <c r="X1398" s="72"/>
      <c r="Y1398" s="71"/>
      <c r="Z1398" s="71"/>
      <c r="AA1398" s="71">
        <v>1</v>
      </c>
      <c r="AB1398" s="76">
        <v>0</v>
      </c>
      <c r="AC1398" s="68">
        <v>864</v>
      </c>
      <c r="AD1398" s="77">
        <v>0</v>
      </c>
      <c r="AE1398" s="68">
        <v>4</v>
      </c>
      <c r="AF1398" s="78">
        <v>0.4643</v>
      </c>
      <c r="AG1398" s="81">
        <v>0.3846</v>
      </c>
      <c r="AH1398" s="82">
        <v>2.5</v>
      </c>
      <c r="AI1398" s="64" t="s">
        <v>3491</v>
      </c>
      <c r="AJ1398" s="63" t="s">
        <v>2031</v>
      </c>
      <c r="AK1398" s="78">
        <v>0.2143</v>
      </c>
      <c r="AL1398" s="78">
        <v>0.0769</v>
      </c>
      <c r="AM1398" s="63" t="s">
        <v>2032</v>
      </c>
      <c r="AN1398" s="78">
        <v>0.1786</v>
      </c>
      <c r="AO1398" s="78">
        <v>0.2308</v>
      </c>
      <c r="AP1398" s="63" t="s">
        <v>8877</v>
      </c>
      <c r="AQ1398" s="78">
        <v>0.0714</v>
      </c>
      <c r="AR1398" s="78">
        <v>0.0769</v>
      </c>
      <c r="AS1398" s="86" t="s">
        <v>8878</v>
      </c>
      <c r="AT1398" s="87"/>
      <c r="AU1398" s="88"/>
    </row>
    <row r="1399" spans="1:47">
      <c r="A1399" s="50">
        <f t="shared" si="102"/>
        <v>305</v>
      </c>
      <c r="B1399" s="51" t="str">
        <f>IF(A1399="","",IF(A1399&lt;词盘!$B$2,"大词",IF(A1399&lt;词盘!$C$2,"中尾词","长尾词")))</f>
        <v>大词</v>
      </c>
      <c r="D1399" s="29" t="str">
        <f t="shared" si="104"/>
        <v>无序</v>
      </c>
      <c r="I1399" s="61">
        <f t="shared" si="101"/>
        <v>0</v>
      </c>
      <c r="K1399" s="91"/>
      <c r="L1399" s="90"/>
      <c r="M1399" s="62" t="s">
        <v>8879</v>
      </c>
      <c r="N1399" s="63" t="s">
        <v>8880</v>
      </c>
      <c r="O1399" s="64" t="s">
        <v>2027</v>
      </c>
      <c r="P1399" s="65"/>
      <c r="Q1399" s="63" t="s">
        <v>2047</v>
      </c>
      <c r="R1399" s="68">
        <v>0</v>
      </c>
      <c r="S1399" s="68">
        <v>1</v>
      </c>
      <c r="T1399" s="69" t="s">
        <v>4686</v>
      </c>
      <c r="U1399" s="70">
        <v>943217</v>
      </c>
      <c r="V1399" s="68">
        <v>2486</v>
      </c>
      <c r="W1399" s="71">
        <v>305</v>
      </c>
      <c r="X1399" s="72">
        <v>0.123</v>
      </c>
      <c r="Y1399" s="71">
        <v>69122</v>
      </c>
      <c r="Z1399" s="71">
        <v>1230</v>
      </c>
      <c r="AA1399" s="71">
        <v>7</v>
      </c>
      <c r="AB1399" s="76">
        <v>1</v>
      </c>
      <c r="AC1399" s="68">
        <v>180</v>
      </c>
      <c r="AD1399" s="77">
        <v>13.81</v>
      </c>
      <c r="AE1399" s="68">
        <v>29</v>
      </c>
      <c r="AF1399" s="78">
        <v>0.3125</v>
      </c>
      <c r="AG1399" s="81">
        <v>0.2</v>
      </c>
      <c r="AH1399" s="82">
        <v>0.44</v>
      </c>
      <c r="AI1399" s="64" t="s">
        <v>4897</v>
      </c>
      <c r="AJ1399" s="63" t="s">
        <v>8881</v>
      </c>
      <c r="AK1399" s="78">
        <v>0.125</v>
      </c>
      <c r="AL1399" s="78">
        <v>0</v>
      </c>
      <c r="AM1399" s="63" t="s">
        <v>8882</v>
      </c>
      <c r="AN1399" s="78">
        <v>0.1094</v>
      </c>
      <c r="AO1399" s="78">
        <v>0</v>
      </c>
      <c r="AP1399" s="63" t="s">
        <v>8883</v>
      </c>
      <c r="AQ1399" s="78">
        <v>0.0781</v>
      </c>
      <c r="AR1399" s="78">
        <v>0.2</v>
      </c>
      <c r="AS1399" s="86" t="s">
        <v>8884</v>
      </c>
      <c r="AT1399" s="87">
        <v>0</v>
      </c>
      <c r="AU1399" s="88" t="s">
        <v>8885</v>
      </c>
    </row>
    <row r="1400" spans="1:47">
      <c r="A1400" s="50">
        <f t="shared" si="102"/>
        <v>18</v>
      </c>
      <c r="B1400" s="51" t="str">
        <f>IF(A1400="","",IF(A1400&lt;词盘!$B$2,"大词",IF(A1400&lt;词盘!$C$2,"中尾词","长尾词")))</f>
        <v>大词</v>
      </c>
      <c r="D1400" s="29" t="str">
        <f t="shared" si="104"/>
        <v>无序</v>
      </c>
      <c r="I1400" s="61">
        <f t="shared" si="101"/>
        <v>0</v>
      </c>
      <c r="K1400" s="91"/>
      <c r="L1400" s="90"/>
      <c r="M1400" s="62" t="s">
        <v>8886</v>
      </c>
      <c r="N1400" s="63"/>
      <c r="O1400" s="64" t="s">
        <v>2027</v>
      </c>
      <c r="P1400" s="65"/>
      <c r="Q1400" s="63" t="s">
        <v>2149</v>
      </c>
      <c r="R1400" s="68">
        <v>0</v>
      </c>
      <c r="S1400" s="68">
        <v>2</v>
      </c>
      <c r="T1400" s="69" t="s">
        <v>2135</v>
      </c>
      <c r="U1400" s="70">
        <v>1155188</v>
      </c>
      <c r="V1400" s="68">
        <v>554</v>
      </c>
      <c r="W1400" s="71">
        <v>18</v>
      </c>
      <c r="X1400" s="72">
        <v>0.0335</v>
      </c>
      <c r="Y1400" s="71">
        <v>11691</v>
      </c>
      <c r="Z1400" s="71">
        <v>267</v>
      </c>
      <c r="AA1400" s="71">
        <v>1</v>
      </c>
      <c r="AB1400" s="76">
        <v>0</v>
      </c>
      <c r="AC1400" s="68">
        <v>134</v>
      </c>
      <c r="AD1400" s="77">
        <v>4.13</v>
      </c>
      <c r="AE1400" s="68">
        <v>1</v>
      </c>
      <c r="AF1400" s="78">
        <v>0.5769</v>
      </c>
      <c r="AG1400" s="81">
        <v>0</v>
      </c>
      <c r="AH1400" s="44" t="s">
        <v>2027</v>
      </c>
      <c r="AI1400" s="64" t="s">
        <v>2177</v>
      </c>
      <c r="AJ1400" s="63" t="s">
        <v>3204</v>
      </c>
      <c r="AK1400" s="78">
        <v>0.2308</v>
      </c>
      <c r="AL1400" s="78">
        <v>0</v>
      </c>
      <c r="AM1400" s="63" t="s">
        <v>8887</v>
      </c>
      <c r="AN1400" s="78">
        <v>0.1923</v>
      </c>
      <c r="AO1400" s="78">
        <v>0</v>
      </c>
      <c r="AP1400" s="63" t="s">
        <v>3203</v>
      </c>
      <c r="AQ1400" s="78">
        <v>0.1538</v>
      </c>
      <c r="AR1400" s="78">
        <v>0</v>
      </c>
      <c r="AS1400" s="86" t="s">
        <v>8888</v>
      </c>
      <c r="AT1400" s="87">
        <v>0.1148</v>
      </c>
      <c r="AU1400" s="88" t="s">
        <v>8889</v>
      </c>
    </row>
    <row r="1401" spans="1:47">
      <c r="A1401" s="50">
        <f t="shared" si="102"/>
        <v>0</v>
      </c>
      <c r="B1401" s="51" t="str">
        <f>IF(A1401="","",IF(A1401&lt;词盘!$B$2,"大词",IF(A1401&lt;词盘!$C$2,"中尾词","长尾词")))</f>
        <v>大词</v>
      </c>
      <c r="D1401" s="29" t="str">
        <f t="shared" si="104"/>
        <v>无序</v>
      </c>
      <c r="I1401" s="61">
        <f t="shared" si="101"/>
        <v>0</v>
      </c>
      <c r="K1401" s="91"/>
      <c r="L1401" s="90"/>
      <c r="M1401" s="62" t="s">
        <v>8890</v>
      </c>
      <c r="N1401" s="63"/>
      <c r="O1401" s="64" t="s">
        <v>2027</v>
      </c>
      <c r="P1401" s="65"/>
      <c r="Q1401" s="63" t="s">
        <v>2047</v>
      </c>
      <c r="R1401" s="68">
        <v>0</v>
      </c>
      <c r="S1401" s="68">
        <v>9</v>
      </c>
      <c r="T1401" s="69" t="s">
        <v>6804</v>
      </c>
      <c r="U1401" s="70"/>
      <c r="V1401" s="68"/>
      <c r="W1401" s="71"/>
      <c r="X1401" s="72"/>
      <c r="Y1401" s="71"/>
      <c r="Z1401" s="71"/>
      <c r="AA1401" s="71"/>
      <c r="AB1401" s="76"/>
      <c r="AC1401" s="68">
        <v>0</v>
      </c>
      <c r="AD1401" s="77"/>
      <c r="AE1401" s="68">
        <v>16</v>
      </c>
      <c r="AF1401" s="78"/>
      <c r="AG1401" s="81"/>
      <c r="AH1401" s="44" t="s">
        <v>2027</v>
      </c>
      <c r="AI1401" s="64" t="s">
        <v>2177</v>
      </c>
      <c r="AJ1401" s="63"/>
      <c r="AK1401" s="78"/>
      <c r="AL1401" s="78"/>
      <c r="AM1401" s="63"/>
      <c r="AN1401" s="78"/>
      <c r="AO1401" s="78"/>
      <c r="AP1401" s="63"/>
      <c r="AQ1401" s="78"/>
      <c r="AR1401" s="78"/>
      <c r="AS1401" s="86"/>
      <c r="AT1401" s="87">
        <v>0</v>
      </c>
      <c r="AU1401" s="88" t="s">
        <v>8891</v>
      </c>
    </row>
    <row r="1402" spans="1:47">
      <c r="A1402" s="50">
        <f t="shared" si="102"/>
        <v>56</v>
      </c>
      <c r="B1402" s="51" t="str">
        <f>IF(A1402="","",IF(A1402&lt;词盘!$B$2,"大词",IF(A1402&lt;词盘!$C$2,"中尾词","长尾词")))</f>
        <v>大词</v>
      </c>
      <c r="D1402" s="29" t="str">
        <f t="shared" si="104"/>
        <v>无序</v>
      </c>
      <c r="I1402" s="61">
        <f t="shared" si="101"/>
        <v>0</v>
      </c>
      <c r="K1402" s="91"/>
      <c r="L1402" s="90"/>
      <c r="M1402" s="62" t="s">
        <v>1818</v>
      </c>
      <c r="N1402" s="63" t="s">
        <v>1956</v>
      </c>
      <c r="O1402" s="64" t="s">
        <v>2027</v>
      </c>
      <c r="P1402" s="65"/>
      <c r="Q1402" s="63" t="s">
        <v>2047</v>
      </c>
      <c r="R1402" s="68">
        <v>0</v>
      </c>
      <c r="S1402" s="68">
        <v>7</v>
      </c>
      <c r="T1402" s="69" t="s">
        <v>8436</v>
      </c>
      <c r="U1402" s="70">
        <v>2163052</v>
      </c>
      <c r="V1402" s="68">
        <v>527</v>
      </c>
      <c r="W1402" s="71">
        <v>56</v>
      </c>
      <c r="X1402" s="72">
        <v>0.1071</v>
      </c>
      <c r="Y1402" s="71">
        <v>13234</v>
      </c>
      <c r="Z1402" s="71">
        <v>238</v>
      </c>
      <c r="AA1402" s="71">
        <v>2</v>
      </c>
      <c r="AB1402" s="76">
        <v>0</v>
      </c>
      <c r="AC1402" s="68">
        <v>25614</v>
      </c>
      <c r="AD1402" s="77">
        <v>0.02</v>
      </c>
      <c r="AE1402" s="68">
        <v>3</v>
      </c>
      <c r="AF1402" s="78">
        <v>0.4814</v>
      </c>
      <c r="AG1402" s="81">
        <v>0.5833</v>
      </c>
      <c r="AH1402" s="82">
        <v>1.48</v>
      </c>
      <c r="AI1402" s="64" t="s">
        <v>8892</v>
      </c>
      <c r="AJ1402" s="63" t="s">
        <v>2031</v>
      </c>
      <c r="AK1402" s="78">
        <v>0.2222</v>
      </c>
      <c r="AL1402" s="78">
        <v>0.4167</v>
      </c>
      <c r="AM1402" s="63" t="s">
        <v>2033</v>
      </c>
      <c r="AN1402" s="78">
        <v>0.1481</v>
      </c>
      <c r="AO1402" s="78">
        <v>0.0833</v>
      </c>
      <c r="AP1402" s="63" t="s">
        <v>4503</v>
      </c>
      <c r="AQ1402" s="78">
        <v>0.1111</v>
      </c>
      <c r="AR1402" s="78">
        <v>0.0833</v>
      </c>
      <c r="AS1402" s="86" t="s">
        <v>8893</v>
      </c>
      <c r="AT1402" s="87"/>
      <c r="AU1402" s="88"/>
    </row>
    <row r="1403" spans="1:47">
      <c r="A1403" s="50">
        <f t="shared" si="102"/>
        <v>0</v>
      </c>
      <c r="B1403" s="51" t="str">
        <f>IF(A1403="","",IF(A1403&lt;词盘!$B$2,"大词",IF(A1403&lt;词盘!$C$2,"中尾词","长尾词")))</f>
        <v>大词</v>
      </c>
      <c r="D1403" s="29" t="str">
        <f t="shared" si="104"/>
        <v>无序</v>
      </c>
      <c r="I1403" s="61">
        <f t="shared" si="101"/>
        <v>0</v>
      </c>
      <c r="K1403" s="91"/>
      <c r="L1403" s="90"/>
      <c r="M1403" s="62" t="s">
        <v>1816</v>
      </c>
      <c r="N1403" s="63"/>
      <c r="O1403" s="64" t="s">
        <v>2027</v>
      </c>
      <c r="P1403" s="65"/>
      <c r="Q1403" s="63" t="s">
        <v>2047</v>
      </c>
      <c r="R1403" s="68">
        <v>0</v>
      </c>
      <c r="S1403" s="68">
        <v>9</v>
      </c>
      <c r="T1403" s="69" t="s">
        <v>6813</v>
      </c>
      <c r="U1403" s="70"/>
      <c r="V1403" s="68"/>
      <c r="W1403" s="71"/>
      <c r="X1403" s="72"/>
      <c r="Y1403" s="71"/>
      <c r="Z1403" s="71"/>
      <c r="AA1403" s="71"/>
      <c r="AB1403" s="76"/>
      <c r="AC1403" s="68">
        <v>0</v>
      </c>
      <c r="AD1403" s="77"/>
      <c r="AE1403" s="68">
        <v>20</v>
      </c>
      <c r="AF1403" s="78"/>
      <c r="AG1403" s="81"/>
      <c r="AH1403" s="44" t="s">
        <v>2027</v>
      </c>
      <c r="AI1403" s="64" t="s">
        <v>2177</v>
      </c>
      <c r="AJ1403" s="63"/>
      <c r="AK1403" s="78"/>
      <c r="AL1403" s="78"/>
      <c r="AM1403" s="63"/>
      <c r="AN1403" s="78"/>
      <c r="AO1403" s="78"/>
      <c r="AP1403" s="63"/>
      <c r="AQ1403" s="78"/>
      <c r="AR1403" s="78"/>
      <c r="AS1403" s="86"/>
      <c r="AT1403" s="87"/>
      <c r="AU1403" s="88"/>
    </row>
    <row r="1404" spans="1:47">
      <c r="A1404" s="50">
        <f t="shared" si="102"/>
        <v>0</v>
      </c>
      <c r="B1404" s="51" t="str">
        <f>IF(A1404="","",IF(A1404&lt;词盘!$B$2,"大词",IF(A1404&lt;词盘!$C$2,"中尾词","长尾词")))</f>
        <v>大词</v>
      </c>
      <c r="D1404" s="29" t="str">
        <f t="shared" si="104"/>
        <v>无序</v>
      </c>
      <c r="I1404" s="61">
        <f t="shared" si="101"/>
        <v>0</v>
      </c>
      <c r="K1404" s="91"/>
      <c r="L1404" s="90"/>
      <c r="M1404" s="62" t="s">
        <v>8894</v>
      </c>
      <c r="N1404" s="63" t="s">
        <v>2934</v>
      </c>
      <c r="O1404" s="64" t="s">
        <v>2027</v>
      </c>
      <c r="P1404" s="65"/>
      <c r="Q1404" s="63" t="s">
        <v>2047</v>
      </c>
      <c r="R1404" s="68">
        <v>0</v>
      </c>
      <c r="S1404" s="68">
        <v>9</v>
      </c>
      <c r="T1404" s="69" t="s">
        <v>7260</v>
      </c>
      <c r="U1404" s="70"/>
      <c r="V1404" s="68"/>
      <c r="W1404" s="71"/>
      <c r="X1404" s="72"/>
      <c r="Y1404" s="71"/>
      <c r="Z1404" s="71"/>
      <c r="AA1404" s="71">
        <v>1</v>
      </c>
      <c r="AB1404" s="76">
        <v>0</v>
      </c>
      <c r="AC1404" s="68">
        <v>1834</v>
      </c>
      <c r="AD1404" s="77">
        <v>0</v>
      </c>
      <c r="AE1404" s="68">
        <v>45</v>
      </c>
      <c r="AF1404" s="78">
        <v>1</v>
      </c>
      <c r="AG1404" s="81">
        <v>0</v>
      </c>
      <c r="AH1404" s="82">
        <v>2.91</v>
      </c>
      <c r="AI1404" s="64" t="s">
        <v>8895</v>
      </c>
      <c r="AJ1404" s="63" t="s">
        <v>8896</v>
      </c>
      <c r="AK1404" s="78">
        <v>0.6</v>
      </c>
      <c r="AL1404" s="78">
        <v>0</v>
      </c>
      <c r="AM1404" s="63" t="s">
        <v>2293</v>
      </c>
      <c r="AN1404" s="78">
        <v>0.4</v>
      </c>
      <c r="AO1404" s="78">
        <v>0</v>
      </c>
      <c r="AP1404" s="63"/>
      <c r="AQ1404" s="78"/>
      <c r="AR1404" s="78"/>
      <c r="AS1404" s="86" t="s">
        <v>8897</v>
      </c>
      <c r="AT1404" s="87"/>
      <c r="AU1404" s="88"/>
    </row>
    <row r="1405" spans="1:47">
      <c r="A1405" s="50">
        <f t="shared" si="102"/>
        <v>315</v>
      </c>
      <c r="B1405" s="51" t="str">
        <f>IF(A1405="","",IF(A1405&lt;词盘!$B$2,"大词",IF(A1405&lt;词盘!$C$2,"中尾词","长尾词")))</f>
        <v>大词</v>
      </c>
      <c r="D1405" s="29" t="str">
        <f t="shared" si="104"/>
        <v>无序</v>
      </c>
      <c r="I1405" s="61">
        <f t="shared" si="101"/>
        <v>0</v>
      </c>
      <c r="K1405" s="91"/>
      <c r="L1405" s="90"/>
      <c r="M1405" s="62" t="s">
        <v>8898</v>
      </c>
      <c r="N1405" s="63" t="s">
        <v>8899</v>
      </c>
      <c r="O1405" s="64" t="s">
        <v>2027</v>
      </c>
      <c r="P1405" s="65"/>
      <c r="Q1405" s="63" t="s">
        <v>2047</v>
      </c>
      <c r="R1405" s="68">
        <v>0</v>
      </c>
      <c r="S1405" s="68">
        <v>15</v>
      </c>
      <c r="T1405" s="69" t="s">
        <v>7650</v>
      </c>
      <c r="U1405" s="70">
        <v>1301048</v>
      </c>
      <c r="V1405" s="68">
        <v>8535</v>
      </c>
      <c r="W1405" s="71">
        <v>315</v>
      </c>
      <c r="X1405" s="72">
        <v>0.037</v>
      </c>
      <c r="Y1405" s="71">
        <v>178754</v>
      </c>
      <c r="Z1405" s="71">
        <v>4198</v>
      </c>
      <c r="AA1405" s="71">
        <v>8</v>
      </c>
      <c r="AB1405" s="76">
        <v>0</v>
      </c>
      <c r="AC1405" s="68">
        <v>4663</v>
      </c>
      <c r="AD1405" s="77">
        <v>1.83</v>
      </c>
      <c r="AE1405" s="68">
        <v>55</v>
      </c>
      <c r="AF1405" s="78">
        <v>0.3913</v>
      </c>
      <c r="AG1405" s="81">
        <v>0.3845</v>
      </c>
      <c r="AH1405" s="82">
        <v>2.01</v>
      </c>
      <c r="AI1405" s="64" t="s">
        <v>2470</v>
      </c>
      <c r="AJ1405" s="63" t="s">
        <v>2022</v>
      </c>
      <c r="AK1405" s="78">
        <v>0.1739</v>
      </c>
      <c r="AL1405" s="78">
        <v>0.1538</v>
      </c>
      <c r="AM1405" s="63" t="s">
        <v>2279</v>
      </c>
      <c r="AN1405" s="78">
        <v>0.1087</v>
      </c>
      <c r="AO1405" s="78">
        <v>0.1538</v>
      </c>
      <c r="AP1405" s="63" t="s">
        <v>2066</v>
      </c>
      <c r="AQ1405" s="78">
        <v>0.1087</v>
      </c>
      <c r="AR1405" s="78">
        <v>0.0769</v>
      </c>
      <c r="AS1405" s="86" t="s">
        <v>8900</v>
      </c>
      <c r="AT1405" s="87"/>
      <c r="AU1405" s="88"/>
    </row>
    <row r="1406" spans="1:47">
      <c r="A1406" s="50">
        <f t="shared" ref="A1406:A1469" si="105">W1406</f>
        <v>99</v>
      </c>
      <c r="B1406" s="51" t="str">
        <f>IF(A1406="","",IF(A1406&lt;词盘!$B$2,"大词",IF(A1406&lt;词盘!$C$2,"中尾词","长尾词")))</f>
        <v>大词</v>
      </c>
      <c r="D1406" s="29" t="str">
        <f t="shared" ref="D1406:D1469" si="106">IF(M1406="","",IF(OR(E1406="/",E1406=""),"无序",IF(COUNTIFS(E:E,E1406)&lt;4,"无序","有序")))</f>
        <v>无序</v>
      </c>
      <c r="I1406" s="61">
        <f t="shared" ref="I1406:I1469" si="107">P1406/SUM(P:P)</f>
        <v>0</v>
      </c>
      <c r="K1406" s="91"/>
      <c r="L1406" s="90"/>
      <c r="M1406" s="62" t="s">
        <v>8901</v>
      </c>
      <c r="N1406" s="63" t="s">
        <v>1967</v>
      </c>
      <c r="O1406" s="64" t="s">
        <v>2027</v>
      </c>
      <c r="P1406" s="65"/>
      <c r="Q1406" s="63" t="s">
        <v>2047</v>
      </c>
      <c r="R1406" s="68">
        <v>0</v>
      </c>
      <c r="S1406" s="68">
        <v>11</v>
      </c>
      <c r="T1406" s="69" t="s">
        <v>8902</v>
      </c>
      <c r="U1406" s="70">
        <v>2031188</v>
      </c>
      <c r="V1406" s="68">
        <v>499</v>
      </c>
      <c r="W1406" s="71">
        <v>99</v>
      </c>
      <c r="X1406" s="72">
        <v>0.199</v>
      </c>
      <c r="Y1406" s="71">
        <v>10833</v>
      </c>
      <c r="Z1406" s="71">
        <v>213</v>
      </c>
      <c r="AA1406" s="71">
        <v>3</v>
      </c>
      <c r="AB1406" s="76">
        <v>0</v>
      </c>
      <c r="AC1406" s="68">
        <v>1565</v>
      </c>
      <c r="AD1406" s="77">
        <v>0.32</v>
      </c>
      <c r="AE1406" s="68">
        <v>16</v>
      </c>
      <c r="AF1406" s="78">
        <v>0.2414</v>
      </c>
      <c r="AG1406" s="81">
        <v>0.5</v>
      </c>
      <c r="AH1406" s="82">
        <v>2.07</v>
      </c>
      <c r="AI1406" s="64" t="s">
        <v>8903</v>
      </c>
      <c r="AJ1406" s="63" t="s">
        <v>2022</v>
      </c>
      <c r="AK1406" s="78">
        <v>0.1034</v>
      </c>
      <c r="AL1406" s="78">
        <v>0.5</v>
      </c>
      <c r="AM1406" s="63" t="s">
        <v>2279</v>
      </c>
      <c r="AN1406" s="78">
        <v>0.069</v>
      </c>
      <c r="AO1406" s="78">
        <v>0</v>
      </c>
      <c r="AP1406" s="63" t="s">
        <v>2066</v>
      </c>
      <c r="AQ1406" s="78">
        <v>0.069</v>
      </c>
      <c r="AR1406" s="78">
        <v>0</v>
      </c>
      <c r="AS1406" s="86" t="s">
        <v>8904</v>
      </c>
      <c r="AT1406" s="87"/>
      <c r="AU1406" s="88"/>
    </row>
    <row r="1407" spans="1:47">
      <c r="A1407" s="50">
        <f t="shared" si="105"/>
        <v>15</v>
      </c>
      <c r="B1407" s="51" t="str">
        <f>IF(A1407="","",IF(A1407&lt;词盘!$B$2,"大词",IF(A1407&lt;词盘!$C$2,"中尾词","长尾词")))</f>
        <v>大词</v>
      </c>
      <c r="D1407" s="29" t="str">
        <f t="shared" si="106"/>
        <v>无序</v>
      </c>
      <c r="I1407" s="61">
        <f t="shared" si="107"/>
        <v>0</v>
      </c>
      <c r="K1407" s="91"/>
      <c r="L1407" s="90"/>
      <c r="M1407" s="62" t="s">
        <v>8905</v>
      </c>
      <c r="N1407" s="63" t="s">
        <v>1965</v>
      </c>
      <c r="O1407" s="64" t="s">
        <v>2027</v>
      </c>
      <c r="P1407" s="65"/>
      <c r="Q1407" s="63" t="s">
        <v>2047</v>
      </c>
      <c r="R1407" s="68">
        <v>0</v>
      </c>
      <c r="S1407" s="68">
        <v>12</v>
      </c>
      <c r="T1407" s="69" t="s">
        <v>7078</v>
      </c>
      <c r="U1407" s="70">
        <v>2239502</v>
      </c>
      <c r="V1407" s="68">
        <v>471</v>
      </c>
      <c r="W1407" s="71">
        <v>15</v>
      </c>
      <c r="X1407" s="72">
        <v>0.0324</v>
      </c>
      <c r="Y1407" s="71">
        <v>11434</v>
      </c>
      <c r="Z1407" s="71">
        <v>208</v>
      </c>
      <c r="AA1407" s="71">
        <v>1</v>
      </c>
      <c r="AB1407" s="76">
        <v>1</v>
      </c>
      <c r="AC1407" s="68">
        <v>7073</v>
      </c>
      <c r="AD1407" s="77">
        <v>0.07</v>
      </c>
      <c r="AE1407" s="68">
        <v>2</v>
      </c>
      <c r="AF1407" s="78">
        <v>0.3846</v>
      </c>
      <c r="AG1407" s="81">
        <v>0.3845</v>
      </c>
      <c r="AH1407" s="82">
        <v>2</v>
      </c>
      <c r="AI1407" s="64" t="s">
        <v>2443</v>
      </c>
      <c r="AJ1407" s="63" t="s">
        <v>2023</v>
      </c>
      <c r="AK1407" s="78">
        <v>0.1923</v>
      </c>
      <c r="AL1407" s="78">
        <v>0.1538</v>
      </c>
      <c r="AM1407" s="63" t="s">
        <v>2300</v>
      </c>
      <c r="AN1407" s="78">
        <v>0.1154</v>
      </c>
      <c r="AO1407" s="78">
        <v>0.0769</v>
      </c>
      <c r="AP1407" s="63" t="s">
        <v>2144</v>
      </c>
      <c r="AQ1407" s="78">
        <v>0.0769</v>
      </c>
      <c r="AR1407" s="78">
        <v>0.1538</v>
      </c>
      <c r="AS1407" s="86" t="s">
        <v>8906</v>
      </c>
      <c r="AT1407" s="87">
        <v>0</v>
      </c>
      <c r="AU1407" s="88" t="s">
        <v>8907</v>
      </c>
    </row>
    <row r="1408" spans="1:47">
      <c r="A1408" s="50">
        <f t="shared" si="105"/>
        <v>33</v>
      </c>
      <c r="B1408" s="51" t="str">
        <f>IF(A1408="","",IF(A1408&lt;词盘!$B$2,"大词",IF(A1408&lt;词盘!$C$2,"中尾词","长尾词")))</f>
        <v>大词</v>
      </c>
      <c r="D1408" s="29" t="str">
        <f t="shared" si="106"/>
        <v>无序</v>
      </c>
      <c r="I1408" s="61">
        <f t="shared" si="107"/>
        <v>0</v>
      </c>
      <c r="K1408" s="91"/>
      <c r="L1408" s="90"/>
      <c r="M1408" s="62" t="s">
        <v>8908</v>
      </c>
      <c r="N1408" s="63"/>
      <c r="O1408" s="64" t="s">
        <v>2027</v>
      </c>
      <c r="P1408" s="65"/>
      <c r="Q1408" s="63" t="s">
        <v>2047</v>
      </c>
      <c r="R1408" s="68">
        <v>0</v>
      </c>
      <c r="S1408" s="68">
        <v>6</v>
      </c>
      <c r="T1408" s="69" t="s">
        <v>8909</v>
      </c>
      <c r="U1408" s="70">
        <v>1224004</v>
      </c>
      <c r="V1408" s="68">
        <v>1224</v>
      </c>
      <c r="W1408" s="71">
        <v>33</v>
      </c>
      <c r="X1408" s="72">
        <v>0.027</v>
      </c>
      <c r="Y1408" s="71">
        <v>25401</v>
      </c>
      <c r="Z1408" s="71">
        <v>504</v>
      </c>
      <c r="AA1408" s="71">
        <v>1</v>
      </c>
      <c r="AB1408" s="76">
        <v>0</v>
      </c>
      <c r="AC1408" s="68">
        <v>25963</v>
      </c>
      <c r="AD1408" s="77">
        <v>0.05</v>
      </c>
      <c r="AE1408" s="68">
        <v>5</v>
      </c>
      <c r="AF1408" s="78">
        <v>0.3878</v>
      </c>
      <c r="AG1408" s="81">
        <v>0.75</v>
      </c>
      <c r="AH1408" s="82">
        <v>1.2</v>
      </c>
      <c r="AI1408" s="64" t="s">
        <v>2339</v>
      </c>
      <c r="AJ1408" s="63" t="s">
        <v>2270</v>
      </c>
      <c r="AK1408" s="78">
        <v>0.1837</v>
      </c>
      <c r="AL1408" s="78">
        <v>0.3333</v>
      </c>
      <c r="AM1408" s="63" t="s">
        <v>2031</v>
      </c>
      <c r="AN1408" s="78">
        <v>0.1429</v>
      </c>
      <c r="AO1408" s="78">
        <v>0.1667</v>
      </c>
      <c r="AP1408" s="63" t="s">
        <v>2032</v>
      </c>
      <c r="AQ1408" s="78">
        <v>0.0612</v>
      </c>
      <c r="AR1408" s="78">
        <v>0.25</v>
      </c>
      <c r="AS1408" s="86" t="s">
        <v>8910</v>
      </c>
      <c r="AT1408" s="87">
        <v>0.25</v>
      </c>
      <c r="AU1408" s="88" t="s">
        <v>8911</v>
      </c>
    </row>
    <row r="1409" spans="1:47">
      <c r="A1409" s="50">
        <f t="shared" si="105"/>
        <v>0</v>
      </c>
      <c r="B1409" s="51" t="str">
        <f>IF(A1409="","",IF(A1409&lt;词盘!$B$2,"大词",IF(A1409&lt;词盘!$C$2,"中尾词","长尾词")))</f>
        <v>大词</v>
      </c>
      <c r="D1409" s="29" t="str">
        <f t="shared" si="106"/>
        <v>无序</v>
      </c>
      <c r="I1409" s="61">
        <f t="shared" si="107"/>
        <v>0</v>
      </c>
      <c r="K1409" s="91"/>
      <c r="L1409" s="90"/>
      <c r="M1409" s="62" t="s">
        <v>8912</v>
      </c>
      <c r="N1409" s="63"/>
      <c r="O1409" s="64" t="s">
        <v>2027</v>
      </c>
      <c r="P1409" s="65"/>
      <c r="Q1409" s="63" t="s">
        <v>2047</v>
      </c>
      <c r="R1409" s="68">
        <v>0</v>
      </c>
      <c r="S1409" s="68">
        <v>1</v>
      </c>
      <c r="T1409" s="69" t="s">
        <v>2022</v>
      </c>
      <c r="U1409" s="70"/>
      <c r="V1409" s="68"/>
      <c r="W1409" s="71"/>
      <c r="X1409" s="72"/>
      <c r="Y1409" s="71"/>
      <c r="Z1409" s="71"/>
      <c r="AA1409" s="71"/>
      <c r="AB1409" s="76"/>
      <c r="AC1409" s="68">
        <v>0</v>
      </c>
      <c r="AD1409" s="77"/>
      <c r="AE1409" s="68">
        <v>17</v>
      </c>
      <c r="AF1409" s="78"/>
      <c r="AG1409" s="81"/>
      <c r="AH1409" s="44" t="s">
        <v>2027</v>
      </c>
      <c r="AI1409" s="64" t="s">
        <v>2177</v>
      </c>
      <c r="AJ1409" s="63"/>
      <c r="AK1409" s="78"/>
      <c r="AL1409" s="78"/>
      <c r="AM1409" s="63"/>
      <c r="AN1409" s="78"/>
      <c r="AO1409" s="78"/>
      <c r="AP1409" s="63"/>
      <c r="AQ1409" s="78"/>
      <c r="AR1409" s="78"/>
      <c r="AS1409" s="86"/>
      <c r="AT1409" s="87">
        <v>0</v>
      </c>
      <c r="AU1409" s="88" t="s">
        <v>8913</v>
      </c>
    </row>
    <row r="1410" spans="1:47">
      <c r="A1410" s="50">
        <f t="shared" si="105"/>
        <v>0</v>
      </c>
      <c r="B1410" s="51" t="str">
        <f>IF(A1410="","",IF(A1410&lt;词盘!$B$2,"大词",IF(A1410&lt;词盘!$C$2,"中尾词","长尾词")))</f>
        <v>大词</v>
      </c>
      <c r="D1410" s="29" t="str">
        <f t="shared" si="106"/>
        <v>无序</v>
      </c>
      <c r="I1410" s="61">
        <f t="shared" si="107"/>
        <v>0</v>
      </c>
      <c r="K1410" s="91"/>
      <c r="L1410" s="90"/>
      <c r="M1410" s="62" t="s">
        <v>8914</v>
      </c>
      <c r="N1410" s="63"/>
      <c r="O1410" s="64" t="s">
        <v>2027</v>
      </c>
      <c r="P1410" s="65"/>
      <c r="Q1410" s="63" t="s">
        <v>2047</v>
      </c>
      <c r="R1410" s="68">
        <v>0</v>
      </c>
      <c r="S1410" s="68">
        <v>7</v>
      </c>
      <c r="T1410" s="69" t="s">
        <v>8915</v>
      </c>
      <c r="U1410" s="70"/>
      <c r="V1410" s="68"/>
      <c r="W1410" s="71"/>
      <c r="X1410" s="72"/>
      <c r="Y1410" s="71"/>
      <c r="Z1410" s="71"/>
      <c r="AA1410" s="71"/>
      <c r="AB1410" s="76"/>
      <c r="AC1410" s="68">
        <v>0</v>
      </c>
      <c r="AD1410" s="77"/>
      <c r="AE1410" s="68">
        <v>22</v>
      </c>
      <c r="AF1410" s="78"/>
      <c r="AG1410" s="81"/>
      <c r="AH1410" s="44" t="s">
        <v>2027</v>
      </c>
      <c r="AI1410" s="64" t="s">
        <v>2177</v>
      </c>
      <c r="AJ1410" s="63"/>
      <c r="AK1410" s="78"/>
      <c r="AL1410" s="78"/>
      <c r="AM1410" s="63"/>
      <c r="AN1410" s="78"/>
      <c r="AO1410" s="78"/>
      <c r="AP1410" s="63"/>
      <c r="AQ1410" s="78"/>
      <c r="AR1410" s="78"/>
      <c r="AS1410" s="86"/>
      <c r="AT1410" s="87">
        <v>0</v>
      </c>
      <c r="AU1410" s="88" t="s">
        <v>8916</v>
      </c>
    </row>
    <row r="1411" spans="1:47">
      <c r="A1411" s="50">
        <f t="shared" si="105"/>
        <v>0</v>
      </c>
      <c r="B1411" s="51" t="str">
        <f>IF(A1411="","",IF(A1411&lt;词盘!$B$2,"大词",IF(A1411&lt;词盘!$C$2,"中尾词","长尾词")))</f>
        <v>大词</v>
      </c>
      <c r="D1411" s="29" t="str">
        <f t="shared" si="106"/>
        <v>无序</v>
      </c>
      <c r="I1411" s="61">
        <f t="shared" si="107"/>
        <v>0</v>
      </c>
      <c r="K1411" s="91"/>
      <c r="L1411" s="90"/>
      <c r="M1411" s="62" t="s">
        <v>1815</v>
      </c>
      <c r="N1411" s="63"/>
      <c r="O1411" s="64" t="s">
        <v>2027</v>
      </c>
      <c r="P1411" s="65"/>
      <c r="Q1411" s="63" t="s">
        <v>2047</v>
      </c>
      <c r="R1411" s="68">
        <v>0</v>
      </c>
      <c r="S1411" s="68">
        <v>5</v>
      </c>
      <c r="T1411" s="69" t="s">
        <v>8917</v>
      </c>
      <c r="U1411" s="70"/>
      <c r="V1411" s="68"/>
      <c r="W1411" s="71"/>
      <c r="X1411" s="72"/>
      <c r="Y1411" s="71"/>
      <c r="Z1411" s="71"/>
      <c r="AA1411" s="71"/>
      <c r="AB1411" s="76"/>
      <c r="AC1411" s="68">
        <v>0</v>
      </c>
      <c r="AD1411" s="77"/>
      <c r="AE1411" s="68">
        <v>4</v>
      </c>
      <c r="AF1411" s="78"/>
      <c r="AG1411" s="81"/>
      <c r="AH1411" s="44" t="s">
        <v>2027</v>
      </c>
      <c r="AI1411" s="64" t="s">
        <v>2177</v>
      </c>
      <c r="AJ1411" s="63"/>
      <c r="AK1411" s="78"/>
      <c r="AL1411" s="78"/>
      <c r="AM1411" s="63"/>
      <c r="AN1411" s="78"/>
      <c r="AO1411" s="78"/>
      <c r="AP1411" s="63"/>
      <c r="AQ1411" s="78"/>
      <c r="AR1411" s="78"/>
      <c r="AS1411" s="86"/>
      <c r="AT1411" s="87"/>
      <c r="AU1411" s="88"/>
    </row>
    <row r="1412" spans="1:47">
      <c r="A1412" s="50">
        <f t="shared" si="105"/>
        <v>0</v>
      </c>
      <c r="B1412" s="51" t="str">
        <f>IF(A1412="","",IF(A1412&lt;词盘!$B$2,"大词",IF(A1412&lt;词盘!$C$2,"中尾词","长尾词")))</f>
        <v>大词</v>
      </c>
      <c r="D1412" s="29" t="str">
        <f t="shared" si="106"/>
        <v>无序</v>
      </c>
      <c r="I1412" s="61">
        <f t="shared" si="107"/>
        <v>0</v>
      </c>
      <c r="K1412" s="91"/>
      <c r="L1412" s="90"/>
      <c r="M1412" s="62" t="s">
        <v>1814</v>
      </c>
      <c r="N1412" s="63" t="s">
        <v>8918</v>
      </c>
      <c r="O1412" s="64" t="s">
        <v>2027</v>
      </c>
      <c r="P1412" s="65"/>
      <c r="Q1412" s="63" t="s">
        <v>2247</v>
      </c>
      <c r="R1412" s="68">
        <v>0</v>
      </c>
      <c r="S1412" s="68">
        <v>2</v>
      </c>
      <c r="T1412" s="69" t="s">
        <v>6164</v>
      </c>
      <c r="U1412" s="70">
        <v>1961084</v>
      </c>
      <c r="V1412" s="68"/>
      <c r="W1412" s="71"/>
      <c r="X1412" s="72"/>
      <c r="Y1412" s="71"/>
      <c r="Z1412" s="71"/>
      <c r="AA1412" s="71">
        <v>1</v>
      </c>
      <c r="AB1412" s="76">
        <v>0</v>
      </c>
      <c r="AC1412" s="68">
        <v>2769</v>
      </c>
      <c r="AD1412" s="77">
        <v>0</v>
      </c>
      <c r="AE1412" s="68">
        <v>4</v>
      </c>
      <c r="AF1412" s="78">
        <v>0.4333</v>
      </c>
      <c r="AG1412" s="81">
        <v>0.1429</v>
      </c>
      <c r="AH1412" s="82">
        <v>0.93</v>
      </c>
      <c r="AI1412" s="64" t="s">
        <v>6604</v>
      </c>
      <c r="AJ1412" s="63" t="s">
        <v>2243</v>
      </c>
      <c r="AK1412" s="78">
        <v>0.2</v>
      </c>
      <c r="AL1412" s="78">
        <v>0.1429</v>
      </c>
      <c r="AM1412" s="63" t="s">
        <v>2857</v>
      </c>
      <c r="AN1412" s="78">
        <v>0.1333</v>
      </c>
      <c r="AO1412" s="78">
        <v>0</v>
      </c>
      <c r="AP1412" s="63" t="s">
        <v>2617</v>
      </c>
      <c r="AQ1412" s="78">
        <v>0.1</v>
      </c>
      <c r="AR1412" s="78">
        <v>0</v>
      </c>
      <c r="AS1412" s="86" t="s">
        <v>8919</v>
      </c>
      <c r="AT1412" s="87"/>
      <c r="AU1412" s="88"/>
    </row>
    <row r="1413" spans="1:47">
      <c r="A1413" s="50">
        <f t="shared" si="105"/>
        <v>0</v>
      </c>
      <c r="B1413" s="51" t="str">
        <f>IF(A1413="","",IF(A1413&lt;词盘!$B$2,"大词",IF(A1413&lt;词盘!$C$2,"中尾词","长尾词")))</f>
        <v>大词</v>
      </c>
      <c r="D1413" s="29" t="str">
        <f t="shared" si="106"/>
        <v>无序</v>
      </c>
      <c r="I1413" s="61">
        <f t="shared" si="107"/>
        <v>0</v>
      </c>
      <c r="K1413" s="91"/>
      <c r="L1413" s="90"/>
      <c r="M1413" s="62" t="s">
        <v>1812</v>
      </c>
      <c r="N1413" s="63"/>
      <c r="O1413" s="64" t="s">
        <v>2027</v>
      </c>
      <c r="P1413" s="65"/>
      <c r="Q1413" s="63" t="s">
        <v>2047</v>
      </c>
      <c r="R1413" s="68">
        <v>0</v>
      </c>
      <c r="S1413" s="68">
        <v>11</v>
      </c>
      <c r="T1413" s="69" t="s">
        <v>8920</v>
      </c>
      <c r="U1413" s="70"/>
      <c r="V1413" s="68"/>
      <c r="W1413" s="71"/>
      <c r="X1413" s="72"/>
      <c r="Y1413" s="71"/>
      <c r="Z1413" s="71"/>
      <c r="AA1413" s="71"/>
      <c r="AB1413" s="76"/>
      <c r="AC1413" s="68">
        <v>0</v>
      </c>
      <c r="AD1413" s="77"/>
      <c r="AE1413" s="68">
        <v>1</v>
      </c>
      <c r="AF1413" s="78"/>
      <c r="AG1413" s="81"/>
      <c r="AH1413" s="44" t="s">
        <v>2027</v>
      </c>
      <c r="AI1413" s="64" t="s">
        <v>2177</v>
      </c>
      <c r="AJ1413" s="63"/>
      <c r="AK1413" s="78"/>
      <c r="AL1413" s="78"/>
      <c r="AM1413" s="63"/>
      <c r="AN1413" s="78"/>
      <c r="AO1413" s="78"/>
      <c r="AP1413" s="63"/>
      <c r="AQ1413" s="78"/>
      <c r="AR1413" s="78"/>
      <c r="AS1413" s="86"/>
      <c r="AT1413" s="87">
        <v>0</v>
      </c>
      <c r="AU1413" s="88" t="s">
        <v>8921</v>
      </c>
    </row>
    <row r="1414" spans="1:47">
      <c r="A1414" s="50">
        <f t="shared" si="105"/>
        <v>0</v>
      </c>
      <c r="B1414" s="51" t="str">
        <f>IF(A1414="","",IF(A1414&lt;词盘!$B$2,"大词",IF(A1414&lt;词盘!$C$2,"中尾词","长尾词")))</f>
        <v>大词</v>
      </c>
      <c r="D1414" s="29" t="str">
        <f t="shared" si="106"/>
        <v>无序</v>
      </c>
      <c r="I1414" s="61">
        <f t="shared" si="107"/>
        <v>0</v>
      </c>
      <c r="K1414" s="91"/>
      <c r="L1414" s="90"/>
      <c r="M1414" s="62" t="s">
        <v>1809</v>
      </c>
      <c r="N1414" s="63"/>
      <c r="O1414" s="64" t="s">
        <v>2027</v>
      </c>
      <c r="P1414" s="65"/>
      <c r="Q1414" s="63" t="s">
        <v>2149</v>
      </c>
      <c r="R1414" s="68">
        <v>0</v>
      </c>
      <c r="S1414" s="68">
        <v>3</v>
      </c>
      <c r="T1414" s="69" t="s">
        <v>8922</v>
      </c>
      <c r="U1414" s="70"/>
      <c r="V1414" s="68"/>
      <c r="W1414" s="71"/>
      <c r="X1414" s="72"/>
      <c r="Y1414" s="71"/>
      <c r="Z1414" s="71"/>
      <c r="AA1414" s="71"/>
      <c r="AB1414" s="76"/>
      <c r="AC1414" s="68">
        <v>0</v>
      </c>
      <c r="AD1414" s="77"/>
      <c r="AE1414" s="68">
        <v>9</v>
      </c>
      <c r="AF1414" s="78"/>
      <c r="AG1414" s="81"/>
      <c r="AH1414" s="44" t="s">
        <v>2027</v>
      </c>
      <c r="AI1414" s="64" t="s">
        <v>2177</v>
      </c>
      <c r="AJ1414" s="63"/>
      <c r="AK1414" s="78"/>
      <c r="AL1414" s="78"/>
      <c r="AM1414" s="63"/>
      <c r="AN1414" s="78"/>
      <c r="AO1414" s="78"/>
      <c r="AP1414" s="63"/>
      <c r="AQ1414" s="78"/>
      <c r="AR1414" s="78"/>
      <c r="AS1414" s="86"/>
      <c r="AT1414" s="87">
        <v>0</v>
      </c>
      <c r="AU1414" s="88" t="s">
        <v>8923</v>
      </c>
    </row>
    <row r="1415" spans="1:47">
      <c r="A1415" s="50">
        <f t="shared" si="105"/>
        <v>22</v>
      </c>
      <c r="B1415" s="51" t="str">
        <f>IF(A1415="","",IF(A1415&lt;词盘!$B$2,"大词",IF(A1415&lt;词盘!$C$2,"中尾词","长尾词")))</f>
        <v>大词</v>
      </c>
      <c r="D1415" s="29" t="str">
        <f t="shared" si="106"/>
        <v>无序</v>
      </c>
      <c r="I1415" s="61">
        <f t="shared" si="107"/>
        <v>0</v>
      </c>
      <c r="K1415" s="91"/>
      <c r="L1415" s="90"/>
      <c r="M1415" s="62" t="s">
        <v>8924</v>
      </c>
      <c r="N1415" s="63"/>
      <c r="O1415" s="64" t="s">
        <v>2027</v>
      </c>
      <c r="P1415" s="65"/>
      <c r="Q1415" s="63" t="s">
        <v>2047</v>
      </c>
      <c r="R1415" s="68">
        <v>0</v>
      </c>
      <c r="S1415" s="68">
        <v>4</v>
      </c>
      <c r="T1415" s="69" t="s">
        <v>8871</v>
      </c>
      <c r="U1415" s="70">
        <v>1747716</v>
      </c>
      <c r="V1415" s="68">
        <v>631</v>
      </c>
      <c r="W1415" s="71">
        <v>22</v>
      </c>
      <c r="X1415" s="72">
        <v>0.0357</v>
      </c>
      <c r="Y1415" s="71">
        <v>15090</v>
      </c>
      <c r="Z1415" s="71">
        <v>313</v>
      </c>
      <c r="AA1415" s="71">
        <v>1</v>
      </c>
      <c r="AB1415" s="76">
        <v>0</v>
      </c>
      <c r="AC1415" s="68">
        <v>25793</v>
      </c>
      <c r="AD1415" s="77">
        <v>0.02</v>
      </c>
      <c r="AE1415" s="68">
        <v>2</v>
      </c>
      <c r="AF1415" s="78">
        <v>0.5293</v>
      </c>
      <c r="AG1415" s="81">
        <v>0.5714</v>
      </c>
      <c r="AH1415" s="44" t="s">
        <v>2027</v>
      </c>
      <c r="AI1415" s="64" t="s">
        <v>2177</v>
      </c>
      <c r="AJ1415" s="63" t="s">
        <v>2031</v>
      </c>
      <c r="AK1415" s="78">
        <v>0.3235</v>
      </c>
      <c r="AL1415" s="78">
        <v>0.3571</v>
      </c>
      <c r="AM1415" s="63" t="s">
        <v>2270</v>
      </c>
      <c r="AN1415" s="78">
        <v>0.1176</v>
      </c>
      <c r="AO1415" s="78">
        <v>0.1429</v>
      </c>
      <c r="AP1415" s="63" t="s">
        <v>8877</v>
      </c>
      <c r="AQ1415" s="78">
        <v>0.0882</v>
      </c>
      <c r="AR1415" s="78">
        <v>0.0714</v>
      </c>
      <c r="AS1415" s="86" t="s">
        <v>8925</v>
      </c>
      <c r="AT1415" s="87">
        <v>0</v>
      </c>
      <c r="AU1415" s="88" t="s">
        <v>8926</v>
      </c>
    </row>
    <row r="1416" spans="1:47">
      <c r="A1416" s="50">
        <f t="shared" si="105"/>
        <v>0</v>
      </c>
      <c r="B1416" s="51" t="str">
        <f>IF(A1416="","",IF(A1416&lt;词盘!$B$2,"大词",IF(A1416&lt;词盘!$C$2,"中尾词","长尾词")))</f>
        <v>大词</v>
      </c>
      <c r="D1416" s="29" t="str">
        <f t="shared" si="106"/>
        <v>无序</v>
      </c>
      <c r="I1416" s="61">
        <f t="shared" si="107"/>
        <v>0</v>
      </c>
      <c r="K1416" s="91"/>
      <c r="L1416" s="90"/>
      <c r="M1416" s="62" t="s">
        <v>8927</v>
      </c>
      <c r="N1416" s="63" t="s">
        <v>8928</v>
      </c>
      <c r="O1416" s="64" t="s">
        <v>2027</v>
      </c>
      <c r="P1416" s="65"/>
      <c r="Q1416" s="63" t="s">
        <v>2149</v>
      </c>
      <c r="R1416" s="68">
        <v>0</v>
      </c>
      <c r="S1416" s="68">
        <v>2</v>
      </c>
      <c r="T1416" s="69" t="s">
        <v>8929</v>
      </c>
      <c r="U1416" s="70"/>
      <c r="V1416" s="68"/>
      <c r="W1416" s="71"/>
      <c r="X1416" s="72"/>
      <c r="Y1416" s="71"/>
      <c r="Z1416" s="71"/>
      <c r="AA1416" s="71">
        <v>1</v>
      </c>
      <c r="AB1416" s="76">
        <v>0</v>
      </c>
      <c r="AC1416" s="68">
        <v>1778</v>
      </c>
      <c r="AD1416" s="77">
        <v>0</v>
      </c>
      <c r="AE1416" s="68">
        <v>12</v>
      </c>
      <c r="AF1416" s="78">
        <v>0.5</v>
      </c>
      <c r="AG1416" s="81">
        <v>0.2857</v>
      </c>
      <c r="AH1416" s="82">
        <v>1.2</v>
      </c>
      <c r="AI1416" s="64" t="s">
        <v>8930</v>
      </c>
      <c r="AJ1416" s="63" t="s">
        <v>2293</v>
      </c>
      <c r="AK1416" s="78">
        <v>0.225</v>
      </c>
      <c r="AL1416" s="78">
        <v>0.0714</v>
      </c>
      <c r="AM1416" s="63" t="s">
        <v>5464</v>
      </c>
      <c r="AN1416" s="78">
        <v>0.15</v>
      </c>
      <c r="AO1416" s="78">
        <v>0.0714</v>
      </c>
      <c r="AP1416" s="63" t="s">
        <v>5465</v>
      </c>
      <c r="AQ1416" s="78">
        <v>0.125</v>
      </c>
      <c r="AR1416" s="78">
        <v>0.1429</v>
      </c>
      <c r="AS1416" s="86" t="s">
        <v>8931</v>
      </c>
      <c r="AT1416" s="87">
        <v>0</v>
      </c>
      <c r="AU1416" s="88" t="s">
        <v>8932</v>
      </c>
    </row>
    <row r="1417" spans="1:47">
      <c r="A1417" s="50">
        <f t="shared" si="105"/>
        <v>0</v>
      </c>
      <c r="B1417" s="51" t="str">
        <f>IF(A1417="","",IF(A1417&lt;词盘!$B$2,"大词",IF(A1417&lt;词盘!$C$2,"中尾词","长尾词")))</f>
        <v>大词</v>
      </c>
      <c r="D1417" s="29" t="str">
        <f t="shared" si="106"/>
        <v>无序</v>
      </c>
      <c r="I1417" s="61">
        <f t="shared" si="107"/>
        <v>0</v>
      </c>
      <c r="K1417" s="91"/>
      <c r="L1417" s="90"/>
      <c r="M1417" s="62" t="s">
        <v>8933</v>
      </c>
      <c r="N1417" s="63"/>
      <c r="O1417" s="64" t="s">
        <v>2027</v>
      </c>
      <c r="P1417" s="65"/>
      <c r="Q1417" s="63" t="s">
        <v>2149</v>
      </c>
      <c r="R1417" s="68">
        <v>0</v>
      </c>
      <c r="S1417" s="68">
        <v>1</v>
      </c>
      <c r="T1417" s="69" t="s">
        <v>2601</v>
      </c>
      <c r="U1417" s="70"/>
      <c r="V1417" s="68"/>
      <c r="W1417" s="71"/>
      <c r="X1417" s="72"/>
      <c r="Y1417" s="71"/>
      <c r="Z1417" s="71"/>
      <c r="AA1417" s="71"/>
      <c r="AB1417" s="76"/>
      <c r="AC1417" s="68">
        <v>0</v>
      </c>
      <c r="AD1417" s="77"/>
      <c r="AE1417" s="68">
        <v>20</v>
      </c>
      <c r="AF1417" s="78"/>
      <c r="AG1417" s="81"/>
      <c r="AH1417" s="44" t="s">
        <v>2027</v>
      </c>
      <c r="AI1417" s="64" t="s">
        <v>2177</v>
      </c>
      <c r="AJ1417" s="63"/>
      <c r="AK1417" s="78"/>
      <c r="AL1417" s="78"/>
      <c r="AM1417" s="63"/>
      <c r="AN1417" s="78"/>
      <c r="AO1417" s="78"/>
      <c r="AP1417" s="63"/>
      <c r="AQ1417" s="78"/>
      <c r="AR1417" s="78"/>
      <c r="AS1417" s="86"/>
      <c r="AT1417" s="87">
        <v>0</v>
      </c>
      <c r="AU1417" s="88" t="s">
        <v>8934</v>
      </c>
    </row>
    <row r="1418" spans="1:47">
      <c r="A1418" s="50">
        <f t="shared" si="105"/>
        <v>194</v>
      </c>
      <c r="B1418" s="51" t="str">
        <f>IF(A1418="","",IF(A1418&lt;词盘!$B$2,"大词",IF(A1418&lt;词盘!$C$2,"中尾词","长尾词")))</f>
        <v>大词</v>
      </c>
      <c r="D1418" s="29" t="str">
        <f t="shared" si="106"/>
        <v>无序</v>
      </c>
      <c r="I1418" s="61">
        <f t="shared" si="107"/>
        <v>0</v>
      </c>
      <c r="K1418" s="91"/>
      <c r="L1418" s="90"/>
      <c r="M1418" s="62" t="s">
        <v>8935</v>
      </c>
      <c r="N1418" s="63" t="s">
        <v>8936</v>
      </c>
      <c r="O1418" s="64" t="s">
        <v>2027</v>
      </c>
      <c r="P1418" s="65"/>
      <c r="Q1418" s="63" t="s">
        <v>2149</v>
      </c>
      <c r="R1418" s="68">
        <v>0</v>
      </c>
      <c r="S1418" s="68">
        <v>2</v>
      </c>
      <c r="T1418" s="69" t="s">
        <v>3952</v>
      </c>
      <c r="U1418" s="70">
        <v>757504</v>
      </c>
      <c r="V1418" s="68">
        <v>2961</v>
      </c>
      <c r="W1418" s="71">
        <v>194</v>
      </c>
      <c r="X1418" s="72">
        <v>0.0657</v>
      </c>
      <c r="Y1418" s="71">
        <v>85352</v>
      </c>
      <c r="Z1418" s="71">
        <v>1188</v>
      </c>
      <c r="AA1418" s="71">
        <v>5</v>
      </c>
      <c r="AB1418" s="76">
        <v>0</v>
      </c>
      <c r="AC1418" s="68">
        <v>3975</v>
      </c>
      <c r="AD1418" s="77">
        <v>0.74</v>
      </c>
      <c r="AE1418" s="68">
        <v>20</v>
      </c>
      <c r="AF1418" s="78">
        <v>0.4125</v>
      </c>
      <c r="AG1418" s="81">
        <v>0.4516</v>
      </c>
      <c r="AH1418" s="82">
        <v>1.23</v>
      </c>
      <c r="AI1418" s="64" t="s">
        <v>5070</v>
      </c>
      <c r="AJ1418" s="63" t="s">
        <v>2243</v>
      </c>
      <c r="AK1418" s="78">
        <v>0.1875</v>
      </c>
      <c r="AL1418" s="78">
        <v>0.1935</v>
      </c>
      <c r="AM1418" s="63" t="s">
        <v>2617</v>
      </c>
      <c r="AN1418" s="78">
        <v>0.125</v>
      </c>
      <c r="AO1418" s="78">
        <v>0.1613</v>
      </c>
      <c r="AP1418" s="63" t="s">
        <v>3617</v>
      </c>
      <c r="AQ1418" s="78">
        <v>0.1</v>
      </c>
      <c r="AR1418" s="78">
        <v>0.0968</v>
      </c>
      <c r="AS1418" s="86" t="s">
        <v>8937</v>
      </c>
      <c r="AT1418" s="87"/>
      <c r="AU1418" s="88"/>
    </row>
    <row r="1419" spans="1:47">
      <c r="A1419" s="50">
        <f t="shared" si="105"/>
        <v>0</v>
      </c>
      <c r="B1419" s="51" t="str">
        <f>IF(A1419="","",IF(A1419&lt;词盘!$B$2,"大词",IF(A1419&lt;词盘!$C$2,"中尾词","长尾词")))</f>
        <v>大词</v>
      </c>
      <c r="D1419" s="29" t="str">
        <f t="shared" si="106"/>
        <v>无序</v>
      </c>
      <c r="I1419" s="61">
        <f t="shared" si="107"/>
        <v>0</v>
      </c>
      <c r="K1419" s="91"/>
      <c r="L1419" s="90"/>
      <c r="M1419" s="62" t="s">
        <v>8938</v>
      </c>
      <c r="N1419" s="63" t="s">
        <v>8939</v>
      </c>
      <c r="O1419" s="64" t="s">
        <v>2027</v>
      </c>
      <c r="P1419" s="65"/>
      <c r="Q1419" s="63" t="s">
        <v>2047</v>
      </c>
      <c r="R1419" s="68">
        <v>0</v>
      </c>
      <c r="S1419" s="68">
        <v>3</v>
      </c>
      <c r="T1419" s="69" t="s">
        <v>7658</v>
      </c>
      <c r="U1419" s="70"/>
      <c r="V1419" s="68"/>
      <c r="W1419" s="71"/>
      <c r="X1419" s="72"/>
      <c r="Y1419" s="71"/>
      <c r="Z1419" s="71"/>
      <c r="AA1419" s="71">
        <v>1</v>
      </c>
      <c r="AB1419" s="76">
        <v>0</v>
      </c>
      <c r="AC1419" s="68">
        <v>1345</v>
      </c>
      <c r="AD1419" s="77">
        <v>0</v>
      </c>
      <c r="AE1419" s="68">
        <v>23</v>
      </c>
      <c r="AF1419" s="78">
        <v>1</v>
      </c>
      <c r="AG1419" s="81">
        <v>1</v>
      </c>
      <c r="AH1419" s="82">
        <v>1.65</v>
      </c>
      <c r="AI1419" s="64" t="s">
        <v>8940</v>
      </c>
      <c r="AJ1419" s="63" t="s">
        <v>8941</v>
      </c>
      <c r="AK1419" s="78">
        <v>0.9623</v>
      </c>
      <c r="AL1419" s="78">
        <v>0.9583</v>
      </c>
      <c r="AM1419" s="63" t="s">
        <v>8942</v>
      </c>
      <c r="AN1419" s="78">
        <v>0.0377</v>
      </c>
      <c r="AO1419" s="78">
        <v>0.0417</v>
      </c>
      <c r="AP1419" s="63"/>
      <c r="AQ1419" s="78"/>
      <c r="AR1419" s="78"/>
      <c r="AS1419" s="86" t="s">
        <v>8943</v>
      </c>
      <c r="AT1419" s="87">
        <v>0</v>
      </c>
      <c r="AU1419" s="88" t="s">
        <v>8944</v>
      </c>
    </row>
    <row r="1420" spans="1:47">
      <c r="A1420" s="50">
        <f t="shared" si="105"/>
        <v>46</v>
      </c>
      <c r="B1420" s="51" t="str">
        <f>IF(A1420="","",IF(A1420&lt;词盘!$B$2,"大词",IF(A1420&lt;词盘!$C$2,"中尾词","长尾词")))</f>
        <v>大词</v>
      </c>
      <c r="D1420" s="29" t="str">
        <f t="shared" si="106"/>
        <v>无序</v>
      </c>
      <c r="I1420" s="61">
        <f t="shared" si="107"/>
        <v>0</v>
      </c>
      <c r="K1420" s="91"/>
      <c r="L1420" s="90"/>
      <c r="M1420" s="62" t="s">
        <v>8945</v>
      </c>
      <c r="N1420" s="63" t="s">
        <v>8946</v>
      </c>
      <c r="O1420" s="64" t="s">
        <v>2027</v>
      </c>
      <c r="P1420" s="65"/>
      <c r="Q1420" s="63" t="s">
        <v>3147</v>
      </c>
      <c r="R1420" s="68">
        <v>0</v>
      </c>
      <c r="S1420" s="68">
        <v>3</v>
      </c>
      <c r="T1420" s="69" t="s">
        <v>8947</v>
      </c>
      <c r="U1420" s="70">
        <v>1329070</v>
      </c>
      <c r="V1420" s="68">
        <v>1860</v>
      </c>
      <c r="W1420" s="71">
        <v>46</v>
      </c>
      <c r="X1420" s="72">
        <v>0.0253</v>
      </c>
      <c r="Y1420" s="71">
        <v>51795</v>
      </c>
      <c r="Z1420" s="71">
        <v>894</v>
      </c>
      <c r="AA1420" s="71">
        <v>2</v>
      </c>
      <c r="AB1420" s="76">
        <v>0</v>
      </c>
      <c r="AC1420" s="68">
        <v>1486</v>
      </c>
      <c r="AD1420" s="77">
        <v>1.25</v>
      </c>
      <c r="AE1420" s="68">
        <v>32</v>
      </c>
      <c r="AF1420" s="78">
        <v>0.5778</v>
      </c>
      <c r="AG1420" s="81">
        <v>0.25</v>
      </c>
      <c r="AH1420" s="82">
        <v>1.03</v>
      </c>
      <c r="AI1420" s="64" t="s">
        <v>8948</v>
      </c>
      <c r="AJ1420" s="63" t="s">
        <v>2857</v>
      </c>
      <c r="AK1420" s="78">
        <v>0.2889</v>
      </c>
      <c r="AL1420" s="78">
        <v>0.25</v>
      </c>
      <c r="AM1420" s="63" t="s">
        <v>6150</v>
      </c>
      <c r="AN1420" s="78">
        <v>0.2</v>
      </c>
      <c r="AO1420" s="78">
        <v>0</v>
      </c>
      <c r="AP1420" s="63" t="s">
        <v>4453</v>
      </c>
      <c r="AQ1420" s="78">
        <v>0.0889</v>
      </c>
      <c r="AR1420" s="78">
        <v>0</v>
      </c>
      <c r="AS1420" s="86" t="s">
        <v>8949</v>
      </c>
      <c r="AT1420" s="87">
        <v>0</v>
      </c>
      <c r="AU1420" s="88" t="s">
        <v>8950</v>
      </c>
    </row>
    <row r="1421" spans="1:47">
      <c r="A1421" s="50">
        <f t="shared" si="105"/>
        <v>11</v>
      </c>
      <c r="B1421" s="51" t="str">
        <f>IF(A1421="","",IF(A1421&lt;词盘!$B$2,"大词",IF(A1421&lt;词盘!$C$2,"中尾词","长尾词")))</f>
        <v>大词</v>
      </c>
      <c r="D1421" s="29" t="str">
        <f t="shared" si="106"/>
        <v>无序</v>
      </c>
      <c r="I1421" s="61">
        <f t="shared" si="107"/>
        <v>0</v>
      </c>
      <c r="K1421" s="91"/>
      <c r="L1421" s="90"/>
      <c r="M1421" s="62" t="s">
        <v>8951</v>
      </c>
      <c r="N1421" s="63" t="s">
        <v>8952</v>
      </c>
      <c r="O1421" s="64" t="s">
        <v>2018</v>
      </c>
      <c r="P1421" s="65"/>
      <c r="Q1421" s="63" t="s">
        <v>2275</v>
      </c>
      <c r="R1421" s="68">
        <v>0</v>
      </c>
      <c r="S1421" s="68">
        <v>2</v>
      </c>
      <c r="T1421" s="69" t="s">
        <v>4824</v>
      </c>
      <c r="U1421" s="70">
        <v>2239501</v>
      </c>
      <c r="V1421" s="68">
        <v>527</v>
      </c>
      <c r="W1421" s="71">
        <v>11</v>
      </c>
      <c r="X1421" s="72">
        <v>0.0215</v>
      </c>
      <c r="Y1421" s="71">
        <v>11248</v>
      </c>
      <c r="Z1421" s="71">
        <v>205</v>
      </c>
      <c r="AA1421" s="71">
        <v>1</v>
      </c>
      <c r="AB1421" s="76">
        <v>9</v>
      </c>
      <c r="AC1421" s="68">
        <v>3785</v>
      </c>
      <c r="AD1421" s="77">
        <v>0.14</v>
      </c>
      <c r="AE1421" s="68">
        <v>4</v>
      </c>
      <c r="AF1421" s="78">
        <v>0.4615</v>
      </c>
      <c r="AG1421" s="81">
        <v>0.6</v>
      </c>
      <c r="AH1421" s="82">
        <v>1.03</v>
      </c>
      <c r="AI1421" s="64" t="s">
        <v>8948</v>
      </c>
      <c r="AJ1421" s="63" t="s">
        <v>2857</v>
      </c>
      <c r="AK1421" s="78">
        <v>0.2692</v>
      </c>
      <c r="AL1421" s="78">
        <v>0.4</v>
      </c>
      <c r="AM1421" s="63" t="s">
        <v>7247</v>
      </c>
      <c r="AN1421" s="78">
        <v>0.1154</v>
      </c>
      <c r="AO1421" s="78">
        <v>0</v>
      </c>
      <c r="AP1421" s="63" t="s">
        <v>8508</v>
      </c>
      <c r="AQ1421" s="78">
        <v>0.0769</v>
      </c>
      <c r="AR1421" s="78">
        <v>0.2</v>
      </c>
      <c r="AS1421" s="86" t="s">
        <v>8953</v>
      </c>
      <c r="AT1421" s="87">
        <v>0</v>
      </c>
      <c r="AU1421" s="88" t="s">
        <v>8954</v>
      </c>
    </row>
    <row r="1422" spans="1:47">
      <c r="A1422" s="50">
        <f t="shared" si="105"/>
        <v>0</v>
      </c>
      <c r="B1422" s="51" t="str">
        <f>IF(A1422="","",IF(A1422&lt;词盘!$B$2,"大词",IF(A1422&lt;词盘!$C$2,"中尾词","长尾词")))</f>
        <v>大词</v>
      </c>
      <c r="D1422" s="29" t="str">
        <f t="shared" si="106"/>
        <v>无序</v>
      </c>
      <c r="I1422" s="61">
        <f t="shared" si="107"/>
        <v>0</v>
      </c>
      <c r="K1422" s="91"/>
      <c r="L1422" s="90"/>
      <c r="M1422" s="62" t="s">
        <v>8955</v>
      </c>
      <c r="N1422" s="63" t="s">
        <v>8956</v>
      </c>
      <c r="O1422" s="64" t="s">
        <v>2027</v>
      </c>
      <c r="P1422" s="65"/>
      <c r="Q1422" s="63" t="s">
        <v>2047</v>
      </c>
      <c r="R1422" s="68">
        <v>0</v>
      </c>
      <c r="S1422" s="68">
        <v>10</v>
      </c>
      <c r="T1422" s="69" t="s">
        <v>7201</v>
      </c>
      <c r="U1422" s="70"/>
      <c r="V1422" s="68"/>
      <c r="W1422" s="71"/>
      <c r="X1422" s="72"/>
      <c r="Y1422" s="71"/>
      <c r="Z1422" s="71"/>
      <c r="AA1422" s="71">
        <v>1</v>
      </c>
      <c r="AB1422" s="76">
        <v>0</v>
      </c>
      <c r="AC1422" s="68">
        <v>1415</v>
      </c>
      <c r="AD1422" s="77">
        <v>0</v>
      </c>
      <c r="AE1422" s="68">
        <v>20</v>
      </c>
      <c r="AF1422" s="78">
        <v>0.4</v>
      </c>
      <c r="AG1422" s="81">
        <v>0</v>
      </c>
      <c r="AH1422" s="82">
        <v>6.51</v>
      </c>
      <c r="AI1422" s="64" t="s">
        <v>8957</v>
      </c>
      <c r="AJ1422" s="63" t="s">
        <v>5465</v>
      </c>
      <c r="AK1422" s="78">
        <v>0.175</v>
      </c>
      <c r="AL1422" s="78">
        <v>0</v>
      </c>
      <c r="AM1422" s="63" t="s">
        <v>2910</v>
      </c>
      <c r="AN1422" s="78">
        <v>0.125</v>
      </c>
      <c r="AO1422" s="78">
        <v>0</v>
      </c>
      <c r="AP1422" s="63" t="s">
        <v>2293</v>
      </c>
      <c r="AQ1422" s="78">
        <v>0.1</v>
      </c>
      <c r="AR1422" s="78">
        <v>0</v>
      </c>
      <c r="AS1422" s="86" t="s">
        <v>8958</v>
      </c>
      <c r="AT1422" s="87">
        <v>0</v>
      </c>
      <c r="AU1422" s="88" t="s">
        <v>8959</v>
      </c>
    </row>
    <row r="1423" spans="1:47">
      <c r="A1423" s="50">
        <f t="shared" si="105"/>
        <v>91</v>
      </c>
      <c r="B1423" s="51" t="str">
        <f>IF(A1423="","",IF(A1423&lt;词盘!$B$2,"大词",IF(A1423&lt;词盘!$C$2,"中尾词","长尾词")))</f>
        <v>大词</v>
      </c>
      <c r="D1423" s="29" t="str">
        <f t="shared" si="106"/>
        <v>无序</v>
      </c>
      <c r="I1423" s="61">
        <f t="shared" si="107"/>
        <v>0</v>
      </c>
      <c r="K1423" s="91"/>
      <c r="L1423" s="90"/>
      <c r="M1423" s="62" t="s">
        <v>8960</v>
      </c>
      <c r="N1423" s="63" t="s">
        <v>8961</v>
      </c>
      <c r="O1423" s="64" t="s">
        <v>2027</v>
      </c>
      <c r="P1423" s="65"/>
      <c r="Q1423" s="63" t="s">
        <v>2047</v>
      </c>
      <c r="R1423" s="68">
        <v>0</v>
      </c>
      <c r="S1423" s="68">
        <v>1</v>
      </c>
      <c r="T1423" s="69" t="s">
        <v>2601</v>
      </c>
      <c r="U1423" s="70">
        <v>1133845</v>
      </c>
      <c r="V1423" s="68">
        <v>3105</v>
      </c>
      <c r="W1423" s="71">
        <v>91</v>
      </c>
      <c r="X1423" s="72">
        <v>0.0296</v>
      </c>
      <c r="Y1423" s="71">
        <v>63213</v>
      </c>
      <c r="Z1423" s="71">
        <v>1499</v>
      </c>
      <c r="AA1423" s="71">
        <v>3</v>
      </c>
      <c r="AB1423" s="76">
        <v>0</v>
      </c>
      <c r="AC1423" s="68">
        <v>2067</v>
      </c>
      <c r="AD1423" s="77">
        <v>1.5</v>
      </c>
      <c r="AE1423" s="68">
        <v>6</v>
      </c>
      <c r="AF1423" s="78">
        <v>0.3962</v>
      </c>
      <c r="AG1423" s="81">
        <v>0.1429</v>
      </c>
      <c r="AH1423" s="82">
        <v>1.51</v>
      </c>
      <c r="AI1423" s="64" t="s">
        <v>2242</v>
      </c>
      <c r="AJ1423" s="63" t="s">
        <v>5339</v>
      </c>
      <c r="AK1423" s="78">
        <v>0.1887</v>
      </c>
      <c r="AL1423" s="78">
        <v>0.1429</v>
      </c>
      <c r="AM1423" s="63" t="s">
        <v>2857</v>
      </c>
      <c r="AN1423" s="78">
        <v>0.1132</v>
      </c>
      <c r="AO1423" s="78">
        <v>0</v>
      </c>
      <c r="AP1423" s="63" t="s">
        <v>5338</v>
      </c>
      <c r="AQ1423" s="78">
        <v>0.0943</v>
      </c>
      <c r="AR1423" s="78">
        <v>0</v>
      </c>
      <c r="AS1423" s="86" t="s">
        <v>8962</v>
      </c>
      <c r="AT1423" s="87">
        <v>0</v>
      </c>
      <c r="AU1423" s="88" t="s">
        <v>8963</v>
      </c>
    </row>
    <row r="1424" spans="1:47">
      <c r="A1424" s="50">
        <f t="shared" si="105"/>
        <v>118</v>
      </c>
      <c r="B1424" s="51" t="str">
        <f>IF(A1424="","",IF(A1424&lt;词盘!$B$2,"大词",IF(A1424&lt;词盘!$C$2,"中尾词","长尾词")))</f>
        <v>大词</v>
      </c>
      <c r="D1424" s="29" t="str">
        <f t="shared" si="106"/>
        <v>无序</v>
      </c>
      <c r="I1424" s="61">
        <f t="shared" si="107"/>
        <v>0</v>
      </c>
      <c r="K1424" s="91"/>
      <c r="L1424" s="90"/>
      <c r="M1424" s="62" t="s">
        <v>8964</v>
      </c>
      <c r="N1424" s="63" t="s">
        <v>8965</v>
      </c>
      <c r="O1424" s="64" t="s">
        <v>2027</v>
      </c>
      <c r="P1424" s="65"/>
      <c r="Q1424" s="63" t="s">
        <v>2047</v>
      </c>
      <c r="R1424" s="68">
        <v>0</v>
      </c>
      <c r="S1424" s="68">
        <v>2</v>
      </c>
      <c r="T1424" s="69" t="s">
        <v>3175</v>
      </c>
      <c r="U1424" s="70">
        <v>1606844</v>
      </c>
      <c r="V1424" s="68">
        <v>882</v>
      </c>
      <c r="W1424" s="71">
        <v>118</v>
      </c>
      <c r="X1424" s="72">
        <v>0.1342</v>
      </c>
      <c r="Y1424" s="71">
        <v>23640</v>
      </c>
      <c r="Z1424" s="71">
        <v>407</v>
      </c>
      <c r="AA1424" s="71">
        <v>3</v>
      </c>
      <c r="AB1424" s="76">
        <v>1</v>
      </c>
      <c r="AC1424" s="68">
        <v>7927</v>
      </c>
      <c r="AD1424" s="77">
        <v>0.11</v>
      </c>
      <c r="AE1424" s="68">
        <v>2</v>
      </c>
      <c r="AF1424" s="78">
        <v>0.4865</v>
      </c>
      <c r="AG1424" s="81">
        <v>0.5333</v>
      </c>
      <c r="AH1424" s="82">
        <v>1.61</v>
      </c>
      <c r="AI1424" s="64" t="s">
        <v>4222</v>
      </c>
      <c r="AJ1424" s="63" t="s">
        <v>2450</v>
      </c>
      <c r="AK1424" s="78">
        <v>0.3243</v>
      </c>
      <c r="AL1424" s="78">
        <v>0.2667</v>
      </c>
      <c r="AM1424" s="63" t="s">
        <v>2144</v>
      </c>
      <c r="AN1424" s="78">
        <v>0.0811</v>
      </c>
      <c r="AO1424" s="78">
        <v>0.1333</v>
      </c>
      <c r="AP1424" s="63" t="s">
        <v>2525</v>
      </c>
      <c r="AQ1424" s="78">
        <v>0.0811</v>
      </c>
      <c r="AR1424" s="78">
        <v>0.1333</v>
      </c>
      <c r="AS1424" s="86" t="s">
        <v>8966</v>
      </c>
      <c r="AT1424" s="87"/>
      <c r="AU1424" s="88"/>
    </row>
    <row r="1425" spans="1:47">
      <c r="A1425" s="50">
        <f t="shared" si="105"/>
        <v>0</v>
      </c>
      <c r="B1425" s="51" t="str">
        <f>IF(A1425="","",IF(A1425&lt;词盘!$B$2,"大词",IF(A1425&lt;词盘!$C$2,"中尾词","长尾词")))</f>
        <v>大词</v>
      </c>
      <c r="D1425" s="29" t="str">
        <f t="shared" si="106"/>
        <v>无序</v>
      </c>
      <c r="I1425" s="61">
        <f t="shared" si="107"/>
        <v>0</v>
      </c>
      <c r="K1425" s="91"/>
      <c r="L1425" s="90"/>
      <c r="M1425" s="62" t="s">
        <v>8967</v>
      </c>
      <c r="N1425" s="63"/>
      <c r="O1425" s="64" t="s">
        <v>2027</v>
      </c>
      <c r="P1425" s="65"/>
      <c r="Q1425" s="63" t="s">
        <v>2047</v>
      </c>
      <c r="R1425" s="68">
        <v>0</v>
      </c>
      <c r="S1425" s="68">
        <v>1</v>
      </c>
      <c r="T1425" s="69" t="s">
        <v>2024</v>
      </c>
      <c r="U1425" s="70"/>
      <c r="V1425" s="68"/>
      <c r="W1425" s="71"/>
      <c r="X1425" s="72"/>
      <c r="Y1425" s="71"/>
      <c r="Z1425" s="71"/>
      <c r="AA1425" s="71"/>
      <c r="AB1425" s="76"/>
      <c r="AC1425" s="68">
        <v>0</v>
      </c>
      <c r="AD1425" s="77"/>
      <c r="AE1425" s="68">
        <v>1</v>
      </c>
      <c r="AF1425" s="78"/>
      <c r="AG1425" s="81"/>
      <c r="AH1425" s="44" t="s">
        <v>2027</v>
      </c>
      <c r="AI1425" s="64" t="s">
        <v>2177</v>
      </c>
      <c r="AJ1425" s="63"/>
      <c r="AK1425" s="78"/>
      <c r="AL1425" s="78"/>
      <c r="AM1425" s="63"/>
      <c r="AN1425" s="78"/>
      <c r="AO1425" s="78"/>
      <c r="AP1425" s="63"/>
      <c r="AQ1425" s="78"/>
      <c r="AR1425" s="78"/>
      <c r="AS1425" s="86"/>
      <c r="AT1425" s="87">
        <v>0</v>
      </c>
      <c r="AU1425" s="88" t="s">
        <v>8968</v>
      </c>
    </row>
    <row r="1426" spans="1:47">
      <c r="A1426" s="50">
        <f t="shared" si="105"/>
        <v>291</v>
      </c>
      <c r="B1426" s="51" t="str">
        <f>IF(A1426="","",IF(A1426&lt;词盘!$B$2,"大词",IF(A1426&lt;词盘!$C$2,"中尾词","长尾词")))</f>
        <v>大词</v>
      </c>
      <c r="D1426" s="29" t="str">
        <f t="shared" si="106"/>
        <v>无序</v>
      </c>
      <c r="I1426" s="61">
        <f t="shared" si="107"/>
        <v>0</v>
      </c>
      <c r="K1426" s="91"/>
      <c r="L1426" s="90"/>
      <c r="M1426" s="62" t="s">
        <v>8969</v>
      </c>
      <c r="N1426" s="63" t="s">
        <v>8970</v>
      </c>
      <c r="O1426" s="64" t="s">
        <v>2027</v>
      </c>
      <c r="P1426" s="65"/>
      <c r="Q1426" s="63" t="s">
        <v>2149</v>
      </c>
      <c r="R1426" s="68">
        <v>0</v>
      </c>
      <c r="S1426" s="68">
        <v>1</v>
      </c>
      <c r="T1426" s="69" t="s">
        <v>3109</v>
      </c>
      <c r="U1426" s="70">
        <v>1274340</v>
      </c>
      <c r="V1426" s="68">
        <v>1634</v>
      </c>
      <c r="W1426" s="71">
        <v>291</v>
      </c>
      <c r="X1426" s="72">
        <v>0.1787</v>
      </c>
      <c r="Y1426" s="71">
        <v>45418</v>
      </c>
      <c r="Z1426" s="71">
        <v>809</v>
      </c>
      <c r="AA1426" s="71">
        <v>7</v>
      </c>
      <c r="AB1426" s="76">
        <v>2</v>
      </c>
      <c r="AC1426" s="68">
        <v>515</v>
      </c>
      <c r="AD1426" s="77">
        <v>3.17</v>
      </c>
      <c r="AE1426" s="68">
        <v>9</v>
      </c>
      <c r="AF1426" s="78">
        <v>0.4255</v>
      </c>
      <c r="AG1426" s="81">
        <v>0.6666</v>
      </c>
      <c r="AH1426" s="82">
        <v>2.36</v>
      </c>
      <c r="AI1426" s="64" t="s">
        <v>8971</v>
      </c>
      <c r="AJ1426" s="63" t="s">
        <v>2031</v>
      </c>
      <c r="AK1426" s="78">
        <v>0.234</v>
      </c>
      <c r="AL1426" s="78">
        <v>0.4</v>
      </c>
      <c r="AM1426" s="63" t="s">
        <v>5483</v>
      </c>
      <c r="AN1426" s="78">
        <v>0.1064</v>
      </c>
      <c r="AO1426" s="78">
        <v>0.1333</v>
      </c>
      <c r="AP1426" s="63" t="s">
        <v>8340</v>
      </c>
      <c r="AQ1426" s="78">
        <v>0.0851</v>
      </c>
      <c r="AR1426" s="78">
        <v>0.1333</v>
      </c>
      <c r="AS1426" s="86" t="s">
        <v>8972</v>
      </c>
      <c r="AT1426" s="87">
        <v>0.0769</v>
      </c>
      <c r="AU1426" s="88" t="s">
        <v>8973</v>
      </c>
    </row>
    <row r="1427" spans="1:47">
      <c r="A1427" s="50">
        <f t="shared" si="105"/>
        <v>0</v>
      </c>
      <c r="B1427" s="51" t="str">
        <f>IF(A1427="","",IF(A1427&lt;词盘!$B$2,"大词",IF(A1427&lt;词盘!$C$2,"中尾词","长尾词")))</f>
        <v>大词</v>
      </c>
      <c r="D1427" s="29" t="str">
        <f t="shared" si="106"/>
        <v>无序</v>
      </c>
      <c r="I1427" s="61">
        <f t="shared" si="107"/>
        <v>0</v>
      </c>
      <c r="K1427" s="91"/>
      <c r="L1427" s="90"/>
      <c r="M1427" s="62" t="s">
        <v>8974</v>
      </c>
      <c r="N1427" s="63"/>
      <c r="O1427" s="64" t="s">
        <v>2027</v>
      </c>
      <c r="P1427" s="65"/>
      <c r="Q1427" s="63" t="s">
        <v>2149</v>
      </c>
      <c r="R1427" s="68">
        <v>0</v>
      </c>
      <c r="S1427" s="68">
        <v>11</v>
      </c>
      <c r="T1427" s="69" t="s">
        <v>8975</v>
      </c>
      <c r="U1427" s="70"/>
      <c r="V1427" s="68"/>
      <c r="W1427" s="71"/>
      <c r="X1427" s="72"/>
      <c r="Y1427" s="71"/>
      <c r="Z1427" s="71"/>
      <c r="AA1427" s="71"/>
      <c r="AB1427" s="76"/>
      <c r="AC1427" s="68">
        <v>0</v>
      </c>
      <c r="AD1427" s="77"/>
      <c r="AE1427" s="68">
        <v>28</v>
      </c>
      <c r="AF1427" s="78"/>
      <c r="AG1427" s="81"/>
      <c r="AH1427" s="44" t="s">
        <v>2027</v>
      </c>
      <c r="AI1427" s="64" t="s">
        <v>2177</v>
      </c>
      <c r="AJ1427" s="63"/>
      <c r="AK1427" s="78"/>
      <c r="AL1427" s="78"/>
      <c r="AM1427" s="63"/>
      <c r="AN1427" s="78"/>
      <c r="AO1427" s="78"/>
      <c r="AP1427" s="63"/>
      <c r="AQ1427" s="78"/>
      <c r="AR1427" s="78"/>
      <c r="AS1427" s="86"/>
      <c r="AT1427" s="87"/>
      <c r="AU1427" s="88"/>
    </row>
    <row r="1428" spans="1:47">
      <c r="A1428" s="50">
        <f t="shared" si="105"/>
        <v>0</v>
      </c>
      <c r="B1428" s="51" t="str">
        <f>IF(A1428="","",IF(A1428&lt;词盘!$B$2,"大词",IF(A1428&lt;词盘!$C$2,"中尾词","长尾词")))</f>
        <v>大词</v>
      </c>
      <c r="D1428" s="29" t="str">
        <f t="shared" si="106"/>
        <v>无序</v>
      </c>
      <c r="I1428" s="61">
        <f t="shared" si="107"/>
        <v>0</v>
      </c>
      <c r="K1428" s="91"/>
      <c r="L1428" s="90"/>
      <c r="M1428" s="62" t="s">
        <v>8976</v>
      </c>
      <c r="N1428" s="63"/>
      <c r="O1428" s="64" t="s">
        <v>2027</v>
      </c>
      <c r="P1428" s="65"/>
      <c r="Q1428" s="63" t="s">
        <v>2047</v>
      </c>
      <c r="R1428" s="68">
        <v>0</v>
      </c>
      <c r="S1428" s="68">
        <v>2</v>
      </c>
      <c r="T1428" s="69" t="s">
        <v>3175</v>
      </c>
      <c r="U1428" s="70"/>
      <c r="V1428" s="68"/>
      <c r="W1428" s="71"/>
      <c r="X1428" s="72"/>
      <c r="Y1428" s="71"/>
      <c r="Z1428" s="71"/>
      <c r="AA1428" s="71"/>
      <c r="AB1428" s="76"/>
      <c r="AC1428" s="68">
        <v>0</v>
      </c>
      <c r="AD1428" s="77"/>
      <c r="AE1428" s="68">
        <v>10</v>
      </c>
      <c r="AF1428" s="78"/>
      <c r="AG1428" s="81"/>
      <c r="AH1428" s="44" t="s">
        <v>2027</v>
      </c>
      <c r="AI1428" s="64" t="s">
        <v>2177</v>
      </c>
      <c r="AJ1428" s="63"/>
      <c r="AK1428" s="78"/>
      <c r="AL1428" s="78"/>
      <c r="AM1428" s="63"/>
      <c r="AN1428" s="78"/>
      <c r="AO1428" s="78"/>
      <c r="AP1428" s="63"/>
      <c r="AQ1428" s="78"/>
      <c r="AR1428" s="78"/>
      <c r="AS1428" s="86"/>
      <c r="AT1428" s="87">
        <v>0</v>
      </c>
      <c r="AU1428" s="88" t="s">
        <v>8977</v>
      </c>
    </row>
    <row r="1429" spans="1:47">
      <c r="A1429" s="50">
        <f t="shared" si="105"/>
        <v>0</v>
      </c>
      <c r="B1429" s="51" t="str">
        <f>IF(A1429="","",IF(A1429&lt;词盘!$B$2,"大词",IF(A1429&lt;词盘!$C$2,"中尾词","长尾词")))</f>
        <v>大词</v>
      </c>
      <c r="D1429" s="29" t="str">
        <f t="shared" si="106"/>
        <v>无序</v>
      </c>
      <c r="I1429" s="61">
        <f t="shared" si="107"/>
        <v>0</v>
      </c>
      <c r="K1429" s="91"/>
      <c r="L1429" s="90"/>
      <c r="M1429" s="62" t="s">
        <v>8978</v>
      </c>
      <c r="N1429" s="63"/>
      <c r="O1429" s="64" t="s">
        <v>2027</v>
      </c>
      <c r="P1429" s="65"/>
      <c r="Q1429" s="63" t="s">
        <v>2047</v>
      </c>
      <c r="R1429" s="68">
        <v>0</v>
      </c>
      <c r="S1429" s="68">
        <v>7</v>
      </c>
      <c r="T1429" s="69" t="s">
        <v>8979</v>
      </c>
      <c r="U1429" s="70"/>
      <c r="V1429" s="68"/>
      <c r="W1429" s="71"/>
      <c r="X1429" s="72"/>
      <c r="Y1429" s="71"/>
      <c r="Z1429" s="71"/>
      <c r="AA1429" s="71"/>
      <c r="AB1429" s="76"/>
      <c r="AC1429" s="68">
        <v>0</v>
      </c>
      <c r="AD1429" s="77"/>
      <c r="AE1429" s="68">
        <v>55</v>
      </c>
      <c r="AF1429" s="78"/>
      <c r="AG1429" s="81"/>
      <c r="AH1429" s="44" t="s">
        <v>2027</v>
      </c>
      <c r="AI1429" s="64" t="s">
        <v>2177</v>
      </c>
      <c r="AJ1429" s="63"/>
      <c r="AK1429" s="78"/>
      <c r="AL1429" s="78"/>
      <c r="AM1429" s="63"/>
      <c r="AN1429" s="78"/>
      <c r="AO1429" s="78"/>
      <c r="AP1429" s="63"/>
      <c r="AQ1429" s="78"/>
      <c r="AR1429" s="78"/>
      <c r="AS1429" s="86"/>
      <c r="AT1429" s="87"/>
      <c r="AU1429" s="88"/>
    </row>
    <row r="1430" spans="1:47">
      <c r="A1430" s="50">
        <f t="shared" si="105"/>
        <v>0</v>
      </c>
      <c r="B1430" s="51" t="str">
        <f>IF(A1430="","",IF(A1430&lt;词盘!$B$2,"大词",IF(A1430&lt;词盘!$C$2,"中尾词","长尾词")))</f>
        <v>大词</v>
      </c>
      <c r="D1430" s="29" t="str">
        <f t="shared" si="106"/>
        <v>无序</v>
      </c>
      <c r="I1430" s="61">
        <f t="shared" si="107"/>
        <v>0</v>
      </c>
      <c r="K1430" s="91"/>
      <c r="L1430" s="90"/>
      <c r="M1430" s="62" t="s">
        <v>8980</v>
      </c>
      <c r="N1430" s="63"/>
      <c r="O1430" s="64" t="s">
        <v>2027</v>
      </c>
      <c r="P1430" s="65"/>
      <c r="Q1430" s="63" t="s">
        <v>2047</v>
      </c>
      <c r="R1430" s="68">
        <v>0</v>
      </c>
      <c r="S1430" s="68">
        <v>1</v>
      </c>
      <c r="T1430" s="69" t="s">
        <v>2022</v>
      </c>
      <c r="U1430" s="70"/>
      <c r="V1430" s="68"/>
      <c r="W1430" s="71"/>
      <c r="X1430" s="72"/>
      <c r="Y1430" s="71"/>
      <c r="Z1430" s="71"/>
      <c r="AA1430" s="71"/>
      <c r="AB1430" s="76"/>
      <c r="AC1430" s="68">
        <v>0</v>
      </c>
      <c r="AD1430" s="77"/>
      <c r="AE1430" s="68">
        <v>33</v>
      </c>
      <c r="AF1430" s="78"/>
      <c r="AG1430" s="81"/>
      <c r="AH1430" s="44" t="s">
        <v>2027</v>
      </c>
      <c r="AI1430" s="64" t="s">
        <v>2177</v>
      </c>
      <c r="AJ1430" s="63"/>
      <c r="AK1430" s="78"/>
      <c r="AL1430" s="78"/>
      <c r="AM1430" s="63"/>
      <c r="AN1430" s="78"/>
      <c r="AO1430" s="78"/>
      <c r="AP1430" s="63"/>
      <c r="AQ1430" s="78"/>
      <c r="AR1430" s="78"/>
      <c r="AS1430" s="86"/>
      <c r="AT1430" s="87">
        <v>0</v>
      </c>
      <c r="AU1430" s="88" t="s">
        <v>8981</v>
      </c>
    </row>
    <row r="1431" spans="1:47">
      <c r="A1431" s="50">
        <f t="shared" si="105"/>
        <v>0</v>
      </c>
      <c r="B1431" s="51" t="str">
        <f>IF(A1431="","",IF(A1431&lt;词盘!$B$2,"大词",IF(A1431&lt;词盘!$C$2,"中尾词","长尾词")))</f>
        <v>大词</v>
      </c>
      <c r="D1431" s="29" t="str">
        <f t="shared" si="106"/>
        <v>无序</v>
      </c>
      <c r="I1431" s="61">
        <f t="shared" si="107"/>
        <v>0</v>
      </c>
      <c r="K1431" s="91"/>
      <c r="L1431" s="90"/>
      <c r="M1431" s="62" t="s">
        <v>8982</v>
      </c>
      <c r="N1431" s="63"/>
      <c r="O1431" s="64" t="s">
        <v>2027</v>
      </c>
      <c r="P1431" s="65"/>
      <c r="Q1431" s="63" t="s">
        <v>2047</v>
      </c>
      <c r="R1431" s="68">
        <v>0</v>
      </c>
      <c r="S1431" s="68">
        <v>1</v>
      </c>
      <c r="T1431" s="69" t="s">
        <v>2024</v>
      </c>
      <c r="U1431" s="70"/>
      <c r="V1431" s="68"/>
      <c r="W1431" s="71"/>
      <c r="X1431" s="72"/>
      <c r="Y1431" s="71"/>
      <c r="Z1431" s="71"/>
      <c r="AA1431" s="71"/>
      <c r="AB1431" s="76"/>
      <c r="AC1431" s="68">
        <v>0</v>
      </c>
      <c r="AD1431" s="77"/>
      <c r="AE1431" s="68">
        <v>12</v>
      </c>
      <c r="AF1431" s="78"/>
      <c r="AG1431" s="81"/>
      <c r="AH1431" s="44" t="s">
        <v>2027</v>
      </c>
      <c r="AI1431" s="64" t="s">
        <v>2177</v>
      </c>
      <c r="AJ1431" s="63"/>
      <c r="AK1431" s="78"/>
      <c r="AL1431" s="78"/>
      <c r="AM1431" s="63"/>
      <c r="AN1431" s="78"/>
      <c r="AO1431" s="78"/>
      <c r="AP1431" s="63"/>
      <c r="AQ1431" s="78"/>
      <c r="AR1431" s="78"/>
      <c r="AS1431" s="86"/>
      <c r="AT1431" s="87">
        <v>0</v>
      </c>
      <c r="AU1431" s="88" t="s">
        <v>8983</v>
      </c>
    </row>
    <row r="1432" spans="1:47">
      <c r="A1432" s="50">
        <f t="shared" si="105"/>
        <v>0</v>
      </c>
      <c r="B1432" s="51" t="str">
        <f>IF(A1432="","",IF(A1432&lt;词盘!$B$2,"大词",IF(A1432&lt;词盘!$C$2,"中尾词","长尾词")))</f>
        <v>大词</v>
      </c>
      <c r="D1432" s="29" t="str">
        <f t="shared" si="106"/>
        <v>无序</v>
      </c>
      <c r="I1432" s="61">
        <f t="shared" si="107"/>
        <v>0</v>
      </c>
      <c r="K1432" s="91"/>
      <c r="L1432" s="90"/>
      <c r="M1432" s="62" t="s">
        <v>8984</v>
      </c>
      <c r="N1432" s="63" t="s">
        <v>8985</v>
      </c>
      <c r="O1432" s="64" t="s">
        <v>2027</v>
      </c>
      <c r="P1432" s="65"/>
      <c r="Q1432" s="63" t="s">
        <v>2047</v>
      </c>
      <c r="R1432" s="68">
        <v>0</v>
      </c>
      <c r="S1432" s="68">
        <v>7</v>
      </c>
      <c r="T1432" s="69" t="s">
        <v>8986</v>
      </c>
      <c r="U1432" s="70"/>
      <c r="V1432" s="68"/>
      <c r="W1432" s="71"/>
      <c r="X1432" s="72"/>
      <c r="Y1432" s="71"/>
      <c r="Z1432" s="71"/>
      <c r="AA1432" s="71">
        <v>1</v>
      </c>
      <c r="AB1432" s="76">
        <v>0</v>
      </c>
      <c r="AC1432" s="68">
        <v>965</v>
      </c>
      <c r="AD1432" s="77">
        <v>0</v>
      </c>
      <c r="AE1432" s="68">
        <v>4</v>
      </c>
      <c r="AF1432" s="78">
        <v>1</v>
      </c>
      <c r="AG1432" s="81">
        <v>0</v>
      </c>
      <c r="AH1432" s="82">
        <v>0.87</v>
      </c>
      <c r="AI1432" s="64" t="s">
        <v>5330</v>
      </c>
      <c r="AJ1432" s="63" t="s">
        <v>8987</v>
      </c>
      <c r="AK1432" s="78">
        <v>0.6</v>
      </c>
      <c r="AL1432" s="78">
        <v>0</v>
      </c>
      <c r="AM1432" s="63" t="s">
        <v>3480</v>
      </c>
      <c r="AN1432" s="78">
        <v>0.4</v>
      </c>
      <c r="AO1432" s="78">
        <v>0</v>
      </c>
      <c r="AP1432" s="63"/>
      <c r="AQ1432" s="78"/>
      <c r="AR1432" s="78"/>
      <c r="AS1432" s="86" t="s">
        <v>8988</v>
      </c>
      <c r="AT1432" s="87"/>
      <c r="AU1432" s="88" t="s">
        <v>8989</v>
      </c>
    </row>
    <row r="1433" spans="1:47">
      <c r="A1433" s="50">
        <f t="shared" si="105"/>
        <v>0</v>
      </c>
      <c r="B1433" s="51" t="str">
        <f>IF(A1433="","",IF(A1433&lt;词盘!$B$2,"大词",IF(A1433&lt;词盘!$C$2,"中尾词","长尾词")))</f>
        <v>大词</v>
      </c>
      <c r="D1433" s="29" t="str">
        <f t="shared" si="106"/>
        <v>无序</v>
      </c>
      <c r="I1433" s="61">
        <f t="shared" si="107"/>
        <v>0</v>
      </c>
      <c r="K1433" s="91"/>
      <c r="L1433" s="90"/>
      <c r="M1433" s="62" t="s">
        <v>8990</v>
      </c>
      <c r="N1433" s="63"/>
      <c r="O1433" s="64" t="s">
        <v>2027</v>
      </c>
      <c r="P1433" s="65"/>
      <c r="Q1433" s="63" t="s">
        <v>2047</v>
      </c>
      <c r="R1433" s="68">
        <v>0</v>
      </c>
      <c r="S1433" s="68">
        <v>4</v>
      </c>
      <c r="T1433" s="69" t="s">
        <v>8991</v>
      </c>
      <c r="U1433" s="70"/>
      <c r="V1433" s="68"/>
      <c r="W1433" s="71"/>
      <c r="X1433" s="72"/>
      <c r="Y1433" s="71"/>
      <c r="Z1433" s="71"/>
      <c r="AA1433" s="71"/>
      <c r="AB1433" s="76"/>
      <c r="AC1433" s="68">
        <v>0</v>
      </c>
      <c r="AD1433" s="77"/>
      <c r="AE1433" s="68">
        <v>17</v>
      </c>
      <c r="AF1433" s="78"/>
      <c r="AG1433" s="81"/>
      <c r="AH1433" s="44" t="s">
        <v>2027</v>
      </c>
      <c r="AI1433" s="64" t="s">
        <v>2177</v>
      </c>
      <c r="AJ1433" s="63"/>
      <c r="AK1433" s="78"/>
      <c r="AL1433" s="78"/>
      <c r="AM1433" s="63"/>
      <c r="AN1433" s="78"/>
      <c r="AO1433" s="78"/>
      <c r="AP1433" s="63"/>
      <c r="AQ1433" s="78"/>
      <c r="AR1433" s="78"/>
      <c r="AS1433" s="86"/>
      <c r="AT1433" s="87"/>
      <c r="AU1433" s="88"/>
    </row>
    <row r="1434" spans="1:47">
      <c r="A1434" s="50">
        <f t="shared" si="105"/>
        <v>0</v>
      </c>
      <c r="B1434" s="51" t="str">
        <f>IF(A1434="","",IF(A1434&lt;词盘!$B$2,"大词",IF(A1434&lt;词盘!$C$2,"中尾词","长尾词")))</f>
        <v>大词</v>
      </c>
      <c r="D1434" s="29" t="str">
        <f t="shared" si="106"/>
        <v>无序</v>
      </c>
      <c r="I1434" s="61">
        <f t="shared" si="107"/>
        <v>0</v>
      </c>
      <c r="K1434" s="91"/>
      <c r="L1434" s="90"/>
      <c r="M1434" s="62" t="s">
        <v>8992</v>
      </c>
      <c r="N1434" s="63" t="s">
        <v>8993</v>
      </c>
      <c r="O1434" s="64" t="s">
        <v>2027</v>
      </c>
      <c r="P1434" s="65"/>
      <c r="Q1434" s="63" t="s">
        <v>2047</v>
      </c>
      <c r="R1434" s="68">
        <v>0</v>
      </c>
      <c r="S1434" s="68">
        <v>1</v>
      </c>
      <c r="T1434" s="69" t="s">
        <v>2022</v>
      </c>
      <c r="U1434" s="70"/>
      <c r="V1434" s="68"/>
      <c r="W1434" s="71"/>
      <c r="X1434" s="72"/>
      <c r="Y1434" s="71"/>
      <c r="Z1434" s="71"/>
      <c r="AA1434" s="71">
        <v>1</v>
      </c>
      <c r="AB1434" s="76">
        <v>0</v>
      </c>
      <c r="AC1434" s="68">
        <v>196</v>
      </c>
      <c r="AD1434" s="77">
        <v>0</v>
      </c>
      <c r="AE1434" s="68">
        <v>5</v>
      </c>
      <c r="AF1434" s="78">
        <v>0.8572</v>
      </c>
      <c r="AG1434" s="81">
        <v>0.8</v>
      </c>
      <c r="AH1434" s="82">
        <v>0.82</v>
      </c>
      <c r="AI1434" s="64" t="s">
        <v>6264</v>
      </c>
      <c r="AJ1434" s="63" t="s">
        <v>3450</v>
      </c>
      <c r="AK1434" s="78">
        <v>0.5</v>
      </c>
      <c r="AL1434" s="78">
        <v>0.8</v>
      </c>
      <c r="AM1434" s="63" t="s">
        <v>8994</v>
      </c>
      <c r="AN1434" s="78">
        <v>0.2143</v>
      </c>
      <c r="AO1434" s="78">
        <v>0</v>
      </c>
      <c r="AP1434" s="63" t="s">
        <v>8995</v>
      </c>
      <c r="AQ1434" s="78">
        <v>0.1429</v>
      </c>
      <c r="AR1434" s="78">
        <v>0</v>
      </c>
      <c r="AS1434" s="86" t="s">
        <v>8996</v>
      </c>
      <c r="AT1434" s="87">
        <v>0</v>
      </c>
      <c r="AU1434" s="88" t="s">
        <v>8997</v>
      </c>
    </row>
    <row r="1435" spans="1:47">
      <c r="A1435" s="50">
        <f t="shared" si="105"/>
        <v>0</v>
      </c>
      <c r="B1435" s="51" t="str">
        <f>IF(A1435="","",IF(A1435&lt;词盘!$B$2,"大词",IF(A1435&lt;词盘!$C$2,"中尾词","长尾词")))</f>
        <v>大词</v>
      </c>
      <c r="D1435" s="29" t="str">
        <f t="shared" si="106"/>
        <v>无序</v>
      </c>
      <c r="I1435" s="61">
        <f t="shared" si="107"/>
        <v>0</v>
      </c>
      <c r="K1435" s="91"/>
      <c r="L1435" s="90"/>
      <c r="M1435" s="62" t="s">
        <v>8998</v>
      </c>
      <c r="N1435" s="63" t="s">
        <v>8999</v>
      </c>
      <c r="O1435" s="64" t="s">
        <v>2027</v>
      </c>
      <c r="P1435" s="65"/>
      <c r="Q1435" s="63" t="s">
        <v>2149</v>
      </c>
      <c r="R1435" s="68">
        <v>0</v>
      </c>
      <c r="S1435" s="68">
        <v>5</v>
      </c>
      <c r="T1435" s="69" t="s">
        <v>9000</v>
      </c>
      <c r="U1435" s="70">
        <v>2163051</v>
      </c>
      <c r="V1435" s="68"/>
      <c r="W1435" s="71"/>
      <c r="X1435" s="72"/>
      <c r="Y1435" s="71"/>
      <c r="Z1435" s="71"/>
      <c r="AA1435" s="71">
        <v>1</v>
      </c>
      <c r="AB1435" s="76">
        <v>0</v>
      </c>
      <c r="AC1435" s="68">
        <v>208</v>
      </c>
      <c r="AD1435" s="77">
        <v>0</v>
      </c>
      <c r="AE1435" s="68">
        <v>15</v>
      </c>
      <c r="AF1435" s="78">
        <v>0.8518</v>
      </c>
      <c r="AG1435" s="81">
        <v>0.6666</v>
      </c>
      <c r="AH1435" s="82">
        <v>0.8</v>
      </c>
      <c r="AI1435" s="64" t="s">
        <v>9001</v>
      </c>
      <c r="AJ1435" s="63" t="s">
        <v>3450</v>
      </c>
      <c r="AK1435" s="78">
        <v>0.4815</v>
      </c>
      <c r="AL1435" s="78">
        <v>0</v>
      </c>
      <c r="AM1435" s="63" t="s">
        <v>9002</v>
      </c>
      <c r="AN1435" s="78">
        <v>0.2222</v>
      </c>
      <c r="AO1435" s="78">
        <v>0.3333</v>
      </c>
      <c r="AP1435" s="63" t="s">
        <v>9003</v>
      </c>
      <c r="AQ1435" s="78">
        <v>0.1481</v>
      </c>
      <c r="AR1435" s="78">
        <v>0.3333</v>
      </c>
      <c r="AS1435" s="86" t="s">
        <v>9004</v>
      </c>
      <c r="AT1435" s="87">
        <v>0</v>
      </c>
      <c r="AU1435" s="88" t="s">
        <v>9005</v>
      </c>
    </row>
    <row r="1436" spans="1:47">
      <c r="A1436" s="50">
        <f t="shared" si="105"/>
        <v>0</v>
      </c>
      <c r="B1436" s="51" t="str">
        <f>IF(A1436="","",IF(A1436&lt;词盘!$B$2,"大词",IF(A1436&lt;词盘!$C$2,"中尾词","长尾词")))</f>
        <v>大词</v>
      </c>
      <c r="D1436" s="29" t="str">
        <f t="shared" si="106"/>
        <v>无序</v>
      </c>
      <c r="I1436" s="61">
        <f t="shared" si="107"/>
        <v>0</v>
      </c>
      <c r="K1436" s="91"/>
      <c r="L1436" s="90"/>
      <c r="M1436" s="62" t="s">
        <v>9006</v>
      </c>
      <c r="N1436" s="63" t="s">
        <v>9007</v>
      </c>
      <c r="O1436" s="64" t="s">
        <v>2027</v>
      </c>
      <c r="P1436" s="65"/>
      <c r="Q1436" s="63" t="s">
        <v>2047</v>
      </c>
      <c r="R1436" s="68">
        <v>0</v>
      </c>
      <c r="S1436" s="68">
        <v>4</v>
      </c>
      <c r="T1436" s="69" t="s">
        <v>7179</v>
      </c>
      <c r="U1436" s="70"/>
      <c r="V1436" s="68"/>
      <c r="W1436" s="71"/>
      <c r="X1436" s="72"/>
      <c r="Y1436" s="71"/>
      <c r="Z1436" s="71"/>
      <c r="AA1436" s="71">
        <v>1</v>
      </c>
      <c r="AB1436" s="76">
        <v>0</v>
      </c>
      <c r="AC1436" s="68">
        <v>2471</v>
      </c>
      <c r="AD1436" s="77">
        <v>0</v>
      </c>
      <c r="AE1436" s="68">
        <v>59</v>
      </c>
      <c r="AF1436" s="78">
        <v>1</v>
      </c>
      <c r="AG1436" s="81">
        <v>1</v>
      </c>
      <c r="AH1436" s="82">
        <v>3.74</v>
      </c>
      <c r="AI1436" s="64" t="s">
        <v>9008</v>
      </c>
      <c r="AJ1436" s="63" t="s">
        <v>9009</v>
      </c>
      <c r="AK1436" s="78">
        <v>0.7143</v>
      </c>
      <c r="AL1436" s="78">
        <v>1</v>
      </c>
      <c r="AM1436" s="63" t="s">
        <v>9010</v>
      </c>
      <c r="AN1436" s="78">
        <v>0.2857</v>
      </c>
      <c r="AO1436" s="78">
        <v>0</v>
      </c>
      <c r="AP1436" s="63"/>
      <c r="AQ1436" s="78"/>
      <c r="AR1436" s="78"/>
      <c r="AS1436" s="86" t="s">
        <v>9011</v>
      </c>
      <c r="AT1436" s="87"/>
      <c r="AU1436" s="88" t="s">
        <v>9012</v>
      </c>
    </row>
    <row r="1437" spans="1:47">
      <c r="A1437" s="50">
        <f t="shared" si="105"/>
        <v>0</v>
      </c>
      <c r="B1437" s="51" t="str">
        <f>IF(A1437="","",IF(A1437&lt;词盘!$B$2,"大词",IF(A1437&lt;词盘!$C$2,"中尾词","长尾词")))</f>
        <v>大词</v>
      </c>
      <c r="D1437" s="29" t="str">
        <f t="shared" si="106"/>
        <v>无序</v>
      </c>
      <c r="I1437" s="61">
        <f t="shared" si="107"/>
        <v>0</v>
      </c>
      <c r="K1437" s="91"/>
      <c r="L1437" s="90"/>
      <c r="M1437" s="62" t="s">
        <v>9013</v>
      </c>
      <c r="N1437" s="63"/>
      <c r="O1437" s="64" t="s">
        <v>2027</v>
      </c>
      <c r="P1437" s="65"/>
      <c r="Q1437" s="63" t="s">
        <v>2047</v>
      </c>
      <c r="R1437" s="68">
        <v>0</v>
      </c>
      <c r="S1437" s="68">
        <v>9</v>
      </c>
      <c r="T1437" s="69" t="s">
        <v>9014</v>
      </c>
      <c r="U1437" s="70"/>
      <c r="V1437" s="68"/>
      <c r="W1437" s="71"/>
      <c r="X1437" s="72"/>
      <c r="Y1437" s="71"/>
      <c r="Z1437" s="71"/>
      <c r="AA1437" s="71"/>
      <c r="AB1437" s="76"/>
      <c r="AC1437" s="68">
        <v>0</v>
      </c>
      <c r="AD1437" s="77"/>
      <c r="AE1437" s="68">
        <v>19</v>
      </c>
      <c r="AF1437" s="78"/>
      <c r="AG1437" s="81"/>
      <c r="AH1437" s="44" t="s">
        <v>2027</v>
      </c>
      <c r="AI1437" s="64" t="s">
        <v>2177</v>
      </c>
      <c r="AJ1437" s="63"/>
      <c r="AK1437" s="78"/>
      <c r="AL1437" s="78"/>
      <c r="AM1437" s="63"/>
      <c r="AN1437" s="78"/>
      <c r="AO1437" s="78"/>
      <c r="AP1437" s="63"/>
      <c r="AQ1437" s="78"/>
      <c r="AR1437" s="78"/>
      <c r="AS1437" s="86"/>
      <c r="AT1437" s="87">
        <v>0.0692</v>
      </c>
      <c r="AU1437" s="88" t="s">
        <v>9015</v>
      </c>
    </row>
    <row r="1438" spans="1:47">
      <c r="A1438" s="50">
        <f t="shared" si="105"/>
        <v>0</v>
      </c>
      <c r="B1438" s="51" t="str">
        <f>IF(A1438="","",IF(A1438&lt;词盘!$B$2,"大词",IF(A1438&lt;词盘!$C$2,"中尾词","长尾词")))</f>
        <v>大词</v>
      </c>
      <c r="D1438" s="29" t="str">
        <f t="shared" si="106"/>
        <v>无序</v>
      </c>
      <c r="I1438" s="61">
        <f t="shared" si="107"/>
        <v>0</v>
      </c>
      <c r="K1438" s="91"/>
      <c r="L1438" s="90"/>
      <c r="M1438" s="62" t="s">
        <v>9016</v>
      </c>
      <c r="N1438" s="63"/>
      <c r="O1438" s="64" t="s">
        <v>2027</v>
      </c>
      <c r="P1438" s="65"/>
      <c r="Q1438" s="63" t="s">
        <v>2047</v>
      </c>
      <c r="R1438" s="68">
        <v>0</v>
      </c>
      <c r="S1438" s="68">
        <v>1</v>
      </c>
      <c r="T1438" s="69" t="s">
        <v>2066</v>
      </c>
      <c r="U1438" s="70"/>
      <c r="V1438" s="68"/>
      <c r="W1438" s="71"/>
      <c r="X1438" s="72"/>
      <c r="Y1438" s="71"/>
      <c r="Z1438" s="71"/>
      <c r="AA1438" s="71"/>
      <c r="AB1438" s="76"/>
      <c r="AC1438" s="68">
        <v>0</v>
      </c>
      <c r="AD1438" s="77"/>
      <c r="AE1438" s="68">
        <v>21</v>
      </c>
      <c r="AF1438" s="78"/>
      <c r="AG1438" s="81"/>
      <c r="AH1438" s="44" t="s">
        <v>2027</v>
      </c>
      <c r="AI1438" s="64" t="s">
        <v>2177</v>
      </c>
      <c r="AJ1438" s="63"/>
      <c r="AK1438" s="78"/>
      <c r="AL1438" s="78"/>
      <c r="AM1438" s="63"/>
      <c r="AN1438" s="78"/>
      <c r="AO1438" s="78"/>
      <c r="AP1438" s="63"/>
      <c r="AQ1438" s="78"/>
      <c r="AR1438" s="78"/>
      <c r="AS1438" s="86"/>
      <c r="AT1438" s="87"/>
      <c r="AU1438" s="88"/>
    </row>
    <row r="1439" spans="1:47">
      <c r="A1439" s="50">
        <f t="shared" si="105"/>
        <v>0</v>
      </c>
      <c r="B1439" s="51" t="str">
        <f>IF(A1439="","",IF(A1439&lt;词盘!$B$2,"大词",IF(A1439&lt;词盘!$C$2,"中尾词","长尾词")))</f>
        <v>大词</v>
      </c>
      <c r="D1439" s="29" t="str">
        <f t="shared" si="106"/>
        <v>无序</v>
      </c>
      <c r="I1439" s="61">
        <f t="shared" si="107"/>
        <v>0</v>
      </c>
      <c r="K1439" s="91"/>
      <c r="L1439" s="90"/>
      <c r="M1439" s="62" t="s">
        <v>9017</v>
      </c>
      <c r="N1439" s="63"/>
      <c r="O1439" s="64" t="s">
        <v>2027</v>
      </c>
      <c r="P1439" s="65"/>
      <c r="Q1439" s="63" t="s">
        <v>2047</v>
      </c>
      <c r="R1439" s="68">
        <v>0</v>
      </c>
      <c r="S1439" s="68">
        <v>13</v>
      </c>
      <c r="T1439" s="69" t="s">
        <v>9018</v>
      </c>
      <c r="U1439" s="70"/>
      <c r="V1439" s="68"/>
      <c r="W1439" s="71"/>
      <c r="X1439" s="72"/>
      <c r="Y1439" s="71"/>
      <c r="Z1439" s="71"/>
      <c r="AA1439" s="71"/>
      <c r="AB1439" s="76"/>
      <c r="AC1439" s="68">
        <v>0</v>
      </c>
      <c r="AD1439" s="77"/>
      <c r="AE1439" s="68">
        <v>27</v>
      </c>
      <c r="AF1439" s="78"/>
      <c r="AG1439" s="81"/>
      <c r="AH1439" s="44" t="s">
        <v>2027</v>
      </c>
      <c r="AI1439" s="64" t="s">
        <v>2177</v>
      </c>
      <c r="AJ1439" s="63"/>
      <c r="AK1439" s="78"/>
      <c r="AL1439" s="78"/>
      <c r="AM1439" s="63"/>
      <c r="AN1439" s="78"/>
      <c r="AO1439" s="78"/>
      <c r="AP1439" s="63"/>
      <c r="AQ1439" s="78"/>
      <c r="AR1439" s="78"/>
      <c r="AS1439" s="86"/>
      <c r="AT1439" s="87">
        <v>0</v>
      </c>
      <c r="AU1439" s="88" t="s">
        <v>9019</v>
      </c>
    </row>
    <row r="1440" spans="1:47">
      <c r="A1440" s="50">
        <f t="shared" si="105"/>
        <v>0</v>
      </c>
      <c r="B1440" s="51" t="str">
        <f>IF(A1440="","",IF(A1440&lt;词盘!$B$2,"大词",IF(A1440&lt;词盘!$C$2,"中尾词","长尾词")))</f>
        <v>大词</v>
      </c>
      <c r="D1440" s="29" t="str">
        <f t="shared" si="106"/>
        <v>无序</v>
      </c>
      <c r="I1440" s="61">
        <f t="shared" si="107"/>
        <v>0</v>
      </c>
      <c r="K1440" s="91"/>
      <c r="L1440" s="90"/>
      <c r="M1440" s="62" t="s">
        <v>9020</v>
      </c>
      <c r="N1440" s="63"/>
      <c r="O1440" s="64" t="s">
        <v>2027</v>
      </c>
      <c r="P1440" s="65"/>
      <c r="Q1440" s="63" t="s">
        <v>2047</v>
      </c>
      <c r="R1440" s="68">
        <v>0</v>
      </c>
      <c r="S1440" s="68">
        <v>11</v>
      </c>
      <c r="T1440" s="69" t="s">
        <v>9021</v>
      </c>
      <c r="U1440" s="70"/>
      <c r="V1440" s="68"/>
      <c r="W1440" s="71"/>
      <c r="X1440" s="72"/>
      <c r="Y1440" s="71"/>
      <c r="Z1440" s="71"/>
      <c r="AA1440" s="71"/>
      <c r="AB1440" s="76"/>
      <c r="AC1440" s="68">
        <v>0</v>
      </c>
      <c r="AD1440" s="77"/>
      <c r="AE1440" s="68">
        <v>36</v>
      </c>
      <c r="AF1440" s="78"/>
      <c r="AG1440" s="81"/>
      <c r="AH1440" s="44" t="s">
        <v>2027</v>
      </c>
      <c r="AI1440" s="64" t="s">
        <v>2177</v>
      </c>
      <c r="AJ1440" s="63"/>
      <c r="AK1440" s="78"/>
      <c r="AL1440" s="78"/>
      <c r="AM1440" s="63"/>
      <c r="AN1440" s="78"/>
      <c r="AO1440" s="78"/>
      <c r="AP1440" s="63"/>
      <c r="AQ1440" s="78"/>
      <c r="AR1440" s="78"/>
      <c r="AS1440" s="86"/>
      <c r="AT1440" s="87"/>
      <c r="AU1440" s="88"/>
    </row>
    <row r="1441" spans="1:47">
      <c r="A1441" s="50">
        <f t="shared" si="105"/>
        <v>50</v>
      </c>
      <c r="B1441" s="51" t="str">
        <f>IF(A1441="","",IF(A1441&lt;词盘!$B$2,"大词",IF(A1441&lt;词盘!$C$2,"中尾词","长尾词")))</f>
        <v>大词</v>
      </c>
      <c r="D1441" s="29" t="str">
        <f t="shared" si="106"/>
        <v>无序</v>
      </c>
      <c r="I1441" s="61">
        <f t="shared" si="107"/>
        <v>0</v>
      </c>
      <c r="K1441" s="91"/>
      <c r="L1441" s="90"/>
      <c r="M1441" s="62" t="s">
        <v>9022</v>
      </c>
      <c r="N1441" s="63" t="s">
        <v>9023</v>
      </c>
      <c r="O1441" s="64" t="s">
        <v>2027</v>
      </c>
      <c r="P1441" s="65"/>
      <c r="Q1441" s="63" t="s">
        <v>2149</v>
      </c>
      <c r="R1441" s="68">
        <v>0</v>
      </c>
      <c r="S1441" s="68">
        <v>2</v>
      </c>
      <c r="T1441" s="69" t="s">
        <v>9024</v>
      </c>
      <c r="U1441" s="70">
        <v>1038993</v>
      </c>
      <c r="V1441" s="68">
        <v>1866</v>
      </c>
      <c r="W1441" s="71">
        <v>50</v>
      </c>
      <c r="X1441" s="72">
        <v>0.027</v>
      </c>
      <c r="Y1441" s="71">
        <v>55184</v>
      </c>
      <c r="Z1441" s="71">
        <v>764</v>
      </c>
      <c r="AA1441" s="71">
        <v>2</v>
      </c>
      <c r="AB1441" s="76">
        <v>4</v>
      </c>
      <c r="AC1441" s="68">
        <v>677</v>
      </c>
      <c r="AD1441" s="77">
        <v>2.76</v>
      </c>
      <c r="AE1441" s="68">
        <v>6</v>
      </c>
      <c r="AF1441" s="78">
        <v>0.3103</v>
      </c>
      <c r="AG1441" s="81">
        <v>0.294</v>
      </c>
      <c r="AH1441" s="82">
        <v>1.63</v>
      </c>
      <c r="AI1441" s="64" t="s">
        <v>8274</v>
      </c>
      <c r="AJ1441" s="63" t="s">
        <v>2270</v>
      </c>
      <c r="AK1441" s="78">
        <v>0.1207</v>
      </c>
      <c r="AL1441" s="78">
        <v>0.1176</v>
      </c>
      <c r="AM1441" s="63" t="s">
        <v>2031</v>
      </c>
      <c r="AN1441" s="78">
        <v>0.1034</v>
      </c>
      <c r="AO1441" s="78">
        <v>0.0588</v>
      </c>
      <c r="AP1441" s="63" t="s">
        <v>4854</v>
      </c>
      <c r="AQ1441" s="78">
        <v>0.0862</v>
      </c>
      <c r="AR1441" s="78">
        <v>0.1176</v>
      </c>
      <c r="AS1441" s="86" t="s">
        <v>9025</v>
      </c>
      <c r="AT1441" s="87"/>
      <c r="AU1441" s="88" t="s">
        <v>9026</v>
      </c>
    </row>
    <row r="1442" spans="1:47">
      <c r="A1442" s="50">
        <f t="shared" si="105"/>
        <v>0</v>
      </c>
      <c r="B1442" s="51" t="str">
        <f>IF(A1442="","",IF(A1442&lt;词盘!$B$2,"大词",IF(A1442&lt;词盘!$C$2,"中尾词","长尾词")))</f>
        <v>大词</v>
      </c>
      <c r="D1442" s="29" t="str">
        <f t="shared" si="106"/>
        <v>无序</v>
      </c>
      <c r="I1442" s="61">
        <f t="shared" si="107"/>
        <v>0</v>
      </c>
      <c r="K1442" s="91"/>
      <c r="L1442" s="90"/>
      <c r="M1442" s="62" t="s">
        <v>9027</v>
      </c>
      <c r="N1442" s="63" t="s">
        <v>3240</v>
      </c>
      <c r="O1442" s="64" t="s">
        <v>2027</v>
      </c>
      <c r="P1442" s="65"/>
      <c r="Q1442" s="63" t="s">
        <v>2047</v>
      </c>
      <c r="R1442" s="68">
        <v>0</v>
      </c>
      <c r="S1442" s="68">
        <v>9</v>
      </c>
      <c r="T1442" s="69" t="s">
        <v>6804</v>
      </c>
      <c r="U1442" s="70"/>
      <c r="V1442" s="68"/>
      <c r="W1442" s="71"/>
      <c r="X1442" s="72"/>
      <c r="Y1442" s="71"/>
      <c r="Z1442" s="71"/>
      <c r="AA1442" s="71">
        <v>1</v>
      </c>
      <c r="AB1442" s="76">
        <v>0</v>
      </c>
      <c r="AC1442" s="68">
        <v>3696</v>
      </c>
      <c r="AD1442" s="77">
        <v>0</v>
      </c>
      <c r="AE1442" s="68">
        <v>10</v>
      </c>
      <c r="AF1442" s="78">
        <v>1</v>
      </c>
      <c r="AG1442" s="81">
        <v>1</v>
      </c>
      <c r="AH1442" s="82">
        <v>1.86</v>
      </c>
      <c r="AI1442" s="64" t="s">
        <v>9028</v>
      </c>
      <c r="AJ1442" s="63" t="s">
        <v>2891</v>
      </c>
      <c r="AK1442" s="78">
        <v>0.5</v>
      </c>
      <c r="AL1442" s="78">
        <v>0</v>
      </c>
      <c r="AM1442" s="63" t="s">
        <v>8769</v>
      </c>
      <c r="AN1442" s="78">
        <v>0.5</v>
      </c>
      <c r="AO1442" s="78">
        <v>1</v>
      </c>
      <c r="AP1442" s="63"/>
      <c r="AQ1442" s="78"/>
      <c r="AR1442" s="78"/>
      <c r="AS1442" s="86" t="s">
        <v>9029</v>
      </c>
      <c r="AT1442" s="87"/>
      <c r="AU1442" s="88"/>
    </row>
    <row r="1443" spans="1:47">
      <c r="A1443" s="50">
        <f t="shared" si="105"/>
        <v>0</v>
      </c>
      <c r="B1443" s="51" t="str">
        <f>IF(A1443="","",IF(A1443&lt;词盘!$B$2,"大词",IF(A1443&lt;词盘!$C$2,"中尾词","长尾词")))</f>
        <v>大词</v>
      </c>
      <c r="D1443" s="29" t="str">
        <f t="shared" si="106"/>
        <v>无序</v>
      </c>
      <c r="I1443" s="61">
        <f t="shared" si="107"/>
        <v>0</v>
      </c>
      <c r="K1443" s="91"/>
      <c r="L1443" s="90"/>
      <c r="M1443" s="62" t="s">
        <v>9030</v>
      </c>
      <c r="N1443" s="63"/>
      <c r="O1443" s="64" t="s">
        <v>2018</v>
      </c>
      <c r="P1443" s="65"/>
      <c r="Q1443" s="63" t="s">
        <v>1987</v>
      </c>
      <c r="R1443" s="68">
        <v>0</v>
      </c>
      <c r="S1443" s="68">
        <v>3</v>
      </c>
      <c r="T1443" s="69" t="s">
        <v>9031</v>
      </c>
      <c r="U1443" s="70"/>
      <c r="V1443" s="68"/>
      <c r="W1443" s="71"/>
      <c r="X1443" s="72"/>
      <c r="Y1443" s="71"/>
      <c r="Z1443" s="71"/>
      <c r="AA1443" s="71"/>
      <c r="AB1443" s="76"/>
      <c r="AC1443" s="68">
        <v>0</v>
      </c>
      <c r="AD1443" s="77"/>
      <c r="AE1443" s="68">
        <v>17</v>
      </c>
      <c r="AF1443" s="78"/>
      <c r="AG1443" s="81"/>
      <c r="AH1443" s="44" t="s">
        <v>2027</v>
      </c>
      <c r="AI1443" s="64" t="s">
        <v>2177</v>
      </c>
      <c r="AJ1443" s="63"/>
      <c r="AK1443" s="78"/>
      <c r="AL1443" s="78"/>
      <c r="AM1443" s="63"/>
      <c r="AN1443" s="78"/>
      <c r="AO1443" s="78"/>
      <c r="AP1443" s="63"/>
      <c r="AQ1443" s="78"/>
      <c r="AR1443" s="78"/>
      <c r="AS1443" s="86"/>
      <c r="AT1443" s="87">
        <v>0</v>
      </c>
      <c r="AU1443" s="88" t="s">
        <v>9032</v>
      </c>
    </row>
    <row r="1444" spans="1:47">
      <c r="A1444" s="50">
        <f t="shared" si="105"/>
        <v>0</v>
      </c>
      <c r="B1444" s="51" t="str">
        <f>IF(A1444="","",IF(A1444&lt;词盘!$B$2,"大词",IF(A1444&lt;词盘!$C$2,"中尾词","长尾词")))</f>
        <v>大词</v>
      </c>
      <c r="D1444" s="29" t="str">
        <f t="shared" si="106"/>
        <v>无序</v>
      </c>
      <c r="I1444" s="61">
        <f t="shared" si="107"/>
        <v>0</v>
      </c>
      <c r="K1444" s="91"/>
      <c r="L1444" s="90"/>
      <c r="M1444" s="62" t="s">
        <v>9033</v>
      </c>
      <c r="N1444" s="63"/>
      <c r="O1444" s="64" t="s">
        <v>2027</v>
      </c>
      <c r="P1444" s="65"/>
      <c r="Q1444" s="63" t="s">
        <v>2047</v>
      </c>
      <c r="R1444" s="68">
        <v>0</v>
      </c>
      <c r="S1444" s="68">
        <v>6</v>
      </c>
      <c r="T1444" s="69" t="s">
        <v>8741</v>
      </c>
      <c r="U1444" s="70"/>
      <c r="V1444" s="68"/>
      <c r="W1444" s="71"/>
      <c r="X1444" s="72"/>
      <c r="Y1444" s="71"/>
      <c r="Z1444" s="71"/>
      <c r="AA1444" s="71"/>
      <c r="AB1444" s="76"/>
      <c r="AC1444" s="68">
        <v>0</v>
      </c>
      <c r="AD1444" s="77"/>
      <c r="AE1444" s="68">
        <v>16</v>
      </c>
      <c r="AF1444" s="78"/>
      <c r="AG1444" s="81"/>
      <c r="AH1444" s="44" t="s">
        <v>2027</v>
      </c>
      <c r="AI1444" s="64" t="s">
        <v>2177</v>
      </c>
      <c r="AJ1444" s="63"/>
      <c r="AK1444" s="78"/>
      <c r="AL1444" s="78"/>
      <c r="AM1444" s="63"/>
      <c r="AN1444" s="78"/>
      <c r="AO1444" s="78"/>
      <c r="AP1444" s="63"/>
      <c r="AQ1444" s="78"/>
      <c r="AR1444" s="78"/>
      <c r="AS1444" s="86"/>
      <c r="AT1444" s="87">
        <v>0.0714</v>
      </c>
      <c r="AU1444" s="88" t="s">
        <v>9034</v>
      </c>
    </row>
    <row r="1445" spans="1:47">
      <c r="A1445" s="50">
        <f t="shared" si="105"/>
        <v>0</v>
      </c>
      <c r="B1445" s="51" t="str">
        <f>IF(A1445="","",IF(A1445&lt;词盘!$B$2,"大词",IF(A1445&lt;词盘!$C$2,"中尾词","长尾词")))</f>
        <v>大词</v>
      </c>
      <c r="D1445" s="29" t="str">
        <f t="shared" si="106"/>
        <v>无序</v>
      </c>
      <c r="I1445" s="61">
        <f t="shared" si="107"/>
        <v>0</v>
      </c>
      <c r="K1445" s="91"/>
      <c r="L1445" s="90"/>
      <c r="M1445" s="62" t="s">
        <v>9035</v>
      </c>
      <c r="N1445" s="63"/>
      <c r="O1445" s="64" t="s">
        <v>2018</v>
      </c>
      <c r="P1445" s="65"/>
      <c r="Q1445" s="63" t="s">
        <v>1987</v>
      </c>
      <c r="R1445" s="68">
        <v>0</v>
      </c>
      <c r="S1445" s="68">
        <v>10</v>
      </c>
      <c r="T1445" s="69" t="s">
        <v>9036</v>
      </c>
      <c r="U1445" s="70"/>
      <c r="V1445" s="68"/>
      <c r="W1445" s="71"/>
      <c r="X1445" s="72"/>
      <c r="Y1445" s="71"/>
      <c r="Z1445" s="71"/>
      <c r="AA1445" s="71"/>
      <c r="AB1445" s="76"/>
      <c r="AC1445" s="68">
        <v>0</v>
      </c>
      <c r="AD1445" s="77"/>
      <c r="AE1445" s="68">
        <v>30</v>
      </c>
      <c r="AF1445" s="78"/>
      <c r="AG1445" s="81"/>
      <c r="AH1445" s="44" t="s">
        <v>2027</v>
      </c>
      <c r="AI1445" s="64" t="s">
        <v>2177</v>
      </c>
      <c r="AJ1445" s="63"/>
      <c r="AK1445" s="78"/>
      <c r="AL1445" s="78"/>
      <c r="AM1445" s="63"/>
      <c r="AN1445" s="78"/>
      <c r="AO1445" s="78"/>
      <c r="AP1445" s="63"/>
      <c r="AQ1445" s="78"/>
      <c r="AR1445" s="78"/>
      <c r="AS1445" s="86"/>
      <c r="AT1445" s="87">
        <v>0.0357</v>
      </c>
      <c r="AU1445" s="88" t="s">
        <v>9037</v>
      </c>
    </row>
    <row r="1446" spans="1:47">
      <c r="A1446" s="50">
        <f t="shared" si="105"/>
        <v>0</v>
      </c>
      <c r="B1446" s="51" t="str">
        <f>IF(A1446="","",IF(A1446&lt;词盘!$B$2,"大词",IF(A1446&lt;词盘!$C$2,"中尾词","长尾词")))</f>
        <v>大词</v>
      </c>
      <c r="D1446" s="29" t="str">
        <f t="shared" si="106"/>
        <v>无序</v>
      </c>
      <c r="I1446" s="61">
        <f t="shared" si="107"/>
        <v>0</v>
      </c>
      <c r="K1446" s="91"/>
      <c r="L1446" s="90"/>
      <c r="M1446" s="62" t="s">
        <v>9038</v>
      </c>
      <c r="N1446" s="63"/>
      <c r="O1446" s="64" t="s">
        <v>2027</v>
      </c>
      <c r="P1446" s="65"/>
      <c r="Q1446" s="63" t="s">
        <v>2047</v>
      </c>
      <c r="R1446" s="68">
        <v>0</v>
      </c>
      <c r="S1446" s="68">
        <v>7</v>
      </c>
      <c r="T1446" s="69" t="s">
        <v>7130</v>
      </c>
      <c r="U1446" s="70"/>
      <c r="V1446" s="68"/>
      <c r="W1446" s="71"/>
      <c r="X1446" s="72"/>
      <c r="Y1446" s="71"/>
      <c r="Z1446" s="71"/>
      <c r="AA1446" s="71"/>
      <c r="AB1446" s="76"/>
      <c r="AC1446" s="68">
        <v>0</v>
      </c>
      <c r="AD1446" s="77"/>
      <c r="AE1446" s="68">
        <v>20</v>
      </c>
      <c r="AF1446" s="78"/>
      <c r="AG1446" s="81"/>
      <c r="AH1446" s="44" t="s">
        <v>2027</v>
      </c>
      <c r="AI1446" s="64" t="s">
        <v>2177</v>
      </c>
      <c r="AJ1446" s="63"/>
      <c r="AK1446" s="78"/>
      <c r="AL1446" s="78"/>
      <c r="AM1446" s="63"/>
      <c r="AN1446" s="78"/>
      <c r="AO1446" s="78"/>
      <c r="AP1446" s="63"/>
      <c r="AQ1446" s="78"/>
      <c r="AR1446" s="78"/>
      <c r="AS1446" s="86"/>
      <c r="AT1446" s="87"/>
      <c r="AU1446" s="88"/>
    </row>
    <row r="1447" spans="1:47">
      <c r="A1447" s="50">
        <f t="shared" si="105"/>
        <v>0</v>
      </c>
      <c r="B1447" s="51" t="str">
        <f>IF(A1447="","",IF(A1447&lt;词盘!$B$2,"大词",IF(A1447&lt;词盘!$C$2,"中尾词","长尾词")))</f>
        <v>大词</v>
      </c>
      <c r="D1447" s="29" t="str">
        <f t="shared" si="106"/>
        <v>无序</v>
      </c>
      <c r="I1447" s="61">
        <f t="shared" si="107"/>
        <v>0</v>
      </c>
      <c r="K1447" s="91"/>
      <c r="L1447" s="90"/>
      <c r="M1447" s="62" t="s">
        <v>9039</v>
      </c>
      <c r="N1447" s="63"/>
      <c r="O1447" s="64" t="s">
        <v>2027</v>
      </c>
      <c r="P1447" s="65"/>
      <c r="Q1447" s="63" t="s">
        <v>2047</v>
      </c>
      <c r="R1447" s="68">
        <v>0</v>
      </c>
      <c r="S1447" s="68">
        <v>13</v>
      </c>
      <c r="T1447" s="69" t="s">
        <v>9040</v>
      </c>
      <c r="U1447" s="70"/>
      <c r="V1447" s="68"/>
      <c r="W1447" s="71"/>
      <c r="X1447" s="72"/>
      <c r="Y1447" s="71"/>
      <c r="Z1447" s="71"/>
      <c r="AA1447" s="71"/>
      <c r="AB1447" s="76"/>
      <c r="AC1447" s="68">
        <v>0</v>
      </c>
      <c r="AD1447" s="77"/>
      <c r="AE1447" s="68">
        <v>50</v>
      </c>
      <c r="AF1447" s="78"/>
      <c r="AG1447" s="81"/>
      <c r="AH1447" s="44" t="s">
        <v>2027</v>
      </c>
      <c r="AI1447" s="64" t="s">
        <v>2177</v>
      </c>
      <c r="AJ1447" s="63"/>
      <c r="AK1447" s="78"/>
      <c r="AL1447" s="78"/>
      <c r="AM1447" s="63"/>
      <c r="AN1447" s="78"/>
      <c r="AO1447" s="78"/>
      <c r="AP1447" s="63"/>
      <c r="AQ1447" s="78"/>
      <c r="AR1447" s="78"/>
      <c r="AS1447" s="86"/>
      <c r="AT1447" s="87">
        <v>0</v>
      </c>
      <c r="AU1447" s="88" t="s">
        <v>9041</v>
      </c>
    </row>
    <row r="1448" spans="1:47">
      <c r="A1448" s="50">
        <f t="shared" si="105"/>
        <v>0</v>
      </c>
      <c r="B1448" s="51" t="str">
        <f>IF(A1448="","",IF(A1448&lt;词盘!$B$2,"大词",IF(A1448&lt;词盘!$C$2,"中尾词","长尾词")))</f>
        <v>大词</v>
      </c>
      <c r="D1448" s="29" t="str">
        <f t="shared" si="106"/>
        <v>无序</v>
      </c>
      <c r="I1448" s="61">
        <f t="shared" si="107"/>
        <v>0</v>
      </c>
      <c r="K1448" s="91"/>
      <c r="L1448" s="90"/>
      <c r="M1448" s="62" t="s">
        <v>9042</v>
      </c>
      <c r="N1448" s="63"/>
      <c r="O1448" s="64" t="s">
        <v>2027</v>
      </c>
      <c r="P1448" s="65"/>
      <c r="Q1448" s="63" t="s">
        <v>2047</v>
      </c>
      <c r="R1448" s="68">
        <v>0</v>
      </c>
      <c r="S1448" s="68">
        <v>14</v>
      </c>
      <c r="T1448" s="69" t="s">
        <v>7304</v>
      </c>
      <c r="U1448" s="70"/>
      <c r="V1448" s="68"/>
      <c r="W1448" s="71"/>
      <c r="X1448" s="72"/>
      <c r="Y1448" s="71"/>
      <c r="Z1448" s="71"/>
      <c r="AA1448" s="71"/>
      <c r="AB1448" s="76"/>
      <c r="AC1448" s="68">
        <v>0</v>
      </c>
      <c r="AD1448" s="77"/>
      <c r="AE1448" s="68">
        <v>23</v>
      </c>
      <c r="AF1448" s="78"/>
      <c r="AG1448" s="81"/>
      <c r="AH1448" s="44" t="s">
        <v>2027</v>
      </c>
      <c r="AI1448" s="64" t="s">
        <v>2177</v>
      </c>
      <c r="AJ1448" s="63"/>
      <c r="AK1448" s="78"/>
      <c r="AL1448" s="78"/>
      <c r="AM1448" s="63"/>
      <c r="AN1448" s="78"/>
      <c r="AO1448" s="78"/>
      <c r="AP1448" s="63"/>
      <c r="AQ1448" s="78"/>
      <c r="AR1448" s="78"/>
      <c r="AS1448" s="86"/>
      <c r="AT1448" s="87">
        <v>0.1111</v>
      </c>
      <c r="AU1448" s="88" t="s">
        <v>9043</v>
      </c>
    </row>
    <row r="1449" spans="1:47">
      <c r="A1449" s="50">
        <f t="shared" si="105"/>
        <v>0</v>
      </c>
      <c r="B1449" s="51" t="str">
        <f>IF(A1449="","",IF(A1449&lt;词盘!$B$2,"大词",IF(A1449&lt;词盘!$C$2,"中尾词","长尾词")))</f>
        <v>大词</v>
      </c>
      <c r="D1449" s="29" t="str">
        <f t="shared" si="106"/>
        <v>无序</v>
      </c>
      <c r="I1449" s="61">
        <f t="shared" si="107"/>
        <v>0</v>
      </c>
      <c r="K1449" s="91"/>
      <c r="L1449" s="90"/>
      <c r="M1449" s="62" t="s">
        <v>9044</v>
      </c>
      <c r="N1449" s="63" t="s">
        <v>9045</v>
      </c>
      <c r="O1449" s="64" t="s">
        <v>2027</v>
      </c>
      <c r="P1449" s="65"/>
      <c r="Q1449" s="63" t="s">
        <v>2149</v>
      </c>
      <c r="R1449" s="68">
        <v>0</v>
      </c>
      <c r="S1449" s="68">
        <v>1</v>
      </c>
      <c r="T1449" s="69" t="s">
        <v>2601</v>
      </c>
      <c r="U1449" s="70"/>
      <c r="V1449" s="68"/>
      <c r="W1449" s="71"/>
      <c r="X1449" s="72"/>
      <c r="Y1449" s="71"/>
      <c r="Z1449" s="71"/>
      <c r="AA1449" s="71">
        <v>1</v>
      </c>
      <c r="AB1449" s="76">
        <v>0</v>
      </c>
      <c r="AC1449" s="68">
        <v>677</v>
      </c>
      <c r="AD1449" s="77">
        <v>0</v>
      </c>
      <c r="AE1449" s="68">
        <v>15</v>
      </c>
      <c r="AF1449" s="78">
        <v>0.4642</v>
      </c>
      <c r="AG1449" s="81">
        <v>0.5</v>
      </c>
      <c r="AH1449" s="82">
        <v>1.41</v>
      </c>
      <c r="AI1449" s="64" t="s">
        <v>9046</v>
      </c>
      <c r="AJ1449" s="63" t="s">
        <v>9047</v>
      </c>
      <c r="AK1449" s="78">
        <v>0.25</v>
      </c>
      <c r="AL1449" s="78">
        <v>0.3333</v>
      </c>
      <c r="AM1449" s="63" t="s">
        <v>9048</v>
      </c>
      <c r="AN1449" s="78">
        <v>0.1071</v>
      </c>
      <c r="AO1449" s="78">
        <v>0.1667</v>
      </c>
      <c r="AP1449" s="63" t="s">
        <v>9049</v>
      </c>
      <c r="AQ1449" s="78">
        <v>0.1071</v>
      </c>
      <c r="AR1449" s="78">
        <v>0</v>
      </c>
      <c r="AS1449" s="86" t="s">
        <v>9050</v>
      </c>
      <c r="AT1449" s="87"/>
      <c r="AU1449" s="88"/>
    </row>
    <row r="1450" spans="1:47">
      <c r="A1450" s="50">
        <f t="shared" si="105"/>
        <v>27</v>
      </c>
      <c r="B1450" s="51" t="str">
        <f>IF(A1450="","",IF(A1450&lt;词盘!$B$2,"大词",IF(A1450&lt;词盘!$C$2,"中尾词","长尾词")))</f>
        <v>大词</v>
      </c>
      <c r="D1450" s="29" t="str">
        <f t="shared" si="106"/>
        <v>无序</v>
      </c>
      <c r="I1450" s="61">
        <f t="shared" si="107"/>
        <v>0</v>
      </c>
      <c r="K1450" s="91"/>
      <c r="L1450" s="90"/>
      <c r="M1450" s="62" t="s">
        <v>9051</v>
      </c>
      <c r="N1450" s="63" t="s">
        <v>9052</v>
      </c>
      <c r="O1450" s="64" t="s">
        <v>2027</v>
      </c>
      <c r="P1450" s="65"/>
      <c r="Q1450" s="63" t="s">
        <v>2149</v>
      </c>
      <c r="R1450" s="68">
        <v>0</v>
      </c>
      <c r="S1450" s="68">
        <v>2</v>
      </c>
      <c r="T1450" s="69" t="s">
        <v>3952</v>
      </c>
      <c r="U1450" s="70">
        <v>1358497</v>
      </c>
      <c r="V1450" s="68">
        <v>1096</v>
      </c>
      <c r="W1450" s="71">
        <v>27</v>
      </c>
      <c r="X1450" s="72">
        <v>0.0252</v>
      </c>
      <c r="Y1450" s="71">
        <v>30662</v>
      </c>
      <c r="Z1450" s="71">
        <v>433</v>
      </c>
      <c r="AA1450" s="71">
        <v>1</v>
      </c>
      <c r="AB1450" s="76">
        <v>0</v>
      </c>
      <c r="AC1450" s="68">
        <v>269</v>
      </c>
      <c r="AD1450" s="77">
        <v>4.07</v>
      </c>
      <c r="AE1450" s="68">
        <v>3</v>
      </c>
      <c r="AF1450" s="78">
        <v>0.5455</v>
      </c>
      <c r="AG1450" s="81">
        <v>0.2</v>
      </c>
      <c r="AH1450" s="82">
        <v>1.62</v>
      </c>
      <c r="AI1450" s="64" t="s">
        <v>4368</v>
      </c>
      <c r="AJ1450" s="63" t="s">
        <v>9053</v>
      </c>
      <c r="AK1450" s="78">
        <v>0.2273</v>
      </c>
      <c r="AL1450" s="78">
        <v>0</v>
      </c>
      <c r="AM1450" s="63" t="s">
        <v>9054</v>
      </c>
      <c r="AN1450" s="78">
        <v>0.1818</v>
      </c>
      <c r="AO1450" s="78">
        <v>0.1</v>
      </c>
      <c r="AP1450" s="63" t="s">
        <v>9055</v>
      </c>
      <c r="AQ1450" s="78">
        <v>0.1364</v>
      </c>
      <c r="AR1450" s="78">
        <v>0.1</v>
      </c>
      <c r="AS1450" s="86" t="s">
        <v>9056</v>
      </c>
      <c r="AT1450" s="87"/>
      <c r="AU1450" s="88"/>
    </row>
    <row r="1451" spans="1:47">
      <c r="A1451" s="50">
        <f t="shared" si="105"/>
        <v>0</v>
      </c>
      <c r="B1451" s="51" t="str">
        <f>IF(A1451="","",IF(A1451&lt;词盘!$B$2,"大词",IF(A1451&lt;词盘!$C$2,"中尾词","长尾词")))</f>
        <v>大词</v>
      </c>
      <c r="D1451" s="29" t="str">
        <f t="shared" si="106"/>
        <v>无序</v>
      </c>
      <c r="I1451" s="61">
        <f t="shared" si="107"/>
        <v>0</v>
      </c>
      <c r="K1451" s="91"/>
      <c r="L1451" s="90"/>
      <c r="M1451" s="62" t="s">
        <v>9057</v>
      </c>
      <c r="N1451" s="63"/>
      <c r="O1451" s="64" t="s">
        <v>2027</v>
      </c>
      <c r="P1451" s="65"/>
      <c r="Q1451" s="63" t="s">
        <v>2047</v>
      </c>
      <c r="R1451" s="68">
        <v>0</v>
      </c>
      <c r="S1451" s="68">
        <v>8</v>
      </c>
      <c r="T1451" s="69" t="s">
        <v>9058</v>
      </c>
      <c r="U1451" s="70"/>
      <c r="V1451" s="68"/>
      <c r="W1451" s="71"/>
      <c r="X1451" s="72"/>
      <c r="Y1451" s="71"/>
      <c r="Z1451" s="71"/>
      <c r="AA1451" s="71"/>
      <c r="AB1451" s="76"/>
      <c r="AC1451" s="68">
        <v>0</v>
      </c>
      <c r="AD1451" s="77"/>
      <c r="AE1451" s="68">
        <v>20</v>
      </c>
      <c r="AF1451" s="78"/>
      <c r="AG1451" s="81"/>
      <c r="AH1451" s="44" t="s">
        <v>2027</v>
      </c>
      <c r="AI1451" s="64" t="s">
        <v>2177</v>
      </c>
      <c r="AJ1451" s="63"/>
      <c r="AK1451" s="78"/>
      <c r="AL1451" s="78"/>
      <c r="AM1451" s="63"/>
      <c r="AN1451" s="78"/>
      <c r="AO1451" s="78"/>
      <c r="AP1451" s="63"/>
      <c r="AQ1451" s="78"/>
      <c r="AR1451" s="78"/>
      <c r="AS1451" s="86"/>
      <c r="AT1451" s="87"/>
      <c r="AU1451" s="88" t="s">
        <v>9059</v>
      </c>
    </row>
    <row r="1452" spans="1:47">
      <c r="A1452" s="50">
        <f t="shared" si="105"/>
        <v>106</v>
      </c>
      <c r="B1452" s="51" t="str">
        <f>IF(A1452="","",IF(A1452&lt;词盘!$B$2,"大词",IF(A1452&lt;词盘!$C$2,"中尾词","长尾词")))</f>
        <v>大词</v>
      </c>
      <c r="D1452" s="29" t="str">
        <f t="shared" si="106"/>
        <v>无序</v>
      </c>
      <c r="I1452" s="61">
        <f t="shared" si="107"/>
        <v>0</v>
      </c>
      <c r="K1452" s="91"/>
      <c r="L1452" s="90"/>
      <c r="M1452" s="62" t="s">
        <v>9060</v>
      </c>
      <c r="N1452" s="63" t="s">
        <v>9061</v>
      </c>
      <c r="O1452" s="64" t="s">
        <v>2027</v>
      </c>
      <c r="P1452" s="65"/>
      <c r="Q1452" s="63" t="s">
        <v>2047</v>
      </c>
      <c r="R1452" s="68">
        <v>0</v>
      </c>
      <c r="S1452" s="68">
        <v>7</v>
      </c>
      <c r="T1452" s="69" t="s">
        <v>9062</v>
      </c>
      <c r="U1452" s="70">
        <v>1490017</v>
      </c>
      <c r="V1452" s="68">
        <v>725</v>
      </c>
      <c r="W1452" s="71">
        <v>106</v>
      </c>
      <c r="X1452" s="72">
        <v>0.1466</v>
      </c>
      <c r="Y1452" s="71">
        <v>15570</v>
      </c>
      <c r="Z1452" s="71">
        <v>303</v>
      </c>
      <c r="AA1452" s="71">
        <v>3</v>
      </c>
      <c r="AB1452" s="76">
        <v>0</v>
      </c>
      <c r="AC1452" s="68">
        <v>3670</v>
      </c>
      <c r="AD1452" s="77">
        <v>0.2</v>
      </c>
      <c r="AE1452" s="68">
        <v>14</v>
      </c>
      <c r="AF1452" s="78">
        <v>0.675</v>
      </c>
      <c r="AG1452" s="81">
        <v>0.5625</v>
      </c>
      <c r="AH1452" s="82">
        <v>0.49</v>
      </c>
      <c r="AI1452" s="64" t="s">
        <v>9063</v>
      </c>
      <c r="AJ1452" s="63" t="s">
        <v>2073</v>
      </c>
      <c r="AK1452" s="78">
        <v>0.425</v>
      </c>
      <c r="AL1452" s="78">
        <v>0.3125</v>
      </c>
      <c r="AM1452" s="63" t="s">
        <v>2075</v>
      </c>
      <c r="AN1452" s="78">
        <v>0.15</v>
      </c>
      <c r="AO1452" s="78">
        <v>0.125</v>
      </c>
      <c r="AP1452" s="63" t="s">
        <v>2279</v>
      </c>
      <c r="AQ1452" s="78">
        <v>0.1</v>
      </c>
      <c r="AR1452" s="78">
        <v>0.125</v>
      </c>
      <c r="AS1452" s="86" t="s">
        <v>9064</v>
      </c>
      <c r="AT1452" s="87"/>
      <c r="AU1452" s="88"/>
    </row>
    <row r="1453" spans="1:47">
      <c r="A1453" s="50">
        <f t="shared" si="105"/>
        <v>349</v>
      </c>
      <c r="B1453" s="51" t="str">
        <f>IF(A1453="","",IF(A1453&lt;词盘!$B$2,"大词",IF(A1453&lt;词盘!$C$2,"中尾词","长尾词")))</f>
        <v>大词</v>
      </c>
      <c r="D1453" s="29" t="str">
        <f t="shared" si="106"/>
        <v>无序</v>
      </c>
      <c r="I1453" s="61">
        <f t="shared" si="107"/>
        <v>0</v>
      </c>
      <c r="K1453" s="91"/>
      <c r="L1453" s="90"/>
      <c r="M1453" s="62" t="s">
        <v>9065</v>
      </c>
      <c r="N1453" s="63" t="s">
        <v>9066</v>
      </c>
      <c r="O1453" s="64" t="s">
        <v>2027</v>
      </c>
      <c r="P1453" s="65"/>
      <c r="Q1453" s="63" t="s">
        <v>2047</v>
      </c>
      <c r="R1453" s="68">
        <v>0</v>
      </c>
      <c r="S1453" s="68">
        <v>2</v>
      </c>
      <c r="T1453" s="69" t="s">
        <v>9067</v>
      </c>
      <c r="U1453" s="70">
        <v>1694832</v>
      </c>
      <c r="V1453" s="68">
        <v>2213</v>
      </c>
      <c r="W1453" s="71">
        <v>349</v>
      </c>
      <c r="X1453" s="72">
        <v>0.158</v>
      </c>
      <c r="Y1453" s="71">
        <v>62928</v>
      </c>
      <c r="Z1453" s="71">
        <v>947</v>
      </c>
      <c r="AA1453" s="71">
        <v>8</v>
      </c>
      <c r="AB1453" s="76">
        <v>0</v>
      </c>
      <c r="AC1453" s="68">
        <v>4056</v>
      </c>
      <c r="AD1453" s="77">
        <v>0.55</v>
      </c>
      <c r="AE1453" s="68">
        <v>6</v>
      </c>
      <c r="AF1453" s="78">
        <v>0.3715</v>
      </c>
      <c r="AG1453" s="81">
        <v>0.1429</v>
      </c>
      <c r="AH1453" s="82">
        <v>1.55</v>
      </c>
      <c r="AI1453" s="64" t="s">
        <v>9068</v>
      </c>
      <c r="AJ1453" s="63" t="s">
        <v>2292</v>
      </c>
      <c r="AK1453" s="78">
        <v>0.1429</v>
      </c>
      <c r="AL1453" s="78">
        <v>0</v>
      </c>
      <c r="AM1453" s="63" t="s">
        <v>9069</v>
      </c>
      <c r="AN1453" s="78">
        <v>0.1429</v>
      </c>
      <c r="AO1453" s="78">
        <v>0</v>
      </c>
      <c r="AP1453" s="63" t="s">
        <v>4919</v>
      </c>
      <c r="AQ1453" s="78">
        <v>0.0857</v>
      </c>
      <c r="AR1453" s="78">
        <v>0.1429</v>
      </c>
      <c r="AS1453" s="86" t="s">
        <v>9070</v>
      </c>
      <c r="AT1453" s="87">
        <v>0</v>
      </c>
      <c r="AU1453" s="88" t="s">
        <v>9071</v>
      </c>
    </row>
    <row r="1454" spans="1:47">
      <c r="A1454" s="50">
        <f t="shared" si="105"/>
        <v>276</v>
      </c>
      <c r="B1454" s="51" t="str">
        <f>IF(A1454="","",IF(A1454&lt;词盘!$B$2,"大词",IF(A1454&lt;词盘!$C$2,"中尾词","长尾词")))</f>
        <v>大词</v>
      </c>
      <c r="D1454" s="29" t="str">
        <f t="shared" si="106"/>
        <v>无序</v>
      </c>
      <c r="I1454" s="61">
        <f t="shared" si="107"/>
        <v>0</v>
      </c>
      <c r="K1454" s="91"/>
      <c r="L1454" s="90"/>
      <c r="M1454" s="62" t="s">
        <v>9072</v>
      </c>
      <c r="N1454" s="63" t="s">
        <v>9073</v>
      </c>
      <c r="O1454" s="64" t="s">
        <v>2027</v>
      </c>
      <c r="P1454" s="65"/>
      <c r="Q1454" s="63" t="s">
        <v>2047</v>
      </c>
      <c r="R1454" s="68">
        <v>0</v>
      </c>
      <c r="S1454" s="68">
        <v>1</v>
      </c>
      <c r="T1454" s="69" t="s">
        <v>2022</v>
      </c>
      <c r="U1454" s="70">
        <v>1133843</v>
      </c>
      <c r="V1454" s="68">
        <v>5005</v>
      </c>
      <c r="W1454" s="71">
        <v>276</v>
      </c>
      <c r="X1454" s="72">
        <v>0.0553</v>
      </c>
      <c r="Y1454" s="71">
        <v>139566</v>
      </c>
      <c r="Z1454" s="71">
        <v>2264</v>
      </c>
      <c r="AA1454" s="71">
        <v>7</v>
      </c>
      <c r="AB1454" s="76">
        <v>0</v>
      </c>
      <c r="AC1454" s="68">
        <v>7725</v>
      </c>
      <c r="AD1454" s="77">
        <v>0.65</v>
      </c>
      <c r="AE1454" s="68">
        <v>30</v>
      </c>
      <c r="AF1454" s="78">
        <v>0.3396</v>
      </c>
      <c r="AG1454" s="81">
        <v>0.1334</v>
      </c>
      <c r="AH1454" s="44" t="s">
        <v>2027</v>
      </c>
      <c r="AI1454" s="64" t="s">
        <v>2177</v>
      </c>
      <c r="AJ1454" s="63" t="s">
        <v>2292</v>
      </c>
      <c r="AK1454" s="78">
        <v>0.1887</v>
      </c>
      <c r="AL1454" s="78">
        <v>0.0667</v>
      </c>
      <c r="AM1454" s="63" t="s">
        <v>2293</v>
      </c>
      <c r="AN1454" s="78">
        <v>0.0943</v>
      </c>
      <c r="AO1454" s="78">
        <v>0</v>
      </c>
      <c r="AP1454" s="63" t="s">
        <v>5620</v>
      </c>
      <c r="AQ1454" s="78">
        <v>0.0566</v>
      </c>
      <c r="AR1454" s="78">
        <v>0.0667</v>
      </c>
      <c r="AS1454" s="86" t="s">
        <v>9074</v>
      </c>
      <c r="AT1454" s="87">
        <v>0.1667</v>
      </c>
      <c r="AU1454" s="88" t="s">
        <v>9075</v>
      </c>
    </row>
    <row r="1455" spans="1:47">
      <c r="A1455" s="50">
        <f t="shared" si="105"/>
        <v>0</v>
      </c>
      <c r="B1455" s="51" t="str">
        <f>IF(A1455="","",IF(A1455&lt;词盘!$B$2,"大词",IF(A1455&lt;词盘!$C$2,"中尾词","长尾词")))</f>
        <v>大词</v>
      </c>
      <c r="D1455" s="29" t="str">
        <f t="shared" si="106"/>
        <v>无序</v>
      </c>
      <c r="I1455" s="61">
        <f t="shared" si="107"/>
        <v>0</v>
      </c>
      <c r="K1455" s="91"/>
      <c r="L1455" s="90"/>
      <c r="M1455" s="62" t="s">
        <v>9076</v>
      </c>
      <c r="N1455" s="63"/>
      <c r="O1455" s="64" t="s">
        <v>2027</v>
      </c>
      <c r="P1455" s="65"/>
      <c r="Q1455" s="63" t="s">
        <v>2047</v>
      </c>
      <c r="R1455" s="68">
        <v>0</v>
      </c>
      <c r="S1455" s="68">
        <v>5</v>
      </c>
      <c r="T1455" s="69" t="s">
        <v>9077</v>
      </c>
      <c r="U1455" s="70"/>
      <c r="V1455" s="68"/>
      <c r="W1455" s="71"/>
      <c r="X1455" s="72"/>
      <c r="Y1455" s="71"/>
      <c r="Z1455" s="71"/>
      <c r="AA1455" s="71"/>
      <c r="AB1455" s="76"/>
      <c r="AC1455" s="68">
        <v>0</v>
      </c>
      <c r="AD1455" s="77"/>
      <c r="AE1455" s="68">
        <v>21</v>
      </c>
      <c r="AF1455" s="78"/>
      <c r="AG1455" s="81"/>
      <c r="AH1455" s="44" t="s">
        <v>2027</v>
      </c>
      <c r="AI1455" s="64" t="s">
        <v>2177</v>
      </c>
      <c r="AJ1455" s="63"/>
      <c r="AK1455" s="78"/>
      <c r="AL1455" s="78"/>
      <c r="AM1455" s="63"/>
      <c r="AN1455" s="78"/>
      <c r="AO1455" s="78"/>
      <c r="AP1455" s="63"/>
      <c r="AQ1455" s="78"/>
      <c r="AR1455" s="78"/>
      <c r="AS1455" s="86"/>
      <c r="AT1455" s="87">
        <v>0</v>
      </c>
      <c r="AU1455" s="88" t="s">
        <v>9078</v>
      </c>
    </row>
    <row r="1456" spans="1:47">
      <c r="A1456" s="50">
        <f t="shared" si="105"/>
        <v>100</v>
      </c>
      <c r="B1456" s="51" t="str">
        <f>IF(A1456="","",IF(A1456&lt;词盘!$B$2,"大词",IF(A1456&lt;词盘!$C$2,"中尾词","长尾词")))</f>
        <v>大词</v>
      </c>
      <c r="D1456" s="29" t="str">
        <f t="shared" si="106"/>
        <v>无序</v>
      </c>
      <c r="I1456" s="61">
        <f t="shared" si="107"/>
        <v>0</v>
      </c>
      <c r="K1456" s="91"/>
      <c r="L1456" s="90"/>
      <c r="M1456" s="62" t="s">
        <v>9079</v>
      </c>
      <c r="N1456" s="63" t="s">
        <v>9080</v>
      </c>
      <c r="O1456" s="64" t="s">
        <v>2027</v>
      </c>
      <c r="P1456" s="65"/>
      <c r="Q1456" s="63" t="s">
        <v>2149</v>
      </c>
      <c r="R1456" s="68">
        <v>0</v>
      </c>
      <c r="S1456" s="68">
        <v>1</v>
      </c>
      <c r="T1456" s="69" t="s">
        <v>3109</v>
      </c>
      <c r="U1456" s="70">
        <v>796939</v>
      </c>
      <c r="V1456" s="68">
        <v>2376</v>
      </c>
      <c r="W1456" s="71">
        <v>100</v>
      </c>
      <c r="X1456" s="72">
        <v>0.0423</v>
      </c>
      <c r="Y1456" s="71">
        <v>55134</v>
      </c>
      <c r="Z1456" s="71">
        <v>1145</v>
      </c>
      <c r="AA1456" s="71">
        <v>3</v>
      </c>
      <c r="AB1456" s="76">
        <v>3</v>
      </c>
      <c r="AC1456" s="68">
        <v>402</v>
      </c>
      <c r="AD1456" s="77">
        <v>5.91</v>
      </c>
      <c r="AE1456" s="68">
        <v>5</v>
      </c>
      <c r="AF1456" s="78">
        <v>0.4737</v>
      </c>
      <c r="AG1456" s="81">
        <v>0.2381</v>
      </c>
      <c r="AH1456" s="82">
        <v>0.23</v>
      </c>
      <c r="AI1456" s="64" t="s">
        <v>3436</v>
      </c>
      <c r="AJ1456" s="63" t="s">
        <v>4089</v>
      </c>
      <c r="AK1456" s="78">
        <v>0.2105</v>
      </c>
      <c r="AL1456" s="78">
        <v>0.1429</v>
      </c>
      <c r="AM1456" s="63" t="s">
        <v>4090</v>
      </c>
      <c r="AN1456" s="78">
        <v>0.1974</v>
      </c>
      <c r="AO1456" s="78">
        <v>0</v>
      </c>
      <c r="AP1456" s="63" t="s">
        <v>8987</v>
      </c>
      <c r="AQ1456" s="78">
        <v>0.0658</v>
      </c>
      <c r="AR1456" s="78">
        <v>0.0952</v>
      </c>
      <c r="AS1456" s="86" t="s">
        <v>9081</v>
      </c>
      <c r="AT1456" s="87">
        <v>0</v>
      </c>
      <c r="AU1456" s="88" t="s">
        <v>9082</v>
      </c>
    </row>
    <row r="1457" spans="1:47">
      <c r="A1457" s="50">
        <f t="shared" si="105"/>
        <v>0</v>
      </c>
      <c r="B1457" s="51" t="str">
        <f>IF(A1457="","",IF(A1457&lt;词盘!$B$2,"大词",IF(A1457&lt;词盘!$C$2,"中尾词","长尾词")))</f>
        <v>大词</v>
      </c>
      <c r="D1457" s="29" t="str">
        <f t="shared" si="106"/>
        <v>无序</v>
      </c>
      <c r="I1457" s="61">
        <f t="shared" si="107"/>
        <v>0</v>
      </c>
      <c r="K1457" s="91"/>
      <c r="L1457" s="90"/>
      <c r="M1457" s="62" t="s">
        <v>9083</v>
      </c>
      <c r="N1457" s="63"/>
      <c r="O1457" s="64" t="s">
        <v>2027</v>
      </c>
      <c r="P1457" s="65"/>
      <c r="Q1457" s="63" t="s">
        <v>2047</v>
      </c>
      <c r="R1457" s="68">
        <v>0</v>
      </c>
      <c r="S1457" s="68">
        <v>6</v>
      </c>
      <c r="T1457" s="69" t="s">
        <v>8909</v>
      </c>
      <c r="U1457" s="70"/>
      <c r="V1457" s="68"/>
      <c r="W1457" s="71"/>
      <c r="X1457" s="72"/>
      <c r="Y1457" s="71"/>
      <c r="Z1457" s="71"/>
      <c r="AA1457" s="71"/>
      <c r="AB1457" s="76"/>
      <c r="AC1457" s="68">
        <v>0</v>
      </c>
      <c r="AD1457" s="77"/>
      <c r="AE1457" s="68">
        <v>18</v>
      </c>
      <c r="AF1457" s="78"/>
      <c r="AG1457" s="81"/>
      <c r="AH1457" s="44" t="s">
        <v>2027</v>
      </c>
      <c r="AI1457" s="64" t="s">
        <v>2177</v>
      </c>
      <c r="AJ1457" s="63"/>
      <c r="AK1457" s="78"/>
      <c r="AL1457" s="78"/>
      <c r="AM1457" s="63"/>
      <c r="AN1457" s="78"/>
      <c r="AO1457" s="78"/>
      <c r="AP1457" s="63"/>
      <c r="AQ1457" s="78"/>
      <c r="AR1457" s="78"/>
      <c r="AS1457" s="86"/>
      <c r="AT1457" s="87"/>
      <c r="AU1457" s="88"/>
    </row>
    <row r="1458" spans="1:47">
      <c r="A1458" s="50">
        <f t="shared" si="105"/>
        <v>256</v>
      </c>
      <c r="B1458" s="51" t="str">
        <f>IF(A1458="","",IF(A1458&lt;词盘!$B$2,"大词",IF(A1458&lt;词盘!$C$2,"中尾词","长尾词")))</f>
        <v>大词</v>
      </c>
      <c r="D1458" s="29" t="str">
        <f t="shared" si="106"/>
        <v>无序</v>
      </c>
      <c r="I1458" s="61">
        <f t="shared" si="107"/>
        <v>0</v>
      </c>
      <c r="K1458" s="91"/>
      <c r="L1458" s="90"/>
      <c r="M1458" s="62" t="s">
        <v>9084</v>
      </c>
      <c r="N1458" s="63" t="s">
        <v>9085</v>
      </c>
      <c r="O1458" s="64" t="s">
        <v>2027</v>
      </c>
      <c r="P1458" s="65"/>
      <c r="Q1458" s="63" t="s">
        <v>2149</v>
      </c>
      <c r="R1458" s="68">
        <v>0</v>
      </c>
      <c r="S1458" s="68">
        <v>1</v>
      </c>
      <c r="T1458" s="69" t="s">
        <v>4096</v>
      </c>
      <c r="U1458" s="70">
        <v>1329069</v>
      </c>
      <c r="V1458" s="68">
        <v>1600</v>
      </c>
      <c r="W1458" s="71">
        <v>256</v>
      </c>
      <c r="X1458" s="72">
        <v>0.1606</v>
      </c>
      <c r="Y1458" s="71">
        <v>45225</v>
      </c>
      <c r="Z1458" s="71">
        <v>673</v>
      </c>
      <c r="AA1458" s="71">
        <v>6</v>
      </c>
      <c r="AB1458" s="76">
        <v>4</v>
      </c>
      <c r="AC1458" s="68">
        <v>583</v>
      </c>
      <c r="AD1458" s="77">
        <v>2.74</v>
      </c>
      <c r="AE1458" s="68">
        <v>14</v>
      </c>
      <c r="AF1458" s="78">
        <v>0.6667</v>
      </c>
      <c r="AG1458" s="81">
        <v>0.6364</v>
      </c>
      <c r="AH1458" s="82">
        <v>1.39</v>
      </c>
      <c r="AI1458" s="64" t="s">
        <v>9086</v>
      </c>
      <c r="AJ1458" s="63" t="s">
        <v>2561</v>
      </c>
      <c r="AK1458" s="78">
        <v>0.2889</v>
      </c>
      <c r="AL1458" s="78">
        <v>0.5455</v>
      </c>
      <c r="AM1458" s="63" t="s">
        <v>4389</v>
      </c>
      <c r="AN1458" s="78">
        <v>0.2889</v>
      </c>
      <c r="AO1458" s="78">
        <v>0.0909</v>
      </c>
      <c r="AP1458" s="63" t="s">
        <v>5673</v>
      </c>
      <c r="AQ1458" s="78">
        <v>0.0889</v>
      </c>
      <c r="AR1458" s="78">
        <v>0</v>
      </c>
      <c r="AS1458" s="86" t="s">
        <v>9087</v>
      </c>
      <c r="AT1458" s="87">
        <v>0.5</v>
      </c>
      <c r="AU1458" s="88" t="s">
        <v>9088</v>
      </c>
    </row>
    <row r="1459" spans="1:47">
      <c r="A1459" s="50">
        <f t="shared" si="105"/>
        <v>52</v>
      </c>
      <c r="B1459" s="51" t="str">
        <f>IF(A1459="","",IF(A1459&lt;词盘!$B$2,"大词",IF(A1459&lt;词盘!$C$2,"中尾词","长尾词")))</f>
        <v>大词</v>
      </c>
      <c r="D1459" s="29" t="str">
        <f t="shared" si="106"/>
        <v>无序</v>
      </c>
      <c r="I1459" s="61">
        <f t="shared" si="107"/>
        <v>0</v>
      </c>
      <c r="K1459" s="91"/>
      <c r="L1459" s="90"/>
      <c r="M1459" s="62" t="s">
        <v>9089</v>
      </c>
      <c r="N1459" s="63" t="s">
        <v>9090</v>
      </c>
      <c r="O1459" s="64" t="s">
        <v>2027</v>
      </c>
      <c r="P1459" s="65"/>
      <c r="Q1459" s="63" t="s">
        <v>2149</v>
      </c>
      <c r="R1459" s="68">
        <v>0</v>
      </c>
      <c r="S1459" s="68">
        <v>1</v>
      </c>
      <c r="T1459" s="69" t="s">
        <v>2910</v>
      </c>
      <c r="U1459" s="70">
        <v>1301047</v>
      </c>
      <c r="V1459" s="68">
        <v>822</v>
      </c>
      <c r="W1459" s="71">
        <v>52</v>
      </c>
      <c r="X1459" s="72">
        <v>0.0635</v>
      </c>
      <c r="Y1459" s="71">
        <v>22468</v>
      </c>
      <c r="Z1459" s="71">
        <v>349</v>
      </c>
      <c r="AA1459" s="71">
        <v>2</v>
      </c>
      <c r="AB1459" s="76">
        <v>0</v>
      </c>
      <c r="AC1459" s="68">
        <v>1277</v>
      </c>
      <c r="AD1459" s="77">
        <v>0.64</v>
      </c>
      <c r="AE1459" s="68">
        <v>10</v>
      </c>
      <c r="AF1459" s="78">
        <v>0.4783</v>
      </c>
      <c r="AG1459" s="81">
        <v>0.5625</v>
      </c>
      <c r="AH1459" s="82">
        <v>0.93</v>
      </c>
      <c r="AI1459" s="64" t="s">
        <v>6604</v>
      </c>
      <c r="AJ1459" s="63" t="s">
        <v>3632</v>
      </c>
      <c r="AK1459" s="78">
        <v>0.1957</v>
      </c>
      <c r="AL1459" s="78">
        <v>0.1875</v>
      </c>
      <c r="AM1459" s="63" t="s">
        <v>4528</v>
      </c>
      <c r="AN1459" s="78">
        <v>0.1739</v>
      </c>
      <c r="AO1459" s="78">
        <v>0.25</v>
      </c>
      <c r="AP1459" s="63" t="s">
        <v>4529</v>
      </c>
      <c r="AQ1459" s="78">
        <v>0.1087</v>
      </c>
      <c r="AR1459" s="78">
        <v>0.125</v>
      </c>
      <c r="AS1459" s="86" t="s">
        <v>9091</v>
      </c>
      <c r="AT1459" s="87"/>
      <c r="AU1459" s="88"/>
    </row>
    <row r="1460" spans="1:47">
      <c r="A1460" s="50">
        <f t="shared" si="105"/>
        <v>0</v>
      </c>
      <c r="B1460" s="51" t="str">
        <f>IF(A1460="","",IF(A1460&lt;词盘!$B$2,"大词",IF(A1460&lt;词盘!$C$2,"中尾词","长尾词")))</f>
        <v>大词</v>
      </c>
      <c r="D1460" s="29" t="str">
        <f t="shared" si="106"/>
        <v>无序</v>
      </c>
      <c r="I1460" s="61">
        <f t="shared" si="107"/>
        <v>0</v>
      </c>
      <c r="K1460" s="91"/>
      <c r="L1460" s="90"/>
      <c r="M1460" s="62" t="s">
        <v>9092</v>
      </c>
      <c r="N1460" s="63"/>
      <c r="O1460" s="64" t="s">
        <v>2027</v>
      </c>
      <c r="P1460" s="65"/>
      <c r="Q1460" s="63" t="s">
        <v>2047</v>
      </c>
      <c r="R1460" s="68">
        <v>0</v>
      </c>
      <c r="S1460" s="68">
        <v>2</v>
      </c>
      <c r="T1460" s="69" t="s">
        <v>6791</v>
      </c>
      <c r="U1460" s="70"/>
      <c r="V1460" s="68"/>
      <c r="W1460" s="71"/>
      <c r="X1460" s="72"/>
      <c r="Y1460" s="71"/>
      <c r="Z1460" s="71"/>
      <c r="AA1460" s="71"/>
      <c r="AB1460" s="76"/>
      <c r="AC1460" s="68">
        <v>0</v>
      </c>
      <c r="AD1460" s="77"/>
      <c r="AE1460" s="68">
        <v>16</v>
      </c>
      <c r="AF1460" s="78"/>
      <c r="AG1460" s="81"/>
      <c r="AH1460" s="44" t="s">
        <v>2027</v>
      </c>
      <c r="AI1460" s="64" t="s">
        <v>2177</v>
      </c>
      <c r="AJ1460" s="63"/>
      <c r="AK1460" s="78"/>
      <c r="AL1460" s="78"/>
      <c r="AM1460" s="63"/>
      <c r="AN1460" s="78"/>
      <c r="AO1460" s="78"/>
      <c r="AP1460" s="63"/>
      <c r="AQ1460" s="78"/>
      <c r="AR1460" s="78"/>
      <c r="AS1460" s="86"/>
      <c r="AT1460" s="87"/>
      <c r="AU1460" s="88"/>
    </row>
    <row r="1461" spans="1:47">
      <c r="A1461" s="50">
        <f t="shared" si="105"/>
        <v>0</v>
      </c>
      <c r="B1461" s="51" t="str">
        <f>IF(A1461="","",IF(A1461&lt;词盘!$B$2,"大词",IF(A1461&lt;词盘!$C$2,"中尾词","长尾词")))</f>
        <v>大词</v>
      </c>
      <c r="D1461" s="29" t="str">
        <f t="shared" si="106"/>
        <v>无序</v>
      </c>
      <c r="I1461" s="61">
        <f t="shared" si="107"/>
        <v>0</v>
      </c>
      <c r="K1461" s="91"/>
      <c r="L1461" s="90"/>
      <c r="M1461" s="62" t="s">
        <v>9093</v>
      </c>
      <c r="N1461" s="63" t="s">
        <v>9094</v>
      </c>
      <c r="O1461" s="64" t="s">
        <v>2027</v>
      </c>
      <c r="P1461" s="65"/>
      <c r="Q1461" s="63" t="s">
        <v>2028</v>
      </c>
      <c r="R1461" s="68">
        <v>0</v>
      </c>
      <c r="S1461" s="68">
        <v>10</v>
      </c>
      <c r="T1461" s="69" t="s">
        <v>8221</v>
      </c>
      <c r="U1461" s="70">
        <v>1961083</v>
      </c>
      <c r="V1461" s="68"/>
      <c r="W1461" s="71"/>
      <c r="X1461" s="72"/>
      <c r="Y1461" s="71"/>
      <c r="Z1461" s="71"/>
      <c r="AA1461" s="71">
        <v>1</v>
      </c>
      <c r="AB1461" s="76">
        <v>0</v>
      </c>
      <c r="AC1461" s="68">
        <v>4552</v>
      </c>
      <c r="AD1461" s="77">
        <v>0</v>
      </c>
      <c r="AE1461" s="68">
        <v>2</v>
      </c>
      <c r="AF1461" s="78">
        <v>0.4333</v>
      </c>
      <c r="AG1461" s="81">
        <v>0.7</v>
      </c>
      <c r="AH1461" s="82">
        <v>4.48</v>
      </c>
      <c r="AI1461" s="64" t="s">
        <v>9095</v>
      </c>
      <c r="AJ1461" s="63" t="s">
        <v>2022</v>
      </c>
      <c r="AK1461" s="78">
        <v>0.2333</v>
      </c>
      <c r="AL1461" s="78">
        <v>0.5</v>
      </c>
      <c r="AM1461" s="63" t="s">
        <v>2066</v>
      </c>
      <c r="AN1461" s="78">
        <v>0.1</v>
      </c>
      <c r="AO1461" s="78">
        <v>0.1</v>
      </c>
      <c r="AP1461" s="63" t="s">
        <v>9096</v>
      </c>
      <c r="AQ1461" s="78">
        <v>0.1</v>
      </c>
      <c r="AR1461" s="78">
        <v>0.1</v>
      </c>
      <c r="AS1461" s="86" t="s">
        <v>9097</v>
      </c>
      <c r="AT1461" s="87">
        <v>0</v>
      </c>
      <c r="AU1461" s="88" t="s">
        <v>9098</v>
      </c>
    </row>
    <row r="1462" spans="1:47">
      <c r="A1462" s="50">
        <f t="shared" si="105"/>
        <v>0</v>
      </c>
      <c r="B1462" s="51" t="str">
        <f>IF(A1462="","",IF(A1462&lt;词盘!$B$2,"大词",IF(A1462&lt;词盘!$C$2,"中尾词","长尾词")))</f>
        <v>大词</v>
      </c>
      <c r="D1462" s="29" t="str">
        <f t="shared" si="106"/>
        <v>无序</v>
      </c>
      <c r="I1462" s="61">
        <f t="shared" si="107"/>
        <v>0</v>
      </c>
      <c r="K1462" s="91"/>
      <c r="L1462" s="90"/>
      <c r="M1462" s="62" t="s">
        <v>9099</v>
      </c>
      <c r="N1462" s="63"/>
      <c r="O1462" s="64" t="s">
        <v>2027</v>
      </c>
      <c r="P1462" s="65"/>
      <c r="Q1462" s="63" t="s">
        <v>2149</v>
      </c>
      <c r="R1462" s="68">
        <v>0</v>
      </c>
      <c r="S1462" s="68">
        <v>1</v>
      </c>
      <c r="T1462" s="69" t="s">
        <v>4686</v>
      </c>
      <c r="U1462" s="70"/>
      <c r="V1462" s="68"/>
      <c r="W1462" s="71"/>
      <c r="X1462" s="72"/>
      <c r="Y1462" s="71"/>
      <c r="Z1462" s="71"/>
      <c r="AA1462" s="71"/>
      <c r="AB1462" s="76"/>
      <c r="AC1462" s="68">
        <v>0</v>
      </c>
      <c r="AD1462" s="77"/>
      <c r="AE1462" s="68">
        <v>9</v>
      </c>
      <c r="AF1462" s="78"/>
      <c r="AG1462" s="81"/>
      <c r="AH1462" s="44" t="s">
        <v>2027</v>
      </c>
      <c r="AI1462" s="64" t="s">
        <v>2177</v>
      </c>
      <c r="AJ1462" s="63"/>
      <c r="AK1462" s="78"/>
      <c r="AL1462" s="78"/>
      <c r="AM1462" s="63"/>
      <c r="AN1462" s="78"/>
      <c r="AO1462" s="78"/>
      <c r="AP1462" s="63"/>
      <c r="AQ1462" s="78"/>
      <c r="AR1462" s="78"/>
      <c r="AS1462" s="86"/>
      <c r="AT1462" s="87"/>
      <c r="AU1462" s="88"/>
    </row>
    <row r="1463" spans="1:47">
      <c r="A1463" s="50">
        <f t="shared" si="105"/>
        <v>0</v>
      </c>
      <c r="B1463" s="51" t="str">
        <f>IF(A1463="","",IF(A1463&lt;词盘!$B$2,"大词",IF(A1463&lt;词盘!$C$2,"中尾词","长尾词")))</f>
        <v>大词</v>
      </c>
      <c r="D1463" s="29" t="str">
        <f t="shared" si="106"/>
        <v>无序</v>
      </c>
      <c r="I1463" s="61">
        <f t="shared" si="107"/>
        <v>0</v>
      </c>
      <c r="K1463" s="91"/>
      <c r="L1463" s="90"/>
      <c r="M1463" s="62" t="s">
        <v>9100</v>
      </c>
      <c r="N1463" s="63"/>
      <c r="O1463" s="64" t="s">
        <v>2027</v>
      </c>
      <c r="P1463" s="65"/>
      <c r="Q1463" s="63" t="s">
        <v>2149</v>
      </c>
      <c r="R1463" s="68">
        <v>0</v>
      </c>
      <c r="S1463" s="68">
        <v>1</v>
      </c>
      <c r="T1463" s="69" t="s">
        <v>2910</v>
      </c>
      <c r="U1463" s="70"/>
      <c r="V1463" s="68"/>
      <c r="W1463" s="71"/>
      <c r="X1463" s="72"/>
      <c r="Y1463" s="71"/>
      <c r="Z1463" s="71"/>
      <c r="AA1463" s="71"/>
      <c r="AB1463" s="76"/>
      <c r="AC1463" s="68">
        <v>0</v>
      </c>
      <c r="AD1463" s="77"/>
      <c r="AE1463" s="68">
        <v>21</v>
      </c>
      <c r="AF1463" s="78"/>
      <c r="AG1463" s="81"/>
      <c r="AH1463" s="44" t="s">
        <v>2027</v>
      </c>
      <c r="AI1463" s="64" t="s">
        <v>2177</v>
      </c>
      <c r="AJ1463" s="63"/>
      <c r="AK1463" s="78"/>
      <c r="AL1463" s="78"/>
      <c r="AM1463" s="63"/>
      <c r="AN1463" s="78"/>
      <c r="AO1463" s="78"/>
      <c r="AP1463" s="63"/>
      <c r="AQ1463" s="78"/>
      <c r="AR1463" s="78"/>
      <c r="AS1463" s="86"/>
      <c r="AT1463" s="87">
        <v>0</v>
      </c>
      <c r="AU1463" s="88" t="s">
        <v>9101</v>
      </c>
    </row>
    <row r="1464" spans="1:47">
      <c r="A1464" s="50">
        <f t="shared" si="105"/>
        <v>0</v>
      </c>
      <c r="B1464" s="51" t="str">
        <f>IF(A1464="","",IF(A1464&lt;词盘!$B$2,"大词",IF(A1464&lt;词盘!$C$2,"中尾词","长尾词")))</f>
        <v>大词</v>
      </c>
      <c r="D1464" s="29" t="str">
        <f t="shared" si="106"/>
        <v>无序</v>
      </c>
      <c r="I1464" s="61">
        <f t="shared" si="107"/>
        <v>0</v>
      </c>
      <c r="K1464" s="91"/>
      <c r="L1464" s="90"/>
      <c r="M1464" s="62" t="s">
        <v>9102</v>
      </c>
      <c r="N1464" s="63"/>
      <c r="O1464" s="64" t="s">
        <v>2027</v>
      </c>
      <c r="P1464" s="65"/>
      <c r="Q1464" s="63" t="s">
        <v>2149</v>
      </c>
      <c r="R1464" s="68">
        <v>0</v>
      </c>
      <c r="S1464" s="68">
        <v>2</v>
      </c>
      <c r="T1464" s="69" t="s">
        <v>7497</v>
      </c>
      <c r="U1464" s="70"/>
      <c r="V1464" s="68"/>
      <c r="W1464" s="71"/>
      <c r="X1464" s="72"/>
      <c r="Y1464" s="71"/>
      <c r="Z1464" s="71"/>
      <c r="AA1464" s="71"/>
      <c r="AB1464" s="76"/>
      <c r="AC1464" s="68">
        <v>0</v>
      </c>
      <c r="AD1464" s="77"/>
      <c r="AE1464" s="68">
        <v>12</v>
      </c>
      <c r="AF1464" s="78"/>
      <c r="AG1464" s="81"/>
      <c r="AH1464" s="44" t="s">
        <v>2027</v>
      </c>
      <c r="AI1464" s="64" t="s">
        <v>2177</v>
      </c>
      <c r="AJ1464" s="63"/>
      <c r="AK1464" s="78"/>
      <c r="AL1464" s="78"/>
      <c r="AM1464" s="63"/>
      <c r="AN1464" s="78"/>
      <c r="AO1464" s="78"/>
      <c r="AP1464" s="63"/>
      <c r="AQ1464" s="78"/>
      <c r="AR1464" s="78"/>
      <c r="AS1464" s="86"/>
      <c r="AT1464" s="87"/>
      <c r="AU1464" s="88"/>
    </row>
    <row r="1465" spans="1:47">
      <c r="A1465" s="50">
        <f t="shared" si="105"/>
        <v>0</v>
      </c>
      <c r="B1465" s="51" t="str">
        <f>IF(A1465="","",IF(A1465&lt;词盘!$B$2,"大词",IF(A1465&lt;词盘!$C$2,"中尾词","长尾词")))</f>
        <v>大词</v>
      </c>
      <c r="D1465" s="29" t="str">
        <f t="shared" si="106"/>
        <v>无序</v>
      </c>
      <c r="I1465" s="61">
        <f t="shared" si="107"/>
        <v>0</v>
      </c>
      <c r="K1465" s="91"/>
      <c r="L1465" s="90"/>
      <c r="M1465" s="62" t="s">
        <v>9103</v>
      </c>
      <c r="N1465" s="63"/>
      <c r="O1465" s="64" t="s">
        <v>2027</v>
      </c>
      <c r="P1465" s="65"/>
      <c r="Q1465" s="63" t="s">
        <v>2149</v>
      </c>
      <c r="R1465" s="68">
        <v>0</v>
      </c>
      <c r="S1465" s="68">
        <v>5</v>
      </c>
      <c r="T1465" s="69" t="s">
        <v>9104</v>
      </c>
      <c r="U1465" s="70"/>
      <c r="V1465" s="68"/>
      <c r="W1465" s="71"/>
      <c r="X1465" s="72"/>
      <c r="Y1465" s="71"/>
      <c r="Z1465" s="71"/>
      <c r="AA1465" s="71"/>
      <c r="AB1465" s="76"/>
      <c r="AC1465" s="68">
        <v>0</v>
      </c>
      <c r="AD1465" s="77"/>
      <c r="AE1465" s="68">
        <v>21</v>
      </c>
      <c r="AF1465" s="78"/>
      <c r="AG1465" s="81"/>
      <c r="AH1465" s="44" t="s">
        <v>2027</v>
      </c>
      <c r="AI1465" s="64" t="s">
        <v>2177</v>
      </c>
      <c r="AJ1465" s="63"/>
      <c r="AK1465" s="78"/>
      <c r="AL1465" s="78"/>
      <c r="AM1465" s="63"/>
      <c r="AN1465" s="78"/>
      <c r="AO1465" s="78"/>
      <c r="AP1465" s="63"/>
      <c r="AQ1465" s="78"/>
      <c r="AR1465" s="78"/>
      <c r="AS1465" s="86"/>
      <c r="AT1465" s="87"/>
      <c r="AU1465" s="88"/>
    </row>
    <row r="1466" spans="1:47">
      <c r="A1466" s="50">
        <f t="shared" si="105"/>
        <v>17</v>
      </c>
      <c r="B1466" s="51" t="str">
        <f>IF(A1466="","",IF(A1466&lt;词盘!$B$2,"大词",IF(A1466&lt;词盘!$C$2,"中尾词","长尾词")))</f>
        <v>大词</v>
      </c>
      <c r="D1466" s="29" t="str">
        <f t="shared" si="106"/>
        <v>无序</v>
      </c>
      <c r="I1466" s="61">
        <f t="shared" si="107"/>
        <v>0</v>
      </c>
      <c r="K1466" s="91"/>
      <c r="L1466" s="90"/>
      <c r="M1466" s="62" t="s">
        <v>9105</v>
      </c>
      <c r="N1466" s="63"/>
      <c r="O1466" s="64" t="s">
        <v>2027</v>
      </c>
      <c r="P1466" s="65"/>
      <c r="Q1466" s="63" t="s">
        <v>2047</v>
      </c>
      <c r="R1466" s="68">
        <v>0</v>
      </c>
      <c r="S1466" s="68">
        <v>9</v>
      </c>
      <c r="T1466" s="69" t="s">
        <v>9106</v>
      </c>
      <c r="U1466" s="70">
        <v>1907768</v>
      </c>
      <c r="V1466" s="68">
        <v>559</v>
      </c>
      <c r="W1466" s="71">
        <v>17</v>
      </c>
      <c r="X1466" s="72">
        <v>0.0307</v>
      </c>
      <c r="Y1466" s="71">
        <v>11843</v>
      </c>
      <c r="Z1466" s="71">
        <v>240</v>
      </c>
      <c r="AA1466" s="71">
        <v>1</v>
      </c>
      <c r="AB1466" s="76">
        <v>0</v>
      </c>
      <c r="AC1466" s="68">
        <v>341</v>
      </c>
      <c r="AD1466" s="77">
        <v>1.64</v>
      </c>
      <c r="AE1466" s="68">
        <v>4</v>
      </c>
      <c r="AF1466" s="78">
        <v>0.5161</v>
      </c>
      <c r="AG1466" s="81">
        <v>0.3334</v>
      </c>
      <c r="AH1466" s="44" t="s">
        <v>2027</v>
      </c>
      <c r="AI1466" s="64" t="s">
        <v>2177</v>
      </c>
      <c r="AJ1466" s="63" t="s">
        <v>2300</v>
      </c>
      <c r="AK1466" s="78">
        <v>0.3871</v>
      </c>
      <c r="AL1466" s="78">
        <v>0.1667</v>
      </c>
      <c r="AM1466" s="63" t="s">
        <v>2224</v>
      </c>
      <c r="AN1466" s="78">
        <v>0.0645</v>
      </c>
      <c r="AO1466" s="78">
        <v>0.1667</v>
      </c>
      <c r="AP1466" s="63" t="s">
        <v>2022</v>
      </c>
      <c r="AQ1466" s="78">
        <v>0.0645</v>
      </c>
      <c r="AR1466" s="78">
        <v>0</v>
      </c>
      <c r="AS1466" s="86" t="s">
        <v>9107</v>
      </c>
      <c r="AT1466" s="87">
        <v>0</v>
      </c>
      <c r="AU1466" s="88" t="s">
        <v>9108</v>
      </c>
    </row>
    <row r="1467" spans="1:47">
      <c r="A1467" s="50">
        <f t="shared" si="105"/>
        <v>45</v>
      </c>
      <c r="B1467" s="51" t="str">
        <f>IF(A1467="","",IF(A1467&lt;词盘!$B$2,"大词",IF(A1467&lt;词盘!$C$2,"中尾词","长尾词")))</f>
        <v>大词</v>
      </c>
      <c r="D1467" s="29" t="str">
        <f t="shared" si="106"/>
        <v>无序</v>
      </c>
      <c r="I1467" s="61">
        <f t="shared" si="107"/>
        <v>0</v>
      </c>
      <c r="K1467" s="91"/>
      <c r="L1467" s="90"/>
      <c r="M1467" s="62" t="s">
        <v>9109</v>
      </c>
      <c r="N1467" s="63" t="s">
        <v>9110</v>
      </c>
      <c r="O1467" s="64" t="s">
        <v>2027</v>
      </c>
      <c r="P1467" s="65"/>
      <c r="Q1467" s="63" t="s">
        <v>2149</v>
      </c>
      <c r="R1467" s="68">
        <v>0</v>
      </c>
      <c r="S1467" s="68">
        <v>2</v>
      </c>
      <c r="T1467" s="69" t="s">
        <v>8713</v>
      </c>
      <c r="U1467" s="70">
        <v>1454816</v>
      </c>
      <c r="V1467" s="68">
        <v>436</v>
      </c>
      <c r="W1467" s="71">
        <v>45</v>
      </c>
      <c r="X1467" s="72">
        <v>0.1049</v>
      </c>
      <c r="Y1467" s="71">
        <v>8872</v>
      </c>
      <c r="Z1467" s="71">
        <v>192</v>
      </c>
      <c r="AA1467" s="71">
        <v>2</v>
      </c>
      <c r="AB1467" s="76">
        <v>0</v>
      </c>
      <c r="AC1467" s="68">
        <v>138</v>
      </c>
      <c r="AD1467" s="77">
        <v>3.16</v>
      </c>
      <c r="AE1467" s="68">
        <v>32</v>
      </c>
      <c r="AF1467" s="78">
        <v>0.6342</v>
      </c>
      <c r="AG1467" s="81">
        <v>0.4736</v>
      </c>
      <c r="AH1467" s="82">
        <v>1.41</v>
      </c>
      <c r="AI1467" s="64" t="s">
        <v>5941</v>
      </c>
      <c r="AJ1467" s="63" t="s">
        <v>2561</v>
      </c>
      <c r="AK1467" s="78">
        <v>0.3415</v>
      </c>
      <c r="AL1467" s="78">
        <v>0.3684</v>
      </c>
      <c r="AM1467" s="63" t="s">
        <v>2450</v>
      </c>
      <c r="AN1467" s="78">
        <v>0.1951</v>
      </c>
      <c r="AO1467" s="78">
        <v>0.0526</v>
      </c>
      <c r="AP1467" s="63" t="s">
        <v>3825</v>
      </c>
      <c r="AQ1467" s="78">
        <v>0.0976</v>
      </c>
      <c r="AR1467" s="78">
        <v>0.0526</v>
      </c>
      <c r="AS1467" s="86" t="s">
        <v>9111</v>
      </c>
      <c r="AT1467" s="87"/>
      <c r="AU1467" s="88"/>
    </row>
    <row r="1468" spans="1:47">
      <c r="A1468" s="50">
        <f t="shared" si="105"/>
        <v>45</v>
      </c>
      <c r="B1468" s="51" t="str">
        <f>IF(A1468="","",IF(A1468&lt;词盘!$B$2,"大词",IF(A1468&lt;词盘!$C$2,"中尾词","长尾词")))</f>
        <v>大词</v>
      </c>
      <c r="D1468" s="29" t="str">
        <f t="shared" si="106"/>
        <v>无序</v>
      </c>
      <c r="I1468" s="61">
        <f t="shared" si="107"/>
        <v>0</v>
      </c>
      <c r="K1468" s="91"/>
      <c r="L1468" s="90"/>
      <c r="M1468" s="62" t="s">
        <v>9112</v>
      </c>
      <c r="N1468" s="63" t="s">
        <v>9113</v>
      </c>
      <c r="O1468" s="64" t="s">
        <v>2027</v>
      </c>
      <c r="P1468" s="65"/>
      <c r="Q1468" s="63" t="s">
        <v>2047</v>
      </c>
      <c r="R1468" s="68">
        <v>0</v>
      </c>
      <c r="S1468" s="68">
        <v>7</v>
      </c>
      <c r="T1468" s="69" t="s">
        <v>7000</v>
      </c>
      <c r="U1468" s="70">
        <v>1694831</v>
      </c>
      <c r="V1468" s="68">
        <v>725</v>
      </c>
      <c r="W1468" s="71">
        <v>45</v>
      </c>
      <c r="X1468" s="72">
        <v>0.0634</v>
      </c>
      <c r="Y1468" s="71">
        <v>17248</v>
      </c>
      <c r="Z1468" s="71">
        <v>360</v>
      </c>
      <c r="AA1468" s="71">
        <v>2</v>
      </c>
      <c r="AB1468" s="76">
        <v>7</v>
      </c>
      <c r="AC1468" s="68">
        <v>2332</v>
      </c>
      <c r="AD1468" s="77">
        <v>0.31</v>
      </c>
      <c r="AE1468" s="68">
        <v>2</v>
      </c>
      <c r="AF1468" s="78">
        <v>0.4857</v>
      </c>
      <c r="AG1468" s="81">
        <v>0.375</v>
      </c>
      <c r="AH1468" s="82">
        <v>2.07</v>
      </c>
      <c r="AI1468" s="64" t="s">
        <v>3603</v>
      </c>
      <c r="AJ1468" s="63" t="s">
        <v>2610</v>
      </c>
      <c r="AK1468" s="78">
        <v>0.2571</v>
      </c>
      <c r="AL1468" s="78">
        <v>0.25</v>
      </c>
      <c r="AM1468" s="63" t="s">
        <v>2376</v>
      </c>
      <c r="AN1468" s="78">
        <v>0.1429</v>
      </c>
      <c r="AO1468" s="78">
        <v>0.125</v>
      </c>
      <c r="AP1468" s="63" t="s">
        <v>3692</v>
      </c>
      <c r="AQ1468" s="78">
        <v>0.0857</v>
      </c>
      <c r="AR1468" s="78">
        <v>0</v>
      </c>
      <c r="AS1468" s="86" t="s">
        <v>9114</v>
      </c>
      <c r="AT1468" s="87"/>
      <c r="AU1468" s="88"/>
    </row>
    <row r="1469" spans="1:47">
      <c r="A1469" s="50">
        <f t="shared" si="105"/>
        <v>287</v>
      </c>
      <c r="B1469" s="51" t="str">
        <f>IF(A1469="","",IF(A1469&lt;词盘!$B$2,"大词",IF(A1469&lt;词盘!$C$2,"中尾词","长尾词")))</f>
        <v>大词</v>
      </c>
      <c r="D1469" s="29" t="str">
        <f t="shared" si="106"/>
        <v>无序</v>
      </c>
      <c r="I1469" s="61">
        <f t="shared" si="107"/>
        <v>0</v>
      </c>
      <c r="K1469" s="91"/>
      <c r="L1469" s="90"/>
      <c r="M1469" s="62" t="s">
        <v>9115</v>
      </c>
      <c r="N1469" s="63" t="s">
        <v>9116</v>
      </c>
      <c r="O1469" s="64" t="s">
        <v>2027</v>
      </c>
      <c r="P1469" s="65"/>
      <c r="Q1469" s="63" t="s">
        <v>2149</v>
      </c>
      <c r="R1469" s="68">
        <v>0</v>
      </c>
      <c r="S1469" s="68">
        <v>1</v>
      </c>
      <c r="T1469" s="69" t="s">
        <v>2910</v>
      </c>
      <c r="U1469" s="70">
        <v>1093565</v>
      </c>
      <c r="V1469" s="68">
        <v>3029</v>
      </c>
      <c r="W1469" s="71">
        <v>287</v>
      </c>
      <c r="X1469" s="72">
        <v>0.0948</v>
      </c>
      <c r="Y1469" s="71">
        <v>82642</v>
      </c>
      <c r="Z1469" s="71">
        <v>1363</v>
      </c>
      <c r="AA1469" s="71">
        <v>7</v>
      </c>
      <c r="AB1469" s="76">
        <v>1</v>
      </c>
      <c r="AC1469" s="68">
        <v>4364</v>
      </c>
      <c r="AD1469" s="77">
        <v>0.69</v>
      </c>
      <c r="AE1469" s="68">
        <v>149</v>
      </c>
      <c r="AF1469" s="78">
        <v>0.5091</v>
      </c>
      <c r="AG1469" s="81">
        <v>0.3913</v>
      </c>
      <c r="AH1469" s="82">
        <v>1.19</v>
      </c>
      <c r="AI1469" s="64" t="s">
        <v>9117</v>
      </c>
      <c r="AJ1469" s="63" t="s">
        <v>2617</v>
      </c>
      <c r="AK1469" s="78">
        <v>0.3091</v>
      </c>
      <c r="AL1469" s="78">
        <v>0.3043</v>
      </c>
      <c r="AM1469" s="63" t="s">
        <v>2243</v>
      </c>
      <c r="AN1469" s="78">
        <v>0.1273</v>
      </c>
      <c r="AO1469" s="78">
        <v>0.0435</v>
      </c>
      <c r="AP1469" s="63" t="s">
        <v>3617</v>
      </c>
      <c r="AQ1469" s="78">
        <v>0.0727</v>
      </c>
      <c r="AR1469" s="78">
        <v>0.0435</v>
      </c>
      <c r="AS1469" s="86" t="s">
        <v>9118</v>
      </c>
      <c r="AT1469" s="87">
        <v>0</v>
      </c>
      <c r="AU1469" s="88" t="s">
        <v>9119</v>
      </c>
    </row>
    <row r="1470" spans="1:47">
      <c r="A1470" s="50">
        <f>W1470</f>
        <v>74</v>
      </c>
      <c r="B1470" s="51" t="str">
        <f>IF(A1470="","",IF(A1470&lt;词盘!$B$2,"大词",IF(A1470&lt;词盘!$C$2,"中尾词","长尾词")))</f>
        <v>大词</v>
      </c>
      <c r="D1470" s="29" t="str">
        <f t="shared" ref="D1470:D1498" si="108">IF(M1470="","",IF(OR(E1470="/",E1470=""),"无序",IF(COUNTIFS(E:E,E1470)&lt;4,"无序","有序")))</f>
        <v>无序</v>
      </c>
      <c r="I1470" s="61">
        <f t="shared" ref="I1470:I1533" si="109">P1470/SUM(P:P)</f>
        <v>0</v>
      </c>
      <c r="K1470" s="91"/>
      <c r="L1470" s="90"/>
      <c r="M1470" s="62" t="s">
        <v>9120</v>
      </c>
      <c r="N1470" s="63" t="s">
        <v>3770</v>
      </c>
      <c r="O1470" s="64" t="s">
        <v>2027</v>
      </c>
      <c r="P1470" s="65"/>
      <c r="Q1470" s="63" t="s">
        <v>2047</v>
      </c>
      <c r="R1470" s="68">
        <v>0</v>
      </c>
      <c r="S1470" s="68">
        <v>4</v>
      </c>
      <c r="T1470" s="69" t="s">
        <v>9121</v>
      </c>
      <c r="U1470" s="70">
        <v>1606842</v>
      </c>
      <c r="V1470" s="68">
        <v>641</v>
      </c>
      <c r="W1470" s="71">
        <v>74</v>
      </c>
      <c r="X1470" s="72">
        <v>0.1159</v>
      </c>
      <c r="Y1470" s="71">
        <v>16321</v>
      </c>
      <c r="Z1470" s="71">
        <v>259</v>
      </c>
      <c r="AA1470" s="71">
        <v>2</v>
      </c>
      <c r="AB1470" s="76">
        <v>0</v>
      </c>
      <c r="AC1470" s="68">
        <v>3078</v>
      </c>
      <c r="AD1470" s="77">
        <v>0.21</v>
      </c>
      <c r="AE1470" s="68">
        <v>5</v>
      </c>
      <c r="AF1470" s="78">
        <v>0.6216</v>
      </c>
      <c r="AG1470" s="81">
        <v>0.4375</v>
      </c>
      <c r="AH1470" s="44" t="s">
        <v>2027</v>
      </c>
      <c r="AI1470" s="64" t="s">
        <v>2177</v>
      </c>
      <c r="AJ1470" s="63" t="s">
        <v>2073</v>
      </c>
      <c r="AK1470" s="78">
        <v>0.4324</v>
      </c>
      <c r="AL1470" s="78">
        <v>0.3125</v>
      </c>
      <c r="AM1470" s="63" t="s">
        <v>2075</v>
      </c>
      <c r="AN1470" s="78">
        <v>0.1081</v>
      </c>
      <c r="AO1470" s="78">
        <v>0.125</v>
      </c>
      <c r="AP1470" s="63" t="s">
        <v>9122</v>
      </c>
      <c r="AQ1470" s="78">
        <v>0.0811</v>
      </c>
      <c r="AR1470" s="78">
        <v>0</v>
      </c>
      <c r="AS1470" s="86" t="s">
        <v>9123</v>
      </c>
      <c r="AT1470" s="87">
        <v>0</v>
      </c>
      <c r="AU1470" s="88" t="s">
        <v>9124</v>
      </c>
    </row>
    <row r="1471" spans="1:47">
      <c r="A1471" s="50">
        <f>W1471</f>
        <v>221</v>
      </c>
      <c r="B1471" s="51" t="str">
        <f>IF(A1471="","",IF(A1471&lt;词盘!$B$2,"大词",IF(A1471&lt;词盘!$C$2,"中尾词","长尾词")))</f>
        <v>大词</v>
      </c>
      <c r="D1471" s="29" t="str">
        <f t="shared" si="108"/>
        <v>无序</v>
      </c>
      <c r="I1471" s="61">
        <f t="shared" si="109"/>
        <v>0</v>
      </c>
      <c r="K1471" s="91"/>
      <c r="L1471" s="90"/>
      <c r="M1471" s="62" t="s">
        <v>9125</v>
      </c>
      <c r="N1471" s="63" t="s">
        <v>2070</v>
      </c>
      <c r="O1471" s="64" t="s">
        <v>2027</v>
      </c>
      <c r="P1471" s="65"/>
      <c r="Q1471" s="63" t="s">
        <v>2047</v>
      </c>
      <c r="R1471" s="68">
        <v>0</v>
      </c>
      <c r="S1471" s="68">
        <v>14</v>
      </c>
      <c r="T1471" s="69" t="s">
        <v>7304</v>
      </c>
      <c r="U1471" s="70">
        <v>1224001</v>
      </c>
      <c r="V1471" s="68">
        <v>1889</v>
      </c>
      <c r="W1471" s="71">
        <v>221</v>
      </c>
      <c r="X1471" s="72">
        <v>0.1172</v>
      </c>
      <c r="Y1471" s="71">
        <v>45026</v>
      </c>
      <c r="Z1471" s="71">
        <v>817</v>
      </c>
      <c r="AA1471" s="71">
        <v>6</v>
      </c>
      <c r="AB1471" s="76">
        <v>5</v>
      </c>
      <c r="AC1471" s="68">
        <v>3430</v>
      </c>
      <c r="AD1471" s="77">
        <v>0.55</v>
      </c>
      <c r="AE1471" s="68">
        <v>138</v>
      </c>
      <c r="AF1471" s="78">
        <v>0.6735</v>
      </c>
      <c r="AG1471" s="81">
        <v>0.6364</v>
      </c>
      <c r="AH1471" s="82">
        <v>1.86</v>
      </c>
      <c r="AI1471" s="64" t="s">
        <v>9126</v>
      </c>
      <c r="AJ1471" s="63" t="s">
        <v>2073</v>
      </c>
      <c r="AK1471" s="78">
        <v>0.4286</v>
      </c>
      <c r="AL1471" s="78">
        <v>0.5455</v>
      </c>
      <c r="AM1471" s="63" t="s">
        <v>2075</v>
      </c>
      <c r="AN1471" s="78">
        <v>0.1837</v>
      </c>
      <c r="AO1471" s="78">
        <v>0.0909</v>
      </c>
      <c r="AP1471" s="63" t="s">
        <v>4014</v>
      </c>
      <c r="AQ1471" s="78">
        <v>0.0612</v>
      </c>
      <c r="AR1471" s="78">
        <v>0</v>
      </c>
      <c r="AS1471" s="86" t="s">
        <v>9127</v>
      </c>
      <c r="AT1471" s="87"/>
      <c r="AU1471" s="88"/>
    </row>
    <row r="1472" spans="1:47">
      <c r="A1472" s="50">
        <f>W1472</f>
        <v>56</v>
      </c>
      <c r="B1472" s="51" t="str">
        <f>IF(A1472="","",IF(A1472&lt;词盘!$B$2,"大词",IF(A1472&lt;词盘!$C$2,"中尾词","长尾词")))</f>
        <v>大词</v>
      </c>
      <c r="D1472" s="29" t="str">
        <f t="shared" si="108"/>
        <v>无序</v>
      </c>
      <c r="I1472" s="61">
        <f t="shared" si="109"/>
        <v>0</v>
      </c>
      <c r="K1472" s="91"/>
      <c r="L1472" s="90"/>
      <c r="M1472" s="62" t="s">
        <v>9128</v>
      </c>
      <c r="N1472" s="63" t="s">
        <v>9129</v>
      </c>
      <c r="O1472" s="64" t="s">
        <v>2027</v>
      </c>
      <c r="P1472" s="65"/>
      <c r="Q1472" s="63" t="s">
        <v>2047</v>
      </c>
      <c r="R1472" s="68">
        <v>0</v>
      </c>
      <c r="S1472" s="68">
        <v>1</v>
      </c>
      <c r="T1472" s="69" t="s">
        <v>2024</v>
      </c>
      <c r="U1472" s="70">
        <v>1845353</v>
      </c>
      <c r="V1472" s="68">
        <v>2187</v>
      </c>
      <c r="W1472" s="71">
        <v>56</v>
      </c>
      <c r="X1472" s="72">
        <v>0.0259</v>
      </c>
      <c r="Y1472" s="71">
        <v>43757</v>
      </c>
      <c r="Z1472" s="71">
        <v>833</v>
      </c>
      <c r="AA1472" s="71">
        <v>2</v>
      </c>
      <c r="AB1472" s="76">
        <v>1</v>
      </c>
      <c r="AC1472" s="68">
        <v>4395</v>
      </c>
      <c r="AD1472" s="77">
        <v>0.5</v>
      </c>
      <c r="AE1472" s="68">
        <v>7</v>
      </c>
      <c r="AF1472" s="78">
        <v>0.5001</v>
      </c>
      <c r="AG1472" s="81">
        <v>0.625</v>
      </c>
      <c r="AH1472" s="82">
        <v>0.89</v>
      </c>
      <c r="AI1472" s="64" t="s">
        <v>4647</v>
      </c>
      <c r="AJ1472" s="63" t="s">
        <v>2292</v>
      </c>
      <c r="AK1472" s="78">
        <v>0.2813</v>
      </c>
      <c r="AL1472" s="78">
        <v>0.375</v>
      </c>
      <c r="AM1472" s="63" t="s">
        <v>2293</v>
      </c>
      <c r="AN1472" s="78">
        <v>0.125</v>
      </c>
      <c r="AO1472" s="78">
        <v>0.25</v>
      </c>
      <c r="AP1472" s="63" t="s">
        <v>9130</v>
      </c>
      <c r="AQ1472" s="78">
        <v>0.0938</v>
      </c>
      <c r="AR1472" s="78">
        <v>0</v>
      </c>
      <c r="AS1472" s="86" t="s">
        <v>9131</v>
      </c>
      <c r="AT1472" s="87">
        <v>0</v>
      </c>
      <c r="AU1472" s="88" t="s">
        <v>9132</v>
      </c>
    </row>
    <row r="1473" spans="1:47">
      <c r="A1473" s="50">
        <f t="shared" ref="A1473:A1523" si="110">W1473</f>
        <v>13</v>
      </c>
      <c r="B1473" s="51" t="str">
        <f>IF(A1473="","",IF(A1473&lt;词盘!$B$2,"大词",IF(A1473&lt;词盘!$C$2,"中尾词","长尾词")))</f>
        <v>大词</v>
      </c>
      <c r="D1473" s="29" t="str">
        <f t="shared" si="108"/>
        <v>无序</v>
      </c>
      <c r="I1473" s="61">
        <f t="shared" si="109"/>
        <v>0</v>
      </c>
      <c r="K1473" s="91"/>
      <c r="L1473" s="90"/>
      <c r="M1473" s="62" t="s">
        <v>9133</v>
      </c>
      <c r="N1473" s="63" t="s">
        <v>2966</v>
      </c>
      <c r="O1473" s="64" t="s">
        <v>2027</v>
      </c>
      <c r="P1473" s="65"/>
      <c r="Q1473" s="63" t="s">
        <v>2047</v>
      </c>
      <c r="R1473" s="68">
        <v>0</v>
      </c>
      <c r="S1473" s="68">
        <v>6</v>
      </c>
      <c r="T1473" s="69" t="s">
        <v>9134</v>
      </c>
      <c r="U1473" s="70">
        <v>1967502</v>
      </c>
      <c r="V1473" s="68">
        <v>529</v>
      </c>
      <c r="W1473" s="71">
        <v>13</v>
      </c>
      <c r="X1473" s="72">
        <v>0.0252</v>
      </c>
      <c r="Y1473" s="71">
        <v>12916</v>
      </c>
      <c r="Z1473" s="71">
        <v>220</v>
      </c>
      <c r="AA1473" s="71">
        <v>1</v>
      </c>
      <c r="AB1473" s="76">
        <v>5</v>
      </c>
      <c r="AC1473" s="68">
        <v>432</v>
      </c>
      <c r="AD1473" s="77">
        <v>1.22</v>
      </c>
      <c r="AE1473" s="68">
        <v>13</v>
      </c>
      <c r="AF1473" s="78">
        <v>0.6</v>
      </c>
      <c r="AG1473" s="81">
        <v>0.5</v>
      </c>
      <c r="AH1473" s="82">
        <v>1.2</v>
      </c>
      <c r="AI1473" s="64" t="s">
        <v>2339</v>
      </c>
      <c r="AJ1473" s="63" t="s">
        <v>2102</v>
      </c>
      <c r="AK1473" s="78">
        <v>0.4</v>
      </c>
      <c r="AL1473" s="78">
        <v>0.25</v>
      </c>
      <c r="AM1473" s="63" t="s">
        <v>2429</v>
      </c>
      <c r="AN1473" s="78">
        <v>0.1333</v>
      </c>
      <c r="AO1473" s="78">
        <v>0</v>
      </c>
      <c r="AP1473" s="63" t="s">
        <v>2231</v>
      </c>
      <c r="AQ1473" s="78">
        <v>0.0667</v>
      </c>
      <c r="AR1473" s="78">
        <v>0.25</v>
      </c>
      <c r="AS1473" s="86" t="s">
        <v>9135</v>
      </c>
      <c r="AT1473" s="87">
        <v>0</v>
      </c>
      <c r="AU1473" s="88" t="s">
        <v>9136</v>
      </c>
    </row>
    <row r="1474" spans="1:47">
      <c r="A1474" s="50">
        <f t="shared" si="110"/>
        <v>0</v>
      </c>
      <c r="B1474" s="51" t="str">
        <f>IF(A1474="","",IF(A1474&lt;词盘!$B$2,"大词",IF(A1474&lt;词盘!$C$2,"中尾词","长尾词")))</f>
        <v>大词</v>
      </c>
      <c r="D1474" s="29" t="str">
        <f t="shared" si="108"/>
        <v>无序</v>
      </c>
      <c r="I1474" s="61">
        <f t="shared" si="109"/>
        <v>0</v>
      </c>
      <c r="K1474" s="91"/>
      <c r="L1474" s="90"/>
      <c r="M1474" s="62" t="s">
        <v>9137</v>
      </c>
      <c r="N1474" s="63"/>
      <c r="O1474" s="64" t="s">
        <v>2027</v>
      </c>
      <c r="P1474" s="65"/>
      <c r="Q1474" s="63" t="s">
        <v>2047</v>
      </c>
      <c r="R1474" s="68">
        <v>0</v>
      </c>
      <c r="S1474" s="68">
        <v>8</v>
      </c>
      <c r="T1474" s="69" t="s">
        <v>9138</v>
      </c>
      <c r="U1474" s="70"/>
      <c r="V1474" s="68"/>
      <c r="W1474" s="71"/>
      <c r="X1474" s="72"/>
      <c r="Y1474" s="71"/>
      <c r="Z1474" s="71"/>
      <c r="AA1474" s="71"/>
      <c r="AB1474" s="76"/>
      <c r="AC1474" s="68">
        <v>0</v>
      </c>
      <c r="AD1474" s="77"/>
      <c r="AE1474" s="68">
        <v>18</v>
      </c>
      <c r="AF1474" s="78"/>
      <c r="AG1474" s="81"/>
      <c r="AH1474" s="44" t="s">
        <v>2027</v>
      </c>
      <c r="AI1474" s="64" t="s">
        <v>2177</v>
      </c>
      <c r="AJ1474" s="63"/>
      <c r="AK1474" s="78"/>
      <c r="AL1474" s="78"/>
      <c r="AM1474" s="63"/>
      <c r="AN1474" s="78"/>
      <c r="AO1474" s="78"/>
      <c r="AP1474" s="63"/>
      <c r="AQ1474" s="78"/>
      <c r="AR1474" s="78"/>
      <c r="AS1474" s="86"/>
      <c r="AT1474" s="87">
        <v>0</v>
      </c>
      <c r="AU1474" s="88" t="s">
        <v>9139</v>
      </c>
    </row>
    <row r="1475" spans="1:47">
      <c r="A1475" s="50">
        <f t="shared" si="110"/>
        <v>466</v>
      </c>
      <c r="B1475" s="51" t="str">
        <f>IF(A1475="","",IF(A1475&lt;词盘!$B$2,"大词",IF(A1475&lt;词盘!$C$2,"中尾词","长尾词")))</f>
        <v>大词</v>
      </c>
      <c r="D1475" s="29" t="str">
        <f t="shared" si="108"/>
        <v>无序</v>
      </c>
      <c r="I1475" s="61">
        <f t="shared" si="109"/>
        <v>0</v>
      </c>
      <c r="K1475" s="91"/>
      <c r="L1475" s="90"/>
      <c r="M1475" s="62" t="s">
        <v>9140</v>
      </c>
      <c r="N1475" s="63" t="s">
        <v>1967</v>
      </c>
      <c r="O1475" s="64" t="s">
        <v>2027</v>
      </c>
      <c r="P1475" s="65"/>
      <c r="Q1475" s="63" t="s">
        <v>2047</v>
      </c>
      <c r="R1475" s="68">
        <v>0</v>
      </c>
      <c r="S1475" s="68">
        <v>14</v>
      </c>
      <c r="T1475" s="69" t="s">
        <v>7304</v>
      </c>
      <c r="U1475" s="70">
        <v>1224000</v>
      </c>
      <c r="V1475" s="68">
        <v>1561</v>
      </c>
      <c r="W1475" s="71">
        <v>466</v>
      </c>
      <c r="X1475" s="72">
        <v>0.2989</v>
      </c>
      <c r="Y1475" s="71">
        <v>36042</v>
      </c>
      <c r="Z1475" s="71">
        <v>720</v>
      </c>
      <c r="AA1475" s="71">
        <v>11</v>
      </c>
      <c r="AB1475" s="76">
        <v>2</v>
      </c>
      <c r="AC1475" s="68">
        <v>4672</v>
      </c>
      <c r="AD1475" s="77">
        <v>0.33</v>
      </c>
      <c r="AE1475" s="68">
        <v>28</v>
      </c>
      <c r="AF1475" s="78">
        <v>0.4694</v>
      </c>
      <c r="AG1475" s="81">
        <v>0.4375</v>
      </c>
      <c r="AH1475" s="82">
        <v>2.01</v>
      </c>
      <c r="AI1475" s="64" t="s">
        <v>2470</v>
      </c>
      <c r="AJ1475" s="63" t="s">
        <v>2022</v>
      </c>
      <c r="AK1475" s="78">
        <v>0.2245</v>
      </c>
      <c r="AL1475" s="78">
        <v>0.1875</v>
      </c>
      <c r="AM1475" s="63" t="s">
        <v>2023</v>
      </c>
      <c r="AN1475" s="78">
        <v>0.1429</v>
      </c>
      <c r="AO1475" s="78">
        <v>0.1875</v>
      </c>
      <c r="AP1475" s="63" t="s">
        <v>2066</v>
      </c>
      <c r="AQ1475" s="78">
        <v>0.102</v>
      </c>
      <c r="AR1475" s="78">
        <v>0.0625</v>
      </c>
      <c r="AS1475" s="86" t="s">
        <v>9141</v>
      </c>
      <c r="AT1475" s="87">
        <v>0.0455</v>
      </c>
      <c r="AU1475" s="88" t="s">
        <v>9142</v>
      </c>
    </row>
    <row r="1476" spans="1:47">
      <c r="A1476" s="50">
        <f t="shared" si="110"/>
        <v>114</v>
      </c>
      <c r="B1476" s="51" t="str">
        <f>IF(A1476="","",IF(A1476&lt;词盘!$B$2,"大词",IF(A1476&lt;词盘!$C$2,"中尾词","长尾词")))</f>
        <v>大词</v>
      </c>
      <c r="D1476" s="29" t="str">
        <f t="shared" si="108"/>
        <v>无序</v>
      </c>
      <c r="I1476" s="61">
        <f t="shared" si="109"/>
        <v>0</v>
      </c>
      <c r="K1476" s="91"/>
      <c r="L1476" s="90"/>
      <c r="M1476" s="62" t="s">
        <v>9143</v>
      </c>
      <c r="N1476" s="63" t="s">
        <v>2793</v>
      </c>
      <c r="O1476" s="64" t="s">
        <v>2027</v>
      </c>
      <c r="P1476" s="65"/>
      <c r="Q1476" s="63" t="s">
        <v>2047</v>
      </c>
      <c r="R1476" s="68">
        <v>0</v>
      </c>
      <c r="S1476" s="68">
        <v>7</v>
      </c>
      <c r="T1476" s="69" t="s">
        <v>9144</v>
      </c>
      <c r="U1476" s="70">
        <v>1527079</v>
      </c>
      <c r="V1476" s="68">
        <v>966</v>
      </c>
      <c r="W1476" s="71">
        <v>114</v>
      </c>
      <c r="X1476" s="72">
        <v>0.119</v>
      </c>
      <c r="Y1476" s="71">
        <v>20640</v>
      </c>
      <c r="Z1476" s="71">
        <v>436</v>
      </c>
      <c r="AA1476" s="71">
        <v>3</v>
      </c>
      <c r="AB1476" s="76">
        <v>3</v>
      </c>
      <c r="AC1476" s="68">
        <v>2100</v>
      </c>
      <c r="AD1476" s="77">
        <v>0.46</v>
      </c>
      <c r="AE1476" s="68">
        <v>2</v>
      </c>
      <c r="AF1476" s="78">
        <v>0.564</v>
      </c>
      <c r="AG1476" s="81">
        <v>0.5</v>
      </c>
      <c r="AH1476" s="82">
        <v>2.04</v>
      </c>
      <c r="AI1476" s="64" t="s">
        <v>9145</v>
      </c>
      <c r="AJ1476" s="63" t="s">
        <v>2526</v>
      </c>
      <c r="AK1476" s="78">
        <v>0.2051</v>
      </c>
      <c r="AL1476" s="78">
        <v>0.2143</v>
      </c>
      <c r="AM1476" s="63" t="s">
        <v>2450</v>
      </c>
      <c r="AN1476" s="78">
        <v>0.2051</v>
      </c>
      <c r="AO1476" s="78">
        <v>0.0714</v>
      </c>
      <c r="AP1476" s="63" t="s">
        <v>2300</v>
      </c>
      <c r="AQ1476" s="78">
        <v>0.1538</v>
      </c>
      <c r="AR1476" s="78">
        <v>0.2143</v>
      </c>
      <c r="AS1476" s="86" t="s">
        <v>9146</v>
      </c>
      <c r="AT1476" s="87">
        <v>0.0833</v>
      </c>
      <c r="AU1476" s="88" t="s">
        <v>9147</v>
      </c>
    </row>
    <row r="1477" spans="1:47">
      <c r="A1477" s="50">
        <f t="shared" si="110"/>
        <v>0</v>
      </c>
      <c r="B1477" s="51" t="str">
        <f>IF(A1477="","",IF(A1477&lt;词盘!$B$2,"大词",IF(A1477&lt;词盘!$C$2,"中尾词","长尾词")))</f>
        <v>大词</v>
      </c>
      <c r="D1477" s="29" t="str">
        <f t="shared" si="108"/>
        <v>无序</v>
      </c>
      <c r="I1477" s="61">
        <f t="shared" si="109"/>
        <v>0</v>
      </c>
      <c r="K1477" s="91"/>
      <c r="L1477" s="90"/>
      <c r="M1477" s="62" t="s">
        <v>9148</v>
      </c>
      <c r="N1477" s="63" t="s">
        <v>2793</v>
      </c>
      <c r="O1477" s="64" t="s">
        <v>2027</v>
      </c>
      <c r="P1477" s="65"/>
      <c r="Q1477" s="63" t="s">
        <v>2047</v>
      </c>
      <c r="R1477" s="68">
        <v>0</v>
      </c>
      <c r="S1477" s="68">
        <v>7</v>
      </c>
      <c r="T1477" s="69" t="s">
        <v>9149</v>
      </c>
      <c r="U1477" s="70"/>
      <c r="V1477" s="68"/>
      <c r="W1477" s="71"/>
      <c r="X1477" s="72"/>
      <c r="Y1477" s="71"/>
      <c r="Z1477" s="71"/>
      <c r="AA1477" s="71">
        <v>1</v>
      </c>
      <c r="AB1477" s="76">
        <v>0</v>
      </c>
      <c r="AC1477" s="68">
        <v>2692</v>
      </c>
      <c r="AD1477" s="77">
        <v>0</v>
      </c>
      <c r="AE1477" s="68">
        <v>20</v>
      </c>
      <c r="AF1477" s="78"/>
      <c r="AG1477" s="81"/>
      <c r="AH1477" s="82">
        <v>1.85</v>
      </c>
      <c r="AI1477" s="64" t="s">
        <v>9150</v>
      </c>
      <c r="AJ1477" s="63"/>
      <c r="AK1477" s="78"/>
      <c r="AL1477" s="78"/>
      <c r="AM1477" s="63"/>
      <c r="AN1477" s="78"/>
      <c r="AO1477" s="78"/>
      <c r="AP1477" s="63"/>
      <c r="AQ1477" s="78"/>
      <c r="AR1477" s="78"/>
      <c r="AS1477" s="86" t="s">
        <v>9151</v>
      </c>
      <c r="AT1477" s="87"/>
      <c r="AU1477" s="88"/>
    </row>
    <row r="1478" spans="1:47">
      <c r="A1478" s="50">
        <f t="shared" si="110"/>
        <v>0</v>
      </c>
      <c r="B1478" s="51" t="str">
        <f>IF(A1478="","",IF(A1478&lt;词盘!$B$2,"大词",IF(A1478&lt;词盘!$C$2,"中尾词","长尾词")))</f>
        <v>大词</v>
      </c>
      <c r="D1478" s="29" t="str">
        <f t="shared" si="108"/>
        <v>无序</v>
      </c>
      <c r="I1478" s="61">
        <f t="shared" si="109"/>
        <v>0</v>
      </c>
      <c r="K1478" s="91"/>
      <c r="L1478" s="90"/>
      <c r="M1478" s="62" t="s">
        <v>9152</v>
      </c>
      <c r="N1478" s="63" t="s">
        <v>1943</v>
      </c>
      <c r="O1478" s="64" t="s">
        <v>2027</v>
      </c>
      <c r="P1478" s="65"/>
      <c r="Q1478" s="63" t="s">
        <v>2047</v>
      </c>
      <c r="R1478" s="68">
        <v>0</v>
      </c>
      <c r="S1478" s="68">
        <v>12</v>
      </c>
      <c r="T1478" s="69" t="s">
        <v>9153</v>
      </c>
      <c r="U1478" s="70"/>
      <c r="V1478" s="68"/>
      <c r="W1478" s="71"/>
      <c r="X1478" s="72"/>
      <c r="Y1478" s="71"/>
      <c r="Z1478" s="71"/>
      <c r="AA1478" s="71">
        <v>1</v>
      </c>
      <c r="AB1478" s="76">
        <v>0</v>
      </c>
      <c r="AC1478" s="68">
        <v>1004</v>
      </c>
      <c r="AD1478" s="77">
        <v>0</v>
      </c>
      <c r="AE1478" s="68">
        <v>23</v>
      </c>
      <c r="AF1478" s="78">
        <v>0.36</v>
      </c>
      <c r="AG1478" s="81">
        <v>0.3334</v>
      </c>
      <c r="AH1478" s="82">
        <v>2.27</v>
      </c>
      <c r="AI1478" s="64" t="s">
        <v>9154</v>
      </c>
      <c r="AJ1478" s="63" t="s">
        <v>2300</v>
      </c>
      <c r="AK1478" s="78">
        <v>0.12</v>
      </c>
      <c r="AL1478" s="78">
        <v>0.1667</v>
      </c>
      <c r="AM1478" s="63" t="s">
        <v>2054</v>
      </c>
      <c r="AN1478" s="78">
        <v>0.12</v>
      </c>
      <c r="AO1478" s="78">
        <v>0.1667</v>
      </c>
      <c r="AP1478" s="63" t="s">
        <v>2989</v>
      </c>
      <c r="AQ1478" s="78">
        <v>0.12</v>
      </c>
      <c r="AR1478" s="78">
        <v>0</v>
      </c>
      <c r="AS1478" s="86" t="s">
        <v>9155</v>
      </c>
      <c r="AT1478" s="87"/>
      <c r="AU1478" s="88"/>
    </row>
    <row r="1479" spans="1:47">
      <c r="A1479" s="50">
        <f t="shared" si="110"/>
        <v>0</v>
      </c>
      <c r="B1479" s="51" t="str">
        <f>IF(A1479="","",IF(A1479&lt;词盘!$B$2,"大词",IF(A1479&lt;词盘!$C$2,"中尾词","长尾词")))</f>
        <v>大词</v>
      </c>
      <c r="D1479" s="29" t="str">
        <f t="shared" si="108"/>
        <v>无序</v>
      </c>
      <c r="I1479" s="61">
        <f t="shared" si="109"/>
        <v>0</v>
      </c>
      <c r="K1479" s="91"/>
      <c r="L1479" s="90"/>
      <c r="M1479" s="62" t="s">
        <v>9156</v>
      </c>
      <c r="N1479" s="63"/>
      <c r="O1479" s="64" t="s">
        <v>2027</v>
      </c>
      <c r="P1479" s="65"/>
      <c r="Q1479" s="63" t="s">
        <v>2047</v>
      </c>
      <c r="R1479" s="68">
        <v>0</v>
      </c>
      <c r="S1479" s="68">
        <v>6</v>
      </c>
      <c r="T1479" s="69" t="s">
        <v>9157</v>
      </c>
      <c r="U1479" s="70"/>
      <c r="V1479" s="68"/>
      <c r="W1479" s="71"/>
      <c r="X1479" s="72"/>
      <c r="Y1479" s="71"/>
      <c r="Z1479" s="71"/>
      <c r="AA1479" s="71"/>
      <c r="AB1479" s="76"/>
      <c r="AC1479" s="68">
        <v>0</v>
      </c>
      <c r="AD1479" s="77"/>
      <c r="AE1479" s="68">
        <v>19</v>
      </c>
      <c r="AF1479" s="78"/>
      <c r="AG1479" s="81"/>
      <c r="AH1479" s="44" t="s">
        <v>2027</v>
      </c>
      <c r="AI1479" s="64" t="s">
        <v>2177</v>
      </c>
      <c r="AJ1479" s="63"/>
      <c r="AK1479" s="78"/>
      <c r="AL1479" s="78"/>
      <c r="AM1479" s="63"/>
      <c r="AN1479" s="78"/>
      <c r="AO1479" s="78"/>
      <c r="AP1479" s="63"/>
      <c r="AQ1479" s="78"/>
      <c r="AR1479" s="78"/>
      <c r="AS1479" s="86"/>
      <c r="AT1479" s="87"/>
      <c r="AU1479" s="88"/>
    </row>
    <row r="1480" spans="1:47">
      <c r="A1480" s="50">
        <f t="shared" si="110"/>
        <v>322</v>
      </c>
      <c r="B1480" s="51" t="str">
        <f>IF(A1480="","",IF(A1480&lt;词盘!$B$2,"大词",IF(A1480&lt;词盘!$C$2,"中尾词","长尾词")))</f>
        <v>大词</v>
      </c>
      <c r="D1480" s="29" t="str">
        <f t="shared" si="108"/>
        <v>无序</v>
      </c>
      <c r="I1480" s="61">
        <f t="shared" si="109"/>
        <v>0</v>
      </c>
      <c r="K1480" s="91"/>
      <c r="L1480" s="90"/>
      <c r="M1480" s="62" t="s">
        <v>9158</v>
      </c>
      <c r="N1480" s="63" t="s">
        <v>9159</v>
      </c>
      <c r="O1480" s="64" t="s">
        <v>2027</v>
      </c>
      <c r="P1480" s="65"/>
      <c r="Q1480" s="63" t="s">
        <v>2047</v>
      </c>
      <c r="R1480" s="68">
        <v>0</v>
      </c>
      <c r="S1480" s="68">
        <v>14</v>
      </c>
      <c r="T1480" s="69" t="s">
        <v>7304</v>
      </c>
      <c r="U1480" s="70">
        <v>1071047</v>
      </c>
      <c r="V1480" s="68">
        <v>1245</v>
      </c>
      <c r="W1480" s="71">
        <v>322</v>
      </c>
      <c r="X1480" s="72">
        <v>0.2587</v>
      </c>
      <c r="Y1480" s="71">
        <v>25549</v>
      </c>
      <c r="Z1480" s="71">
        <v>560</v>
      </c>
      <c r="AA1480" s="71">
        <v>8</v>
      </c>
      <c r="AB1480" s="76">
        <v>0</v>
      </c>
      <c r="AC1480" s="68">
        <v>990</v>
      </c>
      <c r="AD1480" s="77">
        <v>1.26</v>
      </c>
      <c r="AE1480" s="68">
        <v>52</v>
      </c>
      <c r="AF1480" s="78">
        <v>0.3275</v>
      </c>
      <c r="AG1480" s="81">
        <v>0.2499</v>
      </c>
      <c r="AH1480" s="82">
        <v>1.95</v>
      </c>
      <c r="AI1480" s="64" t="s">
        <v>9160</v>
      </c>
      <c r="AJ1480" s="63" t="s">
        <v>2022</v>
      </c>
      <c r="AK1480" s="78">
        <v>0.1379</v>
      </c>
      <c r="AL1480" s="78">
        <v>0.1071</v>
      </c>
      <c r="AM1480" s="63" t="s">
        <v>2023</v>
      </c>
      <c r="AN1480" s="78">
        <v>0.1034</v>
      </c>
      <c r="AO1480" s="78">
        <v>0.0357</v>
      </c>
      <c r="AP1480" s="63" t="s">
        <v>2066</v>
      </c>
      <c r="AQ1480" s="78">
        <v>0.0862</v>
      </c>
      <c r="AR1480" s="78">
        <v>0.1071</v>
      </c>
      <c r="AS1480" s="86" t="s">
        <v>9161</v>
      </c>
      <c r="AT1480" s="87">
        <v>0</v>
      </c>
      <c r="AU1480" s="88" t="s">
        <v>9162</v>
      </c>
    </row>
    <row r="1481" spans="1:47">
      <c r="A1481" s="50">
        <f t="shared" si="110"/>
        <v>333</v>
      </c>
      <c r="B1481" s="51" t="str">
        <f>IF(A1481="","",IF(A1481&lt;词盘!$B$2,"大词",IF(A1481&lt;词盘!$C$2,"中尾词","长尾词")))</f>
        <v>大词</v>
      </c>
      <c r="D1481" s="29" t="str">
        <f t="shared" si="108"/>
        <v>无序</v>
      </c>
      <c r="I1481" s="61">
        <f t="shared" si="109"/>
        <v>0</v>
      </c>
      <c r="K1481" s="91"/>
      <c r="L1481" s="90"/>
      <c r="M1481" s="62" t="s">
        <v>9163</v>
      </c>
      <c r="N1481" s="63" t="s">
        <v>9164</v>
      </c>
      <c r="O1481" s="64" t="s">
        <v>2027</v>
      </c>
      <c r="P1481" s="65"/>
      <c r="Q1481" s="63" t="s">
        <v>2047</v>
      </c>
      <c r="R1481" s="68">
        <v>0</v>
      </c>
      <c r="S1481" s="68">
        <v>6</v>
      </c>
      <c r="T1481" s="69" t="s">
        <v>9165</v>
      </c>
      <c r="U1481" s="70">
        <v>2321122</v>
      </c>
      <c r="V1481" s="68">
        <v>1889</v>
      </c>
      <c r="W1481" s="71">
        <v>333</v>
      </c>
      <c r="X1481" s="72">
        <v>0.1763</v>
      </c>
      <c r="Y1481" s="71">
        <v>38319</v>
      </c>
      <c r="Z1481" s="71">
        <v>839</v>
      </c>
      <c r="AA1481" s="71">
        <v>8</v>
      </c>
      <c r="AB1481" s="76">
        <v>6</v>
      </c>
      <c r="AC1481" s="68">
        <v>10573</v>
      </c>
      <c r="AD1481" s="77">
        <v>0.18</v>
      </c>
      <c r="AE1481" s="68">
        <v>190</v>
      </c>
      <c r="AF1481" s="78">
        <v>0.28</v>
      </c>
      <c r="AG1481" s="81">
        <v>0.3333</v>
      </c>
      <c r="AH1481" s="82">
        <v>1.25</v>
      </c>
      <c r="AI1481" s="64" t="s">
        <v>5503</v>
      </c>
      <c r="AJ1481" s="63" t="s">
        <v>2617</v>
      </c>
      <c r="AK1481" s="78">
        <v>0.12</v>
      </c>
      <c r="AL1481" s="78">
        <v>0.1111</v>
      </c>
      <c r="AM1481" s="63" t="s">
        <v>4993</v>
      </c>
      <c r="AN1481" s="78">
        <v>0.08</v>
      </c>
      <c r="AO1481" s="78">
        <v>0.1111</v>
      </c>
      <c r="AP1481" s="63" t="s">
        <v>3619</v>
      </c>
      <c r="AQ1481" s="78">
        <v>0.08</v>
      </c>
      <c r="AR1481" s="78">
        <v>0.1111</v>
      </c>
      <c r="AS1481" s="86" t="s">
        <v>9166</v>
      </c>
      <c r="AT1481" s="87">
        <v>0</v>
      </c>
      <c r="AU1481" s="88" t="s">
        <v>9167</v>
      </c>
    </row>
    <row r="1482" spans="1:47">
      <c r="A1482" s="50">
        <f t="shared" si="110"/>
        <v>28</v>
      </c>
      <c r="B1482" s="51" t="str">
        <f>IF(A1482="","",IF(A1482&lt;词盘!$B$2,"大词",IF(A1482&lt;词盘!$C$2,"中尾词","长尾词")))</f>
        <v>大词</v>
      </c>
      <c r="D1482" s="29" t="str">
        <f t="shared" si="108"/>
        <v>无序</v>
      </c>
      <c r="I1482" s="61">
        <f t="shared" si="109"/>
        <v>0</v>
      </c>
      <c r="K1482" s="91"/>
      <c r="L1482" s="90"/>
      <c r="M1482" s="62" t="s">
        <v>9168</v>
      </c>
      <c r="N1482" s="63" t="s">
        <v>9169</v>
      </c>
      <c r="O1482" s="64" t="s">
        <v>2027</v>
      </c>
      <c r="P1482" s="65"/>
      <c r="Q1482" s="63" t="s">
        <v>2047</v>
      </c>
      <c r="R1482" s="68">
        <v>0</v>
      </c>
      <c r="S1482" s="68">
        <v>14</v>
      </c>
      <c r="T1482" s="69" t="s">
        <v>7304</v>
      </c>
      <c r="U1482" s="70">
        <v>2024359</v>
      </c>
      <c r="V1482" s="68">
        <v>306</v>
      </c>
      <c r="W1482" s="71">
        <v>28</v>
      </c>
      <c r="X1482" s="72">
        <v>0.093</v>
      </c>
      <c r="Y1482" s="71">
        <v>6290</v>
      </c>
      <c r="Z1482" s="71">
        <v>134</v>
      </c>
      <c r="AA1482" s="71">
        <v>1</v>
      </c>
      <c r="AB1482" s="76">
        <v>9</v>
      </c>
      <c r="AC1482" s="68">
        <v>2571</v>
      </c>
      <c r="AD1482" s="77">
        <v>0.12</v>
      </c>
      <c r="AE1482" s="68">
        <v>8</v>
      </c>
      <c r="AF1482" s="78">
        <v>0.2758</v>
      </c>
      <c r="AG1482" s="81">
        <v>0.2222</v>
      </c>
      <c r="AH1482" s="82">
        <v>6.03</v>
      </c>
      <c r="AI1482" s="64" t="s">
        <v>9170</v>
      </c>
      <c r="AJ1482" s="63" t="s">
        <v>2533</v>
      </c>
      <c r="AK1482" s="78">
        <v>0.1034</v>
      </c>
      <c r="AL1482" s="78">
        <v>0.1111</v>
      </c>
      <c r="AM1482" s="63" t="s">
        <v>2022</v>
      </c>
      <c r="AN1482" s="78">
        <v>0.1034</v>
      </c>
      <c r="AO1482" s="78">
        <v>0</v>
      </c>
      <c r="AP1482" s="63" t="s">
        <v>2089</v>
      </c>
      <c r="AQ1482" s="78">
        <v>0.069</v>
      </c>
      <c r="AR1482" s="78">
        <v>0.1111</v>
      </c>
      <c r="AS1482" s="86" t="s">
        <v>9171</v>
      </c>
      <c r="AT1482" s="87"/>
      <c r="AU1482" s="88" t="s">
        <v>9172</v>
      </c>
    </row>
    <row r="1483" spans="1:47">
      <c r="A1483" s="50">
        <f t="shared" si="110"/>
        <v>0</v>
      </c>
      <c r="B1483" s="51" t="str">
        <f>IF(A1483="","",IF(A1483&lt;词盘!$B$2,"大词",IF(A1483&lt;词盘!$C$2,"中尾词","长尾词")))</f>
        <v>大词</v>
      </c>
      <c r="D1483" s="29" t="str">
        <f t="shared" si="108"/>
        <v>无序</v>
      </c>
      <c r="I1483" s="61">
        <f t="shared" si="109"/>
        <v>0</v>
      </c>
      <c r="K1483" s="91"/>
      <c r="L1483" s="90"/>
      <c r="M1483" s="62" t="s">
        <v>9173</v>
      </c>
      <c r="N1483" s="63" t="s">
        <v>9174</v>
      </c>
      <c r="O1483" s="64" t="s">
        <v>2018</v>
      </c>
      <c r="P1483" s="65"/>
      <c r="Q1483" s="63" t="s">
        <v>1987</v>
      </c>
      <c r="R1483" s="68">
        <v>0</v>
      </c>
      <c r="S1483" s="68">
        <v>8</v>
      </c>
      <c r="T1483" s="69" t="s">
        <v>9175</v>
      </c>
      <c r="U1483" s="70"/>
      <c r="V1483" s="68"/>
      <c r="W1483" s="71"/>
      <c r="X1483" s="72"/>
      <c r="Y1483" s="71"/>
      <c r="Z1483" s="71"/>
      <c r="AA1483" s="71">
        <v>1</v>
      </c>
      <c r="AB1483" s="76">
        <v>0</v>
      </c>
      <c r="AC1483" s="68">
        <v>3296</v>
      </c>
      <c r="AD1483" s="77">
        <v>0</v>
      </c>
      <c r="AE1483" s="68">
        <v>10</v>
      </c>
      <c r="AF1483" s="78">
        <v>0.4286</v>
      </c>
      <c r="AG1483" s="81">
        <v>0.75</v>
      </c>
      <c r="AH1483" s="44" t="s">
        <v>2027</v>
      </c>
      <c r="AI1483" s="64" t="s">
        <v>2177</v>
      </c>
      <c r="AJ1483" s="63" t="s">
        <v>2074</v>
      </c>
      <c r="AK1483" s="78">
        <v>0.1786</v>
      </c>
      <c r="AL1483" s="78">
        <v>0.25</v>
      </c>
      <c r="AM1483" s="63" t="s">
        <v>2022</v>
      </c>
      <c r="AN1483" s="78">
        <v>0.1429</v>
      </c>
      <c r="AO1483" s="78">
        <v>0.25</v>
      </c>
      <c r="AP1483" s="63" t="s">
        <v>9176</v>
      </c>
      <c r="AQ1483" s="78">
        <v>0.1071</v>
      </c>
      <c r="AR1483" s="78">
        <v>0.25</v>
      </c>
      <c r="AS1483" s="86" t="s">
        <v>9177</v>
      </c>
      <c r="AT1483" s="87">
        <v>0.0526</v>
      </c>
      <c r="AU1483" s="88" t="s">
        <v>9178</v>
      </c>
    </row>
    <row r="1484" spans="1:47">
      <c r="A1484" s="50">
        <f t="shared" si="110"/>
        <v>53</v>
      </c>
      <c r="B1484" s="51" t="str">
        <f>IF(A1484="","",IF(A1484&lt;词盘!$B$2,"大词",IF(A1484&lt;词盘!$C$2,"中尾词","长尾词")))</f>
        <v>大词</v>
      </c>
      <c r="D1484" s="29" t="str">
        <f t="shared" si="108"/>
        <v>无序</v>
      </c>
      <c r="I1484" s="61">
        <f t="shared" si="109"/>
        <v>0</v>
      </c>
      <c r="K1484" s="91"/>
      <c r="L1484" s="90"/>
      <c r="M1484" s="62" t="s">
        <v>9179</v>
      </c>
      <c r="N1484" s="63" t="s">
        <v>9180</v>
      </c>
      <c r="O1484" s="64" t="s">
        <v>2018</v>
      </c>
      <c r="P1484" s="65"/>
      <c r="Q1484" s="63" t="s">
        <v>2275</v>
      </c>
      <c r="R1484" s="68">
        <v>0</v>
      </c>
      <c r="S1484" s="68">
        <v>10</v>
      </c>
      <c r="T1484" s="69" t="s">
        <v>8221</v>
      </c>
      <c r="U1484" s="70">
        <v>2091451</v>
      </c>
      <c r="V1484" s="68">
        <v>658</v>
      </c>
      <c r="W1484" s="71">
        <v>53</v>
      </c>
      <c r="X1484" s="72">
        <v>0.0807</v>
      </c>
      <c r="Y1484" s="71">
        <v>16348</v>
      </c>
      <c r="Z1484" s="71">
        <v>273</v>
      </c>
      <c r="AA1484" s="71">
        <v>2</v>
      </c>
      <c r="AB1484" s="76">
        <v>2</v>
      </c>
      <c r="AC1484" s="68">
        <v>4593</v>
      </c>
      <c r="AD1484" s="77">
        <v>0.14</v>
      </c>
      <c r="AE1484" s="68">
        <v>11</v>
      </c>
      <c r="AF1484" s="78">
        <v>0.3928</v>
      </c>
      <c r="AG1484" s="81">
        <v>0.3</v>
      </c>
      <c r="AH1484" s="82">
        <v>1.61</v>
      </c>
      <c r="AI1484" s="64" t="s">
        <v>9181</v>
      </c>
      <c r="AJ1484" s="63" t="s">
        <v>2073</v>
      </c>
      <c r="AK1484" s="78">
        <v>0.1786</v>
      </c>
      <c r="AL1484" s="78">
        <v>0.1</v>
      </c>
      <c r="AM1484" s="63" t="s">
        <v>2333</v>
      </c>
      <c r="AN1484" s="78">
        <v>0.1071</v>
      </c>
      <c r="AO1484" s="78">
        <v>0.1</v>
      </c>
      <c r="AP1484" s="63" t="s">
        <v>2561</v>
      </c>
      <c r="AQ1484" s="78">
        <v>0.1071</v>
      </c>
      <c r="AR1484" s="78">
        <v>0.1</v>
      </c>
      <c r="AS1484" s="86" t="s">
        <v>9182</v>
      </c>
      <c r="AT1484" s="87"/>
      <c r="AU1484" s="88" t="s">
        <v>9183</v>
      </c>
    </row>
    <row r="1485" spans="1:47">
      <c r="A1485" s="50">
        <f t="shared" si="110"/>
        <v>0</v>
      </c>
      <c r="B1485" s="51" t="str">
        <f>IF(A1485="","",IF(A1485&lt;词盘!$B$2,"大词",IF(A1485&lt;词盘!$C$2,"中尾词","长尾词")))</f>
        <v>大词</v>
      </c>
      <c r="D1485" s="29" t="str">
        <f t="shared" si="108"/>
        <v>无序</v>
      </c>
      <c r="I1485" s="61">
        <f t="shared" si="109"/>
        <v>0</v>
      </c>
      <c r="K1485" s="91"/>
      <c r="L1485" s="90"/>
      <c r="M1485" s="62" t="s">
        <v>9184</v>
      </c>
      <c r="N1485" s="63" t="s">
        <v>9185</v>
      </c>
      <c r="O1485" s="64" t="s">
        <v>2027</v>
      </c>
      <c r="P1485" s="65"/>
      <c r="Q1485" s="63" t="s">
        <v>2047</v>
      </c>
      <c r="R1485" s="68">
        <v>0</v>
      </c>
      <c r="S1485" s="68">
        <v>4</v>
      </c>
      <c r="T1485" s="69" t="s">
        <v>8871</v>
      </c>
      <c r="U1485" s="70">
        <v>1961081</v>
      </c>
      <c r="V1485" s="68"/>
      <c r="W1485" s="71"/>
      <c r="X1485" s="72"/>
      <c r="Y1485" s="71"/>
      <c r="Z1485" s="71"/>
      <c r="AA1485" s="71">
        <v>1</v>
      </c>
      <c r="AB1485" s="76">
        <v>0</v>
      </c>
      <c r="AC1485" s="68">
        <v>340</v>
      </c>
      <c r="AD1485" s="77">
        <v>0</v>
      </c>
      <c r="AE1485" s="68">
        <v>18</v>
      </c>
      <c r="AF1485" s="78">
        <v>0.6334</v>
      </c>
      <c r="AG1485" s="81">
        <v>0.5454</v>
      </c>
      <c r="AH1485" s="82">
        <v>1.4</v>
      </c>
      <c r="AI1485" s="64" t="s">
        <v>9186</v>
      </c>
      <c r="AJ1485" s="63" t="s">
        <v>2429</v>
      </c>
      <c r="AK1485" s="78">
        <v>0.4</v>
      </c>
      <c r="AL1485" s="78">
        <v>0.2727</v>
      </c>
      <c r="AM1485" s="63" t="s">
        <v>2231</v>
      </c>
      <c r="AN1485" s="78">
        <v>0.1667</v>
      </c>
      <c r="AO1485" s="78">
        <v>0.0909</v>
      </c>
      <c r="AP1485" s="63" t="s">
        <v>2102</v>
      </c>
      <c r="AQ1485" s="78">
        <v>0.0667</v>
      </c>
      <c r="AR1485" s="78">
        <v>0.1818</v>
      </c>
      <c r="AS1485" s="86" t="s">
        <v>9187</v>
      </c>
      <c r="AT1485" s="87">
        <v>0</v>
      </c>
      <c r="AU1485" s="88" t="s">
        <v>9188</v>
      </c>
    </row>
    <row r="1486" spans="1:47">
      <c r="A1486" s="50">
        <f t="shared" si="110"/>
        <v>10</v>
      </c>
      <c r="B1486" s="51" t="str">
        <f>IF(A1486="","",IF(A1486&lt;词盘!$B$2,"大词",IF(A1486&lt;词盘!$C$2,"中尾词","长尾词")))</f>
        <v>大词</v>
      </c>
      <c r="D1486" s="29" t="str">
        <f t="shared" si="108"/>
        <v>无序</v>
      </c>
      <c r="I1486" s="61">
        <f t="shared" si="109"/>
        <v>0</v>
      </c>
      <c r="K1486" s="91"/>
      <c r="L1486" s="90"/>
      <c r="M1486" s="62" t="s">
        <v>9189</v>
      </c>
      <c r="N1486" s="63" t="s">
        <v>2812</v>
      </c>
      <c r="O1486" s="64" t="s">
        <v>2027</v>
      </c>
      <c r="P1486" s="65"/>
      <c r="Q1486" s="63" t="s">
        <v>2047</v>
      </c>
      <c r="R1486" s="68">
        <v>0</v>
      </c>
      <c r="S1486" s="68">
        <v>6</v>
      </c>
      <c r="T1486" s="69" t="s">
        <v>9190</v>
      </c>
      <c r="U1486" s="70">
        <v>2246103</v>
      </c>
      <c r="V1486" s="68">
        <v>371</v>
      </c>
      <c r="W1486" s="71">
        <v>10</v>
      </c>
      <c r="X1486" s="72">
        <v>0.0295</v>
      </c>
      <c r="Y1486" s="71">
        <v>8114</v>
      </c>
      <c r="Z1486" s="71">
        <v>150</v>
      </c>
      <c r="AA1486" s="71">
        <v>1</v>
      </c>
      <c r="AB1486" s="76">
        <v>3</v>
      </c>
      <c r="AC1486" s="68">
        <v>813</v>
      </c>
      <c r="AD1486" s="77">
        <v>0.46</v>
      </c>
      <c r="AE1486" s="68">
        <v>14</v>
      </c>
      <c r="AF1486" s="78">
        <v>0.4999</v>
      </c>
      <c r="AG1486" s="81">
        <v>0.5715</v>
      </c>
      <c r="AH1486" s="82">
        <v>1.26</v>
      </c>
      <c r="AI1486" s="64" t="s">
        <v>5908</v>
      </c>
      <c r="AJ1486" s="63" t="s">
        <v>2231</v>
      </c>
      <c r="AK1486" s="78">
        <v>0.1923</v>
      </c>
      <c r="AL1486" s="78">
        <v>0</v>
      </c>
      <c r="AM1486" s="63" t="s">
        <v>2102</v>
      </c>
      <c r="AN1486" s="78">
        <v>0.1538</v>
      </c>
      <c r="AO1486" s="78">
        <v>0.4286</v>
      </c>
      <c r="AP1486" s="63" t="s">
        <v>2429</v>
      </c>
      <c r="AQ1486" s="78">
        <v>0.1538</v>
      </c>
      <c r="AR1486" s="78">
        <v>0.1429</v>
      </c>
      <c r="AS1486" s="86" t="s">
        <v>9191</v>
      </c>
      <c r="AT1486" s="87"/>
      <c r="AU1486" s="88" t="s">
        <v>9192</v>
      </c>
    </row>
    <row r="1487" spans="1:47">
      <c r="A1487" s="50">
        <f t="shared" si="110"/>
        <v>21</v>
      </c>
      <c r="B1487" s="51" t="str">
        <f>IF(A1487="","",IF(A1487&lt;词盘!$B$2,"大词",IF(A1487&lt;词盘!$C$2,"中尾词","长尾词")))</f>
        <v>大词</v>
      </c>
      <c r="D1487" s="29" t="str">
        <f t="shared" si="108"/>
        <v>无序</v>
      </c>
      <c r="I1487" s="61">
        <f t="shared" si="109"/>
        <v>0</v>
      </c>
      <c r="K1487" s="91"/>
      <c r="L1487" s="90"/>
      <c r="M1487" s="62" t="s">
        <v>9193</v>
      </c>
      <c r="N1487" s="63" t="s">
        <v>9194</v>
      </c>
      <c r="O1487" s="64" t="s">
        <v>2027</v>
      </c>
      <c r="P1487" s="65"/>
      <c r="Q1487" s="63" t="s">
        <v>2149</v>
      </c>
      <c r="R1487" s="68">
        <v>0</v>
      </c>
      <c r="S1487" s="68">
        <v>2</v>
      </c>
      <c r="T1487" s="69" t="s">
        <v>9195</v>
      </c>
      <c r="U1487" s="70">
        <v>1606840</v>
      </c>
      <c r="V1487" s="68">
        <v>641</v>
      </c>
      <c r="W1487" s="71">
        <v>21</v>
      </c>
      <c r="X1487" s="72">
        <v>0.0335</v>
      </c>
      <c r="Y1487" s="71">
        <v>17854</v>
      </c>
      <c r="Z1487" s="71">
        <v>299</v>
      </c>
      <c r="AA1487" s="71">
        <v>1</v>
      </c>
      <c r="AB1487" s="76">
        <v>0</v>
      </c>
      <c r="AC1487" s="68">
        <v>974</v>
      </c>
      <c r="AD1487" s="77">
        <v>0.66</v>
      </c>
      <c r="AE1487" s="68">
        <v>20</v>
      </c>
      <c r="AF1487" s="78">
        <v>0.6216</v>
      </c>
      <c r="AG1487" s="81">
        <v>0.4375</v>
      </c>
      <c r="AH1487" s="44" t="s">
        <v>2027</v>
      </c>
      <c r="AI1487" s="64" t="s">
        <v>2177</v>
      </c>
      <c r="AJ1487" s="63" t="s">
        <v>2362</v>
      </c>
      <c r="AK1487" s="78">
        <v>0.2703</v>
      </c>
      <c r="AL1487" s="78">
        <v>0.1875</v>
      </c>
      <c r="AM1487" s="63" t="s">
        <v>2361</v>
      </c>
      <c r="AN1487" s="78">
        <v>0.2162</v>
      </c>
      <c r="AO1487" s="78">
        <v>0.25</v>
      </c>
      <c r="AP1487" s="63" t="s">
        <v>2363</v>
      </c>
      <c r="AQ1487" s="78">
        <v>0.1351</v>
      </c>
      <c r="AR1487" s="78">
        <v>0</v>
      </c>
      <c r="AS1487" s="86" t="s">
        <v>9196</v>
      </c>
      <c r="AT1487" s="87">
        <v>0.0471</v>
      </c>
      <c r="AU1487" s="88" t="s">
        <v>9197</v>
      </c>
    </row>
    <row r="1488" spans="1:47">
      <c r="A1488" s="50">
        <f t="shared" si="110"/>
        <v>261</v>
      </c>
      <c r="B1488" s="51" t="str">
        <f>IF(A1488="","",IF(A1488&lt;词盘!$B$2,"大词",IF(A1488&lt;词盘!$C$2,"中尾词","长尾词")))</f>
        <v>大词</v>
      </c>
      <c r="D1488" s="29" t="str">
        <f t="shared" si="108"/>
        <v>无序</v>
      </c>
      <c r="I1488" s="61">
        <f t="shared" si="109"/>
        <v>0</v>
      </c>
      <c r="K1488" s="91"/>
      <c r="L1488" s="90"/>
      <c r="M1488" s="62" t="s">
        <v>9198</v>
      </c>
      <c r="N1488" s="63" t="s">
        <v>9199</v>
      </c>
      <c r="O1488" s="64" t="s">
        <v>2027</v>
      </c>
      <c r="P1488" s="65"/>
      <c r="Q1488" s="63" t="s">
        <v>2149</v>
      </c>
      <c r="R1488" s="68">
        <v>0</v>
      </c>
      <c r="S1488" s="68">
        <v>1</v>
      </c>
      <c r="T1488" s="69" t="s">
        <v>3110</v>
      </c>
      <c r="U1488" s="70">
        <v>796938</v>
      </c>
      <c r="V1488" s="68">
        <v>2027</v>
      </c>
      <c r="W1488" s="71">
        <v>261</v>
      </c>
      <c r="X1488" s="72">
        <v>0.1289</v>
      </c>
      <c r="Y1488" s="71">
        <v>55975</v>
      </c>
      <c r="Z1488" s="71">
        <v>896</v>
      </c>
      <c r="AA1488" s="71">
        <v>6</v>
      </c>
      <c r="AB1488" s="76">
        <v>1</v>
      </c>
      <c r="AC1488" s="68">
        <v>1963</v>
      </c>
      <c r="AD1488" s="77">
        <v>1.03</v>
      </c>
      <c r="AE1488" s="68">
        <v>18</v>
      </c>
      <c r="AF1488" s="78">
        <v>0.5264</v>
      </c>
      <c r="AG1488" s="81">
        <v>0.5116</v>
      </c>
      <c r="AH1488" s="82">
        <v>0.91</v>
      </c>
      <c r="AI1488" s="64" t="s">
        <v>9200</v>
      </c>
      <c r="AJ1488" s="63" t="s">
        <v>2361</v>
      </c>
      <c r="AK1488" s="78">
        <v>0.2632</v>
      </c>
      <c r="AL1488" s="78">
        <v>0.2558</v>
      </c>
      <c r="AM1488" s="63" t="s">
        <v>2362</v>
      </c>
      <c r="AN1488" s="78">
        <v>0.1316</v>
      </c>
      <c r="AO1488" s="78">
        <v>0.1628</v>
      </c>
      <c r="AP1488" s="63" t="s">
        <v>2496</v>
      </c>
      <c r="AQ1488" s="78">
        <v>0.1316</v>
      </c>
      <c r="AR1488" s="78">
        <v>0.093</v>
      </c>
      <c r="AS1488" s="86" t="s">
        <v>9201</v>
      </c>
      <c r="AT1488" s="87">
        <v>0.0222</v>
      </c>
      <c r="AU1488" s="88" t="s">
        <v>9202</v>
      </c>
    </row>
    <row r="1489" spans="1:47">
      <c r="A1489" s="50">
        <f t="shared" si="110"/>
        <v>21</v>
      </c>
      <c r="B1489" s="51" t="str">
        <f>IF(A1489="","",IF(A1489&lt;词盘!$B$2,"大词",IF(A1489&lt;词盘!$C$2,"中尾词","长尾词")))</f>
        <v>大词</v>
      </c>
      <c r="D1489" s="29" t="str">
        <f t="shared" si="108"/>
        <v>无序</v>
      </c>
      <c r="I1489" s="61">
        <f t="shared" si="109"/>
        <v>0</v>
      </c>
      <c r="K1489" s="91"/>
      <c r="L1489" s="90"/>
      <c r="M1489" s="62" t="s">
        <v>9203</v>
      </c>
      <c r="N1489" s="63" t="s">
        <v>2283</v>
      </c>
      <c r="O1489" s="64" t="s">
        <v>2027</v>
      </c>
      <c r="P1489" s="65"/>
      <c r="Q1489" s="63" t="s">
        <v>2047</v>
      </c>
      <c r="R1489" s="68">
        <v>0</v>
      </c>
      <c r="S1489" s="68">
        <v>11</v>
      </c>
      <c r="T1489" s="69" t="s">
        <v>8902</v>
      </c>
      <c r="U1489" s="70">
        <v>1751490</v>
      </c>
      <c r="V1489" s="68">
        <v>758</v>
      </c>
      <c r="W1489" s="71">
        <v>21</v>
      </c>
      <c r="X1489" s="72">
        <v>0.0286</v>
      </c>
      <c r="Y1489" s="71">
        <v>21214</v>
      </c>
      <c r="Z1489" s="71">
        <v>327</v>
      </c>
      <c r="AA1489" s="71">
        <v>1</v>
      </c>
      <c r="AB1489" s="76">
        <v>0</v>
      </c>
      <c r="AC1489" s="68">
        <v>1279</v>
      </c>
      <c r="AD1489" s="77">
        <v>0.59</v>
      </c>
      <c r="AE1489" s="68">
        <v>20</v>
      </c>
      <c r="AF1489" s="78">
        <v>0.4286</v>
      </c>
      <c r="AG1489" s="81">
        <v>0.2222</v>
      </c>
      <c r="AH1489" s="82">
        <v>1.4</v>
      </c>
      <c r="AI1489" s="64" t="s">
        <v>9204</v>
      </c>
      <c r="AJ1489" s="63" t="s">
        <v>2022</v>
      </c>
      <c r="AK1489" s="78">
        <v>0.2</v>
      </c>
      <c r="AL1489" s="78">
        <v>0.1111</v>
      </c>
      <c r="AM1489" s="63" t="s">
        <v>2224</v>
      </c>
      <c r="AN1489" s="78">
        <v>0.1429</v>
      </c>
      <c r="AO1489" s="78">
        <v>0</v>
      </c>
      <c r="AP1489" s="63" t="s">
        <v>2024</v>
      </c>
      <c r="AQ1489" s="78">
        <v>0.0857</v>
      </c>
      <c r="AR1489" s="78">
        <v>0.1111</v>
      </c>
      <c r="AS1489" s="86" t="s">
        <v>9205</v>
      </c>
      <c r="AT1489" s="87"/>
      <c r="AU1489" s="88"/>
    </row>
    <row r="1490" spans="1:47">
      <c r="A1490" s="50">
        <f t="shared" si="110"/>
        <v>149</v>
      </c>
      <c r="B1490" s="51" t="str">
        <f>IF(A1490="","",IF(A1490&lt;词盘!$B$2,"大词",IF(A1490&lt;词盘!$C$2,"中尾词","长尾词")))</f>
        <v>大词</v>
      </c>
      <c r="D1490" s="29" t="str">
        <f t="shared" si="108"/>
        <v>无序</v>
      </c>
      <c r="I1490" s="61">
        <f t="shared" si="109"/>
        <v>0</v>
      </c>
      <c r="K1490" s="91"/>
      <c r="L1490" s="90"/>
      <c r="M1490" s="62" t="s">
        <v>9206</v>
      </c>
      <c r="N1490" s="63" t="s">
        <v>9207</v>
      </c>
      <c r="O1490" s="64" t="s">
        <v>2027</v>
      </c>
      <c r="P1490" s="65"/>
      <c r="Q1490" s="63" t="s">
        <v>2149</v>
      </c>
      <c r="R1490" s="68">
        <v>0</v>
      </c>
      <c r="S1490" s="68">
        <v>1</v>
      </c>
      <c r="T1490" s="69" t="s">
        <v>4686</v>
      </c>
      <c r="U1490" s="70">
        <v>588583</v>
      </c>
      <c r="V1490" s="68">
        <v>1807</v>
      </c>
      <c r="W1490" s="71">
        <v>149</v>
      </c>
      <c r="X1490" s="72">
        <v>0.0825</v>
      </c>
      <c r="Y1490" s="71">
        <v>39960</v>
      </c>
      <c r="Z1490" s="71">
        <v>770</v>
      </c>
      <c r="AA1490" s="71">
        <v>4</v>
      </c>
      <c r="AB1490" s="76">
        <v>3</v>
      </c>
      <c r="AC1490" s="68">
        <v>1053</v>
      </c>
      <c r="AD1490" s="77">
        <v>1.72</v>
      </c>
      <c r="AE1490" s="68">
        <v>27</v>
      </c>
      <c r="AF1490" s="78">
        <v>0.4272</v>
      </c>
      <c r="AG1490" s="81">
        <v>0.3143</v>
      </c>
      <c r="AH1490" s="82">
        <v>0.82</v>
      </c>
      <c r="AI1490" s="64" t="s">
        <v>6264</v>
      </c>
      <c r="AJ1490" s="63" t="s">
        <v>4361</v>
      </c>
      <c r="AK1490" s="78">
        <v>0.2136</v>
      </c>
      <c r="AL1490" s="78">
        <v>0.1143</v>
      </c>
      <c r="AM1490" s="63" t="s">
        <v>4363</v>
      </c>
      <c r="AN1490" s="78">
        <v>0.1262</v>
      </c>
      <c r="AO1490" s="78">
        <v>0.0857</v>
      </c>
      <c r="AP1490" s="63" t="s">
        <v>4362</v>
      </c>
      <c r="AQ1490" s="78">
        <v>0.0874</v>
      </c>
      <c r="AR1490" s="78">
        <v>0.1143</v>
      </c>
      <c r="AS1490" s="86" t="s">
        <v>9208</v>
      </c>
      <c r="AT1490" s="87"/>
      <c r="AU1490" s="88"/>
    </row>
    <row r="1491" spans="1:47">
      <c r="A1491" s="50">
        <f t="shared" si="110"/>
        <v>10</v>
      </c>
      <c r="B1491" s="51" t="str">
        <f>IF(A1491="","",IF(A1491&lt;词盘!$B$2,"大词",IF(A1491&lt;词盘!$C$2,"中尾词","长尾词")))</f>
        <v>大词</v>
      </c>
      <c r="D1491" s="29" t="str">
        <f t="shared" si="108"/>
        <v>无序</v>
      </c>
      <c r="I1491" s="61">
        <f t="shared" si="109"/>
        <v>0</v>
      </c>
      <c r="K1491" s="91"/>
      <c r="L1491" s="90"/>
      <c r="M1491" s="62" t="s">
        <v>9209</v>
      </c>
      <c r="N1491" s="63" t="s">
        <v>4910</v>
      </c>
      <c r="O1491" s="64" t="s">
        <v>2027</v>
      </c>
      <c r="P1491" s="65"/>
      <c r="Q1491" s="63" t="s">
        <v>2047</v>
      </c>
      <c r="R1491" s="68">
        <v>0</v>
      </c>
      <c r="S1491" s="68">
        <v>1</v>
      </c>
      <c r="T1491" s="69" t="s">
        <v>2278</v>
      </c>
      <c r="U1491" s="70">
        <v>2246102</v>
      </c>
      <c r="V1491" s="68">
        <v>371</v>
      </c>
      <c r="W1491" s="71">
        <v>10</v>
      </c>
      <c r="X1491" s="72">
        <v>0.0286</v>
      </c>
      <c r="Y1491" s="71">
        <v>8107</v>
      </c>
      <c r="Z1491" s="71">
        <v>142</v>
      </c>
      <c r="AA1491" s="71">
        <v>1</v>
      </c>
      <c r="AB1491" s="76">
        <v>0</v>
      </c>
      <c r="AC1491" s="68">
        <v>608</v>
      </c>
      <c r="AD1491" s="77">
        <v>0.61</v>
      </c>
      <c r="AE1491" s="68">
        <v>4</v>
      </c>
      <c r="AF1491" s="78">
        <v>0.5</v>
      </c>
      <c r="AG1491" s="81">
        <v>0.4285</v>
      </c>
      <c r="AH1491" s="82">
        <v>1.38</v>
      </c>
      <c r="AI1491" s="64" t="s">
        <v>9210</v>
      </c>
      <c r="AJ1491" s="63" t="s">
        <v>2362</v>
      </c>
      <c r="AK1491" s="78">
        <v>0.3077</v>
      </c>
      <c r="AL1491" s="78">
        <v>0.2857</v>
      </c>
      <c r="AM1491" s="63" t="s">
        <v>4912</v>
      </c>
      <c r="AN1491" s="78">
        <v>0.1154</v>
      </c>
      <c r="AO1491" s="78">
        <v>0.0714</v>
      </c>
      <c r="AP1491" s="63" t="s">
        <v>9211</v>
      </c>
      <c r="AQ1491" s="78">
        <v>0.0769</v>
      </c>
      <c r="AR1491" s="78">
        <v>0.0714</v>
      </c>
      <c r="AS1491" s="86" t="s">
        <v>9212</v>
      </c>
      <c r="AT1491" s="87">
        <v>0</v>
      </c>
      <c r="AU1491" s="88" t="s">
        <v>9213</v>
      </c>
    </row>
    <row r="1492" spans="1:47">
      <c r="A1492" s="50">
        <f t="shared" si="110"/>
        <v>0</v>
      </c>
      <c r="B1492" s="51" t="str">
        <f>IF(A1492="","",IF(A1492&lt;词盘!$B$2,"大词",IF(A1492&lt;词盘!$C$2,"中尾词","长尾词")))</f>
        <v>大词</v>
      </c>
      <c r="D1492" s="29" t="str">
        <f t="shared" si="108"/>
        <v>无序</v>
      </c>
      <c r="I1492" s="61">
        <f t="shared" si="109"/>
        <v>0</v>
      </c>
      <c r="K1492" s="91"/>
      <c r="L1492" s="90"/>
      <c r="M1492" s="62" t="s">
        <v>9214</v>
      </c>
      <c r="N1492" s="63"/>
      <c r="O1492" s="64" t="s">
        <v>2027</v>
      </c>
      <c r="P1492" s="65"/>
      <c r="Q1492" s="63" t="s">
        <v>2047</v>
      </c>
      <c r="R1492" s="68">
        <v>0</v>
      </c>
      <c r="S1492" s="68">
        <v>8</v>
      </c>
      <c r="T1492" s="69" t="s">
        <v>9215</v>
      </c>
      <c r="U1492" s="70"/>
      <c r="V1492" s="68"/>
      <c r="W1492" s="71"/>
      <c r="X1492" s="72"/>
      <c r="Y1492" s="71"/>
      <c r="Z1492" s="71"/>
      <c r="AA1492" s="71"/>
      <c r="AB1492" s="76"/>
      <c r="AC1492" s="68">
        <v>0</v>
      </c>
      <c r="AD1492" s="77"/>
      <c r="AE1492" s="68">
        <v>23</v>
      </c>
      <c r="AF1492" s="78"/>
      <c r="AG1492" s="81"/>
      <c r="AH1492" s="44" t="s">
        <v>2027</v>
      </c>
      <c r="AI1492" s="64" t="s">
        <v>2177</v>
      </c>
      <c r="AJ1492" s="63"/>
      <c r="AK1492" s="78"/>
      <c r="AL1492" s="78"/>
      <c r="AM1492" s="63"/>
      <c r="AN1492" s="78"/>
      <c r="AO1492" s="78"/>
      <c r="AP1492" s="63"/>
      <c r="AQ1492" s="78"/>
      <c r="AR1492" s="78"/>
      <c r="AS1492" s="86"/>
      <c r="AT1492" s="87"/>
      <c r="AU1492" s="88"/>
    </row>
    <row r="1493" spans="1:47">
      <c r="A1493" s="50">
        <f t="shared" si="110"/>
        <v>20</v>
      </c>
      <c r="B1493" s="51" t="str">
        <f>IF(A1493="","",IF(A1493&lt;词盘!$B$2,"大词",IF(A1493&lt;词盘!$C$2,"中尾词","长尾词")))</f>
        <v>大词</v>
      </c>
      <c r="D1493" s="29" t="str">
        <f t="shared" si="108"/>
        <v>无序</v>
      </c>
      <c r="I1493" s="61">
        <f t="shared" si="109"/>
        <v>0</v>
      </c>
      <c r="K1493" s="91"/>
      <c r="L1493" s="90"/>
      <c r="M1493" s="62" t="s">
        <v>9216</v>
      </c>
      <c r="N1493" s="63" t="s">
        <v>9217</v>
      </c>
      <c r="O1493" s="64" t="s">
        <v>2027</v>
      </c>
      <c r="P1493" s="65"/>
      <c r="Q1493" s="63" t="s">
        <v>2047</v>
      </c>
      <c r="R1493" s="68">
        <v>0</v>
      </c>
      <c r="S1493" s="68">
        <v>8</v>
      </c>
      <c r="T1493" s="69" t="s">
        <v>9218</v>
      </c>
      <c r="U1493" s="70">
        <v>1845351</v>
      </c>
      <c r="V1493" s="68">
        <v>725</v>
      </c>
      <c r="W1493" s="71">
        <v>20</v>
      </c>
      <c r="X1493" s="72">
        <v>0.0285</v>
      </c>
      <c r="Y1493" s="71">
        <v>18613</v>
      </c>
      <c r="Z1493" s="71">
        <v>297</v>
      </c>
      <c r="AA1493" s="71">
        <v>1</v>
      </c>
      <c r="AB1493" s="76">
        <v>1</v>
      </c>
      <c r="AC1493" s="68">
        <v>1855</v>
      </c>
      <c r="AD1493" s="77">
        <v>0.39</v>
      </c>
      <c r="AE1493" s="68">
        <v>2</v>
      </c>
      <c r="AF1493" s="78">
        <v>0.4688</v>
      </c>
      <c r="AG1493" s="81">
        <v>0.3636</v>
      </c>
      <c r="AH1493" s="82">
        <v>1.4</v>
      </c>
      <c r="AI1493" s="64" t="s">
        <v>9219</v>
      </c>
      <c r="AJ1493" s="63" t="s">
        <v>2231</v>
      </c>
      <c r="AK1493" s="78">
        <v>0.2188</v>
      </c>
      <c r="AL1493" s="78">
        <v>0.2727</v>
      </c>
      <c r="AM1493" s="63" t="s">
        <v>2102</v>
      </c>
      <c r="AN1493" s="78">
        <v>0.1875</v>
      </c>
      <c r="AO1493" s="78">
        <v>0</v>
      </c>
      <c r="AP1493" s="63" t="s">
        <v>2101</v>
      </c>
      <c r="AQ1493" s="78">
        <v>0.0625</v>
      </c>
      <c r="AR1493" s="78">
        <v>0.0909</v>
      </c>
      <c r="AS1493" s="86" t="s">
        <v>9220</v>
      </c>
      <c r="AT1493" s="87"/>
      <c r="AU1493" s="88"/>
    </row>
    <row r="1494" spans="1:47">
      <c r="A1494" s="50">
        <f t="shared" si="110"/>
        <v>0</v>
      </c>
      <c r="B1494" s="51" t="str">
        <f>IF(A1494="","",IF(A1494&lt;词盘!$B$2,"大词",IF(A1494&lt;词盘!$C$2,"中尾词","长尾词")))</f>
        <v>大词</v>
      </c>
      <c r="D1494" s="29" t="str">
        <f t="shared" si="108"/>
        <v>无序</v>
      </c>
      <c r="I1494" s="61">
        <f t="shared" si="109"/>
        <v>0</v>
      </c>
      <c r="K1494" s="91"/>
      <c r="L1494" s="90"/>
      <c r="M1494" s="62" t="s">
        <v>9221</v>
      </c>
      <c r="N1494" s="63" t="s">
        <v>9222</v>
      </c>
      <c r="O1494" s="64" t="s">
        <v>2027</v>
      </c>
      <c r="P1494" s="65"/>
      <c r="Q1494" s="63" t="s">
        <v>2149</v>
      </c>
      <c r="R1494" s="68">
        <v>0</v>
      </c>
      <c r="S1494" s="68">
        <v>2</v>
      </c>
      <c r="T1494" s="69" t="s">
        <v>4708</v>
      </c>
      <c r="U1494" s="70">
        <v>1301046</v>
      </c>
      <c r="V1494" s="68"/>
      <c r="W1494" s="71"/>
      <c r="X1494" s="72"/>
      <c r="Y1494" s="71"/>
      <c r="Z1494" s="71"/>
      <c r="AA1494" s="71">
        <v>1</v>
      </c>
      <c r="AB1494" s="76">
        <v>0</v>
      </c>
      <c r="AC1494" s="68">
        <v>306</v>
      </c>
      <c r="AD1494" s="77">
        <v>0</v>
      </c>
      <c r="AE1494" s="68">
        <v>19</v>
      </c>
      <c r="AF1494" s="78">
        <v>0.5652</v>
      </c>
      <c r="AG1494" s="81">
        <v>0.375</v>
      </c>
      <c r="AH1494" s="82">
        <v>0.81</v>
      </c>
      <c r="AI1494" s="64" t="s">
        <v>5841</v>
      </c>
      <c r="AJ1494" s="63" t="s">
        <v>9223</v>
      </c>
      <c r="AK1494" s="78">
        <v>0.2609</v>
      </c>
      <c r="AL1494" s="78">
        <v>0.1875</v>
      </c>
      <c r="AM1494" s="63" t="s">
        <v>4860</v>
      </c>
      <c r="AN1494" s="78">
        <v>0.1739</v>
      </c>
      <c r="AO1494" s="78">
        <v>0.1875</v>
      </c>
      <c r="AP1494" s="63" t="s">
        <v>9224</v>
      </c>
      <c r="AQ1494" s="78">
        <v>0.1304</v>
      </c>
      <c r="AR1494" s="78">
        <v>0</v>
      </c>
      <c r="AS1494" s="86" t="s">
        <v>9225</v>
      </c>
      <c r="AT1494" s="87"/>
      <c r="AU1494" s="88"/>
    </row>
    <row r="1495" spans="1:47">
      <c r="A1495" s="50">
        <f t="shared" si="110"/>
        <v>0</v>
      </c>
      <c r="B1495" s="51" t="str">
        <f>IF(A1495="","",IF(A1495&lt;词盘!$B$2,"大词",IF(A1495&lt;词盘!$C$2,"中尾词","长尾词")))</f>
        <v>大词</v>
      </c>
      <c r="D1495" s="29" t="str">
        <f t="shared" si="108"/>
        <v>无序</v>
      </c>
      <c r="E1495" s="89"/>
      <c r="I1495" s="61">
        <f t="shared" si="109"/>
        <v>0</v>
      </c>
      <c r="K1495" s="91"/>
      <c r="L1495" s="90"/>
      <c r="M1495" s="62" t="s">
        <v>9226</v>
      </c>
      <c r="N1495" s="63" t="s">
        <v>9227</v>
      </c>
      <c r="O1495" s="64" t="s">
        <v>2027</v>
      </c>
      <c r="P1495" s="65"/>
      <c r="Q1495" s="63" t="s">
        <v>2047</v>
      </c>
      <c r="R1495" s="68">
        <v>0</v>
      </c>
      <c r="S1495" s="68">
        <v>14</v>
      </c>
      <c r="T1495" s="69" t="s">
        <v>7304</v>
      </c>
      <c r="U1495" s="70"/>
      <c r="V1495" s="68"/>
      <c r="W1495" s="71"/>
      <c r="X1495" s="72"/>
      <c r="Y1495" s="71"/>
      <c r="Z1495" s="71"/>
      <c r="AA1495" s="71">
        <v>1</v>
      </c>
      <c r="AB1495" s="76">
        <v>0</v>
      </c>
      <c r="AC1495" s="68">
        <v>399</v>
      </c>
      <c r="AD1495" s="77">
        <v>0</v>
      </c>
      <c r="AE1495" s="68">
        <v>9</v>
      </c>
      <c r="AF1495" s="78">
        <v>0.3333</v>
      </c>
      <c r="AG1495" s="81">
        <v>0.5</v>
      </c>
      <c r="AH1495" s="82">
        <v>2.29</v>
      </c>
      <c r="AI1495" s="64" t="s">
        <v>9228</v>
      </c>
      <c r="AJ1495" s="63" t="s">
        <v>2022</v>
      </c>
      <c r="AK1495" s="78">
        <v>0.1333</v>
      </c>
      <c r="AL1495" s="78">
        <v>0.25</v>
      </c>
      <c r="AM1495" s="63" t="s">
        <v>2054</v>
      </c>
      <c r="AN1495" s="78">
        <v>0.1</v>
      </c>
      <c r="AO1495" s="78">
        <v>0.25</v>
      </c>
      <c r="AP1495" s="63" t="s">
        <v>3110</v>
      </c>
      <c r="AQ1495" s="78">
        <v>0.1</v>
      </c>
      <c r="AR1495" s="78">
        <v>0</v>
      </c>
      <c r="AS1495" s="86" t="s">
        <v>9229</v>
      </c>
      <c r="AT1495" s="87">
        <v>0</v>
      </c>
      <c r="AU1495" s="88" t="s">
        <v>9230</v>
      </c>
    </row>
    <row r="1496" spans="1:47">
      <c r="A1496" s="50">
        <f t="shared" si="110"/>
        <v>0</v>
      </c>
      <c r="B1496" s="51" t="str">
        <f>IF(A1496="","",IF(A1496&lt;词盘!$B$2,"大词",IF(A1496&lt;词盘!$C$2,"中尾词","长尾词")))</f>
        <v>大词</v>
      </c>
      <c r="D1496" s="29" t="str">
        <f t="shared" si="108"/>
        <v>无序</v>
      </c>
      <c r="I1496" s="61">
        <f t="shared" si="109"/>
        <v>0</v>
      </c>
      <c r="K1496" s="91"/>
      <c r="L1496" s="90"/>
      <c r="M1496" s="62" t="s">
        <v>9231</v>
      </c>
      <c r="N1496" s="63"/>
      <c r="O1496" s="64" t="s">
        <v>2027</v>
      </c>
      <c r="P1496" s="65"/>
      <c r="Q1496" s="63" t="s">
        <v>2047</v>
      </c>
      <c r="R1496" s="68">
        <v>0</v>
      </c>
      <c r="S1496" s="68">
        <v>9</v>
      </c>
      <c r="T1496" s="69" t="s">
        <v>6804</v>
      </c>
      <c r="U1496" s="70"/>
      <c r="V1496" s="68"/>
      <c r="W1496" s="71"/>
      <c r="X1496" s="72"/>
      <c r="Y1496" s="71"/>
      <c r="Z1496" s="71"/>
      <c r="AA1496" s="71"/>
      <c r="AB1496" s="76"/>
      <c r="AC1496" s="68">
        <v>0</v>
      </c>
      <c r="AD1496" s="77"/>
      <c r="AE1496" s="68">
        <v>16</v>
      </c>
      <c r="AF1496" s="78"/>
      <c r="AG1496" s="81"/>
      <c r="AH1496" s="44" t="s">
        <v>2027</v>
      </c>
      <c r="AI1496" s="64" t="s">
        <v>2177</v>
      </c>
      <c r="AJ1496" s="63"/>
      <c r="AK1496" s="78"/>
      <c r="AL1496" s="78"/>
      <c r="AM1496" s="63"/>
      <c r="AN1496" s="78"/>
      <c r="AO1496" s="78"/>
      <c r="AP1496" s="63"/>
      <c r="AQ1496" s="78"/>
      <c r="AR1496" s="78"/>
      <c r="AS1496" s="86"/>
      <c r="AT1496" s="87"/>
      <c r="AU1496" s="88"/>
    </row>
    <row r="1497" spans="1:47">
      <c r="A1497" s="50">
        <f t="shared" si="110"/>
        <v>322</v>
      </c>
      <c r="B1497" s="51" t="str">
        <f>IF(A1497="","",IF(A1497&lt;词盘!$B$2,"大词",IF(A1497&lt;词盘!$C$2,"中尾词","长尾词")))</f>
        <v>大词</v>
      </c>
      <c r="D1497" s="29" t="str">
        <f t="shared" si="108"/>
        <v>无序</v>
      </c>
      <c r="I1497" s="61">
        <f t="shared" si="109"/>
        <v>0</v>
      </c>
      <c r="K1497" s="91"/>
      <c r="L1497" s="90"/>
      <c r="M1497" s="62" t="s">
        <v>9232</v>
      </c>
      <c r="N1497" s="63" t="s">
        <v>2558</v>
      </c>
      <c r="O1497" s="64" t="s">
        <v>2027</v>
      </c>
      <c r="P1497" s="65"/>
      <c r="Q1497" s="63" t="s">
        <v>2047</v>
      </c>
      <c r="R1497" s="68">
        <v>0</v>
      </c>
      <c r="S1497" s="68">
        <v>11</v>
      </c>
      <c r="T1497" s="69" t="s">
        <v>9233</v>
      </c>
      <c r="U1497" s="70">
        <v>1177190</v>
      </c>
      <c r="V1497" s="68">
        <v>1414</v>
      </c>
      <c r="W1497" s="71">
        <v>322</v>
      </c>
      <c r="X1497" s="72">
        <v>0.2284</v>
      </c>
      <c r="Y1497" s="71">
        <v>37043</v>
      </c>
      <c r="Z1497" s="71">
        <v>659</v>
      </c>
      <c r="AA1497" s="71">
        <v>8</v>
      </c>
      <c r="AB1497" s="76">
        <v>1</v>
      </c>
      <c r="AC1497" s="68">
        <v>1558</v>
      </c>
      <c r="AD1497" s="77">
        <v>0.91</v>
      </c>
      <c r="AE1497" s="68">
        <v>4</v>
      </c>
      <c r="AF1497" s="78">
        <v>0.4313</v>
      </c>
      <c r="AG1497" s="81">
        <v>0.4667</v>
      </c>
      <c r="AH1497" s="82">
        <v>1.88</v>
      </c>
      <c r="AI1497" s="64" t="s">
        <v>9234</v>
      </c>
      <c r="AJ1497" s="63" t="s">
        <v>2300</v>
      </c>
      <c r="AK1497" s="78">
        <v>0.2353</v>
      </c>
      <c r="AL1497" s="78">
        <v>0.1333</v>
      </c>
      <c r="AM1497" s="63" t="s">
        <v>2301</v>
      </c>
      <c r="AN1497" s="78">
        <v>0.1176</v>
      </c>
      <c r="AO1497" s="78">
        <v>0.2667</v>
      </c>
      <c r="AP1497" s="63" t="s">
        <v>2561</v>
      </c>
      <c r="AQ1497" s="78">
        <v>0.0784</v>
      </c>
      <c r="AR1497" s="78">
        <v>0.0667</v>
      </c>
      <c r="AS1497" s="86" t="s">
        <v>9235</v>
      </c>
      <c r="AT1497" s="87">
        <v>0.0217</v>
      </c>
      <c r="AU1497" s="88" t="s">
        <v>9236</v>
      </c>
    </row>
    <row r="1498" spans="1:47">
      <c r="A1498" s="50">
        <f t="shared" si="110"/>
        <v>0</v>
      </c>
      <c r="B1498" s="51" t="str">
        <f>IF(A1498="","",IF(A1498&lt;词盘!$B$2,"大词",IF(A1498&lt;词盘!$C$2,"中尾词","长尾词")))</f>
        <v>大词</v>
      </c>
      <c r="D1498" s="29" t="str">
        <f t="shared" si="108"/>
        <v>无序</v>
      </c>
      <c r="I1498" s="61">
        <f t="shared" si="109"/>
        <v>0</v>
      </c>
      <c r="K1498" s="91"/>
      <c r="L1498" s="90"/>
      <c r="M1498" s="62" t="s">
        <v>9237</v>
      </c>
      <c r="N1498" s="63" t="s">
        <v>9238</v>
      </c>
      <c r="O1498" s="64" t="s">
        <v>2027</v>
      </c>
      <c r="P1498" s="65"/>
      <c r="Q1498" s="63" t="s">
        <v>2047</v>
      </c>
      <c r="R1498" s="68">
        <v>0</v>
      </c>
      <c r="S1498" s="68">
        <v>14</v>
      </c>
      <c r="T1498" s="69" t="s">
        <v>9239</v>
      </c>
      <c r="U1498" s="70"/>
      <c r="V1498" s="68"/>
      <c r="W1498" s="71"/>
      <c r="X1498" s="72"/>
      <c r="Y1498" s="71"/>
      <c r="Z1498" s="71"/>
      <c r="AA1498" s="71">
        <v>1</v>
      </c>
      <c r="AB1498" s="76">
        <v>0</v>
      </c>
      <c r="AC1498" s="68">
        <v>1460</v>
      </c>
      <c r="AD1498" s="77">
        <v>0</v>
      </c>
      <c r="AE1498" s="68">
        <v>14</v>
      </c>
      <c r="AF1498" s="78">
        <v>0.6363</v>
      </c>
      <c r="AG1498" s="81">
        <v>0.4287</v>
      </c>
      <c r="AH1498" s="82">
        <v>2.38</v>
      </c>
      <c r="AI1498" s="64" t="s">
        <v>9240</v>
      </c>
      <c r="AJ1498" s="63" t="s">
        <v>9241</v>
      </c>
      <c r="AK1498" s="78">
        <v>0.2727</v>
      </c>
      <c r="AL1498" s="78">
        <v>0.1429</v>
      </c>
      <c r="AM1498" s="63" t="s">
        <v>2224</v>
      </c>
      <c r="AN1498" s="78">
        <v>0.1818</v>
      </c>
      <c r="AO1498" s="78">
        <v>0.1429</v>
      </c>
      <c r="AP1498" s="63" t="s">
        <v>9242</v>
      </c>
      <c r="AQ1498" s="78">
        <v>0.1818</v>
      </c>
      <c r="AR1498" s="78">
        <v>0.1429</v>
      </c>
      <c r="AS1498" s="86" t="s">
        <v>9243</v>
      </c>
      <c r="AT1498" s="87">
        <v>0.0204</v>
      </c>
      <c r="AU1498" s="88" t="s">
        <v>9244</v>
      </c>
    </row>
    <row r="1499" spans="1:47">
      <c r="A1499" s="50">
        <f t="shared" si="110"/>
        <v>0</v>
      </c>
      <c r="B1499" s="51" t="str">
        <f>IF(A1499="","",IF(A1499&lt;词盘!$B$2,"大词",IF(A1499&lt;词盘!$C$2,"中尾词","长尾词")))</f>
        <v>大词</v>
      </c>
      <c r="D1499" s="29" t="str">
        <f t="shared" ref="D1499:D1562" si="111">IF(M1499="","",IF(OR(E1499="/",E1499=""),"无序",IF(COUNTIFS(E:E,E1499)&lt;4,"无序","有序")))</f>
        <v>无序</v>
      </c>
      <c r="I1499" s="61">
        <f t="shared" si="109"/>
        <v>0</v>
      </c>
      <c r="K1499" s="91"/>
      <c r="L1499" s="90"/>
      <c r="M1499" s="62" t="s">
        <v>9245</v>
      </c>
      <c r="N1499" s="63"/>
      <c r="O1499" s="64" t="s">
        <v>2027</v>
      </c>
      <c r="P1499" s="65"/>
      <c r="Q1499" s="63" t="s">
        <v>2149</v>
      </c>
      <c r="R1499" s="68">
        <v>0</v>
      </c>
      <c r="S1499" s="68">
        <v>3</v>
      </c>
      <c r="T1499" s="69" t="s">
        <v>9246</v>
      </c>
      <c r="U1499" s="70"/>
      <c r="V1499" s="68"/>
      <c r="W1499" s="71"/>
      <c r="X1499" s="72"/>
      <c r="Y1499" s="71"/>
      <c r="Z1499" s="71"/>
      <c r="AA1499" s="71"/>
      <c r="AB1499" s="76"/>
      <c r="AC1499" s="68">
        <v>0</v>
      </c>
      <c r="AD1499" s="77"/>
      <c r="AE1499" s="68">
        <v>19</v>
      </c>
      <c r="AF1499" s="78"/>
      <c r="AG1499" s="81"/>
      <c r="AH1499" s="44" t="s">
        <v>2027</v>
      </c>
      <c r="AI1499" s="64" t="s">
        <v>2177</v>
      </c>
      <c r="AJ1499" s="63"/>
      <c r="AK1499" s="78"/>
      <c r="AL1499" s="78"/>
      <c r="AM1499" s="63"/>
      <c r="AN1499" s="78"/>
      <c r="AO1499" s="78"/>
      <c r="AP1499" s="63"/>
      <c r="AQ1499" s="78"/>
      <c r="AR1499" s="78"/>
      <c r="AS1499" s="86"/>
      <c r="AT1499" s="87">
        <v>0.2</v>
      </c>
      <c r="AU1499" s="88" t="s">
        <v>9247</v>
      </c>
    </row>
    <row r="1500" spans="1:47">
      <c r="A1500" s="50">
        <f t="shared" si="110"/>
        <v>0</v>
      </c>
      <c r="B1500" s="51" t="str">
        <f>IF(A1500="","",IF(A1500&lt;词盘!$B$2,"大词",IF(A1500&lt;词盘!$C$2,"中尾词","长尾词")))</f>
        <v>大词</v>
      </c>
      <c r="D1500" s="29" t="str">
        <f t="shared" si="111"/>
        <v>无序</v>
      </c>
      <c r="I1500" s="61">
        <f t="shared" si="109"/>
        <v>0</v>
      </c>
      <c r="K1500" s="91"/>
      <c r="L1500" s="90"/>
      <c r="M1500" s="62" t="s">
        <v>9248</v>
      </c>
      <c r="N1500" s="63"/>
      <c r="O1500" s="64" t="s">
        <v>2027</v>
      </c>
      <c r="P1500" s="65"/>
      <c r="Q1500" s="63" t="s">
        <v>2047</v>
      </c>
      <c r="R1500" s="68">
        <v>0</v>
      </c>
      <c r="S1500" s="68">
        <v>9</v>
      </c>
      <c r="T1500" s="69" t="s">
        <v>9249</v>
      </c>
      <c r="U1500" s="70"/>
      <c r="V1500" s="68"/>
      <c r="W1500" s="71"/>
      <c r="X1500" s="72"/>
      <c r="Y1500" s="71"/>
      <c r="Z1500" s="71"/>
      <c r="AA1500" s="71"/>
      <c r="AB1500" s="76"/>
      <c r="AC1500" s="68">
        <v>0</v>
      </c>
      <c r="AD1500" s="77"/>
      <c r="AE1500" s="68">
        <v>27</v>
      </c>
      <c r="AF1500" s="78"/>
      <c r="AG1500" s="81"/>
      <c r="AH1500" s="44" t="s">
        <v>2027</v>
      </c>
      <c r="AI1500" s="64" t="s">
        <v>2177</v>
      </c>
      <c r="AJ1500" s="63"/>
      <c r="AK1500" s="78"/>
      <c r="AL1500" s="78"/>
      <c r="AM1500" s="63"/>
      <c r="AN1500" s="78"/>
      <c r="AO1500" s="78"/>
      <c r="AP1500" s="63"/>
      <c r="AQ1500" s="78"/>
      <c r="AR1500" s="78"/>
      <c r="AS1500" s="86"/>
      <c r="AT1500" s="87"/>
      <c r="AU1500" s="88"/>
    </row>
    <row r="1501" spans="1:47">
      <c r="A1501" s="50">
        <f t="shared" si="110"/>
        <v>0</v>
      </c>
      <c r="B1501" s="51" t="str">
        <f>IF(A1501="","",IF(A1501&lt;词盘!$B$2,"大词",IF(A1501&lt;词盘!$C$2,"中尾词","长尾词")))</f>
        <v>大词</v>
      </c>
      <c r="D1501" s="29" t="str">
        <f t="shared" si="111"/>
        <v>无序</v>
      </c>
      <c r="I1501" s="61">
        <f t="shared" si="109"/>
        <v>0</v>
      </c>
      <c r="K1501" s="91"/>
      <c r="L1501" s="90"/>
      <c r="M1501" s="62" t="s">
        <v>9250</v>
      </c>
      <c r="N1501" s="63" t="s">
        <v>9251</v>
      </c>
      <c r="O1501" s="64" t="s">
        <v>2027</v>
      </c>
      <c r="P1501" s="65"/>
      <c r="Q1501" s="63" t="s">
        <v>2047</v>
      </c>
      <c r="R1501" s="68">
        <v>0</v>
      </c>
      <c r="S1501" s="68">
        <v>14</v>
      </c>
      <c r="T1501" s="69" t="s">
        <v>7304</v>
      </c>
      <c r="U1501" s="70"/>
      <c r="V1501" s="68"/>
      <c r="W1501" s="71"/>
      <c r="X1501" s="72"/>
      <c r="Y1501" s="71"/>
      <c r="Z1501" s="71"/>
      <c r="AA1501" s="71">
        <v>1</v>
      </c>
      <c r="AB1501" s="76">
        <v>0</v>
      </c>
      <c r="AC1501" s="68">
        <v>1699</v>
      </c>
      <c r="AD1501" s="77">
        <v>0</v>
      </c>
      <c r="AE1501" s="68">
        <v>49</v>
      </c>
      <c r="AF1501" s="78">
        <v>0.3846</v>
      </c>
      <c r="AG1501" s="81">
        <v>0.3636</v>
      </c>
      <c r="AH1501" s="82">
        <v>3.82</v>
      </c>
      <c r="AI1501" s="64" t="s">
        <v>9252</v>
      </c>
      <c r="AJ1501" s="63" t="s">
        <v>2022</v>
      </c>
      <c r="AK1501" s="78">
        <v>0.1923</v>
      </c>
      <c r="AL1501" s="78">
        <v>0.1818</v>
      </c>
      <c r="AM1501" s="63" t="s">
        <v>2144</v>
      </c>
      <c r="AN1501" s="78">
        <v>0.1154</v>
      </c>
      <c r="AO1501" s="78">
        <v>0.0909</v>
      </c>
      <c r="AP1501" s="63" t="s">
        <v>3360</v>
      </c>
      <c r="AQ1501" s="78">
        <v>0.0769</v>
      </c>
      <c r="AR1501" s="78">
        <v>0.0909</v>
      </c>
      <c r="AS1501" s="86" t="s">
        <v>9253</v>
      </c>
      <c r="AT1501" s="87">
        <v>0.125</v>
      </c>
      <c r="AU1501" s="88" t="s">
        <v>9254</v>
      </c>
    </row>
    <row r="1502" spans="1:47">
      <c r="A1502" s="50">
        <f t="shared" si="110"/>
        <v>0</v>
      </c>
      <c r="B1502" s="51" t="str">
        <f>IF(A1502="","",IF(A1502&lt;词盘!$B$2,"大词",IF(A1502&lt;词盘!$C$2,"中尾词","长尾词")))</f>
        <v>大词</v>
      </c>
      <c r="D1502" s="29" t="str">
        <f t="shared" si="111"/>
        <v>无序</v>
      </c>
      <c r="I1502" s="61">
        <f t="shared" si="109"/>
        <v>0</v>
      </c>
      <c r="K1502" s="91"/>
      <c r="L1502" s="90"/>
      <c r="M1502" s="62" t="s">
        <v>9255</v>
      </c>
      <c r="N1502" s="63" t="s">
        <v>9256</v>
      </c>
      <c r="O1502" s="64" t="s">
        <v>2027</v>
      </c>
      <c r="P1502" s="65"/>
      <c r="Q1502" s="63" t="s">
        <v>2047</v>
      </c>
      <c r="R1502" s="68">
        <v>0</v>
      </c>
      <c r="S1502" s="68">
        <v>14</v>
      </c>
      <c r="T1502" s="69" t="s">
        <v>7304</v>
      </c>
      <c r="U1502" s="70"/>
      <c r="V1502" s="68"/>
      <c r="W1502" s="71"/>
      <c r="X1502" s="72"/>
      <c r="Y1502" s="71"/>
      <c r="Z1502" s="71"/>
      <c r="AA1502" s="71">
        <v>1</v>
      </c>
      <c r="AB1502" s="76">
        <v>0</v>
      </c>
      <c r="AC1502" s="68">
        <v>1339</v>
      </c>
      <c r="AD1502" s="77">
        <v>0</v>
      </c>
      <c r="AE1502" s="68">
        <v>18</v>
      </c>
      <c r="AF1502" s="78">
        <v>0.4677</v>
      </c>
      <c r="AG1502" s="81">
        <v>0.5455</v>
      </c>
      <c r="AH1502" s="82">
        <v>2.52</v>
      </c>
      <c r="AI1502" s="64" t="s">
        <v>9257</v>
      </c>
      <c r="AJ1502" s="63" t="s">
        <v>2891</v>
      </c>
      <c r="AK1502" s="78">
        <v>0.1935</v>
      </c>
      <c r="AL1502" s="78">
        <v>0.2273</v>
      </c>
      <c r="AM1502" s="63" t="s">
        <v>3018</v>
      </c>
      <c r="AN1502" s="78">
        <v>0.1613</v>
      </c>
      <c r="AO1502" s="78">
        <v>0.1364</v>
      </c>
      <c r="AP1502" s="63" t="s">
        <v>2279</v>
      </c>
      <c r="AQ1502" s="78">
        <v>0.1129</v>
      </c>
      <c r="AR1502" s="78">
        <v>0.1818</v>
      </c>
      <c r="AS1502" s="86" t="s">
        <v>9258</v>
      </c>
      <c r="AT1502" s="87">
        <v>0.0667</v>
      </c>
      <c r="AU1502" s="88" t="s">
        <v>9259</v>
      </c>
    </row>
    <row r="1503" spans="1:47">
      <c r="A1503" s="50">
        <f t="shared" si="110"/>
        <v>0</v>
      </c>
      <c r="B1503" s="51" t="str">
        <f>IF(A1503="","",IF(A1503&lt;词盘!$B$2,"大词",IF(A1503&lt;词盘!$C$2,"中尾词","长尾词")))</f>
        <v>大词</v>
      </c>
      <c r="D1503" s="29" t="str">
        <f t="shared" si="111"/>
        <v>无序</v>
      </c>
      <c r="I1503" s="61">
        <f t="shared" si="109"/>
        <v>0</v>
      </c>
      <c r="K1503" s="91"/>
      <c r="L1503" s="90"/>
      <c r="M1503" s="62" t="s">
        <v>9260</v>
      </c>
      <c r="N1503" s="63" t="s">
        <v>9261</v>
      </c>
      <c r="O1503" s="64" t="s">
        <v>2018</v>
      </c>
      <c r="P1503" s="65"/>
      <c r="Q1503" s="63" t="s">
        <v>2275</v>
      </c>
      <c r="R1503" s="68">
        <v>0</v>
      </c>
      <c r="S1503" s="68">
        <v>11</v>
      </c>
      <c r="T1503" s="69" t="s">
        <v>8649</v>
      </c>
      <c r="U1503" s="70"/>
      <c r="V1503" s="68"/>
      <c r="W1503" s="71"/>
      <c r="X1503" s="72"/>
      <c r="Y1503" s="71"/>
      <c r="Z1503" s="71"/>
      <c r="AA1503" s="71">
        <v>1</v>
      </c>
      <c r="AB1503" s="76">
        <v>0</v>
      </c>
      <c r="AC1503" s="68">
        <v>1285</v>
      </c>
      <c r="AD1503" s="77">
        <v>0</v>
      </c>
      <c r="AE1503" s="68">
        <v>2</v>
      </c>
      <c r="AF1503" s="78">
        <v>0.4814</v>
      </c>
      <c r="AG1503" s="81">
        <v>0.5</v>
      </c>
      <c r="AH1503" s="44" t="s">
        <v>2027</v>
      </c>
      <c r="AI1503" s="64" t="s">
        <v>2177</v>
      </c>
      <c r="AJ1503" s="63" t="s">
        <v>2561</v>
      </c>
      <c r="AK1503" s="78">
        <v>0.2222</v>
      </c>
      <c r="AL1503" s="78">
        <v>0.0833</v>
      </c>
      <c r="AM1503" s="63" t="s">
        <v>2054</v>
      </c>
      <c r="AN1503" s="78">
        <v>0.1481</v>
      </c>
      <c r="AO1503" s="78">
        <v>0.1667</v>
      </c>
      <c r="AP1503" s="63" t="s">
        <v>2024</v>
      </c>
      <c r="AQ1503" s="78">
        <v>0.1111</v>
      </c>
      <c r="AR1503" s="78">
        <v>0.25</v>
      </c>
      <c r="AS1503" s="86" t="s">
        <v>9262</v>
      </c>
      <c r="AT1503" s="87">
        <v>0.0141</v>
      </c>
      <c r="AU1503" s="88" t="s">
        <v>9263</v>
      </c>
    </row>
    <row r="1504" spans="1:47">
      <c r="A1504" s="50">
        <f t="shared" si="110"/>
        <v>0</v>
      </c>
      <c r="B1504" s="51" t="str">
        <f>IF(A1504="","",IF(A1504&lt;词盘!$B$2,"大词",IF(A1504&lt;词盘!$C$2,"中尾词","长尾词")))</f>
        <v>大词</v>
      </c>
      <c r="D1504" s="29" t="str">
        <f t="shared" si="111"/>
        <v>无序</v>
      </c>
      <c r="I1504" s="61">
        <f t="shared" si="109"/>
        <v>0</v>
      </c>
      <c r="K1504" s="91"/>
      <c r="L1504" s="90"/>
      <c r="M1504" s="62" t="s">
        <v>9264</v>
      </c>
      <c r="N1504" s="63"/>
      <c r="O1504" s="64" t="s">
        <v>2027</v>
      </c>
      <c r="P1504" s="65"/>
      <c r="Q1504" s="63" t="s">
        <v>2047</v>
      </c>
      <c r="R1504" s="68">
        <v>0</v>
      </c>
      <c r="S1504" s="68">
        <v>2</v>
      </c>
      <c r="T1504" s="69" t="s">
        <v>6164</v>
      </c>
      <c r="U1504" s="70"/>
      <c r="V1504" s="68"/>
      <c r="W1504" s="71"/>
      <c r="X1504" s="72"/>
      <c r="Y1504" s="71"/>
      <c r="Z1504" s="71"/>
      <c r="AA1504" s="71"/>
      <c r="AB1504" s="76"/>
      <c r="AC1504" s="68">
        <v>0</v>
      </c>
      <c r="AD1504" s="77"/>
      <c r="AE1504" s="68">
        <v>7</v>
      </c>
      <c r="AF1504" s="78"/>
      <c r="AG1504" s="81"/>
      <c r="AH1504" s="44" t="s">
        <v>2027</v>
      </c>
      <c r="AI1504" s="64" t="s">
        <v>2177</v>
      </c>
      <c r="AJ1504" s="63"/>
      <c r="AK1504" s="78"/>
      <c r="AL1504" s="78"/>
      <c r="AM1504" s="63"/>
      <c r="AN1504" s="78"/>
      <c r="AO1504" s="78"/>
      <c r="AP1504" s="63"/>
      <c r="AQ1504" s="78"/>
      <c r="AR1504" s="78"/>
      <c r="AS1504" s="86"/>
      <c r="AT1504" s="87"/>
      <c r="AU1504" s="88"/>
    </row>
    <row r="1505" spans="1:47">
      <c r="A1505" s="50">
        <f t="shared" si="110"/>
        <v>0</v>
      </c>
      <c r="B1505" s="51" t="str">
        <f>IF(A1505="","",IF(A1505&lt;词盘!$B$2,"大词",IF(A1505&lt;词盘!$C$2,"中尾词","长尾词")))</f>
        <v>大词</v>
      </c>
      <c r="D1505" s="29" t="str">
        <f t="shared" si="111"/>
        <v>无序</v>
      </c>
      <c r="I1505" s="61">
        <f t="shared" si="109"/>
        <v>0</v>
      </c>
      <c r="K1505" s="91"/>
      <c r="L1505" s="90"/>
      <c r="M1505" s="62" t="s">
        <v>9265</v>
      </c>
      <c r="N1505" s="63" t="s">
        <v>9266</v>
      </c>
      <c r="O1505" s="64" t="s">
        <v>2027</v>
      </c>
      <c r="P1505" s="65"/>
      <c r="Q1505" s="63" t="s">
        <v>2047</v>
      </c>
      <c r="R1505" s="68">
        <v>0</v>
      </c>
      <c r="S1505" s="68">
        <v>1</v>
      </c>
      <c r="T1505" s="69" t="s">
        <v>2279</v>
      </c>
      <c r="U1505" s="70"/>
      <c r="V1505" s="68"/>
      <c r="W1505" s="71"/>
      <c r="X1505" s="72"/>
      <c r="Y1505" s="71"/>
      <c r="Z1505" s="71"/>
      <c r="AA1505" s="71">
        <v>1</v>
      </c>
      <c r="AB1505" s="76">
        <v>0</v>
      </c>
      <c r="AC1505" s="68">
        <v>2147</v>
      </c>
      <c r="AD1505" s="77">
        <v>0</v>
      </c>
      <c r="AE1505" s="68">
        <v>4</v>
      </c>
      <c r="AF1505" s="78">
        <v>0.3513</v>
      </c>
      <c r="AG1505" s="81">
        <v>0.25</v>
      </c>
      <c r="AH1505" s="82">
        <v>0.87</v>
      </c>
      <c r="AI1505" s="64" t="s">
        <v>9267</v>
      </c>
      <c r="AJ1505" s="63" t="s">
        <v>9268</v>
      </c>
      <c r="AK1505" s="78">
        <v>0.1351</v>
      </c>
      <c r="AL1505" s="78">
        <v>0.125</v>
      </c>
      <c r="AM1505" s="63" t="s">
        <v>9269</v>
      </c>
      <c r="AN1505" s="78">
        <v>0.1351</v>
      </c>
      <c r="AO1505" s="78">
        <v>0.125</v>
      </c>
      <c r="AP1505" s="63" t="s">
        <v>9270</v>
      </c>
      <c r="AQ1505" s="78">
        <v>0.0811</v>
      </c>
      <c r="AR1505" s="78">
        <v>0</v>
      </c>
      <c r="AS1505" s="86" t="s">
        <v>9271</v>
      </c>
      <c r="AT1505" s="87"/>
      <c r="AU1505" s="88" t="s">
        <v>9272</v>
      </c>
    </row>
    <row r="1506" spans="1:47">
      <c r="A1506" s="50">
        <f t="shared" si="110"/>
        <v>0</v>
      </c>
      <c r="B1506" s="51" t="str">
        <f>IF(A1506="","",IF(A1506&lt;词盘!$B$2,"大词",IF(A1506&lt;词盘!$C$2,"中尾词","长尾词")))</f>
        <v>大词</v>
      </c>
      <c r="D1506" s="29" t="str">
        <f t="shared" si="111"/>
        <v>无序</v>
      </c>
      <c r="I1506" s="61">
        <f t="shared" si="109"/>
        <v>0</v>
      </c>
      <c r="K1506" s="91"/>
      <c r="L1506" s="90"/>
      <c r="M1506" s="62" t="s">
        <v>9273</v>
      </c>
      <c r="N1506" s="63" t="s">
        <v>9274</v>
      </c>
      <c r="O1506" s="64" t="s">
        <v>2027</v>
      </c>
      <c r="P1506" s="65"/>
      <c r="Q1506" s="63" t="s">
        <v>2047</v>
      </c>
      <c r="R1506" s="68">
        <v>0</v>
      </c>
      <c r="S1506" s="68">
        <v>1</v>
      </c>
      <c r="T1506" s="69" t="s">
        <v>2224</v>
      </c>
      <c r="U1506" s="70"/>
      <c r="V1506" s="68"/>
      <c r="W1506" s="71"/>
      <c r="X1506" s="72"/>
      <c r="Y1506" s="71"/>
      <c r="Z1506" s="71"/>
      <c r="AA1506" s="71">
        <v>1</v>
      </c>
      <c r="AB1506" s="76">
        <v>0</v>
      </c>
      <c r="AC1506" s="68">
        <v>738</v>
      </c>
      <c r="AD1506" s="77">
        <v>0</v>
      </c>
      <c r="AE1506" s="68">
        <v>8</v>
      </c>
      <c r="AF1506" s="78">
        <v>0.4516</v>
      </c>
      <c r="AG1506" s="81">
        <v>0.3</v>
      </c>
      <c r="AH1506" s="82">
        <v>1.42</v>
      </c>
      <c r="AI1506" s="64" t="s">
        <v>2897</v>
      </c>
      <c r="AJ1506" s="63" t="s">
        <v>9275</v>
      </c>
      <c r="AK1506" s="78">
        <v>0.2258</v>
      </c>
      <c r="AL1506" s="78">
        <v>0.1</v>
      </c>
      <c r="AM1506" s="63" t="s">
        <v>9049</v>
      </c>
      <c r="AN1506" s="78">
        <v>0.129</v>
      </c>
      <c r="AO1506" s="78">
        <v>0.1</v>
      </c>
      <c r="AP1506" s="63" t="s">
        <v>9276</v>
      </c>
      <c r="AQ1506" s="78">
        <v>0.0968</v>
      </c>
      <c r="AR1506" s="78">
        <v>0.1</v>
      </c>
      <c r="AS1506" s="86" t="s">
        <v>9277</v>
      </c>
      <c r="AT1506" s="87"/>
      <c r="AU1506" s="88"/>
    </row>
    <row r="1507" spans="1:47">
      <c r="A1507" s="50">
        <f t="shared" si="110"/>
        <v>210</v>
      </c>
      <c r="B1507" s="51" t="str">
        <f>IF(A1507="","",IF(A1507&lt;词盘!$B$2,"大词",IF(A1507&lt;词盘!$C$2,"中尾词","长尾词")))</f>
        <v>大词</v>
      </c>
      <c r="D1507" s="29" t="str">
        <f t="shared" si="111"/>
        <v>无序</v>
      </c>
      <c r="I1507" s="61">
        <f t="shared" si="109"/>
        <v>0</v>
      </c>
      <c r="K1507" s="91"/>
      <c r="L1507" s="90"/>
      <c r="M1507" s="62" t="s">
        <v>9278</v>
      </c>
      <c r="N1507" s="63" t="s">
        <v>9279</v>
      </c>
      <c r="O1507" s="64" t="s">
        <v>2027</v>
      </c>
      <c r="P1507" s="65"/>
      <c r="Q1507" s="63" t="s">
        <v>2047</v>
      </c>
      <c r="R1507" s="68">
        <v>0</v>
      </c>
      <c r="S1507" s="68">
        <v>1</v>
      </c>
      <c r="T1507" s="69" t="s">
        <v>2066</v>
      </c>
      <c r="U1507" s="70">
        <v>2163049</v>
      </c>
      <c r="V1507" s="68">
        <v>911</v>
      </c>
      <c r="W1507" s="71">
        <v>210</v>
      </c>
      <c r="X1507" s="72">
        <v>0.231</v>
      </c>
      <c r="Y1507" s="71">
        <v>24740</v>
      </c>
      <c r="Z1507" s="71">
        <v>378</v>
      </c>
      <c r="AA1507" s="71">
        <v>5</v>
      </c>
      <c r="AB1507" s="76">
        <v>0</v>
      </c>
      <c r="AC1507" s="68">
        <v>3020</v>
      </c>
      <c r="AD1507" s="77">
        <v>0.3</v>
      </c>
      <c r="AE1507" s="68">
        <v>14</v>
      </c>
      <c r="AF1507" s="78">
        <v>0.4443</v>
      </c>
      <c r="AG1507" s="81">
        <v>0.1667</v>
      </c>
      <c r="AH1507" s="82">
        <v>2.39</v>
      </c>
      <c r="AI1507" s="64" t="s">
        <v>3160</v>
      </c>
      <c r="AJ1507" s="63" t="s">
        <v>2032</v>
      </c>
      <c r="AK1507" s="78">
        <v>0.1481</v>
      </c>
      <c r="AL1507" s="78">
        <v>0.1667</v>
      </c>
      <c r="AM1507" s="63" t="s">
        <v>2031</v>
      </c>
      <c r="AN1507" s="78">
        <v>0.1481</v>
      </c>
      <c r="AO1507" s="78">
        <v>0</v>
      </c>
      <c r="AP1507" s="63" t="s">
        <v>2082</v>
      </c>
      <c r="AQ1507" s="78">
        <v>0.1481</v>
      </c>
      <c r="AR1507" s="78">
        <v>0</v>
      </c>
      <c r="AS1507" s="86" t="s">
        <v>9280</v>
      </c>
      <c r="AT1507" s="87">
        <v>0.1429</v>
      </c>
      <c r="AU1507" s="88" t="s">
        <v>9281</v>
      </c>
    </row>
    <row r="1508" spans="1:47">
      <c r="A1508" s="50">
        <f t="shared" si="110"/>
        <v>0</v>
      </c>
      <c r="B1508" s="51" t="str">
        <f>IF(A1508="","",IF(A1508&lt;词盘!$B$2,"大词",IF(A1508&lt;词盘!$C$2,"中尾词","长尾词")))</f>
        <v>大词</v>
      </c>
      <c r="D1508" s="29" t="str">
        <f t="shared" si="111"/>
        <v>无序</v>
      </c>
      <c r="I1508" s="61">
        <f t="shared" si="109"/>
        <v>0</v>
      </c>
      <c r="K1508" s="91"/>
      <c r="L1508" s="90"/>
      <c r="M1508" s="62" t="s">
        <v>9282</v>
      </c>
      <c r="N1508" s="63" t="s">
        <v>9283</v>
      </c>
      <c r="O1508" s="64" t="s">
        <v>2027</v>
      </c>
      <c r="P1508" s="65"/>
      <c r="Q1508" s="63" t="s">
        <v>2047</v>
      </c>
      <c r="R1508" s="68">
        <v>0</v>
      </c>
      <c r="S1508" s="68">
        <v>7</v>
      </c>
      <c r="T1508" s="69" t="s">
        <v>9284</v>
      </c>
      <c r="U1508" s="70"/>
      <c r="V1508" s="68"/>
      <c r="W1508" s="71"/>
      <c r="X1508" s="72"/>
      <c r="Y1508" s="71"/>
      <c r="Z1508" s="71"/>
      <c r="AA1508" s="71">
        <v>1</v>
      </c>
      <c r="AB1508" s="76">
        <v>0</v>
      </c>
      <c r="AC1508" s="68">
        <v>1317</v>
      </c>
      <c r="AD1508" s="77">
        <v>0</v>
      </c>
      <c r="AE1508" s="68">
        <v>19</v>
      </c>
      <c r="AF1508" s="78">
        <v>0.3333</v>
      </c>
      <c r="AG1508" s="81">
        <v>0.125</v>
      </c>
      <c r="AH1508" s="82">
        <v>1.36</v>
      </c>
      <c r="AI1508" s="64" t="s">
        <v>6496</v>
      </c>
      <c r="AJ1508" s="63" t="s">
        <v>2429</v>
      </c>
      <c r="AK1508" s="78">
        <v>0.1389</v>
      </c>
      <c r="AL1508" s="78">
        <v>0</v>
      </c>
      <c r="AM1508" s="63" t="s">
        <v>2101</v>
      </c>
      <c r="AN1508" s="78">
        <v>0.1111</v>
      </c>
      <c r="AO1508" s="78">
        <v>0</v>
      </c>
      <c r="AP1508" s="63" t="s">
        <v>4603</v>
      </c>
      <c r="AQ1508" s="78">
        <v>0.0833</v>
      </c>
      <c r="AR1508" s="78">
        <v>0.125</v>
      </c>
      <c r="AS1508" s="86" t="s">
        <v>9285</v>
      </c>
      <c r="AT1508" s="87">
        <v>0.0476</v>
      </c>
      <c r="AU1508" s="88" t="s">
        <v>9286</v>
      </c>
    </row>
    <row r="1509" spans="1:47">
      <c r="A1509" s="50">
        <f t="shared" si="110"/>
        <v>0</v>
      </c>
      <c r="B1509" s="51" t="str">
        <f>IF(A1509="","",IF(A1509&lt;词盘!$B$2,"大词",IF(A1509&lt;词盘!$C$2,"中尾词","长尾词")))</f>
        <v>大词</v>
      </c>
      <c r="D1509" s="29" t="str">
        <f t="shared" si="111"/>
        <v>无序</v>
      </c>
      <c r="I1509" s="61">
        <f t="shared" si="109"/>
        <v>0</v>
      </c>
      <c r="K1509" s="91"/>
      <c r="L1509" s="90"/>
      <c r="M1509" s="62" t="s">
        <v>9287</v>
      </c>
      <c r="N1509" s="63"/>
      <c r="O1509" s="64" t="s">
        <v>2027</v>
      </c>
      <c r="P1509" s="65"/>
      <c r="Q1509" s="63" t="s">
        <v>2149</v>
      </c>
      <c r="R1509" s="68">
        <v>0</v>
      </c>
      <c r="S1509" s="68">
        <v>1</v>
      </c>
      <c r="T1509" s="69" t="s">
        <v>2910</v>
      </c>
      <c r="U1509" s="70"/>
      <c r="V1509" s="68"/>
      <c r="W1509" s="71"/>
      <c r="X1509" s="72"/>
      <c r="Y1509" s="71"/>
      <c r="Z1509" s="71"/>
      <c r="AA1509" s="71"/>
      <c r="AB1509" s="76"/>
      <c r="AC1509" s="68">
        <v>0</v>
      </c>
      <c r="AD1509" s="77"/>
      <c r="AE1509" s="68">
        <v>16</v>
      </c>
      <c r="AF1509" s="78"/>
      <c r="AG1509" s="81"/>
      <c r="AH1509" s="44" t="s">
        <v>2027</v>
      </c>
      <c r="AI1509" s="64" t="s">
        <v>2177</v>
      </c>
      <c r="AJ1509" s="63"/>
      <c r="AK1509" s="78"/>
      <c r="AL1509" s="78"/>
      <c r="AM1509" s="63"/>
      <c r="AN1509" s="78"/>
      <c r="AO1509" s="78"/>
      <c r="AP1509" s="63"/>
      <c r="AQ1509" s="78"/>
      <c r="AR1509" s="78"/>
      <c r="AS1509" s="86"/>
      <c r="AT1509" s="87">
        <v>0.0208</v>
      </c>
      <c r="AU1509" s="88" t="s">
        <v>9288</v>
      </c>
    </row>
    <row r="1510" spans="1:47">
      <c r="A1510" s="50">
        <f t="shared" si="110"/>
        <v>0</v>
      </c>
      <c r="B1510" s="51" t="str">
        <f>IF(A1510="","",IF(A1510&lt;词盘!$B$2,"大词",IF(A1510&lt;词盘!$C$2,"中尾词","长尾词")))</f>
        <v>大词</v>
      </c>
      <c r="D1510" s="29" t="str">
        <f t="shared" si="111"/>
        <v>无序</v>
      </c>
      <c r="I1510" s="61">
        <f t="shared" si="109"/>
        <v>0</v>
      </c>
      <c r="K1510" s="91"/>
      <c r="L1510" s="90"/>
      <c r="M1510" s="62" t="s">
        <v>9289</v>
      </c>
      <c r="N1510" s="63" t="s">
        <v>9290</v>
      </c>
      <c r="O1510" s="64" t="s">
        <v>2027</v>
      </c>
      <c r="P1510" s="65"/>
      <c r="Q1510" s="63" t="s">
        <v>2047</v>
      </c>
      <c r="R1510" s="68">
        <v>0</v>
      </c>
      <c r="S1510" s="68">
        <v>1</v>
      </c>
      <c r="T1510" s="69" t="s">
        <v>2022</v>
      </c>
      <c r="U1510" s="70"/>
      <c r="V1510" s="68"/>
      <c r="W1510" s="71"/>
      <c r="X1510" s="72"/>
      <c r="Y1510" s="71"/>
      <c r="Z1510" s="71"/>
      <c r="AA1510" s="71">
        <v>1</v>
      </c>
      <c r="AB1510" s="76">
        <v>0</v>
      </c>
      <c r="AC1510" s="68">
        <v>8888</v>
      </c>
      <c r="AD1510" s="77">
        <v>0</v>
      </c>
      <c r="AE1510" s="68">
        <v>1</v>
      </c>
      <c r="AF1510" s="78">
        <v>0.5</v>
      </c>
      <c r="AG1510" s="81">
        <v>0</v>
      </c>
      <c r="AH1510" s="82">
        <v>1.99</v>
      </c>
      <c r="AI1510" s="64" t="s">
        <v>9291</v>
      </c>
      <c r="AJ1510" s="63" t="s">
        <v>9292</v>
      </c>
      <c r="AK1510" s="78">
        <v>0.3077</v>
      </c>
      <c r="AL1510" s="78">
        <v>0</v>
      </c>
      <c r="AM1510" s="63" t="s">
        <v>9293</v>
      </c>
      <c r="AN1510" s="78">
        <v>0.1154</v>
      </c>
      <c r="AO1510" s="78">
        <v>0</v>
      </c>
      <c r="AP1510" s="63" t="s">
        <v>9294</v>
      </c>
      <c r="AQ1510" s="78">
        <v>0.0769</v>
      </c>
      <c r="AR1510" s="78">
        <v>0</v>
      </c>
      <c r="AS1510" s="86" t="s">
        <v>9295</v>
      </c>
      <c r="AT1510" s="87">
        <v>0.1667</v>
      </c>
      <c r="AU1510" s="88" t="s">
        <v>9296</v>
      </c>
    </row>
    <row r="1511" spans="1:47">
      <c r="A1511" s="50">
        <f t="shared" si="110"/>
        <v>366</v>
      </c>
      <c r="B1511" s="51" t="str">
        <f>IF(A1511="","",IF(A1511&lt;词盘!$B$2,"大词",IF(A1511&lt;词盘!$C$2,"中尾词","长尾词")))</f>
        <v>大词</v>
      </c>
      <c r="D1511" s="29" t="str">
        <f t="shared" si="111"/>
        <v>无序</v>
      </c>
      <c r="I1511" s="61">
        <f t="shared" si="109"/>
        <v>0</v>
      </c>
      <c r="K1511" s="91"/>
      <c r="L1511" s="90"/>
      <c r="M1511" s="62" t="s">
        <v>9297</v>
      </c>
      <c r="N1511" s="63" t="s">
        <v>9298</v>
      </c>
      <c r="O1511" s="64" t="s">
        <v>2027</v>
      </c>
      <c r="P1511" s="65"/>
      <c r="Q1511" s="63" t="s">
        <v>2149</v>
      </c>
      <c r="R1511" s="68">
        <v>0</v>
      </c>
      <c r="S1511" s="68">
        <v>3</v>
      </c>
      <c r="T1511" s="69" t="s">
        <v>9299</v>
      </c>
      <c r="U1511" s="70">
        <v>454372</v>
      </c>
      <c r="V1511" s="68">
        <v>4178</v>
      </c>
      <c r="W1511" s="71">
        <v>366</v>
      </c>
      <c r="X1511" s="72">
        <v>0.0878</v>
      </c>
      <c r="Y1511" s="71">
        <v>124074</v>
      </c>
      <c r="Z1511" s="71">
        <v>1759</v>
      </c>
      <c r="AA1511" s="71">
        <v>9</v>
      </c>
      <c r="AB1511" s="76">
        <v>0</v>
      </c>
      <c r="AC1511" s="68">
        <v>266</v>
      </c>
      <c r="AD1511" s="77">
        <v>15.71</v>
      </c>
      <c r="AE1511" s="68">
        <v>5</v>
      </c>
      <c r="AF1511" s="78">
        <v>0.5714</v>
      </c>
      <c r="AG1511" s="81">
        <v>0.475</v>
      </c>
      <c r="AH1511" s="82">
        <v>1.58</v>
      </c>
      <c r="AI1511" s="64" t="s">
        <v>9300</v>
      </c>
      <c r="AJ1511" s="63" t="s">
        <v>4082</v>
      </c>
      <c r="AK1511" s="78">
        <v>0.3609</v>
      </c>
      <c r="AL1511" s="78">
        <v>0.25</v>
      </c>
      <c r="AM1511" s="63" t="s">
        <v>9301</v>
      </c>
      <c r="AN1511" s="78">
        <v>0.1128</v>
      </c>
      <c r="AO1511" s="78">
        <v>0.1</v>
      </c>
      <c r="AP1511" s="63" t="s">
        <v>9302</v>
      </c>
      <c r="AQ1511" s="78">
        <v>0.0977</v>
      </c>
      <c r="AR1511" s="78">
        <v>0.125</v>
      </c>
      <c r="AS1511" s="86" t="s">
        <v>9303</v>
      </c>
      <c r="AT1511" s="87">
        <v>0.0385</v>
      </c>
      <c r="AU1511" s="88" t="s">
        <v>9304</v>
      </c>
    </row>
    <row r="1512" spans="1:47">
      <c r="A1512" s="50">
        <f t="shared" si="110"/>
        <v>0</v>
      </c>
      <c r="B1512" s="51" t="str">
        <f>IF(A1512="","",IF(A1512&lt;词盘!$B$2,"大词",IF(A1512&lt;词盘!$C$2,"中尾词","长尾词")))</f>
        <v>大词</v>
      </c>
      <c r="D1512" s="29" t="str">
        <f t="shared" si="111"/>
        <v>无序</v>
      </c>
      <c r="I1512" s="61">
        <f t="shared" si="109"/>
        <v>0</v>
      </c>
      <c r="K1512" s="91"/>
      <c r="L1512" s="90"/>
      <c r="M1512" s="62" t="s">
        <v>9305</v>
      </c>
      <c r="N1512" s="63" t="s">
        <v>9306</v>
      </c>
      <c r="O1512" s="64" t="s">
        <v>2027</v>
      </c>
      <c r="P1512" s="65"/>
      <c r="Q1512" s="63" t="s">
        <v>3147</v>
      </c>
      <c r="R1512" s="68">
        <v>0</v>
      </c>
      <c r="S1512" s="68">
        <v>2</v>
      </c>
      <c r="T1512" s="69" t="s">
        <v>4255</v>
      </c>
      <c r="U1512" s="70">
        <v>1800597</v>
      </c>
      <c r="V1512" s="68"/>
      <c r="W1512" s="71"/>
      <c r="X1512" s="72"/>
      <c r="Y1512" s="71"/>
      <c r="Z1512" s="71"/>
      <c r="AA1512" s="71">
        <v>1</v>
      </c>
      <c r="AB1512" s="76">
        <v>0</v>
      </c>
      <c r="AC1512" s="68">
        <v>778</v>
      </c>
      <c r="AD1512" s="77">
        <v>0</v>
      </c>
      <c r="AE1512" s="68">
        <v>16</v>
      </c>
      <c r="AF1512" s="78">
        <v>0.5294</v>
      </c>
      <c r="AG1512" s="81">
        <v>0.3333</v>
      </c>
      <c r="AH1512" s="82">
        <v>0.98</v>
      </c>
      <c r="AI1512" s="64" t="s">
        <v>3945</v>
      </c>
      <c r="AJ1512" s="63" t="s">
        <v>2857</v>
      </c>
      <c r="AK1512" s="78">
        <v>0.2941</v>
      </c>
      <c r="AL1512" s="78">
        <v>0</v>
      </c>
      <c r="AM1512" s="63" t="s">
        <v>2858</v>
      </c>
      <c r="AN1512" s="78">
        <v>0.1471</v>
      </c>
      <c r="AO1512" s="78">
        <v>0.3333</v>
      </c>
      <c r="AP1512" s="63" t="s">
        <v>9307</v>
      </c>
      <c r="AQ1512" s="78">
        <v>0.0882</v>
      </c>
      <c r="AR1512" s="78">
        <v>0</v>
      </c>
      <c r="AS1512" s="86" t="s">
        <v>9308</v>
      </c>
      <c r="AT1512" s="87">
        <v>0.0175</v>
      </c>
      <c r="AU1512" s="88" t="s">
        <v>9309</v>
      </c>
    </row>
    <row r="1513" spans="1:47">
      <c r="A1513" s="50">
        <f t="shared" si="110"/>
        <v>0</v>
      </c>
      <c r="B1513" s="51" t="str">
        <f>IF(A1513="","",IF(A1513&lt;词盘!$B$2,"大词",IF(A1513&lt;词盘!$C$2,"中尾词","长尾词")))</f>
        <v>大词</v>
      </c>
      <c r="D1513" s="29" t="str">
        <f t="shared" si="111"/>
        <v>无序</v>
      </c>
      <c r="I1513" s="61">
        <f t="shared" si="109"/>
        <v>0</v>
      </c>
      <c r="K1513" s="91"/>
      <c r="L1513" s="90"/>
      <c r="M1513" s="62" t="s">
        <v>9310</v>
      </c>
      <c r="N1513" s="63" t="s">
        <v>9311</v>
      </c>
      <c r="O1513" s="64" t="s">
        <v>2027</v>
      </c>
      <c r="P1513" s="65"/>
      <c r="Q1513" s="63" t="s">
        <v>2047</v>
      </c>
      <c r="R1513" s="68">
        <v>0</v>
      </c>
      <c r="S1513" s="68">
        <v>15</v>
      </c>
      <c r="T1513" s="69" t="s">
        <v>7650</v>
      </c>
      <c r="U1513" s="70"/>
      <c r="V1513" s="68"/>
      <c r="W1513" s="71"/>
      <c r="X1513" s="72"/>
      <c r="Y1513" s="71"/>
      <c r="Z1513" s="71"/>
      <c r="AA1513" s="71">
        <v>1</v>
      </c>
      <c r="AB1513" s="76">
        <v>0</v>
      </c>
      <c r="AC1513" s="68">
        <v>1621</v>
      </c>
      <c r="AD1513" s="77">
        <v>0</v>
      </c>
      <c r="AE1513" s="68">
        <v>24</v>
      </c>
      <c r="AF1513" s="78">
        <v>0.4615</v>
      </c>
      <c r="AG1513" s="81">
        <v>0.5</v>
      </c>
      <c r="AH1513" s="82">
        <v>4.38</v>
      </c>
      <c r="AI1513" s="64" t="s">
        <v>9312</v>
      </c>
      <c r="AJ1513" s="63" t="s">
        <v>2022</v>
      </c>
      <c r="AK1513" s="78">
        <v>0.2692</v>
      </c>
      <c r="AL1513" s="78">
        <v>0.5</v>
      </c>
      <c r="AM1513" s="63" t="s">
        <v>2376</v>
      </c>
      <c r="AN1513" s="78">
        <v>0.1154</v>
      </c>
      <c r="AO1513" s="78">
        <v>0</v>
      </c>
      <c r="AP1513" s="63" t="s">
        <v>3248</v>
      </c>
      <c r="AQ1513" s="78">
        <v>0.0769</v>
      </c>
      <c r="AR1513" s="78">
        <v>0</v>
      </c>
      <c r="AS1513" s="86" t="s">
        <v>9313</v>
      </c>
      <c r="AT1513" s="87">
        <v>0</v>
      </c>
      <c r="AU1513" s="88" t="s">
        <v>9314</v>
      </c>
    </row>
    <row r="1514" spans="1:47">
      <c r="A1514" s="50">
        <f t="shared" si="110"/>
        <v>0</v>
      </c>
      <c r="B1514" s="51" t="str">
        <f>IF(A1514="","",IF(A1514&lt;词盘!$B$2,"大词",IF(A1514&lt;词盘!$C$2,"中尾词","长尾词")))</f>
        <v>大词</v>
      </c>
      <c r="D1514" s="29" t="str">
        <f t="shared" si="111"/>
        <v>无序</v>
      </c>
      <c r="I1514" s="61">
        <f t="shared" si="109"/>
        <v>0</v>
      </c>
      <c r="K1514" s="91"/>
      <c r="L1514" s="90"/>
      <c r="M1514" s="62" t="s">
        <v>9315</v>
      </c>
      <c r="N1514" s="63"/>
      <c r="O1514" s="64" t="s">
        <v>2027</v>
      </c>
      <c r="P1514" s="65"/>
      <c r="Q1514" s="63" t="s">
        <v>2047</v>
      </c>
      <c r="R1514" s="68">
        <v>0</v>
      </c>
      <c r="S1514" s="68">
        <v>6</v>
      </c>
      <c r="T1514" s="69" t="s">
        <v>8909</v>
      </c>
      <c r="U1514" s="70"/>
      <c r="V1514" s="68"/>
      <c r="W1514" s="71"/>
      <c r="X1514" s="72"/>
      <c r="Y1514" s="71"/>
      <c r="Z1514" s="71"/>
      <c r="AA1514" s="71"/>
      <c r="AB1514" s="76"/>
      <c r="AC1514" s="68">
        <v>0</v>
      </c>
      <c r="AD1514" s="77"/>
      <c r="AE1514" s="68">
        <v>13</v>
      </c>
      <c r="AF1514" s="78"/>
      <c r="AG1514" s="81"/>
      <c r="AH1514" s="44" t="s">
        <v>2027</v>
      </c>
      <c r="AI1514" s="64" t="s">
        <v>2177</v>
      </c>
      <c r="AJ1514" s="63"/>
      <c r="AK1514" s="78"/>
      <c r="AL1514" s="78"/>
      <c r="AM1514" s="63"/>
      <c r="AN1514" s="78"/>
      <c r="AO1514" s="78"/>
      <c r="AP1514" s="63"/>
      <c r="AQ1514" s="78"/>
      <c r="AR1514" s="78"/>
      <c r="AS1514" s="86"/>
      <c r="AT1514" s="87"/>
      <c r="AU1514" s="88"/>
    </row>
    <row r="1515" spans="1:47">
      <c r="A1515" s="50">
        <f t="shared" si="110"/>
        <v>374</v>
      </c>
      <c r="B1515" s="51" t="str">
        <f>IF(A1515="","",IF(A1515&lt;词盘!$B$2,"大词",IF(A1515&lt;词盘!$C$2,"中尾词","长尾词")))</f>
        <v>大词</v>
      </c>
      <c r="D1515" s="29" t="str">
        <f t="shared" si="111"/>
        <v>无序</v>
      </c>
      <c r="I1515" s="61">
        <f t="shared" si="109"/>
        <v>0</v>
      </c>
      <c r="K1515" s="91"/>
      <c r="L1515" s="90"/>
      <c r="M1515" s="62" t="s">
        <v>9316</v>
      </c>
      <c r="N1515" s="63" t="s">
        <v>9317</v>
      </c>
      <c r="O1515" s="64" t="s">
        <v>2027</v>
      </c>
      <c r="P1515" s="65"/>
      <c r="Q1515" s="63" t="s">
        <v>2159</v>
      </c>
      <c r="R1515" s="68">
        <v>0</v>
      </c>
      <c r="S1515" s="68">
        <v>1</v>
      </c>
      <c r="T1515" s="69" t="s">
        <v>3110</v>
      </c>
      <c r="U1515" s="70">
        <v>748261</v>
      </c>
      <c r="V1515" s="68">
        <v>1584</v>
      </c>
      <c r="W1515" s="71">
        <v>374</v>
      </c>
      <c r="X1515" s="72">
        <v>0.2363</v>
      </c>
      <c r="Y1515" s="71">
        <v>37423</v>
      </c>
      <c r="Z1515" s="71">
        <v>622</v>
      </c>
      <c r="AA1515" s="71">
        <v>9</v>
      </c>
      <c r="AB1515" s="76">
        <v>5</v>
      </c>
      <c r="AC1515" s="68">
        <v>2660</v>
      </c>
      <c r="AD1515" s="77">
        <v>0.6</v>
      </c>
      <c r="AE1515" s="68">
        <v>52</v>
      </c>
      <c r="AF1515" s="78">
        <v>0.284</v>
      </c>
      <c r="AG1515" s="81">
        <v>0.1111</v>
      </c>
      <c r="AH1515" s="82">
        <v>1.28</v>
      </c>
      <c r="AI1515" s="64" t="s">
        <v>3149</v>
      </c>
      <c r="AJ1515" s="63" t="s">
        <v>2243</v>
      </c>
      <c r="AK1515" s="78">
        <v>0.1235</v>
      </c>
      <c r="AL1515" s="78">
        <v>0.0741</v>
      </c>
      <c r="AM1515" s="63" t="s">
        <v>2857</v>
      </c>
      <c r="AN1515" s="78">
        <v>0.0864</v>
      </c>
      <c r="AO1515" s="78">
        <v>0.037</v>
      </c>
      <c r="AP1515" s="63" t="s">
        <v>2617</v>
      </c>
      <c r="AQ1515" s="78">
        <v>0.0741</v>
      </c>
      <c r="AR1515" s="78">
        <v>0</v>
      </c>
      <c r="AS1515" s="86" t="s">
        <v>9318</v>
      </c>
      <c r="AT1515" s="87"/>
      <c r="AU1515" s="88"/>
    </row>
    <row r="1516" spans="1:47">
      <c r="A1516" s="50">
        <f t="shared" si="110"/>
        <v>30</v>
      </c>
      <c r="B1516" s="51" t="str">
        <f>IF(A1516="","",IF(A1516&lt;词盘!$B$2,"大词",IF(A1516&lt;词盘!$C$2,"中尾词","长尾词")))</f>
        <v>大词</v>
      </c>
      <c r="D1516" s="29" t="str">
        <f t="shared" si="111"/>
        <v>无序</v>
      </c>
      <c r="I1516" s="61">
        <f t="shared" si="109"/>
        <v>0</v>
      </c>
      <c r="K1516" s="91"/>
      <c r="L1516" s="90"/>
      <c r="M1516" s="62" t="s">
        <v>9319</v>
      </c>
      <c r="N1516" s="63" t="s">
        <v>9320</v>
      </c>
      <c r="O1516" s="64" t="s">
        <v>2027</v>
      </c>
      <c r="P1516" s="65"/>
      <c r="Q1516" s="63" t="s">
        <v>2047</v>
      </c>
      <c r="R1516" s="68">
        <v>0</v>
      </c>
      <c r="S1516" s="68">
        <v>1</v>
      </c>
      <c r="T1516" s="69" t="s">
        <v>2278</v>
      </c>
      <c r="U1516" s="70">
        <v>2321119</v>
      </c>
      <c r="V1516" s="68">
        <v>938</v>
      </c>
      <c r="W1516" s="71">
        <v>30</v>
      </c>
      <c r="X1516" s="72">
        <v>0.0329</v>
      </c>
      <c r="Y1516" s="71">
        <v>19692</v>
      </c>
      <c r="Z1516" s="71">
        <v>448</v>
      </c>
      <c r="AA1516" s="71">
        <v>1</v>
      </c>
      <c r="AB1516" s="76">
        <v>1</v>
      </c>
      <c r="AC1516" s="68">
        <v>1616</v>
      </c>
      <c r="AD1516" s="77">
        <v>0.58</v>
      </c>
      <c r="AE1516" s="68">
        <v>1</v>
      </c>
      <c r="AF1516" s="78">
        <v>0.28</v>
      </c>
      <c r="AG1516" s="81">
        <v>0.3334</v>
      </c>
      <c r="AH1516" s="82">
        <v>0.54</v>
      </c>
      <c r="AI1516" s="64" t="s">
        <v>9321</v>
      </c>
      <c r="AJ1516" s="63" t="s">
        <v>2361</v>
      </c>
      <c r="AK1516" s="78">
        <v>0.12</v>
      </c>
      <c r="AL1516" s="78">
        <v>0.1667</v>
      </c>
      <c r="AM1516" s="63" t="s">
        <v>9322</v>
      </c>
      <c r="AN1516" s="78">
        <v>0.08</v>
      </c>
      <c r="AO1516" s="78">
        <v>0.1667</v>
      </c>
      <c r="AP1516" s="63" t="s">
        <v>9294</v>
      </c>
      <c r="AQ1516" s="78">
        <v>0.08</v>
      </c>
      <c r="AR1516" s="78">
        <v>0</v>
      </c>
      <c r="AS1516" s="86" t="s">
        <v>9323</v>
      </c>
      <c r="AT1516" s="87"/>
      <c r="AU1516" s="88"/>
    </row>
    <row r="1517" spans="1:47">
      <c r="A1517" s="50">
        <f t="shared" si="110"/>
        <v>0</v>
      </c>
      <c r="B1517" s="51" t="str">
        <f>IF(A1517="","",IF(A1517&lt;词盘!$B$2,"大词",IF(A1517&lt;词盘!$C$2,"中尾词","长尾词")))</f>
        <v>大词</v>
      </c>
      <c r="D1517" s="29" t="str">
        <f t="shared" si="111"/>
        <v>无序</v>
      </c>
      <c r="I1517" s="61">
        <f t="shared" si="109"/>
        <v>0</v>
      </c>
      <c r="K1517" s="91"/>
      <c r="L1517" s="90"/>
      <c r="M1517" s="62" t="s">
        <v>9324</v>
      </c>
      <c r="N1517" s="63"/>
      <c r="O1517" s="64" t="s">
        <v>2027</v>
      </c>
      <c r="P1517" s="65"/>
      <c r="Q1517" s="63" t="s">
        <v>2047</v>
      </c>
      <c r="R1517" s="68">
        <v>0</v>
      </c>
      <c r="S1517" s="68">
        <v>2</v>
      </c>
      <c r="T1517" s="69" t="s">
        <v>4824</v>
      </c>
      <c r="U1517" s="70"/>
      <c r="V1517" s="68"/>
      <c r="W1517" s="71"/>
      <c r="X1517" s="72"/>
      <c r="Y1517" s="71"/>
      <c r="Z1517" s="71"/>
      <c r="AA1517" s="71"/>
      <c r="AB1517" s="76"/>
      <c r="AC1517" s="68">
        <v>0</v>
      </c>
      <c r="AD1517" s="77"/>
      <c r="AE1517" s="68">
        <v>17</v>
      </c>
      <c r="AF1517" s="78"/>
      <c r="AG1517" s="81"/>
      <c r="AH1517" s="44" t="s">
        <v>2027</v>
      </c>
      <c r="AI1517" s="64" t="s">
        <v>2177</v>
      </c>
      <c r="AJ1517" s="63"/>
      <c r="AK1517" s="78"/>
      <c r="AL1517" s="78"/>
      <c r="AM1517" s="63"/>
      <c r="AN1517" s="78"/>
      <c r="AO1517" s="78"/>
      <c r="AP1517" s="63"/>
      <c r="AQ1517" s="78"/>
      <c r="AR1517" s="78"/>
      <c r="AS1517" s="86"/>
      <c r="AT1517" s="87">
        <v>0</v>
      </c>
      <c r="AU1517" s="88" t="s">
        <v>9325</v>
      </c>
    </row>
    <row r="1518" spans="1:47">
      <c r="A1518" s="50">
        <f t="shared" si="110"/>
        <v>11</v>
      </c>
      <c r="B1518" s="51" t="str">
        <f>IF(A1518="","",IF(A1518&lt;词盘!$B$2,"大词",IF(A1518&lt;词盘!$C$2,"中尾词","长尾词")))</f>
        <v>大词</v>
      </c>
      <c r="D1518" s="29" t="str">
        <f t="shared" si="111"/>
        <v>无序</v>
      </c>
      <c r="I1518" s="61">
        <f t="shared" si="109"/>
        <v>0</v>
      </c>
      <c r="K1518" s="91"/>
      <c r="L1518" s="90"/>
      <c r="M1518" s="62" t="s">
        <v>9326</v>
      </c>
      <c r="N1518" s="63" t="s">
        <v>9327</v>
      </c>
      <c r="O1518" s="64" t="s">
        <v>2027</v>
      </c>
      <c r="P1518" s="65"/>
      <c r="Q1518" s="63" t="s">
        <v>2047</v>
      </c>
      <c r="R1518" s="68">
        <v>0</v>
      </c>
      <c r="S1518" s="68">
        <v>2</v>
      </c>
      <c r="T1518" s="69" t="s">
        <v>3175</v>
      </c>
      <c r="U1518" s="70">
        <v>2169950</v>
      </c>
      <c r="V1518" s="68">
        <v>428</v>
      </c>
      <c r="W1518" s="71">
        <v>11</v>
      </c>
      <c r="X1518" s="72">
        <v>0.0263</v>
      </c>
      <c r="Y1518" s="71">
        <v>10637</v>
      </c>
      <c r="Z1518" s="71">
        <v>168</v>
      </c>
      <c r="AA1518" s="71">
        <v>1</v>
      </c>
      <c r="AB1518" s="76">
        <v>0</v>
      </c>
      <c r="AC1518" s="68">
        <v>8364</v>
      </c>
      <c r="AD1518" s="77">
        <v>0.05</v>
      </c>
      <c r="AE1518" s="68">
        <v>13</v>
      </c>
      <c r="AF1518" s="78">
        <v>0.4074</v>
      </c>
      <c r="AG1518" s="81">
        <v>0.7143</v>
      </c>
      <c r="AH1518" s="82">
        <v>1.78</v>
      </c>
      <c r="AI1518" s="64" t="s">
        <v>9328</v>
      </c>
      <c r="AJ1518" s="63" t="s">
        <v>2031</v>
      </c>
      <c r="AK1518" s="78">
        <v>0.1852</v>
      </c>
      <c r="AL1518" s="78">
        <v>0.2857</v>
      </c>
      <c r="AM1518" s="63" t="s">
        <v>2082</v>
      </c>
      <c r="AN1518" s="78">
        <v>0.1111</v>
      </c>
      <c r="AO1518" s="78">
        <v>0.2857</v>
      </c>
      <c r="AP1518" s="63" t="s">
        <v>9301</v>
      </c>
      <c r="AQ1518" s="78">
        <v>0.1111</v>
      </c>
      <c r="AR1518" s="78">
        <v>0.1429</v>
      </c>
      <c r="AS1518" s="86" t="s">
        <v>9329</v>
      </c>
      <c r="AT1518" s="87"/>
      <c r="AU1518" s="88"/>
    </row>
    <row r="1519" spans="1:47">
      <c r="A1519" s="50">
        <f t="shared" si="110"/>
        <v>0</v>
      </c>
      <c r="B1519" s="51" t="str">
        <f>IF(A1519="","",IF(A1519&lt;词盘!$B$2,"大词",IF(A1519&lt;词盘!$C$2,"中尾词","长尾词")))</f>
        <v>大词</v>
      </c>
      <c r="D1519" s="29" t="str">
        <f t="shared" si="111"/>
        <v>无序</v>
      </c>
      <c r="I1519" s="61">
        <f t="shared" si="109"/>
        <v>0</v>
      </c>
      <c r="K1519" s="91"/>
      <c r="L1519" s="90"/>
      <c r="M1519" s="62" t="s">
        <v>9330</v>
      </c>
      <c r="N1519" s="63"/>
      <c r="O1519" s="64" t="s">
        <v>2027</v>
      </c>
      <c r="P1519" s="65"/>
      <c r="Q1519" s="63" t="s">
        <v>2047</v>
      </c>
      <c r="R1519" s="68">
        <v>0</v>
      </c>
      <c r="S1519" s="68">
        <v>4</v>
      </c>
      <c r="T1519" s="69" t="s">
        <v>6817</v>
      </c>
      <c r="U1519" s="70">
        <v>2239498</v>
      </c>
      <c r="V1519" s="68"/>
      <c r="W1519" s="71"/>
      <c r="X1519" s="72"/>
      <c r="Y1519" s="71"/>
      <c r="Z1519" s="71"/>
      <c r="AA1519" s="71">
        <v>1</v>
      </c>
      <c r="AB1519" s="76">
        <v>0</v>
      </c>
      <c r="AC1519" s="68">
        <v>437</v>
      </c>
      <c r="AD1519" s="77">
        <v>0</v>
      </c>
      <c r="AE1519" s="68">
        <v>5</v>
      </c>
      <c r="AF1519" s="78">
        <v>0.8846</v>
      </c>
      <c r="AG1519" s="81">
        <v>0.6667</v>
      </c>
      <c r="AH1519" s="44" t="s">
        <v>2027</v>
      </c>
      <c r="AI1519" s="64" t="s">
        <v>2177</v>
      </c>
      <c r="AJ1519" s="63" t="s">
        <v>3191</v>
      </c>
      <c r="AK1519" s="78">
        <v>0.5</v>
      </c>
      <c r="AL1519" s="78">
        <v>0.5</v>
      </c>
      <c r="AM1519" s="63" t="s">
        <v>3267</v>
      </c>
      <c r="AN1519" s="78">
        <v>0.2692</v>
      </c>
      <c r="AO1519" s="78">
        <v>0.1667</v>
      </c>
      <c r="AP1519" s="63" t="s">
        <v>9331</v>
      </c>
      <c r="AQ1519" s="78">
        <v>0.1154</v>
      </c>
      <c r="AR1519" s="78">
        <v>0</v>
      </c>
      <c r="AS1519" s="86" t="s">
        <v>9332</v>
      </c>
      <c r="AT1519" s="87">
        <v>0</v>
      </c>
      <c r="AU1519" s="88" t="s">
        <v>9333</v>
      </c>
    </row>
    <row r="1520" spans="1:47">
      <c r="A1520" s="50">
        <f t="shared" si="110"/>
        <v>110</v>
      </c>
      <c r="B1520" s="51" t="str">
        <f>IF(A1520="","",IF(A1520&lt;词盘!$B$2,"大词",IF(A1520&lt;词盘!$C$2,"中尾词","长尾词")))</f>
        <v>大词</v>
      </c>
      <c r="D1520" s="29" t="str">
        <f t="shared" si="111"/>
        <v>无序</v>
      </c>
      <c r="I1520" s="61">
        <f t="shared" si="109"/>
        <v>0</v>
      </c>
      <c r="K1520" s="91"/>
      <c r="L1520" s="90"/>
      <c r="M1520" s="62" t="s">
        <v>9334</v>
      </c>
      <c r="N1520" s="63"/>
      <c r="O1520" s="64" t="s">
        <v>2027</v>
      </c>
      <c r="P1520" s="65"/>
      <c r="Q1520" s="63" t="s">
        <v>2149</v>
      </c>
      <c r="R1520" s="68">
        <v>0</v>
      </c>
      <c r="S1520" s="68">
        <v>1</v>
      </c>
      <c r="T1520" s="69" t="s">
        <v>2910</v>
      </c>
      <c r="U1520" s="70">
        <v>888734</v>
      </c>
      <c r="V1520" s="68">
        <v>4055</v>
      </c>
      <c r="W1520" s="71">
        <v>110</v>
      </c>
      <c r="X1520" s="72">
        <v>0.0272</v>
      </c>
      <c r="Y1520" s="71">
        <v>110537</v>
      </c>
      <c r="Z1520" s="71">
        <v>1824</v>
      </c>
      <c r="AA1520" s="71">
        <v>3</v>
      </c>
      <c r="AB1520" s="76">
        <v>0</v>
      </c>
      <c r="AC1520" s="68">
        <v>207</v>
      </c>
      <c r="AD1520" s="77">
        <v>19.59</v>
      </c>
      <c r="AE1520" s="68">
        <v>6</v>
      </c>
      <c r="AF1520" s="78">
        <v>0.8236</v>
      </c>
      <c r="AG1520" s="81">
        <v>0.7777</v>
      </c>
      <c r="AH1520" s="82">
        <v>1.66</v>
      </c>
      <c r="AI1520" s="64" t="s">
        <v>9335</v>
      </c>
      <c r="AJ1520" s="63" t="s">
        <v>3865</v>
      </c>
      <c r="AK1520" s="78">
        <v>0.4853</v>
      </c>
      <c r="AL1520" s="78">
        <v>0.4444</v>
      </c>
      <c r="AM1520" s="63" t="s">
        <v>9336</v>
      </c>
      <c r="AN1520" s="78">
        <v>0.1765</v>
      </c>
      <c r="AO1520" s="78">
        <v>0.2222</v>
      </c>
      <c r="AP1520" s="63" t="s">
        <v>9337</v>
      </c>
      <c r="AQ1520" s="78">
        <v>0.1618</v>
      </c>
      <c r="AR1520" s="78">
        <v>0.1111</v>
      </c>
      <c r="AS1520" s="86" t="s">
        <v>9338</v>
      </c>
      <c r="AT1520" s="87">
        <v>0</v>
      </c>
      <c r="AU1520" s="88" t="s">
        <v>9339</v>
      </c>
    </row>
    <row r="1521" spans="1:47">
      <c r="A1521" s="50">
        <f t="shared" si="110"/>
        <v>0</v>
      </c>
      <c r="B1521" s="51" t="str">
        <f>IF(A1521="","",IF(A1521&lt;词盘!$B$2,"大词",IF(A1521&lt;词盘!$C$2,"中尾词","长尾词")))</f>
        <v>大词</v>
      </c>
      <c r="D1521" s="29" t="str">
        <f t="shared" si="111"/>
        <v>无序</v>
      </c>
      <c r="I1521" s="61">
        <f t="shared" si="109"/>
        <v>0</v>
      </c>
      <c r="K1521" s="91"/>
      <c r="L1521" s="90"/>
      <c r="M1521" s="62" t="s">
        <v>1808</v>
      </c>
      <c r="N1521" s="63" t="s">
        <v>1956</v>
      </c>
      <c r="O1521" s="64" t="s">
        <v>2027</v>
      </c>
      <c r="P1521" s="65"/>
      <c r="Q1521" s="63" t="s">
        <v>2047</v>
      </c>
      <c r="R1521" s="68">
        <v>0</v>
      </c>
      <c r="S1521" s="68">
        <v>4</v>
      </c>
      <c r="T1521" s="69" t="s">
        <v>8428</v>
      </c>
      <c r="U1521" s="70"/>
      <c r="V1521" s="68"/>
      <c r="W1521" s="71"/>
      <c r="X1521" s="72"/>
      <c r="Y1521" s="71"/>
      <c r="Z1521" s="71"/>
      <c r="AA1521" s="71">
        <v>1</v>
      </c>
      <c r="AB1521" s="76">
        <v>0</v>
      </c>
      <c r="AC1521" s="68">
        <v>913</v>
      </c>
      <c r="AD1521" s="77">
        <v>0</v>
      </c>
      <c r="AE1521" s="68">
        <v>4</v>
      </c>
      <c r="AF1521" s="78">
        <v>0.52</v>
      </c>
      <c r="AG1521" s="81">
        <v>0.4615</v>
      </c>
      <c r="AH1521" s="82">
        <v>1.49</v>
      </c>
      <c r="AI1521" s="64" t="s">
        <v>7560</v>
      </c>
      <c r="AJ1521" s="63" t="s">
        <v>2031</v>
      </c>
      <c r="AK1521" s="78">
        <v>0.32</v>
      </c>
      <c r="AL1521" s="78">
        <v>0.3077</v>
      </c>
      <c r="AM1521" s="63" t="s">
        <v>2032</v>
      </c>
      <c r="AN1521" s="78">
        <v>0.12</v>
      </c>
      <c r="AO1521" s="78">
        <v>0.0769</v>
      </c>
      <c r="AP1521" s="63" t="s">
        <v>4347</v>
      </c>
      <c r="AQ1521" s="78">
        <v>0.08</v>
      </c>
      <c r="AR1521" s="78">
        <v>0.0769</v>
      </c>
      <c r="AS1521" s="86" t="s">
        <v>9340</v>
      </c>
      <c r="AT1521" s="87">
        <v>0</v>
      </c>
      <c r="AU1521" s="88" t="s">
        <v>9341</v>
      </c>
    </row>
    <row r="1522" spans="1:47">
      <c r="A1522" s="50">
        <f t="shared" si="110"/>
        <v>0</v>
      </c>
      <c r="B1522" s="51" t="str">
        <f>IF(A1522="","",IF(A1522&lt;词盘!$B$2,"大词",IF(A1522&lt;词盘!$C$2,"中尾词","长尾词")))</f>
        <v>大词</v>
      </c>
      <c r="D1522" s="29" t="str">
        <f t="shared" si="111"/>
        <v>无序</v>
      </c>
      <c r="I1522" s="61">
        <f t="shared" si="109"/>
        <v>0</v>
      </c>
      <c r="K1522" s="91"/>
      <c r="L1522" s="90"/>
      <c r="M1522" s="62" t="s">
        <v>9342</v>
      </c>
      <c r="N1522" s="63"/>
      <c r="O1522" s="64" t="s">
        <v>2027</v>
      </c>
      <c r="P1522" s="65"/>
      <c r="Q1522" s="63" t="s">
        <v>2047</v>
      </c>
      <c r="R1522" s="68">
        <v>0</v>
      </c>
      <c r="S1522" s="68">
        <v>1</v>
      </c>
      <c r="T1522" s="69" t="s">
        <v>2278</v>
      </c>
      <c r="U1522" s="70"/>
      <c r="V1522" s="68"/>
      <c r="W1522" s="71"/>
      <c r="X1522" s="72"/>
      <c r="Y1522" s="71"/>
      <c r="Z1522" s="71"/>
      <c r="AA1522" s="71"/>
      <c r="AB1522" s="76"/>
      <c r="AC1522" s="68">
        <v>0</v>
      </c>
      <c r="AD1522" s="77"/>
      <c r="AE1522" s="68">
        <v>8</v>
      </c>
      <c r="AF1522" s="78"/>
      <c r="AG1522" s="81"/>
      <c r="AH1522" s="44" t="s">
        <v>2027</v>
      </c>
      <c r="AI1522" s="64" t="s">
        <v>2177</v>
      </c>
      <c r="AJ1522" s="63"/>
      <c r="AK1522" s="78"/>
      <c r="AL1522" s="78"/>
      <c r="AM1522" s="63"/>
      <c r="AN1522" s="78"/>
      <c r="AO1522" s="78"/>
      <c r="AP1522" s="63"/>
      <c r="AQ1522" s="78"/>
      <c r="AR1522" s="78"/>
      <c r="AS1522" s="86"/>
      <c r="AT1522" s="87"/>
      <c r="AU1522" s="88"/>
    </row>
    <row r="1523" spans="1:47">
      <c r="A1523" s="50">
        <f t="shared" si="110"/>
        <v>3</v>
      </c>
      <c r="B1523" s="51" t="str">
        <f>IF(A1523="","",IF(A1523&lt;词盘!$B$2,"大词",IF(A1523&lt;词盘!$C$2,"中尾词","长尾词")))</f>
        <v>大词</v>
      </c>
      <c r="D1523" s="29" t="str">
        <f t="shared" si="111"/>
        <v>无序</v>
      </c>
      <c r="I1523" s="61">
        <f t="shared" si="109"/>
        <v>0</v>
      </c>
      <c r="K1523" s="91"/>
      <c r="L1523" s="90"/>
      <c r="M1523" s="62" t="s">
        <v>1804</v>
      </c>
      <c r="N1523" s="63" t="s">
        <v>2761</v>
      </c>
      <c r="O1523" s="64" t="s">
        <v>2027</v>
      </c>
      <c r="P1523" s="65"/>
      <c r="Q1523" s="63" t="s">
        <v>2149</v>
      </c>
      <c r="R1523" s="68">
        <v>0</v>
      </c>
      <c r="S1523" s="68">
        <v>2</v>
      </c>
      <c r="T1523" s="69" t="s">
        <v>6116</v>
      </c>
      <c r="U1523" s="70">
        <v>2327426</v>
      </c>
      <c r="V1523" s="68">
        <v>140</v>
      </c>
      <c r="W1523" s="71">
        <v>3</v>
      </c>
      <c r="X1523" s="72">
        <v>0.0231</v>
      </c>
      <c r="Y1523" s="71">
        <v>3835</v>
      </c>
      <c r="Z1523" s="71">
        <v>64</v>
      </c>
      <c r="AA1523" s="71">
        <v>1</v>
      </c>
      <c r="AB1523" s="76">
        <v>2</v>
      </c>
      <c r="AC1523" s="68">
        <v>2284</v>
      </c>
      <c r="AD1523" s="77">
        <v>0.06</v>
      </c>
      <c r="AE1523" s="68">
        <v>4</v>
      </c>
      <c r="AF1523" s="78">
        <v>0.28</v>
      </c>
      <c r="AG1523" s="81">
        <v>0.25</v>
      </c>
      <c r="AH1523" s="82">
        <v>3.72</v>
      </c>
      <c r="AI1523" s="64" t="s">
        <v>9343</v>
      </c>
      <c r="AJ1523" s="63" t="s">
        <v>9344</v>
      </c>
      <c r="AK1523" s="78">
        <v>0.12</v>
      </c>
      <c r="AL1523" s="78">
        <v>0.25</v>
      </c>
      <c r="AM1523" s="63" t="s">
        <v>9345</v>
      </c>
      <c r="AN1523" s="78">
        <v>0.08</v>
      </c>
      <c r="AO1523" s="78">
        <v>0</v>
      </c>
      <c r="AP1523" s="63" t="s">
        <v>9346</v>
      </c>
      <c r="AQ1523" s="78">
        <v>0.08</v>
      </c>
      <c r="AR1523" s="78">
        <v>0</v>
      </c>
      <c r="AS1523" s="86" t="s">
        <v>9347</v>
      </c>
      <c r="AT1523" s="87"/>
      <c r="AU1523" s="88"/>
    </row>
    <row r="1524" spans="1:47">
      <c r="A1524" s="50">
        <f t="shared" ref="A1524:A1581" si="112">W1524</f>
        <v>0</v>
      </c>
      <c r="B1524" s="51" t="str">
        <f>IF(A1524="","",IF(A1524&lt;词盘!$B$2,"大词",IF(A1524&lt;词盘!$C$2,"中尾词","长尾词")))</f>
        <v>大词</v>
      </c>
      <c r="D1524" s="29" t="str">
        <f t="shared" si="111"/>
        <v>无序</v>
      </c>
      <c r="I1524" s="61">
        <f t="shared" si="109"/>
        <v>0</v>
      </c>
      <c r="K1524" s="91"/>
      <c r="L1524" s="90"/>
      <c r="M1524" s="62" t="s">
        <v>9348</v>
      </c>
      <c r="N1524" s="63"/>
      <c r="O1524" s="64" t="s">
        <v>2027</v>
      </c>
      <c r="P1524" s="65"/>
      <c r="Q1524" s="63" t="s">
        <v>2047</v>
      </c>
      <c r="R1524" s="68">
        <v>0</v>
      </c>
      <c r="S1524" s="68">
        <v>4</v>
      </c>
      <c r="T1524" s="69" t="s">
        <v>9349</v>
      </c>
      <c r="U1524" s="70"/>
      <c r="V1524" s="68"/>
      <c r="W1524" s="71"/>
      <c r="X1524" s="72"/>
      <c r="Y1524" s="71"/>
      <c r="Z1524" s="71"/>
      <c r="AA1524" s="71"/>
      <c r="AB1524" s="76"/>
      <c r="AC1524" s="68">
        <v>0</v>
      </c>
      <c r="AD1524" s="77"/>
      <c r="AE1524" s="68">
        <v>15</v>
      </c>
      <c r="AF1524" s="78"/>
      <c r="AG1524" s="81"/>
      <c r="AH1524" s="44" t="s">
        <v>2027</v>
      </c>
      <c r="AI1524" s="64" t="s">
        <v>2177</v>
      </c>
      <c r="AJ1524" s="63"/>
      <c r="AK1524" s="78"/>
      <c r="AL1524" s="78"/>
      <c r="AM1524" s="63"/>
      <c r="AN1524" s="78"/>
      <c r="AO1524" s="78"/>
      <c r="AP1524" s="63"/>
      <c r="AQ1524" s="78"/>
      <c r="AR1524" s="78"/>
      <c r="AS1524" s="86"/>
      <c r="AT1524" s="87"/>
      <c r="AU1524" s="88"/>
    </row>
    <row r="1525" spans="1:47">
      <c r="A1525" s="50">
        <f t="shared" si="112"/>
        <v>0</v>
      </c>
      <c r="B1525" s="51" t="str">
        <f>IF(A1525="","",IF(A1525&lt;词盘!$B$2,"大词",IF(A1525&lt;词盘!$C$2,"中尾词","长尾词")))</f>
        <v>大词</v>
      </c>
      <c r="D1525" s="29" t="str">
        <f t="shared" si="111"/>
        <v>无序</v>
      </c>
      <c r="I1525" s="61">
        <f t="shared" si="109"/>
        <v>0</v>
      </c>
      <c r="K1525" s="91"/>
      <c r="L1525" s="90"/>
      <c r="M1525" s="62" t="s">
        <v>9350</v>
      </c>
      <c r="N1525" s="63"/>
      <c r="O1525" s="64" t="s">
        <v>2027</v>
      </c>
      <c r="P1525" s="65"/>
      <c r="Q1525" s="63" t="s">
        <v>2149</v>
      </c>
      <c r="R1525" s="68">
        <v>0</v>
      </c>
      <c r="S1525" s="68">
        <v>2</v>
      </c>
      <c r="T1525" s="69" t="s">
        <v>6116</v>
      </c>
      <c r="U1525" s="70"/>
      <c r="V1525" s="68"/>
      <c r="W1525" s="71"/>
      <c r="X1525" s="72"/>
      <c r="Y1525" s="71"/>
      <c r="Z1525" s="71"/>
      <c r="AA1525" s="71"/>
      <c r="AB1525" s="76"/>
      <c r="AC1525" s="68">
        <v>0</v>
      </c>
      <c r="AD1525" s="77"/>
      <c r="AE1525" s="68">
        <v>23</v>
      </c>
      <c r="AF1525" s="78"/>
      <c r="AG1525" s="81"/>
      <c r="AH1525" s="44" t="s">
        <v>2027</v>
      </c>
      <c r="AI1525" s="64" t="s">
        <v>2177</v>
      </c>
      <c r="AJ1525" s="63"/>
      <c r="AK1525" s="78"/>
      <c r="AL1525" s="78"/>
      <c r="AM1525" s="63"/>
      <c r="AN1525" s="78"/>
      <c r="AO1525" s="78"/>
      <c r="AP1525" s="63"/>
      <c r="AQ1525" s="78"/>
      <c r="AR1525" s="78"/>
      <c r="AS1525" s="86"/>
      <c r="AT1525" s="87"/>
      <c r="AU1525" s="88"/>
    </row>
    <row r="1526" spans="1:47">
      <c r="A1526" s="50">
        <f t="shared" si="112"/>
        <v>0</v>
      </c>
      <c r="B1526" s="51" t="str">
        <f>IF(A1526="","",IF(A1526&lt;词盘!$B$2,"大词",IF(A1526&lt;词盘!$C$2,"中尾词","长尾词")))</f>
        <v>大词</v>
      </c>
      <c r="D1526" s="29" t="str">
        <f t="shared" si="111"/>
        <v>无序</v>
      </c>
      <c r="I1526" s="61">
        <f t="shared" si="109"/>
        <v>0</v>
      </c>
      <c r="K1526" s="91"/>
      <c r="L1526" s="90"/>
      <c r="M1526" s="62" t="s">
        <v>9351</v>
      </c>
      <c r="N1526" s="63" t="s">
        <v>9352</v>
      </c>
      <c r="O1526" s="64" t="s">
        <v>2027</v>
      </c>
      <c r="P1526" s="65"/>
      <c r="Q1526" s="63" t="s">
        <v>2149</v>
      </c>
      <c r="R1526" s="68">
        <v>0</v>
      </c>
      <c r="S1526" s="68">
        <v>1</v>
      </c>
      <c r="T1526" s="69" t="s">
        <v>2910</v>
      </c>
      <c r="U1526" s="70"/>
      <c r="V1526" s="68"/>
      <c r="W1526" s="71"/>
      <c r="X1526" s="72"/>
      <c r="Y1526" s="71"/>
      <c r="Z1526" s="71"/>
      <c r="AA1526" s="71">
        <v>1</v>
      </c>
      <c r="AB1526" s="76">
        <v>0</v>
      </c>
      <c r="AC1526" s="68">
        <v>627</v>
      </c>
      <c r="AD1526" s="77">
        <v>0</v>
      </c>
      <c r="AE1526" s="68">
        <v>27</v>
      </c>
      <c r="AF1526" s="78">
        <v>0.8571</v>
      </c>
      <c r="AG1526" s="81">
        <v>0.6667</v>
      </c>
      <c r="AH1526" s="82">
        <v>1.5</v>
      </c>
      <c r="AI1526" s="64" t="s">
        <v>9353</v>
      </c>
      <c r="AJ1526" s="63" t="s">
        <v>9354</v>
      </c>
      <c r="AK1526" s="78">
        <v>0.3571</v>
      </c>
      <c r="AL1526" s="78">
        <v>0</v>
      </c>
      <c r="AM1526" s="63" t="s">
        <v>9355</v>
      </c>
      <c r="AN1526" s="78">
        <v>0.3571</v>
      </c>
      <c r="AO1526" s="78">
        <v>0.6667</v>
      </c>
      <c r="AP1526" s="63" t="s">
        <v>5419</v>
      </c>
      <c r="AQ1526" s="78">
        <v>0.1429</v>
      </c>
      <c r="AR1526" s="78">
        <v>0</v>
      </c>
      <c r="AS1526" s="86" t="s">
        <v>9356</v>
      </c>
      <c r="AT1526" s="87"/>
      <c r="AU1526" s="88"/>
    </row>
    <row r="1527" spans="1:47">
      <c r="A1527" s="50">
        <f t="shared" si="112"/>
        <v>0</v>
      </c>
      <c r="B1527" s="51" t="str">
        <f>IF(A1527="","",IF(A1527&lt;词盘!$B$2,"大词",IF(A1527&lt;词盘!$C$2,"中尾词","长尾词")))</f>
        <v>大词</v>
      </c>
      <c r="D1527" s="29" t="str">
        <f t="shared" si="111"/>
        <v>无序</v>
      </c>
      <c r="I1527" s="61">
        <f t="shared" si="109"/>
        <v>0</v>
      </c>
      <c r="K1527" s="91"/>
      <c r="L1527" s="90"/>
      <c r="M1527" s="62" t="s">
        <v>9357</v>
      </c>
      <c r="N1527" s="63"/>
      <c r="O1527" s="64" t="s">
        <v>2027</v>
      </c>
      <c r="P1527" s="65"/>
      <c r="Q1527" s="63" t="s">
        <v>2047</v>
      </c>
      <c r="R1527" s="68">
        <v>0</v>
      </c>
      <c r="S1527" s="68">
        <v>11</v>
      </c>
      <c r="T1527" s="69" t="s">
        <v>9358</v>
      </c>
      <c r="U1527" s="70"/>
      <c r="V1527" s="68"/>
      <c r="W1527" s="71"/>
      <c r="X1527" s="72"/>
      <c r="Y1527" s="71"/>
      <c r="Z1527" s="71"/>
      <c r="AA1527" s="71"/>
      <c r="AB1527" s="76"/>
      <c r="AC1527" s="68">
        <v>0</v>
      </c>
      <c r="AD1527" s="77"/>
      <c r="AE1527" s="68">
        <v>5</v>
      </c>
      <c r="AF1527" s="78"/>
      <c r="AG1527" s="81"/>
      <c r="AH1527" s="44" t="s">
        <v>2027</v>
      </c>
      <c r="AI1527" s="64" t="s">
        <v>2177</v>
      </c>
      <c r="AJ1527" s="63"/>
      <c r="AK1527" s="78"/>
      <c r="AL1527" s="78"/>
      <c r="AM1527" s="63"/>
      <c r="AN1527" s="78"/>
      <c r="AO1527" s="78"/>
      <c r="AP1527" s="63"/>
      <c r="AQ1527" s="78"/>
      <c r="AR1527" s="78"/>
      <c r="AS1527" s="86"/>
      <c r="AT1527" s="87">
        <v>0</v>
      </c>
      <c r="AU1527" s="88" t="s">
        <v>9359</v>
      </c>
    </row>
    <row r="1528" spans="1:47">
      <c r="A1528" s="50">
        <f t="shared" si="112"/>
        <v>0</v>
      </c>
      <c r="B1528" s="51" t="str">
        <f>IF(A1528="","",IF(A1528&lt;词盘!$B$2,"大词",IF(A1528&lt;词盘!$C$2,"中尾词","长尾词")))</f>
        <v>大词</v>
      </c>
      <c r="D1528" s="29" t="str">
        <f t="shared" si="111"/>
        <v>无序</v>
      </c>
      <c r="I1528" s="61">
        <f t="shared" si="109"/>
        <v>0</v>
      </c>
      <c r="K1528" s="91"/>
      <c r="L1528" s="90"/>
      <c r="M1528" s="62" t="s">
        <v>9360</v>
      </c>
      <c r="N1528" s="63"/>
      <c r="O1528" s="64" t="s">
        <v>2027</v>
      </c>
      <c r="P1528" s="65"/>
      <c r="Q1528" s="63" t="s">
        <v>2047</v>
      </c>
      <c r="R1528" s="68">
        <v>0</v>
      </c>
      <c r="S1528" s="68">
        <v>11</v>
      </c>
      <c r="T1528" s="69" t="s">
        <v>9361</v>
      </c>
      <c r="U1528" s="70"/>
      <c r="V1528" s="68"/>
      <c r="W1528" s="71"/>
      <c r="X1528" s="72"/>
      <c r="Y1528" s="71"/>
      <c r="Z1528" s="71"/>
      <c r="AA1528" s="71"/>
      <c r="AB1528" s="76"/>
      <c r="AC1528" s="68">
        <v>0</v>
      </c>
      <c r="AD1528" s="77"/>
      <c r="AE1528" s="68">
        <v>20</v>
      </c>
      <c r="AF1528" s="78"/>
      <c r="AG1528" s="81"/>
      <c r="AH1528" s="44" t="s">
        <v>2027</v>
      </c>
      <c r="AI1528" s="64" t="s">
        <v>2177</v>
      </c>
      <c r="AJ1528" s="63"/>
      <c r="AK1528" s="78"/>
      <c r="AL1528" s="78"/>
      <c r="AM1528" s="63"/>
      <c r="AN1528" s="78"/>
      <c r="AO1528" s="78"/>
      <c r="AP1528" s="63"/>
      <c r="AQ1528" s="78"/>
      <c r="AR1528" s="78"/>
      <c r="AS1528" s="86"/>
      <c r="AT1528" s="87"/>
      <c r="AU1528" s="88"/>
    </row>
    <row r="1529" spans="1:47">
      <c r="A1529" s="50">
        <f t="shared" si="112"/>
        <v>0</v>
      </c>
      <c r="B1529" s="51" t="str">
        <f>IF(A1529="","",IF(A1529&lt;词盘!$B$2,"大词",IF(A1529&lt;词盘!$C$2,"中尾词","长尾词")))</f>
        <v>大词</v>
      </c>
      <c r="D1529" s="29" t="str">
        <f t="shared" si="111"/>
        <v>无序</v>
      </c>
      <c r="I1529" s="61">
        <f t="shared" si="109"/>
        <v>0</v>
      </c>
      <c r="K1529" s="91"/>
      <c r="L1529" s="90"/>
      <c r="M1529" s="62" t="s">
        <v>9362</v>
      </c>
      <c r="N1529" s="63"/>
      <c r="O1529" s="64" t="s">
        <v>2027</v>
      </c>
      <c r="P1529" s="65"/>
      <c r="Q1529" s="63" t="s">
        <v>2047</v>
      </c>
      <c r="R1529" s="68">
        <v>0</v>
      </c>
      <c r="S1529" s="68">
        <v>12</v>
      </c>
      <c r="T1529" s="69" t="s">
        <v>9363</v>
      </c>
      <c r="U1529" s="70"/>
      <c r="V1529" s="68"/>
      <c r="W1529" s="71"/>
      <c r="X1529" s="72"/>
      <c r="Y1529" s="71"/>
      <c r="Z1529" s="71"/>
      <c r="AA1529" s="71"/>
      <c r="AB1529" s="76"/>
      <c r="AC1529" s="68">
        <v>0</v>
      </c>
      <c r="AD1529" s="77"/>
      <c r="AE1529" s="68">
        <v>41</v>
      </c>
      <c r="AF1529" s="78"/>
      <c r="AG1529" s="81"/>
      <c r="AH1529" s="44" t="s">
        <v>2027</v>
      </c>
      <c r="AI1529" s="64" t="s">
        <v>2177</v>
      </c>
      <c r="AJ1529" s="63"/>
      <c r="AK1529" s="78"/>
      <c r="AL1529" s="78"/>
      <c r="AM1529" s="63"/>
      <c r="AN1529" s="78"/>
      <c r="AO1529" s="78"/>
      <c r="AP1529" s="63"/>
      <c r="AQ1529" s="78"/>
      <c r="AR1529" s="78"/>
      <c r="AS1529" s="86"/>
      <c r="AT1529" s="87"/>
      <c r="AU1529" s="88"/>
    </row>
    <row r="1530" spans="1:47">
      <c r="A1530" s="50">
        <f t="shared" si="112"/>
        <v>0</v>
      </c>
      <c r="B1530" s="51" t="str">
        <f>IF(A1530="","",IF(A1530&lt;词盘!$B$2,"大词",IF(A1530&lt;词盘!$C$2,"中尾词","长尾词")))</f>
        <v>大词</v>
      </c>
      <c r="D1530" s="29" t="str">
        <f t="shared" si="111"/>
        <v>无序</v>
      </c>
      <c r="I1530" s="61">
        <f t="shared" si="109"/>
        <v>0</v>
      </c>
      <c r="K1530" s="91"/>
      <c r="L1530" s="90"/>
      <c r="M1530" s="62" t="s">
        <v>9364</v>
      </c>
      <c r="N1530" s="63"/>
      <c r="O1530" s="64" t="s">
        <v>2027</v>
      </c>
      <c r="P1530" s="65"/>
      <c r="Q1530" s="63" t="s">
        <v>2047</v>
      </c>
      <c r="R1530" s="68">
        <v>0</v>
      </c>
      <c r="S1530" s="68">
        <v>10</v>
      </c>
      <c r="T1530" s="69" t="s">
        <v>9365</v>
      </c>
      <c r="U1530" s="70"/>
      <c r="V1530" s="68"/>
      <c r="W1530" s="71"/>
      <c r="X1530" s="72"/>
      <c r="Y1530" s="71"/>
      <c r="Z1530" s="71"/>
      <c r="AA1530" s="71"/>
      <c r="AB1530" s="76"/>
      <c r="AC1530" s="68">
        <v>0</v>
      </c>
      <c r="AD1530" s="77"/>
      <c r="AE1530" s="68">
        <v>15</v>
      </c>
      <c r="AF1530" s="78"/>
      <c r="AG1530" s="81"/>
      <c r="AH1530" s="44" t="s">
        <v>2027</v>
      </c>
      <c r="AI1530" s="64" t="s">
        <v>2177</v>
      </c>
      <c r="AJ1530" s="63"/>
      <c r="AK1530" s="78"/>
      <c r="AL1530" s="78"/>
      <c r="AM1530" s="63"/>
      <c r="AN1530" s="78"/>
      <c r="AO1530" s="78"/>
      <c r="AP1530" s="63"/>
      <c r="AQ1530" s="78"/>
      <c r="AR1530" s="78"/>
      <c r="AS1530" s="86"/>
      <c r="AT1530" s="87"/>
      <c r="AU1530" s="88"/>
    </row>
    <row r="1531" spans="1:47">
      <c r="A1531" s="50">
        <f t="shared" si="112"/>
        <v>0</v>
      </c>
      <c r="B1531" s="51" t="str">
        <f>IF(A1531="","",IF(A1531&lt;词盘!$B$2,"大词",IF(A1531&lt;词盘!$C$2,"中尾词","长尾词")))</f>
        <v>大词</v>
      </c>
      <c r="D1531" s="29" t="str">
        <f t="shared" si="111"/>
        <v>无序</v>
      </c>
      <c r="I1531" s="61">
        <f t="shared" si="109"/>
        <v>0</v>
      </c>
      <c r="K1531" s="91"/>
      <c r="L1531" s="90"/>
      <c r="M1531" s="62" t="s">
        <v>9366</v>
      </c>
      <c r="N1531" s="63"/>
      <c r="O1531" s="64" t="s">
        <v>2027</v>
      </c>
      <c r="P1531" s="65"/>
      <c r="Q1531" s="63" t="s">
        <v>2047</v>
      </c>
      <c r="R1531" s="68">
        <v>0</v>
      </c>
      <c r="S1531" s="68">
        <v>11</v>
      </c>
      <c r="T1531" s="69" t="s">
        <v>9361</v>
      </c>
      <c r="U1531" s="70"/>
      <c r="V1531" s="68"/>
      <c r="W1531" s="71"/>
      <c r="X1531" s="72"/>
      <c r="Y1531" s="71"/>
      <c r="Z1531" s="71"/>
      <c r="AA1531" s="71"/>
      <c r="AB1531" s="76"/>
      <c r="AC1531" s="68">
        <v>0</v>
      </c>
      <c r="AD1531" s="77"/>
      <c r="AE1531" s="68">
        <v>20</v>
      </c>
      <c r="AF1531" s="78"/>
      <c r="AG1531" s="81"/>
      <c r="AH1531" s="44" t="s">
        <v>2027</v>
      </c>
      <c r="AI1531" s="64" t="s">
        <v>2177</v>
      </c>
      <c r="AJ1531" s="63"/>
      <c r="AK1531" s="78"/>
      <c r="AL1531" s="78"/>
      <c r="AM1531" s="63"/>
      <c r="AN1531" s="78"/>
      <c r="AO1531" s="78"/>
      <c r="AP1531" s="63"/>
      <c r="AQ1531" s="78"/>
      <c r="AR1531" s="78"/>
      <c r="AS1531" s="86"/>
      <c r="AT1531" s="87"/>
      <c r="AU1531" s="88"/>
    </row>
    <row r="1532" spans="1:47">
      <c r="A1532" s="50">
        <f t="shared" si="112"/>
        <v>0</v>
      </c>
      <c r="B1532" s="51" t="str">
        <f>IF(A1532="","",IF(A1532&lt;词盘!$B$2,"大词",IF(A1532&lt;词盘!$C$2,"中尾词","长尾词")))</f>
        <v>大词</v>
      </c>
      <c r="D1532" s="29" t="str">
        <f t="shared" si="111"/>
        <v>有序</v>
      </c>
      <c r="E1532" s="2" t="s">
        <v>2045</v>
      </c>
      <c r="I1532" s="61">
        <f t="shared" si="109"/>
        <v>0</v>
      </c>
      <c r="K1532" s="91"/>
      <c r="L1532" s="90"/>
      <c r="M1532" s="62" t="s">
        <v>9367</v>
      </c>
      <c r="N1532" s="63"/>
      <c r="O1532" s="64" t="s">
        <v>2027</v>
      </c>
      <c r="P1532" s="65"/>
      <c r="Q1532" s="63" t="s">
        <v>2047</v>
      </c>
      <c r="R1532" s="68">
        <v>0</v>
      </c>
      <c r="S1532" s="68">
        <v>10</v>
      </c>
      <c r="T1532" s="69" t="s">
        <v>9368</v>
      </c>
      <c r="U1532" s="70"/>
      <c r="V1532" s="68"/>
      <c r="W1532" s="71"/>
      <c r="X1532" s="72"/>
      <c r="Y1532" s="71"/>
      <c r="Z1532" s="71"/>
      <c r="AA1532" s="71"/>
      <c r="AB1532" s="76"/>
      <c r="AC1532" s="68">
        <v>0</v>
      </c>
      <c r="AD1532" s="77"/>
      <c r="AE1532" s="68">
        <v>24</v>
      </c>
      <c r="AF1532" s="78"/>
      <c r="AG1532" s="81"/>
      <c r="AH1532" s="44" t="s">
        <v>2027</v>
      </c>
      <c r="AI1532" s="64" t="s">
        <v>2177</v>
      </c>
      <c r="AJ1532" s="63"/>
      <c r="AK1532" s="78"/>
      <c r="AL1532" s="78"/>
      <c r="AM1532" s="63"/>
      <c r="AN1532" s="78"/>
      <c r="AO1532" s="78"/>
      <c r="AP1532" s="63"/>
      <c r="AQ1532" s="78"/>
      <c r="AR1532" s="78"/>
      <c r="AS1532" s="86"/>
      <c r="AT1532" s="87">
        <v>0</v>
      </c>
      <c r="AU1532" s="88" t="s">
        <v>9369</v>
      </c>
    </row>
    <row r="1533" spans="1:47">
      <c r="A1533" s="50">
        <f t="shared" si="112"/>
        <v>0</v>
      </c>
      <c r="B1533" s="51" t="str">
        <f>IF(A1533="","",IF(A1533&lt;词盘!$B$2,"大词",IF(A1533&lt;词盘!$C$2,"中尾词","长尾词")))</f>
        <v>大词</v>
      </c>
      <c r="D1533" s="29" t="str">
        <f t="shared" si="111"/>
        <v>无序</v>
      </c>
      <c r="I1533" s="61">
        <f t="shared" si="109"/>
        <v>0</v>
      </c>
      <c r="K1533" s="91"/>
      <c r="L1533" s="90"/>
      <c r="M1533" s="62" t="s">
        <v>9370</v>
      </c>
      <c r="N1533" s="63"/>
      <c r="O1533" s="64" t="s">
        <v>2027</v>
      </c>
      <c r="P1533" s="65"/>
      <c r="Q1533" s="63" t="s">
        <v>2047</v>
      </c>
      <c r="R1533" s="68">
        <v>0</v>
      </c>
      <c r="S1533" s="68">
        <v>10</v>
      </c>
      <c r="T1533" s="69" t="s">
        <v>9371</v>
      </c>
      <c r="U1533" s="70"/>
      <c r="V1533" s="68"/>
      <c r="W1533" s="71"/>
      <c r="X1533" s="72"/>
      <c r="Y1533" s="71"/>
      <c r="Z1533" s="71"/>
      <c r="AA1533" s="71"/>
      <c r="AB1533" s="76"/>
      <c r="AC1533" s="68">
        <v>0</v>
      </c>
      <c r="AD1533" s="77"/>
      <c r="AE1533" s="68">
        <v>32</v>
      </c>
      <c r="AF1533" s="78"/>
      <c r="AG1533" s="81"/>
      <c r="AH1533" s="44" t="s">
        <v>2027</v>
      </c>
      <c r="AI1533" s="64" t="s">
        <v>2177</v>
      </c>
      <c r="AJ1533" s="63"/>
      <c r="AK1533" s="78"/>
      <c r="AL1533" s="78"/>
      <c r="AM1533" s="63"/>
      <c r="AN1533" s="78"/>
      <c r="AO1533" s="78"/>
      <c r="AP1533" s="63"/>
      <c r="AQ1533" s="78"/>
      <c r="AR1533" s="78"/>
      <c r="AS1533" s="86"/>
      <c r="AT1533" s="87"/>
      <c r="AU1533" s="88"/>
    </row>
    <row r="1534" spans="1:47">
      <c r="A1534" s="50">
        <f t="shared" si="112"/>
        <v>0</v>
      </c>
      <c r="B1534" s="51" t="str">
        <f>IF(A1534="","",IF(A1534&lt;词盘!$B$2,"大词",IF(A1534&lt;词盘!$C$2,"中尾词","长尾词")))</f>
        <v>大词</v>
      </c>
      <c r="D1534" s="29" t="str">
        <f t="shared" si="111"/>
        <v>无序</v>
      </c>
      <c r="I1534" s="61">
        <f t="shared" ref="I1534:I1597" si="113">P1534/SUM(P:P)</f>
        <v>0</v>
      </c>
      <c r="K1534" s="91"/>
      <c r="L1534" s="90"/>
      <c r="M1534" s="62" t="s">
        <v>1802</v>
      </c>
      <c r="N1534" s="63"/>
      <c r="O1534" s="64" t="s">
        <v>2027</v>
      </c>
      <c r="P1534" s="65"/>
      <c r="Q1534" s="63" t="s">
        <v>2047</v>
      </c>
      <c r="R1534" s="68">
        <v>0</v>
      </c>
      <c r="S1534" s="68">
        <v>3</v>
      </c>
      <c r="T1534" s="69" t="s">
        <v>5312</v>
      </c>
      <c r="U1534" s="70"/>
      <c r="V1534" s="68"/>
      <c r="W1534" s="71"/>
      <c r="X1534" s="72"/>
      <c r="Y1534" s="71"/>
      <c r="Z1534" s="71"/>
      <c r="AA1534" s="71"/>
      <c r="AB1534" s="76"/>
      <c r="AC1534" s="68">
        <v>0</v>
      </c>
      <c r="AD1534" s="77"/>
      <c r="AE1534" s="68">
        <v>19</v>
      </c>
      <c r="AF1534" s="78"/>
      <c r="AG1534" s="81"/>
      <c r="AH1534" s="44" t="s">
        <v>2027</v>
      </c>
      <c r="AI1534" s="64" t="s">
        <v>2177</v>
      </c>
      <c r="AJ1534" s="63"/>
      <c r="AK1534" s="78"/>
      <c r="AL1534" s="78"/>
      <c r="AM1534" s="63"/>
      <c r="AN1534" s="78"/>
      <c r="AO1534" s="78"/>
      <c r="AP1534" s="63"/>
      <c r="AQ1534" s="78"/>
      <c r="AR1534" s="78"/>
      <c r="AS1534" s="86"/>
      <c r="AT1534" s="87">
        <v>0</v>
      </c>
      <c r="AU1534" s="88" t="s">
        <v>9372</v>
      </c>
    </row>
    <row r="1535" spans="1:47">
      <c r="A1535" s="50">
        <f t="shared" si="112"/>
        <v>18</v>
      </c>
      <c r="B1535" s="51" t="str">
        <f>IF(A1535="","",IF(A1535&lt;词盘!$B$2,"大词",IF(A1535&lt;词盘!$C$2,"中尾词","长尾词")))</f>
        <v>大词</v>
      </c>
      <c r="D1535" s="29" t="str">
        <f t="shared" si="111"/>
        <v>有序</v>
      </c>
      <c r="E1535" s="2" t="s">
        <v>2045</v>
      </c>
      <c r="I1535" s="61">
        <f t="shared" si="113"/>
        <v>0</v>
      </c>
      <c r="K1535" s="91"/>
      <c r="L1535" s="90"/>
      <c r="M1535" s="62" t="s">
        <v>9373</v>
      </c>
      <c r="N1535" s="63"/>
      <c r="O1535" s="64" t="s">
        <v>2027</v>
      </c>
      <c r="P1535" s="65"/>
      <c r="Q1535" s="63" t="s">
        <v>2047</v>
      </c>
      <c r="R1535" s="68">
        <v>0</v>
      </c>
      <c r="S1535" s="68">
        <v>11</v>
      </c>
      <c r="T1535" s="69" t="s">
        <v>8649</v>
      </c>
      <c r="U1535" s="70">
        <v>2031179</v>
      </c>
      <c r="V1535" s="68">
        <v>499</v>
      </c>
      <c r="W1535" s="71">
        <v>18</v>
      </c>
      <c r="X1535" s="72">
        <v>0.0361</v>
      </c>
      <c r="Y1535" s="71">
        <v>10092</v>
      </c>
      <c r="Z1535" s="71">
        <v>240</v>
      </c>
      <c r="AA1535" s="71">
        <v>1</v>
      </c>
      <c r="AB1535" s="76">
        <v>0</v>
      </c>
      <c r="AC1535" s="68">
        <v>823</v>
      </c>
      <c r="AD1535" s="77">
        <v>0.61</v>
      </c>
      <c r="AE1535" s="68">
        <v>5</v>
      </c>
      <c r="AF1535" s="78">
        <v>0.5862</v>
      </c>
      <c r="AG1535" s="81">
        <v>0.5714</v>
      </c>
      <c r="AH1535" s="44" t="s">
        <v>2027</v>
      </c>
      <c r="AI1535" s="64" t="s">
        <v>2177</v>
      </c>
      <c r="AJ1535" s="63" t="s">
        <v>2184</v>
      </c>
      <c r="AK1535" s="78">
        <v>0.2414</v>
      </c>
      <c r="AL1535" s="78">
        <v>0</v>
      </c>
      <c r="AM1535" s="63" t="s">
        <v>2353</v>
      </c>
      <c r="AN1535" s="78">
        <v>0.2069</v>
      </c>
      <c r="AO1535" s="78">
        <v>0.2857</v>
      </c>
      <c r="AP1535" s="63" t="s">
        <v>2066</v>
      </c>
      <c r="AQ1535" s="78">
        <v>0.1379</v>
      </c>
      <c r="AR1535" s="78">
        <v>0.2857</v>
      </c>
      <c r="AS1535" s="86" t="s">
        <v>9374</v>
      </c>
      <c r="AT1535" s="87">
        <v>0.0667</v>
      </c>
      <c r="AU1535" s="88" t="s">
        <v>9375</v>
      </c>
    </row>
    <row r="1536" spans="1:47">
      <c r="A1536" s="50">
        <f t="shared" si="112"/>
        <v>0</v>
      </c>
      <c r="B1536" s="51" t="str">
        <f>IF(A1536="","",IF(A1536&lt;词盘!$B$2,"大词",IF(A1536&lt;词盘!$C$2,"中尾词","长尾词")))</f>
        <v>大词</v>
      </c>
      <c r="D1536" s="29" t="str">
        <f t="shared" si="111"/>
        <v>无序</v>
      </c>
      <c r="I1536" s="61">
        <f t="shared" si="113"/>
        <v>0</v>
      </c>
      <c r="K1536" s="91"/>
      <c r="L1536" s="90"/>
      <c r="M1536" s="62" t="s">
        <v>9376</v>
      </c>
      <c r="N1536" s="63"/>
      <c r="O1536" s="64" t="s">
        <v>2027</v>
      </c>
      <c r="P1536" s="65"/>
      <c r="Q1536" s="63" t="s">
        <v>2047</v>
      </c>
      <c r="R1536" s="68">
        <v>0</v>
      </c>
      <c r="S1536" s="68">
        <v>8</v>
      </c>
      <c r="T1536" s="69" t="s">
        <v>8711</v>
      </c>
      <c r="U1536" s="70"/>
      <c r="V1536" s="68"/>
      <c r="W1536" s="71"/>
      <c r="X1536" s="72"/>
      <c r="Y1536" s="71"/>
      <c r="Z1536" s="71"/>
      <c r="AA1536" s="71"/>
      <c r="AB1536" s="76"/>
      <c r="AC1536" s="68">
        <v>0</v>
      </c>
      <c r="AD1536" s="77"/>
      <c r="AE1536" s="68">
        <v>16</v>
      </c>
      <c r="AF1536" s="78"/>
      <c r="AG1536" s="81"/>
      <c r="AH1536" s="44" t="s">
        <v>2027</v>
      </c>
      <c r="AI1536" s="64" t="s">
        <v>2177</v>
      </c>
      <c r="AJ1536" s="63"/>
      <c r="AK1536" s="78"/>
      <c r="AL1536" s="78"/>
      <c r="AM1536" s="63"/>
      <c r="AN1536" s="78"/>
      <c r="AO1536" s="78"/>
      <c r="AP1536" s="63"/>
      <c r="AQ1536" s="78"/>
      <c r="AR1536" s="78"/>
      <c r="AS1536" s="86"/>
      <c r="AT1536" s="87">
        <v>0.0278</v>
      </c>
      <c r="AU1536" s="88" t="s">
        <v>9377</v>
      </c>
    </row>
    <row r="1537" spans="1:47">
      <c r="A1537" s="50">
        <f t="shared" si="112"/>
        <v>9</v>
      </c>
      <c r="B1537" s="51" t="str">
        <f>IF(A1537="","",IF(A1537&lt;词盘!$B$2,"大词",IF(A1537&lt;词盘!$C$2,"中尾词","长尾词")))</f>
        <v>大词</v>
      </c>
      <c r="D1537" s="29" t="str">
        <f t="shared" si="111"/>
        <v>无序</v>
      </c>
      <c r="I1537" s="61">
        <f t="shared" si="113"/>
        <v>0</v>
      </c>
      <c r="K1537" s="91"/>
      <c r="L1537" s="90"/>
      <c r="M1537" s="62" t="s">
        <v>9378</v>
      </c>
      <c r="N1537" s="63" t="s">
        <v>2351</v>
      </c>
      <c r="O1537" s="64" t="s">
        <v>2027</v>
      </c>
      <c r="P1537" s="65"/>
      <c r="Q1537" s="63" t="s">
        <v>2047</v>
      </c>
      <c r="R1537" s="68">
        <v>0</v>
      </c>
      <c r="S1537" s="68">
        <v>8</v>
      </c>
      <c r="T1537" s="69" t="s">
        <v>9379</v>
      </c>
      <c r="U1537" s="70">
        <v>2321116</v>
      </c>
      <c r="V1537" s="68">
        <v>306</v>
      </c>
      <c r="W1537" s="71">
        <v>9</v>
      </c>
      <c r="X1537" s="72">
        <v>0.0296</v>
      </c>
      <c r="Y1537" s="71">
        <v>6738</v>
      </c>
      <c r="Z1537" s="71">
        <v>144</v>
      </c>
      <c r="AA1537" s="71">
        <v>1</v>
      </c>
      <c r="AB1537" s="76">
        <v>0</v>
      </c>
      <c r="AC1537" s="68">
        <v>12596</v>
      </c>
      <c r="AD1537" s="77">
        <v>0.02</v>
      </c>
      <c r="AE1537" s="68">
        <v>14</v>
      </c>
      <c r="AF1537" s="78">
        <v>0.4</v>
      </c>
      <c r="AG1537" s="81">
        <v>0.6666</v>
      </c>
      <c r="AH1537" s="82">
        <v>10</v>
      </c>
      <c r="AI1537" s="64" t="s">
        <v>2183</v>
      </c>
      <c r="AJ1537" s="63" t="s">
        <v>2184</v>
      </c>
      <c r="AK1537" s="78">
        <v>0.2</v>
      </c>
      <c r="AL1537" s="78">
        <v>0</v>
      </c>
      <c r="AM1537" s="63" t="s">
        <v>2223</v>
      </c>
      <c r="AN1537" s="78">
        <v>0.12</v>
      </c>
      <c r="AO1537" s="78">
        <v>0.3333</v>
      </c>
      <c r="AP1537" s="63" t="s">
        <v>2130</v>
      </c>
      <c r="AQ1537" s="78">
        <v>0.08</v>
      </c>
      <c r="AR1537" s="78">
        <v>0.3333</v>
      </c>
      <c r="AS1537" s="86" t="s">
        <v>9380</v>
      </c>
      <c r="AT1537" s="87">
        <v>0</v>
      </c>
      <c r="AU1537" s="88" t="s">
        <v>9381</v>
      </c>
    </row>
    <row r="1538" spans="1:47">
      <c r="A1538" s="50">
        <f t="shared" si="112"/>
        <v>19</v>
      </c>
      <c r="B1538" s="51" t="str">
        <f>IF(A1538="","",IF(A1538&lt;词盘!$B$2,"大词",IF(A1538&lt;词盘!$C$2,"中尾词","长尾词")))</f>
        <v>大词</v>
      </c>
      <c r="D1538" s="29" t="str">
        <f t="shared" si="111"/>
        <v>无序</v>
      </c>
      <c r="I1538" s="61">
        <f t="shared" si="113"/>
        <v>0</v>
      </c>
      <c r="K1538" s="91"/>
      <c r="L1538" s="90"/>
      <c r="M1538" s="62" t="s">
        <v>9382</v>
      </c>
      <c r="N1538" s="63" t="s">
        <v>9383</v>
      </c>
      <c r="O1538" s="64" t="s">
        <v>2027</v>
      </c>
      <c r="P1538" s="65"/>
      <c r="Q1538" s="63" t="s">
        <v>4152</v>
      </c>
      <c r="R1538" s="68">
        <v>0</v>
      </c>
      <c r="S1538" s="68">
        <v>2</v>
      </c>
      <c r="T1538" s="69" t="s">
        <v>6164</v>
      </c>
      <c r="U1538" s="70">
        <v>1531994</v>
      </c>
      <c r="V1538" s="68">
        <v>758</v>
      </c>
      <c r="W1538" s="71">
        <v>19</v>
      </c>
      <c r="X1538" s="72">
        <v>0.0258</v>
      </c>
      <c r="Y1538" s="71">
        <v>17331</v>
      </c>
      <c r="Z1538" s="71">
        <v>313</v>
      </c>
      <c r="AA1538" s="71">
        <v>1</v>
      </c>
      <c r="AB1538" s="76">
        <v>0</v>
      </c>
      <c r="AC1538" s="68">
        <v>531</v>
      </c>
      <c r="AD1538" s="77">
        <v>1.43</v>
      </c>
      <c r="AE1538" s="68">
        <v>13</v>
      </c>
      <c r="AF1538" s="78">
        <v>0.7436</v>
      </c>
      <c r="AG1538" s="81">
        <v>1</v>
      </c>
      <c r="AH1538" s="82">
        <v>0.74</v>
      </c>
      <c r="AI1538" s="64" t="s">
        <v>4248</v>
      </c>
      <c r="AJ1538" s="63" t="s">
        <v>9003</v>
      </c>
      <c r="AK1538" s="78">
        <v>0.4103</v>
      </c>
      <c r="AL1538" s="78">
        <v>0</v>
      </c>
      <c r="AM1538" s="63" t="s">
        <v>3450</v>
      </c>
      <c r="AN1538" s="78">
        <v>0.2051</v>
      </c>
      <c r="AO1538" s="78">
        <v>0.5</v>
      </c>
      <c r="AP1538" s="63" t="s">
        <v>9002</v>
      </c>
      <c r="AQ1538" s="78">
        <v>0.1282</v>
      </c>
      <c r="AR1538" s="78">
        <v>0.5</v>
      </c>
      <c r="AS1538" s="86" t="s">
        <v>9384</v>
      </c>
      <c r="AT1538" s="87">
        <v>0.0294</v>
      </c>
      <c r="AU1538" s="88" t="s">
        <v>9385</v>
      </c>
    </row>
    <row r="1539" spans="1:47">
      <c r="A1539" s="50">
        <f t="shared" si="112"/>
        <v>0</v>
      </c>
      <c r="B1539" s="51" t="str">
        <f>IF(A1539="","",IF(A1539&lt;词盘!$B$2,"大词",IF(A1539&lt;词盘!$C$2,"中尾词","长尾词")))</f>
        <v>大词</v>
      </c>
      <c r="D1539" s="29" t="str">
        <f t="shared" si="111"/>
        <v>无序</v>
      </c>
      <c r="I1539" s="61">
        <f t="shared" si="113"/>
        <v>0</v>
      </c>
      <c r="K1539" s="91"/>
      <c r="L1539" s="90"/>
      <c r="M1539" s="62" t="s">
        <v>9386</v>
      </c>
      <c r="N1539" s="63"/>
      <c r="O1539" s="64" t="s">
        <v>2018</v>
      </c>
      <c r="P1539" s="65"/>
      <c r="Q1539" s="63" t="s">
        <v>1987</v>
      </c>
      <c r="R1539" s="68">
        <v>0</v>
      </c>
      <c r="S1539" s="68">
        <v>6</v>
      </c>
      <c r="T1539" s="69" t="s">
        <v>9387</v>
      </c>
      <c r="U1539" s="70"/>
      <c r="V1539" s="68"/>
      <c r="W1539" s="71"/>
      <c r="X1539" s="72"/>
      <c r="Y1539" s="71"/>
      <c r="Z1539" s="71"/>
      <c r="AA1539" s="71"/>
      <c r="AB1539" s="76"/>
      <c r="AC1539" s="68">
        <v>0</v>
      </c>
      <c r="AD1539" s="77"/>
      <c r="AE1539" s="68">
        <v>20</v>
      </c>
      <c r="AF1539" s="78"/>
      <c r="AG1539" s="81"/>
      <c r="AH1539" s="44" t="s">
        <v>2027</v>
      </c>
      <c r="AI1539" s="64" t="s">
        <v>2177</v>
      </c>
      <c r="AJ1539" s="63"/>
      <c r="AK1539" s="78"/>
      <c r="AL1539" s="78"/>
      <c r="AM1539" s="63"/>
      <c r="AN1539" s="78"/>
      <c r="AO1539" s="78"/>
      <c r="AP1539" s="63"/>
      <c r="AQ1539" s="78"/>
      <c r="AR1539" s="78"/>
      <c r="AS1539" s="86"/>
      <c r="AT1539" s="87"/>
      <c r="AU1539" s="88"/>
    </row>
    <row r="1540" spans="1:47">
      <c r="A1540" s="50">
        <f t="shared" si="112"/>
        <v>0</v>
      </c>
      <c r="B1540" s="51" t="str">
        <f>IF(A1540="","",IF(A1540&lt;词盘!$B$2,"大词",IF(A1540&lt;词盘!$C$2,"中尾词","长尾词")))</f>
        <v>大词</v>
      </c>
      <c r="D1540" s="29" t="str">
        <f t="shared" si="111"/>
        <v>无序</v>
      </c>
      <c r="I1540" s="61">
        <f t="shared" si="113"/>
        <v>0</v>
      </c>
      <c r="K1540" s="91"/>
      <c r="L1540" s="90"/>
      <c r="M1540" s="62" t="s">
        <v>9388</v>
      </c>
      <c r="N1540" s="63"/>
      <c r="O1540" s="64" t="s">
        <v>2027</v>
      </c>
      <c r="P1540" s="65"/>
      <c r="Q1540" s="63" t="s">
        <v>2149</v>
      </c>
      <c r="R1540" s="68">
        <v>0</v>
      </c>
      <c r="S1540" s="68">
        <v>1</v>
      </c>
      <c r="T1540" s="69" t="s">
        <v>4096</v>
      </c>
      <c r="U1540" s="70"/>
      <c r="V1540" s="68"/>
      <c r="W1540" s="71"/>
      <c r="X1540" s="72"/>
      <c r="Y1540" s="71"/>
      <c r="Z1540" s="71"/>
      <c r="AA1540" s="71"/>
      <c r="AB1540" s="76"/>
      <c r="AC1540" s="68">
        <v>0</v>
      </c>
      <c r="AD1540" s="77"/>
      <c r="AE1540" s="68">
        <v>14</v>
      </c>
      <c r="AF1540" s="78"/>
      <c r="AG1540" s="81"/>
      <c r="AH1540" s="44" t="s">
        <v>2027</v>
      </c>
      <c r="AI1540" s="64" t="s">
        <v>2177</v>
      </c>
      <c r="AJ1540" s="63"/>
      <c r="AK1540" s="78"/>
      <c r="AL1540" s="78"/>
      <c r="AM1540" s="63"/>
      <c r="AN1540" s="78"/>
      <c r="AO1540" s="78"/>
      <c r="AP1540" s="63"/>
      <c r="AQ1540" s="78"/>
      <c r="AR1540" s="78"/>
      <c r="AS1540" s="86"/>
      <c r="AT1540" s="87"/>
      <c r="AU1540" s="88"/>
    </row>
    <row r="1541" spans="1:47">
      <c r="A1541" s="50">
        <f t="shared" si="112"/>
        <v>0</v>
      </c>
      <c r="B1541" s="51" t="str">
        <f>IF(A1541="","",IF(A1541&lt;词盘!$B$2,"大词",IF(A1541&lt;词盘!$C$2,"中尾词","长尾词")))</f>
        <v>大词</v>
      </c>
      <c r="D1541" s="29" t="str">
        <f t="shared" si="111"/>
        <v>无序</v>
      </c>
      <c r="I1541" s="61">
        <f t="shared" si="113"/>
        <v>0</v>
      </c>
      <c r="K1541" s="91"/>
      <c r="L1541" s="90"/>
      <c r="M1541" s="62" t="s">
        <v>9389</v>
      </c>
      <c r="N1541" s="63"/>
      <c r="O1541" s="64" t="s">
        <v>2027</v>
      </c>
      <c r="P1541" s="65"/>
      <c r="Q1541" s="63" t="s">
        <v>2149</v>
      </c>
      <c r="R1541" s="68">
        <v>0</v>
      </c>
      <c r="S1541" s="68">
        <v>2</v>
      </c>
      <c r="T1541" s="69" t="s">
        <v>8213</v>
      </c>
      <c r="U1541" s="70"/>
      <c r="V1541" s="68"/>
      <c r="W1541" s="71"/>
      <c r="X1541" s="72"/>
      <c r="Y1541" s="71"/>
      <c r="Z1541" s="71"/>
      <c r="AA1541" s="71"/>
      <c r="AB1541" s="76"/>
      <c r="AC1541" s="68">
        <v>0</v>
      </c>
      <c r="AD1541" s="77"/>
      <c r="AE1541" s="68">
        <v>19</v>
      </c>
      <c r="AF1541" s="78"/>
      <c r="AG1541" s="81"/>
      <c r="AH1541" s="44" t="s">
        <v>2027</v>
      </c>
      <c r="AI1541" s="64" t="s">
        <v>2177</v>
      </c>
      <c r="AJ1541" s="63"/>
      <c r="AK1541" s="78"/>
      <c r="AL1541" s="78"/>
      <c r="AM1541" s="63"/>
      <c r="AN1541" s="78"/>
      <c r="AO1541" s="78"/>
      <c r="AP1541" s="63"/>
      <c r="AQ1541" s="78"/>
      <c r="AR1541" s="78"/>
      <c r="AS1541" s="86"/>
      <c r="AT1541" s="87"/>
      <c r="AU1541" s="88"/>
    </row>
    <row r="1542" spans="1:47">
      <c r="A1542" s="50">
        <f t="shared" si="112"/>
        <v>0</v>
      </c>
      <c r="B1542" s="51" t="str">
        <f>IF(A1542="","",IF(A1542&lt;词盘!$B$2,"大词",IF(A1542&lt;词盘!$C$2,"中尾词","长尾词")))</f>
        <v>大词</v>
      </c>
      <c r="D1542" s="29" t="str">
        <f t="shared" si="111"/>
        <v>无序</v>
      </c>
      <c r="I1542" s="61">
        <f t="shared" si="113"/>
        <v>0</v>
      </c>
      <c r="K1542" s="91"/>
      <c r="L1542" s="90"/>
      <c r="M1542" s="62" t="s">
        <v>9390</v>
      </c>
      <c r="N1542" s="63"/>
      <c r="O1542" s="64" t="s">
        <v>2027</v>
      </c>
      <c r="P1542" s="65"/>
      <c r="Q1542" s="63" t="s">
        <v>2149</v>
      </c>
      <c r="R1542" s="68">
        <v>0</v>
      </c>
      <c r="S1542" s="68">
        <v>5</v>
      </c>
      <c r="T1542" s="69" t="s">
        <v>9391</v>
      </c>
      <c r="U1542" s="70"/>
      <c r="V1542" s="68"/>
      <c r="W1542" s="71"/>
      <c r="X1542" s="72"/>
      <c r="Y1542" s="71"/>
      <c r="Z1542" s="71"/>
      <c r="AA1542" s="71"/>
      <c r="AB1542" s="76"/>
      <c r="AC1542" s="68">
        <v>0</v>
      </c>
      <c r="AD1542" s="77"/>
      <c r="AE1542" s="68">
        <v>15</v>
      </c>
      <c r="AF1542" s="78"/>
      <c r="AG1542" s="81"/>
      <c r="AH1542" s="44" t="s">
        <v>2027</v>
      </c>
      <c r="AI1542" s="64" t="s">
        <v>2177</v>
      </c>
      <c r="AJ1542" s="63"/>
      <c r="AK1542" s="78"/>
      <c r="AL1542" s="78"/>
      <c r="AM1542" s="63"/>
      <c r="AN1542" s="78"/>
      <c r="AO1542" s="78"/>
      <c r="AP1542" s="63"/>
      <c r="AQ1542" s="78"/>
      <c r="AR1542" s="78"/>
      <c r="AS1542" s="86"/>
      <c r="AT1542" s="87"/>
      <c r="AU1542" s="88"/>
    </row>
    <row r="1543" spans="1:47">
      <c r="A1543" s="50">
        <f t="shared" si="112"/>
        <v>13</v>
      </c>
      <c r="B1543" s="51" t="str">
        <f>IF(A1543="","",IF(A1543&lt;词盘!$B$2,"大词",IF(A1543&lt;词盘!$C$2,"中尾词","长尾词")))</f>
        <v>大词</v>
      </c>
      <c r="D1543" s="29" t="str">
        <f t="shared" si="111"/>
        <v>无序</v>
      </c>
      <c r="I1543" s="61">
        <f t="shared" si="113"/>
        <v>0</v>
      </c>
      <c r="K1543" s="91"/>
      <c r="L1543" s="90"/>
      <c r="M1543" s="62" t="s">
        <v>9392</v>
      </c>
      <c r="N1543" s="63"/>
      <c r="O1543" s="64" t="s">
        <v>2027</v>
      </c>
      <c r="P1543" s="65"/>
      <c r="Q1543" s="63" t="s">
        <v>2047</v>
      </c>
      <c r="R1543" s="68">
        <v>0</v>
      </c>
      <c r="S1543" s="68">
        <v>3</v>
      </c>
      <c r="T1543" s="69" t="s">
        <v>8589</v>
      </c>
      <c r="U1543" s="70">
        <v>2169947</v>
      </c>
      <c r="V1543" s="68">
        <v>428</v>
      </c>
      <c r="W1543" s="71">
        <v>13</v>
      </c>
      <c r="X1543" s="72">
        <v>0.0307</v>
      </c>
      <c r="Y1543" s="71">
        <v>12765</v>
      </c>
      <c r="Z1543" s="71">
        <v>181</v>
      </c>
      <c r="AA1543" s="71">
        <v>1</v>
      </c>
      <c r="AB1543" s="76">
        <v>0</v>
      </c>
      <c r="AC1543" s="68">
        <v>100</v>
      </c>
      <c r="AD1543" s="77">
        <v>4.28</v>
      </c>
      <c r="AE1543" s="68">
        <v>4</v>
      </c>
      <c r="AF1543" s="78">
        <v>0.5185</v>
      </c>
      <c r="AG1543" s="81">
        <v>0.5</v>
      </c>
      <c r="AH1543" s="82">
        <v>4.92</v>
      </c>
      <c r="AI1543" s="64" t="s">
        <v>9393</v>
      </c>
      <c r="AJ1543" s="63" t="s">
        <v>2223</v>
      </c>
      <c r="AK1543" s="78">
        <v>0.1852</v>
      </c>
      <c r="AL1543" s="78">
        <v>0.5</v>
      </c>
      <c r="AM1543" s="63" t="s">
        <v>4232</v>
      </c>
      <c r="AN1543" s="78">
        <v>0.1852</v>
      </c>
      <c r="AO1543" s="78">
        <v>0</v>
      </c>
      <c r="AP1543" s="63" t="s">
        <v>3282</v>
      </c>
      <c r="AQ1543" s="78">
        <v>0.1481</v>
      </c>
      <c r="AR1543" s="78">
        <v>0</v>
      </c>
      <c r="AS1543" s="86" t="s">
        <v>9394</v>
      </c>
      <c r="AT1543" s="87"/>
      <c r="AU1543" s="88"/>
    </row>
    <row r="1544" spans="1:47">
      <c r="A1544" s="50">
        <f t="shared" si="112"/>
        <v>0</v>
      </c>
      <c r="B1544" s="51" t="str">
        <f>IF(A1544="","",IF(A1544&lt;词盘!$B$2,"大词",IF(A1544&lt;词盘!$C$2,"中尾词","长尾词")))</f>
        <v>大词</v>
      </c>
      <c r="D1544" s="29" t="str">
        <f t="shared" si="111"/>
        <v>无序</v>
      </c>
      <c r="I1544" s="61">
        <f t="shared" si="113"/>
        <v>0</v>
      </c>
      <c r="K1544" s="91"/>
      <c r="L1544" s="90"/>
      <c r="M1544" s="62" t="s">
        <v>9395</v>
      </c>
      <c r="N1544" s="63"/>
      <c r="O1544" s="64" t="s">
        <v>2027</v>
      </c>
      <c r="P1544" s="65"/>
      <c r="Q1544" s="63" t="s">
        <v>2149</v>
      </c>
      <c r="R1544" s="68">
        <v>0</v>
      </c>
      <c r="S1544" s="68">
        <v>3</v>
      </c>
      <c r="T1544" s="69" t="s">
        <v>3824</v>
      </c>
      <c r="U1544" s="70"/>
      <c r="V1544" s="68"/>
      <c r="W1544" s="71"/>
      <c r="X1544" s="72"/>
      <c r="Y1544" s="71"/>
      <c r="Z1544" s="71"/>
      <c r="AA1544" s="71"/>
      <c r="AB1544" s="76"/>
      <c r="AC1544" s="68">
        <v>0</v>
      </c>
      <c r="AD1544" s="77"/>
      <c r="AE1544" s="68">
        <v>18</v>
      </c>
      <c r="AF1544" s="78"/>
      <c r="AG1544" s="81"/>
      <c r="AH1544" s="44" t="s">
        <v>2027</v>
      </c>
      <c r="AI1544" s="64" t="s">
        <v>2177</v>
      </c>
      <c r="AJ1544" s="63"/>
      <c r="AK1544" s="78"/>
      <c r="AL1544" s="78"/>
      <c r="AM1544" s="63"/>
      <c r="AN1544" s="78"/>
      <c r="AO1544" s="78"/>
      <c r="AP1544" s="63"/>
      <c r="AQ1544" s="78"/>
      <c r="AR1544" s="78"/>
      <c r="AS1544" s="86"/>
      <c r="AT1544" s="87"/>
      <c r="AU1544" s="88"/>
    </row>
    <row r="1545" spans="1:47">
      <c r="A1545" s="50">
        <f t="shared" si="112"/>
        <v>0</v>
      </c>
      <c r="B1545" s="51" t="str">
        <f>IF(A1545="","",IF(A1545&lt;词盘!$B$2,"大词",IF(A1545&lt;词盘!$C$2,"中尾词","长尾词")))</f>
        <v>大词</v>
      </c>
      <c r="D1545" s="29" t="str">
        <f t="shared" si="111"/>
        <v>无序</v>
      </c>
      <c r="I1545" s="61">
        <f t="shared" si="113"/>
        <v>0</v>
      </c>
      <c r="K1545" s="91"/>
      <c r="L1545" s="90"/>
      <c r="M1545" s="62" t="s">
        <v>9396</v>
      </c>
      <c r="N1545" s="63"/>
      <c r="O1545" s="64" t="s">
        <v>2027</v>
      </c>
      <c r="P1545" s="65"/>
      <c r="Q1545" s="63" t="s">
        <v>2047</v>
      </c>
      <c r="R1545" s="68">
        <v>0</v>
      </c>
      <c r="S1545" s="68">
        <v>4</v>
      </c>
      <c r="T1545" s="69" t="s">
        <v>9397</v>
      </c>
      <c r="U1545" s="70"/>
      <c r="V1545" s="68"/>
      <c r="W1545" s="71"/>
      <c r="X1545" s="72"/>
      <c r="Y1545" s="71"/>
      <c r="Z1545" s="71"/>
      <c r="AA1545" s="71"/>
      <c r="AB1545" s="76"/>
      <c r="AC1545" s="68">
        <v>0</v>
      </c>
      <c r="AD1545" s="77"/>
      <c r="AE1545" s="68">
        <v>18</v>
      </c>
      <c r="AF1545" s="78"/>
      <c r="AG1545" s="81"/>
      <c r="AH1545" s="44" t="s">
        <v>2027</v>
      </c>
      <c r="AI1545" s="64" t="s">
        <v>2177</v>
      </c>
      <c r="AJ1545" s="63"/>
      <c r="AK1545" s="78"/>
      <c r="AL1545" s="78"/>
      <c r="AM1545" s="63"/>
      <c r="AN1545" s="78"/>
      <c r="AO1545" s="78"/>
      <c r="AP1545" s="63"/>
      <c r="AQ1545" s="78"/>
      <c r="AR1545" s="78"/>
      <c r="AS1545" s="86"/>
      <c r="AT1545" s="87"/>
      <c r="AU1545" s="88"/>
    </row>
    <row r="1546" spans="1:47">
      <c r="A1546" s="50">
        <f t="shared" si="112"/>
        <v>0</v>
      </c>
      <c r="B1546" s="51" t="str">
        <f>IF(A1546="","",IF(A1546&lt;词盘!$B$2,"大词",IF(A1546&lt;词盘!$C$2,"中尾词","长尾词")))</f>
        <v>大词</v>
      </c>
      <c r="D1546" s="29" t="str">
        <f t="shared" si="111"/>
        <v>无序</v>
      </c>
      <c r="I1546" s="61">
        <f t="shared" si="113"/>
        <v>0</v>
      </c>
      <c r="K1546" s="91"/>
      <c r="L1546" s="90"/>
      <c r="M1546" s="62" t="s">
        <v>9398</v>
      </c>
      <c r="N1546" s="63"/>
      <c r="O1546" s="64" t="s">
        <v>2027</v>
      </c>
      <c r="P1546" s="65"/>
      <c r="Q1546" s="63" t="s">
        <v>2047</v>
      </c>
      <c r="R1546" s="68">
        <v>0</v>
      </c>
      <c r="S1546" s="68">
        <v>13</v>
      </c>
      <c r="T1546" s="69" t="s">
        <v>9399</v>
      </c>
      <c r="U1546" s="70"/>
      <c r="V1546" s="68"/>
      <c r="W1546" s="71"/>
      <c r="X1546" s="72"/>
      <c r="Y1546" s="71"/>
      <c r="Z1546" s="71"/>
      <c r="AA1546" s="71"/>
      <c r="AB1546" s="76"/>
      <c r="AC1546" s="68">
        <v>0</v>
      </c>
      <c r="AD1546" s="77"/>
      <c r="AE1546" s="68">
        <v>9</v>
      </c>
      <c r="AF1546" s="78"/>
      <c r="AG1546" s="81"/>
      <c r="AH1546" s="44" t="s">
        <v>2027</v>
      </c>
      <c r="AI1546" s="64" t="s">
        <v>2177</v>
      </c>
      <c r="AJ1546" s="63"/>
      <c r="AK1546" s="78"/>
      <c r="AL1546" s="78"/>
      <c r="AM1546" s="63"/>
      <c r="AN1546" s="78"/>
      <c r="AO1546" s="78"/>
      <c r="AP1546" s="63"/>
      <c r="AQ1546" s="78"/>
      <c r="AR1546" s="78"/>
      <c r="AS1546" s="86"/>
      <c r="AT1546" s="87"/>
      <c r="AU1546" s="88"/>
    </row>
    <row r="1547" spans="1:47">
      <c r="A1547" s="50">
        <f t="shared" si="112"/>
        <v>0</v>
      </c>
      <c r="B1547" s="51" t="str">
        <f>IF(A1547="","",IF(A1547&lt;词盘!$B$2,"大词",IF(A1547&lt;词盘!$C$2,"中尾词","长尾词")))</f>
        <v>大词</v>
      </c>
      <c r="D1547" s="29" t="str">
        <f t="shared" si="111"/>
        <v>无序</v>
      </c>
      <c r="I1547" s="61">
        <f t="shared" si="113"/>
        <v>0</v>
      </c>
      <c r="K1547" s="91"/>
      <c r="L1547" s="90"/>
      <c r="M1547" s="62" t="s">
        <v>9400</v>
      </c>
      <c r="N1547" s="63"/>
      <c r="O1547" s="64" t="s">
        <v>2027</v>
      </c>
      <c r="P1547" s="65"/>
      <c r="Q1547" s="63" t="s">
        <v>2149</v>
      </c>
      <c r="R1547" s="68">
        <v>0</v>
      </c>
      <c r="S1547" s="68">
        <v>8</v>
      </c>
      <c r="T1547" s="69" t="s">
        <v>9401</v>
      </c>
      <c r="U1547" s="70"/>
      <c r="V1547" s="68"/>
      <c r="W1547" s="71"/>
      <c r="X1547" s="72"/>
      <c r="Y1547" s="71"/>
      <c r="Z1547" s="71"/>
      <c r="AA1547" s="71"/>
      <c r="AB1547" s="76"/>
      <c r="AC1547" s="68">
        <v>0</v>
      </c>
      <c r="AD1547" s="77"/>
      <c r="AE1547" s="68">
        <v>21</v>
      </c>
      <c r="AF1547" s="78"/>
      <c r="AG1547" s="81"/>
      <c r="AH1547" s="44" t="s">
        <v>2027</v>
      </c>
      <c r="AI1547" s="64" t="s">
        <v>2177</v>
      </c>
      <c r="AJ1547" s="63"/>
      <c r="AK1547" s="78"/>
      <c r="AL1547" s="78"/>
      <c r="AM1547" s="63"/>
      <c r="AN1547" s="78"/>
      <c r="AO1547" s="78"/>
      <c r="AP1547" s="63"/>
      <c r="AQ1547" s="78"/>
      <c r="AR1547" s="78"/>
      <c r="AS1547" s="86"/>
      <c r="AT1547" s="87">
        <v>0</v>
      </c>
      <c r="AU1547" s="88" t="s">
        <v>9402</v>
      </c>
    </row>
    <row r="1548" spans="1:47">
      <c r="A1548" s="50">
        <f t="shared" si="112"/>
        <v>21</v>
      </c>
      <c r="B1548" s="51" t="str">
        <f>IF(A1548="","",IF(A1548&lt;词盘!$B$2,"大词",IF(A1548&lt;词盘!$C$2,"中尾词","长尾词")))</f>
        <v>大词</v>
      </c>
      <c r="D1548" s="29" t="str">
        <f t="shared" si="111"/>
        <v>无序</v>
      </c>
      <c r="I1548" s="61">
        <f t="shared" si="113"/>
        <v>0</v>
      </c>
      <c r="K1548" s="91"/>
      <c r="L1548" s="90"/>
      <c r="M1548" s="62" t="s">
        <v>9403</v>
      </c>
      <c r="N1548" s="63" t="s">
        <v>9404</v>
      </c>
      <c r="O1548" s="64" t="s">
        <v>2027</v>
      </c>
      <c r="P1548" s="65"/>
      <c r="Q1548" s="63" t="s">
        <v>2047</v>
      </c>
      <c r="R1548" s="68">
        <v>0</v>
      </c>
      <c r="S1548" s="68">
        <v>9</v>
      </c>
      <c r="T1548" s="69" t="s">
        <v>9405</v>
      </c>
      <c r="U1548" s="70">
        <v>1503269</v>
      </c>
      <c r="V1548" s="68">
        <v>827</v>
      </c>
      <c r="W1548" s="71">
        <v>21</v>
      </c>
      <c r="X1548" s="72">
        <v>0.0263</v>
      </c>
      <c r="Y1548" s="71">
        <v>24110</v>
      </c>
      <c r="Z1548" s="71">
        <v>404</v>
      </c>
      <c r="AA1548" s="71">
        <v>1</v>
      </c>
      <c r="AB1548" s="76">
        <v>0</v>
      </c>
      <c r="AC1548" s="68">
        <v>211</v>
      </c>
      <c r="AD1548" s="77">
        <v>3.92</v>
      </c>
      <c r="AE1548" s="68">
        <v>4</v>
      </c>
      <c r="AF1548" s="78">
        <v>0.7805</v>
      </c>
      <c r="AG1548" s="81">
        <v>0.7143</v>
      </c>
      <c r="AH1548" s="44" t="s">
        <v>2027</v>
      </c>
      <c r="AI1548" s="64" t="s">
        <v>2177</v>
      </c>
      <c r="AJ1548" s="63" t="s">
        <v>2353</v>
      </c>
      <c r="AK1548" s="78">
        <v>0.6341</v>
      </c>
      <c r="AL1548" s="78">
        <v>0.5714</v>
      </c>
      <c r="AM1548" s="63" t="s">
        <v>2066</v>
      </c>
      <c r="AN1548" s="78">
        <v>0.0976</v>
      </c>
      <c r="AO1548" s="78">
        <v>0</v>
      </c>
      <c r="AP1548" s="63" t="s">
        <v>2224</v>
      </c>
      <c r="AQ1548" s="78">
        <v>0.0488</v>
      </c>
      <c r="AR1548" s="78">
        <v>0.1429</v>
      </c>
      <c r="AS1548" s="86" t="s">
        <v>9406</v>
      </c>
      <c r="AT1548" s="87"/>
      <c r="AU1548" s="88"/>
    </row>
    <row r="1549" spans="1:47">
      <c r="A1549" s="50">
        <f t="shared" si="112"/>
        <v>14</v>
      </c>
      <c r="B1549" s="51" t="str">
        <f>IF(A1549="","",IF(A1549&lt;词盘!$B$2,"大词",IF(A1549&lt;词盘!$C$2,"中尾词","长尾词")))</f>
        <v>大词</v>
      </c>
      <c r="D1549" s="29" t="str">
        <f t="shared" si="111"/>
        <v>无序</v>
      </c>
      <c r="I1549" s="61">
        <f t="shared" si="113"/>
        <v>0</v>
      </c>
      <c r="K1549" s="91"/>
      <c r="L1549" s="90"/>
      <c r="M1549" s="62" t="s">
        <v>9407</v>
      </c>
      <c r="N1549" s="63" t="s">
        <v>9408</v>
      </c>
      <c r="O1549" s="64" t="s">
        <v>2027</v>
      </c>
      <c r="P1549" s="65"/>
      <c r="Q1549" s="63" t="s">
        <v>2047</v>
      </c>
      <c r="R1549" s="68">
        <v>0</v>
      </c>
      <c r="S1549" s="68">
        <v>9</v>
      </c>
      <c r="T1549" s="69" t="s">
        <v>9409</v>
      </c>
      <c r="U1549" s="70">
        <v>1694827</v>
      </c>
      <c r="V1549" s="68">
        <v>436</v>
      </c>
      <c r="W1549" s="71">
        <v>14</v>
      </c>
      <c r="X1549" s="72">
        <v>0.0342</v>
      </c>
      <c r="Y1549" s="71">
        <v>10617</v>
      </c>
      <c r="Z1549" s="71">
        <v>179</v>
      </c>
      <c r="AA1549" s="71">
        <v>1</v>
      </c>
      <c r="AB1549" s="76">
        <v>0</v>
      </c>
      <c r="AC1549" s="68">
        <v>208</v>
      </c>
      <c r="AD1549" s="77">
        <v>2.1</v>
      </c>
      <c r="AE1549" s="68">
        <v>16</v>
      </c>
      <c r="AF1549" s="78">
        <v>0.7714</v>
      </c>
      <c r="AG1549" s="81">
        <v>0.5</v>
      </c>
      <c r="AH1549" s="82">
        <v>10</v>
      </c>
      <c r="AI1549" s="64" t="s">
        <v>2183</v>
      </c>
      <c r="AJ1549" s="63" t="s">
        <v>2733</v>
      </c>
      <c r="AK1549" s="78">
        <v>0.5714</v>
      </c>
      <c r="AL1549" s="78">
        <v>0.3333</v>
      </c>
      <c r="AM1549" s="63" t="s">
        <v>2353</v>
      </c>
      <c r="AN1549" s="78">
        <v>0.1429</v>
      </c>
      <c r="AO1549" s="78">
        <v>0.1667</v>
      </c>
      <c r="AP1549" s="63" t="s">
        <v>2066</v>
      </c>
      <c r="AQ1549" s="78">
        <v>0.0571</v>
      </c>
      <c r="AR1549" s="78">
        <v>0</v>
      </c>
      <c r="AS1549" s="86" t="s">
        <v>9410</v>
      </c>
      <c r="AT1549" s="87"/>
      <c r="AU1549" s="88"/>
    </row>
    <row r="1550" spans="1:47">
      <c r="A1550" s="50">
        <f t="shared" si="112"/>
        <v>0</v>
      </c>
      <c r="B1550" s="51" t="str">
        <f>IF(A1550="","",IF(A1550&lt;词盘!$B$2,"大词",IF(A1550&lt;词盘!$C$2,"中尾词","长尾词")))</f>
        <v>大词</v>
      </c>
      <c r="D1550" s="29" t="str">
        <f t="shared" si="111"/>
        <v>无序</v>
      </c>
      <c r="I1550" s="61">
        <f t="shared" si="113"/>
        <v>0</v>
      </c>
      <c r="K1550" s="91"/>
      <c r="L1550" s="90"/>
      <c r="M1550" s="62" t="s">
        <v>9411</v>
      </c>
      <c r="N1550" s="63"/>
      <c r="O1550" s="64" t="s">
        <v>2027</v>
      </c>
      <c r="P1550" s="65"/>
      <c r="Q1550" s="63" t="s">
        <v>2047</v>
      </c>
      <c r="R1550" s="68">
        <v>0</v>
      </c>
      <c r="S1550" s="68">
        <v>8</v>
      </c>
      <c r="T1550" s="69" t="s">
        <v>9412</v>
      </c>
      <c r="U1550" s="70"/>
      <c r="V1550" s="68"/>
      <c r="W1550" s="71"/>
      <c r="X1550" s="72"/>
      <c r="Y1550" s="71"/>
      <c r="Z1550" s="71"/>
      <c r="AA1550" s="71"/>
      <c r="AB1550" s="76"/>
      <c r="AC1550" s="68">
        <v>0</v>
      </c>
      <c r="AD1550" s="77"/>
      <c r="AE1550" s="68">
        <v>3</v>
      </c>
      <c r="AF1550" s="78"/>
      <c r="AG1550" s="81"/>
      <c r="AH1550" s="44" t="s">
        <v>2027</v>
      </c>
      <c r="AI1550" s="64" t="s">
        <v>2177</v>
      </c>
      <c r="AJ1550" s="63"/>
      <c r="AK1550" s="78"/>
      <c r="AL1550" s="78"/>
      <c r="AM1550" s="63"/>
      <c r="AN1550" s="78"/>
      <c r="AO1550" s="78"/>
      <c r="AP1550" s="63"/>
      <c r="AQ1550" s="78"/>
      <c r="AR1550" s="78"/>
      <c r="AS1550" s="86"/>
      <c r="AT1550" s="87"/>
      <c r="AU1550" s="88"/>
    </row>
    <row r="1551" spans="1:47">
      <c r="A1551" s="50">
        <f t="shared" si="112"/>
        <v>140</v>
      </c>
      <c r="B1551" s="51" t="str">
        <f>IF(A1551="","",IF(A1551&lt;词盘!$B$2,"大词",IF(A1551&lt;词盘!$C$2,"中尾词","长尾词")))</f>
        <v>大词</v>
      </c>
      <c r="D1551" s="29" t="str">
        <f t="shared" si="111"/>
        <v>无序</v>
      </c>
      <c r="I1551" s="61">
        <f t="shared" si="113"/>
        <v>0</v>
      </c>
      <c r="K1551" s="91"/>
      <c r="L1551" s="90"/>
      <c r="M1551" s="62" t="s">
        <v>9413</v>
      </c>
      <c r="N1551" s="63" t="s">
        <v>9414</v>
      </c>
      <c r="O1551" s="64" t="s">
        <v>2018</v>
      </c>
      <c r="P1551" s="65"/>
      <c r="Q1551" s="63" t="s">
        <v>2019</v>
      </c>
      <c r="R1551" s="68">
        <v>0</v>
      </c>
      <c r="S1551" s="68">
        <v>11</v>
      </c>
      <c r="T1551" s="69" t="s">
        <v>8649</v>
      </c>
      <c r="U1551" s="70">
        <v>1358496</v>
      </c>
      <c r="V1551" s="68">
        <v>554</v>
      </c>
      <c r="W1551" s="71">
        <v>140</v>
      </c>
      <c r="X1551" s="72">
        <v>0.2542</v>
      </c>
      <c r="Y1551" s="71">
        <v>15406</v>
      </c>
      <c r="Z1551" s="71">
        <v>233</v>
      </c>
      <c r="AA1551" s="71">
        <v>4</v>
      </c>
      <c r="AB1551" s="76">
        <v>0</v>
      </c>
      <c r="AC1551" s="68">
        <v>663</v>
      </c>
      <c r="AD1551" s="77">
        <v>0.84</v>
      </c>
      <c r="AE1551" s="68">
        <v>4</v>
      </c>
      <c r="AF1551" s="78">
        <v>0.6364</v>
      </c>
      <c r="AG1551" s="81">
        <v>0.4615</v>
      </c>
      <c r="AH1551" s="82">
        <v>1.78</v>
      </c>
      <c r="AI1551" s="64" t="s">
        <v>9415</v>
      </c>
      <c r="AJ1551" s="63" t="s">
        <v>2066</v>
      </c>
      <c r="AK1551" s="78">
        <v>0.3409</v>
      </c>
      <c r="AL1551" s="78">
        <v>0.3846</v>
      </c>
      <c r="AM1551" s="63" t="s">
        <v>2184</v>
      </c>
      <c r="AN1551" s="78">
        <v>0.1591</v>
      </c>
      <c r="AO1551" s="78">
        <v>0</v>
      </c>
      <c r="AP1551" s="63" t="s">
        <v>2022</v>
      </c>
      <c r="AQ1551" s="78">
        <v>0.1364</v>
      </c>
      <c r="AR1551" s="78">
        <v>0.0769</v>
      </c>
      <c r="AS1551" s="86" t="s">
        <v>9416</v>
      </c>
      <c r="AT1551" s="87">
        <v>0.2</v>
      </c>
      <c r="AU1551" s="88" t="s">
        <v>9417</v>
      </c>
    </row>
    <row r="1552" spans="1:47">
      <c r="A1552" s="50">
        <f t="shared" si="112"/>
        <v>0</v>
      </c>
      <c r="B1552" s="51" t="str">
        <f>IF(A1552="","",IF(A1552&lt;词盘!$B$2,"大词",IF(A1552&lt;词盘!$C$2,"中尾词","长尾词")))</f>
        <v>大词</v>
      </c>
      <c r="D1552" s="29" t="str">
        <f t="shared" si="111"/>
        <v>无序</v>
      </c>
      <c r="I1552" s="61">
        <f t="shared" si="113"/>
        <v>0</v>
      </c>
      <c r="K1552" s="91"/>
      <c r="L1552" s="90"/>
      <c r="M1552" s="62" t="s">
        <v>9418</v>
      </c>
      <c r="N1552" s="63"/>
      <c r="O1552" s="64" t="s">
        <v>2027</v>
      </c>
      <c r="P1552" s="65"/>
      <c r="Q1552" s="63" t="s">
        <v>2047</v>
      </c>
      <c r="R1552" s="68">
        <v>0</v>
      </c>
      <c r="S1552" s="68">
        <v>4</v>
      </c>
      <c r="T1552" s="69" t="s">
        <v>9419</v>
      </c>
      <c r="U1552" s="70"/>
      <c r="V1552" s="68"/>
      <c r="W1552" s="71"/>
      <c r="X1552" s="72"/>
      <c r="Y1552" s="71"/>
      <c r="Z1552" s="71"/>
      <c r="AA1552" s="71"/>
      <c r="AB1552" s="76"/>
      <c r="AC1552" s="68">
        <v>0</v>
      </c>
      <c r="AD1552" s="77"/>
      <c r="AE1552" s="68">
        <v>17</v>
      </c>
      <c r="AF1552" s="78"/>
      <c r="AG1552" s="81"/>
      <c r="AH1552" s="44" t="s">
        <v>2027</v>
      </c>
      <c r="AI1552" s="64" t="s">
        <v>2177</v>
      </c>
      <c r="AJ1552" s="63"/>
      <c r="AK1552" s="78"/>
      <c r="AL1552" s="78"/>
      <c r="AM1552" s="63"/>
      <c r="AN1552" s="78"/>
      <c r="AO1552" s="78"/>
      <c r="AP1552" s="63"/>
      <c r="AQ1552" s="78"/>
      <c r="AR1552" s="78"/>
      <c r="AS1552" s="86"/>
      <c r="AT1552" s="87">
        <v>0</v>
      </c>
      <c r="AU1552" s="88" t="s">
        <v>9420</v>
      </c>
    </row>
    <row r="1553" spans="1:47">
      <c r="A1553" s="50">
        <f t="shared" si="112"/>
        <v>4</v>
      </c>
      <c r="B1553" s="51" t="str">
        <f>IF(A1553="","",IF(A1553&lt;词盘!$B$2,"大词",IF(A1553&lt;词盘!$C$2,"中尾词","长尾词")))</f>
        <v>大词</v>
      </c>
      <c r="D1553" s="29" t="str">
        <f t="shared" si="111"/>
        <v>无序</v>
      </c>
      <c r="I1553" s="61">
        <f t="shared" si="113"/>
        <v>0</v>
      </c>
      <c r="K1553" s="91"/>
      <c r="L1553" s="90"/>
      <c r="M1553" s="62" t="s">
        <v>9421</v>
      </c>
      <c r="N1553" s="63"/>
      <c r="O1553" s="64" t="s">
        <v>2027</v>
      </c>
      <c r="P1553" s="65"/>
      <c r="Q1553" s="63" t="s">
        <v>2047</v>
      </c>
      <c r="R1553" s="68">
        <v>0</v>
      </c>
      <c r="S1553" s="68">
        <v>9</v>
      </c>
      <c r="T1553" s="69" t="s">
        <v>9422</v>
      </c>
      <c r="U1553" s="70">
        <v>2163046</v>
      </c>
      <c r="V1553" s="68">
        <v>140</v>
      </c>
      <c r="W1553" s="71">
        <v>4</v>
      </c>
      <c r="X1553" s="72">
        <v>0.0337</v>
      </c>
      <c r="Y1553" s="71">
        <v>2953</v>
      </c>
      <c r="Z1553" s="71">
        <v>69</v>
      </c>
      <c r="AA1553" s="71">
        <v>1</v>
      </c>
      <c r="AB1553" s="76">
        <v>0</v>
      </c>
      <c r="AC1553" s="68">
        <v>649</v>
      </c>
      <c r="AD1553" s="77">
        <v>0.22</v>
      </c>
      <c r="AE1553" s="68">
        <v>5</v>
      </c>
      <c r="AF1553" s="78">
        <v>0.6667</v>
      </c>
      <c r="AG1553" s="81">
        <v>0.5454</v>
      </c>
      <c r="AH1553" s="82">
        <v>5.34</v>
      </c>
      <c r="AI1553" s="64" t="s">
        <v>9423</v>
      </c>
      <c r="AJ1553" s="63" t="s">
        <v>3191</v>
      </c>
      <c r="AK1553" s="78">
        <v>0.2593</v>
      </c>
      <c r="AL1553" s="78">
        <v>0.0909</v>
      </c>
      <c r="AM1553" s="63" t="s">
        <v>3267</v>
      </c>
      <c r="AN1553" s="78">
        <v>0.2222</v>
      </c>
      <c r="AO1553" s="78">
        <v>0.2727</v>
      </c>
      <c r="AP1553" s="63" t="s">
        <v>2130</v>
      </c>
      <c r="AQ1553" s="78">
        <v>0.1852</v>
      </c>
      <c r="AR1553" s="78">
        <v>0.1818</v>
      </c>
      <c r="AS1553" s="86" t="s">
        <v>9424</v>
      </c>
      <c r="AT1553" s="87">
        <v>0.1176</v>
      </c>
      <c r="AU1553" s="88" t="s">
        <v>9425</v>
      </c>
    </row>
    <row r="1554" spans="1:47">
      <c r="A1554" s="50">
        <f t="shared" si="112"/>
        <v>0</v>
      </c>
      <c r="B1554" s="51" t="str">
        <f>IF(A1554="","",IF(A1554&lt;词盘!$B$2,"大词",IF(A1554&lt;词盘!$C$2,"中尾词","长尾词")))</f>
        <v>大词</v>
      </c>
      <c r="D1554" s="29" t="str">
        <f t="shared" si="111"/>
        <v>无序</v>
      </c>
      <c r="I1554" s="61">
        <f t="shared" si="113"/>
        <v>0</v>
      </c>
      <c r="K1554" s="91"/>
      <c r="L1554" s="90"/>
      <c r="M1554" s="62" t="s">
        <v>9426</v>
      </c>
      <c r="N1554" s="63"/>
      <c r="O1554" s="64" t="s">
        <v>2027</v>
      </c>
      <c r="P1554" s="65"/>
      <c r="Q1554" s="63" t="s">
        <v>2047</v>
      </c>
      <c r="R1554" s="68">
        <v>0</v>
      </c>
      <c r="S1554" s="68">
        <v>1</v>
      </c>
      <c r="T1554" s="69" t="s">
        <v>2066</v>
      </c>
      <c r="U1554" s="70">
        <v>2236035</v>
      </c>
      <c r="V1554" s="68"/>
      <c r="W1554" s="71"/>
      <c r="X1554" s="72"/>
      <c r="Y1554" s="71"/>
      <c r="Z1554" s="71"/>
      <c r="AA1554" s="71">
        <v>1</v>
      </c>
      <c r="AB1554" s="76">
        <v>0</v>
      </c>
      <c r="AC1554" s="68">
        <v>28</v>
      </c>
      <c r="AD1554" s="77">
        <v>0</v>
      </c>
      <c r="AE1554" s="68">
        <v>1</v>
      </c>
      <c r="AF1554" s="78">
        <v>0.8149</v>
      </c>
      <c r="AG1554" s="81">
        <v>0.7777</v>
      </c>
      <c r="AH1554" s="82">
        <v>5.34</v>
      </c>
      <c r="AI1554" s="64" t="s">
        <v>9427</v>
      </c>
      <c r="AJ1554" s="63" t="s">
        <v>3865</v>
      </c>
      <c r="AK1554" s="78">
        <v>0.3704</v>
      </c>
      <c r="AL1554" s="78">
        <v>0.4444</v>
      </c>
      <c r="AM1554" s="63" t="s">
        <v>3267</v>
      </c>
      <c r="AN1554" s="78">
        <v>0.2593</v>
      </c>
      <c r="AO1554" s="78">
        <v>0.1111</v>
      </c>
      <c r="AP1554" s="63" t="s">
        <v>3191</v>
      </c>
      <c r="AQ1554" s="78">
        <v>0.1852</v>
      </c>
      <c r="AR1554" s="78">
        <v>0.2222</v>
      </c>
      <c r="AS1554" s="86" t="s">
        <v>9428</v>
      </c>
      <c r="AT1554" s="87">
        <v>0.0204</v>
      </c>
      <c r="AU1554" s="88" t="s">
        <v>9429</v>
      </c>
    </row>
    <row r="1555" spans="1:47">
      <c r="A1555" s="50">
        <f t="shared" si="112"/>
        <v>0</v>
      </c>
      <c r="B1555" s="51" t="str">
        <f>IF(A1555="","",IF(A1555&lt;词盘!$B$2,"大词",IF(A1555&lt;词盘!$C$2,"中尾词","长尾词")))</f>
        <v>大词</v>
      </c>
      <c r="D1555" s="29" t="str">
        <f t="shared" si="111"/>
        <v>无序</v>
      </c>
      <c r="I1555" s="61">
        <f t="shared" si="113"/>
        <v>0</v>
      </c>
      <c r="K1555" s="91"/>
      <c r="L1555" s="90"/>
      <c r="M1555" s="62" t="s">
        <v>9430</v>
      </c>
      <c r="N1555" s="63"/>
      <c r="O1555" s="64" t="s">
        <v>2027</v>
      </c>
      <c r="P1555" s="65"/>
      <c r="Q1555" s="63" t="s">
        <v>2047</v>
      </c>
      <c r="R1555" s="68">
        <v>0</v>
      </c>
      <c r="S1555" s="68">
        <v>1</v>
      </c>
      <c r="T1555" s="69" t="s">
        <v>4096</v>
      </c>
      <c r="U1555" s="70">
        <v>1852637</v>
      </c>
      <c r="V1555" s="68"/>
      <c r="W1555" s="71"/>
      <c r="X1555" s="72"/>
      <c r="Y1555" s="71"/>
      <c r="Z1555" s="71"/>
      <c r="AA1555" s="71"/>
      <c r="AB1555" s="76"/>
      <c r="AC1555" s="68">
        <v>0</v>
      </c>
      <c r="AD1555" s="77"/>
      <c r="AE1555" s="68">
        <v>1</v>
      </c>
      <c r="AF1555" s="78"/>
      <c r="AG1555" s="81"/>
      <c r="AH1555" s="44" t="s">
        <v>2027</v>
      </c>
      <c r="AI1555" s="64" t="s">
        <v>2177</v>
      </c>
      <c r="AJ1555" s="63" t="s">
        <v>9431</v>
      </c>
      <c r="AK1555" s="78">
        <v>0.6667</v>
      </c>
      <c r="AL1555" s="78">
        <v>0</v>
      </c>
      <c r="AM1555" s="63" t="s">
        <v>9432</v>
      </c>
      <c r="AN1555" s="78">
        <v>0.1212</v>
      </c>
      <c r="AO1555" s="78">
        <v>0</v>
      </c>
      <c r="AP1555" s="63" t="s">
        <v>9433</v>
      </c>
      <c r="AQ1555" s="78">
        <v>0.1212</v>
      </c>
      <c r="AR1555" s="78">
        <v>0</v>
      </c>
      <c r="AS1555" s="86"/>
      <c r="AT1555" s="87">
        <v>0.0351</v>
      </c>
      <c r="AU1555" s="88" t="s">
        <v>9434</v>
      </c>
    </row>
    <row r="1556" spans="1:47">
      <c r="A1556" s="50">
        <f t="shared" si="112"/>
        <v>31</v>
      </c>
      <c r="B1556" s="51" t="str">
        <f>IF(A1556="","",IF(A1556&lt;词盘!$B$2,"大词",IF(A1556&lt;词盘!$C$2,"中尾词","长尾词")))</f>
        <v>大词</v>
      </c>
      <c r="D1556" s="29" t="str">
        <f t="shared" si="111"/>
        <v>无序</v>
      </c>
      <c r="I1556" s="61">
        <f t="shared" si="113"/>
        <v>0</v>
      </c>
      <c r="K1556" s="91"/>
      <c r="L1556" s="90"/>
      <c r="M1556" s="62" t="s">
        <v>9435</v>
      </c>
      <c r="N1556" s="63" t="s">
        <v>9436</v>
      </c>
      <c r="O1556" s="64" t="s">
        <v>2027</v>
      </c>
      <c r="P1556" s="65"/>
      <c r="Q1556" s="63" t="s">
        <v>2047</v>
      </c>
      <c r="R1556" s="68">
        <v>0</v>
      </c>
      <c r="S1556" s="68">
        <v>1</v>
      </c>
      <c r="T1556" s="69" t="s">
        <v>2022</v>
      </c>
      <c r="U1556" s="70">
        <v>1301045</v>
      </c>
      <c r="V1556" s="68">
        <v>1158</v>
      </c>
      <c r="W1556" s="71">
        <v>31</v>
      </c>
      <c r="X1556" s="72">
        <v>0.0274</v>
      </c>
      <c r="Y1556" s="71">
        <v>25036</v>
      </c>
      <c r="Z1556" s="71">
        <v>501</v>
      </c>
      <c r="AA1556" s="71">
        <v>1</v>
      </c>
      <c r="AB1556" s="76">
        <v>0</v>
      </c>
      <c r="AC1556" s="68">
        <v>8065</v>
      </c>
      <c r="AD1556" s="77">
        <v>0.14</v>
      </c>
      <c r="AE1556" s="68">
        <v>16</v>
      </c>
      <c r="AF1556" s="78">
        <v>0.1957</v>
      </c>
      <c r="AG1556" s="81">
        <v>0</v>
      </c>
      <c r="AH1556" s="82">
        <v>0.88</v>
      </c>
      <c r="AI1556" s="64" t="s">
        <v>9437</v>
      </c>
      <c r="AJ1556" s="63" t="s">
        <v>4307</v>
      </c>
      <c r="AK1556" s="78">
        <v>0.087</v>
      </c>
      <c r="AL1556" s="78">
        <v>0</v>
      </c>
      <c r="AM1556" s="63" t="s">
        <v>2928</v>
      </c>
      <c r="AN1556" s="78">
        <v>0.0652</v>
      </c>
      <c r="AO1556" s="78">
        <v>0</v>
      </c>
      <c r="AP1556" s="63" t="s">
        <v>9438</v>
      </c>
      <c r="AQ1556" s="78">
        <v>0.0435</v>
      </c>
      <c r="AR1556" s="78">
        <v>0</v>
      </c>
      <c r="AS1556" s="86" t="s">
        <v>9439</v>
      </c>
      <c r="AT1556" s="87"/>
      <c r="AU1556" s="88"/>
    </row>
    <row r="1557" spans="1:47">
      <c r="A1557" s="50">
        <f t="shared" si="112"/>
        <v>0</v>
      </c>
      <c r="B1557" s="51" t="str">
        <f>IF(A1557="","",IF(A1557&lt;词盘!$B$2,"大词",IF(A1557&lt;词盘!$C$2,"中尾词","长尾词")))</f>
        <v>大词</v>
      </c>
      <c r="D1557" s="29" t="str">
        <f t="shared" si="111"/>
        <v>无序</v>
      </c>
      <c r="I1557" s="61">
        <f t="shared" si="113"/>
        <v>0</v>
      </c>
      <c r="K1557" s="91"/>
      <c r="L1557" s="90"/>
      <c r="M1557" s="62" t="s">
        <v>9440</v>
      </c>
      <c r="N1557" s="63"/>
      <c r="O1557" s="64" t="s">
        <v>2027</v>
      </c>
      <c r="P1557" s="65"/>
      <c r="Q1557" s="63" t="s">
        <v>2047</v>
      </c>
      <c r="R1557" s="68">
        <v>0</v>
      </c>
      <c r="S1557" s="68">
        <v>1</v>
      </c>
      <c r="T1557" s="69" t="s">
        <v>2022</v>
      </c>
      <c r="U1557" s="70"/>
      <c r="V1557" s="68"/>
      <c r="W1557" s="71"/>
      <c r="X1557" s="72"/>
      <c r="Y1557" s="71"/>
      <c r="Z1557" s="71"/>
      <c r="AA1557" s="71"/>
      <c r="AB1557" s="76"/>
      <c r="AC1557" s="68">
        <v>0</v>
      </c>
      <c r="AD1557" s="77"/>
      <c r="AE1557" s="68">
        <v>18</v>
      </c>
      <c r="AF1557" s="78"/>
      <c r="AG1557" s="81"/>
      <c r="AH1557" s="44" t="s">
        <v>2027</v>
      </c>
      <c r="AI1557" s="64" t="s">
        <v>2177</v>
      </c>
      <c r="AJ1557" s="63"/>
      <c r="AK1557" s="78"/>
      <c r="AL1557" s="78"/>
      <c r="AM1557" s="63"/>
      <c r="AN1557" s="78"/>
      <c r="AO1557" s="78"/>
      <c r="AP1557" s="63"/>
      <c r="AQ1557" s="78"/>
      <c r="AR1557" s="78"/>
      <c r="AS1557" s="86"/>
      <c r="AT1557" s="87"/>
      <c r="AU1557" s="88"/>
    </row>
    <row r="1558" spans="1:47">
      <c r="A1558" s="50">
        <f t="shared" si="112"/>
        <v>0</v>
      </c>
      <c r="B1558" s="51" t="str">
        <f>IF(A1558="","",IF(A1558&lt;词盘!$B$2,"大词",IF(A1558&lt;词盘!$C$2,"中尾词","长尾词")))</f>
        <v>大词</v>
      </c>
      <c r="D1558" s="29" t="str">
        <f t="shared" si="111"/>
        <v>无序</v>
      </c>
      <c r="I1558" s="61">
        <f t="shared" si="113"/>
        <v>0</v>
      </c>
      <c r="K1558" s="91"/>
      <c r="L1558" s="90"/>
      <c r="M1558" s="62" t="s">
        <v>9441</v>
      </c>
      <c r="N1558" s="63"/>
      <c r="O1558" s="64" t="s">
        <v>2027</v>
      </c>
      <c r="P1558" s="65"/>
      <c r="Q1558" s="63" t="s">
        <v>2047</v>
      </c>
      <c r="R1558" s="68">
        <v>0</v>
      </c>
      <c r="S1558" s="68">
        <v>2</v>
      </c>
      <c r="T1558" s="69" t="s">
        <v>6544</v>
      </c>
      <c r="U1558" s="70"/>
      <c r="V1558" s="68"/>
      <c r="W1558" s="71"/>
      <c r="X1558" s="72"/>
      <c r="Y1558" s="71"/>
      <c r="Z1558" s="71"/>
      <c r="AA1558" s="71"/>
      <c r="AB1558" s="76"/>
      <c r="AC1558" s="68">
        <v>0</v>
      </c>
      <c r="AD1558" s="77"/>
      <c r="AE1558" s="68">
        <v>15</v>
      </c>
      <c r="AF1558" s="78"/>
      <c r="AG1558" s="81"/>
      <c r="AH1558" s="44" t="s">
        <v>2027</v>
      </c>
      <c r="AI1558" s="64" t="s">
        <v>2177</v>
      </c>
      <c r="AJ1558" s="63"/>
      <c r="AK1558" s="78"/>
      <c r="AL1558" s="78"/>
      <c r="AM1558" s="63"/>
      <c r="AN1558" s="78"/>
      <c r="AO1558" s="78"/>
      <c r="AP1558" s="63"/>
      <c r="AQ1558" s="78"/>
      <c r="AR1558" s="78"/>
      <c r="AS1558" s="86"/>
      <c r="AT1558" s="87"/>
      <c r="AU1558" s="88"/>
    </row>
    <row r="1559" spans="1:47">
      <c r="A1559" s="50">
        <f t="shared" si="112"/>
        <v>35</v>
      </c>
      <c r="B1559" s="51" t="str">
        <f>IF(A1559="","",IF(A1559&lt;词盘!$B$2,"大词",IF(A1559&lt;词盘!$C$2,"中尾词","长尾词")))</f>
        <v>大词</v>
      </c>
      <c r="D1559" s="29" t="str">
        <f t="shared" si="111"/>
        <v>无序</v>
      </c>
      <c r="I1559" s="61">
        <f t="shared" si="113"/>
        <v>0</v>
      </c>
      <c r="K1559" s="91"/>
      <c r="L1559" s="90"/>
      <c r="M1559" s="62" t="s">
        <v>1799</v>
      </c>
      <c r="N1559" s="63" t="s">
        <v>9442</v>
      </c>
      <c r="O1559" s="64" t="s">
        <v>2027</v>
      </c>
      <c r="P1559" s="65"/>
      <c r="Q1559" s="63" t="s">
        <v>2149</v>
      </c>
      <c r="R1559" s="68">
        <v>0</v>
      </c>
      <c r="S1559" s="68">
        <v>1</v>
      </c>
      <c r="T1559" s="69" t="s">
        <v>2224</v>
      </c>
      <c r="U1559" s="70">
        <v>1358494</v>
      </c>
      <c r="V1559" s="68">
        <v>1299</v>
      </c>
      <c r="W1559" s="71">
        <v>35</v>
      </c>
      <c r="X1559" s="72">
        <v>0.0274</v>
      </c>
      <c r="Y1559" s="71">
        <v>34035</v>
      </c>
      <c r="Z1559" s="71">
        <v>556</v>
      </c>
      <c r="AA1559" s="71">
        <v>1</v>
      </c>
      <c r="AB1559" s="76">
        <v>36</v>
      </c>
      <c r="AC1559" s="68">
        <v>159</v>
      </c>
      <c r="AD1559" s="77">
        <v>8.17</v>
      </c>
      <c r="AE1559" s="68">
        <v>26</v>
      </c>
      <c r="AF1559" s="78">
        <v>0.8409</v>
      </c>
      <c r="AG1559" s="81">
        <v>0</v>
      </c>
      <c r="AH1559" s="82">
        <v>2.41</v>
      </c>
      <c r="AI1559" s="64" t="s">
        <v>2995</v>
      </c>
      <c r="AJ1559" s="63" t="s">
        <v>9443</v>
      </c>
      <c r="AK1559" s="78">
        <v>0.7045</v>
      </c>
      <c r="AL1559" s="78">
        <v>0</v>
      </c>
      <c r="AM1559" s="63" t="s">
        <v>9444</v>
      </c>
      <c r="AN1559" s="78">
        <v>0.0909</v>
      </c>
      <c r="AO1559" s="78">
        <v>0</v>
      </c>
      <c r="AP1559" s="63" t="s">
        <v>9445</v>
      </c>
      <c r="AQ1559" s="78">
        <v>0.0455</v>
      </c>
      <c r="AR1559" s="78">
        <v>0</v>
      </c>
      <c r="AS1559" s="86" t="s">
        <v>9446</v>
      </c>
      <c r="AT1559" s="87">
        <v>0</v>
      </c>
      <c r="AU1559" s="88" t="s">
        <v>9447</v>
      </c>
    </row>
    <row r="1560" spans="1:47">
      <c r="A1560" s="50">
        <f t="shared" si="112"/>
        <v>91</v>
      </c>
      <c r="B1560" s="51" t="str">
        <f>IF(A1560="","",IF(A1560&lt;词盘!$B$2,"大词",IF(A1560&lt;词盘!$C$2,"中尾词","长尾词")))</f>
        <v>大词</v>
      </c>
      <c r="D1560" s="29" t="str">
        <f t="shared" si="111"/>
        <v>无序</v>
      </c>
      <c r="I1560" s="61">
        <f t="shared" si="113"/>
        <v>0</v>
      </c>
      <c r="K1560" s="91"/>
      <c r="L1560" s="90"/>
      <c r="M1560" s="62" t="s">
        <v>1798</v>
      </c>
      <c r="N1560" s="63" t="s">
        <v>9448</v>
      </c>
      <c r="O1560" s="64" t="s">
        <v>2027</v>
      </c>
      <c r="P1560" s="65"/>
      <c r="Q1560" s="63" t="s">
        <v>2047</v>
      </c>
      <c r="R1560" s="68">
        <v>0</v>
      </c>
      <c r="S1560" s="68">
        <v>6</v>
      </c>
      <c r="T1560" s="69" t="s">
        <v>9449</v>
      </c>
      <c r="U1560" s="70">
        <v>1907765</v>
      </c>
      <c r="V1560" s="68">
        <v>559</v>
      </c>
      <c r="W1560" s="71">
        <v>91</v>
      </c>
      <c r="X1560" s="72">
        <v>0.1633</v>
      </c>
      <c r="Y1560" s="71">
        <v>13262</v>
      </c>
      <c r="Z1560" s="71">
        <v>251</v>
      </c>
      <c r="AA1560" s="71">
        <v>3</v>
      </c>
      <c r="AB1560" s="76">
        <v>0</v>
      </c>
      <c r="AC1560" s="68">
        <v>147</v>
      </c>
      <c r="AD1560" s="77">
        <v>3.8</v>
      </c>
      <c r="AE1560" s="68">
        <v>4</v>
      </c>
      <c r="AF1560" s="78">
        <v>0.6129</v>
      </c>
      <c r="AG1560" s="81">
        <v>0.5</v>
      </c>
      <c r="AH1560" s="82">
        <v>1.21</v>
      </c>
      <c r="AI1560" s="64" t="s">
        <v>3528</v>
      </c>
      <c r="AJ1560" s="63" t="s">
        <v>2184</v>
      </c>
      <c r="AK1560" s="78">
        <v>0.3226</v>
      </c>
      <c r="AL1560" s="78">
        <v>0.25</v>
      </c>
      <c r="AM1560" s="63" t="s">
        <v>2353</v>
      </c>
      <c r="AN1560" s="78">
        <v>0.1613</v>
      </c>
      <c r="AO1560" s="78">
        <v>0.25</v>
      </c>
      <c r="AP1560" s="63" t="s">
        <v>2354</v>
      </c>
      <c r="AQ1560" s="78">
        <v>0.129</v>
      </c>
      <c r="AR1560" s="78">
        <v>0</v>
      </c>
      <c r="AS1560" s="86" t="s">
        <v>9450</v>
      </c>
      <c r="AT1560" s="87">
        <v>0</v>
      </c>
      <c r="AU1560" s="88" t="s">
        <v>9451</v>
      </c>
    </row>
    <row r="1561" spans="1:47">
      <c r="A1561" s="50">
        <f t="shared" si="112"/>
        <v>0</v>
      </c>
      <c r="B1561" s="51" t="str">
        <f>IF(A1561="","",IF(A1561&lt;词盘!$B$2,"大词",IF(A1561&lt;词盘!$C$2,"中尾词","长尾词")))</f>
        <v>大词</v>
      </c>
      <c r="D1561" s="29" t="str">
        <f t="shared" si="111"/>
        <v>无序</v>
      </c>
      <c r="I1561" s="61">
        <f t="shared" si="113"/>
        <v>0</v>
      </c>
      <c r="K1561" s="91"/>
      <c r="L1561" s="90"/>
      <c r="M1561" s="62" t="s">
        <v>1797</v>
      </c>
      <c r="N1561" s="63" t="s">
        <v>2761</v>
      </c>
      <c r="O1561" s="64" t="s">
        <v>2027</v>
      </c>
      <c r="P1561" s="65"/>
      <c r="Q1561" s="63" t="s">
        <v>2047</v>
      </c>
      <c r="R1561" s="68">
        <v>0</v>
      </c>
      <c r="S1561" s="68">
        <v>4</v>
      </c>
      <c r="T1561" s="69" t="s">
        <v>9452</v>
      </c>
      <c r="U1561" s="70"/>
      <c r="V1561" s="68"/>
      <c r="W1561" s="71"/>
      <c r="X1561" s="72"/>
      <c r="Y1561" s="71"/>
      <c r="Z1561" s="71"/>
      <c r="AA1561" s="71">
        <v>1</v>
      </c>
      <c r="AB1561" s="76">
        <v>0</v>
      </c>
      <c r="AC1561" s="68">
        <v>25449</v>
      </c>
      <c r="AD1561" s="77">
        <v>0</v>
      </c>
      <c r="AE1561" s="68">
        <v>21</v>
      </c>
      <c r="AF1561" s="78">
        <v>0.8696</v>
      </c>
      <c r="AG1561" s="81">
        <v>1</v>
      </c>
      <c r="AH1561" s="82">
        <v>0.67</v>
      </c>
      <c r="AI1561" s="64" t="s">
        <v>3345</v>
      </c>
      <c r="AJ1561" s="63" t="s">
        <v>8872</v>
      </c>
      <c r="AK1561" s="78">
        <v>0.6957</v>
      </c>
      <c r="AL1561" s="78">
        <v>0.5</v>
      </c>
      <c r="AM1561" s="63" t="s">
        <v>9453</v>
      </c>
      <c r="AN1561" s="78">
        <v>0.1304</v>
      </c>
      <c r="AO1561" s="78">
        <v>0.25</v>
      </c>
      <c r="AP1561" s="63" t="s">
        <v>9454</v>
      </c>
      <c r="AQ1561" s="78">
        <v>0.0435</v>
      </c>
      <c r="AR1561" s="78">
        <v>0.25</v>
      </c>
      <c r="AS1561" s="86" t="s">
        <v>9455</v>
      </c>
      <c r="AT1561" s="87"/>
      <c r="AU1561" s="88"/>
    </row>
    <row r="1562" spans="1:47">
      <c r="A1562" s="50">
        <f t="shared" si="112"/>
        <v>16</v>
      </c>
      <c r="B1562" s="51" t="str">
        <f>IF(A1562="","",IF(A1562&lt;词盘!$B$2,"大词",IF(A1562&lt;词盘!$C$2,"中尾词","长尾词")))</f>
        <v>大词</v>
      </c>
      <c r="D1562" s="29" t="str">
        <f t="shared" si="111"/>
        <v>无序</v>
      </c>
      <c r="I1562" s="61">
        <f t="shared" si="113"/>
        <v>0</v>
      </c>
      <c r="K1562" s="91"/>
      <c r="L1562" s="90"/>
      <c r="M1562" s="62" t="s">
        <v>9456</v>
      </c>
      <c r="N1562" s="63" t="s">
        <v>9457</v>
      </c>
      <c r="O1562" s="64" t="s">
        <v>2027</v>
      </c>
      <c r="P1562" s="65"/>
      <c r="Q1562" s="63" t="s">
        <v>2149</v>
      </c>
      <c r="R1562" s="68">
        <v>0</v>
      </c>
      <c r="S1562" s="68">
        <v>2</v>
      </c>
      <c r="T1562" s="69" t="s">
        <v>9458</v>
      </c>
      <c r="U1562" s="70">
        <v>1527072</v>
      </c>
      <c r="V1562" s="68">
        <v>140</v>
      </c>
      <c r="W1562" s="71">
        <v>16</v>
      </c>
      <c r="X1562" s="72">
        <v>0.1159</v>
      </c>
      <c r="Y1562" s="71">
        <v>3660</v>
      </c>
      <c r="Z1562" s="71">
        <v>60</v>
      </c>
      <c r="AA1562" s="71">
        <v>1</v>
      </c>
      <c r="AB1562" s="76">
        <v>14</v>
      </c>
      <c r="AC1562" s="68">
        <v>30</v>
      </c>
      <c r="AD1562" s="77">
        <v>4.67</v>
      </c>
      <c r="AE1562" s="68">
        <v>13</v>
      </c>
      <c r="AF1562" s="78">
        <v>0.9231</v>
      </c>
      <c r="AG1562" s="81">
        <v>0.8</v>
      </c>
      <c r="AH1562" s="82">
        <v>1.6</v>
      </c>
      <c r="AI1562" s="64" t="s">
        <v>9459</v>
      </c>
      <c r="AJ1562" s="63" t="s">
        <v>9460</v>
      </c>
      <c r="AK1562" s="78">
        <v>0.7436</v>
      </c>
      <c r="AL1562" s="78">
        <v>0.3</v>
      </c>
      <c r="AM1562" s="63" t="s">
        <v>9461</v>
      </c>
      <c r="AN1562" s="78">
        <v>0.1026</v>
      </c>
      <c r="AO1562" s="78">
        <v>0.2</v>
      </c>
      <c r="AP1562" s="63" t="s">
        <v>9462</v>
      </c>
      <c r="AQ1562" s="78">
        <v>0.0769</v>
      </c>
      <c r="AR1562" s="78">
        <v>0.3</v>
      </c>
      <c r="AS1562" s="86" t="s">
        <v>9463</v>
      </c>
      <c r="AT1562" s="87">
        <v>0</v>
      </c>
      <c r="AU1562" s="88" t="s">
        <v>9464</v>
      </c>
    </row>
    <row r="1563" spans="1:47">
      <c r="A1563" s="50">
        <f t="shared" si="112"/>
        <v>0</v>
      </c>
      <c r="B1563" s="51" t="str">
        <f>IF(A1563="","",IF(A1563&lt;词盘!$B$2,"大词",IF(A1563&lt;词盘!$C$2,"中尾词","长尾词")))</f>
        <v>大词</v>
      </c>
      <c r="D1563" s="29" t="str">
        <f t="shared" ref="D1563:D1572" si="114">IF(M1563="","",IF(OR(E1563="/",E1563=""),"无序",IF(COUNTIFS(E:E,E1563)&lt;4,"无序","有序")))</f>
        <v>无序</v>
      </c>
      <c r="I1563" s="61">
        <f t="shared" si="113"/>
        <v>0</v>
      </c>
      <c r="K1563" s="91"/>
      <c r="L1563" s="90"/>
      <c r="M1563" s="62" t="s">
        <v>1796</v>
      </c>
      <c r="N1563" s="63" t="s">
        <v>9465</v>
      </c>
      <c r="O1563" s="64" t="s">
        <v>2027</v>
      </c>
      <c r="P1563" s="65"/>
      <c r="Q1563" s="63" t="s">
        <v>2047</v>
      </c>
      <c r="R1563" s="68">
        <v>0</v>
      </c>
      <c r="S1563" s="68">
        <v>5</v>
      </c>
      <c r="T1563" s="69" t="s">
        <v>9466</v>
      </c>
      <c r="U1563" s="70">
        <v>2028278</v>
      </c>
      <c r="V1563" s="68"/>
      <c r="W1563" s="71"/>
      <c r="X1563" s="72"/>
      <c r="Y1563" s="71"/>
      <c r="Z1563" s="71"/>
      <c r="AA1563" s="71">
        <v>1</v>
      </c>
      <c r="AB1563" s="76">
        <v>0</v>
      </c>
      <c r="AC1563" s="68">
        <v>30</v>
      </c>
      <c r="AD1563" s="77">
        <v>0</v>
      </c>
      <c r="AE1563" s="68">
        <v>4</v>
      </c>
      <c r="AF1563" s="78">
        <v>0.9667</v>
      </c>
      <c r="AG1563" s="81">
        <v>0.375</v>
      </c>
      <c r="AH1563" s="82">
        <v>10</v>
      </c>
      <c r="AI1563" s="64" t="s">
        <v>2183</v>
      </c>
      <c r="AJ1563" s="63" t="s">
        <v>2733</v>
      </c>
      <c r="AK1563" s="78">
        <v>0.7333</v>
      </c>
      <c r="AL1563" s="78">
        <v>0.25</v>
      </c>
      <c r="AM1563" s="63" t="s">
        <v>2353</v>
      </c>
      <c r="AN1563" s="78">
        <v>0.1667</v>
      </c>
      <c r="AO1563" s="78">
        <v>0</v>
      </c>
      <c r="AP1563" s="63" t="s">
        <v>2066</v>
      </c>
      <c r="AQ1563" s="78">
        <v>0.0667</v>
      </c>
      <c r="AR1563" s="78">
        <v>0.125</v>
      </c>
      <c r="AS1563" s="86" t="s">
        <v>9467</v>
      </c>
      <c r="AT1563" s="87">
        <v>0.0282</v>
      </c>
      <c r="AU1563" s="88" t="s">
        <v>9468</v>
      </c>
    </row>
    <row r="1564" spans="1:47">
      <c r="A1564" s="50">
        <f t="shared" si="112"/>
        <v>10</v>
      </c>
      <c r="B1564" s="51" t="str">
        <f>IF(A1564="","",IF(A1564&lt;词盘!$B$2,"大词",IF(A1564&lt;词盘!$C$2,"中尾词","长尾词")))</f>
        <v>大词</v>
      </c>
      <c r="D1564" s="29" t="str">
        <f t="shared" si="114"/>
        <v>无序</v>
      </c>
      <c r="I1564" s="61">
        <f t="shared" si="113"/>
        <v>0</v>
      </c>
      <c r="K1564" s="91"/>
      <c r="L1564" s="90"/>
      <c r="M1564" s="62" t="s">
        <v>9469</v>
      </c>
      <c r="N1564" s="63" t="s">
        <v>9470</v>
      </c>
      <c r="O1564" s="64" t="s">
        <v>2027</v>
      </c>
      <c r="P1564" s="65"/>
      <c r="Q1564" s="63" t="s">
        <v>2047</v>
      </c>
      <c r="R1564" s="68">
        <v>0</v>
      </c>
      <c r="S1564" s="68">
        <v>10</v>
      </c>
      <c r="T1564" s="69" t="s">
        <v>9471</v>
      </c>
      <c r="U1564" s="70">
        <v>2246095</v>
      </c>
      <c r="V1564" s="68">
        <v>371</v>
      </c>
      <c r="W1564" s="71">
        <v>10</v>
      </c>
      <c r="X1564" s="72">
        <v>0.0283</v>
      </c>
      <c r="Y1564" s="71">
        <v>10731</v>
      </c>
      <c r="Z1564" s="71">
        <v>165</v>
      </c>
      <c r="AA1564" s="71">
        <v>1</v>
      </c>
      <c r="AB1564" s="76">
        <v>0</v>
      </c>
      <c r="AC1564" s="68">
        <v>157</v>
      </c>
      <c r="AD1564" s="77">
        <v>2.36</v>
      </c>
      <c r="AE1564" s="68">
        <v>12</v>
      </c>
      <c r="AF1564" s="78">
        <v>0.6924</v>
      </c>
      <c r="AG1564" s="81">
        <v>0.6666</v>
      </c>
      <c r="AH1564" s="82">
        <v>1.5</v>
      </c>
      <c r="AI1564" s="64" t="s">
        <v>9472</v>
      </c>
      <c r="AJ1564" s="63" t="s">
        <v>2184</v>
      </c>
      <c r="AK1564" s="78">
        <v>0.6154</v>
      </c>
      <c r="AL1564" s="78">
        <v>0.3333</v>
      </c>
      <c r="AM1564" s="63" t="s">
        <v>3042</v>
      </c>
      <c r="AN1564" s="78">
        <v>0.0385</v>
      </c>
      <c r="AO1564" s="78">
        <v>0.3333</v>
      </c>
      <c r="AP1564" s="63" t="s">
        <v>3110</v>
      </c>
      <c r="AQ1564" s="78">
        <v>0.0385</v>
      </c>
      <c r="AR1564" s="78">
        <v>0</v>
      </c>
      <c r="AS1564" s="86" t="s">
        <v>9473</v>
      </c>
      <c r="AT1564" s="87">
        <v>0</v>
      </c>
      <c r="AU1564" s="88" t="s">
        <v>9474</v>
      </c>
    </row>
    <row r="1565" spans="1:47">
      <c r="A1565" s="50">
        <f t="shared" si="112"/>
        <v>0</v>
      </c>
      <c r="B1565" s="51" t="str">
        <f>IF(A1565="","",IF(A1565&lt;词盘!$B$2,"大词",IF(A1565&lt;词盘!$C$2,"中尾词","长尾词")))</f>
        <v>大词</v>
      </c>
      <c r="D1565" s="29" t="str">
        <f t="shared" si="114"/>
        <v>无序</v>
      </c>
      <c r="I1565" s="61">
        <f t="shared" si="113"/>
        <v>0</v>
      </c>
      <c r="K1565" s="91"/>
      <c r="L1565" s="90"/>
      <c r="M1565" s="62" t="s">
        <v>9475</v>
      </c>
      <c r="N1565" s="63" t="s">
        <v>1956</v>
      </c>
      <c r="O1565" s="64" t="s">
        <v>2027</v>
      </c>
      <c r="P1565" s="65"/>
      <c r="Q1565" s="63" t="s">
        <v>2047</v>
      </c>
      <c r="R1565" s="68">
        <v>0</v>
      </c>
      <c r="S1565" s="68">
        <v>9</v>
      </c>
      <c r="T1565" s="69" t="s">
        <v>9476</v>
      </c>
      <c r="U1565" s="70">
        <v>2093278</v>
      </c>
      <c r="V1565" s="68"/>
      <c r="W1565" s="71"/>
      <c r="X1565" s="72"/>
      <c r="Y1565" s="71"/>
      <c r="Z1565" s="71"/>
      <c r="AA1565" s="71">
        <v>1</v>
      </c>
      <c r="AB1565" s="76">
        <v>0</v>
      </c>
      <c r="AC1565" s="68">
        <v>38</v>
      </c>
      <c r="AD1565" s="77">
        <v>0</v>
      </c>
      <c r="AE1565" s="68">
        <v>3</v>
      </c>
      <c r="AF1565" s="78">
        <v>0.6207</v>
      </c>
      <c r="AG1565" s="81">
        <v>0.2858</v>
      </c>
      <c r="AH1565" s="82">
        <v>10</v>
      </c>
      <c r="AI1565" s="64" t="s">
        <v>2183</v>
      </c>
      <c r="AJ1565" s="63" t="s">
        <v>2185</v>
      </c>
      <c r="AK1565" s="78">
        <v>0.2759</v>
      </c>
      <c r="AL1565" s="78">
        <v>0.1429</v>
      </c>
      <c r="AM1565" s="63" t="s">
        <v>2184</v>
      </c>
      <c r="AN1565" s="78">
        <v>0.2069</v>
      </c>
      <c r="AO1565" s="78">
        <v>0</v>
      </c>
      <c r="AP1565" s="63" t="s">
        <v>8463</v>
      </c>
      <c r="AQ1565" s="78">
        <v>0.1379</v>
      </c>
      <c r="AR1565" s="78">
        <v>0.1429</v>
      </c>
      <c r="AS1565" s="86" t="s">
        <v>9477</v>
      </c>
      <c r="AT1565" s="87"/>
      <c r="AU1565" s="88"/>
    </row>
    <row r="1566" spans="1:47">
      <c r="A1566" s="50">
        <f t="shared" si="112"/>
        <v>50</v>
      </c>
      <c r="B1566" s="51" t="str">
        <f>IF(A1566="","",IF(A1566&lt;词盘!$B$2,"大词",IF(A1566&lt;词盘!$C$2,"中尾词","长尾词")))</f>
        <v>大词</v>
      </c>
      <c r="D1566" s="29" t="str">
        <f t="shared" si="114"/>
        <v>无序</v>
      </c>
      <c r="I1566" s="61">
        <f t="shared" si="113"/>
        <v>0</v>
      </c>
      <c r="K1566" s="91"/>
      <c r="L1566" s="90"/>
      <c r="M1566" s="62" t="s">
        <v>9478</v>
      </c>
      <c r="N1566" s="63" t="s">
        <v>9479</v>
      </c>
      <c r="O1566" s="64" t="s">
        <v>2027</v>
      </c>
      <c r="P1566" s="65"/>
      <c r="Q1566" s="63" t="s">
        <v>2047</v>
      </c>
      <c r="R1566" s="68">
        <v>0</v>
      </c>
      <c r="S1566" s="68">
        <v>12</v>
      </c>
      <c r="T1566" s="69" t="s">
        <v>9480</v>
      </c>
      <c r="U1566" s="70">
        <v>1694822</v>
      </c>
      <c r="V1566" s="68">
        <v>725</v>
      </c>
      <c r="W1566" s="71">
        <v>50</v>
      </c>
      <c r="X1566" s="72">
        <v>0.0702</v>
      </c>
      <c r="Y1566" s="71">
        <v>18099</v>
      </c>
      <c r="Z1566" s="71">
        <v>286</v>
      </c>
      <c r="AA1566" s="71">
        <v>2</v>
      </c>
      <c r="AB1566" s="76">
        <v>0</v>
      </c>
      <c r="AC1566" s="68">
        <v>375</v>
      </c>
      <c r="AD1566" s="77">
        <v>1.93</v>
      </c>
      <c r="AE1566" s="68">
        <v>4</v>
      </c>
      <c r="AF1566" s="78">
        <v>0.6857</v>
      </c>
      <c r="AG1566" s="81">
        <v>0.3636</v>
      </c>
      <c r="AH1566" s="44" t="s">
        <v>2027</v>
      </c>
      <c r="AI1566" s="64" t="s">
        <v>2177</v>
      </c>
      <c r="AJ1566" s="63" t="s">
        <v>2184</v>
      </c>
      <c r="AK1566" s="78">
        <v>0.4</v>
      </c>
      <c r="AL1566" s="78">
        <v>0.1818</v>
      </c>
      <c r="AM1566" s="63" t="s">
        <v>8463</v>
      </c>
      <c r="AN1566" s="78">
        <v>0.2</v>
      </c>
      <c r="AO1566" s="78">
        <v>0.0909</v>
      </c>
      <c r="AP1566" s="63" t="s">
        <v>2066</v>
      </c>
      <c r="AQ1566" s="78">
        <v>0.0857</v>
      </c>
      <c r="AR1566" s="78">
        <v>0.0909</v>
      </c>
      <c r="AS1566" s="86" t="s">
        <v>9481</v>
      </c>
      <c r="AT1566" s="87">
        <v>0</v>
      </c>
      <c r="AU1566" s="88" t="s">
        <v>9482</v>
      </c>
    </row>
    <row r="1567" spans="1:47">
      <c r="A1567" s="50">
        <f t="shared" si="112"/>
        <v>30</v>
      </c>
      <c r="B1567" s="51" t="str">
        <f>IF(A1567="","",IF(A1567&lt;词盘!$B$2,"大词",IF(A1567&lt;词盘!$C$2,"中尾词","长尾词")))</f>
        <v>大词</v>
      </c>
      <c r="D1567" s="29" t="str">
        <f t="shared" si="114"/>
        <v>无序</v>
      </c>
      <c r="I1567" s="61">
        <f t="shared" si="113"/>
        <v>0</v>
      </c>
      <c r="K1567" s="91"/>
      <c r="L1567" s="90"/>
      <c r="M1567" s="62" t="s">
        <v>9483</v>
      </c>
      <c r="N1567" s="63" t="s">
        <v>9484</v>
      </c>
      <c r="O1567" s="64" t="s">
        <v>2027</v>
      </c>
      <c r="P1567" s="65"/>
      <c r="Q1567" s="63" t="s">
        <v>2047</v>
      </c>
      <c r="R1567" s="68">
        <v>0</v>
      </c>
      <c r="S1567" s="68">
        <v>9</v>
      </c>
      <c r="T1567" s="69" t="s">
        <v>9405</v>
      </c>
      <c r="U1567" s="70">
        <v>1566018</v>
      </c>
      <c r="V1567" s="68">
        <v>759</v>
      </c>
      <c r="W1567" s="71">
        <v>30</v>
      </c>
      <c r="X1567" s="72">
        <v>0.0397</v>
      </c>
      <c r="Y1567" s="71">
        <v>22347</v>
      </c>
      <c r="Z1567" s="71">
        <v>304</v>
      </c>
      <c r="AA1567" s="71">
        <v>1</v>
      </c>
      <c r="AB1567" s="76">
        <v>1</v>
      </c>
      <c r="AC1567" s="68">
        <v>45</v>
      </c>
      <c r="AD1567" s="77">
        <v>16.87</v>
      </c>
      <c r="AE1567" s="68">
        <v>5</v>
      </c>
      <c r="AF1567" s="78">
        <v>0.6842</v>
      </c>
      <c r="AG1567" s="81">
        <v>0.75</v>
      </c>
      <c r="AH1567" s="82">
        <v>10</v>
      </c>
      <c r="AI1567" s="64" t="s">
        <v>2183</v>
      </c>
      <c r="AJ1567" s="63" t="s">
        <v>2184</v>
      </c>
      <c r="AK1567" s="78">
        <v>0.5</v>
      </c>
      <c r="AL1567" s="78">
        <v>0.5</v>
      </c>
      <c r="AM1567" s="63" t="s">
        <v>2185</v>
      </c>
      <c r="AN1567" s="78">
        <v>0.1316</v>
      </c>
      <c r="AO1567" s="78">
        <v>0</v>
      </c>
      <c r="AP1567" s="63" t="s">
        <v>2066</v>
      </c>
      <c r="AQ1567" s="78">
        <v>0.0526</v>
      </c>
      <c r="AR1567" s="78">
        <v>0.25</v>
      </c>
      <c r="AS1567" s="86" t="s">
        <v>9485</v>
      </c>
      <c r="AT1567" s="87"/>
      <c r="AU1567" s="88" t="s">
        <v>9486</v>
      </c>
    </row>
    <row r="1568" spans="1:47">
      <c r="A1568" s="50">
        <f t="shared" si="112"/>
        <v>16</v>
      </c>
      <c r="B1568" s="51" t="str">
        <f>IF(A1568="","",IF(A1568&lt;词盘!$B$2,"大词",IF(A1568&lt;词盘!$C$2,"中尾词","长尾词")))</f>
        <v>大词</v>
      </c>
      <c r="D1568" s="29" t="str">
        <f t="shared" si="114"/>
        <v>无序</v>
      </c>
      <c r="I1568" s="61">
        <f t="shared" si="113"/>
        <v>0</v>
      </c>
      <c r="K1568" s="91"/>
      <c r="L1568" s="90"/>
      <c r="M1568" s="62" t="s">
        <v>9487</v>
      </c>
      <c r="N1568" s="63" t="s">
        <v>1956</v>
      </c>
      <c r="O1568" s="64" t="s">
        <v>2027</v>
      </c>
      <c r="P1568" s="65"/>
      <c r="Q1568" s="63" t="s">
        <v>2149</v>
      </c>
      <c r="R1568" s="68">
        <v>0</v>
      </c>
      <c r="S1568" s="68">
        <v>1</v>
      </c>
      <c r="T1568" s="69" t="s">
        <v>4096</v>
      </c>
      <c r="U1568" s="70">
        <v>1798018</v>
      </c>
      <c r="V1568" s="68">
        <v>609</v>
      </c>
      <c r="W1568" s="71">
        <v>16</v>
      </c>
      <c r="X1568" s="72">
        <v>0.0272</v>
      </c>
      <c r="Y1568" s="71">
        <v>16456</v>
      </c>
      <c r="Z1568" s="71">
        <v>288</v>
      </c>
      <c r="AA1568" s="71">
        <v>1</v>
      </c>
      <c r="AB1568" s="76">
        <v>0</v>
      </c>
      <c r="AC1568" s="68">
        <v>403</v>
      </c>
      <c r="AD1568" s="77">
        <v>1.51</v>
      </c>
      <c r="AE1568" s="68">
        <v>11</v>
      </c>
      <c r="AF1568" s="78">
        <v>0.5151</v>
      </c>
      <c r="AG1568" s="81">
        <v>0.2</v>
      </c>
      <c r="AH1568" s="82">
        <v>1.92</v>
      </c>
      <c r="AI1568" s="64" t="s">
        <v>6317</v>
      </c>
      <c r="AJ1568" s="63" t="s">
        <v>2031</v>
      </c>
      <c r="AK1568" s="78">
        <v>0.2424</v>
      </c>
      <c r="AL1568" s="78">
        <v>0.1</v>
      </c>
      <c r="AM1568" s="63" t="s">
        <v>4389</v>
      </c>
      <c r="AN1568" s="78">
        <v>0.1818</v>
      </c>
      <c r="AO1568" s="78">
        <v>0.1</v>
      </c>
      <c r="AP1568" s="63" t="s">
        <v>2033</v>
      </c>
      <c r="AQ1568" s="78">
        <v>0.0909</v>
      </c>
      <c r="AR1568" s="78">
        <v>0</v>
      </c>
      <c r="AS1568" s="86" t="s">
        <v>9488</v>
      </c>
      <c r="AT1568" s="87">
        <v>0</v>
      </c>
      <c r="AU1568" s="88" t="s">
        <v>9489</v>
      </c>
    </row>
    <row r="1569" spans="1:47">
      <c r="A1569" s="50">
        <f t="shared" si="112"/>
        <v>11</v>
      </c>
      <c r="B1569" s="51" t="str">
        <f>IF(A1569="","",IF(A1569&lt;词盘!$B$2,"大词",IF(A1569&lt;词盘!$C$2,"中尾词","长尾词")))</f>
        <v>大词</v>
      </c>
      <c r="D1569" s="29" t="str">
        <f t="shared" si="114"/>
        <v>无序</v>
      </c>
      <c r="I1569" s="61">
        <f t="shared" si="113"/>
        <v>0</v>
      </c>
      <c r="K1569" s="91"/>
      <c r="L1569" s="90"/>
      <c r="M1569" s="62" t="s">
        <v>9490</v>
      </c>
      <c r="N1569" s="63" t="s">
        <v>2627</v>
      </c>
      <c r="O1569" s="64" t="s">
        <v>2027</v>
      </c>
      <c r="P1569" s="65"/>
      <c r="Q1569" s="63" t="s">
        <v>2047</v>
      </c>
      <c r="R1569" s="68">
        <v>0</v>
      </c>
      <c r="S1569" s="68">
        <v>7</v>
      </c>
      <c r="T1569" s="69" t="s">
        <v>7130</v>
      </c>
      <c r="U1569" s="70">
        <v>2162212</v>
      </c>
      <c r="V1569" s="68">
        <v>428</v>
      </c>
      <c r="W1569" s="71">
        <v>11</v>
      </c>
      <c r="X1569" s="72">
        <v>0.0263</v>
      </c>
      <c r="Y1569" s="71">
        <v>12402</v>
      </c>
      <c r="Z1569" s="71">
        <v>170</v>
      </c>
      <c r="AA1569" s="71">
        <v>1</v>
      </c>
      <c r="AB1569" s="76">
        <v>0</v>
      </c>
      <c r="AC1569" s="68">
        <v>2212</v>
      </c>
      <c r="AD1569" s="77">
        <v>0.19</v>
      </c>
      <c r="AE1569" s="68">
        <v>2</v>
      </c>
      <c r="AF1569" s="78">
        <v>0.6072</v>
      </c>
      <c r="AG1569" s="81">
        <v>0.25</v>
      </c>
      <c r="AH1569" s="82">
        <v>1.86</v>
      </c>
      <c r="AI1569" s="64" t="s">
        <v>9491</v>
      </c>
      <c r="AJ1569" s="63" t="s">
        <v>2243</v>
      </c>
      <c r="AK1569" s="78">
        <v>0.3929</v>
      </c>
      <c r="AL1569" s="78">
        <v>0</v>
      </c>
      <c r="AM1569" s="63" t="s">
        <v>2066</v>
      </c>
      <c r="AN1569" s="78">
        <v>0.1429</v>
      </c>
      <c r="AO1569" s="78">
        <v>0.25</v>
      </c>
      <c r="AP1569" s="63" t="s">
        <v>2533</v>
      </c>
      <c r="AQ1569" s="78">
        <v>0.0714</v>
      </c>
      <c r="AR1569" s="78">
        <v>0</v>
      </c>
      <c r="AS1569" s="86" t="s">
        <v>9492</v>
      </c>
      <c r="AT1569" s="87">
        <v>0.0216</v>
      </c>
      <c r="AU1569" s="88" t="s">
        <v>9493</v>
      </c>
    </row>
    <row r="1570" spans="1:47">
      <c r="A1570" s="50">
        <f t="shared" si="112"/>
        <v>0</v>
      </c>
      <c r="B1570" s="51" t="str">
        <f>IF(A1570="","",IF(A1570&lt;词盘!$B$2,"大词",IF(A1570&lt;词盘!$C$2,"中尾词","长尾词")))</f>
        <v>大词</v>
      </c>
      <c r="D1570" s="29" t="str">
        <f t="shared" si="114"/>
        <v>无序</v>
      </c>
      <c r="I1570" s="61">
        <f t="shared" si="113"/>
        <v>0</v>
      </c>
      <c r="K1570" s="91"/>
      <c r="L1570" s="90"/>
      <c r="M1570" s="62" t="s">
        <v>9494</v>
      </c>
      <c r="N1570" s="63" t="s">
        <v>9495</v>
      </c>
      <c r="O1570" s="64" t="s">
        <v>2027</v>
      </c>
      <c r="P1570" s="65"/>
      <c r="Q1570" s="63" t="s">
        <v>2047</v>
      </c>
      <c r="R1570" s="68">
        <v>0</v>
      </c>
      <c r="S1570" s="68">
        <v>9</v>
      </c>
      <c r="T1570" s="69" t="s">
        <v>7672</v>
      </c>
      <c r="U1570" s="70"/>
      <c r="V1570" s="68"/>
      <c r="W1570" s="71"/>
      <c r="X1570" s="72"/>
      <c r="Y1570" s="71"/>
      <c r="Z1570" s="71"/>
      <c r="AA1570" s="71">
        <v>1</v>
      </c>
      <c r="AB1570" s="76">
        <v>0</v>
      </c>
      <c r="AC1570" s="68">
        <v>98</v>
      </c>
      <c r="AD1570" s="77">
        <v>0</v>
      </c>
      <c r="AE1570" s="68">
        <v>4</v>
      </c>
      <c r="AF1570" s="78">
        <v>0.5</v>
      </c>
      <c r="AG1570" s="81">
        <v>0.1667</v>
      </c>
      <c r="AH1570" s="44" t="s">
        <v>2027</v>
      </c>
      <c r="AI1570" s="64" t="s">
        <v>2177</v>
      </c>
      <c r="AJ1570" s="63" t="s">
        <v>2066</v>
      </c>
      <c r="AK1570" s="78">
        <v>0.2308</v>
      </c>
      <c r="AL1570" s="78">
        <v>0</v>
      </c>
      <c r="AM1570" s="63" t="s">
        <v>3248</v>
      </c>
      <c r="AN1570" s="78">
        <v>0.1538</v>
      </c>
      <c r="AO1570" s="78">
        <v>0.1667</v>
      </c>
      <c r="AP1570" s="63" t="s">
        <v>3110</v>
      </c>
      <c r="AQ1570" s="78">
        <v>0.1154</v>
      </c>
      <c r="AR1570" s="78">
        <v>0</v>
      </c>
      <c r="AS1570" s="86" t="s">
        <v>9496</v>
      </c>
      <c r="AT1570" s="87">
        <v>0.0106</v>
      </c>
      <c r="AU1570" s="88" t="s">
        <v>9497</v>
      </c>
    </row>
    <row r="1571" spans="1:47">
      <c r="A1571" s="50">
        <f t="shared" si="112"/>
        <v>13</v>
      </c>
      <c r="B1571" s="51" t="str">
        <f>IF(A1571="","",IF(A1571&lt;词盘!$B$2,"大词",IF(A1571&lt;词盘!$C$2,"中尾词","长尾词")))</f>
        <v>大词</v>
      </c>
      <c r="D1571" s="29" t="str">
        <f t="shared" si="114"/>
        <v>无序</v>
      </c>
      <c r="I1571" s="61">
        <f t="shared" si="113"/>
        <v>0</v>
      </c>
      <c r="K1571" s="91"/>
      <c r="L1571" s="90"/>
      <c r="M1571" s="62" t="s">
        <v>9498</v>
      </c>
      <c r="N1571" s="63" t="s">
        <v>2181</v>
      </c>
      <c r="O1571" s="64" t="s">
        <v>2027</v>
      </c>
      <c r="P1571" s="65"/>
      <c r="Q1571" s="63" t="s">
        <v>2047</v>
      </c>
      <c r="R1571" s="68">
        <v>0</v>
      </c>
      <c r="S1571" s="68">
        <v>11</v>
      </c>
      <c r="T1571" s="69" t="s">
        <v>9499</v>
      </c>
      <c r="U1571" s="70">
        <v>1133842</v>
      </c>
      <c r="V1571" s="68">
        <v>436</v>
      </c>
      <c r="W1571" s="71">
        <v>13</v>
      </c>
      <c r="X1571" s="72">
        <v>0.0315</v>
      </c>
      <c r="Y1571" s="71">
        <v>11499</v>
      </c>
      <c r="Z1571" s="71">
        <v>214</v>
      </c>
      <c r="AA1571" s="71">
        <v>1</v>
      </c>
      <c r="AB1571" s="76">
        <v>1</v>
      </c>
      <c r="AC1571" s="68">
        <v>314</v>
      </c>
      <c r="AD1571" s="77">
        <v>1.39</v>
      </c>
      <c r="AE1571" s="68">
        <v>7</v>
      </c>
      <c r="AF1571" s="78">
        <v>0.6792</v>
      </c>
      <c r="AG1571" s="81">
        <v>0.6</v>
      </c>
      <c r="AH1571" s="82">
        <v>3.09</v>
      </c>
      <c r="AI1571" s="64" t="s">
        <v>9500</v>
      </c>
      <c r="AJ1571" s="63" t="s">
        <v>9501</v>
      </c>
      <c r="AK1571" s="78">
        <v>0.4717</v>
      </c>
      <c r="AL1571" s="78">
        <v>0.5</v>
      </c>
      <c r="AM1571" s="63" t="s">
        <v>2066</v>
      </c>
      <c r="AN1571" s="78">
        <v>0.1509</v>
      </c>
      <c r="AO1571" s="78">
        <v>0.1</v>
      </c>
      <c r="AP1571" s="63" t="s">
        <v>4096</v>
      </c>
      <c r="AQ1571" s="78">
        <v>0.0566</v>
      </c>
      <c r="AR1571" s="78">
        <v>0</v>
      </c>
      <c r="AS1571" s="86" t="s">
        <v>9502</v>
      </c>
      <c r="AT1571" s="87"/>
      <c r="AU1571" s="88"/>
    </row>
    <row r="1572" spans="1:47">
      <c r="A1572" s="50">
        <f t="shared" si="112"/>
        <v>33</v>
      </c>
      <c r="B1572" s="51" t="str">
        <f>IF(A1572="","",IF(A1572&lt;词盘!$B$2,"大词",IF(A1572&lt;词盘!$C$2,"中尾词","长尾词")))</f>
        <v>大词</v>
      </c>
      <c r="D1572" s="29" t="str">
        <f t="shared" si="114"/>
        <v>无序</v>
      </c>
      <c r="I1572" s="61">
        <f t="shared" si="113"/>
        <v>0</v>
      </c>
      <c r="K1572" s="91"/>
      <c r="L1572" s="90"/>
      <c r="M1572" s="62" t="s">
        <v>9503</v>
      </c>
      <c r="N1572" s="63" t="s">
        <v>9504</v>
      </c>
      <c r="O1572" s="64" t="s">
        <v>2027</v>
      </c>
      <c r="P1572" s="65"/>
      <c r="Q1572" s="63" t="s">
        <v>2149</v>
      </c>
      <c r="R1572" s="68">
        <v>0</v>
      </c>
      <c r="S1572" s="68">
        <v>2</v>
      </c>
      <c r="T1572" s="69" t="s">
        <v>8547</v>
      </c>
      <c r="U1572" s="70">
        <v>1021778</v>
      </c>
      <c r="V1572" s="68">
        <v>1259</v>
      </c>
      <c r="W1572" s="71">
        <v>33</v>
      </c>
      <c r="X1572" s="72">
        <v>0.0263</v>
      </c>
      <c r="Y1572" s="71">
        <v>34561</v>
      </c>
      <c r="Z1572" s="71">
        <v>500</v>
      </c>
      <c r="AA1572" s="71">
        <v>1</v>
      </c>
      <c r="AB1572" s="76">
        <v>0</v>
      </c>
      <c r="AC1572" s="68">
        <v>18476</v>
      </c>
      <c r="AD1572" s="77">
        <v>0.07</v>
      </c>
      <c r="AE1572" s="68">
        <v>13</v>
      </c>
      <c r="AF1572" s="78">
        <v>0.3728</v>
      </c>
      <c r="AG1572" s="81">
        <v>0.4</v>
      </c>
      <c r="AH1572" s="82">
        <v>0.67</v>
      </c>
      <c r="AI1572" s="64" t="s">
        <v>3345</v>
      </c>
      <c r="AJ1572" s="63" t="s">
        <v>2930</v>
      </c>
      <c r="AK1572" s="78">
        <v>0.2373</v>
      </c>
      <c r="AL1572" s="78">
        <v>0.4</v>
      </c>
      <c r="AM1572" s="63" t="s">
        <v>9505</v>
      </c>
      <c r="AN1572" s="78">
        <v>0.0847</v>
      </c>
      <c r="AO1572" s="78">
        <v>0</v>
      </c>
      <c r="AP1572" s="63" t="s">
        <v>9506</v>
      </c>
      <c r="AQ1572" s="78">
        <v>0.0508</v>
      </c>
      <c r="AR1572" s="78">
        <v>0</v>
      </c>
      <c r="AS1572" s="86" t="s">
        <v>9507</v>
      </c>
      <c r="AT1572" s="87"/>
      <c r="AU1572" s="88"/>
    </row>
    <row r="1573" spans="1:47">
      <c r="A1573" s="50">
        <f t="shared" si="112"/>
        <v>27</v>
      </c>
      <c r="B1573" s="51" t="str">
        <f>IF(A1573="","",IF(A1573&lt;词盘!$B$2,"大词",IF(A1573&lt;词盘!$C$2,"中尾词","长尾词")))</f>
        <v>大词</v>
      </c>
      <c r="D1573" s="29" t="str">
        <f t="shared" ref="D1573:D1601" si="115">IF(M1573="","",IF(OR(E1573="/",E1573=""),"无序",IF(COUNTIFS(E:E,E1573)&lt;4,"无序","有序")))</f>
        <v>无序</v>
      </c>
      <c r="I1573" s="61">
        <f t="shared" si="113"/>
        <v>0</v>
      </c>
      <c r="K1573" s="91"/>
      <c r="L1573" s="90"/>
      <c r="M1573" s="62" t="s">
        <v>9508</v>
      </c>
      <c r="N1573" s="63"/>
      <c r="O1573" s="64" t="s">
        <v>2027</v>
      </c>
      <c r="P1573" s="65"/>
      <c r="Q1573" s="63" t="s">
        <v>2149</v>
      </c>
      <c r="R1573" s="68">
        <v>0</v>
      </c>
      <c r="S1573" s="68">
        <v>3</v>
      </c>
      <c r="T1573" s="69" t="s">
        <v>9509</v>
      </c>
      <c r="U1573" s="70">
        <v>1329052</v>
      </c>
      <c r="V1573" s="68">
        <v>791</v>
      </c>
      <c r="W1573" s="71">
        <v>27</v>
      </c>
      <c r="X1573" s="72">
        <v>0.0351</v>
      </c>
      <c r="Y1573" s="71">
        <v>18790</v>
      </c>
      <c r="Z1573" s="71">
        <v>378</v>
      </c>
      <c r="AA1573" s="71">
        <v>1</v>
      </c>
      <c r="AB1573" s="76">
        <v>71</v>
      </c>
      <c r="AC1573" s="68">
        <v>187</v>
      </c>
      <c r="AD1573" s="77">
        <v>4.23</v>
      </c>
      <c r="AE1573" s="68">
        <v>6</v>
      </c>
      <c r="AF1573" s="78">
        <v>0.4</v>
      </c>
      <c r="AG1573" s="81">
        <v>0.5</v>
      </c>
      <c r="AH1573" s="82">
        <v>1.14</v>
      </c>
      <c r="AI1573" s="64" t="s">
        <v>3281</v>
      </c>
      <c r="AJ1573" s="63" t="s">
        <v>9510</v>
      </c>
      <c r="AK1573" s="78">
        <v>0.1778</v>
      </c>
      <c r="AL1573" s="78">
        <v>0.375</v>
      </c>
      <c r="AM1573" s="63" t="s">
        <v>9511</v>
      </c>
      <c r="AN1573" s="78">
        <v>0.1111</v>
      </c>
      <c r="AO1573" s="78">
        <v>0.125</v>
      </c>
      <c r="AP1573" s="63" t="s">
        <v>9512</v>
      </c>
      <c r="AQ1573" s="78">
        <v>0.1111</v>
      </c>
      <c r="AR1573" s="78">
        <v>0</v>
      </c>
      <c r="AS1573" s="86" t="s">
        <v>9513</v>
      </c>
      <c r="AT1573" s="87">
        <v>0</v>
      </c>
      <c r="AU1573" s="88" t="s">
        <v>9514</v>
      </c>
    </row>
    <row r="1574" spans="1:47">
      <c r="A1574" s="50">
        <f t="shared" si="112"/>
        <v>4</v>
      </c>
      <c r="B1574" s="51" t="str">
        <f>IF(A1574="","",IF(A1574&lt;词盘!$B$2,"大词",IF(A1574&lt;词盘!$C$2,"中尾词","长尾词")))</f>
        <v>大词</v>
      </c>
      <c r="D1574" s="29" t="str">
        <f t="shared" si="115"/>
        <v>无序</v>
      </c>
      <c r="I1574" s="61">
        <f t="shared" si="113"/>
        <v>0</v>
      </c>
      <c r="K1574" s="91"/>
      <c r="L1574" s="90"/>
      <c r="M1574" s="62" t="s">
        <v>1793</v>
      </c>
      <c r="N1574" s="63" t="s">
        <v>9515</v>
      </c>
      <c r="O1574" s="64" t="s">
        <v>2027</v>
      </c>
      <c r="P1574" s="65"/>
      <c r="Q1574" s="63" t="s">
        <v>2028</v>
      </c>
      <c r="R1574" s="68">
        <v>0</v>
      </c>
      <c r="S1574" s="68">
        <v>2</v>
      </c>
      <c r="T1574" s="69" t="s">
        <v>3201</v>
      </c>
      <c r="U1574" s="70">
        <v>2314438</v>
      </c>
      <c r="V1574" s="68">
        <v>140</v>
      </c>
      <c r="W1574" s="71">
        <v>4</v>
      </c>
      <c r="X1574" s="72">
        <v>0.0333</v>
      </c>
      <c r="Y1574" s="71">
        <v>4119</v>
      </c>
      <c r="Z1574" s="71">
        <v>65</v>
      </c>
      <c r="AA1574" s="71">
        <v>1</v>
      </c>
      <c r="AB1574" s="76">
        <v>22</v>
      </c>
      <c r="AC1574" s="68">
        <v>510</v>
      </c>
      <c r="AD1574" s="77">
        <v>0.27</v>
      </c>
      <c r="AE1574" s="68">
        <v>59</v>
      </c>
      <c r="AF1574" s="78">
        <v>0.2692</v>
      </c>
      <c r="AG1574" s="81">
        <v>0.5</v>
      </c>
      <c r="AH1574" s="82">
        <v>0.2</v>
      </c>
      <c r="AI1574" s="64" t="s">
        <v>5053</v>
      </c>
      <c r="AJ1574" s="63" t="s">
        <v>9516</v>
      </c>
      <c r="AK1574" s="78">
        <v>0.1154</v>
      </c>
      <c r="AL1574" s="78">
        <v>0</v>
      </c>
      <c r="AM1574" s="63" t="s">
        <v>9517</v>
      </c>
      <c r="AN1574" s="78">
        <v>0.0769</v>
      </c>
      <c r="AO1574" s="78">
        <v>0.25</v>
      </c>
      <c r="AP1574" s="63" t="s">
        <v>9518</v>
      </c>
      <c r="AQ1574" s="78">
        <v>0.0769</v>
      </c>
      <c r="AR1574" s="78">
        <v>0.25</v>
      </c>
      <c r="AS1574" s="86" t="s">
        <v>9519</v>
      </c>
      <c r="AT1574" s="87"/>
      <c r="AU1574" s="88" t="s">
        <v>9520</v>
      </c>
    </row>
    <row r="1575" spans="1:47">
      <c r="A1575" s="50">
        <f t="shared" si="112"/>
        <v>0</v>
      </c>
      <c r="B1575" s="51" t="str">
        <f>IF(A1575="","",IF(A1575&lt;词盘!$B$2,"大词",IF(A1575&lt;词盘!$C$2,"中尾词","长尾词")))</f>
        <v>大词</v>
      </c>
      <c r="D1575" s="29" t="str">
        <f t="shared" si="115"/>
        <v>无序</v>
      </c>
      <c r="I1575" s="61">
        <f t="shared" si="113"/>
        <v>0</v>
      </c>
      <c r="K1575" s="91"/>
      <c r="L1575" s="90"/>
      <c r="M1575" s="62" t="s">
        <v>9521</v>
      </c>
      <c r="N1575" s="63"/>
      <c r="O1575" s="64" t="s">
        <v>2027</v>
      </c>
      <c r="P1575" s="65"/>
      <c r="Q1575" s="63" t="s">
        <v>2047</v>
      </c>
      <c r="R1575" s="68">
        <v>0</v>
      </c>
      <c r="S1575" s="68">
        <v>10</v>
      </c>
      <c r="T1575" s="69" t="s">
        <v>9522</v>
      </c>
      <c r="U1575" s="70"/>
      <c r="V1575" s="68"/>
      <c r="W1575" s="71"/>
      <c r="X1575" s="72"/>
      <c r="Y1575" s="71"/>
      <c r="Z1575" s="71"/>
      <c r="AA1575" s="71"/>
      <c r="AB1575" s="76"/>
      <c r="AC1575" s="68">
        <v>0</v>
      </c>
      <c r="AD1575" s="77"/>
      <c r="AE1575" s="68">
        <v>20</v>
      </c>
      <c r="AF1575" s="78"/>
      <c r="AG1575" s="81"/>
      <c r="AH1575" s="44" t="s">
        <v>2027</v>
      </c>
      <c r="AI1575" s="64" t="s">
        <v>2177</v>
      </c>
      <c r="AJ1575" s="63"/>
      <c r="AK1575" s="78"/>
      <c r="AL1575" s="78"/>
      <c r="AM1575" s="63"/>
      <c r="AN1575" s="78"/>
      <c r="AO1575" s="78"/>
      <c r="AP1575" s="63"/>
      <c r="AQ1575" s="78"/>
      <c r="AR1575" s="78"/>
      <c r="AS1575" s="86"/>
      <c r="AT1575" s="87">
        <v>0</v>
      </c>
      <c r="AU1575" s="88" t="s">
        <v>9523</v>
      </c>
    </row>
    <row r="1576" spans="1:47">
      <c r="A1576" s="50">
        <f t="shared" si="112"/>
        <v>2758</v>
      </c>
      <c r="B1576" s="51" t="str">
        <f>IF(A1576="","",IF(A1576&lt;词盘!$B$2,"大词",IF(A1576&lt;词盘!$C$2,"中尾词","长尾词")))</f>
        <v>大词</v>
      </c>
      <c r="D1576" s="29" t="str">
        <f t="shared" si="115"/>
        <v>无序</v>
      </c>
      <c r="I1576" s="61">
        <f t="shared" si="113"/>
        <v>0</v>
      </c>
      <c r="K1576" s="91"/>
      <c r="L1576" s="90"/>
      <c r="M1576" s="62" t="s">
        <v>1791</v>
      </c>
      <c r="N1576" s="63" t="s">
        <v>9524</v>
      </c>
      <c r="O1576" s="64" t="s">
        <v>2027</v>
      </c>
      <c r="P1576" s="65"/>
      <c r="Q1576" s="63" t="s">
        <v>2149</v>
      </c>
      <c r="R1576" s="68">
        <v>0</v>
      </c>
      <c r="S1576" s="68">
        <v>1</v>
      </c>
      <c r="T1576" s="69" t="s">
        <v>2910</v>
      </c>
      <c r="U1576" s="70">
        <v>43669</v>
      </c>
      <c r="V1576" s="68">
        <v>16983</v>
      </c>
      <c r="W1576" s="71">
        <v>2758</v>
      </c>
      <c r="X1576" s="72">
        <v>0.1624</v>
      </c>
      <c r="Y1576" s="71">
        <v>403249</v>
      </c>
      <c r="Z1576" s="71">
        <v>7592</v>
      </c>
      <c r="AA1576" s="71">
        <v>63</v>
      </c>
      <c r="AB1576" s="76">
        <v>54</v>
      </c>
      <c r="AC1576" s="68">
        <v>143</v>
      </c>
      <c r="AD1576" s="77">
        <v>118.76</v>
      </c>
      <c r="AE1576" s="68">
        <v>110</v>
      </c>
      <c r="AF1576" s="78">
        <v>0.6307</v>
      </c>
      <c r="AG1576" s="81">
        <v>0.3152</v>
      </c>
      <c r="AH1576" s="82">
        <v>9.46</v>
      </c>
      <c r="AI1576" s="64" t="s">
        <v>9525</v>
      </c>
      <c r="AJ1576" s="63" t="s">
        <v>9526</v>
      </c>
      <c r="AK1576" s="78">
        <v>0.3815</v>
      </c>
      <c r="AL1576" s="78">
        <v>0.2709</v>
      </c>
      <c r="AM1576" s="63" t="s">
        <v>9527</v>
      </c>
      <c r="AN1576" s="78">
        <v>0.1656</v>
      </c>
      <c r="AO1576" s="78">
        <v>0</v>
      </c>
      <c r="AP1576" s="63" t="s">
        <v>9528</v>
      </c>
      <c r="AQ1576" s="78">
        <v>0.0836</v>
      </c>
      <c r="AR1576" s="78">
        <v>0.0443</v>
      </c>
      <c r="AS1576" s="86" t="s">
        <v>9529</v>
      </c>
      <c r="AT1576" s="87"/>
      <c r="AU1576" s="88"/>
    </row>
    <row r="1577" spans="1:47">
      <c r="A1577" s="50">
        <f t="shared" si="112"/>
        <v>0</v>
      </c>
      <c r="B1577" s="51" t="str">
        <f>IF(A1577="","",IF(A1577&lt;词盘!$B$2,"大词",IF(A1577&lt;词盘!$C$2,"中尾词","长尾词")))</f>
        <v>大词</v>
      </c>
      <c r="D1577" s="29" t="str">
        <f t="shared" si="115"/>
        <v>无序</v>
      </c>
      <c r="I1577" s="61">
        <f t="shared" si="113"/>
        <v>0</v>
      </c>
      <c r="K1577" s="91"/>
      <c r="L1577" s="90"/>
      <c r="M1577" s="62" t="s">
        <v>9530</v>
      </c>
      <c r="N1577" s="63"/>
      <c r="O1577" s="64" t="s">
        <v>2027</v>
      </c>
      <c r="P1577" s="65"/>
      <c r="Q1577" s="63" t="s">
        <v>2149</v>
      </c>
      <c r="R1577" s="68">
        <v>0</v>
      </c>
      <c r="S1577" s="68">
        <v>3</v>
      </c>
      <c r="T1577" s="69" t="s">
        <v>9531</v>
      </c>
      <c r="U1577" s="70"/>
      <c r="V1577" s="68"/>
      <c r="W1577" s="71"/>
      <c r="X1577" s="72"/>
      <c r="Y1577" s="71"/>
      <c r="Z1577" s="71"/>
      <c r="AA1577" s="71"/>
      <c r="AB1577" s="76"/>
      <c r="AC1577" s="68">
        <v>0</v>
      </c>
      <c r="AD1577" s="77"/>
      <c r="AE1577" s="68">
        <v>17</v>
      </c>
      <c r="AF1577" s="78"/>
      <c r="AG1577" s="81"/>
      <c r="AH1577" s="44" t="s">
        <v>2027</v>
      </c>
      <c r="AI1577" s="64" t="s">
        <v>2177</v>
      </c>
      <c r="AJ1577" s="63"/>
      <c r="AK1577" s="78"/>
      <c r="AL1577" s="78"/>
      <c r="AM1577" s="63"/>
      <c r="AN1577" s="78"/>
      <c r="AO1577" s="78"/>
      <c r="AP1577" s="63"/>
      <c r="AQ1577" s="78"/>
      <c r="AR1577" s="78"/>
      <c r="AS1577" s="86"/>
      <c r="AT1577" s="87">
        <v>0.2</v>
      </c>
      <c r="AU1577" s="88" t="s">
        <v>9532</v>
      </c>
    </row>
    <row r="1578" spans="1:47">
      <c r="A1578" s="50">
        <f t="shared" si="112"/>
        <v>136</v>
      </c>
      <c r="B1578" s="51" t="str">
        <f>IF(A1578="","",IF(A1578&lt;词盘!$B$2,"大词",IF(A1578&lt;词盘!$C$2,"中尾词","长尾词")))</f>
        <v>大词</v>
      </c>
      <c r="D1578" s="29" t="str">
        <f t="shared" si="115"/>
        <v>无序</v>
      </c>
      <c r="I1578" s="61">
        <f t="shared" si="113"/>
        <v>0</v>
      </c>
      <c r="K1578" s="91"/>
      <c r="L1578" s="90"/>
      <c r="M1578" s="62" t="s">
        <v>9533</v>
      </c>
      <c r="N1578" s="63" t="s">
        <v>2681</v>
      </c>
      <c r="O1578" s="64" t="s">
        <v>2027</v>
      </c>
      <c r="P1578" s="65"/>
      <c r="Q1578" s="63" t="s">
        <v>2047</v>
      </c>
      <c r="R1578" s="68">
        <v>0</v>
      </c>
      <c r="S1578" s="68">
        <v>8</v>
      </c>
      <c r="T1578" s="69" t="s">
        <v>9534</v>
      </c>
      <c r="U1578" s="70">
        <v>1527058</v>
      </c>
      <c r="V1578" s="68">
        <v>938</v>
      </c>
      <c r="W1578" s="71">
        <v>136</v>
      </c>
      <c r="X1578" s="72">
        <v>0.1456</v>
      </c>
      <c r="Y1578" s="71">
        <v>27873</v>
      </c>
      <c r="Z1578" s="71">
        <v>401</v>
      </c>
      <c r="AA1578" s="71">
        <v>4</v>
      </c>
      <c r="AB1578" s="76">
        <v>0</v>
      </c>
      <c r="AC1578" s="68">
        <v>130</v>
      </c>
      <c r="AD1578" s="77">
        <v>7.22</v>
      </c>
      <c r="AE1578" s="68">
        <v>2</v>
      </c>
      <c r="AF1578" s="78">
        <v>0.4103</v>
      </c>
      <c r="AG1578" s="81">
        <v>0.4</v>
      </c>
      <c r="AH1578" s="82">
        <v>1.36</v>
      </c>
      <c r="AI1578" s="64" t="s">
        <v>6496</v>
      </c>
      <c r="AJ1578" s="63" t="s">
        <v>2243</v>
      </c>
      <c r="AK1578" s="78">
        <v>0.1795</v>
      </c>
      <c r="AL1578" s="78">
        <v>0.2</v>
      </c>
      <c r="AM1578" s="63" t="s">
        <v>2223</v>
      </c>
      <c r="AN1578" s="78">
        <v>0.1282</v>
      </c>
      <c r="AO1578" s="78">
        <v>0.1333</v>
      </c>
      <c r="AP1578" s="63" t="s">
        <v>2066</v>
      </c>
      <c r="AQ1578" s="78">
        <v>0.1026</v>
      </c>
      <c r="AR1578" s="78">
        <v>0.0667</v>
      </c>
      <c r="AS1578" s="86" t="s">
        <v>9535</v>
      </c>
      <c r="AT1578" s="87"/>
      <c r="AU1578" s="88"/>
    </row>
    <row r="1579" spans="1:47">
      <c r="A1579" s="50">
        <f t="shared" si="112"/>
        <v>38</v>
      </c>
      <c r="B1579" s="51" t="str">
        <f>IF(A1579="","",IF(A1579&lt;词盘!$B$2,"大词",IF(A1579&lt;词盘!$C$2,"中尾词","长尾词")))</f>
        <v>大词</v>
      </c>
      <c r="D1579" s="29" t="str">
        <f t="shared" si="115"/>
        <v>无序</v>
      </c>
      <c r="I1579" s="61">
        <f t="shared" si="113"/>
        <v>0</v>
      </c>
      <c r="K1579" s="91"/>
      <c r="L1579" s="90"/>
      <c r="M1579" s="62" t="s">
        <v>9536</v>
      </c>
      <c r="N1579" s="63"/>
      <c r="O1579" s="64" t="s">
        <v>2027</v>
      </c>
      <c r="P1579" s="65"/>
      <c r="Q1579" s="63" t="s">
        <v>2047</v>
      </c>
      <c r="R1579" s="68">
        <v>0</v>
      </c>
      <c r="S1579" s="68">
        <v>10</v>
      </c>
      <c r="T1579" s="69" t="s">
        <v>9537</v>
      </c>
      <c r="U1579" s="70">
        <v>1200120</v>
      </c>
      <c r="V1579" s="68">
        <v>1311</v>
      </c>
      <c r="W1579" s="71">
        <v>38</v>
      </c>
      <c r="X1579" s="72">
        <v>0.0296</v>
      </c>
      <c r="Y1579" s="71">
        <v>33869</v>
      </c>
      <c r="Z1579" s="71">
        <v>530</v>
      </c>
      <c r="AA1579" s="71">
        <v>1</v>
      </c>
      <c r="AB1579" s="76">
        <v>0</v>
      </c>
      <c r="AC1579" s="68">
        <v>474</v>
      </c>
      <c r="AD1579" s="77">
        <v>2.77</v>
      </c>
      <c r="AE1579" s="68">
        <v>4</v>
      </c>
      <c r="AF1579" s="78">
        <v>0.68</v>
      </c>
      <c r="AG1579" s="81">
        <v>0.6112</v>
      </c>
      <c r="AH1579" s="82">
        <v>3.53</v>
      </c>
      <c r="AI1579" s="64" t="s">
        <v>9538</v>
      </c>
      <c r="AJ1579" s="63" t="s">
        <v>2184</v>
      </c>
      <c r="AK1579" s="78">
        <v>0.46</v>
      </c>
      <c r="AL1579" s="78">
        <v>0.1667</v>
      </c>
      <c r="AM1579" s="63" t="s">
        <v>2066</v>
      </c>
      <c r="AN1579" s="78">
        <v>0.14</v>
      </c>
      <c r="AO1579" s="78">
        <v>0.2778</v>
      </c>
      <c r="AP1579" s="63" t="s">
        <v>2678</v>
      </c>
      <c r="AQ1579" s="78">
        <v>0.08</v>
      </c>
      <c r="AR1579" s="78">
        <v>0.1667</v>
      </c>
      <c r="AS1579" s="86" t="s">
        <v>9539</v>
      </c>
      <c r="AT1579" s="87">
        <v>0</v>
      </c>
      <c r="AU1579" s="88" t="s">
        <v>9540</v>
      </c>
    </row>
    <row r="1580" spans="1:47">
      <c r="A1580" s="50">
        <f t="shared" si="112"/>
        <v>78</v>
      </c>
      <c r="B1580" s="51" t="str">
        <f>IF(A1580="","",IF(A1580&lt;词盘!$B$2,"大词",IF(A1580&lt;词盘!$C$2,"中尾词","长尾词")))</f>
        <v>大词</v>
      </c>
      <c r="D1580" s="29" t="str">
        <f t="shared" si="115"/>
        <v>无序</v>
      </c>
      <c r="I1580" s="61">
        <f t="shared" si="113"/>
        <v>0</v>
      </c>
      <c r="K1580" s="91"/>
      <c r="L1580" s="90"/>
      <c r="M1580" s="62" t="s">
        <v>9541</v>
      </c>
      <c r="N1580" s="63" t="s">
        <v>2181</v>
      </c>
      <c r="O1580" s="64" t="s">
        <v>2027</v>
      </c>
      <c r="P1580" s="65"/>
      <c r="Q1580" s="63" t="s">
        <v>2028</v>
      </c>
      <c r="R1580" s="68">
        <v>0</v>
      </c>
      <c r="S1580" s="68">
        <v>8</v>
      </c>
      <c r="T1580" s="69" t="s">
        <v>9542</v>
      </c>
      <c r="U1580" s="70">
        <v>1093556</v>
      </c>
      <c r="V1580" s="68">
        <v>1215</v>
      </c>
      <c r="W1580" s="71">
        <v>78</v>
      </c>
      <c r="X1580" s="72">
        <v>0.0649</v>
      </c>
      <c r="Y1580" s="71">
        <v>29940</v>
      </c>
      <c r="Z1580" s="71">
        <v>512</v>
      </c>
      <c r="AA1580" s="71">
        <v>2</v>
      </c>
      <c r="AB1580" s="76">
        <v>1</v>
      </c>
      <c r="AC1580" s="68">
        <v>70</v>
      </c>
      <c r="AD1580" s="77">
        <v>17.36</v>
      </c>
      <c r="AE1580" s="68">
        <v>4</v>
      </c>
      <c r="AF1580" s="78">
        <v>0.6908</v>
      </c>
      <c r="AG1580" s="81">
        <v>0.5833</v>
      </c>
      <c r="AH1580" s="82">
        <v>3.63</v>
      </c>
      <c r="AI1580" s="64" t="s">
        <v>9543</v>
      </c>
      <c r="AJ1580" s="63" t="s">
        <v>2184</v>
      </c>
      <c r="AK1580" s="78">
        <v>0.3636</v>
      </c>
      <c r="AL1580" s="78">
        <v>0.25</v>
      </c>
      <c r="AM1580" s="63" t="s">
        <v>2066</v>
      </c>
      <c r="AN1580" s="78">
        <v>0.2727</v>
      </c>
      <c r="AO1580" s="78">
        <v>0.25</v>
      </c>
      <c r="AP1580" s="63" t="s">
        <v>9544</v>
      </c>
      <c r="AQ1580" s="78">
        <v>0.0545</v>
      </c>
      <c r="AR1580" s="78">
        <v>0.0833</v>
      </c>
      <c r="AS1580" s="86" t="s">
        <v>9545</v>
      </c>
      <c r="AT1580" s="87"/>
      <c r="AU1580" s="88"/>
    </row>
    <row r="1581" spans="1:47">
      <c r="A1581" s="50">
        <f t="shared" si="112"/>
        <v>0</v>
      </c>
      <c r="B1581" s="51" t="str">
        <f>IF(A1581="","",IF(A1581&lt;词盘!$B$2,"大词",IF(A1581&lt;词盘!$C$2,"中尾词","长尾词")))</f>
        <v>大词</v>
      </c>
      <c r="D1581" s="29" t="str">
        <f t="shared" si="115"/>
        <v>无序</v>
      </c>
      <c r="I1581" s="61">
        <f t="shared" si="113"/>
        <v>0</v>
      </c>
      <c r="K1581" s="91"/>
      <c r="L1581" s="90"/>
      <c r="M1581" s="62" t="s">
        <v>453</v>
      </c>
      <c r="N1581" s="63" t="s">
        <v>2925</v>
      </c>
      <c r="O1581" s="64" t="s">
        <v>2027</v>
      </c>
      <c r="P1581" s="65"/>
      <c r="Q1581" s="63" t="s">
        <v>2047</v>
      </c>
      <c r="R1581" s="68">
        <v>0</v>
      </c>
      <c r="S1581" s="68">
        <v>1</v>
      </c>
      <c r="T1581" s="69" t="s">
        <v>2066</v>
      </c>
      <c r="U1581" s="70"/>
      <c r="V1581" s="68"/>
      <c r="W1581" s="71"/>
      <c r="X1581" s="72"/>
      <c r="Y1581" s="71"/>
      <c r="Z1581" s="71"/>
      <c r="AA1581" s="71">
        <v>1</v>
      </c>
      <c r="AB1581" s="76">
        <v>0</v>
      </c>
      <c r="AC1581" s="68">
        <v>1278</v>
      </c>
      <c r="AD1581" s="77">
        <v>0</v>
      </c>
      <c r="AE1581" s="68">
        <v>18</v>
      </c>
      <c r="AF1581" s="78">
        <v>0.3214</v>
      </c>
      <c r="AG1581" s="81">
        <v>0</v>
      </c>
      <c r="AH1581" s="82">
        <v>3.19</v>
      </c>
      <c r="AI1581" s="64" t="s">
        <v>9546</v>
      </c>
      <c r="AJ1581" s="63" t="s">
        <v>9547</v>
      </c>
      <c r="AK1581" s="78">
        <v>0.1429</v>
      </c>
      <c r="AL1581" s="78">
        <v>0</v>
      </c>
      <c r="AM1581" s="63" t="s">
        <v>9548</v>
      </c>
      <c r="AN1581" s="78">
        <v>0.1071</v>
      </c>
      <c r="AO1581" s="78">
        <v>0</v>
      </c>
      <c r="AP1581" s="63" t="s">
        <v>9549</v>
      </c>
      <c r="AQ1581" s="78">
        <v>0.0714</v>
      </c>
      <c r="AR1581" s="78">
        <v>0</v>
      </c>
      <c r="AS1581" s="86" t="s">
        <v>9550</v>
      </c>
      <c r="AT1581" s="87"/>
      <c r="AU1581" s="88"/>
    </row>
    <row r="1582" spans="1:47">
      <c r="A1582" s="50">
        <f t="shared" ref="A1582:A1607" si="116">W1582</f>
        <v>57</v>
      </c>
      <c r="B1582" s="51" t="str">
        <f>IF(A1582="","",IF(A1582&lt;词盘!$B$2,"大词",IF(A1582&lt;词盘!$C$2,"中尾词","长尾词")))</f>
        <v>大词</v>
      </c>
      <c r="D1582" s="29" t="str">
        <f t="shared" si="115"/>
        <v>无序</v>
      </c>
      <c r="I1582" s="61">
        <f t="shared" si="113"/>
        <v>0</v>
      </c>
      <c r="K1582" s="91"/>
      <c r="L1582" s="90"/>
      <c r="M1582" s="62" t="s">
        <v>9551</v>
      </c>
      <c r="N1582" s="63"/>
      <c r="O1582" s="64" t="s">
        <v>2027</v>
      </c>
      <c r="P1582" s="65"/>
      <c r="Q1582" s="63" t="s">
        <v>2149</v>
      </c>
      <c r="R1582" s="68">
        <v>0</v>
      </c>
      <c r="S1582" s="68">
        <v>1</v>
      </c>
      <c r="T1582" s="69" t="s">
        <v>4686</v>
      </c>
      <c r="U1582" s="70">
        <v>1274326</v>
      </c>
      <c r="V1582" s="68">
        <v>2185</v>
      </c>
      <c r="W1582" s="71">
        <v>57</v>
      </c>
      <c r="X1582" s="72">
        <v>0.0264</v>
      </c>
      <c r="Y1582" s="71">
        <v>60530</v>
      </c>
      <c r="Z1582" s="71">
        <v>946</v>
      </c>
      <c r="AA1582" s="71">
        <v>2</v>
      </c>
      <c r="AB1582" s="76">
        <v>0</v>
      </c>
      <c r="AC1582" s="68">
        <v>230</v>
      </c>
      <c r="AD1582" s="77">
        <v>9.5</v>
      </c>
      <c r="AE1582" s="68">
        <v>6</v>
      </c>
      <c r="AF1582" s="78">
        <v>0.7659</v>
      </c>
      <c r="AG1582" s="81">
        <v>0.4762</v>
      </c>
      <c r="AH1582" s="44" t="s">
        <v>2027</v>
      </c>
      <c r="AI1582" s="64" t="s">
        <v>2177</v>
      </c>
      <c r="AJ1582" s="63" t="s">
        <v>3617</v>
      </c>
      <c r="AK1582" s="78">
        <v>0.3404</v>
      </c>
      <c r="AL1582" s="78">
        <v>0.2857</v>
      </c>
      <c r="AM1582" s="63" t="s">
        <v>2243</v>
      </c>
      <c r="AN1582" s="78">
        <v>0.3191</v>
      </c>
      <c r="AO1582" s="78">
        <v>0.1429</v>
      </c>
      <c r="AP1582" s="63" t="s">
        <v>2617</v>
      </c>
      <c r="AQ1582" s="78">
        <v>0.1064</v>
      </c>
      <c r="AR1582" s="78">
        <v>0.0476</v>
      </c>
      <c r="AS1582" s="86" t="s">
        <v>9552</v>
      </c>
      <c r="AT1582" s="87"/>
      <c r="AU1582" s="88"/>
    </row>
    <row r="1583" spans="1:47">
      <c r="A1583" s="50">
        <f t="shared" si="116"/>
        <v>133</v>
      </c>
      <c r="B1583" s="51" t="str">
        <f>IF(A1583="","",IF(A1583&lt;词盘!$B$2,"大词",IF(A1583&lt;词盘!$C$2,"中尾词","长尾词")))</f>
        <v>大词</v>
      </c>
      <c r="D1583" s="29" t="str">
        <f t="shared" si="115"/>
        <v>无序</v>
      </c>
      <c r="I1583" s="61">
        <f t="shared" si="113"/>
        <v>0</v>
      </c>
      <c r="K1583" s="91"/>
      <c r="L1583" s="90"/>
      <c r="M1583" s="62" t="s">
        <v>9553</v>
      </c>
      <c r="N1583" s="63" t="s">
        <v>9554</v>
      </c>
      <c r="O1583" s="64" t="s">
        <v>2027</v>
      </c>
      <c r="P1583" s="65"/>
      <c r="Q1583" s="63" t="s">
        <v>2047</v>
      </c>
      <c r="R1583" s="68">
        <v>0</v>
      </c>
      <c r="S1583" s="68">
        <v>3</v>
      </c>
      <c r="T1583" s="69" t="s">
        <v>8852</v>
      </c>
      <c r="U1583" s="70">
        <v>1845328</v>
      </c>
      <c r="V1583" s="68">
        <v>1497</v>
      </c>
      <c r="W1583" s="71">
        <v>133</v>
      </c>
      <c r="X1583" s="72">
        <v>0.0891</v>
      </c>
      <c r="Y1583" s="71">
        <v>32269</v>
      </c>
      <c r="Z1583" s="71">
        <v>635</v>
      </c>
      <c r="AA1583" s="71">
        <v>4</v>
      </c>
      <c r="AB1583" s="76">
        <v>0</v>
      </c>
      <c r="AC1583" s="68">
        <v>254</v>
      </c>
      <c r="AD1583" s="77">
        <v>5.89</v>
      </c>
      <c r="AE1583" s="68">
        <v>4</v>
      </c>
      <c r="AF1583" s="78">
        <v>0.75</v>
      </c>
      <c r="AG1583" s="81">
        <v>0.8462</v>
      </c>
      <c r="AH1583" s="82">
        <v>0.77</v>
      </c>
      <c r="AI1583" s="64" t="s">
        <v>3176</v>
      </c>
      <c r="AJ1583" s="63" t="s">
        <v>2293</v>
      </c>
      <c r="AK1583" s="78">
        <v>0.5</v>
      </c>
      <c r="AL1583" s="78">
        <v>0.5385</v>
      </c>
      <c r="AM1583" s="63" t="s">
        <v>8443</v>
      </c>
      <c r="AN1583" s="78">
        <v>0.1875</v>
      </c>
      <c r="AO1583" s="78">
        <v>0.3077</v>
      </c>
      <c r="AP1583" s="63" t="s">
        <v>9555</v>
      </c>
      <c r="AQ1583" s="78">
        <v>0.0625</v>
      </c>
      <c r="AR1583" s="78">
        <v>0</v>
      </c>
      <c r="AS1583" s="86" t="s">
        <v>9556</v>
      </c>
      <c r="AT1583" s="87">
        <v>0</v>
      </c>
      <c r="AU1583" s="88" t="s">
        <v>9557</v>
      </c>
    </row>
    <row r="1584" spans="1:47">
      <c r="A1584" s="50">
        <f t="shared" si="116"/>
        <v>0</v>
      </c>
      <c r="B1584" s="51" t="str">
        <f>IF(A1584="","",IF(A1584&lt;词盘!$B$2,"大词",IF(A1584&lt;词盘!$C$2,"中尾词","长尾词")))</f>
        <v>大词</v>
      </c>
      <c r="D1584" s="29" t="str">
        <f t="shared" si="115"/>
        <v>无序</v>
      </c>
      <c r="I1584" s="61">
        <f t="shared" si="113"/>
        <v>0</v>
      </c>
      <c r="K1584" s="91"/>
      <c r="L1584" s="90"/>
      <c r="M1584" s="62" t="s">
        <v>9558</v>
      </c>
      <c r="N1584" s="63" t="s">
        <v>9559</v>
      </c>
      <c r="O1584" s="64" t="s">
        <v>2018</v>
      </c>
      <c r="P1584" s="65"/>
      <c r="Q1584" s="63" t="s">
        <v>2275</v>
      </c>
      <c r="R1584" s="68">
        <v>0</v>
      </c>
      <c r="S1584" s="68">
        <v>8</v>
      </c>
      <c r="T1584" s="69" t="s">
        <v>9534</v>
      </c>
      <c r="U1584" s="70">
        <v>2314435</v>
      </c>
      <c r="V1584" s="68"/>
      <c r="W1584" s="71"/>
      <c r="X1584" s="72"/>
      <c r="Y1584" s="71"/>
      <c r="Z1584" s="71"/>
      <c r="AA1584" s="71">
        <v>1</v>
      </c>
      <c r="AB1584" s="76">
        <v>0</v>
      </c>
      <c r="AC1584" s="68">
        <v>210</v>
      </c>
      <c r="AD1584" s="77">
        <v>0</v>
      </c>
      <c r="AE1584" s="68">
        <v>13</v>
      </c>
      <c r="AF1584" s="78">
        <v>0.577</v>
      </c>
      <c r="AG1584" s="81">
        <v>0.5555</v>
      </c>
      <c r="AH1584" s="82">
        <v>1.6</v>
      </c>
      <c r="AI1584" s="64" t="s">
        <v>3794</v>
      </c>
      <c r="AJ1584" s="63" t="s">
        <v>2066</v>
      </c>
      <c r="AK1584" s="78">
        <v>0.2308</v>
      </c>
      <c r="AL1584" s="78">
        <v>0.3333</v>
      </c>
      <c r="AM1584" s="63" t="s">
        <v>2243</v>
      </c>
      <c r="AN1584" s="78">
        <v>0.2308</v>
      </c>
      <c r="AO1584" s="78">
        <v>0.1111</v>
      </c>
      <c r="AP1584" s="63" t="s">
        <v>2224</v>
      </c>
      <c r="AQ1584" s="78">
        <v>0.1154</v>
      </c>
      <c r="AR1584" s="78">
        <v>0.1111</v>
      </c>
      <c r="AS1584" s="86" t="s">
        <v>9560</v>
      </c>
      <c r="AT1584" s="87">
        <v>0</v>
      </c>
      <c r="AU1584" s="88" t="s">
        <v>9561</v>
      </c>
    </row>
    <row r="1585" spans="1:47">
      <c r="A1585" s="50">
        <f t="shared" si="116"/>
        <v>0</v>
      </c>
      <c r="B1585" s="51" t="str">
        <f>IF(A1585="","",IF(A1585&lt;词盘!$B$2,"大词",IF(A1585&lt;词盘!$C$2,"中尾词","长尾词")))</f>
        <v>大词</v>
      </c>
      <c r="D1585" s="29" t="str">
        <f t="shared" si="115"/>
        <v>无序</v>
      </c>
      <c r="I1585" s="61">
        <f t="shared" si="113"/>
        <v>0</v>
      </c>
      <c r="K1585" s="91"/>
      <c r="L1585" s="90"/>
      <c r="M1585" s="62" t="s">
        <v>9562</v>
      </c>
      <c r="N1585" s="63"/>
      <c r="O1585" s="64" t="s">
        <v>2027</v>
      </c>
      <c r="P1585" s="65"/>
      <c r="Q1585" s="63" t="s">
        <v>2047</v>
      </c>
      <c r="R1585" s="68">
        <v>0</v>
      </c>
      <c r="S1585" s="68">
        <v>9</v>
      </c>
      <c r="T1585" s="69" t="s">
        <v>9563</v>
      </c>
      <c r="U1585" s="70"/>
      <c r="V1585" s="68"/>
      <c r="W1585" s="71"/>
      <c r="X1585" s="72"/>
      <c r="Y1585" s="71"/>
      <c r="Z1585" s="71"/>
      <c r="AA1585" s="71"/>
      <c r="AB1585" s="76"/>
      <c r="AC1585" s="68">
        <v>0</v>
      </c>
      <c r="AD1585" s="77"/>
      <c r="AE1585" s="68">
        <v>17</v>
      </c>
      <c r="AF1585" s="78"/>
      <c r="AG1585" s="81"/>
      <c r="AH1585" s="44" t="s">
        <v>2027</v>
      </c>
      <c r="AI1585" s="64" t="s">
        <v>2177</v>
      </c>
      <c r="AJ1585" s="63"/>
      <c r="AK1585" s="78"/>
      <c r="AL1585" s="78"/>
      <c r="AM1585" s="63"/>
      <c r="AN1585" s="78"/>
      <c r="AO1585" s="78"/>
      <c r="AP1585" s="63"/>
      <c r="AQ1585" s="78"/>
      <c r="AR1585" s="78"/>
      <c r="AS1585" s="86"/>
      <c r="AT1585" s="87"/>
      <c r="AU1585" s="88" t="s">
        <v>9564</v>
      </c>
    </row>
    <row r="1586" spans="1:47">
      <c r="A1586" s="50">
        <f t="shared" si="116"/>
        <v>0</v>
      </c>
      <c r="B1586" s="51" t="str">
        <f>IF(A1586="","",IF(A1586&lt;词盘!$B$2,"大词",IF(A1586&lt;词盘!$C$2,"中尾词","长尾词")))</f>
        <v>大词</v>
      </c>
      <c r="D1586" s="29" t="str">
        <f t="shared" si="115"/>
        <v>无序</v>
      </c>
      <c r="I1586" s="61">
        <f t="shared" si="113"/>
        <v>0</v>
      </c>
      <c r="K1586" s="91"/>
      <c r="L1586" s="90"/>
      <c r="M1586" s="62" t="s">
        <v>9565</v>
      </c>
      <c r="N1586" s="63"/>
      <c r="O1586" s="64" t="s">
        <v>2027</v>
      </c>
      <c r="P1586" s="65"/>
      <c r="Q1586" s="63" t="s">
        <v>2047</v>
      </c>
      <c r="R1586" s="68">
        <v>0</v>
      </c>
      <c r="S1586" s="68">
        <v>7</v>
      </c>
      <c r="T1586" s="69" t="s">
        <v>8556</v>
      </c>
      <c r="U1586" s="70"/>
      <c r="V1586" s="68"/>
      <c r="W1586" s="71"/>
      <c r="X1586" s="72"/>
      <c r="Y1586" s="71"/>
      <c r="Z1586" s="71"/>
      <c r="AA1586" s="71"/>
      <c r="AB1586" s="76"/>
      <c r="AC1586" s="68">
        <v>0</v>
      </c>
      <c r="AD1586" s="77"/>
      <c r="AE1586" s="68">
        <v>16</v>
      </c>
      <c r="AF1586" s="78"/>
      <c r="AG1586" s="81"/>
      <c r="AH1586" s="44" t="s">
        <v>2027</v>
      </c>
      <c r="AI1586" s="64" t="s">
        <v>2177</v>
      </c>
      <c r="AJ1586" s="63"/>
      <c r="AK1586" s="78"/>
      <c r="AL1586" s="78"/>
      <c r="AM1586" s="63"/>
      <c r="AN1586" s="78"/>
      <c r="AO1586" s="78"/>
      <c r="AP1586" s="63"/>
      <c r="AQ1586" s="78"/>
      <c r="AR1586" s="78"/>
      <c r="AS1586" s="86"/>
      <c r="AT1586" s="87"/>
      <c r="AU1586" s="88"/>
    </row>
    <row r="1587" spans="1:47">
      <c r="A1587" s="50">
        <f t="shared" si="116"/>
        <v>0</v>
      </c>
      <c r="B1587" s="51" t="str">
        <f>IF(A1587="","",IF(A1587&lt;词盘!$B$2,"大词",IF(A1587&lt;词盘!$C$2,"中尾词","长尾词")))</f>
        <v>大词</v>
      </c>
      <c r="D1587" s="29" t="str">
        <f t="shared" si="115"/>
        <v>无序</v>
      </c>
      <c r="I1587" s="61">
        <f t="shared" si="113"/>
        <v>0</v>
      </c>
      <c r="K1587" s="91"/>
      <c r="L1587" s="90"/>
      <c r="M1587" s="62" t="s">
        <v>9566</v>
      </c>
      <c r="N1587" s="63"/>
      <c r="O1587" s="64" t="s">
        <v>2027</v>
      </c>
      <c r="P1587" s="65"/>
      <c r="Q1587" s="63" t="s">
        <v>2047</v>
      </c>
      <c r="R1587" s="68">
        <v>0</v>
      </c>
      <c r="S1587" s="68">
        <v>3</v>
      </c>
      <c r="T1587" s="69" t="s">
        <v>9567</v>
      </c>
      <c r="U1587" s="70"/>
      <c r="V1587" s="68"/>
      <c r="W1587" s="71"/>
      <c r="X1587" s="72"/>
      <c r="Y1587" s="71"/>
      <c r="Z1587" s="71"/>
      <c r="AA1587" s="71"/>
      <c r="AB1587" s="76"/>
      <c r="AC1587" s="68">
        <v>0</v>
      </c>
      <c r="AD1587" s="77"/>
      <c r="AE1587" s="68">
        <v>16</v>
      </c>
      <c r="AF1587" s="78"/>
      <c r="AG1587" s="81"/>
      <c r="AH1587" s="44" t="s">
        <v>2027</v>
      </c>
      <c r="AI1587" s="64" t="s">
        <v>2177</v>
      </c>
      <c r="AJ1587" s="63"/>
      <c r="AK1587" s="78"/>
      <c r="AL1587" s="78"/>
      <c r="AM1587" s="63"/>
      <c r="AN1587" s="78"/>
      <c r="AO1587" s="78"/>
      <c r="AP1587" s="63"/>
      <c r="AQ1587" s="78"/>
      <c r="AR1587" s="78"/>
      <c r="AS1587" s="86"/>
      <c r="AT1587" s="87">
        <v>0</v>
      </c>
      <c r="AU1587" s="88" t="s">
        <v>9568</v>
      </c>
    </row>
    <row r="1588" spans="1:47">
      <c r="A1588" s="50">
        <f t="shared" si="116"/>
        <v>0</v>
      </c>
      <c r="B1588" s="51" t="str">
        <f>IF(A1588="","",IF(A1588&lt;词盘!$B$2,"大词",IF(A1588&lt;词盘!$C$2,"中尾词","长尾词")))</f>
        <v>大词</v>
      </c>
      <c r="D1588" s="29" t="str">
        <f t="shared" si="115"/>
        <v>无序</v>
      </c>
      <c r="I1588" s="61">
        <f t="shared" si="113"/>
        <v>0</v>
      </c>
      <c r="K1588" s="91"/>
      <c r="L1588" s="90"/>
      <c r="M1588" s="62" t="s">
        <v>9569</v>
      </c>
      <c r="N1588" s="63" t="s">
        <v>9570</v>
      </c>
      <c r="O1588" s="64" t="s">
        <v>2027</v>
      </c>
      <c r="P1588" s="65"/>
      <c r="Q1588" s="63" t="s">
        <v>2149</v>
      </c>
      <c r="R1588" s="68">
        <v>0</v>
      </c>
      <c r="S1588" s="68">
        <v>1</v>
      </c>
      <c r="T1588" s="69" t="s">
        <v>4686</v>
      </c>
      <c r="U1588" s="70"/>
      <c r="V1588" s="68"/>
      <c r="W1588" s="71"/>
      <c r="X1588" s="72"/>
      <c r="Y1588" s="71"/>
      <c r="Z1588" s="71"/>
      <c r="AA1588" s="71">
        <v>1</v>
      </c>
      <c r="AB1588" s="76">
        <v>0</v>
      </c>
      <c r="AC1588" s="68">
        <v>291</v>
      </c>
      <c r="AD1588" s="77">
        <v>0</v>
      </c>
      <c r="AE1588" s="68">
        <v>22</v>
      </c>
      <c r="AF1588" s="78"/>
      <c r="AG1588" s="81"/>
      <c r="AH1588" s="82">
        <v>0.68</v>
      </c>
      <c r="AI1588" s="64" t="s">
        <v>9571</v>
      </c>
      <c r="AJ1588" s="63"/>
      <c r="AK1588" s="78"/>
      <c r="AL1588" s="78"/>
      <c r="AM1588" s="63"/>
      <c r="AN1588" s="78"/>
      <c r="AO1588" s="78"/>
      <c r="AP1588" s="63"/>
      <c r="AQ1588" s="78"/>
      <c r="AR1588" s="78"/>
      <c r="AS1588" s="86" t="s">
        <v>9572</v>
      </c>
      <c r="AT1588" s="87"/>
      <c r="AU1588" s="88"/>
    </row>
    <row r="1589" spans="1:47">
      <c r="A1589" s="50">
        <f t="shared" si="116"/>
        <v>0</v>
      </c>
      <c r="B1589" s="51" t="str">
        <f>IF(A1589="","",IF(A1589&lt;词盘!$B$2,"大词",IF(A1589&lt;词盘!$C$2,"中尾词","长尾词")))</f>
        <v>大词</v>
      </c>
      <c r="D1589" s="29" t="str">
        <f t="shared" si="115"/>
        <v>无序</v>
      </c>
      <c r="I1589" s="61">
        <f t="shared" si="113"/>
        <v>0</v>
      </c>
      <c r="K1589" s="91"/>
      <c r="L1589" s="90"/>
      <c r="M1589" s="62" t="s">
        <v>9573</v>
      </c>
      <c r="N1589" s="63" t="s">
        <v>1956</v>
      </c>
      <c r="O1589" s="64" t="s">
        <v>2027</v>
      </c>
      <c r="P1589" s="65"/>
      <c r="Q1589" s="63" t="s">
        <v>2047</v>
      </c>
      <c r="R1589" s="68">
        <v>0</v>
      </c>
      <c r="S1589" s="68">
        <v>7</v>
      </c>
      <c r="T1589" s="69" t="s">
        <v>9574</v>
      </c>
      <c r="U1589" s="70"/>
      <c r="V1589" s="68"/>
      <c r="W1589" s="71"/>
      <c r="X1589" s="72"/>
      <c r="Y1589" s="71"/>
      <c r="Z1589" s="71"/>
      <c r="AA1589" s="71">
        <v>1</v>
      </c>
      <c r="AB1589" s="76">
        <v>0</v>
      </c>
      <c r="AC1589" s="68">
        <v>7847</v>
      </c>
      <c r="AD1589" s="77">
        <v>0</v>
      </c>
      <c r="AE1589" s="68">
        <v>36</v>
      </c>
      <c r="AF1589" s="78">
        <v>0.6924</v>
      </c>
      <c r="AG1589" s="81">
        <v>0</v>
      </c>
      <c r="AH1589" s="82">
        <v>0.28</v>
      </c>
      <c r="AI1589" s="64" t="s">
        <v>9575</v>
      </c>
      <c r="AJ1589" s="63" t="s">
        <v>2031</v>
      </c>
      <c r="AK1589" s="78">
        <v>0.2308</v>
      </c>
      <c r="AL1589" s="78">
        <v>0</v>
      </c>
      <c r="AM1589" s="63" t="s">
        <v>9576</v>
      </c>
      <c r="AN1589" s="78">
        <v>0.2308</v>
      </c>
      <c r="AO1589" s="78">
        <v>0</v>
      </c>
      <c r="AP1589" s="63" t="s">
        <v>9577</v>
      </c>
      <c r="AQ1589" s="78">
        <v>0.2308</v>
      </c>
      <c r="AR1589" s="78">
        <v>0</v>
      </c>
      <c r="AS1589" s="86" t="s">
        <v>9578</v>
      </c>
      <c r="AT1589" s="87"/>
      <c r="AU1589" s="88"/>
    </row>
    <row r="1590" spans="1:47">
      <c r="A1590" s="50">
        <f t="shared" si="116"/>
        <v>0</v>
      </c>
      <c r="B1590" s="51" t="str">
        <f>IF(A1590="","",IF(A1590&lt;词盘!$B$2,"大词",IF(A1590&lt;词盘!$C$2,"中尾词","长尾词")))</f>
        <v>大词</v>
      </c>
      <c r="D1590" s="29" t="str">
        <f t="shared" si="115"/>
        <v>无序</v>
      </c>
      <c r="I1590" s="61">
        <f t="shared" si="113"/>
        <v>0</v>
      </c>
      <c r="K1590" s="91"/>
      <c r="L1590" s="90"/>
      <c r="M1590" s="62" t="s">
        <v>9579</v>
      </c>
      <c r="N1590" s="63"/>
      <c r="O1590" s="64" t="s">
        <v>2027</v>
      </c>
      <c r="P1590" s="65"/>
      <c r="Q1590" s="63" t="s">
        <v>2047</v>
      </c>
      <c r="R1590" s="68">
        <v>0</v>
      </c>
      <c r="S1590" s="68">
        <v>1</v>
      </c>
      <c r="T1590" s="69" t="s">
        <v>2022</v>
      </c>
      <c r="U1590" s="70"/>
      <c r="V1590" s="68"/>
      <c r="W1590" s="71"/>
      <c r="X1590" s="72"/>
      <c r="Y1590" s="71"/>
      <c r="Z1590" s="71"/>
      <c r="AA1590" s="71"/>
      <c r="AB1590" s="76"/>
      <c r="AC1590" s="68">
        <v>0</v>
      </c>
      <c r="AD1590" s="77"/>
      <c r="AE1590" s="68">
        <v>7</v>
      </c>
      <c r="AF1590" s="78"/>
      <c r="AG1590" s="81"/>
      <c r="AH1590" s="44" t="s">
        <v>2027</v>
      </c>
      <c r="AI1590" s="64" t="s">
        <v>2177</v>
      </c>
      <c r="AJ1590" s="63"/>
      <c r="AK1590" s="78"/>
      <c r="AL1590" s="78"/>
      <c r="AM1590" s="63"/>
      <c r="AN1590" s="78"/>
      <c r="AO1590" s="78"/>
      <c r="AP1590" s="63"/>
      <c r="AQ1590" s="78"/>
      <c r="AR1590" s="78"/>
      <c r="AS1590" s="86"/>
      <c r="AT1590" s="87"/>
      <c r="AU1590" s="88"/>
    </row>
    <row r="1591" spans="1:47">
      <c r="A1591" s="50">
        <f t="shared" si="116"/>
        <v>20</v>
      </c>
      <c r="B1591" s="51" t="str">
        <f>IF(A1591="","",IF(A1591&lt;词盘!$B$2,"大词",IF(A1591&lt;词盘!$C$2,"中尾词","长尾词")))</f>
        <v>大词</v>
      </c>
      <c r="D1591" s="29" t="str">
        <f t="shared" si="115"/>
        <v>无序</v>
      </c>
      <c r="I1591" s="61">
        <f t="shared" si="113"/>
        <v>0</v>
      </c>
      <c r="K1591" s="91"/>
      <c r="L1591" s="90"/>
      <c r="M1591" s="62" t="s">
        <v>9580</v>
      </c>
      <c r="N1591" s="63" t="s">
        <v>9581</v>
      </c>
      <c r="O1591" s="64" t="s">
        <v>2027</v>
      </c>
      <c r="P1591" s="65"/>
      <c r="Q1591" s="63" t="s">
        <v>4152</v>
      </c>
      <c r="R1591" s="68">
        <v>0</v>
      </c>
      <c r="S1591" s="68">
        <v>1</v>
      </c>
      <c r="T1591" s="69" t="s">
        <v>2601</v>
      </c>
      <c r="U1591" s="70">
        <v>1177063</v>
      </c>
      <c r="V1591" s="68">
        <v>554</v>
      </c>
      <c r="W1591" s="71">
        <v>20</v>
      </c>
      <c r="X1591" s="72">
        <v>0.0366</v>
      </c>
      <c r="Y1591" s="71">
        <v>14720</v>
      </c>
      <c r="Z1591" s="71">
        <v>211</v>
      </c>
      <c r="AA1591" s="71">
        <v>1</v>
      </c>
      <c r="AB1591" s="76">
        <v>0</v>
      </c>
      <c r="AC1591" s="68">
        <v>137</v>
      </c>
      <c r="AD1591" s="77">
        <v>4.04</v>
      </c>
      <c r="AE1591" s="68">
        <v>1</v>
      </c>
      <c r="AF1591" s="78">
        <v>0.706</v>
      </c>
      <c r="AG1591" s="81">
        <v>0</v>
      </c>
      <c r="AH1591" s="82">
        <v>0.77</v>
      </c>
      <c r="AI1591" s="64" t="s">
        <v>3176</v>
      </c>
      <c r="AJ1591" s="63" t="s">
        <v>9582</v>
      </c>
      <c r="AK1591" s="78">
        <v>0.3922</v>
      </c>
      <c r="AL1591" s="78">
        <v>0</v>
      </c>
      <c r="AM1591" s="63" t="s">
        <v>9583</v>
      </c>
      <c r="AN1591" s="78">
        <v>0.1569</v>
      </c>
      <c r="AO1591" s="78">
        <v>0</v>
      </c>
      <c r="AP1591" s="63" t="s">
        <v>9584</v>
      </c>
      <c r="AQ1591" s="78">
        <v>0.1569</v>
      </c>
      <c r="AR1591" s="78">
        <v>0</v>
      </c>
      <c r="AS1591" s="86" t="s">
        <v>9585</v>
      </c>
      <c r="AT1591" s="87"/>
      <c r="AU1591" s="88"/>
    </row>
    <row r="1592" spans="1:47">
      <c r="A1592" s="50">
        <f t="shared" si="116"/>
        <v>0</v>
      </c>
      <c r="B1592" s="51" t="str">
        <f>IF(A1592="","",IF(A1592&lt;词盘!$B$2,"大词",IF(A1592&lt;词盘!$C$2,"中尾词","长尾词")))</f>
        <v>大词</v>
      </c>
      <c r="D1592" s="29" t="str">
        <f t="shared" si="115"/>
        <v>无序</v>
      </c>
      <c r="I1592" s="61">
        <f t="shared" si="113"/>
        <v>0</v>
      </c>
      <c r="K1592" s="91"/>
      <c r="L1592" s="90"/>
      <c r="M1592" s="62" t="s">
        <v>9586</v>
      </c>
      <c r="N1592" s="63" t="s">
        <v>2246</v>
      </c>
      <c r="O1592" s="64" t="s">
        <v>2027</v>
      </c>
      <c r="P1592" s="65"/>
      <c r="Q1592" s="63" t="s">
        <v>2047</v>
      </c>
      <c r="R1592" s="68">
        <v>0</v>
      </c>
      <c r="S1592" s="68">
        <v>2</v>
      </c>
      <c r="T1592" s="69" t="s">
        <v>8213</v>
      </c>
      <c r="U1592" s="70"/>
      <c r="V1592" s="68"/>
      <c r="W1592" s="71"/>
      <c r="X1592" s="72"/>
      <c r="Y1592" s="71"/>
      <c r="Z1592" s="71"/>
      <c r="AA1592" s="71">
        <v>1</v>
      </c>
      <c r="AB1592" s="76">
        <v>0</v>
      </c>
      <c r="AC1592" s="68">
        <v>159</v>
      </c>
      <c r="AD1592" s="77">
        <v>0</v>
      </c>
      <c r="AE1592" s="68">
        <v>12</v>
      </c>
      <c r="AF1592" s="78">
        <v>0.8149</v>
      </c>
      <c r="AG1592" s="81">
        <v>1</v>
      </c>
      <c r="AH1592" s="82">
        <v>1.24</v>
      </c>
      <c r="AI1592" s="64" t="s">
        <v>9587</v>
      </c>
      <c r="AJ1592" s="63" t="s">
        <v>2250</v>
      </c>
      <c r="AK1592" s="78">
        <v>0.2963</v>
      </c>
      <c r="AL1592" s="78">
        <v>1</v>
      </c>
      <c r="AM1592" s="63" t="s">
        <v>2162</v>
      </c>
      <c r="AN1592" s="78">
        <v>0.2593</v>
      </c>
      <c r="AO1592" s="78">
        <v>0</v>
      </c>
      <c r="AP1592" s="63" t="s">
        <v>2163</v>
      </c>
      <c r="AQ1592" s="78">
        <v>0.2593</v>
      </c>
      <c r="AR1592" s="78">
        <v>0</v>
      </c>
      <c r="AS1592" s="86" t="s">
        <v>9588</v>
      </c>
      <c r="AT1592" s="87"/>
      <c r="AU1592" s="88"/>
    </row>
    <row r="1593" spans="1:47">
      <c r="A1593" s="50">
        <f t="shared" si="116"/>
        <v>0</v>
      </c>
      <c r="B1593" s="51" t="str">
        <f>IF(A1593="","",IF(A1593&lt;词盘!$B$2,"大词",IF(A1593&lt;词盘!$C$2,"中尾词","长尾词")))</f>
        <v>大词</v>
      </c>
      <c r="D1593" s="29" t="str">
        <f t="shared" si="115"/>
        <v>无序</v>
      </c>
      <c r="I1593" s="61">
        <f t="shared" si="113"/>
        <v>0</v>
      </c>
      <c r="K1593" s="91"/>
      <c r="L1593" s="90"/>
      <c r="M1593" s="62" t="s">
        <v>9589</v>
      </c>
      <c r="N1593" s="63" t="s">
        <v>9590</v>
      </c>
      <c r="O1593" s="64" t="s">
        <v>2027</v>
      </c>
      <c r="P1593" s="65"/>
      <c r="Q1593" s="63" t="s">
        <v>2047</v>
      </c>
      <c r="R1593" s="68">
        <v>0</v>
      </c>
      <c r="S1593" s="68">
        <v>1</v>
      </c>
      <c r="T1593" s="69" t="s">
        <v>2022</v>
      </c>
      <c r="U1593" s="70"/>
      <c r="V1593" s="68"/>
      <c r="W1593" s="71"/>
      <c r="X1593" s="72"/>
      <c r="Y1593" s="71"/>
      <c r="Z1593" s="71"/>
      <c r="AA1593" s="71">
        <v>1</v>
      </c>
      <c r="AB1593" s="76">
        <v>0</v>
      </c>
      <c r="AC1593" s="68">
        <v>6210</v>
      </c>
      <c r="AD1593" s="77">
        <v>0</v>
      </c>
      <c r="AE1593" s="68">
        <v>22</v>
      </c>
      <c r="AF1593" s="78">
        <v>0.1851</v>
      </c>
      <c r="AG1593" s="81">
        <v>0.75</v>
      </c>
      <c r="AH1593" s="44" t="s">
        <v>2027</v>
      </c>
      <c r="AI1593" s="64" t="s">
        <v>2177</v>
      </c>
      <c r="AJ1593" s="63" t="s">
        <v>2623</v>
      </c>
      <c r="AK1593" s="78">
        <v>0.1111</v>
      </c>
      <c r="AL1593" s="78">
        <v>0.25</v>
      </c>
      <c r="AM1593" s="63" t="s">
        <v>9591</v>
      </c>
      <c r="AN1593" s="78">
        <v>0.037</v>
      </c>
      <c r="AO1593" s="78">
        <v>0.25</v>
      </c>
      <c r="AP1593" s="63" t="s">
        <v>9592</v>
      </c>
      <c r="AQ1593" s="78">
        <v>0.037</v>
      </c>
      <c r="AR1593" s="78">
        <v>0.25</v>
      </c>
      <c r="AS1593" s="86" t="s">
        <v>9593</v>
      </c>
      <c r="AT1593" s="87"/>
      <c r="AU1593" s="88"/>
    </row>
    <row r="1594" spans="1:47">
      <c r="A1594" s="50">
        <f t="shared" si="116"/>
        <v>26</v>
      </c>
      <c r="B1594" s="51" t="str">
        <f>IF(A1594="","",IF(A1594&lt;词盘!$B$2,"大词",IF(A1594&lt;词盘!$C$2,"中尾词","长尾词")))</f>
        <v>大词</v>
      </c>
      <c r="D1594" s="29" t="str">
        <f t="shared" si="115"/>
        <v>无序</v>
      </c>
      <c r="I1594" s="61">
        <f t="shared" si="113"/>
        <v>0</v>
      </c>
      <c r="K1594" s="91"/>
      <c r="L1594" s="90"/>
      <c r="M1594" s="62" t="s">
        <v>9594</v>
      </c>
      <c r="N1594" s="63"/>
      <c r="O1594" s="64" t="s">
        <v>2027</v>
      </c>
      <c r="P1594" s="65"/>
      <c r="Q1594" s="63" t="s">
        <v>2047</v>
      </c>
      <c r="R1594" s="68">
        <v>0</v>
      </c>
      <c r="S1594" s="68">
        <v>3</v>
      </c>
      <c r="T1594" s="69" t="s">
        <v>5382</v>
      </c>
      <c r="U1594" s="70">
        <v>2090852</v>
      </c>
      <c r="V1594" s="68">
        <v>759</v>
      </c>
      <c r="W1594" s="71">
        <v>26</v>
      </c>
      <c r="X1594" s="72">
        <v>0.0348</v>
      </c>
      <c r="Y1594" s="71">
        <v>16547</v>
      </c>
      <c r="Z1594" s="71">
        <v>348</v>
      </c>
      <c r="AA1594" s="71">
        <v>1</v>
      </c>
      <c r="AB1594" s="76">
        <v>0</v>
      </c>
      <c r="AC1594" s="68">
        <v>106</v>
      </c>
      <c r="AD1594" s="77">
        <v>7.16</v>
      </c>
      <c r="AE1594" s="68">
        <v>4</v>
      </c>
      <c r="AF1594" s="78">
        <v>0.8929</v>
      </c>
      <c r="AG1594" s="81">
        <v>1</v>
      </c>
      <c r="AH1594" s="82">
        <v>6.15</v>
      </c>
      <c r="AI1594" s="64" t="s">
        <v>9595</v>
      </c>
      <c r="AJ1594" s="63" t="s">
        <v>2600</v>
      </c>
      <c r="AK1594" s="78">
        <v>0.3929</v>
      </c>
      <c r="AL1594" s="78">
        <v>0</v>
      </c>
      <c r="AM1594" s="63" t="s">
        <v>2602</v>
      </c>
      <c r="AN1594" s="78">
        <v>0.25</v>
      </c>
      <c r="AO1594" s="78">
        <v>1</v>
      </c>
      <c r="AP1594" s="63" t="s">
        <v>2601</v>
      </c>
      <c r="AQ1594" s="78">
        <v>0.25</v>
      </c>
      <c r="AR1594" s="78">
        <v>0</v>
      </c>
      <c r="AS1594" s="86" t="s">
        <v>9596</v>
      </c>
      <c r="AT1594" s="87"/>
      <c r="AU1594" s="88"/>
    </row>
    <row r="1595" spans="1:47">
      <c r="A1595" s="50">
        <f t="shared" si="116"/>
        <v>0</v>
      </c>
      <c r="B1595" s="51" t="str">
        <f>IF(A1595="","",IF(A1595&lt;词盘!$B$2,"大词",IF(A1595&lt;词盘!$C$2,"中尾词","长尾词")))</f>
        <v>大词</v>
      </c>
      <c r="D1595" s="29" t="str">
        <f t="shared" si="115"/>
        <v>无序</v>
      </c>
      <c r="I1595" s="61">
        <f t="shared" si="113"/>
        <v>0</v>
      </c>
      <c r="K1595" s="91"/>
      <c r="L1595" s="90"/>
      <c r="M1595" s="62" t="s">
        <v>9597</v>
      </c>
      <c r="N1595" s="63"/>
      <c r="O1595" s="64" t="s">
        <v>2027</v>
      </c>
      <c r="P1595" s="65"/>
      <c r="Q1595" s="63" t="s">
        <v>2047</v>
      </c>
      <c r="R1595" s="68">
        <v>0</v>
      </c>
      <c r="S1595" s="68">
        <v>1</v>
      </c>
      <c r="T1595" s="69" t="s">
        <v>2024</v>
      </c>
      <c r="U1595" s="70"/>
      <c r="V1595" s="68"/>
      <c r="W1595" s="71"/>
      <c r="X1595" s="72"/>
      <c r="Y1595" s="71"/>
      <c r="Z1595" s="71"/>
      <c r="AA1595" s="71"/>
      <c r="AB1595" s="76"/>
      <c r="AC1595" s="68">
        <v>0</v>
      </c>
      <c r="AD1595" s="77"/>
      <c r="AE1595" s="68"/>
      <c r="AF1595" s="78"/>
      <c r="AG1595" s="81"/>
      <c r="AH1595" s="44" t="s">
        <v>2027</v>
      </c>
      <c r="AI1595" s="64" t="s">
        <v>2177</v>
      </c>
      <c r="AJ1595" s="63"/>
      <c r="AK1595" s="78"/>
      <c r="AL1595" s="78"/>
      <c r="AM1595" s="63"/>
      <c r="AN1595" s="78"/>
      <c r="AO1595" s="78"/>
      <c r="AP1595" s="63"/>
      <c r="AQ1595" s="78"/>
      <c r="AR1595" s="78"/>
      <c r="AS1595" s="86"/>
      <c r="AT1595" s="87"/>
      <c r="AU1595" s="88"/>
    </row>
    <row r="1596" spans="1:47">
      <c r="A1596" s="50">
        <f t="shared" si="116"/>
        <v>0</v>
      </c>
      <c r="B1596" s="51" t="str">
        <f>IF(A1596="","",IF(A1596&lt;词盘!$B$2,"大词",IF(A1596&lt;词盘!$C$2,"中尾词","长尾词")))</f>
        <v>大词</v>
      </c>
      <c r="D1596" s="29" t="str">
        <f t="shared" si="115"/>
        <v>无序</v>
      </c>
      <c r="I1596" s="61">
        <f t="shared" si="113"/>
        <v>0</v>
      </c>
      <c r="K1596" s="91"/>
      <c r="L1596" s="90"/>
      <c r="M1596" s="62" t="s">
        <v>9598</v>
      </c>
      <c r="N1596" s="63"/>
      <c r="O1596" s="64" t="s">
        <v>2027</v>
      </c>
      <c r="P1596" s="65"/>
      <c r="Q1596" s="63" t="s">
        <v>2047</v>
      </c>
      <c r="R1596" s="68">
        <v>0</v>
      </c>
      <c r="S1596" s="68">
        <v>1</v>
      </c>
      <c r="T1596" s="69" t="s">
        <v>2022</v>
      </c>
      <c r="U1596" s="70"/>
      <c r="V1596" s="68"/>
      <c r="W1596" s="71"/>
      <c r="X1596" s="72"/>
      <c r="Y1596" s="71"/>
      <c r="Z1596" s="71"/>
      <c r="AA1596" s="71"/>
      <c r="AB1596" s="76"/>
      <c r="AC1596" s="68">
        <v>0</v>
      </c>
      <c r="AD1596" s="77"/>
      <c r="AE1596" s="68">
        <v>35</v>
      </c>
      <c r="AF1596" s="78"/>
      <c r="AG1596" s="81"/>
      <c r="AH1596" s="44" t="s">
        <v>2027</v>
      </c>
      <c r="AI1596" s="64" t="s">
        <v>2177</v>
      </c>
      <c r="AJ1596" s="63"/>
      <c r="AK1596" s="78"/>
      <c r="AL1596" s="78"/>
      <c r="AM1596" s="63"/>
      <c r="AN1596" s="78"/>
      <c r="AO1596" s="78"/>
      <c r="AP1596" s="63"/>
      <c r="AQ1596" s="78"/>
      <c r="AR1596" s="78"/>
      <c r="AS1596" s="86"/>
      <c r="AT1596" s="87"/>
      <c r="AU1596" s="88"/>
    </row>
    <row r="1597" spans="1:47">
      <c r="A1597" s="50">
        <f t="shared" si="116"/>
        <v>0</v>
      </c>
      <c r="B1597" s="51" t="str">
        <f>IF(A1597="","",IF(A1597&lt;词盘!$B$2,"大词",IF(A1597&lt;词盘!$C$2,"中尾词","长尾词")))</f>
        <v>大词</v>
      </c>
      <c r="D1597" s="29" t="str">
        <f t="shared" si="115"/>
        <v>无序</v>
      </c>
      <c r="I1597" s="61">
        <f t="shared" si="113"/>
        <v>0</v>
      </c>
      <c r="K1597" s="91"/>
      <c r="L1597" s="90"/>
      <c r="M1597" s="62" t="s">
        <v>9599</v>
      </c>
      <c r="N1597" s="63"/>
      <c r="O1597" s="64" t="s">
        <v>2027</v>
      </c>
      <c r="P1597" s="65"/>
      <c r="Q1597" s="63" t="s">
        <v>2047</v>
      </c>
      <c r="R1597" s="68">
        <v>0</v>
      </c>
      <c r="S1597" s="68">
        <v>2</v>
      </c>
      <c r="T1597" s="69" t="s">
        <v>8495</v>
      </c>
      <c r="U1597" s="70"/>
      <c r="V1597" s="68"/>
      <c r="W1597" s="71"/>
      <c r="X1597" s="72"/>
      <c r="Y1597" s="71"/>
      <c r="Z1597" s="71"/>
      <c r="AA1597" s="71"/>
      <c r="AB1597" s="76"/>
      <c r="AC1597" s="68">
        <v>0</v>
      </c>
      <c r="AD1597" s="77"/>
      <c r="AE1597" s="68">
        <v>13</v>
      </c>
      <c r="AF1597" s="78"/>
      <c r="AG1597" s="81"/>
      <c r="AH1597" s="44" t="s">
        <v>2027</v>
      </c>
      <c r="AI1597" s="64" t="s">
        <v>2177</v>
      </c>
      <c r="AJ1597" s="63"/>
      <c r="AK1597" s="78"/>
      <c r="AL1597" s="78"/>
      <c r="AM1597" s="63"/>
      <c r="AN1597" s="78"/>
      <c r="AO1597" s="78"/>
      <c r="AP1597" s="63"/>
      <c r="AQ1597" s="78"/>
      <c r="AR1597" s="78"/>
      <c r="AS1597" s="86"/>
      <c r="AT1597" s="87"/>
      <c r="AU1597" s="88"/>
    </row>
    <row r="1598" spans="1:47">
      <c r="A1598" s="50">
        <f t="shared" si="116"/>
        <v>0</v>
      </c>
      <c r="B1598" s="51" t="str">
        <f>IF(A1598="","",IF(A1598&lt;词盘!$B$2,"大词",IF(A1598&lt;词盘!$C$2,"中尾词","长尾词")))</f>
        <v>大词</v>
      </c>
      <c r="D1598" s="29" t="str">
        <f t="shared" si="115"/>
        <v>无序</v>
      </c>
      <c r="I1598" s="61">
        <f t="shared" ref="I1598:I1661" si="117">P1598/SUM(P:P)</f>
        <v>0</v>
      </c>
      <c r="K1598" s="91"/>
      <c r="L1598" s="90"/>
      <c r="M1598" s="62" t="s">
        <v>9600</v>
      </c>
      <c r="N1598" s="63"/>
      <c r="O1598" s="64" t="s">
        <v>2027</v>
      </c>
      <c r="P1598" s="65"/>
      <c r="Q1598" s="63" t="s">
        <v>2047</v>
      </c>
      <c r="R1598" s="68">
        <v>0</v>
      </c>
      <c r="S1598" s="68">
        <v>2</v>
      </c>
      <c r="T1598" s="69" t="s">
        <v>9601</v>
      </c>
      <c r="U1598" s="70"/>
      <c r="V1598" s="68"/>
      <c r="W1598" s="71"/>
      <c r="X1598" s="72"/>
      <c r="Y1598" s="71"/>
      <c r="Z1598" s="71"/>
      <c r="AA1598" s="71"/>
      <c r="AB1598" s="76"/>
      <c r="AC1598" s="68">
        <v>0</v>
      </c>
      <c r="AD1598" s="77"/>
      <c r="AE1598" s="68">
        <v>2</v>
      </c>
      <c r="AF1598" s="78"/>
      <c r="AG1598" s="81"/>
      <c r="AH1598" s="44" t="s">
        <v>2027</v>
      </c>
      <c r="AI1598" s="64" t="s">
        <v>2177</v>
      </c>
      <c r="AJ1598" s="63"/>
      <c r="AK1598" s="78"/>
      <c r="AL1598" s="78"/>
      <c r="AM1598" s="63"/>
      <c r="AN1598" s="78"/>
      <c r="AO1598" s="78"/>
      <c r="AP1598" s="63"/>
      <c r="AQ1598" s="78"/>
      <c r="AR1598" s="78"/>
      <c r="AS1598" s="86"/>
      <c r="AT1598" s="87"/>
      <c r="AU1598" s="88"/>
    </row>
    <row r="1599" spans="1:47">
      <c r="A1599" s="50">
        <f t="shared" si="116"/>
        <v>23</v>
      </c>
      <c r="B1599" s="51" t="str">
        <f>IF(A1599="","",IF(A1599&lt;词盘!$B$2,"大词",IF(A1599&lt;词盘!$C$2,"中尾词","长尾词")))</f>
        <v>大词</v>
      </c>
      <c r="D1599" s="29" t="str">
        <f t="shared" si="115"/>
        <v>无序</v>
      </c>
      <c r="I1599" s="61">
        <f t="shared" si="117"/>
        <v>0</v>
      </c>
      <c r="K1599" s="91"/>
      <c r="L1599" s="90"/>
      <c r="M1599" s="62" t="s">
        <v>9602</v>
      </c>
      <c r="N1599" s="63" t="s">
        <v>2070</v>
      </c>
      <c r="O1599" s="64" t="s">
        <v>2027</v>
      </c>
      <c r="P1599" s="65"/>
      <c r="Q1599" s="63" t="s">
        <v>2047</v>
      </c>
      <c r="R1599" s="68">
        <v>0</v>
      </c>
      <c r="S1599" s="68">
        <v>7</v>
      </c>
      <c r="T1599" s="69" t="s">
        <v>9603</v>
      </c>
      <c r="U1599" s="70">
        <v>1248285</v>
      </c>
      <c r="V1599" s="68">
        <v>760</v>
      </c>
      <c r="W1599" s="71">
        <v>23</v>
      </c>
      <c r="X1599" s="72">
        <v>0.0309</v>
      </c>
      <c r="Y1599" s="71">
        <v>21063</v>
      </c>
      <c r="Z1599" s="71">
        <v>323</v>
      </c>
      <c r="AA1599" s="71">
        <v>1</v>
      </c>
      <c r="AB1599" s="76">
        <v>0</v>
      </c>
      <c r="AC1599" s="68">
        <v>367</v>
      </c>
      <c r="AD1599" s="77">
        <v>2.07</v>
      </c>
      <c r="AE1599" s="68">
        <v>3</v>
      </c>
      <c r="AF1599" s="78">
        <v>0.5833</v>
      </c>
      <c r="AG1599" s="81">
        <v>0.5555</v>
      </c>
      <c r="AH1599" s="82">
        <v>0.7</v>
      </c>
      <c r="AI1599" s="64" t="s">
        <v>6933</v>
      </c>
      <c r="AJ1599" s="63" t="s">
        <v>2073</v>
      </c>
      <c r="AK1599" s="78">
        <v>0.4167</v>
      </c>
      <c r="AL1599" s="78">
        <v>0.3333</v>
      </c>
      <c r="AM1599" s="63" t="s">
        <v>2075</v>
      </c>
      <c r="AN1599" s="78">
        <v>0.0833</v>
      </c>
      <c r="AO1599" s="78">
        <v>0.1111</v>
      </c>
      <c r="AP1599" s="63" t="s">
        <v>4014</v>
      </c>
      <c r="AQ1599" s="78">
        <v>0.0833</v>
      </c>
      <c r="AR1599" s="78">
        <v>0.1111</v>
      </c>
      <c r="AS1599" s="86" t="s">
        <v>9604</v>
      </c>
      <c r="AT1599" s="87"/>
      <c r="AU1599" s="88"/>
    </row>
    <row r="1600" spans="1:47">
      <c r="A1600" s="50">
        <f t="shared" si="116"/>
        <v>0</v>
      </c>
      <c r="B1600" s="51" t="str">
        <f>IF(A1600="","",IF(A1600&lt;词盘!$B$2,"大词",IF(A1600&lt;词盘!$C$2,"中尾词","长尾词")))</f>
        <v>大词</v>
      </c>
      <c r="D1600" s="29" t="str">
        <f t="shared" si="115"/>
        <v>无序</v>
      </c>
      <c r="I1600" s="61">
        <f t="shared" si="117"/>
        <v>0</v>
      </c>
      <c r="K1600" s="91"/>
      <c r="L1600" s="90"/>
      <c r="M1600" s="62" t="s">
        <v>9605</v>
      </c>
      <c r="N1600" s="63"/>
      <c r="O1600" s="64" t="s">
        <v>2027</v>
      </c>
      <c r="P1600" s="65"/>
      <c r="Q1600" s="63" t="s">
        <v>2047</v>
      </c>
      <c r="R1600" s="68">
        <v>0</v>
      </c>
      <c r="S1600" s="68">
        <v>8</v>
      </c>
      <c r="T1600" s="69" t="s">
        <v>9606</v>
      </c>
      <c r="U1600" s="70"/>
      <c r="V1600" s="68"/>
      <c r="W1600" s="71"/>
      <c r="X1600" s="72"/>
      <c r="Y1600" s="71"/>
      <c r="Z1600" s="71"/>
      <c r="AA1600" s="71"/>
      <c r="AB1600" s="76"/>
      <c r="AC1600" s="68">
        <v>0</v>
      </c>
      <c r="AD1600" s="77"/>
      <c r="AE1600" s="68">
        <v>2</v>
      </c>
      <c r="AF1600" s="78"/>
      <c r="AG1600" s="81"/>
      <c r="AH1600" s="44" t="s">
        <v>2027</v>
      </c>
      <c r="AI1600" s="64" t="s">
        <v>2177</v>
      </c>
      <c r="AJ1600" s="63"/>
      <c r="AK1600" s="78"/>
      <c r="AL1600" s="78"/>
      <c r="AM1600" s="63"/>
      <c r="AN1600" s="78"/>
      <c r="AO1600" s="78"/>
      <c r="AP1600" s="63"/>
      <c r="AQ1600" s="78"/>
      <c r="AR1600" s="78"/>
      <c r="AS1600" s="86"/>
      <c r="AT1600" s="87">
        <v>0</v>
      </c>
      <c r="AU1600" s="88" t="s">
        <v>9607</v>
      </c>
    </row>
    <row r="1601" spans="1:47">
      <c r="A1601" s="50">
        <f t="shared" si="116"/>
        <v>0</v>
      </c>
      <c r="B1601" s="51" t="str">
        <f>IF(A1601="","",IF(A1601&lt;词盘!$B$2,"大词",IF(A1601&lt;词盘!$C$2,"中尾词","长尾词")))</f>
        <v>大词</v>
      </c>
      <c r="D1601" s="29" t="str">
        <f t="shared" si="115"/>
        <v>无序</v>
      </c>
      <c r="I1601" s="61">
        <f t="shared" si="117"/>
        <v>0</v>
      </c>
      <c r="K1601" s="91"/>
      <c r="L1601" s="90"/>
      <c r="M1601" s="62" t="s">
        <v>9608</v>
      </c>
      <c r="N1601" s="63" t="s">
        <v>1943</v>
      </c>
      <c r="O1601" s="64" t="s">
        <v>2027</v>
      </c>
      <c r="P1601" s="65"/>
      <c r="Q1601" s="63" t="s">
        <v>2047</v>
      </c>
      <c r="R1601" s="68">
        <v>0</v>
      </c>
      <c r="S1601" s="68">
        <v>11</v>
      </c>
      <c r="T1601" s="69" t="s">
        <v>9609</v>
      </c>
      <c r="U1601" s="70">
        <v>1648959</v>
      </c>
      <c r="V1601" s="68"/>
      <c r="W1601" s="71"/>
      <c r="X1601" s="72"/>
      <c r="Y1601" s="71"/>
      <c r="Z1601" s="71"/>
      <c r="AA1601" s="71">
        <v>1</v>
      </c>
      <c r="AB1601" s="76">
        <v>0</v>
      </c>
      <c r="AC1601" s="68">
        <v>472</v>
      </c>
      <c r="AD1601" s="77">
        <v>0</v>
      </c>
      <c r="AE1601" s="68">
        <v>14</v>
      </c>
      <c r="AF1601" s="78">
        <v>0.3611</v>
      </c>
      <c r="AG1601" s="81">
        <v>0.5</v>
      </c>
      <c r="AH1601" s="82">
        <v>2.5</v>
      </c>
      <c r="AI1601" s="64" t="s">
        <v>3491</v>
      </c>
      <c r="AJ1601" s="63" t="s">
        <v>2278</v>
      </c>
      <c r="AK1601" s="78">
        <v>0.1667</v>
      </c>
      <c r="AL1601" s="78">
        <v>0</v>
      </c>
      <c r="AM1601" s="63" t="s">
        <v>2089</v>
      </c>
      <c r="AN1601" s="78">
        <v>0.1111</v>
      </c>
      <c r="AO1601" s="78">
        <v>0.1667</v>
      </c>
      <c r="AP1601" s="63" t="s">
        <v>2561</v>
      </c>
      <c r="AQ1601" s="78">
        <v>0.0833</v>
      </c>
      <c r="AR1601" s="78">
        <v>0.3333</v>
      </c>
      <c r="AS1601" s="86" t="s">
        <v>9610</v>
      </c>
      <c r="AT1601" s="87"/>
      <c r="AU1601" s="88"/>
    </row>
    <row r="1602" spans="1:47">
      <c r="A1602" s="50">
        <f t="shared" si="116"/>
        <v>40</v>
      </c>
      <c r="B1602" s="51" t="str">
        <f>IF(A1602="","",IF(A1602&lt;词盘!$B$2,"大词",IF(A1602&lt;词盘!$C$2,"中尾词","长尾词")))</f>
        <v>大词</v>
      </c>
      <c r="D1602" s="29" t="str">
        <f t="shared" ref="D1602:D1665" si="118">IF(M1602="","",IF(OR(E1602="/",E1602=""),"无序",IF(COUNTIFS(E:E,E1602)&lt;4,"无序","有序")))</f>
        <v>无序</v>
      </c>
      <c r="I1602" s="61">
        <f t="shared" si="117"/>
        <v>0</v>
      </c>
      <c r="K1602" s="91"/>
      <c r="L1602" s="90"/>
      <c r="M1602" s="62" t="s">
        <v>9611</v>
      </c>
      <c r="N1602" s="63" t="s">
        <v>1967</v>
      </c>
      <c r="O1602" s="64" t="s">
        <v>2027</v>
      </c>
      <c r="P1602" s="65"/>
      <c r="Q1602" s="63" t="s">
        <v>2047</v>
      </c>
      <c r="R1602" s="68">
        <v>0</v>
      </c>
      <c r="S1602" s="68">
        <v>14</v>
      </c>
      <c r="T1602" s="69" t="s">
        <v>7304</v>
      </c>
      <c r="U1602" s="70">
        <v>1300706</v>
      </c>
      <c r="V1602" s="68">
        <v>1432</v>
      </c>
      <c r="W1602" s="71">
        <v>40</v>
      </c>
      <c r="X1602" s="72">
        <v>0.0285</v>
      </c>
      <c r="Y1602" s="71">
        <v>30480</v>
      </c>
      <c r="Z1602" s="71">
        <v>654</v>
      </c>
      <c r="AA1602" s="71">
        <v>1</v>
      </c>
      <c r="AB1602" s="76">
        <v>0</v>
      </c>
      <c r="AC1602" s="68">
        <v>723</v>
      </c>
      <c r="AD1602" s="77">
        <v>1.98</v>
      </c>
      <c r="AE1602" s="68">
        <v>19</v>
      </c>
      <c r="AF1602" s="78">
        <v>0.261</v>
      </c>
      <c r="AG1602" s="81">
        <v>0.2</v>
      </c>
      <c r="AH1602" s="82">
        <v>2.07</v>
      </c>
      <c r="AI1602" s="64" t="s">
        <v>3603</v>
      </c>
      <c r="AJ1602" s="63" t="s">
        <v>2022</v>
      </c>
      <c r="AK1602" s="78">
        <v>0.087</v>
      </c>
      <c r="AL1602" s="78">
        <v>0.1</v>
      </c>
      <c r="AM1602" s="63" t="s">
        <v>2130</v>
      </c>
      <c r="AN1602" s="78">
        <v>0.087</v>
      </c>
      <c r="AO1602" s="78">
        <v>0.1</v>
      </c>
      <c r="AP1602" s="63" t="s">
        <v>3191</v>
      </c>
      <c r="AQ1602" s="78">
        <v>0.087</v>
      </c>
      <c r="AR1602" s="78">
        <v>0</v>
      </c>
      <c r="AS1602" s="86" t="s">
        <v>9612</v>
      </c>
      <c r="AT1602" s="87">
        <v>0</v>
      </c>
      <c r="AU1602" s="88" t="s">
        <v>9613</v>
      </c>
    </row>
    <row r="1603" spans="1:47">
      <c r="A1603" s="50">
        <f t="shared" si="116"/>
        <v>0</v>
      </c>
      <c r="B1603" s="51" t="str">
        <f>IF(A1603="","",IF(A1603&lt;词盘!$B$2,"大词",IF(A1603&lt;词盘!$C$2,"中尾词","长尾词")))</f>
        <v>大词</v>
      </c>
      <c r="D1603" s="29" t="str">
        <f t="shared" si="118"/>
        <v>无序</v>
      </c>
      <c r="I1603" s="61">
        <f t="shared" si="117"/>
        <v>0</v>
      </c>
      <c r="K1603" s="91"/>
      <c r="L1603" s="90"/>
      <c r="M1603" s="62" t="s">
        <v>9614</v>
      </c>
      <c r="N1603" s="63"/>
      <c r="O1603" s="64" t="s">
        <v>2027</v>
      </c>
      <c r="P1603" s="65"/>
      <c r="Q1603" s="63" t="s">
        <v>2047</v>
      </c>
      <c r="R1603" s="68">
        <v>0</v>
      </c>
      <c r="S1603" s="68">
        <v>5</v>
      </c>
      <c r="T1603" s="69" t="s">
        <v>9615</v>
      </c>
      <c r="U1603" s="70"/>
      <c r="V1603" s="68"/>
      <c r="W1603" s="71"/>
      <c r="X1603" s="72"/>
      <c r="Y1603" s="71"/>
      <c r="Z1603" s="71"/>
      <c r="AA1603" s="71"/>
      <c r="AB1603" s="76"/>
      <c r="AC1603" s="68">
        <v>0</v>
      </c>
      <c r="AD1603" s="77"/>
      <c r="AE1603" s="68">
        <v>21</v>
      </c>
      <c r="AF1603" s="78"/>
      <c r="AG1603" s="81"/>
      <c r="AH1603" s="44" t="s">
        <v>2027</v>
      </c>
      <c r="AI1603" s="64" t="s">
        <v>2177</v>
      </c>
      <c r="AJ1603" s="63"/>
      <c r="AK1603" s="78"/>
      <c r="AL1603" s="78"/>
      <c r="AM1603" s="63"/>
      <c r="AN1603" s="78"/>
      <c r="AO1603" s="78"/>
      <c r="AP1603" s="63"/>
      <c r="AQ1603" s="78"/>
      <c r="AR1603" s="78"/>
      <c r="AS1603" s="86"/>
      <c r="AT1603" s="87">
        <v>0</v>
      </c>
      <c r="AU1603" s="88" t="s">
        <v>9616</v>
      </c>
    </row>
    <row r="1604" spans="1:47">
      <c r="A1604" s="50">
        <f t="shared" si="116"/>
        <v>13</v>
      </c>
      <c r="B1604" s="51" t="str">
        <f>IF(A1604="","",IF(A1604&lt;词盘!$B$2,"大词",IF(A1604&lt;词盘!$C$2,"中尾词","长尾词")))</f>
        <v>大词</v>
      </c>
      <c r="D1604" s="29" t="str">
        <f t="shared" si="118"/>
        <v>无序</v>
      </c>
      <c r="I1604" s="61">
        <f t="shared" si="117"/>
        <v>0</v>
      </c>
      <c r="K1604" s="91"/>
      <c r="L1604" s="90"/>
      <c r="M1604" s="62" t="s">
        <v>9617</v>
      </c>
      <c r="N1604" s="63" t="s">
        <v>3252</v>
      </c>
      <c r="O1604" s="64" t="s">
        <v>2018</v>
      </c>
      <c r="P1604" s="65"/>
      <c r="Q1604" s="63" t="s">
        <v>2275</v>
      </c>
      <c r="R1604" s="68">
        <v>0</v>
      </c>
      <c r="S1604" s="68">
        <v>9</v>
      </c>
      <c r="T1604" s="69" t="s">
        <v>9618</v>
      </c>
      <c r="U1604" s="70">
        <v>2092352</v>
      </c>
      <c r="V1604" s="68">
        <v>467</v>
      </c>
      <c r="W1604" s="71">
        <v>13</v>
      </c>
      <c r="X1604" s="72">
        <v>0.0285</v>
      </c>
      <c r="Y1604" s="71">
        <v>13508</v>
      </c>
      <c r="Z1604" s="71">
        <v>183</v>
      </c>
      <c r="AA1604" s="71">
        <v>1</v>
      </c>
      <c r="AB1604" s="76">
        <v>0</v>
      </c>
      <c r="AC1604" s="68">
        <v>159</v>
      </c>
      <c r="AD1604" s="77">
        <v>2.94</v>
      </c>
      <c r="AE1604" s="68">
        <v>5</v>
      </c>
      <c r="AF1604" s="78">
        <v>0.3103</v>
      </c>
      <c r="AG1604" s="81">
        <v>0.5</v>
      </c>
      <c r="AH1604" s="82">
        <v>2.05</v>
      </c>
      <c r="AI1604" s="64" t="s">
        <v>9619</v>
      </c>
      <c r="AJ1604" s="63" t="s">
        <v>2178</v>
      </c>
      <c r="AK1604" s="78">
        <v>0.1379</v>
      </c>
      <c r="AL1604" s="78">
        <v>0.25</v>
      </c>
      <c r="AM1604" s="63" t="s">
        <v>2089</v>
      </c>
      <c r="AN1604" s="78">
        <v>0.1034</v>
      </c>
      <c r="AO1604" s="78">
        <v>0.25</v>
      </c>
      <c r="AP1604" s="63" t="s">
        <v>2066</v>
      </c>
      <c r="AQ1604" s="78">
        <v>0.069</v>
      </c>
      <c r="AR1604" s="78">
        <v>0</v>
      </c>
      <c r="AS1604" s="86" t="s">
        <v>9620</v>
      </c>
      <c r="AT1604" s="87"/>
      <c r="AU1604" s="88"/>
    </row>
    <row r="1605" spans="1:47">
      <c r="A1605" s="50">
        <f t="shared" si="116"/>
        <v>0</v>
      </c>
      <c r="B1605" s="51" t="str">
        <f>IF(A1605="","",IF(A1605&lt;词盘!$B$2,"大词",IF(A1605&lt;词盘!$C$2,"中尾词","长尾词")))</f>
        <v>大词</v>
      </c>
      <c r="D1605" s="29" t="str">
        <f t="shared" si="118"/>
        <v>无序</v>
      </c>
      <c r="I1605" s="61">
        <f t="shared" si="117"/>
        <v>0</v>
      </c>
      <c r="K1605" s="91"/>
      <c r="L1605" s="90"/>
      <c r="M1605" s="62" t="s">
        <v>9621</v>
      </c>
      <c r="N1605" s="63"/>
      <c r="O1605" s="64" t="s">
        <v>2027</v>
      </c>
      <c r="P1605" s="65"/>
      <c r="Q1605" s="63" t="s">
        <v>2047</v>
      </c>
      <c r="R1605" s="68">
        <v>0</v>
      </c>
      <c r="S1605" s="68">
        <v>3</v>
      </c>
      <c r="T1605" s="69" t="s">
        <v>5382</v>
      </c>
      <c r="U1605" s="70"/>
      <c r="V1605" s="68"/>
      <c r="W1605" s="71"/>
      <c r="X1605" s="72"/>
      <c r="Y1605" s="71"/>
      <c r="Z1605" s="71"/>
      <c r="AA1605" s="71"/>
      <c r="AB1605" s="76"/>
      <c r="AC1605" s="68">
        <v>0</v>
      </c>
      <c r="AD1605" s="77"/>
      <c r="AE1605" s="68">
        <v>5</v>
      </c>
      <c r="AF1605" s="78"/>
      <c r="AG1605" s="81"/>
      <c r="AH1605" s="44" t="s">
        <v>2027</v>
      </c>
      <c r="AI1605" s="64" t="s">
        <v>2177</v>
      </c>
      <c r="AJ1605" s="63"/>
      <c r="AK1605" s="78"/>
      <c r="AL1605" s="78"/>
      <c r="AM1605" s="63"/>
      <c r="AN1605" s="78"/>
      <c r="AO1605" s="78"/>
      <c r="AP1605" s="63"/>
      <c r="AQ1605" s="78"/>
      <c r="AR1605" s="78"/>
      <c r="AS1605" s="86"/>
      <c r="AT1605" s="87">
        <v>0.125</v>
      </c>
      <c r="AU1605" s="88" t="s">
        <v>9622</v>
      </c>
    </row>
    <row r="1606" spans="1:47">
      <c r="A1606" s="50">
        <f t="shared" si="116"/>
        <v>737</v>
      </c>
      <c r="B1606" s="51" t="str">
        <f>IF(A1606="","",IF(A1606&lt;词盘!$B$2,"大词",IF(A1606&lt;词盘!$C$2,"中尾词","长尾词")))</f>
        <v>大词</v>
      </c>
      <c r="D1606" s="29" t="str">
        <f t="shared" si="118"/>
        <v>无序</v>
      </c>
      <c r="I1606" s="61">
        <f t="shared" si="117"/>
        <v>0</v>
      </c>
      <c r="K1606" s="91"/>
      <c r="L1606" s="90"/>
      <c r="M1606" s="62" t="s">
        <v>9623</v>
      </c>
      <c r="N1606" s="63" t="s">
        <v>9624</v>
      </c>
      <c r="O1606" s="64" t="s">
        <v>2027</v>
      </c>
      <c r="P1606" s="65"/>
      <c r="Q1606" s="63" t="s">
        <v>2149</v>
      </c>
      <c r="R1606" s="68">
        <v>0</v>
      </c>
      <c r="S1606" s="68">
        <v>1</v>
      </c>
      <c r="T1606" s="69" t="s">
        <v>2022</v>
      </c>
      <c r="U1606" s="70">
        <v>13428</v>
      </c>
      <c r="V1606" s="68">
        <v>79325</v>
      </c>
      <c r="W1606" s="71">
        <v>737</v>
      </c>
      <c r="X1606" s="72">
        <v>0.0093</v>
      </c>
      <c r="Y1606" s="71">
        <v>1815401</v>
      </c>
      <c r="Z1606" s="71">
        <v>32643</v>
      </c>
      <c r="AA1606" s="71">
        <v>18</v>
      </c>
      <c r="AB1606" s="76">
        <v>1</v>
      </c>
      <c r="AC1606" s="68">
        <v>426</v>
      </c>
      <c r="AD1606" s="77">
        <v>186.21</v>
      </c>
      <c r="AE1606" s="68">
        <v>134</v>
      </c>
      <c r="AF1606" s="78">
        <v>0.1822</v>
      </c>
      <c r="AG1606" s="81">
        <v>0.056</v>
      </c>
      <c r="AH1606" s="82">
        <v>1.53</v>
      </c>
      <c r="AI1606" s="64" t="s">
        <v>6128</v>
      </c>
      <c r="AJ1606" s="63" t="s">
        <v>2930</v>
      </c>
      <c r="AK1606" s="78">
        <v>0.0656</v>
      </c>
      <c r="AL1606" s="78">
        <v>0.0086</v>
      </c>
      <c r="AM1606" s="63" t="s">
        <v>9438</v>
      </c>
      <c r="AN1606" s="78">
        <v>0.0609</v>
      </c>
      <c r="AO1606" s="78">
        <v>0.0474</v>
      </c>
      <c r="AP1606" s="63" t="s">
        <v>4242</v>
      </c>
      <c r="AQ1606" s="78">
        <v>0.0557</v>
      </c>
      <c r="AR1606" s="78">
        <v>0</v>
      </c>
      <c r="AS1606" s="86" t="s">
        <v>9625</v>
      </c>
      <c r="AT1606" s="87"/>
      <c r="AU1606" s="88"/>
    </row>
    <row r="1607" spans="1:47">
      <c r="A1607" s="50">
        <f t="shared" si="116"/>
        <v>158</v>
      </c>
      <c r="B1607" s="51" t="str">
        <f>IF(A1607="","",IF(A1607&lt;词盘!$B$2,"大词",IF(A1607&lt;词盘!$C$2,"中尾词","长尾词")))</f>
        <v>大词</v>
      </c>
      <c r="D1607" s="29" t="str">
        <f t="shared" si="118"/>
        <v>无序</v>
      </c>
      <c r="I1607" s="61">
        <f t="shared" si="117"/>
        <v>0</v>
      </c>
      <c r="K1607" s="91"/>
      <c r="L1607" s="90"/>
      <c r="M1607" s="62" t="s">
        <v>9626</v>
      </c>
      <c r="N1607" s="63" t="s">
        <v>9627</v>
      </c>
      <c r="O1607" s="64" t="s">
        <v>2027</v>
      </c>
      <c r="P1607" s="65"/>
      <c r="Q1607" s="63" t="s">
        <v>2149</v>
      </c>
      <c r="R1607" s="68">
        <v>0</v>
      </c>
      <c r="S1607" s="68">
        <v>1</v>
      </c>
      <c r="T1607" s="69" t="s">
        <v>2022</v>
      </c>
      <c r="U1607" s="70">
        <v>545491</v>
      </c>
      <c r="V1607" s="68">
        <v>3541</v>
      </c>
      <c r="W1607" s="71">
        <v>158</v>
      </c>
      <c r="X1607" s="72">
        <v>0.0447</v>
      </c>
      <c r="Y1607" s="71">
        <v>87486</v>
      </c>
      <c r="Z1607" s="71">
        <v>1721</v>
      </c>
      <c r="AA1607" s="71">
        <v>4</v>
      </c>
      <c r="AB1607" s="76">
        <v>1</v>
      </c>
      <c r="AC1607" s="68">
        <v>367</v>
      </c>
      <c r="AD1607" s="77">
        <v>9.65</v>
      </c>
      <c r="AE1607" s="68">
        <v>18</v>
      </c>
      <c r="AF1607" s="78">
        <v>0.1893</v>
      </c>
      <c r="AG1607" s="81">
        <v>0</v>
      </c>
      <c r="AH1607" s="82">
        <v>0.62</v>
      </c>
      <c r="AI1607" s="64" t="s">
        <v>9628</v>
      </c>
      <c r="AJ1607" s="63" t="s">
        <v>9438</v>
      </c>
      <c r="AK1607" s="78">
        <v>0.0721</v>
      </c>
      <c r="AL1607" s="78">
        <v>0</v>
      </c>
      <c r="AM1607" s="63" t="s">
        <v>2930</v>
      </c>
      <c r="AN1607" s="78">
        <v>0.0631</v>
      </c>
      <c r="AO1607" s="78">
        <v>0</v>
      </c>
      <c r="AP1607" s="63" t="s">
        <v>2928</v>
      </c>
      <c r="AQ1607" s="78">
        <v>0.0541</v>
      </c>
      <c r="AR1607" s="78">
        <v>0</v>
      </c>
      <c r="AS1607" s="86" t="s">
        <v>9629</v>
      </c>
      <c r="AT1607" s="87"/>
      <c r="AU1607" s="88"/>
    </row>
    <row r="1608" spans="1:47">
      <c r="A1608" s="50">
        <f t="shared" ref="A1608:A1669" si="119">W1608</f>
        <v>0</v>
      </c>
      <c r="B1608" s="51" t="str">
        <f>IF(A1608="","",IF(A1608&lt;词盘!$B$2,"大词",IF(A1608&lt;词盘!$C$2,"中尾词","长尾词")))</f>
        <v>大词</v>
      </c>
      <c r="D1608" s="29" t="str">
        <f t="shared" si="118"/>
        <v>无序</v>
      </c>
      <c r="I1608" s="61">
        <f t="shared" si="117"/>
        <v>0</v>
      </c>
      <c r="K1608" s="91"/>
      <c r="L1608" s="90"/>
      <c r="M1608" s="62" t="s">
        <v>1783</v>
      </c>
      <c r="N1608" s="63"/>
      <c r="O1608" s="64" t="s">
        <v>2027</v>
      </c>
      <c r="P1608" s="65"/>
      <c r="Q1608" s="63" t="s">
        <v>2047</v>
      </c>
      <c r="R1608" s="68">
        <v>0</v>
      </c>
      <c r="S1608" s="68">
        <v>8</v>
      </c>
      <c r="T1608" s="69" t="s">
        <v>9534</v>
      </c>
      <c r="U1608" s="70"/>
      <c r="V1608" s="68"/>
      <c r="W1608" s="71"/>
      <c r="X1608" s="72"/>
      <c r="Y1608" s="71"/>
      <c r="Z1608" s="71"/>
      <c r="AA1608" s="71"/>
      <c r="AB1608" s="76"/>
      <c r="AC1608" s="68">
        <v>0</v>
      </c>
      <c r="AD1608" s="77"/>
      <c r="AE1608" s="68">
        <v>15</v>
      </c>
      <c r="AF1608" s="78"/>
      <c r="AG1608" s="81"/>
      <c r="AH1608" s="44" t="s">
        <v>2027</v>
      </c>
      <c r="AI1608" s="64" t="s">
        <v>2177</v>
      </c>
      <c r="AJ1608" s="63"/>
      <c r="AK1608" s="78"/>
      <c r="AL1608" s="78"/>
      <c r="AM1608" s="63"/>
      <c r="AN1608" s="78"/>
      <c r="AO1608" s="78"/>
      <c r="AP1608" s="63"/>
      <c r="AQ1608" s="78"/>
      <c r="AR1608" s="78"/>
      <c r="AS1608" s="86"/>
      <c r="AT1608" s="87">
        <v>0.0545</v>
      </c>
      <c r="AU1608" s="88" t="s">
        <v>9630</v>
      </c>
    </row>
    <row r="1609" spans="1:47">
      <c r="A1609" s="50">
        <f t="shared" si="119"/>
        <v>41</v>
      </c>
      <c r="B1609" s="51" t="str">
        <f>IF(A1609="","",IF(A1609&lt;词盘!$B$2,"大词",IF(A1609&lt;词盘!$C$2,"中尾词","长尾词")))</f>
        <v>大词</v>
      </c>
      <c r="D1609" s="29" t="str">
        <f t="shared" si="118"/>
        <v>无序</v>
      </c>
      <c r="I1609" s="61">
        <f t="shared" si="117"/>
        <v>0</v>
      </c>
      <c r="K1609" s="91"/>
      <c r="L1609" s="90"/>
      <c r="M1609" s="62" t="s">
        <v>9631</v>
      </c>
      <c r="N1609" s="63"/>
      <c r="O1609" s="64" t="s">
        <v>2027</v>
      </c>
      <c r="P1609" s="65"/>
      <c r="Q1609" s="63" t="s">
        <v>2149</v>
      </c>
      <c r="R1609" s="68">
        <v>0</v>
      </c>
      <c r="S1609" s="68">
        <v>1</v>
      </c>
      <c r="T1609" s="69" t="s">
        <v>3109</v>
      </c>
      <c r="U1609" s="70">
        <v>2320066</v>
      </c>
      <c r="V1609" s="68">
        <v>1159</v>
      </c>
      <c r="W1609" s="71">
        <v>41</v>
      </c>
      <c r="X1609" s="72">
        <v>0.0355</v>
      </c>
      <c r="Y1609" s="71">
        <v>25725</v>
      </c>
      <c r="Z1609" s="71">
        <v>497</v>
      </c>
      <c r="AA1609" s="71">
        <v>1</v>
      </c>
      <c r="AB1609" s="76">
        <v>0</v>
      </c>
      <c r="AC1609" s="68">
        <v>138</v>
      </c>
      <c r="AD1609" s="77">
        <v>8.4</v>
      </c>
      <c r="AE1609" s="68">
        <v>3</v>
      </c>
      <c r="AF1609" s="78">
        <v>0.56</v>
      </c>
      <c r="AG1609" s="81">
        <v>0.5715</v>
      </c>
      <c r="AH1609" s="82">
        <v>0.91</v>
      </c>
      <c r="AI1609" s="64" t="s">
        <v>4924</v>
      </c>
      <c r="AJ1609" s="63" t="s">
        <v>4281</v>
      </c>
      <c r="AK1609" s="78">
        <v>0.28</v>
      </c>
      <c r="AL1609" s="78">
        <v>0.4286</v>
      </c>
      <c r="AM1609" s="63" t="s">
        <v>9632</v>
      </c>
      <c r="AN1609" s="78">
        <v>0.16</v>
      </c>
      <c r="AO1609" s="78">
        <v>0</v>
      </c>
      <c r="AP1609" s="63" t="s">
        <v>4089</v>
      </c>
      <c r="AQ1609" s="78">
        <v>0.12</v>
      </c>
      <c r="AR1609" s="78">
        <v>0.1429</v>
      </c>
      <c r="AS1609" s="86" t="s">
        <v>9633</v>
      </c>
      <c r="AT1609" s="87">
        <v>0</v>
      </c>
      <c r="AU1609" s="88" t="s">
        <v>9634</v>
      </c>
    </row>
    <row r="1610" spans="1:47">
      <c r="A1610" s="50">
        <f t="shared" si="119"/>
        <v>0</v>
      </c>
      <c r="B1610" s="51" t="str">
        <f>IF(A1610="","",IF(A1610&lt;词盘!$B$2,"大词",IF(A1610&lt;词盘!$C$2,"中尾词","长尾词")))</f>
        <v>大词</v>
      </c>
      <c r="D1610" s="29" t="str">
        <f t="shared" si="118"/>
        <v>无序</v>
      </c>
      <c r="I1610" s="61">
        <f t="shared" si="117"/>
        <v>0</v>
      </c>
      <c r="K1610" s="91"/>
      <c r="L1610" s="90"/>
      <c r="M1610" s="62" t="s">
        <v>891</v>
      </c>
      <c r="N1610" s="63" t="s">
        <v>1956</v>
      </c>
      <c r="O1610" s="64" t="s">
        <v>2027</v>
      </c>
      <c r="P1610" s="65"/>
      <c r="Q1610" s="63" t="s">
        <v>2047</v>
      </c>
      <c r="R1610" s="68">
        <v>0</v>
      </c>
      <c r="S1610" s="68">
        <v>3</v>
      </c>
      <c r="T1610" s="69" t="s">
        <v>9635</v>
      </c>
      <c r="U1610" s="70">
        <v>2023519</v>
      </c>
      <c r="V1610" s="68"/>
      <c r="W1610" s="71"/>
      <c r="X1610" s="72"/>
      <c r="Y1610" s="71"/>
      <c r="Z1610" s="71"/>
      <c r="AA1610" s="71">
        <v>1</v>
      </c>
      <c r="AB1610" s="76">
        <v>0</v>
      </c>
      <c r="AC1610" s="68">
        <v>9074</v>
      </c>
      <c r="AD1610" s="77">
        <v>0</v>
      </c>
      <c r="AE1610" s="68"/>
      <c r="AF1610" s="78">
        <v>0.3447</v>
      </c>
      <c r="AG1610" s="81">
        <v>0</v>
      </c>
      <c r="AH1610" s="82">
        <v>2.55</v>
      </c>
      <c r="AI1610" s="64" t="s">
        <v>9636</v>
      </c>
      <c r="AJ1610" s="63" t="s">
        <v>2033</v>
      </c>
      <c r="AK1610" s="78">
        <v>0.1379</v>
      </c>
      <c r="AL1610" s="78">
        <v>0</v>
      </c>
      <c r="AM1610" s="63" t="s">
        <v>3789</v>
      </c>
      <c r="AN1610" s="78">
        <v>0.1034</v>
      </c>
      <c r="AO1610" s="78">
        <v>0</v>
      </c>
      <c r="AP1610" s="63" t="s">
        <v>3617</v>
      </c>
      <c r="AQ1610" s="78">
        <v>0.1034</v>
      </c>
      <c r="AR1610" s="78">
        <v>0</v>
      </c>
      <c r="AS1610" s="86" t="s">
        <v>9637</v>
      </c>
      <c r="AT1610" s="87">
        <v>0.0313</v>
      </c>
      <c r="AU1610" s="88" t="s">
        <v>9638</v>
      </c>
    </row>
    <row r="1611" spans="1:47">
      <c r="A1611" s="50">
        <f t="shared" si="119"/>
        <v>0</v>
      </c>
      <c r="B1611" s="51" t="str">
        <f>IF(A1611="","",IF(A1611&lt;词盘!$B$2,"大词",IF(A1611&lt;词盘!$C$2,"中尾词","长尾词")))</f>
        <v>大词</v>
      </c>
      <c r="D1611" s="29" t="str">
        <f t="shared" si="118"/>
        <v>无序</v>
      </c>
      <c r="I1611" s="61">
        <f t="shared" si="117"/>
        <v>0</v>
      </c>
      <c r="K1611" s="91"/>
      <c r="L1611" s="90"/>
      <c r="M1611" s="62" t="s">
        <v>9639</v>
      </c>
      <c r="N1611" s="63"/>
      <c r="O1611" s="64" t="s">
        <v>2027</v>
      </c>
      <c r="P1611" s="65"/>
      <c r="Q1611" s="63" t="s">
        <v>2149</v>
      </c>
      <c r="R1611" s="68">
        <v>0</v>
      </c>
      <c r="S1611" s="68">
        <v>2</v>
      </c>
      <c r="T1611" s="69" t="s">
        <v>7497</v>
      </c>
      <c r="U1611" s="70"/>
      <c r="V1611" s="68"/>
      <c r="W1611" s="71"/>
      <c r="X1611" s="72"/>
      <c r="Y1611" s="71"/>
      <c r="Z1611" s="71"/>
      <c r="AA1611" s="71"/>
      <c r="AB1611" s="76"/>
      <c r="AC1611" s="68">
        <v>0</v>
      </c>
      <c r="AD1611" s="77"/>
      <c r="AE1611" s="68">
        <v>15</v>
      </c>
      <c r="AF1611" s="78"/>
      <c r="AG1611" s="81"/>
      <c r="AH1611" s="44" t="s">
        <v>2027</v>
      </c>
      <c r="AI1611" s="64" t="s">
        <v>2177</v>
      </c>
      <c r="AJ1611" s="63"/>
      <c r="AK1611" s="78"/>
      <c r="AL1611" s="78"/>
      <c r="AM1611" s="63"/>
      <c r="AN1611" s="78"/>
      <c r="AO1611" s="78"/>
      <c r="AP1611" s="63"/>
      <c r="AQ1611" s="78"/>
      <c r="AR1611" s="78"/>
      <c r="AS1611" s="86"/>
      <c r="AT1611" s="87">
        <v>0.1667</v>
      </c>
      <c r="AU1611" s="88" t="s">
        <v>9640</v>
      </c>
    </row>
    <row r="1612" spans="1:47">
      <c r="A1612" s="50">
        <f t="shared" si="119"/>
        <v>267</v>
      </c>
      <c r="B1612" s="51" t="str">
        <f>IF(A1612="","",IF(A1612&lt;词盘!$B$2,"大词",IF(A1612&lt;词盘!$C$2,"中尾词","长尾词")))</f>
        <v>大词</v>
      </c>
      <c r="D1612" s="29" t="str">
        <f t="shared" si="118"/>
        <v>无序</v>
      </c>
      <c r="I1612" s="61">
        <f t="shared" si="117"/>
        <v>0</v>
      </c>
      <c r="K1612" s="91"/>
      <c r="L1612" s="90"/>
      <c r="M1612" s="62" t="s">
        <v>9641</v>
      </c>
      <c r="N1612" s="63" t="s">
        <v>9642</v>
      </c>
      <c r="O1612" s="64" t="s">
        <v>2027</v>
      </c>
      <c r="P1612" s="65"/>
      <c r="Q1612" s="63" t="s">
        <v>2047</v>
      </c>
      <c r="R1612" s="68">
        <v>0</v>
      </c>
      <c r="S1612" s="68">
        <v>2</v>
      </c>
      <c r="T1612" s="69" t="s">
        <v>9643</v>
      </c>
      <c r="U1612" s="70">
        <v>264203</v>
      </c>
      <c r="V1612" s="68">
        <v>7882</v>
      </c>
      <c r="W1612" s="71">
        <v>267</v>
      </c>
      <c r="X1612" s="72">
        <v>0.034</v>
      </c>
      <c r="Y1612" s="71">
        <v>171618</v>
      </c>
      <c r="Z1612" s="71">
        <v>3607</v>
      </c>
      <c r="AA1612" s="71">
        <v>7</v>
      </c>
      <c r="AB1612" s="76">
        <v>0</v>
      </c>
      <c r="AC1612" s="68">
        <v>220</v>
      </c>
      <c r="AD1612" s="77">
        <v>35.83</v>
      </c>
      <c r="AE1612" s="68">
        <v>9</v>
      </c>
      <c r="AF1612" s="78">
        <v>0.5487</v>
      </c>
      <c r="AG1612" s="81">
        <v>0.6364</v>
      </c>
      <c r="AH1612" s="82">
        <v>0.88</v>
      </c>
      <c r="AI1612" s="64" t="s">
        <v>9644</v>
      </c>
      <c r="AJ1612" s="63" t="s">
        <v>4089</v>
      </c>
      <c r="AK1612" s="78">
        <v>0.2611</v>
      </c>
      <c r="AL1612" s="78">
        <v>0.3636</v>
      </c>
      <c r="AM1612" s="63" t="s">
        <v>4281</v>
      </c>
      <c r="AN1612" s="78">
        <v>0.1593</v>
      </c>
      <c r="AO1612" s="78">
        <v>0.2364</v>
      </c>
      <c r="AP1612" s="63" t="s">
        <v>4090</v>
      </c>
      <c r="AQ1612" s="78">
        <v>0.1283</v>
      </c>
      <c r="AR1612" s="78">
        <v>0.0364</v>
      </c>
      <c r="AS1612" s="86" t="s">
        <v>9645</v>
      </c>
      <c r="AT1612" s="87"/>
      <c r="AU1612" s="88"/>
    </row>
    <row r="1613" spans="1:47">
      <c r="A1613" s="50">
        <f t="shared" si="119"/>
        <v>0</v>
      </c>
      <c r="B1613" s="51" t="str">
        <f>IF(A1613="","",IF(A1613&lt;词盘!$B$2,"大词",IF(A1613&lt;词盘!$C$2,"中尾词","长尾词")))</f>
        <v>大词</v>
      </c>
      <c r="D1613" s="29" t="str">
        <f t="shared" si="118"/>
        <v>无序</v>
      </c>
      <c r="I1613" s="61">
        <f t="shared" si="117"/>
        <v>0</v>
      </c>
      <c r="K1613" s="91"/>
      <c r="L1613" s="90"/>
      <c r="M1613" s="62" t="s">
        <v>9646</v>
      </c>
      <c r="N1613" s="63"/>
      <c r="O1613" s="64" t="s">
        <v>2027</v>
      </c>
      <c r="P1613" s="65"/>
      <c r="Q1613" s="63" t="s">
        <v>3495</v>
      </c>
      <c r="R1613" s="68">
        <v>0</v>
      </c>
      <c r="S1613" s="68">
        <v>1</v>
      </c>
      <c r="T1613" s="69" t="s">
        <v>2022</v>
      </c>
      <c r="U1613" s="70"/>
      <c r="V1613" s="68"/>
      <c r="W1613" s="71"/>
      <c r="X1613" s="72"/>
      <c r="Y1613" s="71"/>
      <c r="Z1613" s="71"/>
      <c r="AA1613" s="71"/>
      <c r="AB1613" s="76"/>
      <c r="AC1613" s="68">
        <v>0</v>
      </c>
      <c r="AD1613" s="77"/>
      <c r="AE1613" s="68">
        <v>99</v>
      </c>
      <c r="AF1613" s="78"/>
      <c r="AG1613" s="81"/>
      <c r="AH1613" s="44" t="s">
        <v>2027</v>
      </c>
      <c r="AI1613" s="64" t="s">
        <v>2177</v>
      </c>
      <c r="AJ1613" s="63"/>
      <c r="AK1613" s="78"/>
      <c r="AL1613" s="78"/>
      <c r="AM1613" s="63"/>
      <c r="AN1613" s="78"/>
      <c r="AO1613" s="78"/>
      <c r="AP1613" s="63"/>
      <c r="AQ1613" s="78"/>
      <c r="AR1613" s="78"/>
      <c r="AS1613" s="86"/>
      <c r="AT1613" s="87"/>
      <c r="AU1613" s="88"/>
    </row>
    <row r="1614" spans="1:47">
      <c r="A1614" s="50">
        <f t="shared" si="119"/>
        <v>12</v>
      </c>
      <c r="B1614" s="51" t="str">
        <f>IF(A1614="","",IF(A1614&lt;词盘!$B$2,"大词",IF(A1614&lt;词盘!$C$2,"中尾词","长尾词")))</f>
        <v>大词</v>
      </c>
      <c r="D1614" s="29" t="str">
        <f t="shared" si="118"/>
        <v>无序</v>
      </c>
      <c r="I1614" s="61">
        <f t="shared" si="117"/>
        <v>0</v>
      </c>
      <c r="K1614" s="91"/>
      <c r="L1614" s="90"/>
      <c r="M1614" s="62" t="s">
        <v>9647</v>
      </c>
      <c r="N1614" s="63" t="s">
        <v>9647</v>
      </c>
      <c r="O1614" s="64" t="s">
        <v>2027</v>
      </c>
      <c r="P1614" s="65"/>
      <c r="Q1614" s="63" t="s">
        <v>2047</v>
      </c>
      <c r="R1614" s="68">
        <v>0</v>
      </c>
      <c r="S1614" s="68">
        <v>13</v>
      </c>
      <c r="T1614" s="69" t="s">
        <v>6983</v>
      </c>
      <c r="U1614" s="70">
        <v>2397590</v>
      </c>
      <c r="V1614" s="68">
        <v>140</v>
      </c>
      <c r="W1614" s="71">
        <v>12</v>
      </c>
      <c r="X1614" s="72">
        <v>0.0908</v>
      </c>
      <c r="Y1614" s="71">
        <v>3290</v>
      </c>
      <c r="Z1614" s="71">
        <v>65</v>
      </c>
      <c r="AA1614" s="71">
        <v>1</v>
      </c>
      <c r="AB1614" s="76">
        <v>0</v>
      </c>
      <c r="AC1614" s="68">
        <v>991</v>
      </c>
      <c r="AD1614" s="77">
        <v>0.14</v>
      </c>
      <c r="AE1614" s="68">
        <v>14</v>
      </c>
      <c r="AF1614" s="78">
        <v>0.36</v>
      </c>
      <c r="AG1614" s="81">
        <v>0.8</v>
      </c>
      <c r="AH1614" s="82">
        <v>0.92</v>
      </c>
      <c r="AI1614" s="64" t="s">
        <v>4831</v>
      </c>
      <c r="AJ1614" s="63" t="s">
        <v>9648</v>
      </c>
      <c r="AK1614" s="78">
        <v>0.16</v>
      </c>
      <c r="AL1614" s="78">
        <v>0.4</v>
      </c>
      <c r="AM1614" s="63" t="s">
        <v>2279</v>
      </c>
      <c r="AN1614" s="78">
        <v>0.12</v>
      </c>
      <c r="AO1614" s="78">
        <v>0.2</v>
      </c>
      <c r="AP1614" s="63" t="s">
        <v>2278</v>
      </c>
      <c r="AQ1614" s="78">
        <v>0.08</v>
      </c>
      <c r="AR1614" s="78">
        <v>0.2</v>
      </c>
      <c r="AS1614" s="86" t="s">
        <v>9649</v>
      </c>
      <c r="AT1614" s="87"/>
      <c r="AU1614" s="88"/>
    </row>
    <row r="1615" spans="1:47">
      <c r="A1615" s="50">
        <f t="shared" si="119"/>
        <v>0</v>
      </c>
      <c r="B1615" s="51" t="str">
        <f>IF(A1615="","",IF(A1615&lt;词盘!$B$2,"大词",IF(A1615&lt;词盘!$C$2,"中尾词","长尾词")))</f>
        <v>大词</v>
      </c>
      <c r="D1615" s="29" t="str">
        <f t="shared" si="118"/>
        <v>无序</v>
      </c>
      <c r="I1615" s="61">
        <f t="shared" si="117"/>
        <v>0</v>
      </c>
      <c r="K1615" s="91"/>
      <c r="L1615" s="90"/>
      <c r="M1615" s="62" t="s">
        <v>9650</v>
      </c>
      <c r="N1615" s="63"/>
      <c r="O1615" s="64" t="s">
        <v>2027</v>
      </c>
      <c r="P1615" s="65"/>
      <c r="Q1615" s="63" t="s">
        <v>2047</v>
      </c>
      <c r="R1615" s="68">
        <v>0</v>
      </c>
      <c r="S1615" s="68">
        <v>5</v>
      </c>
      <c r="T1615" s="69" t="s">
        <v>9651</v>
      </c>
      <c r="U1615" s="70"/>
      <c r="V1615" s="68"/>
      <c r="W1615" s="71"/>
      <c r="X1615" s="72"/>
      <c r="Y1615" s="71"/>
      <c r="Z1615" s="71"/>
      <c r="AA1615" s="71"/>
      <c r="AB1615" s="76"/>
      <c r="AC1615" s="68">
        <v>0</v>
      </c>
      <c r="AD1615" s="77"/>
      <c r="AE1615" s="68">
        <v>19</v>
      </c>
      <c r="AF1615" s="78"/>
      <c r="AG1615" s="81"/>
      <c r="AH1615" s="44" t="s">
        <v>2027</v>
      </c>
      <c r="AI1615" s="64" t="s">
        <v>2177</v>
      </c>
      <c r="AJ1615" s="63"/>
      <c r="AK1615" s="78"/>
      <c r="AL1615" s="78"/>
      <c r="AM1615" s="63"/>
      <c r="AN1615" s="78"/>
      <c r="AO1615" s="78"/>
      <c r="AP1615" s="63"/>
      <c r="AQ1615" s="78"/>
      <c r="AR1615" s="78"/>
      <c r="AS1615" s="86"/>
      <c r="AT1615" s="87">
        <v>0</v>
      </c>
      <c r="AU1615" s="88" t="s">
        <v>9652</v>
      </c>
    </row>
    <row r="1616" spans="1:47">
      <c r="A1616" s="50">
        <f t="shared" si="119"/>
        <v>0</v>
      </c>
      <c r="B1616" s="51" t="str">
        <f>IF(A1616="","",IF(A1616&lt;词盘!$B$2,"大词",IF(A1616&lt;词盘!$C$2,"中尾词","长尾词")))</f>
        <v>大词</v>
      </c>
      <c r="D1616" s="29" t="str">
        <f t="shared" si="118"/>
        <v>无序</v>
      </c>
      <c r="I1616" s="61">
        <f t="shared" si="117"/>
        <v>0</v>
      </c>
      <c r="K1616" s="91"/>
      <c r="L1616" s="90"/>
      <c r="M1616" s="62" t="s">
        <v>9653</v>
      </c>
      <c r="N1616" s="63"/>
      <c r="O1616" s="64" t="s">
        <v>2027</v>
      </c>
      <c r="P1616" s="65"/>
      <c r="Q1616" s="63" t="s">
        <v>2149</v>
      </c>
      <c r="R1616" s="68">
        <v>0</v>
      </c>
      <c r="S1616" s="68">
        <v>1</v>
      </c>
      <c r="T1616" s="69" t="s">
        <v>3110</v>
      </c>
      <c r="U1616" s="70"/>
      <c r="V1616" s="68"/>
      <c r="W1616" s="71"/>
      <c r="X1616" s="72"/>
      <c r="Y1616" s="71"/>
      <c r="Z1616" s="71"/>
      <c r="AA1616" s="71"/>
      <c r="AB1616" s="76"/>
      <c r="AC1616" s="68">
        <v>0</v>
      </c>
      <c r="AD1616" s="77"/>
      <c r="AE1616" s="68">
        <v>18</v>
      </c>
      <c r="AF1616" s="78"/>
      <c r="AG1616" s="81"/>
      <c r="AH1616" s="44" t="s">
        <v>2027</v>
      </c>
      <c r="AI1616" s="64" t="s">
        <v>2177</v>
      </c>
      <c r="AJ1616" s="63"/>
      <c r="AK1616" s="78"/>
      <c r="AL1616" s="78"/>
      <c r="AM1616" s="63"/>
      <c r="AN1616" s="78"/>
      <c r="AO1616" s="78"/>
      <c r="AP1616" s="63"/>
      <c r="AQ1616" s="78"/>
      <c r="AR1616" s="78"/>
      <c r="AS1616" s="86"/>
      <c r="AT1616" s="87">
        <v>0.25</v>
      </c>
      <c r="AU1616" s="88" t="s">
        <v>9654</v>
      </c>
    </row>
    <row r="1617" spans="1:47">
      <c r="A1617" s="50">
        <f t="shared" si="119"/>
        <v>0</v>
      </c>
      <c r="B1617" s="51" t="str">
        <f>IF(A1617="","",IF(A1617&lt;词盘!$B$2,"大词",IF(A1617&lt;词盘!$C$2,"中尾词","长尾词")))</f>
        <v>大词</v>
      </c>
      <c r="D1617" s="29" t="str">
        <f t="shared" si="118"/>
        <v>无序</v>
      </c>
      <c r="I1617" s="61">
        <f t="shared" si="117"/>
        <v>0</v>
      </c>
      <c r="K1617" s="91"/>
      <c r="L1617" s="90"/>
      <c r="M1617" s="62" t="s">
        <v>9655</v>
      </c>
      <c r="N1617" s="63"/>
      <c r="O1617" s="64" t="s">
        <v>2027</v>
      </c>
      <c r="P1617" s="65"/>
      <c r="Q1617" s="63" t="s">
        <v>2149</v>
      </c>
      <c r="R1617" s="68">
        <v>0</v>
      </c>
      <c r="S1617" s="68">
        <v>1</v>
      </c>
      <c r="T1617" s="69" t="s">
        <v>5840</v>
      </c>
      <c r="U1617" s="70"/>
      <c r="V1617" s="68"/>
      <c r="W1617" s="71"/>
      <c r="X1617" s="72"/>
      <c r="Y1617" s="71"/>
      <c r="Z1617" s="71"/>
      <c r="AA1617" s="71"/>
      <c r="AB1617" s="76"/>
      <c r="AC1617" s="68">
        <v>0</v>
      </c>
      <c r="AD1617" s="77"/>
      <c r="AE1617" s="68">
        <v>24</v>
      </c>
      <c r="AF1617" s="78"/>
      <c r="AG1617" s="81"/>
      <c r="AH1617" s="44" t="s">
        <v>2027</v>
      </c>
      <c r="AI1617" s="64" t="s">
        <v>2177</v>
      </c>
      <c r="AJ1617" s="63"/>
      <c r="AK1617" s="78"/>
      <c r="AL1617" s="78"/>
      <c r="AM1617" s="63"/>
      <c r="AN1617" s="78"/>
      <c r="AO1617" s="78"/>
      <c r="AP1617" s="63"/>
      <c r="AQ1617" s="78"/>
      <c r="AR1617" s="78"/>
      <c r="AS1617" s="86"/>
      <c r="AT1617" s="87"/>
      <c r="AU1617" s="88"/>
    </row>
    <row r="1618" spans="1:47">
      <c r="A1618" s="50">
        <f t="shared" si="119"/>
        <v>83</v>
      </c>
      <c r="B1618" s="51" t="str">
        <f>IF(A1618="","",IF(A1618&lt;词盘!$B$2,"大词",IF(A1618&lt;词盘!$C$2,"中尾词","长尾词")))</f>
        <v>大词</v>
      </c>
      <c r="D1618" s="29" t="str">
        <f t="shared" si="118"/>
        <v>无序</v>
      </c>
      <c r="I1618" s="61">
        <f t="shared" si="117"/>
        <v>0</v>
      </c>
      <c r="K1618" s="91"/>
      <c r="L1618" s="90"/>
      <c r="M1618" s="62" t="s">
        <v>9656</v>
      </c>
      <c r="N1618" s="63"/>
      <c r="O1618" s="64" t="s">
        <v>2027</v>
      </c>
      <c r="P1618" s="65"/>
      <c r="Q1618" s="63" t="s">
        <v>2047</v>
      </c>
      <c r="R1618" s="68">
        <v>0</v>
      </c>
      <c r="S1618" s="68">
        <v>5</v>
      </c>
      <c r="T1618" s="69" t="s">
        <v>9657</v>
      </c>
      <c r="U1618" s="70">
        <v>1021512</v>
      </c>
      <c r="V1618" s="68">
        <v>2877</v>
      </c>
      <c r="W1618" s="71">
        <v>83</v>
      </c>
      <c r="X1618" s="72">
        <v>0.0291</v>
      </c>
      <c r="Y1618" s="71">
        <v>83890</v>
      </c>
      <c r="Z1618" s="71">
        <v>1199</v>
      </c>
      <c r="AA1618" s="71">
        <v>2</v>
      </c>
      <c r="AB1618" s="76">
        <v>6</v>
      </c>
      <c r="AC1618" s="68">
        <v>449</v>
      </c>
      <c r="AD1618" s="77">
        <v>6.41</v>
      </c>
      <c r="AE1618" s="68">
        <v>14</v>
      </c>
      <c r="AF1618" s="78">
        <v>0.644</v>
      </c>
      <c r="AG1618" s="81">
        <v>0.3846</v>
      </c>
      <c r="AH1618" s="44" t="s">
        <v>2027</v>
      </c>
      <c r="AI1618" s="64" t="s">
        <v>2177</v>
      </c>
      <c r="AJ1618" s="63" t="s">
        <v>3282</v>
      </c>
      <c r="AK1618" s="78">
        <v>0.2881</v>
      </c>
      <c r="AL1618" s="78">
        <v>0.2308</v>
      </c>
      <c r="AM1618" s="63" t="s">
        <v>4232</v>
      </c>
      <c r="AN1618" s="78">
        <v>0.2542</v>
      </c>
      <c r="AO1618" s="78">
        <v>0.0769</v>
      </c>
      <c r="AP1618" s="63" t="s">
        <v>2223</v>
      </c>
      <c r="AQ1618" s="78">
        <v>0.1017</v>
      </c>
      <c r="AR1618" s="78">
        <v>0.0769</v>
      </c>
      <c r="AS1618" s="86" t="s">
        <v>9658</v>
      </c>
      <c r="AT1618" s="87">
        <v>0.2</v>
      </c>
      <c r="AU1618" s="88" t="s">
        <v>9659</v>
      </c>
    </row>
    <row r="1619" spans="1:47">
      <c r="A1619" s="50">
        <f t="shared" si="119"/>
        <v>17</v>
      </c>
      <c r="B1619" s="51" t="str">
        <f>IF(A1619="","",IF(A1619&lt;词盘!$B$2,"大词",IF(A1619&lt;词盘!$C$2,"中尾词","长尾词")))</f>
        <v>大词</v>
      </c>
      <c r="D1619" s="29" t="str">
        <f t="shared" si="118"/>
        <v>无序</v>
      </c>
      <c r="I1619" s="61">
        <f t="shared" si="117"/>
        <v>0</v>
      </c>
      <c r="K1619" s="91"/>
      <c r="L1619" s="90"/>
      <c r="M1619" s="62" t="s">
        <v>9660</v>
      </c>
      <c r="N1619" s="63"/>
      <c r="O1619" s="64" t="s">
        <v>2027</v>
      </c>
      <c r="P1619" s="65"/>
      <c r="Q1619" s="63" t="s">
        <v>2047</v>
      </c>
      <c r="R1619" s="68">
        <v>0</v>
      </c>
      <c r="S1619" s="68">
        <v>3</v>
      </c>
      <c r="T1619" s="69" t="s">
        <v>8574</v>
      </c>
      <c r="U1619" s="70">
        <v>1223632</v>
      </c>
      <c r="V1619" s="68">
        <v>527</v>
      </c>
      <c r="W1619" s="71">
        <v>17</v>
      </c>
      <c r="X1619" s="72">
        <v>0.0329</v>
      </c>
      <c r="Y1619" s="71">
        <v>11064</v>
      </c>
      <c r="Z1619" s="71">
        <v>254</v>
      </c>
      <c r="AA1619" s="71">
        <v>1</v>
      </c>
      <c r="AB1619" s="76">
        <v>4</v>
      </c>
      <c r="AC1619" s="68">
        <v>46</v>
      </c>
      <c r="AD1619" s="77">
        <v>11.46</v>
      </c>
      <c r="AE1619" s="68">
        <v>4</v>
      </c>
      <c r="AF1619" s="78">
        <v>0.5103</v>
      </c>
      <c r="AG1619" s="81">
        <v>0.6666</v>
      </c>
      <c r="AH1619" s="82">
        <v>3.52</v>
      </c>
      <c r="AI1619" s="64" t="s">
        <v>9661</v>
      </c>
      <c r="AJ1619" s="63" t="s">
        <v>4232</v>
      </c>
      <c r="AK1619" s="78">
        <v>0.1837</v>
      </c>
      <c r="AL1619" s="78">
        <v>0.3333</v>
      </c>
      <c r="AM1619" s="63" t="s">
        <v>9662</v>
      </c>
      <c r="AN1619" s="78">
        <v>0.1837</v>
      </c>
      <c r="AO1619" s="78">
        <v>0.3333</v>
      </c>
      <c r="AP1619" s="63" t="s">
        <v>2223</v>
      </c>
      <c r="AQ1619" s="78">
        <v>0.1429</v>
      </c>
      <c r="AR1619" s="78">
        <v>0</v>
      </c>
      <c r="AS1619" s="86" t="s">
        <v>9663</v>
      </c>
      <c r="AT1619" s="87">
        <v>0</v>
      </c>
      <c r="AU1619" s="88" t="s">
        <v>9664</v>
      </c>
    </row>
    <row r="1620" spans="1:47">
      <c r="A1620" s="50">
        <f t="shared" si="119"/>
        <v>17</v>
      </c>
      <c r="B1620" s="51" t="str">
        <f>IF(A1620="","",IF(A1620&lt;词盘!$B$2,"大词",IF(A1620&lt;词盘!$C$2,"中尾词","长尾词")))</f>
        <v>大词</v>
      </c>
      <c r="D1620" s="29" t="str">
        <f t="shared" si="118"/>
        <v>无序</v>
      </c>
      <c r="I1620" s="61">
        <f t="shared" si="117"/>
        <v>0</v>
      </c>
      <c r="K1620" s="91"/>
      <c r="L1620" s="90"/>
      <c r="M1620" s="62" t="s">
        <v>9665</v>
      </c>
      <c r="N1620" s="63" t="s">
        <v>9666</v>
      </c>
      <c r="O1620" s="64" t="s">
        <v>2027</v>
      </c>
      <c r="P1620" s="65"/>
      <c r="Q1620" s="63" t="s">
        <v>2047</v>
      </c>
      <c r="R1620" s="68">
        <v>0</v>
      </c>
      <c r="S1620" s="68">
        <v>2</v>
      </c>
      <c r="T1620" s="69" t="s">
        <v>8213</v>
      </c>
      <c r="U1620" s="70">
        <v>2030236</v>
      </c>
      <c r="V1620" s="68">
        <v>499</v>
      </c>
      <c r="W1620" s="71">
        <v>17</v>
      </c>
      <c r="X1620" s="72">
        <v>0.0351</v>
      </c>
      <c r="Y1620" s="71">
        <v>10283</v>
      </c>
      <c r="Z1620" s="71">
        <v>197</v>
      </c>
      <c r="AA1620" s="71">
        <v>1</v>
      </c>
      <c r="AB1620" s="76">
        <v>12</v>
      </c>
      <c r="AC1620" s="68">
        <v>1</v>
      </c>
      <c r="AD1620" s="77">
        <v>499</v>
      </c>
      <c r="AE1620" s="68">
        <v>2</v>
      </c>
      <c r="AF1620" s="78">
        <v>0.7931</v>
      </c>
      <c r="AG1620" s="81">
        <v>0.8</v>
      </c>
      <c r="AH1620" s="82">
        <v>3.31</v>
      </c>
      <c r="AI1620" s="64" t="s">
        <v>9667</v>
      </c>
      <c r="AJ1620" s="63" t="s">
        <v>2223</v>
      </c>
      <c r="AK1620" s="78">
        <v>0.3448</v>
      </c>
      <c r="AL1620" s="78">
        <v>0.4</v>
      </c>
      <c r="AM1620" s="63" t="s">
        <v>9668</v>
      </c>
      <c r="AN1620" s="78">
        <v>0.2759</v>
      </c>
      <c r="AO1620" s="78">
        <v>0.4</v>
      </c>
      <c r="AP1620" s="63" t="s">
        <v>3282</v>
      </c>
      <c r="AQ1620" s="78">
        <v>0.1724</v>
      </c>
      <c r="AR1620" s="78">
        <v>0</v>
      </c>
      <c r="AS1620" s="86" t="s">
        <v>9669</v>
      </c>
      <c r="AT1620" s="87">
        <v>0</v>
      </c>
      <c r="AU1620" s="88" t="s">
        <v>9670</v>
      </c>
    </row>
    <row r="1621" spans="1:47">
      <c r="A1621" s="50">
        <f t="shared" si="119"/>
        <v>0</v>
      </c>
      <c r="B1621" s="51" t="str">
        <f>IF(A1621="","",IF(A1621&lt;词盘!$B$2,"大词",IF(A1621&lt;词盘!$C$2,"中尾词","长尾词")))</f>
        <v>大词</v>
      </c>
      <c r="D1621" s="29" t="str">
        <f t="shared" si="118"/>
        <v>无序</v>
      </c>
      <c r="I1621" s="61">
        <f t="shared" si="117"/>
        <v>0</v>
      </c>
      <c r="K1621" s="91"/>
      <c r="L1621" s="90"/>
      <c r="M1621" s="62" t="s">
        <v>9671</v>
      </c>
      <c r="N1621" s="63" t="s">
        <v>9672</v>
      </c>
      <c r="O1621" s="64" t="s">
        <v>2027</v>
      </c>
      <c r="P1621" s="65"/>
      <c r="Q1621" s="63" t="s">
        <v>2047</v>
      </c>
      <c r="R1621" s="68">
        <v>0</v>
      </c>
      <c r="S1621" s="68">
        <v>14</v>
      </c>
      <c r="T1621" s="69" t="s">
        <v>7304</v>
      </c>
      <c r="U1621" s="70"/>
      <c r="V1621" s="68"/>
      <c r="W1621" s="71"/>
      <c r="X1621" s="72"/>
      <c r="Y1621" s="71"/>
      <c r="Z1621" s="71"/>
      <c r="AA1621" s="71">
        <v>1</v>
      </c>
      <c r="AB1621" s="76">
        <v>0</v>
      </c>
      <c r="AC1621" s="68">
        <v>126</v>
      </c>
      <c r="AD1621" s="77">
        <v>0</v>
      </c>
      <c r="AE1621" s="68">
        <v>8</v>
      </c>
      <c r="AF1621" s="78">
        <v>0.7835</v>
      </c>
      <c r="AG1621" s="81">
        <v>0.7188</v>
      </c>
      <c r="AH1621" s="82">
        <v>3.32</v>
      </c>
      <c r="AI1621" s="64" t="s">
        <v>9673</v>
      </c>
      <c r="AJ1621" s="63" t="s">
        <v>3282</v>
      </c>
      <c r="AK1621" s="78">
        <v>0.3898</v>
      </c>
      <c r="AL1621" s="78">
        <v>0.25</v>
      </c>
      <c r="AM1621" s="63" t="s">
        <v>3298</v>
      </c>
      <c r="AN1621" s="78">
        <v>0.2638</v>
      </c>
      <c r="AO1621" s="78">
        <v>0.375</v>
      </c>
      <c r="AP1621" s="63" t="s">
        <v>9674</v>
      </c>
      <c r="AQ1621" s="78">
        <v>0.1299</v>
      </c>
      <c r="AR1621" s="78">
        <v>0.0938</v>
      </c>
      <c r="AS1621" s="86" t="s">
        <v>9675</v>
      </c>
      <c r="AT1621" s="87">
        <v>0</v>
      </c>
      <c r="AU1621" s="88" t="s">
        <v>9676</v>
      </c>
    </row>
    <row r="1622" spans="1:47">
      <c r="A1622" s="50">
        <f t="shared" si="119"/>
        <v>0</v>
      </c>
      <c r="B1622" s="51" t="str">
        <f>IF(A1622="","",IF(A1622&lt;词盘!$B$2,"大词",IF(A1622&lt;词盘!$C$2,"中尾词","长尾词")))</f>
        <v>大词</v>
      </c>
      <c r="D1622" s="29" t="str">
        <f t="shared" si="118"/>
        <v>无序</v>
      </c>
      <c r="I1622" s="61">
        <f t="shared" si="117"/>
        <v>0</v>
      </c>
      <c r="K1622" s="91"/>
      <c r="L1622" s="90"/>
      <c r="M1622" s="62" t="s">
        <v>1776</v>
      </c>
      <c r="N1622" s="63" t="s">
        <v>4229</v>
      </c>
      <c r="O1622" s="64" t="s">
        <v>2027</v>
      </c>
      <c r="P1622" s="65"/>
      <c r="Q1622" s="63" t="s">
        <v>2047</v>
      </c>
      <c r="R1622" s="68">
        <v>0</v>
      </c>
      <c r="S1622" s="68">
        <v>5</v>
      </c>
      <c r="T1622" s="69" t="s">
        <v>9677</v>
      </c>
      <c r="U1622" s="70"/>
      <c r="V1622" s="68"/>
      <c r="W1622" s="71"/>
      <c r="X1622" s="72"/>
      <c r="Y1622" s="71"/>
      <c r="Z1622" s="71"/>
      <c r="AA1622" s="71">
        <v>1</v>
      </c>
      <c r="AB1622" s="76">
        <v>0</v>
      </c>
      <c r="AC1622" s="68">
        <v>21624</v>
      </c>
      <c r="AD1622" s="77">
        <v>0</v>
      </c>
      <c r="AE1622" s="68">
        <v>21</v>
      </c>
      <c r="AF1622" s="78">
        <v>0.6071</v>
      </c>
      <c r="AG1622" s="81">
        <v>0.6667</v>
      </c>
      <c r="AH1622" s="82">
        <v>3.6</v>
      </c>
      <c r="AI1622" s="64" t="s">
        <v>9678</v>
      </c>
      <c r="AJ1622" s="63" t="s">
        <v>9679</v>
      </c>
      <c r="AK1622" s="78">
        <v>0.3929</v>
      </c>
      <c r="AL1622" s="78">
        <v>0.6667</v>
      </c>
      <c r="AM1622" s="63" t="s">
        <v>9680</v>
      </c>
      <c r="AN1622" s="78">
        <v>0.1071</v>
      </c>
      <c r="AO1622" s="78">
        <v>0</v>
      </c>
      <c r="AP1622" s="63" t="s">
        <v>3282</v>
      </c>
      <c r="AQ1622" s="78">
        <v>0.1071</v>
      </c>
      <c r="AR1622" s="78">
        <v>0</v>
      </c>
      <c r="AS1622" s="86" t="s">
        <v>9681</v>
      </c>
      <c r="AT1622" s="87"/>
      <c r="AU1622" s="88"/>
    </row>
    <row r="1623" spans="1:47">
      <c r="A1623" s="50">
        <f t="shared" si="119"/>
        <v>0</v>
      </c>
      <c r="B1623" s="51" t="str">
        <f>IF(A1623="","",IF(A1623&lt;词盘!$B$2,"大词",IF(A1623&lt;词盘!$C$2,"中尾词","长尾词")))</f>
        <v>大词</v>
      </c>
      <c r="D1623" s="29" t="str">
        <f t="shared" si="118"/>
        <v>无序</v>
      </c>
      <c r="I1623" s="61">
        <f t="shared" si="117"/>
        <v>0</v>
      </c>
      <c r="K1623" s="91"/>
      <c r="L1623" s="90"/>
      <c r="M1623" s="62" t="s">
        <v>9682</v>
      </c>
      <c r="N1623" s="63"/>
      <c r="O1623" s="64" t="s">
        <v>2027</v>
      </c>
      <c r="P1623" s="65"/>
      <c r="Q1623" s="63" t="s">
        <v>2047</v>
      </c>
      <c r="R1623" s="68">
        <v>0</v>
      </c>
      <c r="S1623" s="68">
        <v>8</v>
      </c>
      <c r="T1623" s="69" t="s">
        <v>9683</v>
      </c>
      <c r="U1623" s="70"/>
      <c r="V1623" s="68"/>
      <c r="W1623" s="71"/>
      <c r="X1623" s="72"/>
      <c r="Y1623" s="71"/>
      <c r="Z1623" s="71"/>
      <c r="AA1623" s="71"/>
      <c r="AB1623" s="76"/>
      <c r="AC1623" s="68">
        <v>0</v>
      </c>
      <c r="AD1623" s="77"/>
      <c r="AE1623" s="68">
        <v>54</v>
      </c>
      <c r="AF1623" s="78"/>
      <c r="AG1623" s="81"/>
      <c r="AH1623" s="44" t="s">
        <v>2027</v>
      </c>
      <c r="AI1623" s="64" t="s">
        <v>2177</v>
      </c>
      <c r="AJ1623" s="63"/>
      <c r="AK1623" s="78"/>
      <c r="AL1623" s="78"/>
      <c r="AM1623" s="63"/>
      <c r="AN1623" s="78"/>
      <c r="AO1623" s="78"/>
      <c r="AP1623" s="63"/>
      <c r="AQ1623" s="78"/>
      <c r="AR1623" s="78"/>
      <c r="AS1623" s="86"/>
      <c r="AT1623" s="87">
        <v>0</v>
      </c>
      <c r="AU1623" s="88" t="s">
        <v>9684</v>
      </c>
    </row>
    <row r="1624" spans="1:47">
      <c r="A1624" s="50">
        <f t="shared" si="119"/>
        <v>0</v>
      </c>
      <c r="B1624" s="51" t="str">
        <f>IF(A1624="","",IF(A1624&lt;词盘!$B$2,"大词",IF(A1624&lt;词盘!$C$2,"中尾词","长尾词")))</f>
        <v>大词</v>
      </c>
      <c r="D1624" s="29" t="str">
        <f t="shared" si="118"/>
        <v>无序</v>
      </c>
      <c r="I1624" s="61">
        <f t="shared" si="117"/>
        <v>0</v>
      </c>
      <c r="K1624" s="91"/>
      <c r="L1624" s="90"/>
      <c r="M1624" s="62" t="s">
        <v>9685</v>
      </c>
      <c r="N1624" s="63"/>
      <c r="O1624" s="64" t="s">
        <v>2027</v>
      </c>
      <c r="P1624" s="65"/>
      <c r="Q1624" s="63" t="s">
        <v>2047</v>
      </c>
      <c r="R1624" s="68">
        <v>0</v>
      </c>
      <c r="S1624" s="68">
        <v>13</v>
      </c>
      <c r="T1624" s="69" t="s">
        <v>9040</v>
      </c>
      <c r="U1624" s="70"/>
      <c r="V1624" s="68"/>
      <c r="W1624" s="71"/>
      <c r="X1624" s="72"/>
      <c r="Y1624" s="71"/>
      <c r="Z1624" s="71"/>
      <c r="AA1624" s="71"/>
      <c r="AB1624" s="76"/>
      <c r="AC1624" s="68">
        <v>0</v>
      </c>
      <c r="AD1624" s="77"/>
      <c r="AE1624" s="68">
        <v>37</v>
      </c>
      <c r="AF1624" s="78"/>
      <c r="AG1624" s="81"/>
      <c r="AH1624" s="44" t="s">
        <v>2027</v>
      </c>
      <c r="AI1624" s="64" t="s">
        <v>2177</v>
      </c>
      <c r="AJ1624" s="63"/>
      <c r="AK1624" s="78"/>
      <c r="AL1624" s="78"/>
      <c r="AM1624" s="63"/>
      <c r="AN1624" s="78"/>
      <c r="AO1624" s="78"/>
      <c r="AP1624" s="63"/>
      <c r="AQ1624" s="78"/>
      <c r="AR1624" s="78"/>
      <c r="AS1624" s="86"/>
      <c r="AT1624" s="87">
        <v>0</v>
      </c>
      <c r="AU1624" s="88" t="s">
        <v>9686</v>
      </c>
    </row>
    <row r="1625" spans="1:47">
      <c r="A1625" s="50">
        <f t="shared" si="119"/>
        <v>0</v>
      </c>
      <c r="B1625" s="51" t="str">
        <f>IF(A1625="","",IF(A1625&lt;词盘!$B$2,"大词",IF(A1625&lt;词盘!$C$2,"中尾词","长尾词")))</f>
        <v>大词</v>
      </c>
      <c r="D1625" s="29" t="str">
        <f t="shared" si="118"/>
        <v>无序</v>
      </c>
      <c r="I1625" s="61">
        <f t="shared" si="117"/>
        <v>0</v>
      </c>
      <c r="K1625" s="91"/>
      <c r="L1625" s="90"/>
      <c r="M1625" s="62" t="s">
        <v>9687</v>
      </c>
      <c r="N1625" s="63"/>
      <c r="O1625" s="64" t="s">
        <v>2027</v>
      </c>
      <c r="P1625" s="65"/>
      <c r="Q1625" s="63" t="s">
        <v>2047</v>
      </c>
      <c r="R1625" s="68">
        <v>0</v>
      </c>
      <c r="S1625" s="68">
        <v>6</v>
      </c>
      <c r="T1625" s="69" t="s">
        <v>9688</v>
      </c>
      <c r="U1625" s="70"/>
      <c r="V1625" s="68"/>
      <c r="W1625" s="71"/>
      <c r="X1625" s="72"/>
      <c r="Y1625" s="71"/>
      <c r="Z1625" s="71"/>
      <c r="AA1625" s="71"/>
      <c r="AB1625" s="76"/>
      <c r="AC1625" s="68">
        <v>0</v>
      </c>
      <c r="AD1625" s="77"/>
      <c r="AE1625" s="68">
        <v>15</v>
      </c>
      <c r="AF1625" s="78"/>
      <c r="AG1625" s="81"/>
      <c r="AH1625" s="44" t="s">
        <v>2027</v>
      </c>
      <c r="AI1625" s="64" t="s">
        <v>2177</v>
      </c>
      <c r="AJ1625" s="63"/>
      <c r="AK1625" s="78"/>
      <c r="AL1625" s="78"/>
      <c r="AM1625" s="63"/>
      <c r="AN1625" s="78"/>
      <c r="AO1625" s="78"/>
      <c r="AP1625" s="63"/>
      <c r="AQ1625" s="78"/>
      <c r="AR1625" s="78"/>
      <c r="AS1625" s="86"/>
      <c r="AT1625" s="87">
        <v>0</v>
      </c>
      <c r="AU1625" s="88" t="s">
        <v>9689</v>
      </c>
    </row>
    <row r="1626" spans="1:47">
      <c r="A1626" s="50">
        <f t="shared" si="119"/>
        <v>21</v>
      </c>
      <c r="B1626" s="51" t="str">
        <f>IF(A1626="","",IF(A1626&lt;词盘!$B$2,"大词",IF(A1626&lt;词盘!$C$2,"中尾词","长尾词")))</f>
        <v>大词</v>
      </c>
      <c r="D1626" s="29" t="str">
        <f t="shared" si="118"/>
        <v>无序</v>
      </c>
      <c r="I1626" s="61">
        <f t="shared" si="117"/>
        <v>0</v>
      </c>
      <c r="K1626" s="91"/>
      <c r="L1626" s="90"/>
      <c r="M1626" s="62" t="s">
        <v>9690</v>
      </c>
      <c r="N1626" s="63"/>
      <c r="O1626" s="64" t="s">
        <v>2027</v>
      </c>
      <c r="P1626" s="65"/>
      <c r="Q1626" s="63" t="s">
        <v>2149</v>
      </c>
      <c r="R1626" s="68">
        <v>0</v>
      </c>
      <c r="S1626" s="68">
        <v>1</v>
      </c>
      <c r="T1626" s="69" t="s">
        <v>4096</v>
      </c>
      <c r="U1626" s="70">
        <v>1747059</v>
      </c>
      <c r="V1626" s="68">
        <v>631</v>
      </c>
      <c r="W1626" s="71">
        <v>21</v>
      </c>
      <c r="X1626" s="72">
        <v>0.034</v>
      </c>
      <c r="Y1626" s="71">
        <v>17612</v>
      </c>
      <c r="Z1626" s="71">
        <v>291</v>
      </c>
      <c r="AA1626" s="71">
        <v>1</v>
      </c>
      <c r="AB1626" s="76">
        <v>0</v>
      </c>
      <c r="AC1626" s="68">
        <v>552</v>
      </c>
      <c r="AD1626" s="77">
        <v>1.14</v>
      </c>
      <c r="AE1626" s="68">
        <v>22</v>
      </c>
      <c r="AF1626" s="78">
        <v>0.853</v>
      </c>
      <c r="AG1626" s="81">
        <v>0.4286</v>
      </c>
      <c r="AH1626" s="44" t="s">
        <v>2027</v>
      </c>
      <c r="AI1626" s="64" t="s">
        <v>2177</v>
      </c>
      <c r="AJ1626" s="63" t="s">
        <v>9691</v>
      </c>
      <c r="AK1626" s="78">
        <v>0.4118</v>
      </c>
      <c r="AL1626" s="78">
        <v>0.1429</v>
      </c>
      <c r="AM1626" s="63" t="s">
        <v>9692</v>
      </c>
      <c r="AN1626" s="78">
        <v>0.2647</v>
      </c>
      <c r="AO1626" s="78">
        <v>0</v>
      </c>
      <c r="AP1626" s="63" t="s">
        <v>9693</v>
      </c>
      <c r="AQ1626" s="78">
        <v>0.1765</v>
      </c>
      <c r="AR1626" s="78">
        <v>0.2857</v>
      </c>
      <c r="AS1626" s="86" t="s">
        <v>9694</v>
      </c>
      <c r="AT1626" s="87">
        <v>0</v>
      </c>
      <c r="AU1626" s="88" t="s">
        <v>9695</v>
      </c>
    </row>
    <row r="1627" spans="1:47">
      <c r="A1627" s="50">
        <f t="shared" si="119"/>
        <v>0</v>
      </c>
      <c r="B1627" s="51" t="str">
        <f>IF(A1627="","",IF(A1627&lt;词盘!$B$2,"大词",IF(A1627&lt;词盘!$C$2,"中尾词","长尾词")))</f>
        <v>大词</v>
      </c>
      <c r="D1627" s="29" t="str">
        <f t="shared" si="118"/>
        <v>无序</v>
      </c>
      <c r="I1627" s="61">
        <f t="shared" si="117"/>
        <v>0</v>
      </c>
      <c r="K1627" s="91"/>
      <c r="L1627" s="90"/>
      <c r="M1627" s="62" t="s">
        <v>9696</v>
      </c>
      <c r="N1627" s="63"/>
      <c r="O1627" s="64" t="s">
        <v>2018</v>
      </c>
      <c r="P1627" s="65"/>
      <c r="Q1627" s="63" t="s">
        <v>2275</v>
      </c>
      <c r="R1627" s="68">
        <v>0</v>
      </c>
      <c r="S1627" s="68">
        <v>8</v>
      </c>
      <c r="T1627" s="69" t="s">
        <v>9175</v>
      </c>
      <c r="U1627" s="70"/>
      <c r="V1627" s="68"/>
      <c r="W1627" s="71"/>
      <c r="X1627" s="72"/>
      <c r="Y1627" s="71"/>
      <c r="Z1627" s="71"/>
      <c r="AA1627" s="71"/>
      <c r="AB1627" s="76"/>
      <c r="AC1627" s="68">
        <v>0</v>
      </c>
      <c r="AD1627" s="77"/>
      <c r="AE1627" s="68">
        <v>22</v>
      </c>
      <c r="AF1627" s="78"/>
      <c r="AG1627" s="81"/>
      <c r="AH1627" s="44" t="s">
        <v>2027</v>
      </c>
      <c r="AI1627" s="64" t="s">
        <v>2177</v>
      </c>
      <c r="AJ1627" s="63"/>
      <c r="AK1627" s="78"/>
      <c r="AL1627" s="78"/>
      <c r="AM1627" s="63"/>
      <c r="AN1627" s="78"/>
      <c r="AO1627" s="78"/>
      <c r="AP1627" s="63"/>
      <c r="AQ1627" s="78"/>
      <c r="AR1627" s="78"/>
      <c r="AS1627" s="86"/>
      <c r="AT1627" s="87">
        <v>0.25</v>
      </c>
      <c r="AU1627" s="88" t="s">
        <v>9697</v>
      </c>
    </row>
    <row r="1628" spans="1:47">
      <c r="A1628" s="50">
        <f t="shared" si="119"/>
        <v>102</v>
      </c>
      <c r="B1628" s="51" t="str">
        <f>IF(A1628="","",IF(A1628&lt;词盘!$B$2,"大词",IF(A1628&lt;词盘!$C$2,"中尾词","长尾词")))</f>
        <v>大词</v>
      </c>
      <c r="D1628" s="29" t="str">
        <f t="shared" si="118"/>
        <v>无序</v>
      </c>
      <c r="I1628" s="61">
        <f t="shared" si="117"/>
        <v>0</v>
      </c>
      <c r="K1628" s="91"/>
      <c r="L1628" s="90"/>
      <c r="M1628" s="62" t="s">
        <v>9698</v>
      </c>
      <c r="N1628" s="63" t="s">
        <v>1965</v>
      </c>
      <c r="O1628" s="64" t="s">
        <v>2018</v>
      </c>
      <c r="P1628" s="65"/>
      <c r="Q1628" s="63" t="s">
        <v>2275</v>
      </c>
      <c r="R1628" s="68">
        <v>0</v>
      </c>
      <c r="S1628" s="68">
        <v>14</v>
      </c>
      <c r="T1628" s="69" t="s">
        <v>7304</v>
      </c>
      <c r="U1628" s="70">
        <v>1248249</v>
      </c>
      <c r="V1628" s="68">
        <v>659</v>
      </c>
      <c r="W1628" s="71">
        <v>102</v>
      </c>
      <c r="X1628" s="72">
        <v>0.1553</v>
      </c>
      <c r="Y1628" s="71">
        <v>15966</v>
      </c>
      <c r="Z1628" s="71">
        <v>257</v>
      </c>
      <c r="AA1628" s="71">
        <v>3</v>
      </c>
      <c r="AB1628" s="76">
        <v>0</v>
      </c>
      <c r="AC1628" s="68">
        <v>5438</v>
      </c>
      <c r="AD1628" s="77">
        <v>0.12</v>
      </c>
      <c r="AE1628" s="68">
        <v>69</v>
      </c>
      <c r="AF1628" s="78">
        <v>0.4375</v>
      </c>
      <c r="AG1628" s="81">
        <v>0.381</v>
      </c>
      <c r="AH1628" s="44" t="s">
        <v>2027</v>
      </c>
      <c r="AI1628" s="64" t="s">
        <v>2177</v>
      </c>
      <c r="AJ1628" s="63" t="s">
        <v>2022</v>
      </c>
      <c r="AK1628" s="78">
        <v>0.2083</v>
      </c>
      <c r="AL1628" s="78">
        <v>0.1905</v>
      </c>
      <c r="AM1628" s="63" t="s">
        <v>2989</v>
      </c>
      <c r="AN1628" s="78">
        <v>0.125</v>
      </c>
      <c r="AO1628" s="78">
        <v>0.1429</v>
      </c>
      <c r="AP1628" s="63" t="s">
        <v>2089</v>
      </c>
      <c r="AQ1628" s="78">
        <v>0.1042</v>
      </c>
      <c r="AR1628" s="78">
        <v>0.0476</v>
      </c>
      <c r="AS1628" s="86" t="s">
        <v>9699</v>
      </c>
      <c r="AT1628" s="87">
        <v>0.3333</v>
      </c>
      <c r="AU1628" s="88" t="s">
        <v>9700</v>
      </c>
    </row>
    <row r="1629" spans="1:47">
      <c r="A1629" s="50">
        <f t="shared" si="119"/>
        <v>0</v>
      </c>
      <c r="B1629" s="51" t="str">
        <f>IF(A1629="","",IF(A1629&lt;词盘!$B$2,"大词",IF(A1629&lt;词盘!$C$2,"中尾词","长尾词")))</f>
        <v>大词</v>
      </c>
      <c r="D1629" s="29" t="str">
        <f t="shared" si="118"/>
        <v>无序</v>
      </c>
      <c r="I1629" s="61">
        <f t="shared" si="117"/>
        <v>0</v>
      </c>
      <c r="K1629" s="91"/>
      <c r="L1629" s="90"/>
      <c r="M1629" s="62" t="s">
        <v>9701</v>
      </c>
      <c r="N1629" s="63" t="s">
        <v>1971</v>
      </c>
      <c r="O1629" s="64" t="s">
        <v>2027</v>
      </c>
      <c r="P1629" s="65"/>
      <c r="Q1629" s="63" t="s">
        <v>2047</v>
      </c>
      <c r="R1629" s="68">
        <v>0</v>
      </c>
      <c r="S1629" s="68">
        <v>14</v>
      </c>
      <c r="T1629" s="69" t="s">
        <v>7304</v>
      </c>
      <c r="U1629" s="70"/>
      <c r="V1629" s="68"/>
      <c r="W1629" s="71"/>
      <c r="X1629" s="72"/>
      <c r="Y1629" s="71"/>
      <c r="Z1629" s="71"/>
      <c r="AA1629" s="71">
        <v>1</v>
      </c>
      <c r="AB1629" s="76">
        <v>0</v>
      </c>
      <c r="AC1629" s="68">
        <v>1199</v>
      </c>
      <c r="AD1629" s="77">
        <v>0</v>
      </c>
      <c r="AE1629" s="68">
        <v>50</v>
      </c>
      <c r="AF1629" s="78">
        <v>0.4166</v>
      </c>
      <c r="AG1629" s="81">
        <v>0.2857</v>
      </c>
      <c r="AH1629" s="82">
        <v>2.52</v>
      </c>
      <c r="AI1629" s="64" t="s">
        <v>6391</v>
      </c>
      <c r="AJ1629" s="63" t="s">
        <v>2301</v>
      </c>
      <c r="AK1629" s="78">
        <v>0.2222</v>
      </c>
      <c r="AL1629" s="78">
        <v>0.0714</v>
      </c>
      <c r="AM1629" s="63" t="s">
        <v>2224</v>
      </c>
      <c r="AN1629" s="78">
        <v>0.1111</v>
      </c>
      <c r="AO1629" s="78">
        <v>0.1429</v>
      </c>
      <c r="AP1629" s="63" t="s">
        <v>2022</v>
      </c>
      <c r="AQ1629" s="78">
        <v>0.0833</v>
      </c>
      <c r="AR1629" s="78">
        <v>0.0714</v>
      </c>
      <c r="AS1629" s="86" t="s">
        <v>9702</v>
      </c>
      <c r="AT1629" s="87"/>
      <c r="AU1629" s="88"/>
    </row>
    <row r="1630" spans="1:47">
      <c r="A1630" s="50">
        <f t="shared" si="119"/>
        <v>0</v>
      </c>
      <c r="B1630" s="51" t="str">
        <f>IF(A1630="","",IF(A1630&lt;词盘!$B$2,"大词",IF(A1630&lt;词盘!$C$2,"中尾词","长尾词")))</f>
        <v>大词</v>
      </c>
      <c r="D1630" s="29" t="str">
        <f t="shared" si="118"/>
        <v>无序</v>
      </c>
      <c r="I1630" s="61">
        <f t="shared" si="117"/>
        <v>0</v>
      </c>
      <c r="K1630" s="91"/>
      <c r="L1630" s="90"/>
      <c r="M1630" s="62" t="s">
        <v>9703</v>
      </c>
      <c r="N1630" s="63" t="s">
        <v>9704</v>
      </c>
      <c r="O1630" s="64" t="s">
        <v>2027</v>
      </c>
      <c r="P1630" s="65"/>
      <c r="Q1630" s="63" t="s">
        <v>2047</v>
      </c>
      <c r="R1630" s="68">
        <v>0</v>
      </c>
      <c r="S1630" s="68">
        <v>14</v>
      </c>
      <c r="T1630" s="69" t="s">
        <v>7304</v>
      </c>
      <c r="U1630" s="70"/>
      <c r="V1630" s="68"/>
      <c r="W1630" s="71"/>
      <c r="X1630" s="72"/>
      <c r="Y1630" s="71"/>
      <c r="Z1630" s="71"/>
      <c r="AA1630" s="71">
        <v>1</v>
      </c>
      <c r="AB1630" s="76">
        <v>0</v>
      </c>
      <c r="AC1630" s="68">
        <v>1343</v>
      </c>
      <c r="AD1630" s="77">
        <v>0</v>
      </c>
      <c r="AE1630" s="68">
        <v>18</v>
      </c>
      <c r="AF1630" s="78"/>
      <c r="AG1630" s="81"/>
      <c r="AH1630" s="44" t="s">
        <v>2027</v>
      </c>
      <c r="AI1630" s="64" t="s">
        <v>2177</v>
      </c>
      <c r="AJ1630" s="63"/>
      <c r="AK1630" s="78"/>
      <c r="AL1630" s="78"/>
      <c r="AM1630" s="63"/>
      <c r="AN1630" s="78"/>
      <c r="AO1630" s="78"/>
      <c r="AP1630" s="63"/>
      <c r="AQ1630" s="78"/>
      <c r="AR1630" s="78"/>
      <c r="AS1630" s="86" t="s">
        <v>9705</v>
      </c>
      <c r="AT1630" s="87"/>
      <c r="AU1630" s="88"/>
    </row>
    <row r="1631" spans="1:47">
      <c r="A1631" s="50">
        <f t="shared" si="119"/>
        <v>0</v>
      </c>
      <c r="B1631" s="51" t="str">
        <f>IF(A1631="","",IF(A1631&lt;词盘!$B$2,"大词",IF(A1631&lt;词盘!$C$2,"中尾词","长尾词")))</f>
        <v>大词</v>
      </c>
      <c r="D1631" s="29" t="str">
        <f t="shared" si="118"/>
        <v>无序</v>
      </c>
      <c r="I1631" s="61">
        <f t="shared" si="117"/>
        <v>0</v>
      </c>
      <c r="K1631" s="91"/>
      <c r="L1631" s="90"/>
      <c r="M1631" s="62" t="s">
        <v>9706</v>
      </c>
      <c r="N1631" s="63"/>
      <c r="O1631" s="64" t="s">
        <v>2027</v>
      </c>
      <c r="P1631" s="65"/>
      <c r="Q1631" s="63" t="s">
        <v>2047</v>
      </c>
      <c r="R1631" s="68">
        <v>0</v>
      </c>
      <c r="S1631" s="68">
        <v>1</v>
      </c>
      <c r="T1631" s="69" t="s">
        <v>2910</v>
      </c>
      <c r="U1631" s="70"/>
      <c r="V1631" s="68"/>
      <c r="W1631" s="71"/>
      <c r="X1631" s="72"/>
      <c r="Y1631" s="71"/>
      <c r="Z1631" s="71"/>
      <c r="AA1631" s="71"/>
      <c r="AB1631" s="76"/>
      <c r="AC1631" s="68">
        <v>0</v>
      </c>
      <c r="AD1631" s="77"/>
      <c r="AE1631" s="68">
        <v>4</v>
      </c>
      <c r="AF1631" s="78"/>
      <c r="AG1631" s="81"/>
      <c r="AH1631" s="44" t="s">
        <v>2027</v>
      </c>
      <c r="AI1631" s="64" t="s">
        <v>2177</v>
      </c>
      <c r="AJ1631" s="63"/>
      <c r="AK1631" s="78"/>
      <c r="AL1631" s="78"/>
      <c r="AM1631" s="63"/>
      <c r="AN1631" s="78"/>
      <c r="AO1631" s="78"/>
      <c r="AP1631" s="63"/>
      <c r="AQ1631" s="78"/>
      <c r="AR1631" s="78"/>
      <c r="AS1631" s="86"/>
      <c r="AT1631" s="87">
        <v>0</v>
      </c>
      <c r="AU1631" s="88" t="s">
        <v>9707</v>
      </c>
    </row>
    <row r="1632" spans="1:47">
      <c r="A1632" s="50">
        <f t="shared" si="119"/>
        <v>0</v>
      </c>
      <c r="B1632" s="51" t="str">
        <f>IF(A1632="","",IF(A1632&lt;词盘!$B$2,"大词",IF(A1632&lt;词盘!$C$2,"中尾词","长尾词")))</f>
        <v>大词</v>
      </c>
      <c r="D1632" s="29" t="str">
        <f t="shared" si="118"/>
        <v>无序</v>
      </c>
      <c r="I1632" s="61">
        <f t="shared" si="117"/>
        <v>0</v>
      </c>
      <c r="K1632" s="91"/>
      <c r="L1632" s="90"/>
      <c r="M1632" s="62" t="s">
        <v>9708</v>
      </c>
      <c r="N1632" s="63" t="s">
        <v>4519</v>
      </c>
      <c r="O1632" s="64" t="s">
        <v>2027</v>
      </c>
      <c r="P1632" s="65"/>
      <c r="Q1632" s="63" t="s">
        <v>2047</v>
      </c>
      <c r="R1632" s="68">
        <v>0</v>
      </c>
      <c r="S1632" s="68">
        <v>3</v>
      </c>
      <c r="T1632" s="69" t="s">
        <v>5312</v>
      </c>
      <c r="U1632" s="70"/>
      <c r="V1632" s="68"/>
      <c r="W1632" s="71"/>
      <c r="X1632" s="72"/>
      <c r="Y1632" s="71"/>
      <c r="Z1632" s="71"/>
      <c r="AA1632" s="71">
        <v>1</v>
      </c>
      <c r="AB1632" s="76">
        <v>0</v>
      </c>
      <c r="AC1632" s="68">
        <v>2555</v>
      </c>
      <c r="AD1632" s="77">
        <v>0</v>
      </c>
      <c r="AE1632" s="68">
        <v>4</v>
      </c>
      <c r="AF1632" s="78">
        <v>0.5556</v>
      </c>
      <c r="AG1632" s="81">
        <v>0.75</v>
      </c>
      <c r="AH1632" s="82">
        <v>2.82</v>
      </c>
      <c r="AI1632" s="64" t="s">
        <v>9709</v>
      </c>
      <c r="AJ1632" s="63" t="s">
        <v>4520</v>
      </c>
      <c r="AK1632" s="78">
        <v>0.4074</v>
      </c>
      <c r="AL1632" s="78">
        <v>0.75</v>
      </c>
      <c r="AM1632" s="63" t="s">
        <v>9710</v>
      </c>
      <c r="AN1632" s="78">
        <v>0.0741</v>
      </c>
      <c r="AO1632" s="78">
        <v>0</v>
      </c>
      <c r="AP1632" s="63" t="s">
        <v>9711</v>
      </c>
      <c r="AQ1632" s="78">
        <v>0.0741</v>
      </c>
      <c r="AR1632" s="78">
        <v>0</v>
      </c>
      <c r="AS1632" s="86" t="s">
        <v>9712</v>
      </c>
      <c r="AT1632" s="87">
        <v>0</v>
      </c>
      <c r="AU1632" s="88" t="s">
        <v>9713</v>
      </c>
    </row>
    <row r="1633" spans="1:47">
      <c r="A1633" s="50">
        <f t="shared" si="119"/>
        <v>54</v>
      </c>
      <c r="B1633" s="51" t="str">
        <f>IF(A1633="","",IF(A1633&lt;词盘!$B$2,"大词",IF(A1633&lt;词盘!$C$2,"中尾词","长尾词")))</f>
        <v>大词</v>
      </c>
      <c r="D1633" s="29" t="str">
        <f t="shared" si="118"/>
        <v>无序</v>
      </c>
      <c r="I1633" s="61">
        <f t="shared" si="117"/>
        <v>0</v>
      </c>
      <c r="K1633" s="91"/>
      <c r="L1633" s="90"/>
      <c r="M1633" s="62" t="s">
        <v>9714</v>
      </c>
      <c r="N1633" s="63" t="s">
        <v>9715</v>
      </c>
      <c r="O1633" s="64" t="s">
        <v>2027</v>
      </c>
      <c r="P1633" s="65"/>
      <c r="Q1633" s="63" t="s">
        <v>2047</v>
      </c>
      <c r="R1633" s="68">
        <v>0</v>
      </c>
      <c r="S1633" s="68">
        <v>1</v>
      </c>
      <c r="T1633" s="69" t="s">
        <v>2910</v>
      </c>
      <c r="U1633" s="70">
        <v>2090546</v>
      </c>
      <c r="V1633" s="68">
        <v>1664</v>
      </c>
      <c r="W1633" s="71">
        <v>54</v>
      </c>
      <c r="X1633" s="72">
        <v>0.0326</v>
      </c>
      <c r="Y1633" s="71">
        <v>44178</v>
      </c>
      <c r="Z1633" s="71">
        <v>813</v>
      </c>
      <c r="AA1633" s="71">
        <v>2</v>
      </c>
      <c r="AB1633" s="76">
        <v>0</v>
      </c>
      <c r="AC1633" s="68">
        <v>5835</v>
      </c>
      <c r="AD1633" s="77">
        <v>0.29</v>
      </c>
      <c r="AE1633" s="68">
        <v>21</v>
      </c>
      <c r="AF1633" s="78">
        <v>0.5001</v>
      </c>
      <c r="AG1633" s="81">
        <v>0.4</v>
      </c>
      <c r="AH1633" s="82">
        <v>1.37</v>
      </c>
      <c r="AI1633" s="64" t="s">
        <v>4981</v>
      </c>
      <c r="AJ1633" s="63" t="s">
        <v>5339</v>
      </c>
      <c r="AK1633" s="78">
        <v>0.2143</v>
      </c>
      <c r="AL1633" s="78">
        <v>0</v>
      </c>
      <c r="AM1633" s="63" t="s">
        <v>7387</v>
      </c>
      <c r="AN1633" s="78">
        <v>0.1429</v>
      </c>
      <c r="AO1633" s="78">
        <v>0.4</v>
      </c>
      <c r="AP1633" s="63" t="s">
        <v>7247</v>
      </c>
      <c r="AQ1633" s="78">
        <v>0.1429</v>
      </c>
      <c r="AR1633" s="78">
        <v>0</v>
      </c>
      <c r="AS1633" s="86" t="s">
        <v>9716</v>
      </c>
      <c r="AT1633" s="87"/>
      <c r="AU1633" s="88"/>
    </row>
    <row r="1634" spans="1:47">
      <c r="A1634" s="50">
        <f t="shared" si="119"/>
        <v>0</v>
      </c>
      <c r="B1634" s="51" t="str">
        <f>IF(A1634="","",IF(A1634&lt;词盘!$B$2,"大词",IF(A1634&lt;词盘!$C$2,"中尾词","长尾词")))</f>
        <v>大词</v>
      </c>
      <c r="D1634" s="29" t="str">
        <f t="shared" si="118"/>
        <v>无序</v>
      </c>
      <c r="I1634" s="61">
        <f t="shared" si="117"/>
        <v>0</v>
      </c>
      <c r="K1634" s="91"/>
      <c r="L1634" s="90"/>
      <c r="M1634" s="62" t="s">
        <v>9717</v>
      </c>
      <c r="N1634" s="63"/>
      <c r="O1634" s="64" t="s">
        <v>2027</v>
      </c>
      <c r="P1634" s="65"/>
      <c r="Q1634" s="63" t="s">
        <v>2047</v>
      </c>
      <c r="R1634" s="68">
        <v>0</v>
      </c>
      <c r="S1634" s="68">
        <v>2</v>
      </c>
      <c r="T1634" s="69" t="s">
        <v>4003</v>
      </c>
      <c r="U1634" s="70"/>
      <c r="V1634" s="68"/>
      <c r="W1634" s="71"/>
      <c r="X1634" s="72"/>
      <c r="Y1634" s="71"/>
      <c r="Z1634" s="71"/>
      <c r="AA1634" s="71"/>
      <c r="AB1634" s="76"/>
      <c r="AC1634" s="68">
        <v>0</v>
      </c>
      <c r="AD1634" s="77"/>
      <c r="AE1634" s="68">
        <v>14</v>
      </c>
      <c r="AF1634" s="78"/>
      <c r="AG1634" s="81"/>
      <c r="AH1634" s="44" t="s">
        <v>2027</v>
      </c>
      <c r="AI1634" s="64" t="s">
        <v>2177</v>
      </c>
      <c r="AJ1634" s="63"/>
      <c r="AK1634" s="78"/>
      <c r="AL1634" s="78"/>
      <c r="AM1634" s="63"/>
      <c r="AN1634" s="78"/>
      <c r="AO1634" s="78"/>
      <c r="AP1634" s="63"/>
      <c r="AQ1634" s="78"/>
      <c r="AR1634" s="78"/>
      <c r="AS1634" s="86"/>
      <c r="AT1634" s="87"/>
      <c r="AU1634" s="88"/>
    </row>
    <row r="1635" spans="1:47">
      <c r="A1635" s="50">
        <f t="shared" si="119"/>
        <v>0</v>
      </c>
      <c r="B1635" s="51" t="str">
        <f>IF(A1635="","",IF(A1635&lt;词盘!$B$2,"大词",IF(A1635&lt;词盘!$C$2,"中尾词","长尾词")))</f>
        <v>大词</v>
      </c>
      <c r="D1635" s="29" t="str">
        <f t="shared" si="118"/>
        <v>无序</v>
      </c>
      <c r="I1635" s="61">
        <f t="shared" si="117"/>
        <v>0</v>
      </c>
      <c r="K1635" s="91"/>
      <c r="L1635" s="90"/>
      <c r="M1635" s="62" t="s">
        <v>9718</v>
      </c>
      <c r="N1635" s="63"/>
      <c r="O1635" s="64" t="s">
        <v>2027</v>
      </c>
      <c r="P1635" s="65"/>
      <c r="Q1635" s="63" t="s">
        <v>2047</v>
      </c>
      <c r="R1635" s="68">
        <v>0</v>
      </c>
      <c r="S1635" s="68">
        <v>2</v>
      </c>
      <c r="T1635" s="69" t="s">
        <v>6164</v>
      </c>
      <c r="U1635" s="70"/>
      <c r="V1635" s="68"/>
      <c r="W1635" s="71"/>
      <c r="X1635" s="72"/>
      <c r="Y1635" s="71"/>
      <c r="Z1635" s="71"/>
      <c r="AA1635" s="71"/>
      <c r="AB1635" s="76"/>
      <c r="AC1635" s="68">
        <v>0</v>
      </c>
      <c r="AD1635" s="77"/>
      <c r="AE1635" s="68">
        <v>14</v>
      </c>
      <c r="AF1635" s="78"/>
      <c r="AG1635" s="81"/>
      <c r="AH1635" s="44" t="s">
        <v>2027</v>
      </c>
      <c r="AI1635" s="64" t="s">
        <v>2177</v>
      </c>
      <c r="AJ1635" s="63"/>
      <c r="AK1635" s="78"/>
      <c r="AL1635" s="78"/>
      <c r="AM1635" s="63"/>
      <c r="AN1635" s="78"/>
      <c r="AO1635" s="78"/>
      <c r="AP1635" s="63"/>
      <c r="AQ1635" s="78"/>
      <c r="AR1635" s="78"/>
      <c r="AS1635" s="86"/>
      <c r="AT1635" s="87">
        <v>0.1111</v>
      </c>
      <c r="AU1635" s="88" t="s">
        <v>9719</v>
      </c>
    </row>
    <row r="1636" spans="1:47">
      <c r="A1636" s="50">
        <f t="shared" si="119"/>
        <v>0</v>
      </c>
      <c r="B1636" s="51" t="str">
        <f>IF(A1636="","",IF(A1636&lt;词盘!$B$2,"大词",IF(A1636&lt;词盘!$C$2,"中尾词","长尾词")))</f>
        <v>大词</v>
      </c>
      <c r="D1636" s="29" t="str">
        <f t="shared" si="118"/>
        <v>无序</v>
      </c>
      <c r="I1636" s="61">
        <f t="shared" si="117"/>
        <v>0</v>
      </c>
      <c r="K1636" s="91"/>
      <c r="L1636" s="90"/>
      <c r="M1636" s="62" t="s">
        <v>9720</v>
      </c>
      <c r="N1636" s="63" t="s">
        <v>9721</v>
      </c>
      <c r="O1636" s="64" t="s">
        <v>2018</v>
      </c>
      <c r="P1636" s="65"/>
      <c r="Q1636" s="63" t="s">
        <v>2019</v>
      </c>
      <c r="R1636" s="68">
        <v>0</v>
      </c>
      <c r="S1636" s="68">
        <v>3</v>
      </c>
      <c r="T1636" s="69" t="s">
        <v>8574</v>
      </c>
      <c r="U1636" s="70"/>
      <c r="V1636" s="68"/>
      <c r="W1636" s="71"/>
      <c r="X1636" s="72"/>
      <c r="Y1636" s="71"/>
      <c r="Z1636" s="71"/>
      <c r="AA1636" s="71">
        <v>1</v>
      </c>
      <c r="AB1636" s="76">
        <v>0</v>
      </c>
      <c r="AC1636" s="68">
        <v>7913</v>
      </c>
      <c r="AD1636" s="77">
        <v>0</v>
      </c>
      <c r="AE1636" s="68">
        <v>11</v>
      </c>
      <c r="AF1636" s="78">
        <v>0.44</v>
      </c>
      <c r="AG1636" s="81">
        <v>0.3333</v>
      </c>
      <c r="AH1636" s="82">
        <v>1.69</v>
      </c>
      <c r="AI1636" s="64" t="s">
        <v>9722</v>
      </c>
      <c r="AJ1636" s="63" t="s">
        <v>9723</v>
      </c>
      <c r="AK1636" s="78">
        <v>0.24</v>
      </c>
      <c r="AL1636" s="78">
        <v>0.3333</v>
      </c>
      <c r="AM1636" s="63" t="s">
        <v>3504</v>
      </c>
      <c r="AN1636" s="78">
        <v>0.12</v>
      </c>
      <c r="AO1636" s="78">
        <v>0</v>
      </c>
      <c r="AP1636" s="63" t="s">
        <v>9724</v>
      </c>
      <c r="AQ1636" s="78">
        <v>0.08</v>
      </c>
      <c r="AR1636" s="78">
        <v>0</v>
      </c>
      <c r="AS1636" s="86" t="s">
        <v>9725</v>
      </c>
      <c r="AT1636" s="87">
        <v>0.0081</v>
      </c>
      <c r="AU1636" s="88" t="s">
        <v>9726</v>
      </c>
    </row>
    <row r="1637" spans="1:47">
      <c r="A1637" s="50">
        <f t="shared" si="119"/>
        <v>0</v>
      </c>
      <c r="B1637" s="51" t="str">
        <f>IF(A1637="","",IF(A1637&lt;词盘!$B$2,"大词",IF(A1637&lt;词盘!$C$2,"中尾词","长尾词")))</f>
        <v>大词</v>
      </c>
      <c r="D1637" s="29" t="str">
        <f t="shared" si="118"/>
        <v>无序</v>
      </c>
      <c r="I1637" s="61">
        <f t="shared" si="117"/>
        <v>0</v>
      </c>
      <c r="K1637" s="91"/>
      <c r="L1637" s="90"/>
      <c r="M1637" s="62" t="s">
        <v>9727</v>
      </c>
      <c r="N1637" s="63"/>
      <c r="O1637" s="64" t="s">
        <v>2018</v>
      </c>
      <c r="P1637" s="65"/>
      <c r="Q1637" s="63" t="s">
        <v>1987</v>
      </c>
      <c r="R1637" s="68">
        <v>0</v>
      </c>
      <c r="S1637" s="68">
        <v>11</v>
      </c>
      <c r="T1637" s="69" t="s">
        <v>7320</v>
      </c>
      <c r="U1637" s="70"/>
      <c r="V1637" s="68"/>
      <c r="W1637" s="71"/>
      <c r="X1637" s="72"/>
      <c r="Y1637" s="71"/>
      <c r="Z1637" s="71"/>
      <c r="AA1637" s="71"/>
      <c r="AB1637" s="76"/>
      <c r="AC1637" s="68">
        <v>0</v>
      </c>
      <c r="AD1637" s="77"/>
      <c r="AE1637" s="68">
        <v>26</v>
      </c>
      <c r="AF1637" s="78"/>
      <c r="AG1637" s="81"/>
      <c r="AH1637" s="44" t="s">
        <v>2027</v>
      </c>
      <c r="AI1637" s="64" t="s">
        <v>2177</v>
      </c>
      <c r="AJ1637" s="63"/>
      <c r="AK1637" s="78"/>
      <c r="AL1637" s="78"/>
      <c r="AM1637" s="63"/>
      <c r="AN1637" s="78"/>
      <c r="AO1637" s="78"/>
      <c r="AP1637" s="63"/>
      <c r="AQ1637" s="78"/>
      <c r="AR1637" s="78"/>
      <c r="AS1637" s="86"/>
      <c r="AT1637" s="87">
        <v>0.018</v>
      </c>
      <c r="AU1637" s="88" t="s">
        <v>9728</v>
      </c>
    </row>
    <row r="1638" spans="1:47">
      <c r="A1638" s="50">
        <f t="shared" si="119"/>
        <v>0</v>
      </c>
      <c r="B1638" s="51" t="str">
        <f>IF(A1638="","",IF(A1638&lt;词盘!$B$2,"大词",IF(A1638&lt;词盘!$C$2,"中尾词","长尾词")))</f>
        <v>大词</v>
      </c>
      <c r="D1638" s="29" t="str">
        <f t="shared" si="118"/>
        <v>无序</v>
      </c>
      <c r="I1638" s="61">
        <f t="shared" si="117"/>
        <v>0</v>
      </c>
      <c r="K1638" s="91"/>
      <c r="L1638" s="90"/>
      <c r="M1638" s="62" t="s">
        <v>9729</v>
      </c>
      <c r="N1638" s="63"/>
      <c r="O1638" s="64" t="s">
        <v>2027</v>
      </c>
      <c r="P1638" s="65"/>
      <c r="Q1638" s="63" t="s">
        <v>2247</v>
      </c>
      <c r="R1638" s="68">
        <v>0</v>
      </c>
      <c r="S1638" s="68">
        <v>2</v>
      </c>
      <c r="T1638" s="69" t="s">
        <v>4255</v>
      </c>
      <c r="U1638" s="70"/>
      <c r="V1638" s="68"/>
      <c r="W1638" s="71"/>
      <c r="X1638" s="72"/>
      <c r="Y1638" s="71"/>
      <c r="Z1638" s="71"/>
      <c r="AA1638" s="71"/>
      <c r="AB1638" s="76"/>
      <c r="AC1638" s="68">
        <v>0</v>
      </c>
      <c r="AD1638" s="77"/>
      <c r="AE1638" s="68">
        <v>14</v>
      </c>
      <c r="AF1638" s="78"/>
      <c r="AG1638" s="81"/>
      <c r="AH1638" s="44" t="s">
        <v>2027</v>
      </c>
      <c r="AI1638" s="64" t="s">
        <v>2177</v>
      </c>
      <c r="AJ1638" s="63"/>
      <c r="AK1638" s="78"/>
      <c r="AL1638" s="78"/>
      <c r="AM1638" s="63"/>
      <c r="AN1638" s="78"/>
      <c r="AO1638" s="78"/>
      <c r="AP1638" s="63"/>
      <c r="AQ1638" s="78"/>
      <c r="AR1638" s="78"/>
      <c r="AS1638" s="86"/>
      <c r="AT1638" s="87">
        <v>0</v>
      </c>
      <c r="AU1638" s="88" t="s">
        <v>9730</v>
      </c>
    </row>
    <row r="1639" spans="1:47">
      <c r="A1639" s="50">
        <f t="shared" si="119"/>
        <v>0</v>
      </c>
      <c r="B1639" s="51" t="str">
        <f>IF(A1639="","",IF(A1639&lt;词盘!$B$2,"大词",IF(A1639&lt;词盘!$C$2,"中尾词","长尾词")))</f>
        <v>大词</v>
      </c>
      <c r="D1639" s="29" t="str">
        <f t="shared" si="118"/>
        <v>无序</v>
      </c>
      <c r="I1639" s="61">
        <f t="shared" si="117"/>
        <v>0</v>
      </c>
      <c r="K1639" s="91"/>
      <c r="L1639" s="90"/>
      <c r="M1639" s="62" t="s">
        <v>9731</v>
      </c>
      <c r="N1639" s="63"/>
      <c r="O1639" s="64" t="s">
        <v>2027</v>
      </c>
      <c r="P1639" s="65"/>
      <c r="Q1639" s="63" t="s">
        <v>2149</v>
      </c>
      <c r="R1639" s="68">
        <v>0</v>
      </c>
      <c r="S1639" s="68">
        <v>1</v>
      </c>
      <c r="T1639" s="69" t="s">
        <v>2601</v>
      </c>
      <c r="U1639" s="70"/>
      <c r="V1639" s="68"/>
      <c r="W1639" s="71"/>
      <c r="X1639" s="72"/>
      <c r="Y1639" s="71"/>
      <c r="Z1639" s="71"/>
      <c r="AA1639" s="71"/>
      <c r="AB1639" s="76"/>
      <c r="AC1639" s="68">
        <v>0</v>
      </c>
      <c r="AD1639" s="77"/>
      <c r="AE1639" s="68">
        <v>16</v>
      </c>
      <c r="AF1639" s="78"/>
      <c r="AG1639" s="81"/>
      <c r="AH1639" s="44" t="s">
        <v>2027</v>
      </c>
      <c r="AI1639" s="64" t="s">
        <v>2177</v>
      </c>
      <c r="AJ1639" s="63"/>
      <c r="AK1639" s="78"/>
      <c r="AL1639" s="78"/>
      <c r="AM1639" s="63"/>
      <c r="AN1639" s="78"/>
      <c r="AO1639" s="78"/>
      <c r="AP1639" s="63"/>
      <c r="AQ1639" s="78"/>
      <c r="AR1639" s="78"/>
      <c r="AS1639" s="86"/>
      <c r="AT1639" s="87"/>
      <c r="AU1639" s="88"/>
    </row>
    <row r="1640" spans="1:47">
      <c r="A1640" s="50">
        <f t="shared" si="119"/>
        <v>0</v>
      </c>
      <c r="B1640" s="51" t="str">
        <f>IF(A1640="","",IF(A1640&lt;词盘!$B$2,"大词",IF(A1640&lt;词盘!$C$2,"中尾词","长尾词")))</f>
        <v>大词</v>
      </c>
      <c r="D1640" s="29" t="str">
        <f t="shared" si="118"/>
        <v>无序</v>
      </c>
      <c r="I1640" s="61">
        <f t="shared" si="117"/>
        <v>0</v>
      </c>
      <c r="K1640" s="91"/>
      <c r="L1640" s="90"/>
      <c r="M1640" s="62" t="s">
        <v>9732</v>
      </c>
      <c r="N1640" s="63"/>
      <c r="O1640" s="64" t="s">
        <v>2027</v>
      </c>
      <c r="P1640" s="65"/>
      <c r="Q1640" s="63" t="s">
        <v>2149</v>
      </c>
      <c r="R1640" s="68">
        <v>0</v>
      </c>
      <c r="S1640" s="68">
        <v>1</v>
      </c>
      <c r="T1640" s="69" t="s">
        <v>2910</v>
      </c>
      <c r="U1640" s="70"/>
      <c r="V1640" s="68"/>
      <c r="W1640" s="71"/>
      <c r="X1640" s="72"/>
      <c r="Y1640" s="71"/>
      <c r="Z1640" s="71"/>
      <c r="AA1640" s="71"/>
      <c r="AB1640" s="76"/>
      <c r="AC1640" s="68">
        <v>0</v>
      </c>
      <c r="AD1640" s="77"/>
      <c r="AE1640" s="68">
        <v>11</v>
      </c>
      <c r="AF1640" s="78"/>
      <c r="AG1640" s="81"/>
      <c r="AH1640" s="44" t="s">
        <v>2027</v>
      </c>
      <c r="AI1640" s="64" t="s">
        <v>2177</v>
      </c>
      <c r="AJ1640" s="63"/>
      <c r="AK1640" s="78"/>
      <c r="AL1640" s="78"/>
      <c r="AM1640" s="63"/>
      <c r="AN1640" s="78"/>
      <c r="AO1640" s="78"/>
      <c r="AP1640" s="63"/>
      <c r="AQ1640" s="78"/>
      <c r="AR1640" s="78"/>
      <c r="AS1640" s="86"/>
      <c r="AT1640" s="87"/>
      <c r="AU1640" s="88"/>
    </row>
    <row r="1641" spans="1:47">
      <c r="A1641" s="50">
        <f t="shared" si="119"/>
        <v>0</v>
      </c>
      <c r="B1641" s="51" t="str">
        <f>IF(A1641="","",IF(A1641&lt;词盘!$B$2,"大词",IF(A1641&lt;词盘!$C$2,"中尾词","长尾词")))</f>
        <v>大词</v>
      </c>
      <c r="D1641" s="29" t="str">
        <f t="shared" si="118"/>
        <v>无序</v>
      </c>
      <c r="I1641" s="61">
        <f t="shared" si="117"/>
        <v>0</v>
      </c>
      <c r="K1641" s="91"/>
      <c r="L1641" s="90"/>
      <c r="M1641" s="62" t="s">
        <v>9733</v>
      </c>
      <c r="N1641" s="63"/>
      <c r="O1641" s="64" t="s">
        <v>2027</v>
      </c>
      <c r="P1641" s="65"/>
      <c r="Q1641" s="63" t="s">
        <v>2149</v>
      </c>
      <c r="R1641" s="68">
        <v>0</v>
      </c>
      <c r="S1641" s="68">
        <v>1</v>
      </c>
      <c r="T1641" s="69" t="s">
        <v>2066</v>
      </c>
      <c r="U1641" s="70"/>
      <c r="V1641" s="68"/>
      <c r="W1641" s="71"/>
      <c r="X1641" s="72"/>
      <c r="Y1641" s="71"/>
      <c r="Z1641" s="71"/>
      <c r="AA1641" s="71"/>
      <c r="AB1641" s="76"/>
      <c r="AC1641" s="68">
        <v>0</v>
      </c>
      <c r="AD1641" s="77"/>
      <c r="AE1641" s="68">
        <v>13</v>
      </c>
      <c r="AF1641" s="78"/>
      <c r="AG1641" s="81"/>
      <c r="AH1641" s="44" t="s">
        <v>2027</v>
      </c>
      <c r="AI1641" s="64" t="s">
        <v>2177</v>
      </c>
      <c r="AJ1641" s="63"/>
      <c r="AK1641" s="78"/>
      <c r="AL1641" s="78"/>
      <c r="AM1641" s="63"/>
      <c r="AN1641" s="78"/>
      <c r="AO1641" s="78"/>
      <c r="AP1641" s="63"/>
      <c r="AQ1641" s="78"/>
      <c r="AR1641" s="78"/>
      <c r="AS1641" s="86"/>
      <c r="AT1641" s="87">
        <v>0</v>
      </c>
      <c r="AU1641" s="88" t="s">
        <v>9734</v>
      </c>
    </row>
    <row r="1642" spans="1:47">
      <c r="A1642" s="50">
        <f t="shared" si="119"/>
        <v>0</v>
      </c>
      <c r="B1642" s="51" t="str">
        <f>IF(A1642="","",IF(A1642&lt;词盘!$B$2,"大词",IF(A1642&lt;词盘!$C$2,"中尾词","长尾词")))</f>
        <v>大词</v>
      </c>
      <c r="D1642" s="29" t="str">
        <f t="shared" si="118"/>
        <v>无序</v>
      </c>
      <c r="I1642" s="61">
        <f t="shared" si="117"/>
        <v>0</v>
      </c>
      <c r="K1642" s="91"/>
      <c r="L1642" s="90"/>
      <c r="M1642" s="62" t="s">
        <v>9735</v>
      </c>
      <c r="N1642" s="63"/>
      <c r="O1642" s="64" t="s">
        <v>2027</v>
      </c>
      <c r="P1642" s="65"/>
      <c r="Q1642" s="63" t="s">
        <v>2047</v>
      </c>
      <c r="R1642" s="68">
        <v>0</v>
      </c>
      <c r="S1642" s="68">
        <v>3</v>
      </c>
      <c r="T1642" s="69" t="s">
        <v>8591</v>
      </c>
      <c r="U1642" s="70"/>
      <c r="V1642" s="68"/>
      <c r="W1642" s="71"/>
      <c r="X1642" s="72"/>
      <c r="Y1642" s="71"/>
      <c r="Z1642" s="71"/>
      <c r="AA1642" s="71"/>
      <c r="AB1642" s="76"/>
      <c r="AC1642" s="68">
        <v>0</v>
      </c>
      <c r="AD1642" s="77"/>
      <c r="AE1642" s="68">
        <v>16</v>
      </c>
      <c r="AF1642" s="78"/>
      <c r="AG1642" s="81"/>
      <c r="AH1642" s="44" t="s">
        <v>2027</v>
      </c>
      <c r="AI1642" s="64" t="s">
        <v>2177</v>
      </c>
      <c r="AJ1642" s="63"/>
      <c r="AK1642" s="78"/>
      <c r="AL1642" s="78"/>
      <c r="AM1642" s="63"/>
      <c r="AN1642" s="78"/>
      <c r="AO1642" s="78"/>
      <c r="AP1642" s="63"/>
      <c r="AQ1642" s="78"/>
      <c r="AR1642" s="78"/>
      <c r="AS1642" s="86"/>
      <c r="AT1642" s="87"/>
      <c r="AU1642" s="88"/>
    </row>
    <row r="1643" spans="1:47">
      <c r="A1643" s="50">
        <f t="shared" si="119"/>
        <v>0</v>
      </c>
      <c r="B1643" s="51" t="str">
        <f>IF(A1643="","",IF(A1643&lt;词盘!$B$2,"大词",IF(A1643&lt;词盘!$C$2,"中尾词","长尾词")))</f>
        <v>大词</v>
      </c>
      <c r="D1643" s="29" t="str">
        <f t="shared" si="118"/>
        <v>无序</v>
      </c>
      <c r="I1643" s="61">
        <f t="shared" si="117"/>
        <v>0</v>
      </c>
      <c r="K1643" s="91"/>
      <c r="L1643" s="90"/>
      <c r="M1643" s="62" t="s">
        <v>9736</v>
      </c>
      <c r="N1643" s="63"/>
      <c r="O1643" s="64" t="s">
        <v>2027</v>
      </c>
      <c r="P1643" s="65"/>
      <c r="Q1643" s="63" t="s">
        <v>2149</v>
      </c>
      <c r="R1643" s="68">
        <v>0</v>
      </c>
      <c r="S1643" s="68">
        <v>1</v>
      </c>
      <c r="T1643" s="69" t="s">
        <v>2022</v>
      </c>
      <c r="U1643" s="70"/>
      <c r="V1643" s="68"/>
      <c r="W1643" s="71"/>
      <c r="X1643" s="72"/>
      <c r="Y1643" s="71"/>
      <c r="Z1643" s="71"/>
      <c r="AA1643" s="71"/>
      <c r="AB1643" s="76"/>
      <c r="AC1643" s="68">
        <v>0</v>
      </c>
      <c r="AD1643" s="77"/>
      <c r="AE1643" s="68">
        <v>11</v>
      </c>
      <c r="AF1643" s="78"/>
      <c r="AG1643" s="81"/>
      <c r="AH1643" s="44" t="s">
        <v>2027</v>
      </c>
      <c r="AI1643" s="64" t="s">
        <v>2177</v>
      </c>
      <c r="AJ1643" s="63"/>
      <c r="AK1643" s="78"/>
      <c r="AL1643" s="78"/>
      <c r="AM1643" s="63"/>
      <c r="AN1643" s="78"/>
      <c r="AO1643" s="78"/>
      <c r="AP1643" s="63"/>
      <c r="AQ1643" s="78"/>
      <c r="AR1643" s="78"/>
      <c r="AS1643" s="86"/>
      <c r="AT1643" s="87">
        <v>0</v>
      </c>
      <c r="AU1643" s="88" t="s">
        <v>9737</v>
      </c>
    </row>
    <row r="1644" spans="1:47">
      <c r="A1644" s="50">
        <f t="shared" si="119"/>
        <v>0</v>
      </c>
      <c r="B1644" s="51" t="str">
        <f>IF(A1644="","",IF(A1644&lt;词盘!$B$2,"大词",IF(A1644&lt;词盘!$C$2,"中尾词","长尾词")))</f>
        <v>大词</v>
      </c>
      <c r="D1644" s="29" t="str">
        <f t="shared" si="118"/>
        <v>无序</v>
      </c>
      <c r="I1644" s="61">
        <f t="shared" si="117"/>
        <v>0</v>
      </c>
      <c r="K1644" s="91"/>
      <c r="L1644" s="90"/>
      <c r="M1644" s="62" t="s">
        <v>9738</v>
      </c>
      <c r="N1644" s="63"/>
      <c r="O1644" s="64" t="s">
        <v>2027</v>
      </c>
      <c r="P1644" s="65"/>
      <c r="Q1644" s="63" t="s">
        <v>2247</v>
      </c>
      <c r="R1644" s="68">
        <v>0</v>
      </c>
      <c r="S1644" s="68">
        <v>1</v>
      </c>
      <c r="T1644" s="69" t="s">
        <v>2601</v>
      </c>
      <c r="U1644" s="70"/>
      <c r="V1644" s="68"/>
      <c r="W1644" s="71"/>
      <c r="X1644" s="72"/>
      <c r="Y1644" s="71"/>
      <c r="Z1644" s="71"/>
      <c r="AA1644" s="71"/>
      <c r="AB1644" s="76"/>
      <c r="AC1644" s="68">
        <v>0</v>
      </c>
      <c r="AD1644" s="77"/>
      <c r="AE1644" s="68">
        <v>26</v>
      </c>
      <c r="AF1644" s="78"/>
      <c r="AG1644" s="81"/>
      <c r="AH1644" s="44" t="s">
        <v>2027</v>
      </c>
      <c r="AI1644" s="64" t="s">
        <v>2177</v>
      </c>
      <c r="AJ1644" s="63"/>
      <c r="AK1644" s="78"/>
      <c r="AL1644" s="78"/>
      <c r="AM1644" s="63"/>
      <c r="AN1644" s="78"/>
      <c r="AO1644" s="78"/>
      <c r="AP1644" s="63"/>
      <c r="AQ1644" s="78"/>
      <c r="AR1644" s="78"/>
      <c r="AS1644" s="86"/>
      <c r="AT1644" s="87"/>
      <c r="AU1644" s="88"/>
    </row>
    <row r="1645" spans="1:47">
      <c r="A1645" s="50">
        <f t="shared" si="119"/>
        <v>43</v>
      </c>
      <c r="B1645" s="51" t="str">
        <f>IF(A1645="","",IF(A1645&lt;词盘!$B$2,"大词",IF(A1645&lt;词盘!$C$2,"中尾词","长尾词")))</f>
        <v>大词</v>
      </c>
      <c r="D1645" s="29" t="str">
        <f t="shared" si="118"/>
        <v>无序</v>
      </c>
      <c r="I1645" s="61">
        <f t="shared" si="117"/>
        <v>0</v>
      </c>
      <c r="K1645" s="91"/>
      <c r="L1645" s="90"/>
      <c r="M1645" s="62" t="s">
        <v>9739</v>
      </c>
      <c r="N1645" s="63" t="s">
        <v>9740</v>
      </c>
      <c r="O1645" s="64" t="s">
        <v>2027</v>
      </c>
      <c r="P1645" s="65"/>
      <c r="Q1645" s="63" t="s">
        <v>2047</v>
      </c>
      <c r="R1645" s="68">
        <v>0</v>
      </c>
      <c r="S1645" s="68">
        <v>2</v>
      </c>
      <c r="T1645" s="69" t="s">
        <v>8495</v>
      </c>
      <c r="U1645" s="70">
        <v>1648891</v>
      </c>
      <c r="V1645" s="68">
        <v>471</v>
      </c>
      <c r="W1645" s="71">
        <v>43</v>
      </c>
      <c r="X1645" s="72">
        <v>0.0925</v>
      </c>
      <c r="Y1645" s="71">
        <v>9601</v>
      </c>
      <c r="Z1645" s="71">
        <v>227</v>
      </c>
      <c r="AA1645" s="71">
        <v>1</v>
      </c>
      <c r="AB1645" s="76">
        <v>0</v>
      </c>
      <c r="AC1645" s="68">
        <v>8010</v>
      </c>
      <c r="AD1645" s="77">
        <v>0.06</v>
      </c>
      <c r="AE1645" s="68">
        <v>20</v>
      </c>
      <c r="AF1645" s="78">
        <v>0.5001</v>
      </c>
      <c r="AG1645" s="81">
        <v>0.4</v>
      </c>
      <c r="AH1645" s="82">
        <v>0.56</v>
      </c>
      <c r="AI1645" s="64" t="s">
        <v>8119</v>
      </c>
      <c r="AJ1645" s="63" t="s">
        <v>9723</v>
      </c>
      <c r="AK1645" s="78">
        <v>0.3889</v>
      </c>
      <c r="AL1645" s="78">
        <v>0.4</v>
      </c>
      <c r="AM1645" s="63" t="s">
        <v>4520</v>
      </c>
      <c r="AN1645" s="78">
        <v>0.0556</v>
      </c>
      <c r="AO1645" s="78">
        <v>0</v>
      </c>
      <c r="AP1645" s="63" t="s">
        <v>9741</v>
      </c>
      <c r="AQ1645" s="78">
        <v>0.0556</v>
      </c>
      <c r="AR1645" s="78">
        <v>0</v>
      </c>
      <c r="AS1645" s="86" t="s">
        <v>9742</v>
      </c>
      <c r="AT1645" s="87">
        <v>0</v>
      </c>
      <c r="AU1645" s="88" t="s">
        <v>9743</v>
      </c>
    </row>
    <row r="1646" spans="1:47">
      <c r="A1646" s="50">
        <f t="shared" si="119"/>
        <v>0</v>
      </c>
      <c r="B1646" s="51" t="str">
        <f>IF(A1646="","",IF(A1646&lt;词盘!$B$2,"大词",IF(A1646&lt;词盘!$C$2,"中尾词","长尾词")))</f>
        <v>大词</v>
      </c>
      <c r="D1646" s="29" t="str">
        <f t="shared" si="118"/>
        <v>无序</v>
      </c>
      <c r="I1646" s="61">
        <f t="shared" si="117"/>
        <v>0</v>
      </c>
      <c r="K1646" s="91"/>
      <c r="L1646" s="90"/>
      <c r="M1646" s="62" t="s">
        <v>9744</v>
      </c>
      <c r="N1646" s="63" t="s">
        <v>2633</v>
      </c>
      <c r="O1646" s="64" t="s">
        <v>2027</v>
      </c>
      <c r="P1646" s="65"/>
      <c r="Q1646" s="63" t="s">
        <v>2047</v>
      </c>
      <c r="R1646" s="68">
        <v>0</v>
      </c>
      <c r="S1646" s="68">
        <v>14</v>
      </c>
      <c r="T1646" s="69" t="s">
        <v>7304</v>
      </c>
      <c r="U1646" s="70"/>
      <c r="V1646" s="68"/>
      <c r="W1646" s="71"/>
      <c r="X1646" s="72"/>
      <c r="Y1646" s="71"/>
      <c r="Z1646" s="71"/>
      <c r="AA1646" s="71">
        <v>1</v>
      </c>
      <c r="AB1646" s="76">
        <v>0</v>
      </c>
      <c r="AC1646" s="68">
        <v>3007</v>
      </c>
      <c r="AD1646" s="77">
        <v>0</v>
      </c>
      <c r="AE1646" s="68">
        <v>45</v>
      </c>
      <c r="AF1646" s="78">
        <v>0.207</v>
      </c>
      <c r="AG1646" s="81">
        <v>0.2858</v>
      </c>
      <c r="AH1646" s="82">
        <v>2.68</v>
      </c>
      <c r="AI1646" s="64" t="s">
        <v>9745</v>
      </c>
      <c r="AJ1646" s="63" t="s">
        <v>4528</v>
      </c>
      <c r="AK1646" s="78">
        <v>0.069</v>
      </c>
      <c r="AL1646" s="78">
        <v>0.1429</v>
      </c>
      <c r="AM1646" s="63" t="s">
        <v>2301</v>
      </c>
      <c r="AN1646" s="78">
        <v>0.069</v>
      </c>
      <c r="AO1646" s="78">
        <v>0.1429</v>
      </c>
      <c r="AP1646" s="63" t="s">
        <v>2066</v>
      </c>
      <c r="AQ1646" s="78">
        <v>0.069</v>
      </c>
      <c r="AR1646" s="78">
        <v>0</v>
      </c>
      <c r="AS1646" s="86" t="s">
        <v>9746</v>
      </c>
      <c r="AT1646" s="87">
        <v>0.3333</v>
      </c>
      <c r="AU1646" s="88" t="s">
        <v>9747</v>
      </c>
    </row>
    <row r="1647" spans="1:47">
      <c r="A1647" s="50">
        <f t="shared" si="119"/>
        <v>0</v>
      </c>
      <c r="B1647" s="51" t="str">
        <f>IF(A1647="","",IF(A1647&lt;词盘!$B$2,"大词",IF(A1647&lt;词盘!$C$2,"中尾词","长尾词")))</f>
        <v>大词</v>
      </c>
      <c r="D1647" s="29" t="str">
        <f t="shared" si="118"/>
        <v>无序</v>
      </c>
      <c r="I1647" s="61">
        <f t="shared" si="117"/>
        <v>0</v>
      </c>
      <c r="K1647" s="91"/>
      <c r="L1647" s="90"/>
      <c r="M1647" s="62" t="s">
        <v>9748</v>
      </c>
      <c r="N1647" s="63"/>
      <c r="O1647" s="64" t="s">
        <v>2027</v>
      </c>
      <c r="P1647" s="65"/>
      <c r="Q1647" s="63" t="s">
        <v>2047</v>
      </c>
      <c r="R1647" s="68">
        <v>0</v>
      </c>
      <c r="S1647" s="68">
        <v>5</v>
      </c>
      <c r="T1647" s="69" t="s">
        <v>9749</v>
      </c>
      <c r="U1647" s="70"/>
      <c r="V1647" s="68"/>
      <c r="W1647" s="71"/>
      <c r="X1647" s="72"/>
      <c r="Y1647" s="71"/>
      <c r="Z1647" s="71"/>
      <c r="AA1647" s="71"/>
      <c r="AB1647" s="76"/>
      <c r="AC1647" s="68">
        <v>0</v>
      </c>
      <c r="AD1647" s="77"/>
      <c r="AE1647" s="68">
        <v>15</v>
      </c>
      <c r="AF1647" s="78"/>
      <c r="AG1647" s="81"/>
      <c r="AH1647" s="44" t="s">
        <v>2027</v>
      </c>
      <c r="AI1647" s="64" t="s">
        <v>2177</v>
      </c>
      <c r="AJ1647" s="63"/>
      <c r="AK1647" s="78"/>
      <c r="AL1647" s="78"/>
      <c r="AM1647" s="63"/>
      <c r="AN1647" s="78"/>
      <c r="AO1647" s="78"/>
      <c r="AP1647" s="63"/>
      <c r="AQ1647" s="78"/>
      <c r="AR1647" s="78"/>
      <c r="AS1647" s="86"/>
      <c r="AT1647" s="87">
        <v>0.3333</v>
      </c>
      <c r="AU1647" s="88" t="s">
        <v>9750</v>
      </c>
    </row>
    <row r="1648" spans="1:47">
      <c r="A1648" s="50">
        <f t="shared" si="119"/>
        <v>0</v>
      </c>
      <c r="B1648" s="51" t="str">
        <f>IF(A1648="","",IF(A1648&lt;词盘!$B$2,"大词",IF(A1648&lt;词盘!$C$2,"中尾词","长尾词")))</f>
        <v>大词</v>
      </c>
      <c r="D1648" s="29" t="str">
        <f t="shared" si="118"/>
        <v>无序</v>
      </c>
      <c r="I1648" s="61">
        <f t="shared" si="117"/>
        <v>0</v>
      </c>
      <c r="K1648" s="91"/>
      <c r="L1648" s="90"/>
      <c r="M1648" s="62" t="s">
        <v>9751</v>
      </c>
      <c r="N1648" s="63" t="s">
        <v>3882</v>
      </c>
      <c r="O1648" s="64" t="s">
        <v>2027</v>
      </c>
      <c r="P1648" s="65"/>
      <c r="Q1648" s="63" t="s">
        <v>2047</v>
      </c>
      <c r="R1648" s="68">
        <v>0</v>
      </c>
      <c r="S1648" s="68">
        <v>10</v>
      </c>
      <c r="T1648" s="69" t="s">
        <v>8802</v>
      </c>
      <c r="U1648" s="70"/>
      <c r="V1648" s="68"/>
      <c r="W1648" s="71"/>
      <c r="X1648" s="72"/>
      <c r="Y1648" s="71"/>
      <c r="Z1648" s="71"/>
      <c r="AA1648" s="71">
        <v>1</v>
      </c>
      <c r="AB1648" s="76">
        <v>0</v>
      </c>
      <c r="AC1648" s="68">
        <v>1388</v>
      </c>
      <c r="AD1648" s="77">
        <v>0</v>
      </c>
      <c r="AE1648" s="68">
        <v>45</v>
      </c>
      <c r="AF1648" s="78">
        <v>0.8667</v>
      </c>
      <c r="AG1648" s="81">
        <v>0.6667</v>
      </c>
      <c r="AH1648" s="82">
        <v>4.88</v>
      </c>
      <c r="AI1648" s="64" t="s">
        <v>9752</v>
      </c>
      <c r="AJ1648" s="63" t="s">
        <v>2162</v>
      </c>
      <c r="AK1648" s="78">
        <v>0.4667</v>
      </c>
      <c r="AL1648" s="78">
        <v>0.6667</v>
      </c>
      <c r="AM1648" s="63" t="s">
        <v>9753</v>
      </c>
      <c r="AN1648" s="78">
        <v>0.2667</v>
      </c>
      <c r="AO1648" s="78">
        <v>0</v>
      </c>
      <c r="AP1648" s="63" t="s">
        <v>2611</v>
      </c>
      <c r="AQ1648" s="78">
        <v>0.1333</v>
      </c>
      <c r="AR1648" s="78">
        <v>0</v>
      </c>
      <c r="AS1648" s="86" t="s">
        <v>9754</v>
      </c>
      <c r="AT1648" s="87">
        <v>0</v>
      </c>
      <c r="AU1648" s="88" t="s">
        <v>9755</v>
      </c>
    </row>
    <row r="1649" spans="1:47">
      <c r="A1649" s="50">
        <f t="shared" si="119"/>
        <v>0</v>
      </c>
      <c r="B1649" s="51" t="str">
        <f>IF(A1649="","",IF(A1649&lt;词盘!$B$2,"大词",IF(A1649&lt;词盘!$C$2,"中尾词","长尾词")))</f>
        <v>大词</v>
      </c>
      <c r="D1649" s="29" t="str">
        <f t="shared" si="118"/>
        <v>无序</v>
      </c>
      <c r="I1649" s="61">
        <f t="shared" si="117"/>
        <v>0</v>
      </c>
      <c r="K1649" s="91"/>
      <c r="L1649" s="90"/>
      <c r="M1649" s="62" t="s">
        <v>9756</v>
      </c>
      <c r="N1649" s="63"/>
      <c r="O1649" s="64" t="s">
        <v>2027</v>
      </c>
      <c r="P1649" s="65"/>
      <c r="Q1649" s="63" t="s">
        <v>2047</v>
      </c>
      <c r="R1649" s="68">
        <v>0</v>
      </c>
      <c r="S1649" s="68">
        <v>1</v>
      </c>
      <c r="T1649" s="69" t="s">
        <v>2279</v>
      </c>
      <c r="U1649" s="70"/>
      <c r="V1649" s="68"/>
      <c r="W1649" s="71"/>
      <c r="X1649" s="72"/>
      <c r="Y1649" s="71"/>
      <c r="Z1649" s="71"/>
      <c r="AA1649" s="71"/>
      <c r="AB1649" s="76"/>
      <c r="AC1649" s="68">
        <v>0</v>
      </c>
      <c r="AD1649" s="77"/>
      <c r="AE1649" s="68">
        <v>14</v>
      </c>
      <c r="AF1649" s="78"/>
      <c r="AG1649" s="81"/>
      <c r="AH1649" s="44" t="s">
        <v>2027</v>
      </c>
      <c r="AI1649" s="64" t="s">
        <v>2177</v>
      </c>
      <c r="AJ1649" s="63"/>
      <c r="AK1649" s="78"/>
      <c r="AL1649" s="78"/>
      <c r="AM1649" s="63"/>
      <c r="AN1649" s="78"/>
      <c r="AO1649" s="78"/>
      <c r="AP1649" s="63"/>
      <c r="AQ1649" s="78"/>
      <c r="AR1649" s="78"/>
      <c r="AS1649" s="86"/>
      <c r="AT1649" s="87">
        <v>0.0342</v>
      </c>
      <c r="AU1649" s="88" t="s">
        <v>9757</v>
      </c>
    </row>
    <row r="1650" spans="1:47">
      <c r="A1650" s="50">
        <f t="shared" si="119"/>
        <v>0</v>
      </c>
      <c r="B1650" s="51" t="str">
        <f>IF(A1650="","",IF(A1650&lt;词盘!$B$2,"大词",IF(A1650&lt;词盘!$C$2,"中尾词","长尾词")))</f>
        <v>大词</v>
      </c>
      <c r="D1650" s="29" t="str">
        <f t="shared" si="118"/>
        <v>无序</v>
      </c>
      <c r="I1650" s="61">
        <f t="shared" si="117"/>
        <v>0</v>
      </c>
      <c r="K1650" s="91"/>
      <c r="L1650" s="90"/>
      <c r="M1650" s="62" t="s">
        <v>9758</v>
      </c>
      <c r="N1650" s="63"/>
      <c r="O1650" s="64" t="s">
        <v>2027</v>
      </c>
      <c r="P1650" s="65"/>
      <c r="Q1650" s="63" t="s">
        <v>2047</v>
      </c>
      <c r="R1650" s="68">
        <v>0</v>
      </c>
      <c r="S1650" s="68">
        <v>6</v>
      </c>
      <c r="T1650" s="69" t="s">
        <v>8439</v>
      </c>
      <c r="U1650" s="70"/>
      <c r="V1650" s="68"/>
      <c r="W1650" s="71"/>
      <c r="X1650" s="72"/>
      <c r="Y1650" s="71"/>
      <c r="Z1650" s="71"/>
      <c r="AA1650" s="71"/>
      <c r="AB1650" s="76"/>
      <c r="AC1650" s="68">
        <v>0</v>
      </c>
      <c r="AD1650" s="77"/>
      <c r="AE1650" s="68">
        <v>14</v>
      </c>
      <c r="AF1650" s="78"/>
      <c r="AG1650" s="81"/>
      <c r="AH1650" s="44" t="s">
        <v>2027</v>
      </c>
      <c r="AI1650" s="64" t="s">
        <v>2177</v>
      </c>
      <c r="AJ1650" s="63"/>
      <c r="AK1650" s="78"/>
      <c r="AL1650" s="78"/>
      <c r="AM1650" s="63"/>
      <c r="AN1650" s="78"/>
      <c r="AO1650" s="78"/>
      <c r="AP1650" s="63"/>
      <c r="AQ1650" s="78"/>
      <c r="AR1650" s="78"/>
      <c r="AS1650" s="86"/>
      <c r="AT1650" s="87"/>
      <c r="AU1650" s="88"/>
    </row>
    <row r="1651" spans="1:47">
      <c r="A1651" s="50">
        <f t="shared" si="119"/>
        <v>0</v>
      </c>
      <c r="B1651" s="51" t="str">
        <f>IF(A1651="","",IF(A1651&lt;词盘!$B$2,"大词",IF(A1651&lt;词盘!$C$2,"中尾词","长尾词")))</f>
        <v>大词</v>
      </c>
      <c r="D1651" s="29" t="str">
        <f t="shared" si="118"/>
        <v>无序</v>
      </c>
      <c r="I1651" s="61">
        <f t="shared" si="117"/>
        <v>0</v>
      </c>
      <c r="K1651" s="91"/>
      <c r="L1651" s="90"/>
      <c r="M1651" s="62" t="s">
        <v>9759</v>
      </c>
      <c r="N1651" s="63"/>
      <c r="O1651" s="64" t="s">
        <v>2027</v>
      </c>
      <c r="P1651" s="65"/>
      <c r="Q1651" s="63" t="s">
        <v>2047</v>
      </c>
      <c r="R1651" s="68">
        <v>0</v>
      </c>
      <c r="S1651" s="68">
        <v>6</v>
      </c>
      <c r="T1651" s="69" t="s">
        <v>8439</v>
      </c>
      <c r="U1651" s="70"/>
      <c r="V1651" s="68"/>
      <c r="W1651" s="71"/>
      <c r="X1651" s="72"/>
      <c r="Y1651" s="71"/>
      <c r="Z1651" s="71"/>
      <c r="AA1651" s="71"/>
      <c r="AB1651" s="76"/>
      <c r="AC1651" s="68">
        <v>0</v>
      </c>
      <c r="AD1651" s="77"/>
      <c r="AE1651" s="68">
        <v>22</v>
      </c>
      <c r="AF1651" s="78"/>
      <c r="AG1651" s="81"/>
      <c r="AH1651" s="44" t="s">
        <v>2027</v>
      </c>
      <c r="AI1651" s="64" t="s">
        <v>2177</v>
      </c>
      <c r="AJ1651" s="63"/>
      <c r="AK1651" s="78"/>
      <c r="AL1651" s="78"/>
      <c r="AM1651" s="63"/>
      <c r="AN1651" s="78"/>
      <c r="AO1651" s="78"/>
      <c r="AP1651" s="63"/>
      <c r="AQ1651" s="78"/>
      <c r="AR1651" s="78"/>
      <c r="AS1651" s="86"/>
      <c r="AT1651" s="87"/>
      <c r="AU1651" s="88"/>
    </row>
    <row r="1652" spans="1:47">
      <c r="A1652" s="50">
        <f t="shared" si="119"/>
        <v>0</v>
      </c>
      <c r="B1652" s="51" t="str">
        <f>IF(A1652="","",IF(A1652&lt;词盘!$B$2,"大词",IF(A1652&lt;词盘!$C$2,"中尾词","长尾词")))</f>
        <v>大词</v>
      </c>
      <c r="D1652" s="29" t="str">
        <f t="shared" si="118"/>
        <v>无序</v>
      </c>
      <c r="I1652" s="61">
        <f t="shared" si="117"/>
        <v>0</v>
      </c>
      <c r="K1652" s="91"/>
      <c r="L1652" s="90"/>
      <c r="M1652" s="62" t="s">
        <v>9760</v>
      </c>
      <c r="N1652" s="63" t="s">
        <v>9761</v>
      </c>
      <c r="O1652" s="64" t="s">
        <v>2027</v>
      </c>
      <c r="P1652" s="65"/>
      <c r="Q1652" s="63" t="s">
        <v>2149</v>
      </c>
      <c r="R1652" s="68">
        <v>0</v>
      </c>
      <c r="S1652" s="68">
        <v>2</v>
      </c>
      <c r="T1652" s="69" t="s">
        <v>5985</v>
      </c>
      <c r="U1652" s="70"/>
      <c r="V1652" s="68"/>
      <c r="W1652" s="71"/>
      <c r="X1652" s="72"/>
      <c r="Y1652" s="71"/>
      <c r="Z1652" s="71"/>
      <c r="AA1652" s="71">
        <v>1</v>
      </c>
      <c r="AB1652" s="76">
        <v>0</v>
      </c>
      <c r="AC1652" s="68">
        <v>19433</v>
      </c>
      <c r="AD1652" s="77">
        <v>0</v>
      </c>
      <c r="AE1652" s="68">
        <v>11</v>
      </c>
      <c r="AF1652" s="78">
        <v>0.9999</v>
      </c>
      <c r="AG1652" s="81">
        <v>0</v>
      </c>
      <c r="AH1652" s="82">
        <v>1.2</v>
      </c>
      <c r="AI1652" s="64" t="s">
        <v>9762</v>
      </c>
      <c r="AJ1652" s="63" t="s">
        <v>9763</v>
      </c>
      <c r="AK1652" s="78">
        <v>0.3333</v>
      </c>
      <c r="AL1652" s="78">
        <v>0</v>
      </c>
      <c r="AM1652" s="63" t="s">
        <v>8121</v>
      </c>
      <c r="AN1652" s="78">
        <v>0.3333</v>
      </c>
      <c r="AO1652" s="78">
        <v>0</v>
      </c>
      <c r="AP1652" s="63" t="s">
        <v>9764</v>
      </c>
      <c r="AQ1652" s="78">
        <v>0.3333</v>
      </c>
      <c r="AR1652" s="78">
        <v>0</v>
      </c>
      <c r="AS1652" s="86" t="s">
        <v>9765</v>
      </c>
      <c r="AT1652" s="87"/>
      <c r="AU1652" s="88"/>
    </row>
    <row r="1653" spans="1:47">
      <c r="A1653" s="50">
        <f t="shared" si="119"/>
        <v>0</v>
      </c>
      <c r="B1653" s="51" t="str">
        <f>IF(A1653="","",IF(A1653&lt;词盘!$B$2,"大词",IF(A1653&lt;词盘!$C$2,"中尾词","长尾词")))</f>
        <v>大词</v>
      </c>
      <c r="D1653" s="29" t="str">
        <f t="shared" si="118"/>
        <v>无序</v>
      </c>
      <c r="I1653" s="61">
        <f t="shared" si="117"/>
        <v>0</v>
      </c>
      <c r="K1653" s="91"/>
      <c r="L1653" s="90"/>
      <c r="M1653" s="62" t="s">
        <v>9766</v>
      </c>
      <c r="N1653" s="63"/>
      <c r="O1653" s="64" t="s">
        <v>2027</v>
      </c>
      <c r="P1653" s="65"/>
      <c r="Q1653" s="63" t="s">
        <v>2047</v>
      </c>
      <c r="R1653" s="68">
        <v>0</v>
      </c>
      <c r="S1653" s="68">
        <v>14</v>
      </c>
      <c r="T1653" s="69" t="s">
        <v>7304</v>
      </c>
      <c r="U1653" s="70"/>
      <c r="V1653" s="68"/>
      <c r="W1653" s="71"/>
      <c r="X1653" s="72"/>
      <c r="Y1653" s="71"/>
      <c r="Z1653" s="71"/>
      <c r="AA1653" s="71"/>
      <c r="AB1653" s="76"/>
      <c r="AC1653" s="68">
        <v>0</v>
      </c>
      <c r="AD1653" s="77"/>
      <c r="AE1653" s="68">
        <v>51</v>
      </c>
      <c r="AF1653" s="78"/>
      <c r="AG1653" s="81"/>
      <c r="AH1653" s="44" t="s">
        <v>2027</v>
      </c>
      <c r="AI1653" s="64" t="s">
        <v>2177</v>
      </c>
      <c r="AJ1653" s="63"/>
      <c r="AK1653" s="78"/>
      <c r="AL1653" s="78"/>
      <c r="AM1653" s="63"/>
      <c r="AN1653" s="78"/>
      <c r="AO1653" s="78"/>
      <c r="AP1653" s="63"/>
      <c r="AQ1653" s="78"/>
      <c r="AR1653" s="78"/>
      <c r="AS1653" s="86"/>
      <c r="AT1653" s="87"/>
      <c r="AU1653" s="88"/>
    </row>
    <row r="1654" spans="1:47">
      <c r="A1654" s="50">
        <f t="shared" si="119"/>
        <v>42</v>
      </c>
      <c r="B1654" s="51" t="str">
        <f>IF(A1654="","",IF(A1654&lt;词盘!$B$2,"大词",IF(A1654&lt;词盘!$C$2,"中尾词","长尾词")))</f>
        <v>大词</v>
      </c>
      <c r="D1654" s="29" t="str">
        <f t="shared" si="118"/>
        <v>无序</v>
      </c>
      <c r="I1654" s="61">
        <f t="shared" si="117"/>
        <v>0</v>
      </c>
      <c r="K1654" s="91"/>
      <c r="L1654" s="90"/>
      <c r="M1654" s="62" t="s">
        <v>9767</v>
      </c>
      <c r="N1654" s="63" t="s">
        <v>9768</v>
      </c>
      <c r="O1654" s="64" t="s">
        <v>2027</v>
      </c>
      <c r="P1654" s="65"/>
      <c r="Q1654" s="63" t="s">
        <v>2047</v>
      </c>
      <c r="R1654" s="68">
        <v>0</v>
      </c>
      <c r="S1654" s="68">
        <v>2</v>
      </c>
      <c r="T1654" s="69" t="s">
        <v>8713</v>
      </c>
      <c r="U1654" s="70">
        <v>1900455</v>
      </c>
      <c r="V1654" s="68">
        <v>791</v>
      </c>
      <c r="W1654" s="71">
        <v>42</v>
      </c>
      <c r="X1654" s="72">
        <v>0.0537</v>
      </c>
      <c r="Y1654" s="71">
        <v>16669</v>
      </c>
      <c r="Z1654" s="71">
        <v>361</v>
      </c>
      <c r="AA1654" s="71">
        <v>1</v>
      </c>
      <c r="AB1654" s="76">
        <v>0</v>
      </c>
      <c r="AC1654" s="68">
        <v>2121</v>
      </c>
      <c r="AD1654" s="77">
        <v>0.37</v>
      </c>
      <c r="AE1654" s="68">
        <v>12</v>
      </c>
      <c r="AF1654" s="78">
        <v>0.5162</v>
      </c>
      <c r="AG1654" s="81">
        <v>0.5714</v>
      </c>
      <c r="AH1654" s="82">
        <v>0.43</v>
      </c>
      <c r="AI1654" s="64" t="s">
        <v>4058</v>
      </c>
      <c r="AJ1654" s="63" t="s">
        <v>3632</v>
      </c>
      <c r="AK1654" s="78">
        <v>0.2581</v>
      </c>
      <c r="AL1654" s="78">
        <v>0.2857</v>
      </c>
      <c r="AM1654" s="63" t="s">
        <v>4529</v>
      </c>
      <c r="AN1654" s="78">
        <v>0.1613</v>
      </c>
      <c r="AO1654" s="78">
        <v>0</v>
      </c>
      <c r="AP1654" s="63" t="s">
        <v>4528</v>
      </c>
      <c r="AQ1654" s="78">
        <v>0.0968</v>
      </c>
      <c r="AR1654" s="78">
        <v>0.2857</v>
      </c>
      <c r="AS1654" s="86" t="s">
        <v>9769</v>
      </c>
      <c r="AT1654" s="87"/>
      <c r="AU1654" s="88"/>
    </row>
    <row r="1655" spans="1:47">
      <c r="A1655" s="50">
        <f t="shared" si="119"/>
        <v>0</v>
      </c>
      <c r="B1655" s="51" t="str">
        <f>IF(A1655="","",IF(A1655&lt;词盘!$B$2,"大词",IF(A1655&lt;词盘!$C$2,"中尾词","长尾词")))</f>
        <v>大词</v>
      </c>
      <c r="D1655" s="29" t="str">
        <f t="shared" si="118"/>
        <v>无序</v>
      </c>
      <c r="I1655" s="61">
        <f t="shared" si="117"/>
        <v>0</v>
      </c>
      <c r="K1655" s="91"/>
      <c r="L1655" s="90"/>
      <c r="M1655" s="62" t="s">
        <v>9770</v>
      </c>
      <c r="N1655" s="63"/>
      <c r="O1655" s="64" t="s">
        <v>2027</v>
      </c>
      <c r="P1655" s="65"/>
      <c r="Q1655" s="63" t="s">
        <v>4152</v>
      </c>
      <c r="R1655" s="68">
        <v>0</v>
      </c>
      <c r="S1655" s="68">
        <v>1</v>
      </c>
      <c r="T1655" s="69" t="s">
        <v>2910</v>
      </c>
      <c r="U1655" s="70"/>
      <c r="V1655" s="68"/>
      <c r="W1655" s="71"/>
      <c r="X1655" s="72"/>
      <c r="Y1655" s="71"/>
      <c r="Z1655" s="71"/>
      <c r="AA1655" s="71"/>
      <c r="AB1655" s="76"/>
      <c r="AC1655" s="68">
        <v>0</v>
      </c>
      <c r="AD1655" s="77"/>
      <c r="AE1655" s="68">
        <v>6</v>
      </c>
      <c r="AF1655" s="78"/>
      <c r="AG1655" s="81"/>
      <c r="AH1655" s="44" t="s">
        <v>2027</v>
      </c>
      <c r="AI1655" s="64" t="s">
        <v>2177</v>
      </c>
      <c r="AJ1655" s="63"/>
      <c r="AK1655" s="78"/>
      <c r="AL1655" s="78"/>
      <c r="AM1655" s="63"/>
      <c r="AN1655" s="78"/>
      <c r="AO1655" s="78"/>
      <c r="AP1655" s="63"/>
      <c r="AQ1655" s="78"/>
      <c r="AR1655" s="78"/>
      <c r="AS1655" s="86"/>
      <c r="AT1655" s="87">
        <v>0</v>
      </c>
      <c r="AU1655" s="88" t="s">
        <v>9771</v>
      </c>
    </row>
    <row r="1656" spans="1:47">
      <c r="A1656" s="50">
        <f t="shared" si="119"/>
        <v>0</v>
      </c>
      <c r="B1656" s="51" t="str">
        <f>IF(A1656="","",IF(A1656&lt;词盘!$B$2,"大词",IF(A1656&lt;词盘!$C$2,"中尾词","长尾词")))</f>
        <v>大词</v>
      </c>
      <c r="D1656" s="29" t="str">
        <f t="shared" si="118"/>
        <v>无序</v>
      </c>
      <c r="I1656" s="61">
        <f t="shared" si="117"/>
        <v>0</v>
      </c>
      <c r="K1656" s="91"/>
      <c r="L1656" s="90"/>
      <c r="M1656" s="62" t="s">
        <v>9772</v>
      </c>
      <c r="N1656" s="63"/>
      <c r="O1656" s="64" t="s">
        <v>2027</v>
      </c>
      <c r="P1656" s="65"/>
      <c r="Q1656" s="63" t="s">
        <v>2047</v>
      </c>
      <c r="R1656" s="68">
        <v>0</v>
      </c>
      <c r="S1656" s="68">
        <v>4</v>
      </c>
      <c r="T1656" s="69" t="s">
        <v>9773</v>
      </c>
      <c r="U1656" s="70"/>
      <c r="V1656" s="68"/>
      <c r="W1656" s="71"/>
      <c r="X1656" s="72"/>
      <c r="Y1656" s="71"/>
      <c r="Z1656" s="71"/>
      <c r="AA1656" s="71"/>
      <c r="AB1656" s="76"/>
      <c r="AC1656" s="68">
        <v>0</v>
      </c>
      <c r="AD1656" s="77"/>
      <c r="AE1656" s="68">
        <v>15</v>
      </c>
      <c r="AF1656" s="78"/>
      <c r="AG1656" s="81"/>
      <c r="AH1656" s="44" t="s">
        <v>2027</v>
      </c>
      <c r="AI1656" s="64" t="s">
        <v>2177</v>
      </c>
      <c r="AJ1656" s="63"/>
      <c r="AK1656" s="78"/>
      <c r="AL1656" s="78"/>
      <c r="AM1656" s="63"/>
      <c r="AN1656" s="78"/>
      <c r="AO1656" s="78"/>
      <c r="AP1656" s="63"/>
      <c r="AQ1656" s="78"/>
      <c r="AR1656" s="78"/>
      <c r="AS1656" s="86"/>
      <c r="AT1656" s="87"/>
      <c r="AU1656" s="88"/>
    </row>
    <row r="1657" spans="1:47">
      <c r="A1657" s="50">
        <f t="shared" si="119"/>
        <v>25</v>
      </c>
      <c r="B1657" s="51" t="str">
        <f>IF(A1657="","",IF(A1657&lt;词盘!$B$2,"大词",IF(A1657&lt;词盘!$C$2,"中尾词","长尾词")))</f>
        <v>大词</v>
      </c>
      <c r="D1657" s="29" t="str">
        <f t="shared" si="118"/>
        <v>无序</v>
      </c>
      <c r="I1657" s="61">
        <f t="shared" si="117"/>
        <v>0</v>
      </c>
      <c r="K1657" s="91"/>
      <c r="L1657" s="90"/>
      <c r="M1657" s="62" t="s">
        <v>9774</v>
      </c>
      <c r="N1657" s="63" t="s">
        <v>9775</v>
      </c>
      <c r="O1657" s="64" t="s">
        <v>2027</v>
      </c>
      <c r="P1657" s="65"/>
      <c r="Q1657" s="63" t="s">
        <v>2047</v>
      </c>
      <c r="R1657" s="68">
        <v>0</v>
      </c>
      <c r="S1657" s="68">
        <v>7</v>
      </c>
      <c r="T1657" s="69" t="s">
        <v>9776</v>
      </c>
      <c r="U1657" s="70">
        <v>2030216</v>
      </c>
      <c r="V1657" s="68">
        <v>499</v>
      </c>
      <c r="W1657" s="71">
        <v>25</v>
      </c>
      <c r="X1657" s="72">
        <v>0.052</v>
      </c>
      <c r="Y1657" s="71">
        <v>13839</v>
      </c>
      <c r="Z1657" s="71">
        <v>198</v>
      </c>
      <c r="AA1657" s="71">
        <v>1</v>
      </c>
      <c r="AB1657" s="76">
        <v>0</v>
      </c>
      <c r="AC1657" s="68">
        <v>1693</v>
      </c>
      <c r="AD1657" s="77">
        <v>0.29</v>
      </c>
      <c r="AE1657" s="68">
        <v>17</v>
      </c>
      <c r="AF1657" s="78">
        <v>0.3792</v>
      </c>
      <c r="AG1657" s="81">
        <v>0</v>
      </c>
      <c r="AH1657" s="82">
        <v>3.79</v>
      </c>
      <c r="AI1657" s="64" t="s">
        <v>9777</v>
      </c>
      <c r="AJ1657" s="63" t="s">
        <v>2533</v>
      </c>
      <c r="AK1657" s="78">
        <v>0.1379</v>
      </c>
      <c r="AL1657" s="78">
        <v>0</v>
      </c>
      <c r="AM1657" s="63" t="s">
        <v>3298</v>
      </c>
      <c r="AN1657" s="78">
        <v>0.1379</v>
      </c>
      <c r="AO1657" s="78">
        <v>0</v>
      </c>
      <c r="AP1657" s="63" t="s">
        <v>2178</v>
      </c>
      <c r="AQ1657" s="78">
        <v>0.1034</v>
      </c>
      <c r="AR1657" s="78">
        <v>0</v>
      </c>
      <c r="AS1657" s="86" t="s">
        <v>9778</v>
      </c>
      <c r="AT1657" s="87"/>
      <c r="AU1657" s="88"/>
    </row>
    <row r="1658" spans="1:47">
      <c r="A1658" s="50">
        <f t="shared" si="119"/>
        <v>0</v>
      </c>
      <c r="B1658" s="51" t="str">
        <f>IF(A1658="","",IF(A1658&lt;词盘!$B$2,"大词",IF(A1658&lt;词盘!$C$2,"中尾词","长尾词")))</f>
        <v>大词</v>
      </c>
      <c r="D1658" s="29" t="str">
        <f t="shared" si="118"/>
        <v>无序</v>
      </c>
      <c r="I1658" s="61">
        <f t="shared" si="117"/>
        <v>0</v>
      </c>
      <c r="K1658" s="91"/>
      <c r="L1658" s="90"/>
      <c r="M1658" s="62" t="s">
        <v>9779</v>
      </c>
      <c r="N1658" s="63"/>
      <c r="O1658" s="64" t="s">
        <v>2027</v>
      </c>
      <c r="P1658" s="65"/>
      <c r="Q1658" s="63" t="s">
        <v>2047</v>
      </c>
      <c r="R1658" s="68">
        <v>0</v>
      </c>
      <c r="S1658" s="68">
        <v>4</v>
      </c>
      <c r="T1658" s="69" t="s">
        <v>9780</v>
      </c>
      <c r="U1658" s="70"/>
      <c r="V1658" s="68"/>
      <c r="W1658" s="71"/>
      <c r="X1658" s="72"/>
      <c r="Y1658" s="71"/>
      <c r="Z1658" s="71"/>
      <c r="AA1658" s="71"/>
      <c r="AB1658" s="76"/>
      <c r="AC1658" s="68">
        <v>0</v>
      </c>
      <c r="AD1658" s="77"/>
      <c r="AE1658" s="68">
        <v>20</v>
      </c>
      <c r="AF1658" s="78"/>
      <c r="AG1658" s="81"/>
      <c r="AH1658" s="44" t="s">
        <v>2027</v>
      </c>
      <c r="AI1658" s="64" t="s">
        <v>2177</v>
      </c>
      <c r="AJ1658" s="63"/>
      <c r="AK1658" s="78"/>
      <c r="AL1658" s="78"/>
      <c r="AM1658" s="63"/>
      <c r="AN1658" s="78"/>
      <c r="AO1658" s="78"/>
      <c r="AP1658" s="63"/>
      <c r="AQ1658" s="78"/>
      <c r="AR1658" s="78"/>
      <c r="AS1658" s="86"/>
      <c r="AT1658" s="87"/>
      <c r="AU1658" s="88"/>
    </row>
    <row r="1659" spans="1:47">
      <c r="A1659" s="50">
        <f t="shared" si="119"/>
        <v>0</v>
      </c>
      <c r="B1659" s="51" t="str">
        <f>IF(A1659="","",IF(A1659&lt;词盘!$B$2,"大词",IF(A1659&lt;词盘!$C$2,"中尾词","长尾词")))</f>
        <v>大词</v>
      </c>
      <c r="D1659" s="29" t="str">
        <f t="shared" si="118"/>
        <v>无序</v>
      </c>
      <c r="I1659" s="61">
        <f t="shared" si="117"/>
        <v>0</v>
      </c>
      <c r="K1659" s="91"/>
      <c r="L1659" s="90"/>
      <c r="M1659" s="62" t="s">
        <v>9781</v>
      </c>
      <c r="N1659" s="63" t="s">
        <v>3601</v>
      </c>
      <c r="O1659" s="64" t="s">
        <v>2027</v>
      </c>
      <c r="P1659" s="65"/>
      <c r="Q1659" s="63" t="s">
        <v>2047</v>
      </c>
      <c r="R1659" s="68">
        <v>0</v>
      </c>
      <c r="S1659" s="68">
        <v>14</v>
      </c>
      <c r="T1659" s="69" t="s">
        <v>7304</v>
      </c>
      <c r="U1659" s="70"/>
      <c r="V1659" s="68"/>
      <c r="W1659" s="71"/>
      <c r="X1659" s="72"/>
      <c r="Y1659" s="71"/>
      <c r="Z1659" s="71"/>
      <c r="AA1659" s="71">
        <v>1</v>
      </c>
      <c r="AB1659" s="76">
        <v>0</v>
      </c>
      <c r="AC1659" s="68">
        <v>785</v>
      </c>
      <c r="AD1659" s="77">
        <v>0</v>
      </c>
      <c r="AE1659" s="68">
        <v>11</v>
      </c>
      <c r="AF1659" s="78">
        <v>0.4193</v>
      </c>
      <c r="AG1659" s="81">
        <v>0.375</v>
      </c>
      <c r="AH1659" s="82">
        <v>2.49</v>
      </c>
      <c r="AI1659" s="64" t="s">
        <v>9782</v>
      </c>
      <c r="AJ1659" s="63" t="s">
        <v>2022</v>
      </c>
      <c r="AK1659" s="78">
        <v>0.1613</v>
      </c>
      <c r="AL1659" s="78">
        <v>0.375</v>
      </c>
      <c r="AM1659" s="63" t="s">
        <v>2279</v>
      </c>
      <c r="AN1659" s="78">
        <v>0.129</v>
      </c>
      <c r="AO1659" s="78">
        <v>0</v>
      </c>
      <c r="AP1659" s="63" t="s">
        <v>2611</v>
      </c>
      <c r="AQ1659" s="78">
        <v>0.129</v>
      </c>
      <c r="AR1659" s="78">
        <v>0</v>
      </c>
      <c r="AS1659" s="86" t="s">
        <v>9783</v>
      </c>
      <c r="AT1659" s="87"/>
      <c r="AU1659" s="88"/>
    </row>
    <row r="1660" spans="1:47">
      <c r="A1660" s="50">
        <f t="shared" si="119"/>
        <v>0</v>
      </c>
      <c r="B1660" s="51" t="str">
        <f>IF(A1660="","",IF(A1660&lt;词盘!$B$2,"大词",IF(A1660&lt;词盘!$C$2,"中尾词","长尾词")))</f>
        <v>大词</v>
      </c>
      <c r="D1660" s="29" t="str">
        <f t="shared" si="118"/>
        <v>无序</v>
      </c>
      <c r="I1660" s="61">
        <f t="shared" si="117"/>
        <v>0</v>
      </c>
      <c r="K1660" s="91"/>
      <c r="L1660" s="90"/>
      <c r="M1660" s="62" t="s">
        <v>9784</v>
      </c>
      <c r="N1660" s="63"/>
      <c r="O1660" s="64" t="s">
        <v>2027</v>
      </c>
      <c r="P1660" s="65"/>
      <c r="Q1660" s="63" t="s">
        <v>2247</v>
      </c>
      <c r="R1660" s="68">
        <v>0</v>
      </c>
      <c r="S1660" s="68">
        <v>1</v>
      </c>
      <c r="T1660" s="69" t="s">
        <v>2601</v>
      </c>
      <c r="U1660" s="70"/>
      <c r="V1660" s="68"/>
      <c r="W1660" s="71"/>
      <c r="X1660" s="72"/>
      <c r="Y1660" s="71"/>
      <c r="Z1660" s="71"/>
      <c r="AA1660" s="71"/>
      <c r="AB1660" s="76"/>
      <c r="AC1660" s="68">
        <v>0</v>
      </c>
      <c r="AD1660" s="77"/>
      <c r="AE1660" s="68">
        <v>16</v>
      </c>
      <c r="AF1660" s="78"/>
      <c r="AG1660" s="81"/>
      <c r="AH1660" s="44" t="s">
        <v>2027</v>
      </c>
      <c r="AI1660" s="64" t="s">
        <v>2177</v>
      </c>
      <c r="AJ1660" s="63"/>
      <c r="AK1660" s="78"/>
      <c r="AL1660" s="78"/>
      <c r="AM1660" s="63"/>
      <c r="AN1660" s="78"/>
      <c r="AO1660" s="78"/>
      <c r="AP1660" s="63"/>
      <c r="AQ1660" s="78"/>
      <c r="AR1660" s="78"/>
      <c r="AS1660" s="86"/>
      <c r="AT1660" s="87"/>
      <c r="AU1660" s="88"/>
    </row>
    <row r="1661" spans="1:47">
      <c r="A1661" s="50">
        <f t="shared" si="119"/>
        <v>0</v>
      </c>
      <c r="B1661" s="51" t="str">
        <f>IF(A1661="","",IF(A1661&lt;词盘!$B$2,"大词",IF(A1661&lt;词盘!$C$2,"中尾词","长尾词")))</f>
        <v>大词</v>
      </c>
      <c r="D1661" s="29" t="str">
        <f t="shared" si="118"/>
        <v>无序</v>
      </c>
      <c r="I1661" s="61">
        <f t="shared" si="117"/>
        <v>0</v>
      </c>
      <c r="K1661" s="91"/>
      <c r="L1661" s="90"/>
      <c r="M1661" s="62" t="s">
        <v>9785</v>
      </c>
      <c r="N1661" s="63"/>
      <c r="O1661" s="64" t="s">
        <v>2027</v>
      </c>
      <c r="P1661" s="65"/>
      <c r="Q1661" s="63" t="s">
        <v>2247</v>
      </c>
      <c r="R1661" s="68">
        <v>0</v>
      </c>
      <c r="S1661" s="68">
        <v>1</v>
      </c>
      <c r="T1661" s="69" t="s">
        <v>2601</v>
      </c>
      <c r="U1661" s="70"/>
      <c r="V1661" s="68"/>
      <c r="W1661" s="71"/>
      <c r="X1661" s="72"/>
      <c r="Y1661" s="71"/>
      <c r="Z1661" s="71"/>
      <c r="AA1661" s="71"/>
      <c r="AB1661" s="76"/>
      <c r="AC1661" s="68">
        <v>0</v>
      </c>
      <c r="AD1661" s="77"/>
      <c r="AE1661" s="68">
        <v>15</v>
      </c>
      <c r="AF1661" s="78"/>
      <c r="AG1661" s="81"/>
      <c r="AH1661" s="44" t="s">
        <v>2027</v>
      </c>
      <c r="AI1661" s="64" t="s">
        <v>2177</v>
      </c>
      <c r="AJ1661" s="63"/>
      <c r="AK1661" s="78"/>
      <c r="AL1661" s="78"/>
      <c r="AM1661" s="63"/>
      <c r="AN1661" s="78"/>
      <c r="AO1661" s="78"/>
      <c r="AP1661" s="63"/>
      <c r="AQ1661" s="78"/>
      <c r="AR1661" s="78"/>
      <c r="AS1661" s="86"/>
      <c r="AT1661" s="87">
        <v>0</v>
      </c>
      <c r="AU1661" s="88" t="s">
        <v>9786</v>
      </c>
    </row>
    <row r="1662" spans="1:47">
      <c r="A1662" s="50">
        <f t="shared" si="119"/>
        <v>0</v>
      </c>
      <c r="B1662" s="51" t="str">
        <f>IF(A1662="","",IF(A1662&lt;词盘!$B$2,"大词",IF(A1662&lt;词盘!$C$2,"中尾词","长尾词")))</f>
        <v>大词</v>
      </c>
      <c r="D1662" s="29" t="str">
        <f t="shared" si="118"/>
        <v>无序</v>
      </c>
      <c r="I1662" s="61">
        <f t="shared" ref="I1662:I1725" si="120">P1662/SUM(P:P)</f>
        <v>0</v>
      </c>
      <c r="K1662" s="91"/>
      <c r="L1662" s="90"/>
      <c r="M1662" s="62" t="s">
        <v>9787</v>
      </c>
      <c r="N1662" s="63"/>
      <c r="O1662" s="64" t="s">
        <v>2027</v>
      </c>
      <c r="P1662" s="65"/>
      <c r="Q1662" s="63" t="s">
        <v>7442</v>
      </c>
      <c r="R1662" s="68">
        <v>0</v>
      </c>
      <c r="S1662" s="68">
        <v>1</v>
      </c>
      <c r="T1662" s="69" t="s">
        <v>2601</v>
      </c>
      <c r="U1662" s="70"/>
      <c r="V1662" s="68"/>
      <c r="W1662" s="71"/>
      <c r="X1662" s="72"/>
      <c r="Y1662" s="71"/>
      <c r="Z1662" s="71"/>
      <c r="AA1662" s="71"/>
      <c r="AB1662" s="76"/>
      <c r="AC1662" s="68">
        <v>0</v>
      </c>
      <c r="AD1662" s="77"/>
      <c r="AE1662" s="68">
        <v>11</v>
      </c>
      <c r="AF1662" s="78"/>
      <c r="AG1662" s="81"/>
      <c r="AH1662" s="44" t="s">
        <v>2027</v>
      </c>
      <c r="AI1662" s="64" t="s">
        <v>2177</v>
      </c>
      <c r="AJ1662" s="63"/>
      <c r="AK1662" s="78"/>
      <c r="AL1662" s="78"/>
      <c r="AM1662" s="63"/>
      <c r="AN1662" s="78"/>
      <c r="AO1662" s="78"/>
      <c r="AP1662" s="63"/>
      <c r="AQ1662" s="78"/>
      <c r="AR1662" s="78"/>
      <c r="AS1662" s="86"/>
      <c r="AT1662" s="87"/>
      <c r="AU1662" s="88"/>
    </row>
    <row r="1663" spans="1:47">
      <c r="A1663" s="50">
        <f t="shared" si="119"/>
        <v>0</v>
      </c>
      <c r="B1663" s="51" t="str">
        <f>IF(A1663="","",IF(A1663&lt;词盘!$B$2,"大词",IF(A1663&lt;词盘!$C$2,"中尾词","长尾词")))</f>
        <v>大词</v>
      </c>
      <c r="D1663" s="29" t="str">
        <f t="shared" si="118"/>
        <v>无序</v>
      </c>
      <c r="I1663" s="61">
        <f t="shared" si="120"/>
        <v>0</v>
      </c>
      <c r="K1663" s="91"/>
      <c r="L1663" s="90"/>
      <c r="M1663" s="62" t="s">
        <v>9788</v>
      </c>
      <c r="N1663" s="63"/>
      <c r="O1663" s="64" t="s">
        <v>2027</v>
      </c>
      <c r="P1663" s="65"/>
      <c r="Q1663" s="63" t="s">
        <v>2047</v>
      </c>
      <c r="R1663" s="68">
        <v>0</v>
      </c>
      <c r="S1663" s="68">
        <v>5</v>
      </c>
      <c r="T1663" s="69" t="s">
        <v>9749</v>
      </c>
      <c r="U1663" s="70"/>
      <c r="V1663" s="68"/>
      <c r="W1663" s="71"/>
      <c r="X1663" s="72"/>
      <c r="Y1663" s="71"/>
      <c r="Z1663" s="71"/>
      <c r="AA1663" s="71"/>
      <c r="AB1663" s="76"/>
      <c r="AC1663" s="68">
        <v>0</v>
      </c>
      <c r="AD1663" s="77"/>
      <c r="AE1663" s="68">
        <v>57</v>
      </c>
      <c r="AF1663" s="78"/>
      <c r="AG1663" s="81"/>
      <c r="AH1663" s="44" t="s">
        <v>2027</v>
      </c>
      <c r="AI1663" s="64" t="s">
        <v>2177</v>
      </c>
      <c r="AJ1663" s="63"/>
      <c r="AK1663" s="78"/>
      <c r="AL1663" s="78"/>
      <c r="AM1663" s="63"/>
      <c r="AN1663" s="78"/>
      <c r="AO1663" s="78"/>
      <c r="AP1663" s="63"/>
      <c r="AQ1663" s="78"/>
      <c r="AR1663" s="78"/>
      <c r="AS1663" s="86"/>
      <c r="AT1663" s="87"/>
      <c r="AU1663" s="88" t="s">
        <v>9789</v>
      </c>
    </row>
    <row r="1664" spans="1:47">
      <c r="A1664" s="50">
        <f t="shared" si="119"/>
        <v>0</v>
      </c>
      <c r="B1664" s="51" t="str">
        <f>IF(A1664="","",IF(A1664&lt;词盘!$B$2,"大词",IF(A1664&lt;词盘!$C$2,"中尾词","长尾词")))</f>
        <v>大词</v>
      </c>
      <c r="D1664" s="29" t="str">
        <f t="shared" si="118"/>
        <v>无序</v>
      </c>
      <c r="I1664" s="61">
        <f t="shared" si="120"/>
        <v>0</v>
      </c>
      <c r="K1664" s="91"/>
      <c r="L1664" s="90"/>
      <c r="M1664" s="62" t="s">
        <v>9790</v>
      </c>
      <c r="N1664" s="63"/>
      <c r="O1664" s="64" t="s">
        <v>2027</v>
      </c>
      <c r="P1664" s="65"/>
      <c r="Q1664" s="63" t="s">
        <v>2149</v>
      </c>
      <c r="R1664" s="68">
        <v>0</v>
      </c>
      <c r="S1664" s="68">
        <v>1</v>
      </c>
      <c r="T1664" s="69" t="s">
        <v>2022</v>
      </c>
      <c r="U1664" s="70"/>
      <c r="V1664" s="68"/>
      <c r="W1664" s="71"/>
      <c r="X1664" s="72"/>
      <c r="Y1664" s="71"/>
      <c r="Z1664" s="71"/>
      <c r="AA1664" s="71"/>
      <c r="AB1664" s="76"/>
      <c r="AC1664" s="68">
        <v>0</v>
      </c>
      <c r="AD1664" s="77"/>
      <c r="AE1664" s="68">
        <v>14</v>
      </c>
      <c r="AF1664" s="78"/>
      <c r="AG1664" s="81"/>
      <c r="AH1664" s="44" t="s">
        <v>2027</v>
      </c>
      <c r="AI1664" s="64" t="s">
        <v>2177</v>
      </c>
      <c r="AJ1664" s="63"/>
      <c r="AK1664" s="78"/>
      <c r="AL1664" s="78"/>
      <c r="AM1664" s="63"/>
      <c r="AN1664" s="78"/>
      <c r="AO1664" s="78"/>
      <c r="AP1664" s="63"/>
      <c r="AQ1664" s="78"/>
      <c r="AR1664" s="78"/>
      <c r="AS1664" s="86"/>
      <c r="AT1664" s="87">
        <v>0.0833</v>
      </c>
      <c r="AU1664" s="88" t="s">
        <v>9791</v>
      </c>
    </row>
    <row r="1665" spans="1:47">
      <c r="A1665" s="50">
        <f t="shared" si="119"/>
        <v>0</v>
      </c>
      <c r="B1665" s="51" t="str">
        <f>IF(A1665="","",IF(A1665&lt;词盘!$B$2,"大词",IF(A1665&lt;词盘!$C$2,"中尾词","长尾词")))</f>
        <v>大词</v>
      </c>
      <c r="D1665" s="29" t="str">
        <f t="shared" si="118"/>
        <v>无序</v>
      </c>
      <c r="I1665" s="61">
        <f t="shared" si="120"/>
        <v>0</v>
      </c>
      <c r="K1665" s="91"/>
      <c r="L1665" s="90"/>
      <c r="M1665" s="62" t="s">
        <v>9792</v>
      </c>
      <c r="N1665" s="63"/>
      <c r="O1665" s="64" t="s">
        <v>2027</v>
      </c>
      <c r="P1665" s="65"/>
      <c r="Q1665" s="63" t="s">
        <v>2047</v>
      </c>
      <c r="R1665" s="68">
        <v>0</v>
      </c>
      <c r="S1665" s="68">
        <v>3</v>
      </c>
      <c r="T1665" s="69" t="s">
        <v>9793</v>
      </c>
      <c r="U1665" s="70"/>
      <c r="V1665" s="68"/>
      <c r="W1665" s="71"/>
      <c r="X1665" s="72"/>
      <c r="Y1665" s="71"/>
      <c r="Z1665" s="71"/>
      <c r="AA1665" s="71"/>
      <c r="AB1665" s="76"/>
      <c r="AC1665" s="68">
        <v>0</v>
      </c>
      <c r="AD1665" s="77"/>
      <c r="AE1665" s="68">
        <v>16</v>
      </c>
      <c r="AF1665" s="78"/>
      <c r="AG1665" s="81"/>
      <c r="AH1665" s="44" t="s">
        <v>2027</v>
      </c>
      <c r="AI1665" s="64" t="s">
        <v>2177</v>
      </c>
      <c r="AJ1665" s="63"/>
      <c r="AK1665" s="78"/>
      <c r="AL1665" s="78"/>
      <c r="AM1665" s="63"/>
      <c r="AN1665" s="78"/>
      <c r="AO1665" s="78"/>
      <c r="AP1665" s="63"/>
      <c r="AQ1665" s="78"/>
      <c r="AR1665" s="78"/>
      <c r="AS1665" s="86"/>
      <c r="AT1665" s="87"/>
      <c r="AU1665" s="88"/>
    </row>
    <row r="1666" spans="1:47">
      <c r="A1666" s="50">
        <f t="shared" si="119"/>
        <v>0</v>
      </c>
      <c r="B1666" s="51" t="str">
        <f>IF(A1666="","",IF(A1666&lt;词盘!$B$2,"大词",IF(A1666&lt;词盘!$C$2,"中尾词","长尾词")))</f>
        <v>大词</v>
      </c>
      <c r="D1666" s="29" t="str">
        <f>IF(M1666="","",IF(OR(E1666="/",E1666=""),"无序",IF(COUNTIFS(E:E,E1666)&lt;4,"无序","有序")))</f>
        <v>无序</v>
      </c>
      <c r="I1666" s="61">
        <f t="shared" si="120"/>
        <v>0</v>
      </c>
      <c r="K1666" s="91"/>
      <c r="L1666" s="90"/>
      <c r="M1666" s="62" t="s">
        <v>9794</v>
      </c>
      <c r="N1666" s="63"/>
      <c r="O1666" s="64" t="s">
        <v>2027</v>
      </c>
      <c r="P1666" s="65"/>
      <c r="Q1666" s="63" t="s">
        <v>2047</v>
      </c>
      <c r="R1666" s="68">
        <v>0</v>
      </c>
      <c r="S1666" s="68">
        <v>8</v>
      </c>
      <c r="T1666" s="69" t="s">
        <v>9795</v>
      </c>
      <c r="U1666" s="70"/>
      <c r="V1666" s="68"/>
      <c r="W1666" s="71"/>
      <c r="X1666" s="72"/>
      <c r="Y1666" s="71"/>
      <c r="Z1666" s="71"/>
      <c r="AA1666" s="71"/>
      <c r="AB1666" s="76"/>
      <c r="AC1666" s="68">
        <v>0</v>
      </c>
      <c r="AD1666" s="77"/>
      <c r="AE1666" s="68">
        <v>36</v>
      </c>
      <c r="AF1666" s="78"/>
      <c r="AG1666" s="81"/>
      <c r="AH1666" s="44" t="s">
        <v>2027</v>
      </c>
      <c r="AI1666" s="64" t="s">
        <v>2177</v>
      </c>
      <c r="AJ1666" s="63"/>
      <c r="AK1666" s="78"/>
      <c r="AL1666" s="78"/>
      <c r="AM1666" s="63"/>
      <c r="AN1666" s="78"/>
      <c r="AO1666" s="78"/>
      <c r="AP1666" s="63"/>
      <c r="AQ1666" s="78"/>
      <c r="AR1666" s="78"/>
      <c r="AS1666" s="86"/>
      <c r="AT1666" s="87"/>
      <c r="AU1666" s="88"/>
    </row>
    <row r="1667" spans="1:47">
      <c r="A1667" s="50">
        <f t="shared" si="119"/>
        <v>31</v>
      </c>
      <c r="B1667" s="51" t="str">
        <f>IF(A1667="","",IF(A1667&lt;词盘!$B$2,"大词",IF(A1667&lt;词盘!$C$2,"中尾词","长尾词")))</f>
        <v>大词</v>
      </c>
      <c r="D1667" s="29" t="str">
        <f>IF(M1667="","",IF(OR(E1667="/",E1667=""),"无序",IF(COUNTIFS(E:E,E1667)&lt;4,"无序","有序")))</f>
        <v>无序</v>
      </c>
      <c r="I1667" s="61">
        <f t="shared" si="120"/>
        <v>0</v>
      </c>
      <c r="K1667" s="91"/>
      <c r="L1667" s="90"/>
      <c r="M1667" s="62" t="s">
        <v>9796</v>
      </c>
      <c r="N1667" s="63" t="s">
        <v>9797</v>
      </c>
      <c r="O1667" s="64" t="s">
        <v>2027</v>
      </c>
      <c r="P1667" s="65"/>
      <c r="Q1667" s="63" t="s">
        <v>2047</v>
      </c>
      <c r="R1667" s="68">
        <v>0</v>
      </c>
      <c r="S1667" s="68">
        <v>1</v>
      </c>
      <c r="T1667" s="69" t="s">
        <v>2910</v>
      </c>
      <c r="U1667" s="70">
        <v>1659632</v>
      </c>
      <c r="V1667" s="68">
        <v>954</v>
      </c>
      <c r="W1667" s="71">
        <v>31</v>
      </c>
      <c r="X1667" s="72">
        <v>0.0331</v>
      </c>
      <c r="Y1667" s="71">
        <v>23675</v>
      </c>
      <c r="Z1667" s="71">
        <v>426</v>
      </c>
      <c r="AA1667" s="71">
        <v>1</v>
      </c>
      <c r="AB1667" s="76">
        <v>1</v>
      </c>
      <c r="AC1667" s="68">
        <v>588</v>
      </c>
      <c r="AD1667" s="77">
        <v>1.62</v>
      </c>
      <c r="AE1667" s="68">
        <v>4</v>
      </c>
      <c r="AF1667" s="78">
        <v>0.5677</v>
      </c>
      <c r="AG1667" s="81">
        <v>0.6667</v>
      </c>
      <c r="AH1667" s="82">
        <v>0.64</v>
      </c>
      <c r="AI1667" s="64" t="s">
        <v>3934</v>
      </c>
      <c r="AJ1667" s="63" t="s">
        <v>2857</v>
      </c>
      <c r="AK1667" s="78">
        <v>0.3514</v>
      </c>
      <c r="AL1667" s="78">
        <v>0.5</v>
      </c>
      <c r="AM1667" s="63" t="s">
        <v>6573</v>
      </c>
      <c r="AN1667" s="78">
        <v>0.1622</v>
      </c>
      <c r="AO1667" s="78">
        <v>0.1667</v>
      </c>
      <c r="AP1667" s="63" t="s">
        <v>5339</v>
      </c>
      <c r="AQ1667" s="78">
        <v>0.0541</v>
      </c>
      <c r="AR1667" s="78">
        <v>0</v>
      </c>
      <c r="AS1667" s="86" t="s">
        <v>9798</v>
      </c>
      <c r="AT1667" s="87"/>
      <c r="AU1667" s="88"/>
    </row>
    <row r="1668" spans="1:47">
      <c r="A1668" s="50">
        <f t="shared" si="119"/>
        <v>31</v>
      </c>
      <c r="B1668" s="51" t="str">
        <f>IF(A1668="","",IF(A1668&lt;词盘!$B$2,"大词",IF(A1668&lt;词盘!$C$2,"中尾词","长尾词")))</f>
        <v>大词</v>
      </c>
      <c r="D1668" s="29" t="str">
        <f t="shared" ref="D1668:D1698" si="121">IF(M1668="","",IF(OR(E1668="/",E1668=""),"无序",IF(COUNTIFS(E:E,E1668)&lt;4,"无序","有序")))</f>
        <v>无序</v>
      </c>
      <c r="I1668" s="61">
        <f t="shared" si="120"/>
        <v>0</v>
      </c>
      <c r="K1668" s="91"/>
      <c r="L1668" s="90"/>
      <c r="M1668" s="62" t="s">
        <v>9799</v>
      </c>
      <c r="N1668" s="63" t="s">
        <v>1956</v>
      </c>
      <c r="O1668" s="64" t="s">
        <v>2027</v>
      </c>
      <c r="P1668" s="65"/>
      <c r="Q1668" s="63" t="s">
        <v>2149</v>
      </c>
      <c r="R1668" s="68">
        <v>0</v>
      </c>
      <c r="S1668" s="68">
        <v>1</v>
      </c>
      <c r="T1668" s="69" t="s">
        <v>4686</v>
      </c>
      <c r="U1668" s="70">
        <v>2238419</v>
      </c>
      <c r="V1668" s="68">
        <v>601</v>
      </c>
      <c r="W1668" s="71">
        <v>31</v>
      </c>
      <c r="X1668" s="72">
        <v>0.0524</v>
      </c>
      <c r="Y1668" s="71">
        <v>14577</v>
      </c>
      <c r="Z1668" s="71">
        <v>268</v>
      </c>
      <c r="AA1668" s="71">
        <v>1</v>
      </c>
      <c r="AB1668" s="76">
        <v>4</v>
      </c>
      <c r="AC1668" s="68">
        <v>23310</v>
      </c>
      <c r="AD1668" s="77">
        <v>0.03</v>
      </c>
      <c r="AE1668" s="68">
        <v>13</v>
      </c>
      <c r="AF1668" s="78">
        <v>0.2308</v>
      </c>
      <c r="AG1668" s="81">
        <v>0.3334</v>
      </c>
      <c r="AH1668" s="82">
        <v>1.35</v>
      </c>
      <c r="AI1668" s="64" t="s">
        <v>9800</v>
      </c>
      <c r="AJ1668" s="63" t="s">
        <v>5419</v>
      </c>
      <c r="AK1668" s="78">
        <v>0.1154</v>
      </c>
      <c r="AL1668" s="78">
        <v>0.1667</v>
      </c>
      <c r="AM1668" s="63" t="s">
        <v>2243</v>
      </c>
      <c r="AN1668" s="78">
        <v>0.0769</v>
      </c>
      <c r="AO1668" s="78">
        <v>0</v>
      </c>
      <c r="AP1668" s="63" t="s">
        <v>2561</v>
      </c>
      <c r="AQ1668" s="78">
        <v>0.0385</v>
      </c>
      <c r="AR1668" s="78">
        <v>0.1667</v>
      </c>
      <c r="AS1668" s="86" t="s">
        <v>9801</v>
      </c>
      <c r="AT1668" s="87"/>
      <c r="AU1668" s="88"/>
    </row>
    <row r="1669" spans="1:47">
      <c r="A1669" s="50">
        <f t="shared" si="119"/>
        <v>0</v>
      </c>
      <c r="B1669" s="51" t="str">
        <f>IF(A1669="","",IF(A1669&lt;词盘!$B$2,"大词",IF(A1669&lt;词盘!$C$2,"中尾词","长尾词")))</f>
        <v>大词</v>
      </c>
      <c r="D1669" s="29" t="str">
        <f t="shared" si="121"/>
        <v>无序</v>
      </c>
      <c r="E1669" s="89"/>
      <c r="I1669" s="61">
        <f t="shared" si="120"/>
        <v>0</v>
      </c>
      <c r="K1669" s="91"/>
      <c r="L1669" s="90"/>
      <c r="M1669" s="62" t="s">
        <v>9802</v>
      </c>
      <c r="N1669" s="63"/>
      <c r="O1669" s="64" t="s">
        <v>2027</v>
      </c>
      <c r="P1669" s="65"/>
      <c r="Q1669" s="63" t="s">
        <v>2047</v>
      </c>
      <c r="R1669" s="68">
        <v>0</v>
      </c>
      <c r="S1669" s="68">
        <v>13</v>
      </c>
      <c r="T1669" s="69" t="s">
        <v>9399</v>
      </c>
      <c r="U1669" s="70"/>
      <c r="V1669" s="68"/>
      <c r="W1669" s="71"/>
      <c r="X1669" s="72"/>
      <c r="Y1669" s="71"/>
      <c r="Z1669" s="71"/>
      <c r="AA1669" s="71"/>
      <c r="AB1669" s="76"/>
      <c r="AC1669" s="68">
        <v>0</v>
      </c>
      <c r="AD1669" s="77"/>
      <c r="AE1669" s="68">
        <v>19</v>
      </c>
      <c r="AF1669" s="78"/>
      <c r="AG1669" s="81"/>
      <c r="AH1669" s="44" t="s">
        <v>2027</v>
      </c>
      <c r="AI1669" s="64" t="s">
        <v>2177</v>
      </c>
      <c r="AJ1669" s="63"/>
      <c r="AK1669" s="78"/>
      <c r="AL1669" s="78"/>
      <c r="AM1669" s="63"/>
      <c r="AN1669" s="78"/>
      <c r="AO1669" s="78"/>
      <c r="AP1669" s="63"/>
      <c r="AQ1669" s="78"/>
      <c r="AR1669" s="78"/>
      <c r="AS1669" s="86"/>
      <c r="AT1669" s="87"/>
      <c r="AU1669" s="88"/>
    </row>
    <row r="1670" spans="1:47">
      <c r="A1670" s="50">
        <f t="shared" ref="A1670:A1733" si="122">W1670</f>
        <v>0</v>
      </c>
      <c r="B1670" s="51" t="str">
        <f>IF(A1670="","",IF(A1670&lt;词盘!$B$2,"大词",IF(A1670&lt;词盘!$C$2,"中尾词","长尾词")))</f>
        <v>大词</v>
      </c>
      <c r="D1670" s="29" t="str">
        <f t="shared" si="121"/>
        <v>无序</v>
      </c>
      <c r="I1670" s="61">
        <f t="shared" si="120"/>
        <v>0</v>
      </c>
      <c r="K1670" s="91"/>
      <c r="L1670" s="90"/>
      <c r="M1670" s="62" t="s">
        <v>9803</v>
      </c>
      <c r="N1670" s="63"/>
      <c r="O1670" s="64" t="s">
        <v>2027</v>
      </c>
      <c r="P1670" s="65"/>
      <c r="Q1670" s="63" t="s">
        <v>2047</v>
      </c>
      <c r="R1670" s="68">
        <v>0</v>
      </c>
      <c r="S1670" s="68">
        <v>1</v>
      </c>
      <c r="T1670" s="69" t="s">
        <v>2066</v>
      </c>
      <c r="U1670" s="70"/>
      <c r="V1670" s="68"/>
      <c r="W1670" s="71"/>
      <c r="X1670" s="72"/>
      <c r="Y1670" s="71"/>
      <c r="Z1670" s="71"/>
      <c r="AA1670" s="71"/>
      <c r="AB1670" s="76"/>
      <c r="AC1670" s="68">
        <v>0</v>
      </c>
      <c r="AD1670" s="77"/>
      <c r="AE1670" s="68">
        <v>3</v>
      </c>
      <c r="AF1670" s="78"/>
      <c r="AG1670" s="81"/>
      <c r="AH1670" s="44" t="s">
        <v>2027</v>
      </c>
      <c r="AI1670" s="64" t="s">
        <v>2177</v>
      </c>
      <c r="AJ1670" s="63"/>
      <c r="AK1670" s="78"/>
      <c r="AL1670" s="78"/>
      <c r="AM1670" s="63"/>
      <c r="AN1670" s="78"/>
      <c r="AO1670" s="78"/>
      <c r="AP1670" s="63"/>
      <c r="AQ1670" s="78"/>
      <c r="AR1670" s="78"/>
      <c r="AS1670" s="86"/>
      <c r="AT1670" s="87"/>
      <c r="AU1670" s="88"/>
    </row>
    <row r="1671" spans="1:47">
      <c r="A1671" s="50">
        <f t="shared" si="122"/>
        <v>276</v>
      </c>
      <c r="B1671" s="51" t="str">
        <f>IF(A1671="","",IF(A1671&lt;词盘!$B$2,"大词",IF(A1671&lt;词盘!$C$2,"中尾词","长尾词")))</f>
        <v>大词</v>
      </c>
      <c r="D1671" s="29" t="str">
        <f t="shared" si="121"/>
        <v>无序</v>
      </c>
      <c r="I1671" s="61">
        <f t="shared" si="120"/>
        <v>0</v>
      </c>
      <c r="K1671" s="91"/>
      <c r="L1671" s="90"/>
      <c r="M1671" s="62" t="s">
        <v>9804</v>
      </c>
      <c r="N1671" s="63" t="s">
        <v>9805</v>
      </c>
      <c r="O1671" s="64" t="s">
        <v>2027</v>
      </c>
      <c r="P1671" s="65"/>
      <c r="Q1671" s="63" t="s">
        <v>2047</v>
      </c>
      <c r="R1671" s="68">
        <v>0</v>
      </c>
      <c r="S1671" s="68">
        <v>7</v>
      </c>
      <c r="T1671" s="69" t="s">
        <v>9806</v>
      </c>
      <c r="U1671" s="70">
        <v>1056255</v>
      </c>
      <c r="V1671" s="68">
        <v>2162</v>
      </c>
      <c r="W1671" s="71">
        <v>276</v>
      </c>
      <c r="X1671" s="72">
        <v>0.128</v>
      </c>
      <c r="Y1671" s="71">
        <v>53600</v>
      </c>
      <c r="Z1671" s="71">
        <v>1021</v>
      </c>
      <c r="AA1671" s="71">
        <v>7</v>
      </c>
      <c r="AB1671" s="76">
        <v>3</v>
      </c>
      <c r="AC1671" s="68">
        <v>428</v>
      </c>
      <c r="AD1671" s="77">
        <v>5.05</v>
      </c>
      <c r="AE1671" s="68">
        <v>37</v>
      </c>
      <c r="AF1671" s="78">
        <v>0.6141</v>
      </c>
      <c r="AG1671" s="81">
        <v>0.5263</v>
      </c>
      <c r="AH1671" s="82">
        <v>1.37</v>
      </c>
      <c r="AI1671" s="64" t="s">
        <v>9807</v>
      </c>
      <c r="AJ1671" s="63" t="s">
        <v>2561</v>
      </c>
      <c r="AK1671" s="78">
        <v>0.2632</v>
      </c>
      <c r="AL1671" s="78">
        <v>0.2632</v>
      </c>
      <c r="AM1671" s="63" t="s">
        <v>4389</v>
      </c>
      <c r="AN1671" s="78">
        <v>0.2281</v>
      </c>
      <c r="AO1671" s="78">
        <v>0.2105</v>
      </c>
      <c r="AP1671" s="63" t="s">
        <v>5673</v>
      </c>
      <c r="AQ1671" s="78">
        <v>0.1228</v>
      </c>
      <c r="AR1671" s="78">
        <v>0.0526</v>
      </c>
      <c r="AS1671" s="86" t="s">
        <v>9808</v>
      </c>
      <c r="AT1671" s="87"/>
      <c r="AU1671" s="88"/>
    </row>
    <row r="1672" spans="1:47">
      <c r="A1672" s="50">
        <f t="shared" si="122"/>
        <v>7650</v>
      </c>
      <c r="B1672" s="51" t="str">
        <f>IF(A1672="","",IF(A1672&lt;词盘!$B$2,"大词",IF(A1672&lt;词盘!$C$2,"中尾词","长尾词")))</f>
        <v>大词</v>
      </c>
      <c r="D1672" s="29" t="str">
        <f t="shared" si="121"/>
        <v>无序</v>
      </c>
      <c r="I1672" s="61">
        <f t="shared" si="120"/>
        <v>0</v>
      </c>
      <c r="K1672" s="91"/>
      <c r="L1672" s="90"/>
      <c r="M1672" s="62" t="s">
        <v>9809</v>
      </c>
      <c r="N1672" s="63" t="s">
        <v>9810</v>
      </c>
      <c r="O1672" s="64" t="s">
        <v>2027</v>
      </c>
      <c r="P1672" s="65"/>
      <c r="Q1672" s="63" t="s">
        <v>2149</v>
      </c>
      <c r="R1672" s="68">
        <v>0</v>
      </c>
      <c r="S1672" s="68">
        <v>2</v>
      </c>
      <c r="T1672" s="69" t="s">
        <v>9811</v>
      </c>
      <c r="U1672" s="70">
        <v>17683</v>
      </c>
      <c r="V1672" s="68">
        <v>77829</v>
      </c>
      <c r="W1672" s="71">
        <v>7650</v>
      </c>
      <c r="X1672" s="72">
        <v>0.0983</v>
      </c>
      <c r="Y1672" s="71">
        <v>2243102</v>
      </c>
      <c r="Z1672" s="71">
        <v>31886</v>
      </c>
      <c r="AA1672" s="71">
        <v>174</v>
      </c>
      <c r="AB1672" s="76">
        <v>21</v>
      </c>
      <c r="AC1672" s="68">
        <v>2338</v>
      </c>
      <c r="AD1672" s="77">
        <v>33.29</v>
      </c>
      <c r="AE1672" s="68">
        <v>119</v>
      </c>
      <c r="AF1672" s="78">
        <v>0.5289</v>
      </c>
      <c r="AG1672" s="81">
        <v>0.4904</v>
      </c>
      <c r="AH1672" s="82">
        <v>1.59</v>
      </c>
      <c r="AI1672" s="64" t="s">
        <v>9812</v>
      </c>
      <c r="AJ1672" s="63" t="s">
        <v>2561</v>
      </c>
      <c r="AK1672" s="78">
        <v>0.2311</v>
      </c>
      <c r="AL1672" s="78">
        <v>0.2137</v>
      </c>
      <c r="AM1672" s="63" t="s">
        <v>4389</v>
      </c>
      <c r="AN1672" s="78">
        <v>0.1788</v>
      </c>
      <c r="AO1672" s="78">
        <v>0.1584</v>
      </c>
      <c r="AP1672" s="63" t="s">
        <v>2031</v>
      </c>
      <c r="AQ1672" s="78">
        <v>0.119</v>
      </c>
      <c r="AR1672" s="78">
        <v>0.1183</v>
      </c>
      <c r="AS1672" s="86" t="s">
        <v>9813</v>
      </c>
      <c r="AT1672" s="87">
        <v>0.0227</v>
      </c>
      <c r="AU1672" s="88" t="s">
        <v>9814</v>
      </c>
    </row>
    <row r="1673" spans="1:47">
      <c r="A1673" s="50">
        <f t="shared" si="122"/>
        <v>0</v>
      </c>
      <c r="B1673" s="51" t="str">
        <f>IF(A1673="","",IF(A1673&lt;词盘!$B$2,"大词",IF(A1673&lt;词盘!$C$2,"中尾词","长尾词")))</f>
        <v>大词</v>
      </c>
      <c r="D1673" s="29" t="str">
        <f t="shared" si="121"/>
        <v>无序</v>
      </c>
      <c r="I1673" s="61">
        <f t="shared" si="120"/>
        <v>0</v>
      </c>
      <c r="K1673" s="91"/>
      <c r="L1673" s="90"/>
      <c r="M1673" s="62" t="s">
        <v>9815</v>
      </c>
      <c r="N1673" s="63"/>
      <c r="O1673" s="64" t="s">
        <v>2018</v>
      </c>
      <c r="P1673" s="65"/>
      <c r="Q1673" s="63" t="s">
        <v>9816</v>
      </c>
      <c r="R1673" s="68">
        <v>0</v>
      </c>
      <c r="S1673" s="68">
        <v>10</v>
      </c>
      <c r="T1673" s="69" t="s">
        <v>9036</v>
      </c>
      <c r="U1673" s="70"/>
      <c r="V1673" s="68"/>
      <c r="W1673" s="71"/>
      <c r="X1673" s="72"/>
      <c r="Y1673" s="71"/>
      <c r="Z1673" s="71"/>
      <c r="AA1673" s="71"/>
      <c r="AB1673" s="76"/>
      <c r="AC1673" s="68">
        <v>0</v>
      </c>
      <c r="AD1673" s="77"/>
      <c r="AE1673" s="68">
        <v>36</v>
      </c>
      <c r="AF1673" s="78"/>
      <c r="AG1673" s="81"/>
      <c r="AH1673" s="44" t="s">
        <v>2027</v>
      </c>
      <c r="AI1673" s="64" t="s">
        <v>2177</v>
      </c>
      <c r="AJ1673" s="63"/>
      <c r="AK1673" s="78"/>
      <c r="AL1673" s="78"/>
      <c r="AM1673" s="63"/>
      <c r="AN1673" s="78"/>
      <c r="AO1673" s="78"/>
      <c r="AP1673" s="63"/>
      <c r="AQ1673" s="78"/>
      <c r="AR1673" s="78"/>
      <c r="AS1673" s="86"/>
      <c r="AT1673" s="87"/>
      <c r="AU1673" s="88"/>
    </row>
    <row r="1674" spans="1:47">
      <c r="A1674" s="50">
        <f t="shared" si="122"/>
        <v>0</v>
      </c>
      <c r="B1674" s="51" t="str">
        <f>IF(A1674="","",IF(A1674&lt;词盘!$B$2,"大词",IF(A1674&lt;词盘!$C$2,"中尾词","长尾词")))</f>
        <v>大词</v>
      </c>
      <c r="D1674" s="29" t="str">
        <f t="shared" si="121"/>
        <v>无序</v>
      </c>
      <c r="I1674" s="61">
        <f t="shared" si="120"/>
        <v>0</v>
      </c>
      <c r="K1674" s="91"/>
      <c r="L1674" s="90"/>
      <c r="M1674" s="62" t="s">
        <v>9817</v>
      </c>
      <c r="N1674" s="63" t="s">
        <v>9180</v>
      </c>
      <c r="O1674" s="64" t="s">
        <v>2027</v>
      </c>
      <c r="P1674" s="65"/>
      <c r="Q1674" s="63" t="s">
        <v>2047</v>
      </c>
      <c r="R1674" s="68">
        <v>0</v>
      </c>
      <c r="S1674" s="68">
        <v>2</v>
      </c>
      <c r="T1674" s="69" t="s">
        <v>3175</v>
      </c>
      <c r="U1674" s="70"/>
      <c r="V1674" s="68"/>
      <c r="W1674" s="71"/>
      <c r="X1674" s="72"/>
      <c r="Y1674" s="71"/>
      <c r="Z1674" s="71"/>
      <c r="AA1674" s="71">
        <v>1</v>
      </c>
      <c r="AB1674" s="76">
        <v>0</v>
      </c>
      <c r="AC1674" s="68">
        <v>2040</v>
      </c>
      <c r="AD1674" s="77">
        <v>0</v>
      </c>
      <c r="AE1674" s="68">
        <v>4</v>
      </c>
      <c r="AF1674" s="78">
        <v>0.3792</v>
      </c>
      <c r="AG1674" s="81">
        <v>0.2857</v>
      </c>
      <c r="AH1674" s="82">
        <v>1.5</v>
      </c>
      <c r="AI1674" s="64" t="s">
        <v>9818</v>
      </c>
      <c r="AJ1674" s="63" t="s">
        <v>9819</v>
      </c>
      <c r="AK1674" s="78">
        <v>0.1379</v>
      </c>
      <c r="AL1674" s="78">
        <v>0.2857</v>
      </c>
      <c r="AM1674" s="63" t="s">
        <v>2782</v>
      </c>
      <c r="AN1674" s="78">
        <v>0.1379</v>
      </c>
      <c r="AO1674" s="78">
        <v>0</v>
      </c>
      <c r="AP1674" s="63" t="s">
        <v>9820</v>
      </c>
      <c r="AQ1674" s="78">
        <v>0.1034</v>
      </c>
      <c r="AR1674" s="78">
        <v>0</v>
      </c>
      <c r="AS1674" s="86" t="s">
        <v>9821</v>
      </c>
      <c r="AT1674" s="87">
        <v>1</v>
      </c>
      <c r="AU1674" s="88" t="s">
        <v>9822</v>
      </c>
    </row>
    <row r="1675" spans="1:47">
      <c r="A1675" s="50">
        <f t="shared" si="122"/>
        <v>11</v>
      </c>
      <c r="B1675" s="51" t="str">
        <f>IF(A1675="","",IF(A1675&lt;词盘!$B$2,"大词",IF(A1675&lt;词盘!$C$2,"中尾词","长尾词")))</f>
        <v>大词</v>
      </c>
      <c r="D1675" s="29" t="str">
        <f t="shared" si="121"/>
        <v>无序</v>
      </c>
      <c r="I1675" s="61">
        <f t="shared" si="120"/>
        <v>0</v>
      </c>
      <c r="K1675" s="91"/>
      <c r="L1675" s="90"/>
      <c r="M1675" s="62" t="s">
        <v>9823</v>
      </c>
      <c r="N1675" s="63" t="s">
        <v>1965</v>
      </c>
      <c r="O1675" s="64" t="s">
        <v>2027</v>
      </c>
      <c r="P1675" s="65"/>
      <c r="Q1675" s="63" t="s">
        <v>2047</v>
      </c>
      <c r="R1675" s="68">
        <v>0</v>
      </c>
      <c r="S1675" s="68">
        <v>10</v>
      </c>
      <c r="T1675" s="69" t="s">
        <v>9824</v>
      </c>
      <c r="U1675" s="70">
        <v>2244974</v>
      </c>
      <c r="V1675" s="68">
        <v>373</v>
      </c>
      <c r="W1675" s="71">
        <v>11</v>
      </c>
      <c r="X1675" s="72">
        <v>0.0296</v>
      </c>
      <c r="Y1675" s="71">
        <v>10647</v>
      </c>
      <c r="Z1675" s="71">
        <v>157</v>
      </c>
      <c r="AA1675" s="71">
        <v>1</v>
      </c>
      <c r="AB1675" s="76">
        <v>0</v>
      </c>
      <c r="AC1675" s="68">
        <v>2279</v>
      </c>
      <c r="AD1675" s="77">
        <v>0.16</v>
      </c>
      <c r="AE1675" s="68">
        <v>16</v>
      </c>
      <c r="AF1675" s="78">
        <v>0.3846</v>
      </c>
      <c r="AG1675" s="81">
        <v>0.4</v>
      </c>
      <c r="AH1675" s="82">
        <v>1.8</v>
      </c>
      <c r="AI1675" s="64" t="s">
        <v>2299</v>
      </c>
      <c r="AJ1675" s="63" t="s">
        <v>2022</v>
      </c>
      <c r="AK1675" s="78">
        <v>0.2308</v>
      </c>
      <c r="AL1675" s="78">
        <v>0</v>
      </c>
      <c r="AM1675" s="63" t="s">
        <v>2066</v>
      </c>
      <c r="AN1675" s="78">
        <v>0.0769</v>
      </c>
      <c r="AO1675" s="78">
        <v>0.2</v>
      </c>
      <c r="AP1675" s="63" t="s">
        <v>2102</v>
      </c>
      <c r="AQ1675" s="78">
        <v>0.0769</v>
      </c>
      <c r="AR1675" s="78">
        <v>0.2</v>
      </c>
      <c r="AS1675" s="86" t="s">
        <v>9825</v>
      </c>
      <c r="AT1675" s="87"/>
      <c r="AU1675" s="88" t="s">
        <v>9826</v>
      </c>
    </row>
    <row r="1676" spans="1:47">
      <c r="A1676" s="50">
        <f t="shared" si="122"/>
        <v>0</v>
      </c>
      <c r="B1676" s="51" t="str">
        <f>IF(A1676="","",IF(A1676&lt;词盘!$B$2,"大词",IF(A1676&lt;词盘!$C$2,"中尾词","长尾词")))</f>
        <v>大词</v>
      </c>
      <c r="D1676" s="29" t="str">
        <f t="shared" si="121"/>
        <v>无序</v>
      </c>
      <c r="I1676" s="61">
        <f t="shared" si="120"/>
        <v>0</v>
      </c>
      <c r="K1676" s="91"/>
      <c r="L1676" s="90"/>
      <c r="M1676" s="62" t="s">
        <v>9827</v>
      </c>
      <c r="N1676" s="63"/>
      <c r="O1676" s="64" t="s">
        <v>2018</v>
      </c>
      <c r="P1676" s="65"/>
      <c r="Q1676" s="63" t="s">
        <v>1987</v>
      </c>
      <c r="R1676" s="68">
        <v>0</v>
      </c>
      <c r="S1676" s="68">
        <v>9</v>
      </c>
      <c r="T1676" s="69" t="s">
        <v>9828</v>
      </c>
      <c r="U1676" s="70"/>
      <c r="V1676" s="68"/>
      <c r="W1676" s="71"/>
      <c r="X1676" s="72"/>
      <c r="Y1676" s="71"/>
      <c r="Z1676" s="71"/>
      <c r="AA1676" s="71"/>
      <c r="AB1676" s="76"/>
      <c r="AC1676" s="68">
        <v>0</v>
      </c>
      <c r="AD1676" s="77"/>
      <c r="AE1676" s="68">
        <v>20</v>
      </c>
      <c r="AF1676" s="78"/>
      <c r="AG1676" s="81"/>
      <c r="AH1676" s="44" t="s">
        <v>2027</v>
      </c>
      <c r="AI1676" s="64" t="s">
        <v>2177</v>
      </c>
      <c r="AJ1676" s="63"/>
      <c r="AK1676" s="78"/>
      <c r="AL1676" s="78"/>
      <c r="AM1676" s="63"/>
      <c r="AN1676" s="78"/>
      <c r="AO1676" s="78"/>
      <c r="AP1676" s="63"/>
      <c r="AQ1676" s="78"/>
      <c r="AR1676" s="78"/>
      <c r="AS1676" s="86"/>
      <c r="AT1676" s="87">
        <v>0.0504</v>
      </c>
      <c r="AU1676" s="88" t="s">
        <v>9829</v>
      </c>
    </row>
    <row r="1677" spans="1:47">
      <c r="A1677" s="50">
        <f t="shared" si="122"/>
        <v>0</v>
      </c>
      <c r="B1677" s="51" t="str">
        <f>IF(A1677="","",IF(A1677&lt;词盘!$B$2,"大词",IF(A1677&lt;词盘!$C$2,"中尾词","长尾词")))</f>
        <v>大词</v>
      </c>
      <c r="D1677" s="29" t="str">
        <f t="shared" si="121"/>
        <v>无序</v>
      </c>
      <c r="I1677" s="61">
        <f t="shared" si="120"/>
        <v>0</v>
      </c>
      <c r="K1677" s="91"/>
      <c r="L1677" s="90"/>
      <c r="M1677" s="62" t="s">
        <v>9830</v>
      </c>
      <c r="N1677" s="63" t="s">
        <v>9831</v>
      </c>
      <c r="O1677" s="64" t="s">
        <v>2027</v>
      </c>
      <c r="P1677" s="65"/>
      <c r="Q1677" s="63" t="s">
        <v>2047</v>
      </c>
      <c r="R1677" s="68">
        <v>0</v>
      </c>
      <c r="S1677" s="68">
        <v>14</v>
      </c>
      <c r="T1677" s="69" t="s">
        <v>7304</v>
      </c>
      <c r="U1677" s="70"/>
      <c r="V1677" s="68"/>
      <c r="W1677" s="71"/>
      <c r="X1677" s="72"/>
      <c r="Y1677" s="71"/>
      <c r="Z1677" s="71"/>
      <c r="AA1677" s="71">
        <v>1</v>
      </c>
      <c r="AB1677" s="76">
        <v>0</v>
      </c>
      <c r="AC1677" s="68">
        <v>1190</v>
      </c>
      <c r="AD1677" s="77">
        <v>0</v>
      </c>
      <c r="AE1677" s="68">
        <v>50</v>
      </c>
      <c r="AF1677" s="78">
        <v>0.4166</v>
      </c>
      <c r="AG1677" s="81">
        <v>0.3333</v>
      </c>
      <c r="AH1677" s="82">
        <v>1.59</v>
      </c>
      <c r="AI1677" s="64" t="s">
        <v>9832</v>
      </c>
      <c r="AJ1677" s="63" t="s">
        <v>2301</v>
      </c>
      <c r="AK1677" s="78">
        <v>0.2222</v>
      </c>
      <c r="AL1677" s="78">
        <v>0.1333</v>
      </c>
      <c r="AM1677" s="63" t="s">
        <v>2022</v>
      </c>
      <c r="AN1677" s="78">
        <v>0.1111</v>
      </c>
      <c r="AO1677" s="78">
        <v>0.1333</v>
      </c>
      <c r="AP1677" s="63" t="s">
        <v>2023</v>
      </c>
      <c r="AQ1677" s="78">
        <v>0.0833</v>
      </c>
      <c r="AR1677" s="78">
        <v>0.0667</v>
      </c>
      <c r="AS1677" s="86" t="s">
        <v>9833</v>
      </c>
      <c r="AT1677" s="87"/>
      <c r="AU1677" s="88"/>
    </row>
    <row r="1678" spans="1:47">
      <c r="A1678" s="50">
        <f t="shared" si="122"/>
        <v>0</v>
      </c>
      <c r="B1678" s="51" t="str">
        <f>IF(A1678="","",IF(A1678&lt;词盘!$B$2,"大词",IF(A1678&lt;词盘!$C$2,"中尾词","长尾词")))</f>
        <v>大词</v>
      </c>
      <c r="D1678" s="29" t="str">
        <f t="shared" si="121"/>
        <v>无序</v>
      </c>
      <c r="I1678" s="61">
        <f t="shared" si="120"/>
        <v>0</v>
      </c>
      <c r="K1678" s="91"/>
      <c r="L1678" s="90"/>
      <c r="M1678" s="62" t="s">
        <v>9834</v>
      </c>
      <c r="N1678" s="63"/>
      <c r="O1678" s="64" t="s">
        <v>2027</v>
      </c>
      <c r="P1678" s="65"/>
      <c r="Q1678" s="63" t="s">
        <v>2149</v>
      </c>
      <c r="R1678" s="68">
        <v>0</v>
      </c>
      <c r="S1678" s="68">
        <v>2</v>
      </c>
      <c r="T1678" s="69" t="s">
        <v>6164</v>
      </c>
      <c r="U1678" s="70"/>
      <c r="V1678" s="68"/>
      <c r="W1678" s="71"/>
      <c r="X1678" s="72"/>
      <c r="Y1678" s="71"/>
      <c r="Z1678" s="71"/>
      <c r="AA1678" s="71"/>
      <c r="AB1678" s="76"/>
      <c r="AC1678" s="68">
        <v>0</v>
      </c>
      <c r="AD1678" s="77"/>
      <c r="AE1678" s="68">
        <v>19</v>
      </c>
      <c r="AF1678" s="78"/>
      <c r="AG1678" s="81"/>
      <c r="AH1678" s="44" t="s">
        <v>2027</v>
      </c>
      <c r="AI1678" s="64" t="s">
        <v>2177</v>
      </c>
      <c r="AJ1678" s="63"/>
      <c r="AK1678" s="78"/>
      <c r="AL1678" s="78"/>
      <c r="AM1678" s="63"/>
      <c r="AN1678" s="78"/>
      <c r="AO1678" s="78"/>
      <c r="AP1678" s="63"/>
      <c r="AQ1678" s="78"/>
      <c r="AR1678" s="78"/>
      <c r="AS1678" s="86"/>
      <c r="AT1678" s="87"/>
      <c r="AU1678" s="88" t="s">
        <v>9835</v>
      </c>
    </row>
    <row r="1679" spans="1:47">
      <c r="A1679" s="50">
        <f t="shared" si="122"/>
        <v>0</v>
      </c>
      <c r="B1679" s="51" t="str">
        <f>IF(A1679="","",IF(A1679&lt;词盘!$B$2,"大词",IF(A1679&lt;词盘!$C$2,"中尾词","长尾词")))</f>
        <v>大词</v>
      </c>
      <c r="D1679" s="29" t="str">
        <f t="shared" si="121"/>
        <v>无序</v>
      </c>
      <c r="I1679" s="61">
        <f t="shared" si="120"/>
        <v>0</v>
      </c>
      <c r="K1679" s="91"/>
      <c r="L1679" s="90"/>
      <c r="M1679" s="62" t="s">
        <v>9836</v>
      </c>
      <c r="N1679" s="63" t="s">
        <v>9837</v>
      </c>
      <c r="O1679" s="64" t="s">
        <v>2027</v>
      </c>
      <c r="P1679" s="65"/>
      <c r="Q1679" s="63" t="s">
        <v>2047</v>
      </c>
      <c r="R1679" s="68">
        <v>0</v>
      </c>
      <c r="S1679" s="68">
        <v>2</v>
      </c>
      <c r="T1679" s="69" t="s">
        <v>9838</v>
      </c>
      <c r="U1679" s="70"/>
      <c r="V1679" s="68"/>
      <c r="W1679" s="71"/>
      <c r="X1679" s="72"/>
      <c r="Y1679" s="71"/>
      <c r="Z1679" s="71"/>
      <c r="AA1679" s="71">
        <v>1</v>
      </c>
      <c r="AB1679" s="76">
        <v>0</v>
      </c>
      <c r="AC1679" s="68">
        <v>5797</v>
      </c>
      <c r="AD1679" s="77">
        <v>0</v>
      </c>
      <c r="AE1679" s="68">
        <v>70</v>
      </c>
      <c r="AF1679" s="78">
        <v>0.36</v>
      </c>
      <c r="AG1679" s="81">
        <v>0.5</v>
      </c>
      <c r="AH1679" s="82">
        <v>1.79</v>
      </c>
      <c r="AI1679" s="64" t="s">
        <v>6492</v>
      </c>
      <c r="AJ1679" s="63" t="s">
        <v>9839</v>
      </c>
      <c r="AK1679" s="78">
        <v>0.2</v>
      </c>
      <c r="AL1679" s="78">
        <v>0</v>
      </c>
      <c r="AM1679" s="63" t="s">
        <v>9840</v>
      </c>
      <c r="AN1679" s="78">
        <v>0.08</v>
      </c>
      <c r="AO1679" s="78">
        <v>0.5</v>
      </c>
      <c r="AP1679" s="63" t="s">
        <v>9841</v>
      </c>
      <c r="AQ1679" s="78">
        <v>0.08</v>
      </c>
      <c r="AR1679" s="78">
        <v>0</v>
      </c>
      <c r="AS1679" s="86" t="s">
        <v>9842</v>
      </c>
      <c r="AT1679" s="87"/>
      <c r="AU1679" s="88" t="s">
        <v>9843</v>
      </c>
    </row>
    <row r="1680" spans="1:47">
      <c r="A1680" s="50">
        <f t="shared" si="122"/>
        <v>0</v>
      </c>
      <c r="B1680" s="51" t="str">
        <f>IF(A1680="","",IF(A1680&lt;词盘!$B$2,"大词",IF(A1680&lt;词盘!$C$2,"中尾词","长尾词")))</f>
        <v>大词</v>
      </c>
      <c r="D1680" s="29" t="str">
        <f t="shared" si="121"/>
        <v>无序</v>
      </c>
      <c r="I1680" s="61">
        <f t="shared" si="120"/>
        <v>0</v>
      </c>
      <c r="K1680" s="91"/>
      <c r="L1680" s="90"/>
      <c r="M1680" s="62" t="s">
        <v>9844</v>
      </c>
      <c r="N1680" s="63" t="s">
        <v>9845</v>
      </c>
      <c r="O1680" s="64" t="s">
        <v>2027</v>
      </c>
      <c r="P1680" s="65"/>
      <c r="Q1680" s="63" t="s">
        <v>2047</v>
      </c>
      <c r="R1680" s="68">
        <v>0</v>
      </c>
      <c r="S1680" s="68">
        <v>9</v>
      </c>
      <c r="T1680" s="69" t="s">
        <v>9846</v>
      </c>
      <c r="U1680" s="70"/>
      <c r="V1680" s="68"/>
      <c r="W1680" s="71"/>
      <c r="X1680" s="72"/>
      <c r="Y1680" s="71"/>
      <c r="Z1680" s="71"/>
      <c r="AA1680" s="71">
        <v>1</v>
      </c>
      <c r="AB1680" s="76">
        <v>0</v>
      </c>
      <c r="AC1680" s="68">
        <v>0</v>
      </c>
      <c r="AD1680" s="77">
        <v>0</v>
      </c>
      <c r="AE1680" s="68">
        <v>11</v>
      </c>
      <c r="AF1680" s="78">
        <v>1</v>
      </c>
      <c r="AG1680" s="81">
        <v>1</v>
      </c>
      <c r="AH1680" s="82">
        <v>1.64</v>
      </c>
      <c r="AI1680" s="64" t="s">
        <v>9847</v>
      </c>
      <c r="AJ1680" s="63" t="s">
        <v>6875</v>
      </c>
      <c r="AK1680" s="78">
        <v>0.5</v>
      </c>
      <c r="AL1680" s="78">
        <v>0</v>
      </c>
      <c r="AM1680" s="63" t="s">
        <v>2988</v>
      </c>
      <c r="AN1680" s="78">
        <v>0.5</v>
      </c>
      <c r="AO1680" s="78">
        <v>1</v>
      </c>
      <c r="AP1680" s="63"/>
      <c r="AQ1680" s="78"/>
      <c r="AR1680" s="78"/>
      <c r="AS1680" s="86" t="s">
        <v>9848</v>
      </c>
      <c r="AT1680" s="87"/>
      <c r="AU1680" s="88"/>
    </row>
    <row r="1681" spans="1:47">
      <c r="A1681" s="50">
        <f t="shared" si="122"/>
        <v>0</v>
      </c>
      <c r="B1681" s="51" t="str">
        <f>IF(A1681="","",IF(A1681&lt;词盘!$B$2,"大词",IF(A1681&lt;词盘!$C$2,"中尾词","长尾词")))</f>
        <v>大词</v>
      </c>
      <c r="D1681" s="29" t="str">
        <f t="shared" si="121"/>
        <v>无序</v>
      </c>
      <c r="I1681" s="61">
        <f t="shared" si="120"/>
        <v>0</v>
      </c>
      <c r="K1681" s="91"/>
      <c r="L1681" s="90"/>
      <c r="M1681" s="62" t="s">
        <v>9849</v>
      </c>
      <c r="N1681" s="63"/>
      <c r="O1681" s="64" t="s">
        <v>2027</v>
      </c>
      <c r="P1681" s="65"/>
      <c r="Q1681" s="63" t="s">
        <v>2047</v>
      </c>
      <c r="R1681" s="68">
        <v>0</v>
      </c>
      <c r="S1681" s="68">
        <v>3</v>
      </c>
      <c r="T1681" s="69" t="s">
        <v>9850</v>
      </c>
      <c r="U1681" s="70"/>
      <c r="V1681" s="68"/>
      <c r="W1681" s="71"/>
      <c r="X1681" s="72"/>
      <c r="Y1681" s="71"/>
      <c r="Z1681" s="71"/>
      <c r="AA1681" s="71"/>
      <c r="AB1681" s="76"/>
      <c r="AC1681" s="68">
        <v>0</v>
      </c>
      <c r="AD1681" s="77"/>
      <c r="AE1681" s="68">
        <v>24</v>
      </c>
      <c r="AF1681" s="78"/>
      <c r="AG1681" s="81"/>
      <c r="AH1681" s="44" t="s">
        <v>2027</v>
      </c>
      <c r="AI1681" s="64" t="s">
        <v>2177</v>
      </c>
      <c r="AJ1681" s="63"/>
      <c r="AK1681" s="78"/>
      <c r="AL1681" s="78"/>
      <c r="AM1681" s="63"/>
      <c r="AN1681" s="78"/>
      <c r="AO1681" s="78"/>
      <c r="AP1681" s="63"/>
      <c r="AQ1681" s="78"/>
      <c r="AR1681" s="78"/>
      <c r="AS1681" s="86"/>
      <c r="AT1681" s="87"/>
      <c r="AU1681" s="88"/>
    </row>
    <row r="1682" spans="1:47">
      <c r="A1682" s="50">
        <f t="shared" si="122"/>
        <v>0</v>
      </c>
      <c r="B1682" s="51" t="str">
        <f>IF(A1682="","",IF(A1682&lt;词盘!$B$2,"大词",IF(A1682&lt;词盘!$C$2,"中尾词","长尾词")))</f>
        <v>大词</v>
      </c>
      <c r="D1682" s="29" t="str">
        <f t="shared" si="121"/>
        <v>无序</v>
      </c>
      <c r="I1682" s="61">
        <f t="shared" si="120"/>
        <v>0</v>
      </c>
      <c r="K1682" s="91"/>
      <c r="L1682" s="90"/>
      <c r="M1682" s="62" t="s">
        <v>9851</v>
      </c>
      <c r="N1682" s="63"/>
      <c r="O1682" s="64" t="s">
        <v>2027</v>
      </c>
      <c r="P1682" s="65"/>
      <c r="Q1682" s="63" t="s">
        <v>2149</v>
      </c>
      <c r="R1682" s="68">
        <v>0</v>
      </c>
      <c r="S1682" s="68">
        <v>1</v>
      </c>
      <c r="T1682" s="69" t="s">
        <v>2910</v>
      </c>
      <c r="U1682" s="70"/>
      <c r="V1682" s="68"/>
      <c r="W1682" s="71"/>
      <c r="X1682" s="72"/>
      <c r="Y1682" s="71"/>
      <c r="Z1682" s="71"/>
      <c r="AA1682" s="71"/>
      <c r="AB1682" s="76"/>
      <c r="AC1682" s="68">
        <v>0</v>
      </c>
      <c r="AD1682" s="77"/>
      <c r="AE1682" s="68">
        <v>13</v>
      </c>
      <c r="AF1682" s="78"/>
      <c r="AG1682" s="81"/>
      <c r="AH1682" s="44" t="s">
        <v>2027</v>
      </c>
      <c r="AI1682" s="64" t="s">
        <v>2177</v>
      </c>
      <c r="AJ1682" s="63"/>
      <c r="AK1682" s="78"/>
      <c r="AL1682" s="78"/>
      <c r="AM1682" s="63"/>
      <c r="AN1682" s="78"/>
      <c r="AO1682" s="78"/>
      <c r="AP1682" s="63"/>
      <c r="AQ1682" s="78"/>
      <c r="AR1682" s="78"/>
      <c r="AS1682" s="86"/>
      <c r="AT1682" s="87"/>
      <c r="AU1682" s="88"/>
    </row>
    <row r="1683" spans="1:47">
      <c r="A1683" s="50">
        <f t="shared" si="122"/>
        <v>16</v>
      </c>
      <c r="B1683" s="51" t="str">
        <f>IF(A1683="","",IF(A1683&lt;词盘!$B$2,"大词",IF(A1683&lt;词盘!$C$2,"中尾词","长尾词")))</f>
        <v>大词</v>
      </c>
      <c r="D1683" s="29" t="str">
        <f t="shared" si="121"/>
        <v>无序</v>
      </c>
      <c r="I1683" s="61">
        <f t="shared" si="120"/>
        <v>0</v>
      </c>
      <c r="K1683" s="91"/>
      <c r="L1683" s="90"/>
      <c r="M1683" s="62" t="s">
        <v>9852</v>
      </c>
      <c r="N1683" s="63"/>
      <c r="O1683" s="64" t="s">
        <v>2027</v>
      </c>
      <c r="P1683" s="65"/>
      <c r="Q1683" s="63" t="s">
        <v>2047</v>
      </c>
      <c r="R1683" s="68">
        <v>0</v>
      </c>
      <c r="S1683" s="68">
        <v>5</v>
      </c>
      <c r="T1683" s="69" t="s">
        <v>9853</v>
      </c>
      <c r="U1683" s="70">
        <v>2097593</v>
      </c>
      <c r="V1683" s="68">
        <v>467</v>
      </c>
      <c r="W1683" s="71">
        <v>16</v>
      </c>
      <c r="X1683" s="72">
        <v>0.0355</v>
      </c>
      <c r="Y1683" s="71">
        <v>11412</v>
      </c>
      <c r="Z1683" s="71">
        <v>178</v>
      </c>
      <c r="AA1683" s="71">
        <v>1</v>
      </c>
      <c r="AB1683" s="76">
        <v>0</v>
      </c>
      <c r="AC1683" s="68">
        <v>143</v>
      </c>
      <c r="AD1683" s="77">
        <v>3.27</v>
      </c>
      <c r="AE1683" s="68">
        <v>4</v>
      </c>
      <c r="AF1683" s="78">
        <v>0.7499</v>
      </c>
      <c r="AG1683" s="81">
        <v>0</v>
      </c>
      <c r="AH1683" s="44" t="s">
        <v>2027</v>
      </c>
      <c r="AI1683" s="64" t="s">
        <v>2177</v>
      </c>
      <c r="AJ1683" s="63" t="s">
        <v>2904</v>
      </c>
      <c r="AK1683" s="78">
        <v>0.3571</v>
      </c>
      <c r="AL1683" s="78">
        <v>0</v>
      </c>
      <c r="AM1683" s="63" t="s">
        <v>2903</v>
      </c>
      <c r="AN1683" s="78">
        <v>0.2857</v>
      </c>
      <c r="AO1683" s="78">
        <v>0</v>
      </c>
      <c r="AP1683" s="63" t="s">
        <v>3024</v>
      </c>
      <c r="AQ1683" s="78">
        <v>0.1071</v>
      </c>
      <c r="AR1683" s="78">
        <v>0</v>
      </c>
      <c r="AS1683" s="86" t="s">
        <v>9854</v>
      </c>
      <c r="AT1683" s="87"/>
      <c r="AU1683" s="88"/>
    </row>
    <row r="1684" spans="1:47">
      <c r="A1684" s="50">
        <f t="shared" si="122"/>
        <v>0</v>
      </c>
      <c r="B1684" s="51" t="str">
        <f>IF(A1684="","",IF(A1684&lt;词盘!$B$2,"大词",IF(A1684&lt;词盘!$C$2,"中尾词","长尾词")))</f>
        <v>大词</v>
      </c>
      <c r="D1684" s="29" t="str">
        <f t="shared" si="121"/>
        <v>无序</v>
      </c>
      <c r="I1684" s="61">
        <f t="shared" si="120"/>
        <v>0</v>
      </c>
      <c r="K1684" s="91"/>
      <c r="L1684" s="90"/>
      <c r="M1684" s="62" t="s">
        <v>1774</v>
      </c>
      <c r="N1684" s="63" t="s">
        <v>1954</v>
      </c>
      <c r="O1684" s="64" t="s">
        <v>2027</v>
      </c>
      <c r="P1684" s="65"/>
      <c r="Q1684" s="63" t="s">
        <v>2047</v>
      </c>
      <c r="R1684" s="68">
        <v>0</v>
      </c>
      <c r="S1684" s="68">
        <v>3</v>
      </c>
      <c r="T1684" s="69" t="s">
        <v>5312</v>
      </c>
      <c r="U1684" s="70">
        <v>2162006</v>
      </c>
      <c r="V1684" s="68"/>
      <c r="W1684" s="71"/>
      <c r="X1684" s="72"/>
      <c r="Y1684" s="71"/>
      <c r="Z1684" s="71"/>
      <c r="AA1684" s="71">
        <v>1</v>
      </c>
      <c r="AB1684" s="76">
        <v>0</v>
      </c>
      <c r="AC1684" s="68">
        <v>5852</v>
      </c>
      <c r="AD1684" s="77">
        <v>0</v>
      </c>
      <c r="AE1684" s="68">
        <v>4</v>
      </c>
      <c r="AF1684" s="78">
        <v>0.7778</v>
      </c>
      <c r="AG1684" s="81">
        <v>0.5</v>
      </c>
      <c r="AH1684" s="82">
        <v>1.42</v>
      </c>
      <c r="AI1684" s="64" t="s">
        <v>9855</v>
      </c>
      <c r="AJ1684" s="63" t="s">
        <v>3097</v>
      </c>
      <c r="AK1684" s="78">
        <v>0.6296</v>
      </c>
      <c r="AL1684" s="78">
        <v>0</v>
      </c>
      <c r="AM1684" s="63" t="s">
        <v>2243</v>
      </c>
      <c r="AN1684" s="78">
        <v>0.0741</v>
      </c>
      <c r="AO1684" s="78">
        <v>0.5</v>
      </c>
      <c r="AP1684" s="63" t="s">
        <v>9856</v>
      </c>
      <c r="AQ1684" s="78">
        <v>0.0741</v>
      </c>
      <c r="AR1684" s="78">
        <v>0</v>
      </c>
      <c r="AS1684" s="86" t="s">
        <v>9857</v>
      </c>
      <c r="AT1684" s="87"/>
      <c r="AU1684" s="88"/>
    </row>
    <row r="1685" spans="1:47">
      <c r="A1685" s="50">
        <f t="shared" si="122"/>
        <v>34</v>
      </c>
      <c r="B1685" s="51" t="str">
        <f>IF(A1685="","",IF(A1685&lt;词盘!$B$2,"大词",IF(A1685&lt;词盘!$C$2,"中尾词","长尾词")))</f>
        <v>大词</v>
      </c>
      <c r="D1685" s="29" t="str">
        <f t="shared" si="121"/>
        <v>无序</v>
      </c>
      <c r="I1685" s="61">
        <f t="shared" si="120"/>
        <v>0</v>
      </c>
      <c r="K1685" s="91"/>
      <c r="L1685" s="90"/>
      <c r="M1685" s="62" t="s">
        <v>9858</v>
      </c>
      <c r="N1685" s="63" t="s">
        <v>9859</v>
      </c>
      <c r="O1685" s="64" t="s">
        <v>2027</v>
      </c>
      <c r="P1685" s="65"/>
      <c r="Q1685" s="63" t="s">
        <v>2047</v>
      </c>
      <c r="R1685" s="68">
        <v>0</v>
      </c>
      <c r="S1685" s="68">
        <v>2</v>
      </c>
      <c r="T1685" s="69" t="s">
        <v>8213</v>
      </c>
      <c r="U1685" s="70">
        <v>1960199</v>
      </c>
      <c r="V1685" s="68">
        <v>1342</v>
      </c>
      <c r="W1685" s="71">
        <v>34</v>
      </c>
      <c r="X1685" s="72">
        <v>0.0259</v>
      </c>
      <c r="Y1685" s="71">
        <v>32393</v>
      </c>
      <c r="Z1685" s="71">
        <v>557</v>
      </c>
      <c r="AA1685" s="71">
        <v>1</v>
      </c>
      <c r="AB1685" s="76">
        <v>0</v>
      </c>
      <c r="AC1685" s="68">
        <v>51</v>
      </c>
      <c r="AD1685" s="77">
        <v>26.31</v>
      </c>
      <c r="AE1685" s="68">
        <v>2</v>
      </c>
      <c r="AF1685" s="78">
        <v>0.8667</v>
      </c>
      <c r="AG1685" s="81">
        <v>0.6667</v>
      </c>
      <c r="AH1685" s="82">
        <v>5.01</v>
      </c>
      <c r="AI1685" s="64" t="s">
        <v>9860</v>
      </c>
      <c r="AJ1685" s="63" t="s">
        <v>2223</v>
      </c>
      <c r="AK1685" s="78">
        <v>0.4</v>
      </c>
      <c r="AL1685" s="78">
        <v>0.5</v>
      </c>
      <c r="AM1685" s="63" t="s">
        <v>9668</v>
      </c>
      <c r="AN1685" s="78">
        <v>0.2667</v>
      </c>
      <c r="AO1685" s="78">
        <v>0.1667</v>
      </c>
      <c r="AP1685" s="63" t="s">
        <v>3282</v>
      </c>
      <c r="AQ1685" s="78">
        <v>0.2</v>
      </c>
      <c r="AR1685" s="78">
        <v>0</v>
      </c>
      <c r="AS1685" s="86" t="s">
        <v>9861</v>
      </c>
      <c r="AT1685" s="87"/>
      <c r="AU1685" s="88" t="s">
        <v>9862</v>
      </c>
    </row>
    <row r="1686" spans="1:47">
      <c r="A1686" s="50">
        <f t="shared" si="122"/>
        <v>0</v>
      </c>
      <c r="B1686" s="51" t="str">
        <f>IF(A1686="","",IF(A1686&lt;词盘!$B$2,"大词",IF(A1686&lt;词盘!$C$2,"中尾词","长尾词")))</f>
        <v>大词</v>
      </c>
      <c r="D1686" s="29" t="str">
        <f t="shared" si="121"/>
        <v>无序</v>
      </c>
      <c r="I1686" s="61">
        <f t="shared" si="120"/>
        <v>0</v>
      </c>
      <c r="K1686" s="91"/>
      <c r="L1686" s="90"/>
      <c r="M1686" s="62" t="s">
        <v>9863</v>
      </c>
      <c r="N1686" s="63"/>
      <c r="O1686" s="64" t="s">
        <v>2027</v>
      </c>
      <c r="P1686" s="65"/>
      <c r="Q1686" s="63" t="s">
        <v>2149</v>
      </c>
      <c r="R1686" s="68">
        <v>0</v>
      </c>
      <c r="S1686" s="68">
        <v>1</v>
      </c>
      <c r="T1686" s="69" t="s">
        <v>2022</v>
      </c>
      <c r="U1686" s="70"/>
      <c r="V1686" s="68"/>
      <c r="W1686" s="71"/>
      <c r="X1686" s="72"/>
      <c r="Y1686" s="71"/>
      <c r="Z1686" s="71"/>
      <c r="AA1686" s="71"/>
      <c r="AB1686" s="76"/>
      <c r="AC1686" s="68">
        <v>0</v>
      </c>
      <c r="AD1686" s="77"/>
      <c r="AE1686" s="68">
        <v>16</v>
      </c>
      <c r="AF1686" s="78"/>
      <c r="AG1686" s="81"/>
      <c r="AH1686" s="44" t="s">
        <v>2027</v>
      </c>
      <c r="AI1686" s="64" t="s">
        <v>2177</v>
      </c>
      <c r="AJ1686" s="63"/>
      <c r="AK1686" s="78"/>
      <c r="AL1686" s="78"/>
      <c r="AM1686" s="63"/>
      <c r="AN1686" s="78"/>
      <c r="AO1686" s="78"/>
      <c r="AP1686" s="63"/>
      <c r="AQ1686" s="78"/>
      <c r="AR1686" s="78"/>
      <c r="AS1686" s="86"/>
      <c r="AT1686" s="87">
        <v>0.0735</v>
      </c>
      <c r="AU1686" s="88" t="s">
        <v>9864</v>
      </c>
    </row>
    <row r="1687" spans="1:47">
      <c r="A1687" s="50">
        <f t="shared" si="122"/>
        <v>0</v>
      </c>
      <c r="B1687" s="51" t="str">
        <f>IF(A1687="","",IF(A1687&lt;词盘!$B$2,"大词",IF(A1687&lt;词盘!$C$2,"中尾词","长尾词")))</f>
        <v>大词</v>
      </c>
      <c r="D1687" s="29" t="str">
        <f t="shared" si="121"/>
        <v>无序</v>
      </c>
      <c r="I1687" s="61">
        <f t="shared" si="120"/>
        <v>0</v>
      </c>
      <c r="K1687" s="91"/>
      <c r="L1687" s="90"/>
      <c r="M1687" s="62" t="s">
        <v>9865</v>
      </c>
      <c r="N1687" s="63"/>
      <c r="O1687" s="64" t="s">
        <v>2027</v>
      </c>
      <c r="P1687" s="65"/>
      <c r="Q1687" s="63" t="s">
        <v>2047</v>
      </c>
      <c r="R1687" s="68">
        <v>0</v>
      </c>
      <c r="S1687" s="68">
        <v>1</v>
      </c>
      <c r="T1687" s="69" t="s">
        <v>2910</v>
      </c>
      <c r="U1687" s="70"/>
      <c r="V1687" s="68"/>
      <c r="W1687" s="71"/>
      <c r="X1687" s="72"/>
      <c r="Y1687" s="71"/>
      <c r="Z1687" s="71"/>
      <c r="AA1687" s="71"/>
      <c r="AB1687" s="76"/>
      <c r="AC1687" s="68">
        <v>0</v>
      </c>
      <c r="AD1687" s="77"/>
      <c r="AE1687" s="68">
        <v>20</v>
      </c>
      <c r="AF1687" s="78"/>
      <c r="AG1687" s="81"/>
      <c r="AH1687" s="44" t="s">
        <v>2027</v>
      </c>
      <c r="AI1687" s="64" t="s">
        <v>2177</v>
      </c>
      <c r="AJ1687" s="63"/>
      <c r="AK1687" s="78"/>
      <c r="AL1687" s="78"/>
      <c r="AM1687" s="63"/>
      <c r="AN1687" s="78"/>
      <c r="AO1687" s="78"/>
      <c r="AP1687" s="63"/>
      <c r="AQ1687" s="78"/>
      <c r="AR1687" s="78"/>
      <c r="AS1687" s="86"/>
      <c r="AT1687" s="87"/>
      <c r="AU1687" s="88"/>
    </row>
    <row r="1688" spans="1:47">
      <c r="A1688" s="50">
        <f t="shared" si="122"/>
        <v>0</v>
      </c>
      <c r="B1688" s="51" t="str">
        <f>IF(A1688="","",IF(A1688&lt;词盘!$B$2,"大词",IF(A1688&lt;词盘!$C$2,"中尾词","长尾词")))</f>
        <v>大词</v>
      </c>
      <c r="D1688" s="29" t="str">
        <f t="shared" si="121"/>
        <v>无序</v>
      </c>
      <c r="I1688" s="61">
        <f t="shared" si="120"/>
        <v>0</v>
      </c>
      <c r="K1688" s="91"/>
      <c r="L1688" s="90"/>
      <c r="M1688" s="62" t="s">
        <v>9866</v>
      </c>
      <c r="N1688" s="63"/>
      <c r="O1688" s="64" t="s">
        <v>2027</v>
      </c>
      <c r="P1688" s="65"/>
      <c r="Q1688" s="63" t="s">
        <v>2149</v>
      </c>
      <c r="R1688" s="68">
        <v>0</v>
      </c>
      <c r="S1688" s="68">
        <v>2</v>
      </c>
      <c r="T1688" s="69" t="s">
        <v>2255</v>
      </c>
      <c r="U1688" s="70"/>
      <c r="V1688" s="68"/>
      <c r="W1688" s="71"/>
      <c r="X1688" s="72"/>
      <c r="Y1688" s="71"/>
      <c r="Z1688" s="71"/>
      <c r="AA1688" s="71"/>
      <c r="AB1688" s="76"/>
      <c r="AC1688" s="68">
        <v>0</v>
      </c>
      <c r="AD1688" s="77"/>
      <c r="AE1688" s="68">
        <v>16</v>
      </c>
      <c r="AF1688" s="78"/>
      <c r="AG1688" s="81"/>
      <c r="AH1688" s="44" t="s">
        <v>2027</v>
      </c>
      <c r="AI1688" s="64" t="s">
        <v>2177</v>
      </c>
      <c r="AJ1688" s="63"/>
      <c r="AK1688" s="78"/>
      <c r="AL1688" s="78"/>
      <c r="AM1688" s="63"/>
      <c r="AN1688" s="78"/>
      <c r="AO1688" s="78"/>
      <c r="AP1688" s="63"/>
      <c r="AQ1688" s="78"/>
      <c r="AR1688" s="78"/>
      <c r="AS1688" s="86"/>
      <c r="AT1688" s="87"/>
      <c r="AU1688" s="88"/>
    </row>
    <row r="1689" spans="1:47">
      <c r="A1689" s="50">
        <f t="shared" si="122"/>
        <v>0</v>
      </c>
      <c r="B1689" s="51" t="str">
        <f>IF(A1689="","",IF(A1689&lt;词盘!$B$2,"大词",IF(A1689&lt;词盘!$C$2,"中尾词","长尾词")))</f>
        <v>大词</v>
      </c>
      <c r="D1689" s="29" t="str">
        <f t="shared" si="121"/>
        <v>无序</v>
      </c>
      <c r="I1689" s="61">
        <f t="shared" si="120"/>
        <v>0</v>
      </c>
      <c r="K1689" s="91"/>
      <c r="L1689" s="90"/>
      <c r="M1689" s="62" t="s">
        <v>9867</v>
      </c>
      <c r="N1689" s="63"/>
      <c r="O1689" s="64" t="s">
        <v>2027</v>
      </c>
      <c r="P1689" s="65"/>
      <c r="Q1689" s="63" t="s">
        <v>2247</v>
      </c>
      <c r="R1689" s="68">
        <v>0</v>
      </c>
      <c r="S1689" s="68">
        <v>1</v>
      </c>
      <c r="T1689" s="69" t="s">
        <v>2601</v>
      </c>
      <c r="U1689" s="70"/>
      <c r="V1689" s="68"/>
      <c r="W1689" s="71"/>
      <c r="X1689" s="72"/>
      <c r="Y1689" s="71"/>
      <c r="Z1689" s="71"/>
      <c r="AA1689" s="71"/>
      <c r="AB1689" s="76"/>
      <c r="AC1689" s="68">
        <v>0</v>
      </c>
      <c r="AD1689" s="77"/>
      <c r="AE1689" s="68">
        <v>16</v>
      </c>
      <c r="AF1689" s="78"/>
      <c r="AG1689" s="81"/>
      <c r="AH1689" s="44" t="s">
        <v>2027</v>
      </c>
      <c r="AI1689" s="64" t="s">
        <v>2177</v>
      </c>
      <c r="AJ1689" s="63"/>
      <c r="AK1689" s="78"/>
      <c r="AL1689" s="78"/>
      <c r="AM1689" s="63"/>
      <c r="AN1689" s="78"/>
      <c r="AO1689" s="78"/>
      <c r="AP1689" s="63"/>
      <c r="AQ1689" s="78"/>
      <c r="AR1689" s="78"/>
      <c r="AS1689" s="86"/>
      <c r="AT1689" s="87"/>
      <c r="AU1689" s="88"/>
    </row>
    <row r="1690" spans="1:47">
      <c r="A1690" s="50">
        <f t="shared" si="122"/>
        <v>0</v>
      </c>
      <c r="B1690" s="51" t="str">
        <f>IF(A1690="","",IF(A1690&lt;词盘!$B$2,"大词",IF(A1690&lt;词盘!$C$2,"中尾词","长尾词")))</f>
        <v>大词</v>
      </c>
      <c r="D1690" s="29" t="str">
        <f t="shared" si="121"/>
        <v>无序</v>
      </c>
      <c r="I1690" s="61">
        <f t="shared" si="120"/>
        <v>0</v>
      </c>
      <c r="K1690" s="91"/>
      <c r="L1690" s="90"/>
      <c r="M1690" s="62" t="s">
        <v>9868</v>
      </c>
      <c r="N1690" s="63"/>
      <c r="O1690" s="64" t="s">
        <v>2027</v>
      </c>
      <c r="P1690" s="65"/>
      <c r="Q1690" s="63" t="s">
        <v>2047</v>
      </c>
      <c r="R1690" s="68">
        <v>0</v>
      </c>
      <c r="S1690" s="68">
        <v>1</v>
      </c>
      <c r="T1690" s="69" t="s">
        <v>2066</v>
      </c>
      <c r="U1690" s="70"/>
      <c r="V1690" s="68"/>
      <c r="W1690" s="71"/>
      <c r="X1690" s="72"/>
      <c r="Y1690" s="71"/>
      <c r="Z1690" s="71"/>
      <c r="AA1690" s="71"/>
      <c r="AB1690" s="76"/>
      <c r="AC1690" s="68">
        <v>0</v>
      </c>
      <c r="AD1690" s="77"/>
      <c r="AE1690" s="68">
        <v>13</v>
      </c>
      <c r="AF1690" s="78"/>
      <c r="AG1690" s="81"/>
      <c r="AH1690" s="44" t="s">
        <v>2027</v>
      </c>
      <c r="AI1690" s="64" t="s">
        <v>2177</v>
      </c>
      <c r="AJ1690" s="63"/>
      <c r="AK1690" s="78"/>
      <c r="AL1690" s="78"/>
      <c r="AM1690" s="63"/>
      <c r="AN1690" s="78"/>
      <c r="AO1690" s="78"/>
      <c r="AP1690" s="63"/>
      <c r="AQ1690" s="78"/>
      <c r="AR1690" s="78"/>
      <c r="AS1690" s="86"/>
      <c r="AT1690" s="87"/>
      <c r="AU1690" s="88"/>
    </row>
    <row r="1691" spans="1:47">
      <c r="A1691" s="50">
        <f t="shared" si="122"/>
        <v>0</v>
      </c>
      <c r="B1691" s="51" t="str">
        <f>IF(A1691="","",IF(A1691&lt;词盘!$B$2,"大词",IF(A1691&lt;词盘!$C$2,"中尾词","长尾词")))</f>
        <v>大词</v>
      </c>
      <c r="D1691" s="29" t="str">
        <f t="shared" si="121"/>
        <v>无序</v>
      </c>
      <c r="I1691" s="61">
        <f t="shared" si="120"/>
        <v>0</v>
      </c>
      <c r="K1691" s="91"/>
      <c r="L1691" s="90"/>
      <c r="M1691" s="62" t="s">
        <v>9869</v>
      </c>
      <c r="N1691" s="63"/>
      <c r="O1691" s="64" t="s">
        <v>2027</v>
      </c>
      <c r="P1691" s="65"/>
      <c r="Q1691" s="63" t="s">
        <v>2047</v>
      </c>
      <c r="R1691" s="68">
        <v>0</v>
      </c>
      <c r="S1691" s="68">
        <v>14</v>
      </c>
      <c r="T1691" s="69" t="s">
        <v>7304</v>
      </c>
      <c r="U1691" s="70"/>
      <c r="V1691" s="68"/>
      <c r="W1691" s="71"/>
      <c r="X1691" s="72"/>
      <c r="Y1691" s="71"/>
      <c r="Z1691" s="71"/>
      <c r="AA1691" s="71"/>
      <c r="AB1691" s="76"/>
      <c r="AC1691" s="68">
        <v>0</v>
      </c>
      <c r="AD1691" s="77"/>
      <c r="AE1691" s="68">
        <v>50</v>
      </c>
      <c r="AF1691" s="78"/>
      <c r="AG1691" s="81"/>
      <c r="AH1691" s="44" t="s">
        <v>2027</v>
      </c>
      <c r="AI1691" s="64" t="s">
        <v>2177</v>
      </c>
      <c r="AJ1691" s="63"/>
      <c r="AK1691" s="78"/>
      <c r="AL1691" s="78"/>
      <c r="AM1691" s="63"/>
      <c r="AN1691" s="78"/>
      <c r="AO1691" s="78"/>
      <c r="AP1691" s="63"/>
      <c r="AQ1691" s="78"/>
      <c r="AR1691" s="78"/>
      <c r="AS1691" s="86"/>
      <c r="AT1691" s="87"/>
      <c r="AU1691" s="88"/>
    </row>
    <row r="1692" spans="1:47">
      <c r="A1692" s="50">
        <f t="shared" si="122"/>
        <v>0</v>
      </c>
      <c r="B1692" s="51" t="str">
        <f>IF(A1692="","",IF(A1692&lt;词盘!$B$2,"大词",IF(A1692&lt;词盘!$C$2,"中尾词","长尾词")))</f>
        <v>大词</v>
      </c>
      <c r="D1692" s="29" t="str">
        <f t="shared" si="121"/>
        <v>无序</v>
      </c>
      <c r="I1692" s="61">
        <f t="shared" si="120"/>
        <v>0</v>
      </c>
      <c r="K1692" s="91"/>
      <c r="L1692" s="90"/>
      <c r="M1692" s="62" t="s">
        <v>9870</v>
      </c>
      <c r="N1692" s="63" t="s">
        <v>9871</v>
      </c>
      <c r="O1692" s="64" t="s">
        <v>2027</v>
      </c>
      <c r="P1692" s="65"/>
      <c r="Q1692" s="63" t="s">
        <v>2047</v>
      </c>
      <c r="R1692" s="68">
        <v>0</v>
      </c>
      <c r="S1692" s="68">
        <v>6</v>
      </c>
      <c r="T1692" s="69" t="s">
        <v>6975</v>
      </c>
      <c r="U1692" s="70"/>
      <c r="V1692" s="68"/>
      <c r="W1692" s="71"/>
      <c r="X1692" s="72"/>
      <c r="Y1692" s="71"/>
      <c r="Z1692" s="71"/>
      <c r="AA1692" s="71">
        <v>1</v>
      </c>
      <c r="AB1692" s="76">
        <v>0</v>
      </c>
      <c r="AC1692" s="68">
        <v>1005</v>
      </c>
      <c r="AD1692" s="77">
        <v>0</v>
      </c>
      <c r="AE1692" s="68">
        <v>17</v>
      </c>
      <c r="AF1692" s="78">
        <v>0.4391</v>
      </c>
      <c r="AG1692" s="81">
        <v>0.3334</v>
      </c>
      <c r="AH1692" s="82">
        <v>4.98</v>
      </c>
      <c r="AI1692" s="64" t="s">
        <v>9872</v>
      </c>
      <c r="AJ1692" s="63" t="s">
        <v>2533</v>
      </c>
      <c r="AK1692" s="78">
        <v>0.2683</v>
      </c>
      <c r="AL1692" s="78">
        <v>0.1667</v>
      </c>
      <c r="AM1692" s="63" t="s">
        <v>6136</v>
      </c>
      <c r="AN1692" s="78">
        <v>0.0976</v>
      </c>
      <c r="AO1692" s="78">
        <v>0.1667</v>
      </c>
      <c r="AP1692" s="63" t="s">
        <v>2376</v>
      </c>
      <c r="AQ1692" s="78">
        <v>0.0732</v>
      </c>
      <c r="AR1692" s="78">
        <v>0</v>
      </c>
      <c r="AS1692" s="86" t="s">
        <v>9873</v>
      </c>
      <c r="AT1692" s="87">
        <v>0.1667</v>
      </c>
      <c r="AU1692" s="88" t="s">
        <v>9874</v>
      </c>
    </row>
    <row r="1693" spans="1:47">
      <c r="A1693" s="50">
        <f t="shared" si="122"/>
        <v>0</v>
      </c>
      <c r="B1693" s="51" t="str">
        <f>IF(A1693="","",IF(A1693&lt;词盘!$B$2,"大词",IF(A1693&lt;词盘!$C$2,"中尾词","长尾词")))</f>
        <v>大词</v>
      </c>
      <c r="D1693" s="29" t="str">
        <f t="shared" si="121"/>
        <v>无序</v>
      </c>
      <c r="I1693" s="61">
        <f t="shared" si="120"/>
        <v>0</v>
      </c>
      <c r="K1693" s="91"/>
      <c r="L1693" s="90"/>
      <c r="M1693" s="62" t="s">
        <v>9875</v>
      </c>
      <c r="N1693" s="63"/>
      <c r="O1693" s="64" t="s">
        <v>2027</v>
      </c>
      <c r="P1693" s="65"/>
      <c r="Q1693" s="63" t="s">
        <v>2047</v>
      </c>
      <c r="R1693" s="68">
        <v>0</v>
      </c>
      <c r="S1693" s="68">
        <v>8</v>
      </c>
      <c r="T1693" s="69" t="s">
        <v>9876</v>
      </c>
      <c r="U1693" s="70"/>
      <c r="V1693" s="68"/>
      <c r="W1693" s="71"/>
      <c r="X1693" s="72"/>
      <c r="Y1693" s="71"/>
      <c r="Z1693" s="71"/>
      <c r="AA1693" s="71"/>
      <c r="AB1693" s="76"/>
      <c r="AC1693" s="68">
        <v>0</v>
      </c>
      <c r="AD1693" s="77"/>
      <c r="AE1693" s="68">
        <v>18</v>
      </c>
      <c r="AF1693" s="78"/>
      <c r="AG1693" s="81"/>
      <c r="AH1693" s="44" t="s">
        <v>2027</v>
      </c>
      <c r="AI1693" s="64" t="s">
        <v>2177</v>
      </c>
      <c r="AJ1693" s="63"/>
      <c r="AK1693" s="78"/>
      <c r="AL1693" s="78"/>
      <c r="AM1693" s="63"/>
      <c r="AN1693" s="78"/>
      <c r="AO1693" s="78"/>
      <c r="AP1693" s="63"/>
      <c r="AQ1693" s="78"/>
      <c r="AR1693" s="78"/>
      <c r="AS1693" s="86"/>
      <c r="AT1693" s="87"/>
      <c r="AU1693" s="88"/>
    </row>
    <row r="1694" spans="1:47">
      <c r="A1694" s="50">
        <f t="shared" si="122"/>
        <v>20</v>
      </c>
      <c r="B1694" s="51" t="str">
        <f>IF(A1694="","",IF(A1694&lt;词盘!$B$2,"大词",IF(A1694&lt;词盘!$C$2,"中尾词","长尾词")))</f>
        <v>大词</v>
      </c>
      <c r="D1694" s="29" t="str">
        <f t="shared" si="121"/>
        <v>无序</v>
      </c>
      <c r="I1694" s="61">
        <f t="shared" si="120"/>
        <v>0</v>
      </c>
      <c r="K1694" s="91"/>
      <c r="L1694" s="90"/>
      <c r="M1694" s="62" t="s">
        <v>9877</v>
      </c>
      <c r="N1694" s="63" t="s">
        <v>5549</v>
      </c>
      <c r="O1694" s="64" t="s">
        <v>2027</v>
      </c>
      <c r="P1694" s="65"/>
      <c r="Q1694" s="63" t="s">
        <v>2047</v>
      </c>
      <c r="R1694" s="68">
        <v>0</v>
      </c>
      <c r="S1694" s="68">
        <v>12</v>
      </c>
      <c r="T1694" s="69" t="s">
        <v>9878</v>
      </c>
      <c r="U1694" s="70">
        <v>1850414</v>
      </c>
      <c r="V1694" s="68">
        <v>585</v>
      </c>
      <c r="W1694" s="71">
        <v>20</v>
      </c>
      <c r="X1694" s="72">
        <v>0.0344</v>
      </c>
      <c r="Y1694" s="71">
        <v>16067</v>
      </c>
      <c r="Z1694" s="71">
        <v>281</v>
      </c>
      <c r="AA1694" s="71">
        <v>1</v>
      </c>
      <c r="AB1694" s="76">
        <v>0</v>
      </c>
      <c r="AC1694" s="68">
        <v>808</v>
      </c>
      <c r="AD1694" s="77">
        <v>0.72</v>
      </c>
      <c r="AE1694" s="68">
        <v>16</v>
      </c>
      <c r="AF1694" s="78">
        <v>0.3438</v>
      </c>
      <c r="AG1694" s="81">
        <v>0.2857</v>
      </c>
      <c r="AH1694" s="82">
        <v>2.07</v>
      </c>
      <c r="AI1694" s="64" t="s">
        <v>3603</v>
      </c>
      <c r="AJ1694" s="63" t="s">
        <v>2066</v>
      </c>
      <c r="AK1694" s="78">
        <v>0.125</v>
      </c>
      <c r="AL1694" s="78">
        <v>0.0714</v>
      </c>
      <c r="AM1694" s="63" t="s">
        <v>3063</v>
      </c>
      <c r="AN1694" s="78">
        <v>0.125</v>
      </c>
      <c r="AO1694" s="78">
        <v>0.0714</v>
      </c>
      <c r="AP1694" s="63" t="s">
        <v>2300</v>
      </c>
      <c r="AQ1694" s="78">
        <v>0.0938</v>
      </c>
      <c r="AR1694" s="78">
        <v>0.1429</v>
      </c>
      <c r="AS1694" s="86" t="s">
        <v>9879</v>
      </c>
      <c r="AT1694" s="87"/>
      <c r="AU1694" s="88"/>
    </row>
    <row r="1695" spans="1:47">
      <c r="A1695" s="50">
        <f t="shared" si="122"/>
        <v>0</v>
      </c>
      <c r="B1695" s="51" t="str">
        <f>IF(A1695="","",IF(A1695&lt;词盘!$B$2,"大词",IF(A1695&lt;词盘!$C$2,"中尾词","长尾词")))</f>
        <v>大词</v>
      </c>
      <c r="D1695" s="29" t="str">
        <f t="shared" si="121"/>
        <v>无序</v>
      </c>
      <c r="I1695" s="61">
        <f t="shared" si="120"/>
        <v>0</v>
      </c>
      <c r="K1695" s="91"/>
      <c r="L1695" s="90"/>
      <c r="M1695" s="62" t="s">
        <v>9880</v>
      </c>
      <c r="N1695" s="63"/>
      <c r="O1695" s="64" t="s">
        <v>2027</v>
      </c>
      <c r="P1695" s="65"/>
      <c r="Q1695" s="63" t="s">
        <v>2247</v>
      </c>
      <c r="R1695" s="68">
        <v>0</v>
      </c>
      <c r="S1695" s="68">
        <v>1</v>
      </c>
      <c r="T1695" s="69" t="s">
        <v>2601</v>
      </c>
      <c r="U1695" s="70"/>
      <c r="V1695" s="68"/>
      <c r="W1695" s="71"/>
      <c r="X1695" s="72"/>
      <c r="Y1695" s="71"/>
      <c r="Z1695" s="71"/>
      <c r="AA1695" s="71"/>
      <c r="AB1695" s="76"/>
      <c r="AC1695" s="68">
        <v>0</v>
      </c>
      <c r="AD1695" s="77"/>
      <c r="AE1695" s="68">
        <v>16</v>
      </c>
      <c r="AF1695" s="78"/>
      <c r="AG1695" s="81"/>
      <c r="AH1695" s="44" t="s">
        <v>2027</v>
      </c>
      <c r="AI1695" s="64" t="s">
        <v>2177</v>
      </c>
      <c r="AJ1695" s="63"/>
      <c r="AK1695" s="78"/>
      <c r="AL1695" s="78"/>
      <c r="AM1695" s="63"/>
      <c r="AN1695" s="78"/>
      <c r="AO1695" s="78"/>
      <c r="AP1695" s="63"/>
      <c r="AQ1695" s="78"/>
      <c r="AR1695" s="78"/>
      <c r="AS1695" s="86"/>
      <c r="AT1695" s="87">
        <v>0</v>
      </c>
      <c r="AU1695" s="88" t="s">
        <v>9881</v>
      </c>
    </row>
    <row r="1696" spans="1:47">
      <c r="A1696" s="50">
        <f t="shared" si="122"/>
        <v>0</v>
      </c>
      <c r="B1696" s="51" t="str">
        <f>IF(A1696="","",IF(A1696&lt;词盘!$B$2,"大词",IF(A1696&lt;词盘!$C$2,"中尾词","长尾词")))</f>
        <v>大词</v>
      </c>
      <c r="D1696" s="29" t="str">
        <f t="shared" si="121"/>
        <v>无序</v>
      </c>
      <c r="I1696" s="61">
        <f t="shared" si="120"/>
        <v>0</v>
      </c>
      <c r="K1696" s="91"/>
      <c r="L1696" s="90"/>
      <c r="M1696" s="62" t="s">
        <v>9882</v>
      </c>
      <c r="N1696" s="63"/>
      <c r="O1696" s="64" t="s">
        <v>2027</v>
      </c>
      <c r="P1696" s="65"/>
      <c r="Q1696" s="63" t="s">
        <v>4152</v>
      </c>
      <c r="R1696" s="68">
        <v>0</v>
      </c>
      <c r="S1696" s="68">
        <v>1</v>
      </c>
      <c r="T1696" s="69" t="s">
        <v>2601</v>
      </c>
      <c r="U1696" s="70"/>
      <c r="V1696" s="68"/>
      <c r="W1696" s="71"/>
      <c r="X1696" s="72"/>
      <c r="Y1696" s="71"/>
      <c r="Z1696" s="71"/>
      <c r="AA1696" s="71"/>
      <c r="AB1696" s="76"/>
      <c r="AC1696" s="68">
        <v>0</v>
      </c>
      <c r="AD1696" s="77"/>
      <c r="AE1696" s="68">
        <v>10</v>
      </c>
      <c r="AF1696" s="78"/>
      <c r="AG1696" s="81"/>
      <c r="AH1696" s="44" t="s">
        <v>2027</v>
      </c>
      <c r="AI1696" s="64" t="s">
        <v>2177</v>
      </c>
      <c r="AJ1696" s="63"/>
      <c r="AK1696" s="78"/>
      <c r="AL1696" s="78"/>
      <c r="AM1696" s="63"/>
      <c r="AN1696" s="78"/>
      <c r="AO1696" s="78"/>
      <c r="AP1696" s="63"/>
      <c r="AQ1696" s="78"/>
      <c r="AR1696" s="78"/>
      <c r="AS1696" s="86"/>
      <c r="AT1696" s="87">
        <v>0</v>
      </c>
      <c r="AU1696" s="88" t="s">
        <v>9883</v>
      </c>
    </row>
    <row r="1697" spans="1:47">
      <c r="A1697" s="50">
        <f t="shared" si="122"/>
        <v>2599</v>
      </c>
      <c r="B1697" s="51" t="str">
        <f>IF(A1697="","",IF(A1697&lt;词盘!$B$2,"大词",IF(A1697&lt;词盘!$C$2,"中尾词","长尾词")))</f>
        <v>大词</v>
      </c>
      <c r="D1697" s="29" t="str">
        <f t="shared" si="121"/>
        <v>无序</v>
      </c>
      <c r="I1697" s="61">
        <f t="shared" si="120"/>
        <v>0</v>
      </c>
      <c r="K1697" s="91"/>
      <c r="L1697" s="90"/>
      <c r="M1697" s="62" t="s">
        <v>9884</v>
      </c>
      <c r="N1697" s="63" t="s">
        <v>9810</v>
      </c>
      <c r="O1697" s="64" t="s">
        <v>2027</v>
      </c>
      <c r="P1697" s="65"/>
      <c r="Q1697" s="63" t="s">
        <v>3495</v>
      </c>
      <c r="R1697" s="68">
        <v>0</v>
      </c>
      <c r="S1697" s="68">
        <v>3</v>
      </c>
      <c r="T1697" s="69" t="s">
        <v>6788</v>
      </c>
      <c r="U1697" s="70">
        <v>77047</v>
      </c>
      <c r="V1697" s="68">
        <v>21918</v>
      </c>
      <c r="W1697" s="71">
        <v>2599</v>
      </c>
      <c r="X1697" s="72">
        <v>0.1186</v>
      </c>
      <c r="Y1697" s="71">
        <v>546756</v>
      </c>
      <c r="Z1697" s="71">
        <v>8731</v>
      </c>
      <c r="AA1697" s="71">
        <v>59</v>
      </c>
      <c r="AB1697" s="76">
        <v>4</v>
      </c>
      <c r="AC1697" s="68">
        <v>610</v>
      </c>
      <c r="AD1697" s="77">
        <v>35.93</v>
      </c>
      <c r="AE1697" s="68">
        <v>101</v>
      </c>
      <c r="AF1697" s="78">
        <v>0.5718</v>
      </c>
      <c r="AG1697" s="81">
        <v>0.5301</v>
      </c>
      <c r="AH1697" s="82">
        <v>1.55</v>
      </c>
      <c r="AI1697" s="64" t="s">
        <v>9885</v>
      </c>
      <c r="AJ1697" s="63" t="s">
        <v>2561</v>
      </c>
      <c r="AK1697" s="78">
        <v>0.2832</v>
      </c>
      <c r="AL1697" s="78">
        <v>0.2669</v>
      </c>
      <c r="AM1697" s="63" t="s">
        <v>4389</v>
      </c>
      <c r="AN1697" s="78">
        <v>0.2175</v>
      </c>
      <c r="AO1697" s="78">
        <v>0.2068</v>
      </c>
      <c r="AP1697" s="63" t="s">
        <v>5233</v>
      </c>
      <c r="AQ1697" s="78">
        <v>0.0711</v>
      </c>
      <c r="AR1697" s="78">
        <v>0.0564</v>
      </c>
      <c r="AS1697" s="86" t="s">
        <v>9886</v>
      </c>
      <c r="AT1697" s="87">
        <v>0.1429</v>
      </c>
      <c r="AU1697" s="88" t="s">
        <v>9887</v>
      </c>
    </row>
    <row r="1698" spans="1:47">
      <c r="A1698" s="50">
        <f t="shared" si="122"/>
        <v>0</v>
      </c>
      <c r="B1698" s="51" t="str">
        <f>IF(A1698="","",IF(A1698&lt;词盘!$B$2,"大词",IF(A1698&lt;词盘!$C$2,"中尾词","长尾词")))</f>
        <v>大词</v>
      </c>
      <c r="D1698" s="29" t="str">
        <f t="shared" si="121"/>
        <v>无序</v>
      </c>
      <c r="I1698" s="61">
        <f t="shared" si="120"/>
        <v>0</v>
      </c>
      <c r="K1698" s="91"/>
      <c r="L1698" s="90"/>
      <c r="M1698" s="62" t="s">
        <v>9888</v>
      </c>
      <c r="N1698" s="63"/>
      <c r="O1698" s="64" t="s">
        <v>2027</v>
      </c>
      <c r="P1698" s="65"/>
      <c r="Q1698" s="63" t="s">
        <v>2047</v>
      </c>
      <c r="R1698" s="68">
        <v>0</v>
      </c>
      <c r="S1698" s="68">
        <v>3</v>
      </c>
      <c r="T1698" s="69" t="s">
        <v>9889</v>
      </c>
      <c r="U1698" s="70"/>
      <c r="V1698" s="68"/>
      <c r="W1698" s="71"/>
      <c r="X1698" s="72"/>
      <c r="Y1698" s="71"/>
      <c r="Z1698" s="71"/>
      <c r="AA1698" s="71"/>
      <c r="AB1698" s="76"/>
      <c r="AC1698" s="68">
        <v>0</v>
      </c>
      <c r="AD1698" s="77"/>
      <c r="AE1698" s="68">
        <v>29</v>
      </c>
      <c r="AF1698" s="78"/>
      <c r="AG1698" s="81"/>
      <c r="AH1698" s="44" t="s">
        <v>2027</v>
      </c>
      <c r="AI1698" s="64" t="s">
        <v>2177</v>
      </c>
      <c r="AJ1698" s="63"/>
      <c r="AK1698" s="78"/>
      <c r="AL1698" s="78"/>
      <c r="AM1698" s="63"/>
      <c r="AN1698" s="78"/>
      <c r="AO1698" s="78"/>
      <c r="AP1698" s="63"/>
      <c r="AQ1698" s="78"/>
      <c r="AR1698" s="78"/>
      <c r="AS1698" s="86"/>
      <c r="AT1698" s="87">
        <v>0</v>
      </c>
      <c r="AU1698" s="88" t="s">
        <v>9890</v>
      </c>
    </row>
    <row r="1699" spans="1:47">
      <c r="A1699" s="50">
        <f t="shared" si="122"/>
        <v>0</v>
      </c>
      <c r="B1699" s="51" t="str">
        <f>IF(A1699="","",IF(A1699&lt;词盘!$B$2,"大词",IF(A1699&lt;词盘!$C$2,"中尾词","长尾词")))</f>
        <v>大词</v>
      </c>
      <c r="D1699" s="29" t="str">
        <f t="shared" ref="D1699:D1728" si="123">IF(M1699="","",IF(OR(E1699="/",E1699=""),"无序",IF(COUNTIFS(E:E,E1699)&lt;4,"无序","有序")))</f>
        <v>无序</v>
      </c>
      <c r="I1699" s="61">
        <f t="shared" si="120"/>
        <v>0</v>
      </c>
      <c r="K1699" s="91"/>
      <c r="L1699" s="90"/>
      <c r="M1699" s="62" t="s">
        <v>9891</v>
      </c>
      <c r="N1699" s="63" t="s">
        <v>9892</v>
      </c>
      <c r="O1699" s="64" t="s">
        <v>2027</v>
      </c>
      <c r="P1699" s="65"/>
      <c r="Q1699" s="63" t="s">
        <v>2149</v>
      </c>
      <c r="R1699" s="68">
        <v>0</v>
      </c>
      <c r="S1699" s="68">
        <v>2</v>
      </c>
      <c r="T1699" s="69" t="s">
        <v>3952</v>
      </c>
      <c r="U1699" s="70"/>
      <c r="V1699" s="68"/>
      <c r="W1699" s="71"/>
      <c r="X1699" s="72"/>
      <c r="Y1699" s="71"/>
      <c r="Z1699" s="71"/>
      <c r="AA1699" s="71">
        <v>1</v>
      </c>
      <c r="AB1699" s="76">
        <v>0</v>
      </c>
      <c r="AC1699" s="68">
        <v>100</v>
      </c>
      <c r="AD1699" s="77">
        <v>0</v>
      </c>
      <c r="AE1699" s="68">
        <v>1</v>
      </c>
      <c r="AF1699" s="78">
        <v>0.6333</v>
      </c>
      <c r="AG1699" s="81">
        <v>0.6667</v>
      </c>
      <c r="AH1699" s="82">
        <v>0.93</v>
      </c>
      <c r="AI1699" s="64" t="s">
        <v>6604</v>
      </c>
      <c r="AJ1699" s="63" t="s">
        <v>9893</v>
      </c>
      <c r="AK1699" s="78">
        <v>0.3333</v>
      </c>
      <c r="AL1699" s="78">
        <v>0</v>
      </c>
      <c r="AM1699" s="63" t="s">
        <v>9894</v>
      </c>
      <c r="AN1699" s="78">
        <v>0.1667</v>
      </c>
      <c r="AO1699" s="78">
        <v>0</v>
      </c>
      <c r="AP1699" s="63" t="s">
        <v>9895</v>
      </c>
      <c r="AQ1699" s="78">
        <v>0.1333</v>
      </c>
      <c r="AR1699" s="78">
        <v>0.6667</v>
      </c>
      <c r="AS1699" s="86" t="s">
        <v>9896</v>
      </c>
      <c r="AT1699" s="87"/>
      <c r="AU1699" s="88"/>
    </row>
    <row r="1700" spans="1:47">
      <c r="A1700" s="50">
        <f t="shared" si="122"/>
        <v>21</v>
      </c>
      <c r="B1700" s="51" t="str">
        <f>IF(A1700="","",IF(A1700&lt;词盘!$B$2,"大词",IF(A1700&lt;词盘!$C$2,"中尾词","长尾词")))</f>
        <v>大词</v>
      </c>
      <c r="D1700" s="29" t="str">
        <f t="shared" si="123"/>
        <v>无序</v>
      </c>
      <c r="I1700" s="61">
        <f t="shared" si="120"/>
        <v>0</v>
      </c>
      <c r="K1700" s="91"/>
      <c r="L1700" s="90"/>
      <c r="M1700" s="62" t="s">
        <v>9897</v>
      </c>
      <c r="N1700" s="63" t="s">
        <v>9898</v>
      </c>
      <c r="O1700" s="64" t="s">
        <v>2027</v>
      </c>
      <c r="P1700" s="65"/>
      <c r="Q1700" s="63" t="s">
        <v>2047</v>
      </c>
      <c r="R1700" s="68">
        <v>0</v>
      </c>
      <c r="S1700" s="68">
        <v>3</v>
      </c>
      <c r="T1700" s="69" t="s">
        <v>7166</v>
      </c>
      <c r="U1700" s="70">
        <v>1199790</v>
      </c>
      <c r="V1700" s="68">
        <v>760</v>
      </c>
      <c r="W1700" s="71">
        <v>21</v>
      </c>
      <c r="X1700" s="72">
        <v>0.0281</v>
      </c>
      <c r="Y1700" s="71">
        <v>17514</v>
      </c>
      <c r="Z1700" s="71">
        <v>290</v>
      </c>
      <c r="AA1700" s="71">
        <v>1</v>
      </c>
      <c r="AB1700" s="76">
        <v>0</v>
      </c>
      <c r="AC1700" s="68">
        <v>363</v>
      </c>
      <c r="AD1700" s="77">
        <v>2.09</v>
      </c>
      <c r="AE1700" s="68">
        <v>5</v>
      </c>
      <c r="AF1700" s="78">
        <v>0.56</v>
      </c>
      <c r="AG1700" s="81">
        <v>0.5</v>
      </c>
      <c r="AH1700" s="82">
        <v>0.75</v>
      </c>
      <c r="AI1700" s="64" t="s">
        <v>5718</v>
      </c>
      <c r="AJ1700" s="63" t="s">
        <v>9893</v>
      </c>
      <c r="AK1700" s="78">
        <v>0.32</v>
      </c>
      <c r="AL1700" s="78">
        <v>0.5</v>
      </c>
      <c r="AM1700" s="63" t="s">
        <v>9894</v>
      </c>
      <c r="AN1700" s="78">
        <v>0.16</v>
      </c>
      <c r="AO1700" s="78">
        <v>0</v>
      </c>
      <c r="AP1700" s="63" t="s">
        <v>9899</v>
      </c>
      <c r="AQ1700" s="78">
        <v>0.08</v>
      </c>
      <c r="AR1700" s="78">
        <v>0</v>
      </c>
      <c r="AS1700" s="86" t="s">
        <v>9900</v>
      </c>
      <c r="AT1700" s="87">
        <v>0.0294</v>
      </c>
      <c r="AU1700" s="88" t="s">
        <v>9901</v>
      </c>
    </row>
    <row r="1701" spans="1:47">
      <c r="A1701" s="50">
        <f t="shared" si="122"/>
        <v>6</v>
      </c>
      <c r="B1701" s="51" t="str">
        <f>IF(A1701="","",IF(A1701&lt;词盘!$B$2,"大词",IF(A1701&lt;词盘!$C$2,"中尾词","长尾词")))</f>
        <v>大词</v>
      </c>
      <c r="D1701" s="29" t="str">
        <f t="shared" si="123"/>
        <v>无序</v>
      </c>
      <c r="I1701" s="61">
        <f t="shared" si="120"/>
        <v>0</v>
      </c>
      <c r="K1701" s="91"/>
      <c r="L1701" s="90"/>
      <c r="M1701" s="62" t="s">
        <v>9902</v>
      </c>
      <c r="N1701" s="63" t="s">
        <v>9903</v>
      </c>
      <c r="O1701" s="64" t="s">
        <v>2027</v>
      </c>
      <c r="P1701" s="65"/>
      <c r="Q1701" s="63" t="s">
        <v>2028</v>
      </c>
      <c r="R1701" s="68">
        <v>0</v>
      </c>
      <c r="S1701" s="68">
        <v>1</v>
      </c>
      <c r="T1701" s="69" t="s">
        <v>2022</v>
      </c>
      <c r="U1701" s="70">
        <v>1741476</v>
      </c>
      <c r="V1701" s="68">
        <v>1468</v>
      </c>
      <c r="W1701" s="71">
        <v>6</v>
      </c>
      <c r="X1701" s="72">
        <v>0.0043</v>
      </c>
      <c r="Y1701" s="71">
        <v>39923</v>
      </c>
      <c r="Z1701" s="71">
        <v>628</v>
      </c>
      <c r="AA1701" s="71">
        <v>1</v>
      </c>
      <c r="AB1701" s="76">
        <v>0</v>
      </c>
      <c r="AC1701" s="68">
        <v>35112</v>
      </c>
      <c r="AD1701" s="77">
        <v>0.04</v>
      </c>
      <c r="AE1701" s="68">
        <v>35</v>
      </c>
      <c r="AF1701" s="78">
        <v>0.2941</v>
      </c>
      <c r="AG1701" s="81">
        <v>0</v>
      </c>
      <c r="AH1701" s="82">
        <v>1.41</v>
      </c>
      <c r="AI1701" s="64" t="s">
        <v>5941</v>
      </c>
      <c r="AJ1701" s="63" t="s">
        <v>4369</v>
      </c>
      <c r="AK1701" s="78">
        <v>0.1471</v>
      </c>
      <c r="AL1701" s="78">
        <v>0</v>
      </c>
      <c r="AM1701" s="63" t="s">
        <v>9904</v>
      </c>
      <c r="AN1701" s="78">
        <v>0.0882</v>
      </c>
      <c r="AO1701" s="78">
        <v>0</v>
      </c>
      <c r="AP1701" s="63" t="s">
        <v>9905</v>
      </c>
      <c r="AQ1701" s="78">
        <v>0.0588</v>
      </c>
      <c r="AR1701" s="78">
        <v>0</v>
      </c>
      <c r="AS1701" s="86" t="s">
        <v>9906</v>
      </c>
      <c r="AT1701" s="87">
        <v>0</v>
      </c>
      <c r="AU1701" s="88" t="s">
        <v>9907</v>
      </c>
    </row>
    <row r="1702" spans="1:47">
      <c r="A1702" s="50">
        <f t="shared" si="122"/>
        <v>0</v>
      </c>
      <c r="B1702" s="51" t="str">
        <f>IF(A1702="","",IF(A1702&lt;词盘!$B$2,"大词",IF(A1702&lt;词盘!$C$2,"中尾词","长尾词")))</f>
        <v>大词</v>
      </c>
      <c r="D1702" s="29" t="str">
        <f t="shared" si="123"/>
        <v>无序</v>
      </c>
      <c r="I1702" s="61">
        <f t="shared" si="120"/>
        <v>0</v>
      </c>
      <c r="K1702" s="91"/>
      <c r="L1702" s="90"/>
      <c r="M1702" s="62" t="s">
        <v>9908</v>
      </c>
      <c r="N1702" s="63"/>
      <c r="O1702" s="64" t="s">
        <v>2027</v>
      </c>
      <c r="P1702" s="65"/>
      <c r="Q1702" s="63" t="s">
        <v>2047</v>
      </c>
      <c r="R1702" s="68">
        <v>0</v>
      </c>
      <c r="S1702" s="68">
        <v>1</v>
      </c>
      <c r="T1702" s="69" t="s">
        <v>2278</v>
      </c>
      <c r="U1702" s="70"/>
      <c r="V1702" s="68"/>
      <c r="W1702" s="71"/>
      <c r="X1702" s="72"/>
      <c r="Y1702" s="71"/>
      <c r="Z1702" s="71"/>
      <c r="AA1702" s="71"/>
      <c r="AB1702" s="76"/>
      <c r="AC1702" s="68">
        <v>0</v>
      </c>
      <c r="AD1702" s="77"/>
      <c r="AE1702" s="68">
        <v>18</v>
      </c>
      <c r="AF1702" s="78"/>
      <c r="AG1702" s="81"/>
      <c r="AH1702" s="44" t="s">
        <v>2027</v>
      </c>
      <c r="AI1702" s="64" t="s">
        <v>2177</v>
      </c>
      <c r="AJ1702" s="63"/>
      <c r="AK1702" s="78"/>
      <c r="AL1702" s="78"/>
      <c r="AM1702" s="63"/>
      <c r="AN1702" s="78"/>
      <c r="AO1702" s="78"/>
      <c r="AP1702" s="63"/>
      <c r="AQ1702" s="78"/>
      <c r="AR1702" s="78"/>
      <c r="AS1702" s="86"/>
      <c r="AT1702" s="87"/>
      <c r="AU1702" s="88"/>
    </row>
    <row r="1703" spans="1:47">
      <c r="A1703" s="50">
        <f t="shared" si="122"/>
        <v>0</v>
      </c>
      <c r="B1703" s="51" t="str">
        <f>IF(A1703="","",IF(A1703&lt;词盘!$B$2,"大词",IF(A1703&lt;词盘!$C$2,"中尾词","长尾词")))</f>
        <v>大词</v>
      </c>
      <c r="D1703" s="29" t="str">
        <f t="shared" si="123"/>
        <v>无序</v>
      </c>
      <c r="I1703" s="61">
        <f t="shared" si="120"/>
        <v>0</v>
      </c>
      <c r="K1703" s="91"/>
      <c r="L1703" s="90"/>
      <c r="M1703" s="62" t="s">
        <v>9909</v>
      </c>
      <c r="N1703" s="63"/>
      <c r="O1703" s="64" t="s">
        <v>2027</v>
      </c>
      <c r="P1703" s="65"/>
      <c r="Q1703" s="63" t="s">
        <v>2149</v>
      </c>
      <c r="R1703" s="68">
        <v>0</v>
      </c>
      <c r="S1703" s="68">
        <v>1</v>
      </c>
      <c r="T1703" s="69" t="s">
        <v>3110</v>
      </c>
      <c r="U1703" s="70"/>
      <c r="V1703" s="68"/>
      <c r="W1703" s="71"/>
      <c r="X1703" s="72"/>
      <c r="Y1703" s="71"/>
      <c r="Z1703" s="71"/>
      <c r="AA1703" s="71"/>
      <c r="AB1703" s="76"/>
      <c r="AC1703" s="68">
        <v>0</v>
      </c>
      <c r="AD1703" s="77"/>
      <c r="AE1703" s="68">
        <v>17</v>
      </c>
      <c r="AF1703" s="78"/>
      <c r="AG1703" s="81"/>
      <c r="AH1703" s="44" t="s">
        <v>2027</v>
      </c>
      <c r="AI1703" s="64" t="s">
        <v>2177</v>
      </c>
      <c r="AJ1703" s="63"/>
      <c r="AK1703" s="78"/>
      <c r="AL1703" s="78"/>
      <c r="AM1703" s="63"/>
      <c r="AN1703" s="78"/>
      <c r="AO1703" s="78"/>
      <c r="AP1703" s="63"/>
      <c r="AQ1703" s="78"/>
      <c r="AR1703" s="78"/>
      <c r="AS1703" s="86"/>
      <c r="AT1703" s="87">
        <v>0</v>
      </c>
      <c r="AU1703" s="88" t="s">
        <v>9910</v>
      </c>
    </row>
    <row r="1704" spans="1:47">
      <c r="A1704" s="50">
        <f t="shared" si="122"/>
        <v>0</v>
      </c>
      <c r="B1704" s="51" t="str">
        <f>IF(A1704="","",IF(A1704&lt;词盘!$B$2,"大词",IF(A1704&lt;词盘!$C$2,"中尾词","长尾词")))</f>
        <v>大词</v>
      </c>
      <c r="D1704" s="29" t="str">
        <f t="shared" si="123"/>
        <v>无序</v>
      </c>
      <c r="I1704" s="61">
        <f t="shared" si="120"/>
        <v>0</v>
      </c>
      <c r="K1704" s="91"/>
      <c r="L1704" s="90"/>
      <c r="M1704" s="62" t="s">
        <v>1767</v>
      </c>
      <c r="N1704" s="63"/>
      <c r="O1704" s="64" t="s">
        <v>2027</v>
      </c>
      <c r="P1704" s="65"/>
      <c r="Q1704" s="63" t="s">
        <v>2047</v>
      </c>
      <c r="R1704" s="68">
        <v>0</v>
      </c>
      <c r="S1704" s="68">
        <v>2</v>
      </c>
      <c r="T1704" s="69" t="s">
        <v>3175</v>
      </c>
      <c r="U1704" s="70"/>
      <c r="V1704" s="68"/>
      <c r="W1704" s="71"/>
      <c r="X1704" s="72"/>
      <c r="Y1704" s="71"/>
      <c r="Z1704" s="71"/>
      <c r="AA1704" s="71"/>
      <c r="AB1704" s="76"/>
      <c r="AC1704" s="68">
        <v>0</v>
      </c>
      <c r="AD1704" s="77"/>
      <c r="AE1704" s="68">
        <v>19</v>
      </c>
      <c r="AF1704" s="78"/>
      <c r="AG1704" s="81"/>
      <c r="AH1704" s="44" t="s">
        <v>2027</v>
      </c>
      <c r="AI1704" s="64" t="s">
        <v>2177</v>
      </c>
      <c r="AJ1704" s="63"/>
      <c r="AK1704" s="78"/>
      <c r="AL1704" s="78"/>
      <c r="AM1704" s="63"/>
      <c r="AN1704" s="78"/>
      <c r="AO1704" s="78"/>
      <c r="AP1704" s="63"/>
      <c r="AQ1704" s="78"/>
      <c r="AR1704" s="78"/>
      <c r="AS1704" s="86"/>
      <c r="AT1704" s="87"/>
      <c r="AU1704" s="88"/>
    </row>
    <row r="1705" spans="1:47">
      <c r="A1705" s="50">
        <f t="shared" si="122"/>
        <v>0</v>
      </c>
      <c r="B1705" s="51" t="str">
        <f>IF(A1705="","",IF(A1705&lt;词盘!$B$2,"大词",IF(A1705&lt;词盘!$C$2,"中尾词","长尾词")))</f>
        <v>大词</v>
      </c>
      <c r="D1705" s="29" t="str">
        <f t="shared" si="123"/>
        <v>无序</v>
      </c>
      <c r="I1705" s="61">
        <f t="shared" si="120"/>
        <v>0</v>
      </c>
      <c r="K1705" s="91"/>
      <c r="L1705" s="90"/>
      <c r="M1705" s="62" t="s">
        <v>1766</v>
      </c>
      <c r="N1705" s="63"/>
      <c r="O1705" s="64" t="s">
        <v>2027</v>
      </c>
      <c r="P1705" s="65"/>
      <c r="Q1705" s="63" t="s">
        <v>2047</v>
      </c>
      <c r="R1705" s="68">
        <v>0</v>
      </c>
      <c r="S1705" s="68">
        <v>2</v>
      </c>
      <c r="T1705" s="69" t="s">
        <v>3175</v>
      </c>
      <c r="U1705" s="70"/>
      <c r="V1705" s="68"/>
      <c r="W1705" s="71"/>
      <c r="X1705" s="72"/>
      <c r="Y1705" s="71"/>
      <c r="Z1705" s="71"/>
      <c r="AA1705" s="71"/>
      <c r="AB1705" s="76"/>
      <c r="AC1705" s="68">
        <v>0</v>
      </c>
      <c r="AD1705" s="77"/>
      <c r="AE1705" s="68">
        <v>19</v>
      </c>
      <c r="AF1705" s="78"/>
      <c r="AG1705" s="81"/>
      <c r="AH1705" s="44" t="s">
        <v>2027</v>
      </c>
      <c r="AI1705" s="64" t="s">
        <v>2177</v>
      </c>
      <c r="AJ1705" s="63"/>
      <c r="AK1705" s="78"/>
      <c r="AL1705" s="78"/>
      <c r="AM1705" s="63"/>
      <c r="AN1705" s="78"/>
      <c r="AO1705" s="78"/>
      <c r="AP1705" s="63"/>
      <c r="AQ1705" s="78"/>
      <c r="AR1705" s="78"/>
      <c r="AS1705" s="86"/>
      <c r="AT1705" s="87"/>
      <c r="AU1705" s="88"/>
    </row>
    <row r="1706" spans="1:47">
      <c r="A1706" s="50">
        <f t="shared" si="122"/>
        <v>61</v>
      </c>
      <c r="B1706" s="51" t="str">
        <f>IF(A1706="","",IF(A1706&lt;词盘!$B$2,"大词",IF(A1706&lt;词盘!$C$2,"中尾词","长尾词")))</f>
        <v>大词</v>
      </c>
      <c r="D1706" s="29" t="str">
        <f t="shared" si="123"/>
        <v>无序</v>
      </c>
      <c r="I1706" s="61">
        <f t="shared" si="120"/>
        <v>0</v>
      </c>
      <c r="K1706" s="91"/>
      <c r="L1706" s="90"/>
      <c r="M1706" s="62" t="s">
        <v>9911</v>
      </c>
      <c r="N1706" s="63" t="s">
        <v>9912</v>
      </c>
      <c r="O1706" s="64" t="s">
        <v>2027</v>
      </c>
      <c r="P1706" s="65"/>
      <c r="Q1706" s="63" t="s">
        <v>2047</v>
      </c>
      <c r="R1706" s="68">
        <v>0</v>
      </c>
      <c r="S1706" s="68">
        <v>4</v>
      </c>
      <c r="T1706" s="69" t="s">
        <v>9773</v>
      </c>
      <c r="U1706" s="70">
        <v>2027132</v>
      </c>
      <c r="V1706" s="68">
        <v>429</v>
      </c>
      <c r="W1706" s="71">
        <v>61</v>
      </c>
      <c r="X1706" s="72">
        <v>0.1427</v>
      </c>
      <c r="Y1706" s="71">
        <v>10447</v>
      </c>
      <c r="Z1706" s="71">
        <v>208</v>
      </c>
      <c r="AA1706" s="71">
        <v>2</v>
      </c>
      <c r="AB1706" s="76">
        <v>0</v>
      </c>
      <c r="AC1706" s="68">
        <v>203</v>
      </c>
      <c r="AD1706" s="77">
        <v>2.11</v>
      </c>
      <c r="AE1706" s="68">
        <v>1</v>
      </c>
      <c r="AF1706" s="78">
        <v>0.5334</v>
      </c>
      <c r="AG1706" s="81">
        <v>0.75</v>
      </c>
      <c r="AH1706" s="82">
        <v>0.2</v>
      </c>
      <c r="AI1706" s="64" t="s">
        <v>2539</v>
      </c>
      <c r="AJ1706" s="63" t="s">
        <v>9913</v>
      </c>
      <c r="AK1706" s="78">
        <v>0.3667</v>
      </c>
      <c r="AL1706" s="78">
        <v>0.75</v>
      </c>
      <c r="AM1706" s="63" t="s">
        <v>3640</v>
      </c>
      <c r="AN1706" s="78">
        <v>0.1</v>
      </c>
      <c r="AO1706" s="78">
        <v>0</v>
      </c>
      <c r="AP1706" s="63" t="s">
        <v>9914</v>
      </c>
      <c r="AQ1706" s="78">
        <v>0.0667</v>
      </c>
      <c r="AR1706" s="78">
        <v>0</v>
      </c>
      <c r="AS1706" s="86" t="s">
        <v>9915</v>
      </c>
      <c r="AT1706" s="87">
        <v>0</v>
      </c>
      <c r="AU1706" s="88" t="s">
        <v>9916</v>
      </c>
    </row>
    <row r="1707" spans="1:47">
      <c r="A1707" s="50">
        <f t="shared" si="122"/>
        <v>0</v>
      </c>
      <c r="B1707" s="51" t="str">
        <f>IF(A1707="","",IF(A1707&lt;词盘!$B$2,"大词",IF(A1707&lt;词盘!$C$2,"中尾词","长尾词")))</f>
        <v>大词</v>
      </c>
      <c r="D1707" s="29" t="str">
        <f t="shared" si="123"/>
        <v>无序</v>
      </c>
      <c r="I1707" s="61">
        <f t="shared" si="120"/>
        <v>0</v>
      </c>
      <c r="K1707" s="91"/>
      <c r="L1707" s="90"/>
      <c r="M1707" s="62" t="s">
        <v>9917</v>
      </c>
      <c r="N1707" s="63"/>
      <c r="O1707" s="64" t="s">
        <v>2027</v>
      </c>
      <c r="P1707" s="65"/>
      <c r="Q1707" s="63" t="s">
        <v>2047</v>
      </c>
      <c r="R1707" s="68">
        <v>0</v>
      </c>
      <c r="S1707" s="68">
        <v>7</v>
      </c>
      <c r="T1707" s="69" t="s">
        <v>9144</v>
      </c>
      <c r="U1707" s="70">
        <v>2238154</v>
      </c>
      <c r="V1707" s="68"/>
      <c r="W1707" s="71"/>
      <c r="X1707" s="72"/>
      <c r="Y1707" s="71"/>
      <c r="Z1707" s="71"/>
      <c r="AA1707" s="71"/>
      <c r="AB1707" s="76"/>
      <c r="AC1707" s="68">
        <v>0</v>
      </c>
      <c r="AD1707" s="77"/>
      <c r="AE1707" s="68">
        <v>2</v>
      </c>
      <c r="AF1707" s="78"/>
      <c r="AG1707" s="81"/>
      <c r="AH1707" s="44" t="s">
        <v>2027</v>
      </c>
      <c r="AI1707" s="64" t="s">
        <v>2177</v>
      </c>
      <c r="AJ1707" s="63" t="s">
        <v>9918</v>
      </c>
      <c r="AK1707" s="78">
        <v>0.1154</v>
      </c>
      <c r="AL1707" s="78">
        <v>0.125</v>
      </c>
      <c r="AM1707" s="63" t="s">
        <v>3577</v>
      </c>
      <c r="AN1707" s="78">
        <v>0.1154</v>
      </c>
      <c r="AO1707" s="78">
        <v>0.125</v>
      </c>
      <c r="AP1707" s="63" t="s">
        <v>2075</v>
      </c>
      <c r="AQ1707" s="78">
        <v>0.1154</v>
      </c>
      <c r="AR1707" s="78">
        <v>0</v>
      </c>
      <c r="AS1707" s="86"/>
      <c r="AT1707" s="87"/>
      <c r="AU1707" s="88"/>
    </row>
    <row r="1708" spans="1:47">
      <c r="A1708" s="50">
        <f t="shared" si="122"/>
        <v>0</v>
      </c>
      <c r="B1708" s="51" t="str">
        <f>IF(A1708="","",IF(A1708&lt;词盘!$B$2,"大词",IF(A1708&lt;词盘!$C$2,"中尾词","长尾词")))</f>
        <v>大词</v>
      </c>
      <c r="D1708" s="29" t="str">
        <f t="shared" si="123"/>
        <v>无序</v>
      </c>
      <c r="I1708" s="61">
        <f t="shared" si="120"/>
        <v>0</v>
      </c>
      <c r="K1708" s="91"/>
      <c r="L1708" s="90"/>
      <c r="M1708" s="62" t="s">
        <v>9919</v>
      </c>
      <c r="N1708" s="63" t="s">
        <v>9920</v>
      </c>
      <c r="O1708" s="64" t="s">
        <v>2027</v>
      </c>
      <c r="P1708" s="65"/>
      <c r="Q1708" s="63" t="s">
        <v>2047</v>
      </c>
      <c r="R1708" s="68">
        <v>0</v>
      </c>
      <c r="S1708" s="68">
        <v>4</v>
      </c>
      <c r="T1708" s="69" t="s">
        <v>9921</v>
      </c>
      <c r="U1708" s="70"/>
      <c r="V1708" s="68"/>
      <c r="W1708" s="71"/>
      <c r="X1708" s="72"/>
      <c r="Y1708" s="71"/>
      <c r="Z1708" s="71"/>
      <c r="AA1708" s="71">
        <v>1</v>
      </c>
      <c r="AB1708" s="76">
        <v>0</v>
      </c>
      <c r="AC1708" s="68">
        <v>341</v>
      </c>
      <c r="AD1708" s="77">
        <v>0</v>
      </c>
      <c r="AE1708" s="68">
        <v>16</v>
      </c>
      <c r="AF1708" s="78">
        <v>0.5358</v>
      </c>
      <c r="AG1708" s="81">
        <v>0.5</v>
      </c>
      <c r="AH1708" s="82">
        <v>1.36</v>
      </c>
      <c r="AI1708" s="64" t="s">
        <v>6496</v>
      </c>
      <c r="AJ1708" s="63" t="s">
        <v>9913</v>
      </c>
      <c r="AK1708" s="78">
        <v>0.25</v>
      </c>
      <c r="AL1708" s="78">
        <v>0.3333</v>
      </c>
      <c r="AM1708" s="63" t="s">
        <v>3577</v>
      </c>
      <c r="AN1708" s="78">
        <v>0.1429</v>
      </c>
      <c r="AO1708" s="78">
        <v>0.1667</v>
      </c>
      <c r="AP1708" s="63" t="s">
        <v>3640</v>
      </c>
      <c r="AQ1708" s="78">
        <v>0.1429</v>
      </c>
      <c r="AR1708" s="78">
        <v>0</v>
      </c>
      <c r="AS1708" s="86" t="s">
        <v>9922</v>
      </c>
      <c r="AT1708" s="87">
        <v>0</v>
      </c>
      <c r="AU1708" s="88" t="s">
        <v>9923</v>
      </c>
    </row>
    <row r="1709" spans="1:47">
      <c r="A1709" s="50">
        <f t="shared" si="122"/>
        <v>0</v>
      </c>
      <c r="B1709" s="51" t="str">
        <f>IF(A1709="","",IF(A1709&lt;词盘!$B$2,"大词",IF(A1709&lt;词盘!$C$2,"中尾词","长尾词")))</f>
        <v>大词</v>
      </c>
      <c r="D1709" s="29" t="str">
        <f t="shared" si="123"/>
        <v>无序</v>
      </c>
      <c r="I1709" s="61">
        <f t="shared" si="120"/>
        <v>0</v>
      </c>
      <c r="K1709" s="91"/>
      <c r="L1709" s="90"/>
      <c r="M1709" s="62" t="s">
        <v>9924</v>
      </c>
      <c r="N1709" s="63" t="s">
        <v>9925</v>
      </c>
      <c r="O1709" s="64" t="s">
        <v>2027</v>
      </c>
      <c r="P1709" s="65"/>
      <c r="Q1709" s="63" t="s">
        <v>2047</v>
      </c>
      <c r="R1709" s="68">
        <v>0</v>
      </c>
      <c r="S1709" s="68">
        <v>1</v>
      </c>
      <c r="T1709" s="69" t="s">
        <v>2279</v>
      </c>
      <c r="U1709" s="70"/>
      <c r="V1709" s="68"/>
      <c r="W1709" s="71"/>
      <c r="X1709" s="72"/>
      <c r="Y1709" s="71"/>
      <c r="Z1709" s="71"/>
      <c r="AA1709" s="71">
        <v>1</v>
      </c>
      <c r="AB1709" s="76">
        <v>0</v>
      </c>
      <c r="AC1709" s="68">
        <v>124</v>
      </c>
      <c r="AD1709" s="77">
        <v>0</v>
      </c>
      <c r="AE1709" s="68">
        <v>3</v>
      </c>
      <c r="AF1709" s="78">
        <v>0.8612</v>
      </c>
      <c r="AG1709" s="81">
        <v>0.7895</v>
      </c>
      <c r="AH1709" s="44" t="s">
        <v>2027</v>
      </c>
      <c r="AI1709" s="64" t="s">
        <v>2177</v>
      </c>
      <c r="AJ1709" s="63" t="s">
        <v>9926</v>
      </c>
      <c r="AK1709" s="78">
        <v>0.4167</v>
      </c>
      <c r="AL1709" s="78">
        <v>0.2632</v>
      </c>
      <c r="AM1709" s="63" t="s">
        <v>2075</v>
      </c>
      <c r="AN1709" s="78">
        <v>0.3889</v>
      </c>
      <c r="AO1709" s="78">
        <v>0.4737</v>
      </c>
      <c r="AP1709" s="63" t="s">
        <v>9927</v>
      </c>
      <c r="AQ1709" s="78">
        <v>0.0556</v>
      </c>
      <c r="AR1709" s="78">
        <v>0.0526</v>
      </c>
      <c r="AS1709" s="86" t="s">
        <v>9928</v>
      </c>
      <c r="AT1709" s="87"/>
      <c r="AU1709" s="88"/>
    </row>
    <row r="1710" spans="1:47">
      <c r="A1710" s="50">
        <f t="shared" si="122"/>
        <v>186</v>
      </c>
      <c r="B1710" s="51" t="str">
        <f>IF(A1710="","",IF(A1710&lt;词盘!$B$2,"大词",IF(A1710&lt;词盘!$C$2,"中尾词","长尾词")))</f>
        <v>大词</v>
      </c>
      <c r="D1710" s="29" t="str">
        <f t="shared" si="123"/>
        <v>无序</v>
      </c>
      <c r="I1710" s="61">
        <f t="shared" si="120"/>
        <v>0</v>
      </c>
      <c r="K1710" s="91"/>
      <c r="L1710" s="90"/>
      <c r="M1710" s="62" t="s">
        <v>9929</v>
      </c>
      <c r="N1710" s="63" t="s">
        <v>9930</v>
      </c>
      <c r="O1710" s="64" t="s">
        <v>2027</v>
      </c>
      <c r="P1710" s="65"/>
      <c r="Q1710" s="63" t="s">
        <v>2047</v>
      </c>
      <c r="R1710" s="68">
        <v>0</v>
      </c>
      <c r="S1710" s="68">
        <v>1</v>
      </c>
      <c r="T1710" s="69" t="s">
        <v>2279</v>
      </c>
      <c r="U1710" s="70">
        <v>1176766</v>
      </c>
      <c r="V1710" s="68">
        <v>1682</v>
      </c>
      <c r="W1710" s="71">
        <v>186</v>
      </c>
      <c r="X1710" s="72">
        <v>0.1111</v>
      </c>
      <c r="Y1710" s="71">
        <v>48549</v>
      </c>
      <c r="Z1710" s="71">
        <v>825</v>
      </c>
      <c r="AA1710" s="71">
        <v>5</v>
      </c>
      <c r="AB1710" s="76">
        <v>4</v>
      </c>
      <c r="AC1710" s="68">
        <v>630</v>
      </c>
      <c r="AD1710" s="77">
        <v>2.67</v>
      </c>
      <c r="AE1710" s="68">
        <v>16</v>
      </c>
      <c r="AF1710" s="78">
        <v>0.7255</v>
      </c>
      <c r="AG1710" s="81">
        <v>0.5294</v>
      </c>
      <c r="AH1710" s="82">
        <v>0.89</v>
      </c>
      <c r="AI1710" s="64" t="s">
        <v>4647</v>
      </c>
      <c r="AJ1710" s="63" t="s">
        <v>2075</v>
      </c>
      <c r="AK1710" s="78">
        <v>0.3725</v>
      </c>
      <c r="AL1710" s="78">
        <v>0.2353</v>
      </c>
      <c r="AM1710" s="63" t="s">
        <v>9927</v>
      </c>
      <c r="AN1710" s="78">
        <v>0.1961</v>
      </c>
      <c r="AO1710" s="78">
        <v>0.1176</v>
      </c>
      <c r="AP1710" s="63" t="s">
        <v>9926</v>
      </c>
      <c r="AQ1710" s="78">
        <v>0.1569</v>
      </c>
      <c r="AR1710" s="78">
        <v>0.1765</v>
      </c>
      <c r="AS1710" s="86" t="s">
        <v>9931</v>
      </c>
      <c r="AT1710" s="87"/>
      <c r="AU1710" s="88"/>
    </row>
    <row r="1711" spans="1:47">
      <c r="A1711" s="50">
        <f t="shared" si="122"/>
        <v>180</v>
      </c>
      <c r="B1711" s="51" t="str">
        <f>IF(A1711="","",IF(A1711&lt;词盘!$B$2,"大词",IF(A1711&lt;词盘!$C$2,"中尾词","长尾词")))</f>
        <v>大词</v>
      </c>
      <c r="D1711" s="29" t="str">
        <f t="shared" si="123"/>
        <v>无序</v>
      </c>
      <c r="I1711" s="61">
        <f t="shared" si="120"/>
        <v>0</v>
      </c>
      <c r="K1711" s="91"/>
      <c r="L1711" s="90"/>
      <c r="M1711" s="62" t="s">
        <v>9932</v>
      </c>
      <c r="N1711" s="63" t="s">
        <v>9933</v>
      </c>
      <c r="O1711" s="64" t="s">
        <v>2027</v>
      </c>
      <c r="P1711" s="65"/>
      <c r="Q1711" s="63" t="s">
        <v>2047</v>
      </c>
      <c r="R1711" s="68">
        <v>0</v>
      </c>
      <c r="S1711" s="68">
        <v>9</v>
      </c>
      <c r="T1711" s="69" t="s">
        <v>9422</v>
      </c>
      <c r="U1711" s="70">
        <v>1357916</v>
      </c>
      <c r="V1711" s="68">
        <v>1881</v>
      </c>
      <c r="W1711" s="71">
        <v>180</v>
      </c>
      <c r="X1711" s="72">
        <v>0.096</v>
      </c>
      <c r="Y1711" s="71">
        <v>48894</v>
      </c>
      <c r="Z1711" s="71">
        <v>778</v>
      </c>
      <c r="AA1711" s="71">
        <v>5</v>
      </c>
      <c r="AB1711" s="76">
        <v>0</v>
      </c>
      <c r="AC1711" s="68">
        <v>1153</v>
      </c>
      <c r="AD1711" s="77">
        <v>1.63</v>
      </c>
      <c r="AE1711" s="68">
        <v>2</v>
      </c>
      <c r="AF1711" s="78">
        <v>0.4317</v>
      </c>
      <c r="AG1711" s="81">
        <v>0.389</v>
      </c>
      <c r="AH1711" s="82">
        <v>3.11</v>
      </c>
      <c r="AI1711" s="64" t="s">
        <v>9934</v>
      </c>
      <c r="AJ1711" s="63" t="s">
        <v>3576</v>
      </c>
      <c r="AK1711" s="78">
        <v>0.2045</v>
      </c>
      <c r="AL1711" s="78">
        <v>0.2778</v>
      </c>
      <c r="AM1711" s="63" t="s">
        <v>3639</v>
      </c>
      <c r="AN1711" s="78">
        <v>0.1136</v>
      </c>
      <c r="AO1711" s="78">
        <v>0.0556</v>
      </c>
      <c r="AP1711" s="63" t="s">
        <v>9935</v>
      </c>
      <c r="AQ1711" s="78">
        <v>0.1136</v>
      </c>
      <c r="AR1711" s="78">
        <v>0.0556</v>
      </c>
      <c r="AS1711" s="86" t="s">
        <v>9936</v>
      </c>
      <c r="AT1711" s="87">
        <v>0</v>
      </c>
      <c r="AU1711" s="88" t="s">
        <v>9937</v>
      </c>
    </row>
    <row r="1712" spans="1:47">
      <c r="A1712" s="50">
        <f t="shared" si="122"/>
        <v>0</v>
      </c>
      <c r="B1712" s="51" t="str">
        <f>IF(A1712="","",IF(A1712&lt;词盘!$B$2,"大词",IF(A1712&lt;词盘!$C$2,"中尾词","长尾词")))</f>
        <v>大词</v>
      </c>
      <c r="D1712" s="29" t="str">
        <f t="shared" si="123"/>
        <v>无序</v>
      </c>
      <c r="I1712" s="61">
        <f t="shared" si="120"/>
        <v>0</v>
      </c>
      <c r="K1712" s="91"/>
      <c r="L1712" s="90"/>
      <c r="M1712" s="62" t="s">
        <v>9938</v>
      </c>
      <c r="N1712" s="63"/>
      <c r="O1712" s="64" t="s">
        <v>2027</v>
      </c>
      <c r="P1712" s="65"/>
      <c r="Q1712" s="63" t="s">
        <v>2047</v>
      </c>
      <c r="R1712" s="68">
        <v>0</v>
      </c>
      <c r="S1712" s="68">
        <v>2</v>
      </c>
      <c r="T1712" s="69" t="s">
        <v>9601</v>
      </c>
      <c r="U1712" s="70"/>
      <c r="V1712" s="68"/>
      <c r="W1712" s="71"/>
      <c r="X1712" s="72"/>
      <c r="Y1712" s="71"/>
      <c r="Z1712" s="71"/>
      <c r="AA1712" s="71"/>
      <c r="AB1712" s="76"/>
      <c r="AC1712" s="68">
        <v>0</v>
      </c>
      <c r="AD1712" s="77"/>
      <c r="AE1712" s="68">
        <v>1</v>
      </c>
      <c r="AF1712" s="78"/>
      <c r="AG1712" s="81"/>
      <c r="AH1712" s="44" t="s">
        <v>2027</v>
      </c>
      <c r="AI1712" s="64" t="s">
        <v>2177</v>
      </c>
      <c r="AJ1712" s="63"/>
      <c r="AK1712" s="78"/>
      <c r="AL1712" s="78"/>
      <c r="AM1712" s="63"/>
      <c r="AN1712" s="78"/>
      <c r="AO1712" s="78"/>
      <c r="AP1712" s="63"/>
      <c r="AQ1712" s="78"/>
      <c r="AR1712" s="78"/>
      <c r="AS1712" s="86"/>
      <c r="AT1712" s="87">
        <v>0</v>
      </c>
      <c r="AU1712" s="88" t="s">
        <v>9939</v>
      </c>
    </row>
    <row r="1713" spans="1:47">
      <c r="A1713" s="50">
        <f t="shared" si="122"/>
        <v>29</v>
      </c>
      <c r="B1713" s="51" t="str">
        <f>IF(A1713="","",IF(A1713&lt;词盘!$B$2,"大词",IF(A1713&lt;词盘!$C$2,"中尾词","长尾词")))</f>
        <v>大词</v>
      </c>
      <c r="D1713" s="29" t="str">
        <f t="shared" si="123"/>
        <v>无序</v>
      </c>
      <c r="I1713" s="61">
        <f t="shared" si="120"/>
        <v>0</v>
      </c>
      <c r="K1713" s="91"/>
      <c r="L1713" s="90"/>
      <c r="M1713" s="62" t="s">
        <v>9940</v>
      </c>
      <c r="N1713" s="63" t="s">
        <v>9941</v>
      </c>
      <c r="O1713" s="64" t="s">
        <v>2027</v>
      </c>
      <c r="P1713" s="65"/>
      <c r="Q1713" s="63" t="s">
        <v>2047</v>
      </c>
      <c r="R1713" s="68">
        <v>0</v>
      </c>
      <c r="S1713" s="68">
        <v>5</v>
      </c>
      <c r="T1713" s="69" t="s">
        <v>9942</v>
      </c>
      <c r="U1713" s="70">
        <v>2319622</v>
      </c>
      <c r="V1713" s="68">
        <v>140</v>
      </c>
      <c r="W1713" s="71">
        <v>29</v>
      </c>
      <c r="X1713" s="72">
        <v>0.2117</v>
      </c>
      <c r="Y1713" s="71">
        <v>3016</v>
      </c>
      <c r="Z1713" s="71">
        <v>63</v>
      </c>
      <c r="AA1713" s="71">
        <v>1</v>
      </c>
      <c r="AB1713" s="76">
        <v>1</v>
      </c>
      <c r="AC1713" s="68">
        <v>336</v>
      </c>
      <c r="AD1713" s="77">
        <v>0.42</v>
      </c>
      <c r="AE1713" s="68">
        <v>2</v>
      </c>
      <c r="AF1713" s="78">
        <v>0.36</v>
      </c>
      <c r="AG1713" s="81">
        <v>1</v>
      </c>
      <c r="AH1713" s="82">
        <v>1.07</v>
      </c>
      <c r="AI1713" s="64" t="s">
        <v>9943</v>
      </c>
      <c r="AJ1713" s="63" t="s">
        <v>9944</v>
      </c>
      <c r="AK1713" s="78">
        <v>0.12</v>
      </c>
      <c r="AL1713" s="78">
        <v>0.4</v>
      </c>
      <c r="AM1713" s="63" t="s">
        <v>2066</v>
      </c>
      <c r="AN1713" s="78">
        <v>0.12</v>
      </c>
      <c r="AO1713" s="78">
        <v>0.4</v>
      </c>
      <c r="AP1713" s="63" t="s">
        <v>9945</v>
      </c>
      <c r="AQ1713" s="78">
        <v>0.12</v>
      </c>
      <c r="AR1713" s="78">
        <v>0.2</v>
      </c>
      <c r="AS1713" s="86" t="s">
        <v>9946</v>
      </c>
      <c r="AT1713" s="87"/>
      <c r="AU1713" s="88"/>
    </row>
    <row r="1714" spans="1:47">
      <c r="A1714" s="50">
        <f t="shared" si="122"/>
        <v>49</v>
      </c>
      <c r="B1714" s="51" t="str">
        <f>IF(A1714="","",IF(A1714&lt;词盘!$B$2,"大词",IF(A1714&lt;词盘!$C$2,"中尾词","长尾词")))</f>
        <v>大词</v>
      </c>
      <c r="D1714" s="29" t="str">
        <f t="shared" si="123"/>
        <v>有序</v>
      </c>
      <c r="E1714" s="2" t="s">
        <v>23</v>
      </c>
      <c r="I1714" s="61">
        <f t="shared" si="120"/>
        <v>0</v>
      </c>
      <c r="K1714" s="91"/>
      <c r="L1714" s="90"/>
      <c r="M1714" s="62" t="s">
        <v>9947</v>
      </c>
      <c r="N1714" s="63" t="s">
        <v>9948</v>
      </c>
      <c r="O1714" s="64" t="s">
        <v>2027</v>
      </c>
      <c r="P1714" s="65"/>
      <c r="Q1714" s="63" t="s">
        <v>2047</v>
      </c>
      <c r="R1714" s="68">
        <v>0</v>
      </c>
      <c r="S1714" s="68">
        <v>6</v>
      </c>
      <c r="T1714" s="69" t="s">
        <v>9949</v>
      </c>
      <c r="U1714" s="70">
        <v>2397083</v>
      </c>
      <c r="V1714" s="68">
        <v>530</v>
      </c>
      <c r="W1714" s="71">
        <v>49</v>
      </c>
      <c r="X1714" s="72">
        <v>0.093</v>
      </c>
      <c r="Y1714" s="71">
        <v>14594</v>
      </c>
      <c r="Z1714" s="71">
        <v>220</v>
      </c>
      <c r="AA1714" s="71">
        <v>2</v>
      </c>
      <c r="AB1714" s="76">
        <v>0</v>
      </c>
      <c r="AC1714" s="68">
        <v>234</v>
      </c>
      <c r="AD1714" s="77">
        <v>2.26</v>
      </c>
      <c r="AE1714" s="68">
        <v>2</v>
      </c>
      <c r="AF1714" s="78">
        <v>0.48</v>
      </c>
      <c r="AG1714" s="81">
        <v>0.3636</v>
      </c>
      <c r="AH1714" s="82">
        <v>1.41</v>
      </c>
      <c r="AI1714" s="64" t="s">
        <v>5941</v>
      </c>
      <c r="AJ1714" s="63" t="s">
        <v>4879</v>
      </c>
      <c r="AK1714" s="78">
        <v>0.28</v>
      </c>
      <c r="AL1714" s="78">
        <v>0.1818</v>
      </c>
      <c r="AM1714" s="63" t="s">
        <v>3576</v>
      </c>
      <c r="AN1714" s="78">
        <v>0.12</v>
      </c>
      <c r="AO1714" s="78">
        <v>0.0909</v>
      </c>
      <c r="AP1714" s="63" t="s">
        <v>9950</v>
      </c>
      <c r="AQ1714" s="78">
        <v>0.08</v>
      </c>
      <c r="AR1714" s="78">
        <v>0.0909</v>
      </c>
      <c r="AS1714" s="86" t="s">
        <v>9951</v>
      </c>
      <c r="AT1714" s="87"/>
      <c r="AU1714" s="88"/>
    </row>
    <row r="1715" spans="1:47">
      <c r="A1715" s="50">
        <f t="shared" si="122"/>
        <v>29</v>
      </c>
      <c r="B1715" s="51" t="str">
        <f>IF(A1715="","",IF(A1715&lt;词盘!$B$2,"大词",IF(A1715&lt;词盘!$C$2,"中尾词","长尾词")))</f>
        <v>大词</v>
      </c>
      <c r="D1715" s="29" t="str">
        <f t="shared" si="123"/>
        <v>无序</v>
      </c>
      <c r="I1715" s="61">
        <f t="shared" si="120"/>
        <v>0</v>
      </c>
      <c r="K1715" s="91"/>
      <c r="L1715" s="90"/>
      <c r="M1715" s="62" t="s">
        <v>9952</v>
      </c>
      <c r="N1715" s="63" t="s">
        <v>9953</v>
      </c>
      <c r="O1715" s="64" t="s">
        <v>2027</v>
      </c>
      <c r="P1715" s="65"/>
      <c r="Q1715" s="63" t="s">
        <v>2149</v>
      </c>
      <c r="R1715" s="68">
        <v>0</v>
      </c>
      <c r="S1715" s="68">
        <v>1</v>
      </c>
      <c r="T1715" s="69" t="s">
        <v>3109</v>
      </c>
      <c r="U1715" s="70">
        <v>1248142</v>
      </c>
      <c r="V1715" s="68">
        <v>994</v>
      </c>
      <c r="W1715" s="71">
        <v>29</v>
      </c>
      <c r="X1715" s="72">
        <v>0.0296</v>
      </c>
      <c r="Y1715" s="71">
        <v>26802</v>
      </c>
      <c r="Z1715" s="71">
        <v>402</v>
      </c>
      <c r="AA1715" s="71">
        <v>1</v>
      </c>
      <c r="AB1715" s="76">
        <v>0</v>
      </c>
      <c r="AC1715" s="68">
        <v>519</v>
      </c>
      <c r="AD1715" s="77">
        <v>1.92</v>
      </c>
      <c r="AE1715" s="68">
        <v>20</v>
      </c>
      <c r="AF1715" s="78">
        <v>0.5208</v>
      </c>
      <c r="AG1715" s="81">
        <v>0.4285</v>
      </c>
      <c r="AH1715" s="82">
        <v>1.24</v>
      </c>
      <c r="AI1715" s="64" t="s">
        <v>9954</v>
      </c>
      <c r="AJ1715" s="63" t="s">
        <v>9955</v>
      </c>
      <c r="AK1715" s="78">
        <v>0.2292</v>
      </c>
      <c r="AL1715" s="78">
        <v>0.0714</v>
      </c>
      <c r="AM1715" s="63" t="s">
        <v>9956</v>
      </c>
      <c r="AN1715" s="78">
        <v>0.2083</v>
      </c>
      <c r="AO1715" s="78">
        <v>0.3571</v>
      </c>
      <c r="AP1715" s="63" t="s">
        <v>9957</v>
      </c>
      <c r="AQ1715" s="78">
        <v>0.0833</v>
      </c>
      <c r="AR1715" s="78">
        <v>0</v>
      </c>
      <c r="AS1715" s="86" t="s">
        <v>9958</v>
      </c>
      <c r="AT1715" s="87"/>
      <c r="AU1715" s="88" t="s">
        <v>9959</v>
      </c>
    </row>
    <row r="1716" spans="1:47">
      <c r="A1716" s="50">
        <f t="shared" si="122"/>
        <v>0</v>
      </c>
      <c r="B1716" s="51" t="str">
        <f>IF(A1716="","",IF(A1716&lt;词盘!$B$2,"大词",IF(A1716&lt;词盘!$C$2,"中尾词","长尾词")))</f>
        <v>大词</v>
      </c>
      <c r="D1716" s="29" t="str">
        <f t="shared" si="123"/>
        <v>无序</v>
      </c>
      <c r="I1716" s="61">
        <f t="shared" si="120"/>
        <v>0</v>
      </c>
      <c r="K1716" s="91"/>
      <c r="L1716" s="90"/>
      <c r="M1716" s="62" t="s">
        <v>9960</v>
      </c>
      <c r="N1716" s="63"/>
      <c r="O1716" s="64" t="s">
        <v>2027</v>
      </c>
      <c r="P1716" s="65"/>
      <c r="Q1716" s="63" t="s">
        <v>2047</v>
      </c>
      <c r="R1716" s="68">
        <v>0</v>
      </c>
      <c r="S1716" s="68">
        <v>3</v>
      </c>
      <c r="T1716" s="69" t="s">
        <v>5312</v>
      </c>
      <c r="U1716" s="70"/>
      <c r="V1716" s="68"/>
      <c r="W1716" s="71"/>
      <c r="X1716" s="72"/>
      <c r="Y1716" s="71"/>
      <c r="Z1716" s="71"/>
      <c r="AA1716" s="71"/>
      <c r="AB1716" s="76"/>
      <c r="AC1716" s="68">
        <v>0</v>
      </c>
      <c r="AD1716" s="77"/>
      <c r="AE1716" s="68">
        <v>16</v>
      </c>
      <c r="AF1716" s="78"/>
      <c r="AG1716" s="81"/>
      <c r="AH1716" s="44" t="s">
        <v>2027</v>
      </c>
      <c r="AI1716" s="64" t="s">
        <v>2177</v>
      </c>
      <c r="AJ1716" s="63"/>
      <c r="AK1716" s="78"/>
      <c r="AL1716" s="78"/>
      <c r="AM1716" s="63"/>
      <c r="AN1716" s="78"/>
      <c r="AO1716" s="78"/>
      <c r="AP1716" s="63"/>
      <c r="AQ1716" s="78"/>
      <c r="AR1716" s="78"/>
      <c r="AS1716" s="86"/>
      <c r="AT1716" s="87"/>
      <c r="AU1716" s="88"/>
    </row>
    <row r="1717" spans="1:47">
      <c r="A1717" s="50">
        <f t="shared" si="122"/>
        <v>83</v>
      </c>
      <c r="B1717" s="51" t="str">
        <f>IF(A1717="","",IF(A1717&lt;词盘!$B$2,"大词",IF(A1717&lt;词盘!$C$2,"中尾词","长尾词")))</f>
        <v>大词</v>
      </c>
      <c r="D1717" s="29" t="str">
        <f t="shared" si="123"/>
        <v>无序</v>
      </c>
      <c r="I1717" s="61">
        <f t="shared" si="120"/>
        <v>0</v>
      </c>
      <c r="K1717" s="91"/>
      <c r="L1717" s="90"/>
      <c r="M1717" s="62" t="s">
        <v>9961</v>
      </c>
      <c r="N1717" s="63" t="s">
        <v>9962</v>
      </c>
      <c r="O1717" s="64" t="s">
        <v>2027</v>
      </c>
      <c r="P1717" s="65"/>
      <c r="Q1717" s="63" t="s">
        <v>2047</v>
      </c>
      <c r="R1717" s="68">
        <v>0</v>
      </c>
      <c r="S1717" s="68">
        <v>5</v>
      </c>
      <c r="T1717" s="69" t="s">
        <v>9963</v>
      </c>
      <c r="U1717" s="70">
        <v>1273839</v>
      </c>
      <c r="V1717" s="68">
        <v>527</v>
      </c>
      <c r="W1717" s="71">
        <v>83</v>
      </c>
      <c r="X1717" s="72">
        <v>0.1589</v>
      </c>
      <c r="Y1717" s="71">
        <v>13693</v>
      </c>
      <c r="Z1717" s="71">
        <v>254</v>
      </c>
      <c r="AA1717" s="71">
        <v>2</v>
      </c>
      <c r="AB1717" s="76">
        <v>1</v>
      </c>
      <c r="AC1717" s="68">
        <v>628</v>
      </c>
      <c r="AD1717" s="77">
        <v>0.84</v>
      </c>
      <c r="AE1717" s="68">
        <v>2</v>
      </c>
      <c r="AF1717" s="78">
        <v>0.4043</v>
      </c>
      <c r="AG1717" s="81">
        <v>0.4117</v>
      </c>
      <c r="AH1717" s="82">
        <v>3.85</v>
      </c>
      <c r="AI1717" s="64" t="s">
        <v>9964</v>
      </c>
      <c r="AJ1717" s="63" t="s">
        <v>3639</v>
      </c>
      <c r="AK1717" s="78">
        <v>0.1489</v>
      </c>
      <c r="AL1717" s="78">
        <v>0.1176</v>
      </c>
      <c r="AM1717" s="63" t="s">
        <v>9935</v>
      </c>
      <c r="AN1717" s="78">
        <v>0.1277</v>
      </c>
      <c r="AO1717" s="78">
        <v>0.1765</v>
      </c>
      <c r="AP1717" s="63" t="s">
        <v>3576</v>
      </c>
      <c r="AQ1717" s="78">
        <v>0.1277</v>
      </c>
      <c r="AR1717" s="78">
        <v>0.1176</v>
      </c>
      <c r="AS1717" s="86" t="s">
        <v>9965</v>
      </c>
      <c r="AT1717" s="87">
        <v>0.0404</v>
      </c>
      <c r="AU1717" s="88" t="s">
        <v>9966</v>
      </c>
    </row>
    <row r="1718" spans="1:47">
      <c r="A1718" s="50">
        <f t="shared" si="122"/>
        <v>16</v>
      </c>
      <c r="B1718" s="51" t="str">
        <f>IF(A1718="","",IF(A1718&lt;词盘!$B$2,"大词",IF(A1718&lt;词盘!$C$2,"中尾词","长尾词")))</f>
        <v>大词</v>
      </c>
      <c r="D1718" s="29" t="str">
        <f t="shared" si="123"/>
        <v>无序</v>
      </c>
      <c r="I1718" s="61">
        <f t="shared" si="120"/>
        <v>0</v>
      </c>
      <c r="K1718" s="91"/>
      <c r="L1718" s="90"/>
      <c r="M1718" s="62" t="s">
        <v>9967</v>
      </c>
      <c r="N1718" s="63" t="s">
        <v>9968</v>
      </c>
      <c r="O1718" s="64" t="s">
        <v>2027</v>
      </c>
      <c r="P1718" s="65"/>
      <c r="Q1718" s="63" t="s">
        <v>2047</v>
      </c>
      <c r="R1718" s="68">
        <v>0</v>
      </c>
      <c r="S1718" s="68">
        <v>1</v>
      </c>
      <c r="T1718" s="69" t="s">
        <v>2224</v>
      </c>
      <c r="U1718" s="70">
        <v>2325859</v>
      </c>
      <c r="V1718" s="68">
        <v>140</v>
      </c>
      <c r="W1718" s="71">
        <v>16</v>
      </c>
      <c r="X1718" s="72">
        <v>0.1164</v>
      </c>
      <c r="Y1718" s="71">
        <v>3433</v>
      </c>
      <c r="Z1718" s="71">
        <v>53</v>
      </c>
      <c r="AA1718" s="71">
        <v>1</v>
      </c>
      <c r="AB1718" s="76">
        <v>0</v>
      </c>
      <c r="AC1718" s="68">
        <v>198</v>
      </c>
      <c r="AD1718" s="77">
        <v>0.71</v>
      </c>
      <c r="AE1718" s="68">
        <v>2</v>
      </c>
      <c r="AF1718" s="78">
        <v>0.8</v>
      </c>
      <c r="AG1718" s="81">
        <v>0.8334</v>
      </c>
      <c r="AH1718" s="82">
        <v>1.32</v>
      </c>
      <c r="AI1718" s="64" t="s">
        <v>4388</v>
      </c>
      <c r="AJ1718" s="63" t="s">
        <v>2429</v>
      </c>
      <c r="AK1718" s="78">
        <v>0.64</v>
      </c>
      <c r="AL1718" s="78">
        <v>0.6667</v>
      </c>
      <c r="AM1718" s="63" t="s">
        <v>9969</v>
      </c>
      <c r="AN1718" s="78">
        <v>0.12</v>
      </c>
      <c r="AO1718" s="78">
        <v>0</v>
      </c>
      <c r="AP1718" s="63" t="s">
        <v>9970</v>
      </c>
      <c r="AQ1718" s="78">
        <v>0.04</v>
      </c>
      <c r="AR1718" s="78">
        <v>0.1667</v>
      </c>
      <c r="AS1718" s="86" t="s">
        <v>9971</v>
      </c>
      <c r="AT1718" s="87">
        <v>0.113</v>
      </c>
      <c r="AU1718" s="88" t="s">
        <v>9972</v>
      </c>
    </row>
    <row r="1719" spans="1:47">
      <c r="A1719" s="50">
        <f t="shared" si="122"/>
        <v>0</v>
      </c>
      <c r="B1719" s="51" t="str">
        <f>IF(A1719="","",IF(A1719&lt;词盘!$B$2,"大词",IF(A1719&lt;词盘!$C$2,"中尾词","长尾词")))</f>
        <v>大词</v>
      </c>
      <c r="D1719" s="29" t="str">
        <f t="shared" si="123"/>
        <v>无序</v>
      </c>
      <c r="I1719" s="61">
        <f t="shared" si="120"/>
        <v>0</v>
      </c>
      <c r="K1719" s="91"/>
      <c r="L1719" s="90"/>
      <c r="M1719" s="62" t="s">
        <v>9973</v>
      </c>
      <c r="N1719" s="63"/>
      <c r="O1719" s="64" t="s">
        <v>2027</v>
      </c>
      <c r="P1719" s="65"/>
      <c r="Q1719" s="63" t="s">
        <v>2047</v>
      </c>
      <c r="R1719" s="68">
        <v>0</v>
      </c>
      <c r="S1719" s="68">
        <v>5</v>
      </c>
      <c r="T1719" s="69" t="s">
        <v>9974</v>
      </c>
      <c r="U1719" s="70"/>
      <c r="V1719" s="68"/>
      <c r="W1719" s="71"/>
      <c r="X1719" s="72"/>
      <c r="Y1719" s="71"/>
      <c r="Z1719" s="71"/>
      <c r="AA1719" s="71"/>
      <c r="AB1719" s="76"/>
      <c r="AC1719" s="68">
        <v>0</v>
      </c>
      <c r="AD1719" s="77"/>
      <c r="AE1719" s="68">
        <v>16</v>
      </c>
      <c r="AF1719" s="78"/>
      <c r="AG1719" s="81"/>
      <c r="AH1719" s="44" t="s">
        <v>2027</v>
      </c>
      <c r="AI1719" s="64" t="s">
        <v>2177</v>
      </c>
      <c r="AJ1719" s="63"/>
      <c r="AK1719" s="78"/>
      <c r="AL1719" s="78"/>
      <c r="AM1719" s="63"/>
      <c r="AN1719" s="78"/>
      <c r="AO1719" s="78"/>
      <c r="AP1719" s="63"/>
      <c r="AQ1719" s="78"/>
      <c r="AR1719" s="78"/>
      <c r="AS1719" s="86"/>
      <c r="AT1719" s="87">
        <v>0</v>
      </c>
      <c r="AU1719" s="88"/>
    </row>
    <row r="1720" spans="1:47">
      <c r="A1720" s="50">
        <f t="shared" si="122"/>
        <v>0</v>
      </c>
      <c r="B1720" s="51" t="str">
        <f>IF(A1720="","",IF(A1720&lt;词盘!$B$2,"大词",IF(A1720&lt;词盘!$C$2,"中尾词","长尾词")))</f>
        <v>大词</v>
      </c>
      <c r="D1720" s="29" t="str">
        <f t="shared" si="123"/>
        <v>无序</v>
      </c>
      <c r="I1720" s="61">
        <f t="shared" si="120"/>
        <v>0</v>
      </c>
      <c r="K1720" s="91"/>
      <c r="L1720" s="90"/>
      <c r="M1720" s="62" t="s">
        <v>9975</v>
      </c>
      <c r="N1720" s="63"/>
      <c r="O1720" s="64" t="s">
        <v>2027</v>
      </c>
      <c r="P1720" s="65"/>
      <c r="Q1720" s="63" t="s">
        <v>2247</v>
      </c>
      <c r="R1720" s="68">
        <v>0</v>
      </c>
      <c r="S1720" s="68">
        <v>1</v>
      </c>
      <c r="T1720" s="69" t="s">
        <v>2601</v>
      </c>
      <c r="U1720" s="70"/>
      <c r="V1720" s="68"/>
      <c r="W1720" s="71"/>
      <c r="X1720" s="72"/>
      <c r="Y1720" s="71"/>
      <c r="Z1720" s="71"/>
      <c r="AA1720" s="71"/>
      <c r="AB1720" s="76"/>
      <c r="AC1720" s="68">
        <v>0</v>
      </c>
      <c r="AD1720" s="77"/>
      <c r="AE1720" s="68">
        <v>15</v>
      </c>
      <c r="AF1720" s="78"/>
      <c r="AG1720" s="81"/>
      <c r="AH1720" s="44" t="s">
        <v>2027</v>
      </c>
      <c r="AI1720" s="64" t="s">
        <v>2177</v>
      </c>
      <c r="AJ1720" s="63"/>
      <c r="AK1720" s="78"/>
      <c r="AL1720" s="78"/>
      <c r="AM1720" s="63"/>
      <c r="AN1720" s="78"/>
      <c r="AO1720" s="78"/>
      <c r="AP1720" s="63"/>
      <c r="AQ1720" s="78"/>
      <c r="AR1720" s="78"/>
      <c r="AS1720" s="86"/>
      <c r="AT1720" s="87">
        <v>0</v>
      </c>
      <c r="AU1720" s="88" t="s">
        <v>9976</v>
      </c>
    </row>
    <row r="1721" spans="1:47">
      <c r="A1721" s="50">
        <f t="shared" si="122"/>
        <v>0</v>
      </c>
      <c r="B1721" s="51" t="str">
        <f>IF(A1721="","",IF(A1721&lt;词盘!$B$2,"大词",IF(A1721&lt;词盘!$C$2,"中尾词","长尾词")))</f>
        <v>大词</v>
      </c>
      <c r="D1721" s="29" t="str">
        <f t="shared" si="123"/>
        <v>无序</v>
      </c>
      <c r="I1721" s="61">
        <f t="shared" si="120"/>
        <v>0</v>
      </c>
      <c r="K1721" s="91"/>
      <c r="L1721" s="90"/>
      <c r="M1721" s="62" t="s">
        <v>9977</v>
      </c>
      <c r="N1721" s="63"/>
      <c r="O1721" s="64" t="s">
        <v>2027</v>
      </c>
      <c r="P1721" s="65"/>
      <c r="Q1721" s="63" t="s">
        <v>2149</v>
      </c>
      <c r="R1721" s="68">
        <v>0</v>
      </c>
      <c r="S1721" s="68">
        <v>2</v>
      </c>
      <c r="T1721" s="69" t="s">
        <v>8213</v>
      </c>
      <c r="U1721" s="70"/>
      <c r="V1721" s="68"/>
      <c r="W1721" s="71"/>
      <c r="X1721" s="72"/>
      <c r="Y1721" s="71"/>
      <c r="Z1721" s="71"/>
      <c r="AA1721" s="71"/>
      <c r="AB1721" s="76"/>
      <c r="AC1721" s="68">
        <v>0</v>
      </c>
      <c r="AD1721" s="77"/>
      <c r="AE1721" s="68">
        <v>19</v>
      </c>
      <c r="AF1721" s="78"/>
      <c r="AG1721" s="81"/>
      <c r="AH1721" s="44" t="s">
        <v>2027</v>
      </c>
      <c r="AI1721" s="64" t="s">
        <v>2177</v>
      </c>
      <c r="AJ1721" s="63"/>
      <c r="AK1721" s="78"/>
      <c r="AL1721" s="78"/>
      <c r="AM1721" s="63"/>
      <c r="AN1721" s="78"/>
      <c r="AO1721" s="78"/>
      <c r="AP1721" s="63"/>
      <c r="AQ1721" s="78"/>
      <c r="AR1721" s="78"/>
      <c r="AS1721" s="86"/>
      <c r="AT1721" s="87">
        <v>0</v>
      </c>
      <c r="AU1721" s="88" t="s">
        <v>9978</v>
      </c>
    </row>
    <row r="1722" spans="1:47">
      <c r="A1722" s="50">
        <f t="shared" si="122"/>
        <v>122</v>
      </c>
      <c r="B1722" s="51" t="str">
        <f>IF(A1722="","",IF(A1722&lt;词盘!$B$2,"大词",IF(A1722&lt;词盘!$C$2,"中尾词","长尾词")))</f>
        <v>大词</v>
      </c>
      <c r="D1722" s="29" t="str">
        <f t="shared" si="123"/>
        <v>无序</v>
      </c>
      <c r="I1722" s="61">
        <f t="shared" si="120"/>
        <v>0</v>
      </c>
      <c r="K1722" s="91"/>
      <c r="L1722" s="90"/>
      <c r="M1722" s="62" t="s">
        <v>1764</v>
      </c>
      <c r="N1722" s="63" t="s">
        <v>9979</v>
      </c>
      <c r="O1722" s="64" t="s">
        <v>2027</v>
      </c>
      <c r="P1722" s="65"/>
      <c r="Q1722" s="63" t="s">
        <v>2149</v>
      </c>
      <c r="R1722" s="68">
        <v>0</v>
      </c>
      <c r="S1722" s="68">
        <v>1</v>
      </c>
      <c r="T1722" s="69" t="s">
        <v>2022</v>
      </c>
      <c r="U1722" s="70">
        <v>139963</v>
      </c>
      <c r="V1722" s="68">
        <v>7587</v>
      </c>
      <c r="W1722" s="71">
        <v>122</v>
      </c>
      <c r="X1722" s="72">
        <v>0.0162</v>
      </c>
      <c r="Y1722" s="71">
        <v>215049</v>
      </c>
      <c r="Z1722" s="71">
        <v>3598</v>
      </c>
      <c r="AA1722" s="71">
        <v>3</v>
      </c>
      <c r="AB1722" s="76">
        <v>6</v>
      </c>
      <c r="AC1722" s="68">
        <v>8590</v>
      </c>
      <c r="AD1722" s="77">
        <v>0.88</v>
      </c>
      <c r="AE1722" s="68">
        <v>526</v>
      </c>
      <c r="AF1722" s="78">
        <v>0.0912</v>
      </c>
      <c r="AG1722" s="81">
        <v>0</v>
      </c>
      <c r="AH1722" s="82">
        <v>1.51</v>
      </c>
      <c r="AI1722" s="64" t="s">
        <v>9980</v>
      </c>
      <c r="AJ1722" s="63" t="s">
        <v>9981</v>
      </c>
      <c r="AK1722" s="78">
        <v>0.0384</v>
      </c>
      <c r="AL1722" s="78">
        <v>0</v>
      </c>
      <c r="AM1722" s="63" t="s">
        <v>9982</v>
      </c>
      <c r="AN1722" s="78">
        <v>0.0264</v>
      </c>
      <c r="AO1722" s="78">
        <v>0</v>
      </c>
      <c r="AP1722" s="63" t="s">
        <v>9983</v>
      </c>
      <c r="AQ1722" s="78">
        <v>0.0264</v>
      </c>
      <c r="AR1722" s="78">
        <v>0</v>
      </c>
      <c r="AS1722" s="86" t="s">
        <v>9984</v>
      </c>
      <c r="AT1722" s="87">
        <v>0</v>
      </c>
      <c r="AU1722" s="88" t="s">
        <v>9985</v>
      </c>
    </row>
    <row r="1723" spans="1:47">
      <c r="A1723" s="50">
        <f t="shared" si="122"/>
        <v>83</v>
      </c>
      <c r="B1723" s="51" t="str">
        <f>IF(A1723="","",IF(A1723&lt;词盘!$B$2,"大词",IF(A1723&lt;词盘!$C$2,"中尾词","长尾词")))</f>
        <v>大词</v>
      </c>
      <c r="D1723" s="29" t="str">
        <f t="shared" si="123"/>
        <v>无序</v>
      </c>
      <c r="I1723" s="61">
        <f t="shared" si="120"/>
        <v>0</v>
      </c>
      <c r="K1723" s="91"/>
      <c r="L1723" s="90"/>
      <c r="M1723" s="62" t="s">
        <v>9986</v>
      </c>
      <c r="N1723" s="63" t="s">
        <v>9987</v>
      </c>
      <c r="O1723" s="64" t="s">
        <v>2027</v>
      </c>
      <c r="P1723" s="65"/>
      <c r="Q1723" s="63" t="s">
        <v>2047</v>
      </c>
      <c r="R1723" s="68">
        <v>0</v>
      </c>
      <c r="S1723" s="68">
        <v>1</v>
      </c>
      <c r="T1723" s="69" t="s">
        <v>2278</v>
      </c>
      <c r="U1723" s="70">
        <v>512862</v>
      </c>
      <c r="V1723" s="68">
        <v>2540</v>
      </c>
      <c r="W1723" s="71">
        <v>83</v>
      </c>
      <c r="X1723" s="72">
        <v>0.0329</v>
      </c>
      <c r="Y1723" s="71">
        <v>68700</v>
      </c>
      <c r="Z1723" s="71">
        <v>1113</v>
      </c>
      <c r="AA1723" s="71">
        <v>2</v>
      </c>
      <c r="AB1723" s="76">
        <v>0</v>
      </c>
      <c r="AC1723" s="68">
        <v>168105</v>
      </c>
      <c r="AD1723" s="77">
        <v>0.02</v>
      </c>
      <c r="AE1723" s="68">
        <v>28</v>
      </c>
      <c r="AF1723" s="78">
        <v>0.2457</v>
      </c>
      <c r="AG1723" s="81">
        <v>0</v>
      </c>
      <c r="AH1723" s="82">
        <v>1.75</v>
      </c>
      <c r="AI1723" s="64" t="s">
        <v>9988</v>
      </c>
      <c r="AJ1723" s="63" t="s">
        <v>9989</v>
      </c>
      <c r="AK1723" s="78">
        <v>0.1186</v>
      </c>
      <c r="AL1723" s="78">
        <v>0</v>
      </c>
      <c r="AM1723" s="63" t="s">
        <v>9990</v>
      </c>
      <c r="AN1723" s="78">
        <v>0.0763</v>
      </c>
      <c r="AO1723" s="78">
        <v>0</v>
      </c>
      <c r="AP1723" s="63" t="s">
        <v>9991</v>
      </c>
      <c r="AQ1723" s="78">
        <v>0.0508</v>
      </c>
      <c r="AR1723" s="78">
        <v>0</v>
      </c>
      <c r="AS1723" s="86" t="s">
        <v>9992</v>
      </c>
      <c r="AT1723" s="87">
        <v>0</v>
      </c>
      <c r="AU1723" s="88" t="s">
        <v>9993</v>
      </c>
    </row>
    <row r="1724" spans="1:47">
      <c r="A1724" s="50">
        <f t="shared" si="122"/>
        <v>60</v>
      </c>
      <c r="B1724" s="51" t="str">
        <f>IF(A1724="","",IF(A1724&lt;词盘!$B$2,"大词",IF(A1724&lt;词盘!$C$2,"中尾词","长尾词")))</f>
        <v>大词</v>
      </c>
      <c r="D1724" s="29" t="str">
        <f t="shared" si="123"/>
        <v>无序</v>
      </c>
      <c r="I1724" s="61">
        <f t="shared" si="120"/>
        <v>0</v>
      </c>
      <c r="K1724" s="91"/>
      <c r="L1724" s="90"/>
      <c r="M1724" s="62" t="s">
        <v>9994</v>
      </c>
      <c r="N1724" s="63" t="s">
        <v>9995</v>
      </c>
      <c r="O1724" s="64" t="s">
        <v>2027</v>
      </c>
      <c r="P1724" s="65"/>
      <c r="Q1724" s="63" t="s">
        <v>2047</v>
      </c>
      <c r="R1724" s="68">
        <v>0</v>
      </c>
      <c r="S1724" s="68">
        <v>1</v>
      </c>
      <c r="T1724" s="69" t="s">
        <v>2601</v>
      </c>
      <c r="U1724" s="70">
        <v>1741178</v>
      </c>
      <c r="V1724" s="68">
        <v>471</v>
      </c>
      <c r="W1724" s="71">
        <v>60</v>
      </c>
      <c r="X1724" s="72">
        <v>0.1287</v>
      </c>
      <c r="Y1724" s="71">
        <v>11958</v>
      </c>
      <c r="Z1724" s="71">
        <v>202</v>
      </c>
      <c r="AA1724" s="71">
        <v>2</v>
      </c>
      <c r="AB1724" s="76">
        <v>2</v>
      </c>
      <c r="AC1724" s="68">
        <v>393</v>
      </c>
      <c r="AD1724" s="77">
        <v>1.2</v>
      </c>
      <c r="AE1724" s="68">
        <v>16</v>
      </c>
      <c r="AF1724" s="78">
        <v>0.5</v>
      </c>
      <c r="AG1724" s="81">
        <v>0.3</v>
      </c>
      <c r="AH1724" s="82">
        <v>2.76</v>
      </c>
      <c r="AI1724" s="64" t="s">
        <v>3843</v>
      </c>
      <c r="AJ1724" s="63" t="s">
        <v>9996</v>
      </c>
      <c r="AK1724" s="78">
        <v>0.2353</v>
      </c>
      <c r="AL1724" s="78">
        <v>0.2</v>
      </c>
      <c r="AM1724" s="63" t="s">
        <v>9997</v>
      </c>
      <c r="AN1724" s="78">
        <v>0.1471</v>
      </c>
      <c r="AO1724" s="78">
        <v>0.1</v>
      </c>
      <c r="AP1724" s="63" t="s">
        <v>3731</v>
      </c>
      <c r="AQ1724" s="78">
        <v>0.1176</v>
      </c>
      <c r="AR1724" s="78">
        <v>0</v>
      </c>
      <c r="AS1724" s="86" t="s">
        <v>9998</v>
      </c>
      <c r="AT1724" s="87">
        <v>0.0571</v>
      </c>
      <c r="AU1724" s="88" t="s">
        <v>9999</v>
      </c>
    </row>
    <row r="1725" spans="1:47">
      <c r="A1725" s="50">
        <f t="shared" si="122"/>
        <v>0</v>
      </c>
      <c r="B1725" s="51" t="str">
        <f>IF(A1725="","",IF(A1725&lt;词盘!$B$2,"大词",IF(A1725&lt;词盘!$C$2,"中尾词","长尾词")))</f>
        <v>大词</v>
      </c>
      <c r="D1725" s="29" t="str">
        <f t="shared" si="123"/>
        <v>无序</v>
      </c>
      <c r="I1725" s="61">
        <f t="shared" si="120"/>
        <v>0</v>
      </c>
      <c r="K1725" s="91"/>
      <c r="L1725" s="90"/>
      <c r="M1725" s="62" t="s">
        <v>10000</v>
      </c>
      <c r="N1725" s="63" t="s">
        <v>10001</v>
      </c>
      <c r="O1725" s="64" t="s">
        <v>2027</v>
      </c>
      <c r="P1725" s="65"/>
      <c r="Q1725" s="63" t="s">
        <v>2047</v>
      </c>
      <c r="R1725" s="68">
        <v>0</v>
      </c>
      <c r="S1725" s="68">
        <v>7</v>
      </c>
      <c r="T1725" s="69" t="s">
        <v>9806</v>
      </c>
      <c r="U1725" s="70"/>
      <c r="V1725" s="68"/>
      <c r="W1725" s="71"/>
      <c r="X1725" s="72"/>
      <c r="Y1725" s="71"/>
      <c r="Z1725" s="71"/>
      <c r="AA1725" s="71">
        <v>1</v>
      </c>
      <c r="AB1725" s="76">
        <v>0</v>
      </c>
      <c r="AC1725" s="68">
        <v>58</v>
      </c>
      <c r="AD1725" s="77">
        <v>0</v>
      </c>
      <c r="AE1725" s="68">
        <v>14</v>
      </c>
      <c r="AF1725" s="78">
        <v>1</v>
      </c>
      <c r="AG1725" s="81">
        <v>1</v>
      </c>
      <c r="AH1725" s="44" t="s">
        <v>2027</v>
      </c>
      <c r="AI1725" s="64" t="s">
        <v>2177</v>
      </c>
      <c r="AJ1725" s="63" t="s">
        <v>10002</v>
      </c>
      <c r="AK1725" s="78">
        <v>0.7143</v>
      </c>
      <c r="AL1725" s="78">
        <v>1</v>
      </c>
      <c r="AM1725" s="63" t="s">
        <v>3970</v>
      </c>
      <c r="AN1725" s="78">
        <v>0.2857</v>
      </c>
      <c r="AO1725" s="78">
        <v>0</v>
      </c>
      <c r="AP1725" s="63"/>
      <c r="AQ1725" s="78"/>
      <c r="AR1725" s="78"/>
      <c r="AS1725" s="86" t="s">
        <v>10003</v>
      </c>
      <c r="AT1725" s="87">
        <v>0.5</v>
      </c>
      <c r="AU1725" s="88" t="s">
        <v>10004</v>
      </c>
    </row>
    <row r="1726" spans="1:47">
      <c r="A1726" s="50">
        <f t="shared" si="122"/>
        <v>0</v>
      </c>
      <c r="B1726" s="51" t="str">
        <f>IF(A1726="","",IF(A1726&lt;词盘!$B$2,"大词",IF(A1726&lt;词盘!$C$2,"中尾词","长尾词")))</f>
        <v>大词</v>
      </c>
      <c r="D1726" s="29" t="str">
        <f t="shared" si="123"/>
        <v>无序</v>
      </c>
      <c r="I1726" s="61">
        <f t="shared" ref="I1726:I1789" si="124">P1726/SUM(P:P)</f>
        <v>0</v>
      </c>
      <c r="K1726" s="91"/>
      <c r="L1726" s="90"/>
      <c r="M1726" s="62" t="s">
        <v>10005</v>
      </c>
      <c r="N1726" s="63" t="s">
        <v>10006</v>
      </c>
      <c r="O1726" s="64" t="s">
        <v>2027</v>
      </c>
      <c r="P1726" s="65"/>
      <c r="Q1726" s="63" t="s">
        <v>2047</v>
      </c>
      <c r="R1726" s="68">
        <v>0</v>
      </c>
      <c r="S1726" s="68">
        <v>8</v>
      </c>
      <c r="T1726" s="69" t="s">
        <v>10007</v>
      </c>
      <c r="U1726" s="70"/>
      <c r="V1726" s="68"/>
      <c r="W1726" s="71"/>
      <c r="X1726" s="72"/>
      <c r="Y1726" s="71"/>
      <c r="Z1726" s="71"/>
      <c r="AA1726" s="71">
        <v>1</v>
      </c>
      <c r="AB1726" s="76">
        <v>0</v>
      </c>
      <c r="AC1726" s="68">
        <v>120</v>
      </c>
      <c r="AD1726" s="77">
        <v>0</v>
      </c>
      <c r="AE1726" s="68">
        <v>3</v>
      </c>
      <c r="AF1726" s="78">
        <v>0.7333</v>
      </c>
      <c r="AG1726" s="81">
        <v>0.6667</v>
      </c>
      <c r="AH1726" s="82">
        <v>3.09</v>
      </c>
      <c r="AI1726" s="64" t="s">
        <v>10008</v>
      </c>
      <c r="AJ1726" s="63" t="s">
        <v>10009</v>
      </c>
      <c r="AK1726" s="78">
        <v>0.5333</v>
      </c>
      <c r="AL1726" s="78">
        <v>0.6667</v>
      </c>
      <c r="AM1726" s="63" t="s">
        <v>2022</v>
      </c>
      <c r="AN1726" s="78">
        <v>0.1</v>
      </c>
      <c r="AO1726" s="78">
        <v>0</v>
      </c>
      <c r="AP1726" s="63" t="s">
        <v>2279</v>
      </c>
      <c r="AQ1726" s="78">
        <v>0.1</v>
      </c>
      <c r="AR1726" s="78">
        <v>0</v>
      </c>
      <c r="AS1726" s="86" t="s">
        <v>10010</v>
      </c>
      <c r="AT1726" s="87">
        <v>0</v>
      </c>
      <c r="AU1726" s="88" t="s">
        <v>10011</v>
      </c>
    </row>
    <row r="1727" spans="1:47">
      <c r="A1727" s="50">
        <f t="shared" si="122"/>
        <v>0</v>
      </c>
      <c r="B1727" s="51" t="str">
        <f>IF(A1727="","",IF(A1727&lt;词盘!$B$2,"大词",IF(A1727&lt;词盘!$C$2,"中尾词","长尾词")))</f>
        <v>大词</v>
      </c>
      <c r="D1727" s="29" t="str">
        <f t="shared" si="123"/>
        <v>无序</v>
      </c>
      <c r="I1727" s="61">
        <f t="shared" si="124"/>
        <v>0</v>
      </c>
      <c r="K1727" s="91"/>
      <c r="L1727" s="90"/>
      <c r="M1727" s="62" t="s">
        <v>10012</v>
      </c>
      <c r="N1727" s="63"/>
      <c r="O1727" s="64" t="s">
        <v>2027</v>
      </c>
      <c r="P1727" s="65"/>
      <c r="Q1727" s="63" t="s">
        <v>2047</v>
      </c>
      <c r="R1727" s="68">
        <v>0</v>
      </c>
      <c r="S1727" s="68">
        <v>1</v>
      </c>
      <c r="T1727" s="69" t="s">
        <v>2024</v>
      </c>
      <c r="U1727" s="70"/>
      <c r="V1727" s="68"/>
      <c r="W1727" s="71"/>
      <c r="X1727" s="72"/>
      <c r="Y1727" s="71"/>
      <c r="Z1727" s="71"/>
      <c r="AA1727" s="71"/>
      <c r="AB1727" s="76"/>
      <c r="AC1727" s="68">
        <v>0</v>
      </c>
      <c r="AD1727" s="77"/>
      <c r="AE1727" s="68">
        <v>22</v>
      </c>
      <c r="AF1727" s="78"/>
      <c r="AG1727" s="81"/>
      <c r="AH1727" s="44" t="s">
        <v>2027</v>
      </c>
      <c r="AI1727" s="64" t="s">
        <v>2177</v>
      </c>
      <c r="AJ1727" s="63"/>
      <c r="AK1727" s="78"/>
      <c r="AL1727" s="78"/>
      <c r="AM1727" s="63"/>
      <c r="AN1727" s="78"/>
      <c r="AO1727" s="78"/>
      <c r="AP1727" s="63"/>
      <c r="AQ1727" s="78"/>
      <c r="AR1727" s="78"/>
      <c r="AS1727" s="86"/>
      <c r="AT1727" s="87"/>
      <c r="AU1727" s="88"/>
    </row>
    <row r="1728" spans="1:47">
      <c r="A1728" s="50">
        <f t="shared" si="122"/>
        <v>34</v>
      </c>
      <c r="B1728" s="51" t="str">
        <f>IF(A1728="","",IF(A1728&lt;词盘!$B$2,"大词",IF(A1728&lt;词盘!$C$2,"中尾词","长尾词")))</f>
        <v>大词</v>
      </c>
      <c r="D1728" s="29" t="str">
        <f t="shared" si="123"/>
        <v>无序</v>
      </c>
      <c r="I1728" s="61">
        <f t="shared" si="124"/>
        <v>0</v>
      </c>
      <c r="K1728" s="91"/>
      <c r="L1728" s="90"/>
      <c r="M1728" s="62" t="s">
        <v>1759</v>
      </c>
      <c r="N1728" s="63" t="s">
        <v>10013</v>
      </c>
      <c r="O1728" s="64" t="s">
        <v>2027</v>
      </c>
      <c r="P1728" s="65"/>
      <c r="Q1728" s="63" t="s">
        <v>2149</v>
      </c>
      <c r="R1728" s="68">
        <v>0</v>
      </c>
      <c r="S1728" s="68">
        <v>1</v>
      </c>
      <c r="T1728" s="69" t="s">
        <v>3109</v>
      </c>
      <c r="U1728" s="70">
        <v>1133294</v>
      </c>
      <c r="V1728" s="68">
        <v>966</v>
      </c>
      <c r="W1728" s="71">
        <v>34</v>
      </c>
      <c r="X1728" s="72">
        <v>0.0355</v>
      </c>
      <c r="Y1728" s="71">
        <v>26109</v>
      </c>
      <c r="Z1728" s="71">
        <v>383</v>
      </c>
      <c r="AA1728" s="71">
        <v>1</v>
      </c>
      <c r="AB1728" s="76">
        <v>75</v>
      </c>
      <c r="AC1728" s="68">
        <v>915</v>
      </c>
      <c r="AD1728" s="77">
        <v>1.06</v>
      </c>
      <c r="AE1728" s="68">
        <v>47</v>
      </c>
      <c r="AF1728" s="78">
        <v>0.3397</v>
      </c>
      <c r="AG1728" s="81">
        <v>0.5</v>
      </c>
      <c r="AH1728" s="82">
        <v>1.17</v>
      </c>
      <c r="AI1728" s="64" t="s">
        <v>2136</v>
      </c>
      <c r="AJ1728" s="63" t="s">
        <v>10014</v>
      </c>
      <c r="AK1728" s="78">
        <v>0.1887</v>
      </c>
      <c r="AL1728" s="78">
        <v>0.5</v>
      </c>
      <c r="AM1728" s="63" t="s">
        <v>10015</v>
      </c>
      <c r="AN1728" s="78">
        <v>0.0755</v>
      </c>
      <c r="AO1728" s="78">
        <v>0</v>
      </c>
      <c r="AP1728" s="63" t="s">
        <v>10016</v>
      </c>
      <c r="AQ1728" s="78">
        <v>0.0755</v>
      </c>
      <c r="AR1728" s="78">
        <v>0</v>
      </c>
      <c r="AS1728" s="86" t="s">
        <v>10017</v>
      </c>
      <c r="AT1728" s="87">
        <v>0.5</v>
      </c>
      <c r="AU1728" s="88" t="s">
        <v>10018</v>
      </c>
    </row>
    <row r="1729" spans="1:47">
      <c r="A1729" s="50">
        <f t="shared" si="122"/>
        <v>0</v>
      </c>
      <c r="B1729" s="51" t="str">
        <f>IF(A1729="","",IF(A1729&lt;词盘!$B$2,"大词",IF(A1729&lt;词盘!$C$2,"中尾词","长尾词")))</f>
        <v>大词</v>
      </c>
      <c r="D1729" s="29" t="str">
        <f t="shared" ref="D1729:D1771" si="125">IF(M1729="","",IF(OR(E1729="/",E1729=""),"无序",IF(COUNTIFS(E:E,E1729)&lt;4,"无序","有序")))</f>
        <v>无序</v>
      </c>
      <c r="I1729" s="61">
        <f t="shared" si="124"/>
        <v>0</v>
      </c>
      <c r="K1729" s="91"/>
      <c r="L1729" s="90"/>
      <c r="M1729" s="62" t="s">
        <v>10019</v>
      </c>
      <c r="N1729" s="63" t="s">
        <v>10020</v>
      </c>
      <c r="O1729" s="64" t="s">
        <v>2027</v>
      </c>
      <c r="P1729" s="65"/>
      <c r="Q1729" s="63" t="s">
        <v>2047</v>
      </c>
      <c r="R1729" s="68">
        <v>0</v>
      </c>
      <c r="S1729" s="68">
        <v>12</v>
      </c>
      <c r="T1729" s="69" t="s">
        <v>10021</v>
      </c>
      <c r="U1729" s="70"/>
      <c r="V1729" s="68"/>
      <c r="W1729" s="71"/>
      <c r="X1729" s="72"/>
      <c r="Y1729" s="71"/>
      <c r="Z1729" s="71"/>
      <c r="AA1729" s="71">
        <v>1</v>
      </c>
      <c r="AB1729" s="76">
        <v>0</v>
      </c>
      <c r="AC1729" s="68">
        <v>677</v>
      </c>
      <c r="AD1729" s="77">
        <v>0</v>
      </c>
      <c r="AE1729" s="68">
        <v>133</v>
      </c>
      <c r="AF1729" s="78">
        <v>0.8461</v>
      </c>
      <c r="AG1729" s="81">
        <v>1</v>
      </c>
      <c r="AH1729" s="82">
        <v>1.82</v>
      </c>
      <c r="AI1729" s="64" t="s">
        <v>4222</v>
      </c>
      <c r="AJ1729" s="63" t="s">
        <v>2101</v>
      </c>
      <c r="AK1729" s="78">
        <v>0.5385</v>
      </c>
      <c r="AL1729" s="78">
        <v>0.6667</v>
      </c>
      <c r="AM1729" s="63" t="s">
        <v>2231</v>
      </c>
      <c r="AN1729" s="78">
        <v>0.1538</v>
      </c>
      <c r="AO1729" s="78">
        <v>0.3333</v>
      </c>
      <c r="AP1729" s="63" t="s">
        <v>10022</v>
      </c>
      <c r="AQ1729" s="78">
        <v>0.1538</v>
      </c>
      <c r="AR1729" s="78">
        <v>0</v>
      </c>
      <c r="AS1729" s="86" t="s">
        <v>10023</v>
      </c>
      <c r="AT1729" s="87">
        <v>0</v>
      </c>
      <c r="AU1729" s="88" t="s">
        <v>10024</v>
      </c>
    </row>
    <row r="1730" spans="1:47">
      <c r="A1730" s="50">
        <f t="shared" si="122"/>
        <v>87</v>
      </c>
      <c r="B1730" s="51" t="str">
        <f>IF(A1730="","",IF(A1730&lt;词盘!$B$2,"大词",IF(A1730&lt;词盘!$C$2,"中尾词","长尾词")))</f>
        <v>大词</v>
      </c>
      <c r="D1730" s="29" t="str">
        <f t="shared" si="125"/>
        <v>无序</v>
      </c>
      <c r="I1730" s="61">
        <f t="shared" si="124"/>
        <v>0</v>
      </c>
      <c r="K1730" s="91"/>
      <c r="L1730" s="90"/>
      <c r="M1730" s="62" t="s">
        <v>10025</v>
      </c>
      <c r="N1730" s="63" t="s">
        <v>10026</v>
      </c>
      <c r="O1730" s="64" t="s">
        <v>2027</v>
      </c>
      <c r="P1730" s="65"/>
      <c r="Q1730" s="63" t="s">
        <v>2149</v>
      </c>
      <c r="R1730" s="68">
        <v>0</v>
      </c>
      <c r="S1730" s="68">
        <v>1</v>
      </c>
      <c r="T1730" s="69" t="s">
        <v>4096</v>
      </c>
      <c r="U1730" s="70">
        <v>363272</v>
      </c>
      <c r="V1730" s="68">
        <v>8539</v>
      </c>
      <c r="W1730" s="71">
        <v>87</v>
      </c>
      <c r="X1730" s="72">
        <v>0.0103</v>
      </c>
      <c r="Y1730" s="71">
        <v>225446</v>
      </c>
      <c r="Z1730" s="71">
        <v>4232</v>
      </c>
      <c r="AA1730" s="71">
        <v>2</v>
      </c>
      <c r="AB1730" s="76">
        <v>0</v>
      </c>
      <c r="AC1730" s="68">
        <v>166</v>
      </c>
      <c r="AD1730" s="77">
        <v>51.44</v>
      </c>
      <c r="AE1730" s="68">
        <v>23</v>
      </c>
      <c r="AF1730" s="78">
        <v>0.4036</v>
      </c>
      <c r="AG1730" s="81">
        <v>0.1764</v>
      </c>
      <c r="AH1730" s="82">
        <v>1.79</v>
      </c>
      <c r="AI1730" s="64" t="s">
        <v>6492</v>
      </c>
      <c r="AJ1730" s="63" t="s">
        <v>10027</v>
      </c>
      <c r="AK1730" s="78">
        <v>0.1446</v>
      </c>
      <c r="AL1730" s="78">
        <v>0</v>
      </c>
      <c r="AM1730" s="63" t="s">
        <v>10028</v>
      </c>
      <c r="AN1730" s="78">
        <v>0.1325</v>
      </c>
      <c r="AO1730" s="78">
        <v>0.0588</v>
      </c>
      <c r="AP1730" s="63" t="s">
        <v>10029</v>
      </c>
      <c r="AQ1730" s="78">
        <v>0.1265</v>
      </c>
      <c r="AR1730" s="78">
        <v>0.1176</v>
      </c>
      <c r="AS1730" s="86" t="s">
        <v>10030</v>
      </c>
      <c r="AT1730" s="87">
        <v>0.0585</v>
      </c>
      <c r="AU1730" s="88" t="s">
        <v>10031</v>
      </c>
    </row>
    <row r="1731" spans="1:47">
      <c r="A1731" s="50">
        <f t="shared" si="122"/>
        <v>0</v>
      </c>
      <c r="B1731" s="51" t="str">
        <f>IF(A1731="","",IF(A1731&lt;词盘!$B$2,"大词",IF(A1731&lt;词盘!$C$2,"中尾词","长尾词")))</f>
        <v>大词</v>
      </c>
      <c r="D1731" s="29" t="str">
        <f t="shared" si="125"/>
        <v>无序</v>
      </c>
      <c r="I1731" s="61">
        <f t="shared" si="124"/>
        <v>0</v>
      </c>
      <c r="K1731" s="91"/>
      <c r="L1731" s="90"/>
      <c r="M1731" s="62" t="s">
        <v>10032</v>
      </c>
      <c r="N1731" s="63"/>
      <c r="O1731" s="64" t="s">
        <v>2027</v>
      </c>
      <c r="P1731" s="65"/>
      <c r="Q1731" s="63" t="s">
        <v>2047</v>
      </c>
      <c r="R1731" s="68">
        <v>0</v>
      </c>
      <c r="S1731" s="68">
        <v>4</v>
      </c>
      <c r="T1731" s="69" t="s">
        <v>10033</v>
      </c>
      <c r="U1731" s="70"/>
      <c r="V1731" s="68"/>
      <c r="W1731" s="71"/>
      <c r="X1731" s="72"/>
      <c r="Y1731" s="71"/>
      <c r="Z1731" s="71"/>
      <c r="AA1731" s="71"/>
      <c r="AB1731" s="76"/>
      <c r="AC1731" s="68">
        <v>0</v>
      </c>
      <c r="AD1731" s="77"/>
      <c r="AE1731" s="68">
        <v>20</v>
      </c>
      <c r="AF1731" s="78"/>
      <c r="AG1731" s="81"/>
      <c r="AH1731" s="44" t="s">
        <v>2027</v>
      </c>
      <c r="AI1731" s="64" t="s">
        <v>2177</v>
      </c>
      <c r="AJ1731" s="63"/>
      <c r="AK1731" s="78"/>
      <c r="AL1731" s="78"/>
      <c r="AM1731" s="63"/>
      <c r="AN1731" s="78"/>
      <c r="AO1731" s="78"/>
      <c r="AP1731" s="63"/>
      <c r="AQ1731" s="78"/>
      <c r="AR1731" s="78"/>
      <c r="AS1731" s="86"/>
      <c r="AT1731" s="87">
        <v>0</v>
      </c>
      <c r="AU1731" s="88" t="s">
        <v>10034</v>
      </c>
    </row>
    <row r="1732" spans="1:47">
      <c r="A1732" s="50">
        <f t="shared" si="122"/>
        <v>137</v>
      </c>
      <c r="B1732" s="51" t="str">
        <f>IF(A1732="","",IF(A1732&lt;词盘!$B$2,"大词",IF(A1732&lt;词盘!$C$2,"中尾词","长尾词")))</f>
        <v>大词</v>
      </c>
      <c r="D1732" s="29" t="str">
        <f t="shared" si="125"/>
        <v>无序</v>
      </c>
      <c r="I1732" s="61">
        <f t="shared" si="124"/>
        <v>0</v>
      </c>
      <c r="K1732" s="91"/>
      <c r="L1732" s="90"/>
      <c r="M1732" s="62" t="s">
        <v>10035</v>
      </c>
      <c r="N1732" s="63" t="s">
        <v>10036</v>
      </c>
      <c r="O1732" s="64" t="s">
        <v>2027</v>
      </c>
      <c r="P1732" s="65"/>
      <c r="Q1732" s="63" t="s">
        <v>2047</v>
      </c>
      <c r="R1732" s="68">
        <v>0</v>
      </c>
      <c r="S1732" s="68">
        <v>2</v>
      </c>
      <c r="T1732" s="69" t="s">
        <v>10037</v>
      </c>
      <c r="U1732" s="70">
        <v>1420408</v>
      </c>
      <c r="V1732" s="68">
        <v>792</v>
      </c>
      <c r="W1732" s="71">
        <v>137</v>
      </c>
      <c r="X1732" s="72">
        <v>0.1735</v>
      </c>
      <c r="Y1732" s="71">
        <v>20645</v>
      </c>
      <c r="Z1732" s="71">
        <v>364</v>
      </c>
      <c r="AA1732" s="71">
        <v>4</v>
      </c>
      <c r="AB1732" s="76">
        <v>1</v>
      </c>
      <c r="AC1732" s="68">
        <v>463</v>
      </c>
      <c r="AD1732" s="77">
        <v>1.71</v>
      </c>
      <c r="AE1732" s="68">
        <v>4</v>
      </c>
      <c r="AF1732" s="78">
        <v>0.5952</v>
      </c>
      <c r="AG1732" s="81">
        <v>0.5</v>
      </c>
      <c r="AH1732" s="44" t="s">
        <v>2027</v>
      </c>
      <c r="AI1732" s="64" t="s">
        <v>2177</v>
      </c>
      <c r="AJ1732" s="63" t="s">
        <v>6453</v>
      </c>
      <c r="AK1732" s="78">
        <v>0.2619</v>
      </c>
      <c r="AL1732" s="78">
        <v>0.3125</v>
      </c>
      <c r="AM1732" s="63" t="s">
        <v>2561</v>
      </c>
      <c r="AN1732" s="78">
        <v>0.2381</v>
      </c>
      <c r="AO1732" s="78">
        <v>0.0625</v>
      </c>
      <c r="AP1732" s="63" t="s">
        <v>10038</v>
      </c>
      <c r="AQ1732" s="78">
        <v>0.0952</v>
      </c>
      <c r="AR1732" s="78">
        <v>0.125</v>
      </c>
      <c r="AS1732" s="86" t="s">
        <v>10039</v>
      </c>
      <c r="AT1732" s="87"/>
      <c r="AU1732" s="88"/>
    </row>
    <row r="1733" spans="1:47">
      <c r="A1733" s="50">
        <f t="shared" si="122"/>
        <v>0</v>
      </c>
      <c r="B1733" s="51" t="str">
        <f>IF(A1733="","",IF(A1733&lt;词盘!$B$2,"大词",IF(A1733&lt;词盘!$C$2,"中尾词","长尾词")))</f>
        <v>大词</v>
      </c>
      <c r="D1733" s="29" t="str">
        <f t="shared" si="125"/>
        <v>无序</v>
      </c>
      <c r="I1733" s="61">
        <f t="shared" si="124"/>
        <v>0</v>
      </c>
      <c r="K1733" s="91"/>
      <c r="L1733" s="90"/>
      <c r="M1733" s="62" t="s">
        <v>10040</v>
      </c>
      <c r="N1733" s="63" t="s">
        <v>10041</v>
      </c>
      <c r="O1733" s="64" t="s">
        <v>2027</v>
      </c>
      <c r="P1733" s="65"/>
      <c r="Q1733" s="63" t="s">
        <v>2149</v>
      </c>
      <c r="R1733" s="68">
        <v>0</v>
      </c>
      <c r="S1733" s="68">
        <v>1</v>
      </c>
      <c r="T1733" s="69" t="s">
        <v>3110</v>
      </c>
      <c r="U1733" s="70"/>
      <c r="V1733" s="68"/>
      <c r="W1733" s="71"/>
      <c r="X1733" s="72"/>
      <c r="Y1733" s="71"/>
      <c r="Z1733" s="71"/>
      <c r="AA1733" s="71">
        <v>1</v>
      </c>
      <c r="AB1733" s="76">
        <v>0</v>
      </c>
      <c r="AC1733" s="68">
        <v>644</v>
      </c>
      <c r="AD1733" s="77">
        <v>0</v>
      </c>
      <c r="AE1733" s="68">
        <v>16</v>
      </c>
      <c r="AF1733" s="78">
        <v>0.2963</v>
      </c>
      <c r="AG1733" s="81">
        <v>0</v>
      </c>
      <c r="AH1733" s="82">
        <v>0.77</v>
      </c>
      <c r="AI1733" s="64" t="s">
        <v>10042</v>
      </c>
      <c r="AJ1733" s="63" t="s">
        <v>10043</v>
      </c>
      <c r="AK1733" s="78">
        <v>0.1481</v>
      </c>
      <c r="AL1733" s="78">
        <v>0</v>
      </c>
      <c r="AM1733" s="63" t="s">
        <v>10044</v>
      </c>
      <c r="AN1733" s="78">
        <v>0.0741</v>
      </c>
      <c r="AO1733" s="78">
        <v>0</v>
      </c>
      <c r="AP1733" s="63" t="s">
        <v>10045</v>
      </c>
      <c r="AQ1733" s="78">
        <v>0.0741</v>
      </c>
      <c r="AR1733" s="78">
        <v>0</v>
      </c>
      <c r="AS1733" s="86" t="s">
        <v>10046</v>
      </c>
      <c r="AT1733" s="87">
        <v>0.0524</v>
      </c>
      <c r="AU1733" s="88" t="s">
        <v>10047</v>
      </c>
    </row>
    <row r="1734" spans="1:47">
      <c r="A1734" s="50">
        <f t="shared" ref="A1734:A1744" si="126">W1734</f>
        <v>0</v>
      </c>
      <c r="B1734" s="51" t="str">
        <f>IF(A1734="","",IF(A1734&lt;词盘!$B$2,"大词",IF(A1734&lt;词盘!$C$2,"中尾词","长尾词")))</f>
        <v>大词</v>
      </c>
      <c r="D1734" s="29" t="str">
        <f t="shared" si="125"/>
        <v>无序</v>
      </c>
      <c r="I1734" s="61">
        <f t="shared" si="124"/>
        <v>0</v>
      </c>
      <c r="K1734" s="91"/>
      <c r="L1734" s="90"/>
      <c r="M1734" s="62" t="s">
        <v>10048</v>
      </c>
      <c r="N1734" s="63"/>
      <c r="O1734" s="64" t="s">
        <v>2027</v>
      </c>
      <c r="P1734" s="65"/>
      <c r="Q1734" s="63" t="s">
        <v>2149</v>
      </c>
      <c r="R1734" s="68">
        <v>0</v>
      </c>
      <c r="S1734" s="68">
        <v>1</v>
      </c>
      <c r="T1734" s="69" t="s">
        <v>3110</v>
      </c>
      <c r="U1734" s="70"/>
      <c r="V1734" s="68"/>
      <c r="W1734" s="71"/>
      <c r="X1734" s="72"/>
      <c r="Y1734" s="71"/>
      <c r="Z1734" s="71"/>
      <c r="AA1734" s="71"/>
      <c r="AB1734" s="76"/>
      <c r="AC1734" s="68">
        <v>0</v>
      </c>
      <c r="AD1734" s="77"/>
      <c r="AE1734" s="68">
        <v>54</v>
      </c>
      <c r="AF1734" s="78"/>
      <c r="AG1734" s="81"/>
      <c r="AH1734" s="44" t="s">
        <v>2027</v>
      </c>
      <c r="AI1734" s="64" t="s">
        <v>2177</v>
      </c>
      <c r="AJ1734" s="63"/>
      <c r="AK1734" s="78"/>
      <c r="AL1734" s="78"/>
      <c r="AM1734" s="63"/>
      <c r="AN1734" s="78"/>
      <c r="AO1734" s="78"/>
      <c r="AP1734" s="63"/>
      <c r="AQ1734" s="78"/>
      <c r="AR1734" s="78"/>
      <c r="AS1734" s="86"/>
      <c r="AT1734" s="87"/>
      <c r="AU1734" s="88"/>
    </row>
    <row r="1735" spans="1:47">
      <c r="A1735" s="50">
        <f t="shared" si="126"/>
        <v>95</v>
      </c>
      <c r="B1735" s="51" t="str">
        <f>IF(A1735="","",IF(A1735&lt;词盘!$B$2,"大词",IF(A1735&lt;词盘!$C$2,"中尾词","长尾词")))</f>
        <v>大词</v>
      </c>
      <c r="D1735" s="29" t="str">
        <f t="shared" si="125"/>
        <v>无序</v>
      </c>
      <c r="I1735" s="61">
        <f t="shared" si="124"/>
        <v>0</v>
      </c>
      <c r="K1735" s="91"/>
      <c r="L1735" s="90"/>
      <c r="M1735" s="62" t="s">
        <v>10049</v>
      </c>
      <c r="N1735" s="63" t="s">
        <v>10050</v>
      </c>
      <c r="O1735" s="64" t="s">
        <v>2027</v>
      </c>
      <c r="P1735" s="65"/>
      <c r="Q1735" s="63" t="s">
        <v>2047</v>
      </c>
      <c r="R1735" s="68">
        <v>0</v>
      </c>
      <c r="S1735" s="68">
        <v>1</v>
      </c>
      <c r="T1735" s="69" t="s">
        <v>2224</v>
      </c>
      <c r="U1735" s="70">
        <v>2395782</v>
      </c>
      <c r="V1735" s="68">
        <v>430</v>
      </c>
      <c r="W1735" s="71">
        <v>95</v>
      </c>
      <c r="X1735" s="72">
        <v>0.2228</v>
      </c>
      <c r="Y1735" s="71">
        <v>11845</v>
      </c>
      <c r="Z1735" s="71">
        <v>193</v>
      </c>
      <c r="AA1735" s="71">
        <v>3</v>
      </c>
      <c r="AB1735" s="76">
        <v>0</v>
      </c>
      <c r="AC1735" s="68">
        <v>164</v>
      </c>
      <c r="AD1735" s="77">
        <v>2.62</v>
      </c>
      <c r="AE1735" s="68">
        <v>1</v>
      </c>
      <c r="AF1735" s="78">
        <v>0.6</v>
      </c>
      <c r="AG1735" s="81">
        <v>0.8</v>
      </c>
      <c r="AH1735" s="82">
        <v>1.35</v>
      </c>
      <c r="AI1735" s="64" t="s">
        <v>2764</v>
      </c>
      <c r="AJ1735" s="63" t="s">
        <v>2101</v>
      </c>
      <c r="AK1735" s="78">
        <v>0.24</v>
      </c>
      <c r="AL1735" s="78">
        <v>0.5</v>
      </c>
      <c r="AM1735" s="63" t="s">
        <v>2429</v>
      </c>
      <c r="AN1735" s="78">
        <v>0.24</v>
      </c>
      <c r="AO1735" s="78">
        <v>0.2</v>
      </c>
      <c r="AP1735" s="63" t="s">
        <v>2102</v>
      </c>
      <c r="AQ1735" s="78">
        <v>0.12</v>
      </c>
      <c r="AR1735" s="78">
        <v>0.1</v>
      </c>
      <c r="AS1735" s="86" t="s">
        <v>10051</v>
      </c>
      <c r="AT1735" s="87"/>
      <c r="AU1735" s="88"/>
    </row>
    <row r="1736" spans="1:47">
      <c r="A1736" s="50">
        <f t="shared" si="126"/>
        <v>155</v>
      </c>
      <c r="B1736" s="51" t="str">
        <f>IF(A1736="","",IF(A1736&lt;词盘!$B$2,"大词",IF(A1736&lt;词盘!$C$2,"中尾词","长尾词")))</f>
        <v>大词</v>
      </c>
      <c r="D1736" s="29" t="str">
        <f t="shared" si="125"/>
        <v>无序</v>
      </c>
      <c r="I1736" s="61">
        <f t="shared" si="124"/>
        <v>0</v>
      </c>
      <c r="K1736" s="91"/>
      <c r="L1736" s="90"/>
      <c r="M1736" s="62" t="s">
        <v>10052</v>
      </c>
      <c r="N1736" s="63" t="s">
        <v>10053</v>
      </c>
      <c r="O1736" s="64" t="s">
        <v>2027</v>
      </c>
      <c r="P1736" s="65"/>
      <c r="Q1736" s="63" t="s">
        <v>2047</v>
      </c>
      <c r="R1736" s="68">
        <v>0</v>
      </c>
      <c r="S1736" s="68">
        <v>14</v>
      </c>
      <c r="T1736" s="69" t="s">
        <v>10054</v>
      </c>
      <c r="U1736" s="70">
        <v>1199352</v>
      </c>
      <c r="V1736" s="68">
        <v>1366</v>
      </c>
      <c r="W1736" s="71">
        <v>155</v>
      </c>
      <c r="X1736" s="72">
        <v>0.1141</v>
      </c>
      <c r="Y1736" s="71">
        <v>40816</v>
      </c>
      <c r="Z1736" s="71">
        <v>547</v>
      </c>
      <c r="AA1736" s="71">
        <v>4</v>
      </c>
      <c r="AB1736" s="76">
        <v>1</v>
      </c>
      <c r="AC1736" s="68">
        <v>429</v>
      </c>
      <c r="AD1736" s="77">
        <v>3.18</v>
      </c>
      <c r="AE1736" s="68">
        <v>19</v>
      </c>
      <c r="AF1736" s="78">
        <v>0.46</v>
      </c>
      <c r="AG1736" s="81">
        <v>0.3159</v>
      </c>
      <c r="AH1736" s="82">
        <v>1.17</v>
      </c>
      <c r="AI1736" s="64" t="s">
        <v>2136</v>
      </c>
      <c r="AJ1736" s="63" t="s">
        <v>2232</v>
      </c>
      <c r="AK1736" s="78">
        <v>0.2</v>
      </c>
      <c r="AL1736" s="78">
        <v>0.1053</v>
      </c>
      <c r="AM1736" s="63" t="s">
        <v>2102</v>
      </c>
      <c r="AN1736" s="78">
        <v>0.14</v>
      </c>
      <c r="AO1736" s="78">
        <v>0.1053</v>
      </c>
      <c r="AP1736" s="63" t="s">
        <v>2429</v>
      </c>
      <c r="AQ1736" s="78">
        <v>0.12</v>
      </c>
      <c r="AR1736" s="78">
        <v>0.1053</v>
      </c>
      <c r="AS1736" s="86" t="s">
        <v>10055</v>
      </c>
      <c r="AT1736" s="87">
        <v>0</v>
      </c>
      <c r="AU1736" s="88" t="s">
        <v>10056</v>
      </c>
    </row>
    <row r="1737" spans="1:47">
      <c r="A1737" s="50">
        <f t="shared" si="126"/>
        <v>12</v>
      </c>
      <c r="B1737" s="51" t="str">
        <f>IF(A1737="","",IF(A1737&lt;词盘!$B$2,"大词",IF(A1737&lt;词盘!$C$2,"中尾词","长尾词")))</f>
        <v>大词</v>
      </c>
      <c r="D1737" s="29" t="str">
        <f t="shared" si="125"/>
        <v>无序</v>
      </c>
      <c r="I1737" s="61">
        <f t="shared" si="124"/>
        <v>0</v>
      </c>
      <c r="K1737" s="91"/>
      <c r="L1737" s="90"/>
      <c r="M1737" s="62" t="s">
        <v>10057</v>
      </c>
      <c r="N1737" s="63" t="s">
        <v>10058</v>
      </c>
      <c r="O1737" s="64" t="s">
        <v>2027</v>
      </c>
      <c r="P1737" s="65"/>
      <c r="Q1737" s="63" t="s">
        <v>2149</v>
      </c>
      <c r="R1737" s="68">
        <v>0</v>
      </c>
      <c r="S1737" s="68">
        <v>1</v>
      </c>
      <c r="T1737" s="69" t="s">
        <v>2022</v>
      </c>
      <c r="U1737" s="70">
        <v>354684</v>
      </c>
      <c r="V1737" s="68">
        <v>4148</v>
      </c>
      <c r="W1737" s="71">
        <v>12</v>
      </c>
      <c r="X1737" s="72">
        <v>0.0031</v>
      </c>
      <c r="Y1737" s="71">
        <v>89169</v>
      </c>
      <c r="Z1737" s="71">
        <v>1927</v>
      </c>
      <c r="AA1737" s="71">
        <v>1</v>
      </c>
      <c r="AB1737" s="76">
        <v>2</v>
      </c>
      <c r="AC1737" s="68">
        <v>544</v>
      </c>
      <c r="AD1737" s="77">
        <v>7.63</v>
      </c>
      <c r="AE1737" s="68">
        <v>4</v>
      </c>
      <c r="AF1737" s="78">
        <v>0.1706</v>
      </c>
      <c r="AG1737" s="81">
        <v>0</v>
      </c>
      <c r="AH1737" s="82">
        <v>0.82</v>
      </c>
      <c r="AI1737" s="64" t="s">
        <v>6264</v>
      </c>
      <c r="AJ1737" s="63" t="s">
        <v>10059</v>
      </c>
      <c r="AK1737" s="78">
        <v>0.0706</v>
      </c>
      <c r="AL1737" s="78">
        <v>0</v>
      </c>
      <c r="AM1737" s="63" t="s">
        <v>10060</v>
      </c>
      <c r="AN1737" s="78">
        <v>0.0529</v>
      </c>
      <c r="AO1737" s="78">
        <v>0</v>
      </c>
      <c r="AP1737" s="63" t="s">
        <v>10061</v>
      </c>
      <c r="AQ1737" s="78">
        <v>0.0471</v>
      </c>
      <c r="AR1737" s="78">
        <v>0</v>
      </c>
      <c r="AS1737" s="86" t="s">
        <v>10062</v>
      </c>
      <c r="AT1737" s="87"/>
      <c r="AU1737" s="88"/>
    </row>
    <row r="1738" spans="1:47">
      <c r="A1738" s="50">
        <f t="shared" si="126"/>
        <v>74</v>
      </c>
      <c r="B1738" s="51" t="str">
        <f>IF(A1738="","",IF(A1738&lt;词盘!$B$2,"大词",IF(A1738&lt;词盘!$C$2,"中尾词","长尾词")))</f>
        <v>大词</v>
      </c>
      <c r="D1738" s="29" t="str">
        <f t="shared" si="125"/>
        <v>无序</v>
      </c>
      <c r="I1738" s="61">
        <f t="shared" si="124"/>
        <v>0</v>
      </c>
      <c r="K1738" s="91"/>
      <c r="L1738" s="90"/>
      <c r="M1738" s="62" t="s">
        <v>10063</v>
      </c>
      <c r="N1738" s="63" t="s">
        <v>10064</v>
      </c>
      <c r="O1738" s="64" t="s">
        <v>2027</v>
      </c>
      <c r="P1738" s="65"/>
      <c r="Q1738" s="63" t="s">
        <v>2149</v>
      </c>
      <c r="R1738" s="68">
        <v>0</v>
      </c>
      <c r="S1738" s="68">
        <v>1</v>
      </c>
      <c r="T1738" s="69" t="s">
        <v>2022</v>
      </c>
      <c r="U1738" s="70">
        <v>28535</v>
      </c>
      <c r="V1738" s="68">
        <v>49356</v>
      </c>
      <c r="W1738" s="71">
        <v>74</v>
      </c>
      <c r="X1738" s="72">
        <v>0.0015</v>
      </c>
      <c r="Y1738" s="71">
        <v>1015312</v>
      </c>
      <c r="Z1738" s="71">
        <v>19153</v>
      </c>
      <c r="AA1738" s="71">
        <v>2</v>
      </c>
      <c r="AB1738" s="76">
        <v>0</v>
      </c>
      <c r="AC1738" s="68">
        <v>19932</v>
      </c>
      <c r="AD1738" s="77">
        <v>2.48</v>
      </c>
      <c r="AE1738" s="68">
        <v>453</v>
      </c>
      <c r="AF1738" s="78">
        <v>0.1569</v>
      </c>
      <c r="AG1738" s="81">
        <v>0.1251</v>
      </c>
      <c r="AH1738" s="82">
        <v>0.4</v>
      </c>
      <c r="AI1738" s="64" t="s">
        <v>5099</v>
      </c>
      <c r="AJ1738" s="63" t="s">
        <v>10065</v>
      </c>
      <c r="AK1738" s="78">
        <v>0.0768</v>
      </c>
      <c r="AL1738" s="78">
        <v>0.0313</v>
      </c>
      <c r="AM1738" s="63" t="s">
        <v>8424</v>
      </c>
      <c r="AN1738" s="78">
        <v>0.0462</v>
      </c>
      <c r="AO1738" s="78">
        <v>0.0625</v>
      </c>
      <c r="AP1738" s="63" t="s">
        <v>10066</v>
      </c>
      <c r="AQ1738" s="78">
        <v>0.0339</v>
      </c>
      <c r="AR1738" s="78">
        <v>0.0313</v>
      </c>
      <c r="AS1738" s="86" t="s">
        <v>10067</v>
      </c>
      <c r="AT1738" s="87">
        <v>0.25</v>
      </c>
      <c r="AU1738" s="88" t="s">
        <v>10068</v>
      </c>
    </row>
    <row r="1739" spans="1:47">
      <c r="A1739" s="50">
        <f t="shared" si="126"/>
        <v>0</v>
      </c>
      <c r="B1739" s="51" t="str">
        <f>IF(A1739="","",IF(A1739&lt;词盘!$B$2,"大词",IF(A1739&lt;词盘!$C$2,"中尾词","长尾词")))</f>
        <v>大词</v>
      </c>
      <c r="D1739" s="29" t="str">
        <f t="shared" si="125"/>
        <v>无序</v>
      </c>
      <c r="I1739" s="61">
        <f t="shared" si="124"/>
        <v>0</v>
      </c>
      <c r="K1739" s="91"/>
      <c r="L1739" s="90"/>
      <c r="M1739" s="62" t="s">
        <v>10069</v>
      </c>
      <c r="N1739" s="63"/>
      <c r="O1739" s="64" t="s">
        <v>2027</v>
      </c>
      <c r="P1739" s="65"/>
      <c r="Q1739" s="63" t="s">
        <v>2149</v>
      </c>
      <c r="R1739" s="68">
        <v>0</v>
      </c>
      <c r="S1739" s="68">
        <v>2</v>
      </c>
      <c r="T1739" s="69" t="s">
        <v>3175</v>
      </c>
      <c r="U1739" s="70"/>
      <c r="V1739" s="68"/>
      <c r="W1739" s="71"/>
      <c r="X1739" s="72"/>
      <c r="Y1739" s="71"/>
      <c r="Z1739" s="71"/>
      <c r="AA1739" s="71"/>
      <c r="AB1739" s="76"/>
      <c r="AC1739" s="68">
        <v>0</v>
      </c>
      <c r="AD1739" s="77"/>
      <c r="AE1739" s="68">
        <v>17</v>
      </c>
      <c r="AF1739" s="78"/>
      <c r="AG1739" s="81"/>
      <c r="AH1739" s="44" t="s">
        <v>2027</v>
      </c>
      <c r="AI1739" s="64" t="s">
        <v>2177</v>
      </c>
      <c r="AJ1739" s="63"/>
      <c r="AK1739" s="78"/>
      <c r="AL1739" s="78"/>
      <c r="AM1739" s="63"/>
      <c r="AN1739" s="78"/>
      <c r="AO1739" s="78"/>
      <c r="AP1739" s="63"/>
      <c r="AQ1739" s="78"/>
      <c r="AR1739" s="78"/>
      <c r="AS1739" s="86"/>
      <c r="AT1739" s="87"/>
      <c r="AU1739" s="88"/>
    </row>
    <row r="1740" spans="1:47">
      <c r="A1740" s="50">
        <f t="shared" si="126"/>
        <v>0</v>
      </c>
      <c r="B1740" s="51" t="str">
        <f>IF(A1740="","",IF(A1740&lt;词盘!$B$2,"大词",IF(A1740&lt;词盘!$C$2,"中尾词","长尾词")))</f>
        <v>大词</v>
      </c>
      <c r="D1740" s="29" t="str">
        <f t="shared" si="125"/>
        <v>无序</v>
      </c>
      <c r="I1740" s="61">
        <f t="shared" si="124"/>
        <v>0</v>
      </c>
      <c r="K1740" s="91"/>
      <c r="L1740" s="90"/>
      <c r="M1740" s="62" t="s">
        <v>10070</v>
      </c>
      <c r="N1740" s="63" t="s">
        <v>10071</v>
      </c>
      <c r="O1740" s="64" t="s">
        <v>2027</v>
      </c>
      <c r="P1740" s="65"/>
      <c r="Q1740" s="63" t="s">
        <v>2149</v>
      </c>
      <c r="R1740" s="68">
        <v>0</v>
      </c>
      <c r="S1740" s="68">
        <v>1</v>
      </c>
      <c r="T1740" s="69" t="s">
        <v>3110</v>
      </c>
      <c r="U1740" s="70"/>
      <c r="V1740" s="68"/>
      <c r="W1740" s="71"/>
      <c r="X1740" s="72"/>
      <c r="Y1740" s="71"/>
      <c r="Z1740" s="71"/>
      <c r="AA1740" s="71">
        <v>1</v>
      </c>
      <c r="AB1740" s="76">
        <v>0</v>
      </c>
      <c r="AC1740" s="68">
        <v>293</v>
      </c>
      <c r="AD1740" s="77">
        <v>0</v>
      </c>
      <c r="AE1740" s="68">
        <v>14</v>
      </c>
      <c r="AF1740" s="78">
        <v>0.9999</v>
      </c>
      <c r="AG1740" s="81">
        <v>0</v>
      </c>
      <c r="AH1740" s="82">
        <v>0.6</v>
      </c>
      <c r="AI1740" s="64" t="s">
        <v>10072</v>
      </c>
      <c r="AJ1740" s="63" t="s">
        <v>10073</v>
      </c>
      <c r="AK1740" s="78">
        <v>0.3333</v>
      </c>
      <c r="AL1740" s="78">
        <v>0</v>
      </c>
      <c r="AM1740" s="63" t="s">
        <v>10074</v>
      </c>
      <c r="AN1740" s="78">
        <v>0.3333</v>
      </c>
      <c r="AO1740" s="78">
        <v>0</v>
      </c>
      <c r="AP1740" s="63" t="s">
        <v>10075</v>
      </c>
      <c r="AQ1740" s="78">
        <v>0.3333</v>
      </c>
      <c r="AR1740" s="78">
        <v>0</v>
      </c>
      <c r="AS1740" s="86" t="s">
        <v>10076</v>
      </c>
      <c r="AT1740" s="87"/>
      <c r="AU1740" s="88"/>
    </row>
    <row r="1741" spans="1:47">
      <c r="A1741" s="50">
        <f t="shared" si="126"/>
        <v>183</v>
      </c>
      <c r="B1741" s="51" t="str">
        <f>IF(A1741="","",IF(A1741&lt;词盘!$B$2,"大词",IF(A1741&lt;词盘!$C$2,"中尾词","长尾词")))</f>
        <v>大词</v>
      </c>
      <c r="D1741" s="29" t="str">
        <f t="shared" si="125"/>
        <v>无序</v>
      </c>
      <c r="I1741" s="61">
        <f t="shared" si="124"/>
        <v>0</v>
      </c>
      <c r="K1741" s="91"/>
      <c r="L1741" s="90"/>
      <c r="M1741" s="62" t="s">
        <v>10077</v>
      </c>
      <c r="N1741" s="63" t="s">
        <v>10078</v>
      </c>
      <c r="O1741" s="64" t="s">
        <v>2027</v>
      </c>
      <c r="P1741" s="65"/>
      <c r="Q1741" s="63" t="s">
        <v>2047</v>
      </c>
      <c r="R1741" s="68">
        <v>0</v>
      </c>
      <c r="S1741" s="68">
        <v>14</v>
      </c>
      <c r="T1741" s="69" t="s">
        <v>7304</v>
      </c>
      <c r="U1741" s="70">
        <v>1525544</v>
      </c>
      <c r="V1741" s="68">
        <v>2021</v>
      </c>
      <c r="W1741" s="71">
        <v>183</v>
      </c>
      <c r="X1741" s="72">
        <v>0.0908</v>
      </c>
      <c r="Y1741" s="71">
        <v>57395</v>
      </c>
      <c r="Z1741" s="71">
        <v>844</v>
      </c>
      <c r="AA1741" s="71">
        <v>5</v>
      </c>
      <c r="AB1741" s="76">
        <v>27</v>
      </c>
      <c r="AC1741" s="68">
        <v>1754</v>
      </c>
      <c r="AD1741" s="77">
        <v>1.15</v>
      </c>
      <c r="AE1741" s="68">
        <v>136</v>
      </c>
      <c r="AF1741" s="78">
        <v>0.5898</v>
      </c>
      <c r="AG1741" s="81">
        <v>0.5</v>
      </c>
      <c r="AH1741" s="82">
        <v>1.12</v>
      </c>
      <c r="AI1741" s="64" t="s">
        <v>5666</v>
      </c>
      <c r="AJ1741" s="63" t="s">
        <v>2073</v>
      </c>
      <c r="AK1741" s="78">
        <v>0.4359</v>
      </c>
      <c r="AL1741" s="78">
        <v>0.4286</v>
      </c>
      <c r="AM1741" s="63" t="s">
        <v>6312</v>
      </c>
      <c r="AN1741" s="78">
        <v>0.1026</v>
      </c>
      <c r="AO1741" s="78">
        <v>0</v>
      </c>
      <c r="AP1741" s="63" t="s">
        <v>6919</v>
      </c>
      <c r="AQ1741" s="78">
        <v>0.0513</v>
      </c>
      <c r="AR1741" s="78">
        <v>0.0714</v>
      </c>
      <c r="AS1741" s="86" t="s">
        <v>10079</v>
      </c>
      <c r="AT1741" s="87"/>
      <c r="AU1741" s="88"/>
    </row>
    <row r="1742" spans="1:47">
      <c r="A1742" s="50">
        <f t="shared" si="126"/>
        <v>228</v>
      </c>
      <c r="B1742" s="51" t="str">
        <f>IF(A1742="","",IF(A1742&lt;词盘!$B$2,"大词",IF(A1742&lt;词盘!$C$2,"中尾词","长尾词")))</f>
        <v>大词</v>
      </c>
      <c r="D1742" s="29" t="str">
        <f t="shared" si="125"/>
        <v>无序</v>
      </c>
      <c r="I1742" s="61">
        <f t="shared" si="124"/>
        <v>0</v>
      </c>
      <c r="K1742" s="91"/>
      <c r="L1742" s="90"/>
      <c r="M1742" s="62" t="s">
        <v>10080</v>
      </c>
      <c r="N1742" s="63" t="s">
        <v>10081</v>
      </c>
      <c r="O1742" s="64" t="s">
        <v>2027</v>
      </c>
      <c r="P1742" s="65"/>
      <c r="Q1742" s="63" t="s">
        <v>2149</v>
      </c>
      <c r="R1742" s="68">
        <v>0</v>
      </c>
      <c r="S1742" s="68">
        <v>2</v>
      </c>
      <c r="T1742" s="69" t="s">
        <v>3201</v>
      </c>
      <c r="U1742" s="70">
        <v>2088768</v>
      </c>
      <c r="V1742" s="68">
        <v>2235</v>
      </c>
      <c r="W1742" s="71">
        <v>228</v>
      </c>
      <c r="X1742" s="72">
        <v>0.1023</v>
      </c>
      <c r="Y1742" s="71">
        <v>56281</v>
      </c>
      <c r="Z1742" s="71">
        <v>945</v>
      </c>
      <c r="AA1742" s="71">
        <v>6</v>
      </c>
      <c r="AB1742" s="76">
        <v>15</v>
      </c>
      <c r="AC1742" s="68">
        <v>204</v>
      </c>
      <c r="AD1742" s="77">
        <v>10.96</v>
      </c>
      <c r="AE1742" s="68">
        <v>54</v>
      </c>
      <c r="AF1742" s="78">
        <v>0.5357</v>
      </c>
      <c r="AG1742" s="81">
        <v>0.5333</v>
      </c>
      <c r="AH1742" s="82">
        <v>0.44</v>
      </c>
      <c r="AI1742" s="64" t="s">
        <v>4897</v>
      </c>
      <c r="AJ1742" s="63" t="s">
        <v>6310</v>
      </c>
      <c r="AK1742" s="78">
        <v>0.25</v>
      </c>
      <c r="AL1742" s="78">
        <v>0.3333</v>
      </c>
      <c r="AM1742" s="63" t="s">
        <v>6311</v>
      </c>
      <c r="AN1742" s="78">
        <v>0.1786</v>
      </c>
      <c r="AO1742" s="78">
        <v>0.1333</v>
      </c>
      <c r="AP1742" s="63" t="s">
        <v>10082</v>
      </c>
      <c r="AQ1742" s="78">
        <v>0.1071</v>
      </c>
      <c r="AR1742" s="78">
        <v>0.0667</v>
      </c>
      <c r="AS1742" s="86" t="s">
        <v>10083</v>
      </c>
      <c r="AT1742" s="87">
        <v>0</v>
      </c>
      <c r="AU1742" s="88" t="s">
        <v>10084</v>
      </c>
    </row>
    <row r="1743" spans="1:47">
      <c r="A1743" s="50">
        <f t="shared" si="126"/>
        <v>0</v>
      </c>
      <c r="B1743" s="51" t="str">
        <f>IF(A1743="","",IF(A1743&lt;词盘!$B$2,"大词",IF(A1743&lt;词盘!$C$2,"中尾词","长尾词")))</f>
        <v>大词</v>
      </c>
      <c r="D1743" s="29" t="str">
        <f t="shared" si="125"/>
        <v>无序</v>
      </c>
      <c r="I1743" s="61">
        <f t="shared" si="124"/>
        <v>0</v>
      </c>
      <c r="K1743" s="91"/>
      <c r="L1743" s="90"/>
      <c r="M1743" s="62" t="s">
        <v>10085</v>
      </c>
      <c r="N1743" s="63" t="s">
        <v>10086</v>
      </c>
      <c r="O1743" s="64" t="s">
        <v>2027</v>
      </c>
      <c r="P1743" s="65"/>
      <c r="Q1743" s="63" t="s">
        <v>2047</v>
      </c>
      <c r="R1743" s="68">
        <v>0</v>
      </c>
      <c r="S1743" s="68">
        <v>1</v>
      </c>
      <c r="T1743" s="69" t="s">
        <v>2054</v>
      </c>
      <c r="U1743" s="70"/>
      <c r="V1743" s="68"/>
      <c r="W1743" s="71"/>
      <c r="X1743" s="72"/>
      <c r="Y1743" s="71"/>
      <c r="Z1743" s="71"/>
      <c r="AA1743" s="71">
        <v>1</v>
      </c>
      <c r="AB1743" s="76">
        <v>0</v>
      </c>
      <c r="AC1743" s="68">
        <v>7781</v>
      </c>
      <c r="AD1743" s="77">
        <v>0</v>
      </c>
      <c r="AE1743" s="68">
        <v>38</v>
      </c>
      <c r="AF1743" s="78">
        <v>0.161</v>
      </c>
      <c r="AG1743" s="81">
        <v>0.2143</v>
      </c>
      <c r="AH1743" s="82">
        <v>1.04</v>
      </c>
      <c r="AI1743" s="64" t="s">
        <v>10087</v>
      </c>
      <c r="AJ1743" s="63" t="s">
        <v>3908</v>
      </c>
      <c r="AK1743" s="78">
        <v>0.069</v>
      </c>
      <c r="AL1743" s="78">
        <v>0.0714</v>
      </c>
      <c r="AM1743" s="63" t="s">
        <v>10088</v>
      </c>
      <c r="AN1743" s="78">
        <v>0.046</v>
      </c>
      <c r="AO1743" s="78">
        <v>0.1429</v>
      </c>
      <c r="AP1743" s="63" t="s">
        <v>10089</v>
      </c>
      <c r="AQ1743" s="78">
        <v>0.046</v>
      </c>
      <c r="AR1743" s="78">
        <v>0</v>
      </c>
      <c r="AS1743" s="86" t="s">
        <v>10090</v>
      </c>
      <c r="AT1743" s="87">
        <v>0.0278</v>
      </c>
      <c r="AU1743" s="88" t="s">
        <v>10091</v>
      </c>
    </row>
    <row r="1744" spans="1:47">
      <c r="A1744" s="50">
        <f t="shared" si="126"/>
        <v>0</v>
      </c>
      <c r="B1744" s="51" t="str">
        <f>IF(A1744="","",IF(A1744&lt;词盘!$B$2,"大词",IF(A1744&lt;词盘!$C$2,"中尾词","长尾词")))</f>
        <v>大词</v>
      </c>
      <c r="D1744" s="29" t="str">
        <f t="shared" si="125"/>
        <v>无序</v>
      </c>
      <c r="I1744" s="61">
        <f t="shared" si="124"/>
        <v>0</v>
      </c>
      <c r="K1744" s="91"/>
      <c r="L1744" s="90"/>
      <c r="M1744" s="62" t="s">
        <v>10092</v>
      </c>
      <c r="N1744" s="63" t="s">
        <v>10093</v>
      </c>
      <c r="O1744" s="64" t="s">
        <v>2027</v>
      </c>
      <c r="P1744" s="65"/>
      <c r="Q1744" s="63" t="s">
        <v>2149</v>
      </c>
      <c r="R1744" s="68">
        <v>0</v>
      </c>
      <c r="S1744" s="68">
        <v>2</v>
      </c>
      <c r="T1744" s="69" t="s">
        <v>10094</v>
      </c>
      <c r="U1744" s="70"/>
      <c r="V1744" s="68"/>
      <c r="W1744" s="71"/>
      <c r="X1744" s="72"/>
      <c r="Y1744" s="71"/>
      <c r="Z1744" s="71"/>
      <c r="AA1744" s="71">
        <v>1</v>
      </c>
      <c r="AB1744" s="76">
        <v>0</v>
      </c>
      <c r="AC1744" s="68">
        <v>23625</v>
      </c>
      <c r="AD1744" s="77">
        <v>0</v>
      </c>
      <c r="AE1744" s="68">
        <v>49</v>
      </c>
      <c r="AF1744" s="78">
        <v>0.1391</v>
      </c>
      <c r="AG1744" s="81">
        <v>0.1269</v>
      </c>
      <c r="AH1744" s="82">
        <v>1.08</v>
      </c>
      <c r="AI1744" s="64" t="s">
        <v>10095</v>
      </c>
      <c r="AJ1744" s="63" t="s">
        <v>3908</v>
      </c>
      <c r="AK1744" s="78">
        <v>0.0727</v>
      </c>
      <c r="AL1744" s="78">
        <v>0.0639</v>
      </c>
      <c r="AM1744" s="63" t="s">
        <v>10096</v>
      </c>
      <c r="AN1744" s="78">
        <v>0.0365</v>
      </c>
      <c r="AO1744" s="78">
        <v>0.0206</v>
      </c>
      <c r="AP1744" s="63" t="s">
        <v>10097</v>
      </c>
      <c r="AQ1744" s="78">
        <v>0.0299</v>
      </c>
      <c r="AR1744" s="78">
        <v>0.0424</v>
      </c>
      <c r="AS1744" s="86" t="s">
        <v>10098</v>
      </c>
      <c r="AT1744" s="87"/>
      <c r="AU1744" s="88"/>
    </row>
    <row r="1745" spans="1:47">
      <c r="A1745" s="50">
        <f t="shared" ref="A1745:A1792" si="127">W1745</f>
        <v>0</v>
      </c>
      <c r="B1745" s="51" t="str">
        <f>IF(A1745="","",IF(A1745&lt;词盘!$B$2,"大词",IF(A1745&lt;词盘!$C$2,"中尾词","长尾词")))</f>
        <v>大词</v>
      </c>
      <c r="D1745" s="29" t="str">
        <f t="shared" si="125"/>
        <v>无序</v>
      </c>
      <c r="I1745" s="61">
        <f t="shared" si="124"/>
        <v>0</v>
      </c>
      <c r="K1745" s="91"/>
      <c r="L1745" s="90"/>
      <c r="M1745" s="62" t="s">
        <v>10099</v>
      </c>
      <c r="N1745" s="63" t="s">
        <v>10100</v>
      </c>
      <c r="O1745" s="64" t="s">
        <v>2027</v>
      </c>
      <c r="P1745" s="65"/>
      <c r="Q1745" s="63" t="s">
        <v>2047</v>
      </c>
      <c r="R1745" s="68">
        <v>0</v>
      </c>
      <c r="S1745" s="68">
        <v>2</v>
      </c>
      <c r="T1745" s="69" t="s">
        <v>2255</v>
      </c>
      <c r="U1745" s="70"/>
      <c r="V1745" s="68"/>
      <c r="W1745" s="71"/>
      <c r="X1745" s="72"/>
      <c r="Y1745" s="71"/>
      <c r="Z1745" s="71"/>
      <c r="AA1745" s="71">
        <v>1</v>
      </c>
      <c r="AB1745" s="76">
        <v>0</v>
      </c>
      <c r="AC1745" s="68">
        <v>8460</v>
      </c>
      <c r="AD1745" s="77">
        <v>0</v>
      </c>
      <c r="AE1745" s="68">
        <v>4</v>
      </c>
      <c r="AF1745" s="78">
        <v>0.103</v>
      </c>
      <c r="AG1745" s="81">
        <v>0.0871</v>
      </c>
      <c r="AH1745" s="82">
        <v>0.34</v>
      </c>
      <c r="AI1745" s="64" t="s">
        <v>3228</v>
      </c>
      <c r="AJ1745" s="63" t="s">
        <v>3908</v>
      </c>
      <c r="AK1745" s="78">
        <v>0.0546</v>
      </c>
      <c r="AL1745" s="78">
        <v>0.0577</v>
      </c>
      <c r="AM1745" s="63" t="s">
        <v>10101</v>
      </c>
      <c r="AN1745" s="78">
        <v>0.0252</v>
      </c>
      <c r="AO1745" s="78">
        <v>0.0119</v>
      </c>
      <c r="AP1745" s="63" t="s">
        <v>7488</v>
      </c>
      <c r="AQ1745" s="78">
        <v>0.0232</v>
      </c>
      <c r="AR1745" s="78">
        <v>0.0175</v>
      </c>
      <c r="AS1745" s="86" t="s">
        <v>10102</v>
      </c>
      <c r="AT1745" s="87"/>
      <c r="AU1745" s="88"/>
    </row>
    <row r="1746" spans="1:47">
      <c r="A1746" s="50">
        <f t="shared" si="127"/>
        <v>0</v>
      </c>
      <c r="B1746" s="51" t="str">
        <f>IF(A1746="","",IF(A1746&lt;词盘!$B$2,"大词",IF(A1746&lt;词盘!$C$2,"中尾词","长尾词")))</f>
        <v>大词</v>
      </c>
      <c r="D1746" s="29" t="str">
        <f t="shared" si="125"/>
        <v>无序</v>
      </c>
      <c r="I1746" s="61">
        <f t="shared" si="124"/>
        <v>0</v>
      </c>
      <c r="K1746" s="91"/>
      <c r="L1746" s="90"/>
      <c r="M1746" s="62" t="s">
        <v>10103</v>
      </c>
      <c r="N1746" s="63" t="s">
        <v>10104</v>
      </c>
      <c r="O1746" s="64" t="s">
        <v>2027</v>
      </c>
      <c r="P1746" s="65"/>
      <c r="Q1746" s="63" t="s">
        <v>2047</v>
      </c>
      <c r="R1746" s="68">
        <v>0</v>
      </c>
      <c r="S1746" s="68">
        <v>1</v>
      </c>
      <c r="T1746" s="69" t="s">
        <v>2054</v>
      </c>
      <c r="U1746" s="70"/>
      <c r="V1746" s="68"/>
      <c r="W1746" s="71"/>
      <c r="X1746" s="72"/>
      <c r="Y1746" s="71"/>
      <c r="Z1746" s="71"/>
      <c r="AA1746" s="71">
        <v>1</v>
      </c>
      <c r="AB1746" s="76">
        <v>0</v>
      </c>
      <c r="AC1746" s="68">
        <v>13189</v>
      </c>
      <c r="AD1746" s="77">
        <v>0</v>
      </c>
      <c r="AE1746" s="68">
        <v>42</v>
      </c>
      <c r="AF1746" s="78">
        <v>0.0948</v>
      </c>
      <c r="AG1746" s="81">
        <v>0.0626</v>
      </c>
      <c r="AH1746" s="82">
        <v>0.57</v>
      </c>
      <c r="AI1746" s="64" t="s">
        <v>10105</v>
      </c>
      <c r="AJ1746" s="63" t="s">
        <v>3908</v>
      </c>
      <c r="AK1746" s="78">
        <v>0.0401</v>
      </c>
      <c r="AL1746" s="78">
        <v>0.028</v>
      </c>
      <c r="AM1746" s="63" t="s">
        <v>10106</v>
      </c>
      <c r="AN1746" s="78">
        <v>0.0297</v>
      </c>
      <c r="AO1746" s="78">
        <v>0.029</v>
      </c>
      <c r="AP1746" s="63" t="s">
        <v>6222</v>
      </c>
      <c r="AQ1746" s="78">
        <v>0.025</v>
      </c>
      <c r="AR1746" s="78">
        <v>0.0056</v>
      </c>
      <c r="AS1746" s="86" t="s">
        <v>10107</v>
      </c>
      <c r="AT1746" s="87">
        <v>0.125</v>
      </c>
      <c r="AU1746" s="88" t="s">
        <v>10108</v>
      </c>
    </row>
    <row r="1747" spans="1:47">
      <c r="A1747" s="50">
        <f t="shared" si="127"/>
        <v>504</v>
      </c>
      <c r="B1747" s="51" t="str">
        <f>IF(A1747="","",IF(A1747&lt;词盘!$B$2,"大词",IF(A1747&lt;词盘!$C$2,"中尾词","长尾词")))</f>
        <v>大词</v>
      </c>
      <c r="D1747" s="29" t="str">
        <f t="shared" si="125"/>
        <v>无序</v>
      </c>
      <c r="I1747" s="61">
        <f t="shared" si="124"/>
        <v>0</v>
      </c>
      <c r="K1747" s="91"/>
      <c r="L1747" s="90"/>
      <c r="M1747" s="62" t="s">
        <v>10109</v>
      </c>
      <c r="N1747" s="63" t="s">
        <v>10110</v>
      </c>
      <c r="O1747" s="64" t="s">
        <v>2027</v>
      </c>
      <c r="P1747" s="65"/>
      <c r="Q1747" s="63" t="s">
        <v>2047</v>
      </c>
      <c r="R1747" s="68">
        <v>0</v>
      </c>
      <c r="S1747" s="68">
        <v>1</v>
      </c>
      <c r="T1747" s="69" t="s">
        <v>2054</v>
      </c>
      <c r="U1747" s="70">
        <v>468371</v>
      </c>
      <c r="V1747" s="68">
        <v>17046</v>
      </c>
      <c r="W1747" s="71">
        <v>504</v>
      </c>
      <c r="X1747" s="72">
        <v>0.0296</v>
      </c>
      <c r="Y1747" s="71">
        <v>357271</v>
      </c>
      <c r="Z1747" s="71">
        <v>6964</v>
      </c>
      <c r="AA1747" s="71">
        <v>12</v>
      </c>
      <c r="AB1747" s="76">
        <v>4</v>
      </c>
      <c r="AC1747" s="68">
        <v>14161</v>
      </c>
      <c r="AD1747" s="77">
        <v>1.2</v>
      </c>
      <c r="AE1747" s="68">
        <v>70</v>
      </c>
      <c r="AF1747" s="78">
        <v>0.1163</v>
      </c>
      <c r="AG1747" s="81">
        <v>0.1111</v>
      </c>
      <c r="AH1747" s="82">
        <v>1.19</v>
      </c>
      <c r="AI1747" s="64" t="s">
        <v>5083</v>
      </c>
      <c r="AJ1747" s="63" t="s">
        <v>6382</v>
      </c>
      <c r="AK1747" s="78">
        <v>0.0465</v>
      </c>
      <c r="AL1747" s="78">
        <v>0.1111</v>
      </c>
      <c r="AM1747" s="63" t="s">
        <v>10111</v>
      </c>
      <c r="AN1747" s="78">
        <v>0.0388</v>
      </c>
      <c r="AO1747" s="78">
        <v>0</v>
      </c>
      <c r="AP1747" s="63" t="s">
        <v>10112</v>
      </c>
      <c r="AQ1747" s="78">
        <v>0.031</v>
      </c>
      <c r="AR1747" s="78">
        <v>0</v>
      </c>
      <c r="AS1747" s="86" t="s">
        <v>10113</v>
      </c>
      <c r="AT1747" s="87">
        <v>0</v>
      </c>
      <c r="AU1747" s="88" t="s">
        <v>10114</v>
      </c>
    </row>
    <row r="1748" spans="1:47">
      <c r="A1748" s="50">
        <f t="shared" si="127"/>
        <v>0</v>
      </c>
      <c r="B1748" s="51" t="str">
        <f>IF(A1748="","",IF(A1748&lt;词盘!$B$2,"大词",IF(A1748&lt;词盘!$C$2,"中尾词","长尾词")))</f>
        <v>大词</v>
      </c>
      <c r="D1748" s="29" t="str">
        <f t="shared" si="125"/>
        <v>无序</v>
      </c>
      <c r="I1748" s="61">
        <f t="shared" si="124"/>
        <v>0</v>
      </c>
      <c r="K1748" s="91"/>
      <c r="L1748" s="90"/>
      <c r="M1748" s="62" t="s">
        <v>10115</v>
      </c>
      <c r="N1748" s="63" t="s">
        <v>10116</v>
      </c>
      <c r="O1748" s="64" t="s">
        <v>2027</v>
      </c>
      <c r="P1748" s="65"/>
      <c r="Q1748" s="63" t="s">
        <v>2047</v>
      </c>
      <c r="R1748" s="68">
        <v>0</v>
      </c>
      <c r="S1748" s="68">
        <v>2</v>
      </c>
      <c r="T1748" s="69" t="s">
        <v>2255</v>
      </c>
      <c r="U1748" s="70"/>
      <c r="V1748" s="68"/>
      <c r="W1748" s="71"/>
      <c r="X1748" s="72"/>
      <c r="Y1748" s="71"/>
      <c r="Z1748" s="71"/>
      <c r="AA1748" s="71">
        <v>1</v>
      </c>
      <c r="AB1748" s="76">
        <v>0</v>
      </c>
      <c r="AC1748" s="68">
        <v>21472</v>
      </c>
      <c r="AD1748" s="77">
        <v>0</v>
      </c>
      <c r="AE1748" s="68">
        <v>18</v>
      </c>
      <c r="AF1748" s="78">
        <v>0.1964</v>
      </c>
      <c r="AG1748" s="81">
        <v>0.0556</v>
      </c>
      <c r="AH1748" s="82">
        <v>1.3</v>
      </c>
      <c r="AI1748" s="64" t="s">
        <v>10117</v>
      </c>
      <c r="AJ1748" s="63" t="s">
        <v>10118</v>
      </c>
      <c r="AK1748" s="78">
        <v>0.0714</v>
      </c>
      <c r="AL1748" s="78">
        <v>0.0556</v>
      </c>
      <c r="AM1748" s="63" t="s">
        <v>10119</v>
      </c>
      <c r="AN1748" s="78">
        <v>0.0714</v>
      </c>
      <c r="AO1748" s="78">
        <v>0</v>
      </c>
      <c r="AP1748" s="63" t="s">
        <v>10120</v>
      </c>
      <c r="AQ1748" s="78">
        <v>0.0536</v>
      </c>
      <c r="AR1748" s="78">
        <v>0</v>
      </c>
      <c r="AS1748" s="86" t="s">
        <v>10121</v>
      </c>
      <c r="AT1748" s="87">
        <v>0</v>
      </c>
      <c r="AU1748" s="88" t="s">
        <v>10122</v>
      </c>
    </row>
    <row r="1749" spans="1:47">
      <c r="A1749" s="50">
        <f t="shared" si="127"/>
        <v>0</v>
      </c>
      <c r="B1749" s="51" t="str">
        <f>IF(A1749="","",IF(A1749&lt;词盘!$B$2,"大词",IF(A1749&lt;词盘!$C$2,"中尾词","长尾词")))</f>
        <v>大词</v>
      </c>
      <c r="D1749" s="29" t="str">
        <f t="shared" si="125"/>
        <v>无序</v>
      </c>
      <c r="I1749" s="61">
        <f t="shared" si="124"/>
        <v>0</v>
      </c>
      <c r="K1749" s="91"/>
      <c r="L1749" s="90"/>
      <c r="M1749" s="62" t="s">
        <v>10123</v>
      </c>
      <c r="N1749" s="63" t="s">
        <v>10124</v>
      </c>
      <c r="O1749" s="64" t="s">
        <v>2027</v>
      </c>
      <c r="P1749" s="65"/>
      <c r="Q1749" s="63" t="s">
        <v>2047</v>
      </c>
      <c r="R1749" s="68">
        <v>0</v>
      </c>
      <c r="S1749" s="68">
        <v>1</v>
      </c>
      <c r="T1749" s="69" t="s">
        <v>2054</v>
      </c>
      <c r="U1749" s="70"/>
      <c r="V1749" s="68"/>
      <c r="W1749" s="71"/>
      <c r="X1749" s="72"/>
      <c r="Y1749" s="71"/>
      <c r="Z1749" s="71"/>
      <c r="AA1749" s="71">
        <v>1</v>
      </c>
      <c r="AB1749" s="76">
        <v>0</v>
      </c>
      <c r="AC1749" s="68">
        <v>7350</v>
      </c>
      <c r="AD1749" s="77">
        <v>0</v>
      </c>
      <c r="AE1749" s="68">
        <v>48</v>
      </c>
      <c r="AF1749" s="78">
        <v>0.1832</v>
      </c>
      <c r="AG1749" s="81">
        <v>0.0815</v>
      </c>
      <c r="AH1749" s="82">
        <v>0.76</v>
      </c>
      <c r="AI1749" s="64" t="s">
        <v>10125</v>
      </c>
      <c r="AJ1749" s="63" t="s">
        <v>10126</v>
      </c>
      <c r="AK1749" s="78">
        <v>0.1066</v>
      </c>
      <c r="AL1749" s="78">
        <v>0.0221</v>
      </c>
      <c r="AM1749" s="63" t="s">
        <v>7793</v>
      </c>
      <c r="AN1749" s="78">
        <v>0.0425</v>
      </c>
      <c r="AO1749" s="78">
        <v>0.0162</v>
      </c>
      <c r="AP1749" s="63" t="s">
        <v>10106</v>
      </c>
      <c r="AQ1749" s="78">
        <v>0.0341</v>
      </c>
      <c r="AR1749" s="78">
        <v>0.0432</v>
      </c>
      <c r="AS1749" s="86" t="s">
        <v>10127</v>
      </c>
      <c r="AT1749" s="87">
        <v>0</v>
      </c>
      <c r="AU1749" s="88" t="s">
        <v>10128</v>
      </c>
    </row>
    <row r="1750" spans="1:47">
      <c r="A1750" s="50">
        <f t="shared" si="127"/>
        <v>0</v>
      </c>
      <c r="B1750" s="51" t="str">
        <f>IF(A1750="","",IF(A1750&lt;词盘!$B$2,"大词",IF(A1750&lt;词盘!$C$2,"中尾词","长尾词")))</f>
        <v>大词</v>
      </c>
      <c r="D1750" s="29" t="str">
        <f t="shared" si="125"/>
        <v>无序</v>
      </c>
      <c r="I1750" s="61">
        <f t="shared" si="124"/>
        <v>0</v>
      </c>
      <c r="K1750" s="91"/>
      <c r="L1750" s="90"/>
      <c r="M1750" s="62" t="s">
        <v>10129</v>
      </c>
      <c r="N1750" s="63" t="s">
        <v>10130</v>
      </c>
      <c r="O1750" s="64" t="s">
        <v>2027</v>
      </c>
      <c r="P1750" s="65"/>
      <c r="Q1750" s="63" t="s">
        <v>2047</v>
      </c>
      <c r="R1750" s="68">
        <v>0</v>
      </c>
      <c r="S1750" s="68">
        <v>1</v>
      </c>
      <c r="T1750" s="69" t="s">
        <v>2054</v>
      </c>
      <c r="U1750" s="70"/>
      <c r="V1750" s="68"/>
      <c r="W1750" s="71"/>
      <c r="X1750" s="72"/>
      <c r="Y1750" s="71"/>
      <c r="Z1750" s="71"/>
      <c r="AA1750" s="71">
        <v>1</v>
      </c>
      <c r="AB1750" s="76">
        <v>0</v>
      </c>
      <c r="AC1750" s="68">
        <v>9285</v>
      </c>
      <c r="AD1750" s="77">
        <v>0</v>
      </c>
      <c r="AE1750" s="68">
        <v>6</v>
      </c>
      <c r="AF1750" s="78">
        <v>0.1286</v>
      </c>
      <c r="AG1750" s="81">
        <v>0.0907</v>
      </c>
      <c r="AH1750" s="82">
        <v>1.26</v>
      </c>
      <c r="AI1750" s="64" t="s">
        <v>10131</v>
      </c>
      <c r="AJ1750" s="63" t="s">
        <v>7793</v>
      </c>
      <c r="AK1750" s="78">
        <v>0.0515</v>
      </c>
      <c r="AL1750" s="78">
        <v>0.0179</v>
      </c>
      <c r="AM1750" s="63" t="s">
        <v>7488</v>
      </c>
      <c r="AN1750" s="78">
        <v>0.0422</v>
      </c>
      <c r="AO1750" s="78">
        <v>0.0339</v>
      </c>
      <c r="AP1750" s="63" t="s">
        <v>10106</v>
      </c>
      <c r="AQ1750" s="78">
        <v>0.0349</v>
      </c>
      <c r="AR1750" s="78">
        <v>0.0389</v>
      </c>
      <c r="AS1750" s="86" t="s">
        <v>10132</v>
      </c>
      <c r="AT1750" s="87"/>
      <c r="AU1750" s="88"/>
    </row>
    <row r="1751" spans="1:47">
      <c r="A1751" s="50">
        <f t="shared" si="127"/>
        <v>0</v>
      </c>
      <c r="B1751" s="51" t="str">
        <f>IF(A1751="","",IF(A1751&lt;词盘!$B$2,"大词",IF(A1751&lt;词盘!$C$2,"中尾词","长尾词")))</f>
        <v>大词</v>
      </c>
      <c r="D1751" s="29" t="str">
        <f t="shared" si="125"/>
        <v>无序</v>
      </c>
      <c r="I1751" s="61">
        <f t="shared" si="124"/>
        <v>0</v>
      </c>
      <c r="K1751" s="91"/>
      <c r="L1751" s="90"/>
      <c r="M1751" s="62" t="s">
        <v>10133</v>
      </c>
      <c r="N1751" s="63" t="s">
        <v>10134</v>
      </c>
      <c r="O1751" s="64" t="s">
        <v>2027</v>
      </c>
      <c r="P1751" s="65"/>
      <c r="Q1751" s="63" t="s">
        <v>2047</v>
      </c>
      <c r="R1751" s="68">
        <v>0</v>
      </c>
      <c r="S1751" s="68">
        <v>2</v>
      </c>
      <c r="T1751" s="69" t="s">
        <v>2255</v>
      </c>
      <c r="U1751" s="70"/>
      <c r="V1751" s="68"/>
      <c r="W1751" s="71"/>
      <c r="X1751" s="72"/>
      <c r="Y1751" s="71"/>
      <c r="Z1751" s="71"/>
      <c r="AA1751" s="71">
        <v>1</v>
      </c>
      <c r="AB1751" s="76">
        <v>0</v>
      </c>
      <c r="AC1751" s="68">
        <v>8349</v>
      </c>
      <c r="AD1751" s="77">
        <v>0</v>
      </c>
      <c r="AE1751" s="68">
        <v>79</v>
      </c>
      <c r="AF1751" s="78">
        <v>0.0944</v>
      </c>
      <c r="AG1751" s="81">
        <v>0.069</v>
      </c>
      <c r="AH1751" s="82">
        <v>1.51</v>
      </c>
      <c r="AI1751" s="64" t="s">
        <v>10135</v>
      </c>
      <c r="AJ1751" s="63" t="s">
        <v>10136</v>
      </c>
      <c r="AK1751" s="78">
        <v>0.033</v>
      </c>
      <c r="AL1751" s="78">
        <v>0.0268</v>
      </c>
      <c r="AM1751" s="63" t="s">
        <v>3908</v>
      </c>
      <c r="AN1751" s="78">
        <v>0.0319</v>
      </c>
      <c r="AO1751" s="78">
        <v>0.0304</v>
      </c>
      <c r="AP1751" s="63" t="s">
        <v>10101</v>
      </c>
      <c r="AQ1751" s="78">
        <v>0.0295</v>
      </c>
      <c r="AR1751" s="78">
        <v>0.0118</v>
      </c>
      <c r="AS1751" s="86" t="s">
        <v>10137</v>
      </c>
      <c r="AT1751" s="87">
        <v>0</v>
      </c>
      <c r="AU1751" s="88" t="s">
        <v>10138</v>
      </c>
    </row>
    <row r="1752" spans="1:47">
      <c r="A1752" s="50">
        <f t="shared" si="127"/>
        <v>0</v>
      </c>
      <c r="B1752" s="51" t="str">
        <f>IF(A1752="","",IF(A1752&lt;词盘!$B$2,"大词",IF(A1752&lt;词盘!$C$2,"中尾词","长尾词")))</f>
        <v>大词</v>
      </c>
      <c r="D1752" s="29" t="str">
        <f t="shared" si="125"/>
        <v>无序</v>
      </c>
      <c r="I1752" s="61">
        <f t="shared" si="124"/>
        <v>0</v>
      </c>
      <c r="K1752" s="91"/>
      <c r="L1752" s="90"/>
      <c r="M1752" s="62" t="s">
        <v>10139</v>
      </c>
      <c r="N1752" s="63" t="s">
        <v>10140</v>
      </c>
      <c r="O1752" s="64" t="s">
        <v>2027</v>
      </c>
      <c r="P1752" s="65"/>
      <c r="Q1752" s="63" t="s">
        <v>2047</v>
      </c>
      <c r="R1752" s="68">
        <v>0</v>
      </c>
      <c r="S1752" s="68">
        <v>1</v>
      </c>
      <c r="T1752" s="69" t="s">
        <v>2054</v>
      </c>
      <c r="U1752" s="70"/>
      <c r="V1752" s="68"/>
      <c r="W1752" s="71"/>
      <c r="X1752" s="72"/>
      <c r="Y1752" s="71"/>
      <c r="Z1752" s="71"/>
      <c r="AA1752" s="71">
        <v>1</v>
      </c>
      <c r="AB1752" s="76">
        <v>0</v>
      </c>
      <c r="AC1752" s="68">
        <v>5237</v>
      </c>
      <c r="AD1752" s="77">
        <v>0</v>
      </c>
      <c r="AE1752" s="68">
        <v>71</v>
      </c>
      <c r="AF1752" s="78">
        <v>0.2134</v>
      </c>
      <c r="AG1752" s="81">
        <v>0.0558</v>
      </c>
      <c r="AH1752" s="82">
        <v>0.7</v>
      </c>
      <c r="AI1752" s="64" t="s">
        <v>10141</v>
      </c>
      <c r="AJ1752" s="63" t="s">
        <v>10126</v>
      </c>
      <c r="AK1752" s="78">
        <v>0.1277</v>
      </c>
      <c r="AL1752" s="78">
        <v>0.0179</v>
      </c>
      <c r="AM1752" s="63" t="s">
        <v>7793</v>
      </c>
      <c r="AN1752" s="78">
        <v>0.0453</v>
      </c>
      <c r="AO1752" s="78">
        <v>0.0242</v>
      </c>
      <c r="AP1752" s="63" t="s">
        <v>10142</v>
      </c>
      <c r="AQ1752" s="78">
        <v>0.0404</v>
      </c>
      <c r="AR1752" s="78">
        <v>0.0137</v>
      </c>
      <c r="AS1752" s="86" t="s">
        <v>10143</v>
      </c>
      <c r="AT1752" s="87"/>
      <c r="AU1752" s="88"/>
    </row>
    <row r="1753" spans="1:47">
      <c r="A1753" s="50">
        <f t="shared" si="127"/>
        <v>0</v>
      </c>
      <c r="B1753" s="51" t="str">
        <f>IF(A1753="","",IF(A1753&lt;词盘!$B$2,"大词",IF(A1753&lt;词盘!$C$2,"中尾词","长尾词")))</f>
        <v>大词</v>
      </c>
      <c r="D1753" s="29" t="str">
        <f t="shared" si="125"/>
        <v>无序</v>
      </c>
      <c r="I1753" s="61">
        <f t="shared" si="124"/>
        <v>0</v>
      </c>
      <c r="K1753" s="91"/>
      <c r="L1753" s="90"/>
      <c r="M1753" s="62" t="s">
        <v>10144</v>
      </c>
      <c r="N1753" s="63" t="s">
        <v>10145</v>
      </c>
      <c r="O1753" s="64" t="s">
        <v>2027</v>
      </c>
      <c r="P1753" s="65"/>
      <c r="Q1753" s="63" t="s">
        <v>2047</v>
      </c>
      <c r="R1753" s="68">
        <v>0</v>
      </c>
      <c r="S1753" s="68">
        <v>1</v>
      </c>
      <c r="T1753" s="69" t="s">
        <v>2054</v>
      </c>
      <c r="U1753" s="70"/>
      <c r="V1753" s="68"/>
      <c r="W1753" s="71"/>
      <c r="X1753" s="72"/>
      <c r="Y1753" s="71"/>
      <c r="Z1753" s="71"/>
      <c r="AA1753" s="71">
        <v>1</v>
      </c>
      <c r="AB1753" s="76">
        <v>0</v>
      </c>
      <c r="AC1753" s="68">
        <v>8300</v>
      </c>
      <c r="AD1753" s="77">
        <v>0</v>
      </c>
      <c r="AE1753" s="68">
        <v>1</v>
      </c>
      <c r="AF1753" s="78">
        <v>0.0815</v>
      </c>
      <c r="AG1753" s="81">
        <v>0.0652</v>
      </c>
      <c r="AH1753" s="44" t="s">
        <v>2027</v>
      </c>
      <c r="AI1753" s="64" t="s">
        <v>2177</v>
      </c>
      <c r="AJ1753" s="63" t="s">
        <v>10106</v>
      </c>
      <c r="AK1753" s="78">
        <v>0.0346</v>
      </c>
      <c r="AL1753" s="78">
        <v>0.0261</v>
      </c>
      <c r="AM1753" s="63" t="s">
        <v>3908</v>
      </c>
      <c r="AN1753" s="78">
        <v>0.027</v>
      </c>
      <c r="AO1753" s="78">
        <v>0.029</v>
      </c>
      <c r="AP1753" s="63" t="s">
        <v>10146</v>
      </c>
      <c r="AQ1753" s="78">
        <v>0.0199</v>
      </c>
      <c r="AR1753" s="78">
        <v>0.0101</v>
      </c>
      <c r="AS1753" s="86" t="s">
        <v>10147</v>
      </c>
      <c r="AT1753" s="87">
        <v>0</v>
      </c>
      <c r="AU1753" s="88" t="s">
        <v>10148</v>
      </c>
    </row>
    <row r="1754" spans="1:47">
      <c r="A1754" s="50">
        <f t="shared" si="127"/>
        <v>126</v>
      </c>
      <c r="B1754" s="51" t="str">
        <f>IF(A1754="","",IF(A1754&lt;词盘!$B$2,"大词",IF(A1754&lt;词盘!$C$2,"中尾词","长尾词")))</f>
        <v>大词</v>
      </c>
      <c r="D1754" s="29" t="str">
        <f t="shared" si="125"/>
        <v>无序</v>
      </c>
      <c r="I1754" s="61">
        <f t="shared" si="124"/>
        <v>0</v>
      </c>
      <c r="K1754" s="91"/>
      <c r="L1754" s="90"/>
      <c r="M1754" s="62" t="s">
        <v>10149</v>
      </c>
      <c r="N1754" s="63" t="s">
        <v>10150</v>
      </c>
      <c r="O1754" s="64" t="s">
        <v>2027</v>
      </c>
      <c r="P1754" s="65"/>
      <c r="Q1754" s="63" t="s">
        <v>2149</v>
      </c>
      <c r="R1754" s="68">
        <v>0</v>
      </c>
      <c r="S1754" s="68">
        <v>2</v>
      </c>
      <c r="T1754" s="69" t="s">
        <v>10094</v>
      </c>
      <c r="U1754" s="70">
        <v>1132911</v>
      </c>
      <c r="V1754" s="68">
        <v>4131</v>
      </c>
      <c r="W1754" s="71">
        <v>126</v>
      </c>
      <c r="X1754" s="72">
        <v>0.0306</v>
      </c>
      <c r="Y1754" s="71">
        <v>94134</v>
      </c>
      <c r="Z1754" s="71">
        <v>1803</v>
      </c>
      <c r="AA1754" s="71">
        <v>3</v>
      </c>
      <c r="AB1754" s="76">
        <v>4</v>
      </c>
      <c r="AC1754" s="68">
        <v>12461</v>
      </c>
      <c r="AD1754" s="77">
        <v>0.33</v>
      </c>
      <c r="AE1754" s="68">
        <v>64</v>
      </c>
      <c r="AF1754" s="78">
        <v>0.2642</v>
      </c>
      <c r="AG1754" s="81">
        <v>0.4</v>
      </c>
      <c r="AH1754" s="82">
        <v>4.03</v>
      </c>
      <c r="AI1754" s="64" t="s">
        <v>10151</v>
      </c>
      <c r="AJ1754" s="63" t="s">
        <v>10152</v>
      </c>
      <c r="AK1754" s="78">
        <v>0.1321</v>
      </c>
      <c r="AL1754" s="78">
        <v>0.4</v>
      </c>
      <c r="AM1754" s="63" t="s">
        <v>10153</v>
      </c>
      <c r="AN1754" s="78">
        <v>0.0755</v>
      </c>
      <c r="AO1754" s="78">
        <v>0</v>
      </c>
      <c r="AP1754" s="63" t="s">
        <v>10154</v>
      </c>
      <c r="AQ1754" s="78">
        <v>0.0566</v>
      </c>
      <c r="AR1754" s="78">
        <v>0</v>
      </c>
      <c r="AS1754" s="86" t="s">
        <v>10155</v>
      </c>
      <c r="AT1754" s="87"/>
      <c r="AU1754" s="88"/>
    </row>
    <row r="1755" spans="1:47">
      <c r="A1755" s="50">
        <f t="shared" si="127"/>
        <v>0</v>
      </c>
      <c r="B1755" s="51" t="str">
        <f>IF(A1755="","",IF(A1755&lt;词盘!$B$2,"大词",IF(A1755&lt;词盘!$C$2,"中尾词","长尾词")))</f>
        <v>大词</v>
      </c>
      <c r="D1755" s="29" t="str">
        <f t="shared" si="125"/>
        <v>无序</v>
      </c>
      <c r="E1755" s="53"/>
      <c r="I1755" s="61">
        <f t="shared" si="124"/>
        <v>0</v>
      </c>
      <c r="K1755" s="91"/>
      <c r="L1755" s="90"/>
      <c r="M1755" s="62" t="s">
        <v>10156</v>
      </c>
      <c r="N1755" s="63" t="s">
        <v>10157</v>
      </c>
      <c r="O1755" s="64" t="s">
        <v>2027</v>
      </c>
      <c r="P1755" s="65"/>
      <c r="Q1755" s="63" t="s">
        <v>2047</v>
      </c>
      <c r="R1755" s="68">
        <v>0</v>
      </c>
      <c r="S1755" s="68">
        <v>2</v>
      </c>
      <c r="T1755" s="69" t="s">
        <v>2255</v>
      </c>
      <c r="U1755" s="70"/>
      <c r="V1755" s="68"/>
      <c r="W1755" s="71"/>
      <c r="X1755" s="72"/>
      <c r="Y1755" s="71"/>
      <c r="Z1755" s="71"/>
      <c r="AA1755" s="71">
        <v>1</v>
      </c>
      <c r="AB1755" s="76">
        <v>0</v>
      </c>
      <c r="AC1755" s="68">
        <v>8001</v>
      </c>
      <c r="AD1755" s="77">
        <v>0</v>
      </c>
      <c r="AE1755" s="68">
        <v>25</v>
      </c>
      <c r="AF1755" s="78">
        <v>0.144</v>
      </c>
      <c r="AG1755" s="81">
        <v>0.1462</v>
      </c>
      <c r="AH1755" s="82">
        <v>0.5</v>
      </c>
      <c r="AI1755" s="64" t="s">
        <v>10158</v>
      </c>
      <c r="AJ1755" s="63" t="s">
        <v>3908</v>
      </c>
      <c r="AK1755" s="78">
        <v>0.0681</v>
      </c>
      <c r="AL1755" s="78">
        <v>0.0702</v>
      </c>
      <c r="AM1755" s="63" t="s">
        <v>7488</v>
      </c>
      <c r="AN1755" s="78">
        <v>0.0467</v>
      </c>
      <c r="AO1755" s="78">
        <v>0.0468</v>
      </c>
      <c r="AP1755" s="63" t="s">
        <v>10106</v>
      </c>
      <c r="AQ1755" s="78">
        <v>0.0292</v>
      </c>
      <c r="AR1755" s="78">
        <v>0.0292</v>
      </c>
      <c r="AS1755" s="86" t="s">
        <v>10159</v>
      </c>
      <c r="AT1755" s="87">
        <v>0.0923</v>
      </c>
      <c r="AU1755" s="88" t="s">
        <v>10160</v>
      </c>
    </row>
    <row r="1756" spans="1:47">
      <c r="A1756" s="50">
        <f t="shared" si="127"/>
        <v>0</v>
      </c>
      <c r="B1756" s="51" t="str">
        <f>IF(A1756="","",IF(A1756&lt;词盘!$B$2,"大词",IF(A1756&lt;词盘!$C$2,"中尾词","长尾词")))</f>
        <v>大词</v>
      </c>
      <c r="D1756" s="29" t="str">
        <f t="shared" si="125"/>
        <v>无序</v>
      </c>
      <c r="I1756" s="61">
        <f t="shared" si="124"/>
        <v>0</v>
      </c>
      <c r="K1756" s="91"/>
      <c r="L1756" s="90"/>
      <c r="M1756" s="62" t="s">
        <v>10161</v>
      </c>
      <c r="N1756" s="63" t="s">
        <v>10162</v>
      </c>
      <c r="O1756" s="64" t="s">
        <v>2027</v>
      </c>
      <c r="P1756" s="65"/>
      <c r="Q1756" s="63" t="s">
        <v>2047</v>
      </c>
      <c r="R1756" s="68">
        <v>0</v>
      </c>
      <c r="S1756" s="68">
        <v>1</v>
      </c>
      <c r="T1756" s="69" t="s">
        <v>2054</v>
      </c>
      <c r="U1756" s="70"/>
      <c r="V1756" s="68"/>
      <c r="W1756" s="71"/>
      <c r="X1756" s="72"/>
      <c r="Y1756" s="71"/>
      <c r="Z1756" s="71"/>
      <c r="AA1756" s="71">
        <v>1</v>
      </c>
      <c r="AB1756" s="76">
        <v>0</v>
      </c>
      <c r="AC1756" s="68">
        <v>6098</v>
      </c>
      <c r="AD1756" s="77">
        <v>0</v>
      </c>
      <c r="AE1756" s="68">
        <v>105</v>
      </c>
      <c r="AF1756" s="78">
        <v>0.1411</v>
      </c>
      <c r="AG1756" s="81">
        <v>0.102</v>
      </c>
      <c r="AH1756" s="82">
        <v>0.61</v>
      </c>
      <c r="AI1756" s="64" t="s">
        <v>10163</v>
      </c>
      <c r="AJ1756" s="63" t="s">
        <v>10164</v>
      </c>
      <c r="AK1756" s="78">
        <v>0.0729</v>
      </c>
      <c r="AL1756" s="78">
        <v>0.0716</v>
      </c>
      <c r="AM1756" s="63" t="s">
        <v>10165</v>
      </c>
      <c r="AN1756" s="78">
        <v>0.0373</v>
      </c>
      <c r="AO1756" s="78">
        <v>0.0174</v>
      </c>
      <c r="AP1756" s="63" t="s">
        <v>10166</v>
      </c>
      <c r="AQ1756" s="78">
        <v>0.0309</v>
      </c>
      <c r="AR1756" s="78">
        <v>0.013</v>
      </c>
      <c r="AS1756" s="86" t="s">
        <v>10167</v>
      </c>
      <c r="AT1756" s="87"/>
      <c r="AU1756" s="88"/>
    </row>
    <row r="1757" spans="1:47">
      <c r="A1757" s="50">
        <f t="shared" si="127"/>
        <v>0</v>
      </c>
      <c r="B1757" s="51" t="str">
        <f>IF(A1757="","",IF(A1757&lt;词盘!$B$2,"大词",IF(A1757&lt;词盘!$C$2,"中尾词","长尾词")))</f>
        <v>大词</v>
      </c>
      <c r="D1757" s="29" t="str">
        <f t="shared" si="125"/>
        <v>无序</v>
      </c>
      <c r="I1757" s="61">
        <f t="shared" si="124"/>
        <v>0</v>
      </c>
      <c r="K1757" s="91"/>
      <c r="L1757" s="90"/>
      <c r="M1757" s="62" t="s">
        <v>10168</v>
      </c>
      <c r="N1757" s="63" t="s">
        <v>10169</v>
      </c>
      <c r="O1757" s="64" t="s">
        <v>2027</v>
      </c>
      <c r="P1757" s="65"/>
      <c r="Q1757" s="63" t="s">
        <v>2047</v>
      </c>
      <c r="R1757" s="68">
        <v>0</v>
      </c>
      <c r="S1757" s="68">
        <v>2</v>
      </c>
      <c r="T1757" s="69" t="s">
        <v>2255</v>
      </c>
      <c r="U1757" s="70"/>
      <c r="V1757" s="68"/>
      <c r="W1757" s="71"/>
      <c r="X1757" s="72"/>
      <c r="Y1757" s="71"/>
      <c r="Z1757" s="71"/>
      <c r="AA1757" s="71">
        <v>1</v>
      </c>
      <c r="AB1757" s="76">
        <v>0</v>
      </c>
      <c r="AC1757" s="68">
        <v>12894</v>
      </c>
      <c r="AD1757" s="77">
        <v>0</v>
      </c>
      <c r="AE1757" s="68">
        <v>71</v>
      </c>
      <c r="AF1757" s="78">
        <v>0.1064</v>
      </c>
      <c r="AG1757" s="81">
        <v>0.0872</v>
      </c>
      <c r="AH1757" s="82">
        <v>0.81</v>
      </c>
      <c r="AI1757" s="64" t="s">
        <v>5146</v>
      </c>
      <c r="AJ1757" s="63" t="s">
        <v>3908</v>
      </c>
      <c r="AK1757" s="78">
        <v>0.0591</v>
      </c>
      <c r="AL1757" s="78">
        <v>0.0578</v>
      </c>
      <c r="AM1757" s="63" t="s">
        <v>10170</v>
      </c>
      <c r="AN1757" s="78">
        <v>0.0262</v>
      </c>
      <c r="AO1757" s="78">
        <v>0.0171</v>
      </c>
      <c r="AP1757" s="63" t="s">
        <v>10171</v>
      </c>
      <c r="AQ1757" s="78">
        <v>0.0211</v>
      </c>
      <c r="AR1757" s="78">
        <v>0.0123</v>
      </c>
      <c r="AS1757" s="86" t="s">
        <v>10172</v>
      </c>
      <c r="AT1757" s="87"/>
      <c r="AU1757" s="88"/>
    </row>
    <row r="1758" spans="1:47">
      <c r="A1758" s="50">
        <f t="shared" si="127"/>
        <v>2150</v>
      </c>
      <c r="B1758" s="51" t="str">
        <f>IF(A1758="","",IF(A1758&lt;词盘!$B$2,"大词",IF(A1758&lt;词盘!$C$2,"中尾词","长尾词")))</f>
        <v>大词</v>
      </c>
      <c r="D1758" s="29" t="str">
        <f t="shared" si="125"/>
        <v>无序</v>
      </c>
      <c r="I1758" s="61">
        <f t="shared" si="124"/>
        <v>0</v>
      </c>
      <c r="K1758" s="91"/>
      <c r="L1758" s="90"/>
      <c r="M1758" s="62" t="s">
        <v>10173</v>
      </c>
      <c r="N1758" s="63" t="s">
        <v>10093</v>
      </c>
      <c r="O1758" s="64" t="s">
        <v>2027</v>
      </c>
      <c r="P1758" s="65"/>
      <c r="Q1758" s="63" t="s">
        <v>2047</v>
      </c>
      <c r="R1758" s="68">
        <v>0</v>
      </c>
      <c r="S1758" s="68">
        <v>1</v>
      </c>
      <c r="T1758" s="69" t="s">
        <v>2054</v>
      </c>
      <c r="U1758" s="70">
        <v>49837</v>
      </c>
      <c r="V1758" s="68">
        <v>78477</v>
      </c>
      <c r="W1758" s="71">
        <v>2150</v>
      </c>
      <c r="X1758" s="72">
        <v>0.0274</v>
      </c>
      <c r="Y1758" s="71">
        <v>1900241</v>
      </c>
      <c r="Z1758" s="71">
        <v>30589</v>
      </c>
      <c r="AA1758" s="71">
        <v>49</v>
      </c>
      <c r="AB1758" s="76">
        <v>24</v>
      </c>
      <c r="AC1758" s="68">
        <v>82050</v>
      </c>
      <c r="AD1758" s="77">
        <v>0.96</v>
      </c>
      <c r="AE1758" s="68">
        <v>87</v>
      </c>
      <c r="AF1758" s="78">
        <v>0.1178</v>
      </c>
      <c r="AG1758" s="81">
        <v>0.0532</v>
      </c>
      <c r="AH1758" s="82">
        <v>1.75</v>
      </c>
      <c r="AI1758" s="64" t="s">
        <v>10174</v>
      </c>
      <c r="AJ1758" s="63" t="s">
        <v>10175</v>
      </c>
      <c r="AK1758" s="78">
        <v>0.0457</v>
      </c>
      <c r="AL1758" s="78">
        <v>0</v>
      </c>
      <c r="AM1758" s="63" t="s">
        <v>10176</v>
      </c>
      <c r="AN1758" s="78">
        <v>0.0365</v>
      </c>
      <c r="AO1758" s="78">
        <v>0.0426</v>
      </c>
      <c r="AP1758" s="63" t="s">
        <v>8425</v>
      </c>
      <c r="AQ1758" s="78">
        <v>0.0356</v>
      </c>
      <c r="AR1758" s="78">
        <v>0.0106</v>
      </c>
      <c r="AS1758" s="86" t="s">
        <v>10177</v>
      </c>
      <c r="AT1758" s="87"/>
      <c r="AU1758" s="88"/>
    </row>
    <row r="1759" spans="1:47">
      <c r="A1759" s="50">
        <f t="shared" si="127"/>
        <v>0</v>
      </c>
      <c r="B1759" s="51" t="str">
        <f>IF(A1759="","",IF(A1759&lt;词盘!$B$2,"大词",IF(A1759&lt;词盘!$C$2,"中尾词","长尾词")))</f>
        <v>大词</v>
      </c>
      <c r="D1759" s="29" t="str">
        <f t="shared" si="125"/>
        <v>无序</v>
      </c>
      <c r="I1759" s="61">
        <f t="shared" si="124"/>
        <v>0</v>
      </c>
      <c r="K1759" s="91"/>
      <c r="L1759" s="90"/>
      <c r="M1759" s="62" t="s">
        <v>10178</v>
      </c>
      <c r="N1759" s="63" t="s">
        <v>10179</v>
      </c>
      <c r="O1759" s="64" t="s">
        <v>2027</v>
      </c>
      <c r="P1759" s="65"/>
      <c r="Q1759" s="63" t="s">
        <v>2047</v>
      </c>
      <c r="R1759" s="68">
        <v>0</v>
      </c>
      <c r="S1759" s="68">
        <v>1</v>
      </c>
      <c r="T1759" s="69" t="s">
        <v>2054</v>
      </c>
      <c r="U1759" s="70"/>
      <c r="V1759" s="68"/>
      <c r="W1759" s="71"/>
      <c r="X1759" s="72"/>
      <c r="Y1759" s="71"/>
      <c r="Z1759" s="71"/>
      <c r="AA1759" s="71">
        <v>1</v>
      </c>
      <c r="AB1759" s="76">
        <v>0</v>
      </c>
      <c r="AC1759" s="68">
        <v>6580</v>
      </c>
      <c r="AD1759" s="77">
        <v>0</v>
      </c>
      <c r="AE1759" s="68">
        <v>48</v>
      </c>
      <c r="AF1759" s="78">
        <v>0.1586</v>
      </c>
      <c r="AG1759" s="81">
        <v>0.0825</v>
      </c>
      <c r="AH1759" s="82">
        <v>1.28</v>
      </c>
      <c r="AI1759" s="64" t="s">
        <v>10180</v>
      </c>
      <c r="AJ1759" s="63" t="s">
        <v>10181</v>
      </c>
      <c r="AK1759" s="78">
        <v>0.0599</v>
      </c>
      <c r="AL1759" s="78">
        <v>0.0275</v>
      </c>
      <c r="AM1759" s="63" t="s">
        <v>10182</v>
      </c>
      <c r="AN1759" s="78">
        <v>0.0502</v>
      </c>
      <c r="AO1759" s="78">
        <v>0.022</v>
      </c>
      <c r="AP1759" s="63" t="s">
        <v>10176</v>
      </c>
      <c r="AQ1759" s="78">
        <v>0.0485</v>
      </c>
      <c r="AR1759" s="78">
        <v>0.033</v>
      </c>
      <c r="AS1759" s="86" t="s">
        <v>10183</v>
      </c>
      <c r="AT1759" s="87"/>
      <c r="AU1759" s="88"/>
    </row>
    <row r="1760" spans="1:47">
      <c r="A1760" s="50">
        <f t="shared" si="127"/>
        <v>0</v>
      </c>
      <c r="B1760" s="51" t="str">
        <f>IF(A1760="","",IF(A1760&lt;词盘!$B$2,"大词",IF(A1760&lt;词盘!$C$2,"中尾词","长尾词")))</f>
        <v>大词</v>
      </c>
      <c r="D1760" s="29" t="str">
        <f t="shared" si="125"/>
        <v>无序</v>
      </c>
      <c r="I1760" s="61">
        <f t="shared" si="124"/>
        <v>0</v>
      </c>
      <c r="K1760" s="91"/>
      <c r="L1760" s="90"/>
      <c r="M1760" s="62" t="s">
        <v>10184</v>
      </c>
      <c r="N1760" s="63" t="s">
        <v>10185</v>
      </c>
      <c r="O1760" s="64" t="s">
        <v>2027</v>
      </c>
      <c r="P1760" s="65"/>
      <c r="Q1760" s="63" t="s">
        <v>2047</v>
      </c>
      <c r="R1760" s="68">
        <v>0</v>
      </c>
      <c r="S1760" s="68">
        <v>1</v>
      </c>
      <c r="T1760" s="69" t="s">
        <v>2054</v>
      </c>
      <c r="U1760" s="70"/>
      <c r="V1760" s="68"/>
      <c r="W1760" s="71"/>
      <c r="X1760" s="72"/>
      <c r="Y1760" s="71"/>
      <c r="Z1760" s="71"/>
      <c r="AA1760" s="71">
        <v>1</v>
      </c>
      <c r="AB1760" s="76">
        <v>0</v>
      </c>
      <c r="AC1760" s="68">
        <v>8531</v>
      </c>
      <c r="AD1760" s="77">
        <v>0</v>
      </c>
      <c r="AE1760" s="68">
        <v>46</v>
      </c>
      <c r="AF1760" s="78">
        <v>0.0995</v>
      </c>
      <c r="AG1760" s="81">
        <v>0.114</v>
      </c>
      <c r="AH1760" s="82">
        <v>1.27</v>
      </c>
      <c r="AI1760" s="64" t="s">
        <v>8420</v>
      </c>
      <c r="AJ1760" s="63" t="s">
        <v>3908</v>
      </c>
      <c r="AK1760" s="78">
        <v>0.0492</v>
      </c>
      <c r="AL1760" s="78">
        <v>0.0735</v>
      </c>
      <c r="AM1760" s="63" t="s">
        <v>10097</v>
      </c>
      <c r="AN1760" s="78">
        <v>0.0284</v>
      </c>
      <c r="AO1760" s="78">
        <v>0.0221</v>
      </c>
      <c r="AP1760" s="63" t="s">
        <v>10186</v>
      </c>
      <c r="AQ1760" s="78">
        <v>0.0219</v>
      </c>
      <c r="AR1760" s="78">
        <v>0.0184</v>
      </c>
      <c r="AS1760" s="86" t="s">
        <v>10187</v>
      </c>
      <c r="AT1760" s="87">
        <v>0</v>
      </c>
      <c r="AU1760" s="88" t="s">
        <v>10188</v>
      </c>
    </row>
    <row r="1761" spans="1:47">
      <c r="A1761" s="50">
        <f t="shared" si="127"/>
        <v>96</v>
      </c>
      <c r="B1761" s="51" t="str">
        <f>IF(A1761="","",IF(A1761&lt;词盘!$B$2,"大词",IF(A1761&lt;词盘!$C$2,"中尾词","长尾词")))</f>
        <v>大词</v>
      </c>
      <c r="D1761" s="29" t="str">
        <f t="shared" si="125"/>
        <v>无序</v>
      </c>
      <c r="I1761" s="61">
        <f t="shared" si="124"/>
        <v>0</v>
      </c>
      <c r="K1761" s="91"/>
      <c r="L1761" s="90"/>
      <c r="M1761" s="62" t="s">
        <v>10189</v>
      </c>
      <c r="N1761" s="63" t="s">
        <v>10190</v>
      </c>
      <c r="O1761" s="64" t="s">
        <v>2027</v>
      </c>
      <c r="P1761" s="65"/>
      <c r="Q1761" s="63" t="s">
        <v>2149</v>
      </c>
      <c r="R1761" s="68">
        <v>0</v>
      </c>
      <c r="S1761" s="68">
        <v>1</v>
      </c>
      <c r="T1761" s="69" t="s">
        <v>2022</v>
      </c>
      <c r="U1761" s="70">
        <v>394226</v>
      </c>
      <c r="V1761" s="68">
        <v>3577</v>
      </c>
      <c r="W1761" s="71">
        <v>96</v>
      </c>
      <c r="X1761" s="72">
        <v>0.027</v>
      </c>
      <c r="Y1761" s="71">
        <v>101957</v>
      </c>
      <c r="Z1761" s="71">
        <v>1428</v>
      </c>
      <c r="AA1761" s="71">
        <v>3</v>
      </c>
      <c r="AB1761" s="76">
        <v>2</v>
      </c>
      <c r="AC1761" s="68">
        <v>23059</v>
      </c>
      <c r="AD1761" s="77">
        <v>0.16</v>
      </c>
      <c r="AE1761" s="68">
        <v>1</v>
      </c>
      <c r="AF1761" s="78">
        <v>0.2876</v>
      </c>
      <c r="AG1761" s="81">
        <v>0.125</v>
      </c>
      <c r="AH1761" s="82">
        <v>0.89</v>
      </c>
      <c r="AI1761" s="64" t="s">
        <v>4647</v>
      </c>
      <c r="AJ1761" s="63" t="s">
        <v>10191</v>
      </c>
      <c r="AK1761" s="78">
        <v>0.1111</v>
      </c>
      <c r="AL1761" s="78">
        <v>0</v>
      </c>
      <c r="AM1761" s="63" t="s">
        <v>10192</v>
      </c>
      <c r="AN1761" s="78">
        <v>0.0915</v>
      </c>
      <c r="AO1761" s="78">
        <v>0</v>
      </c>
      <c r="AP1761" s="63" t="s">
        <v>10193</v>
      </c>
      <c r="AQ1761" s="78">
        <v>0.085</v>
      </c>
      <c r="AR1761" s="78">
        <v>0.125</v>
      </c>
      <c r="AS1761" s="86" t="s">
        <v>10194</v>
      </c>
      <c r="AT1761" s="87">
        <v>0</v>
      </c>
      <c r="AU1761" s="88" t="s">
        <v>10195</v>
      </c>
    </row>
    <row r="1762" spans="1:47">
      <c r="A1762" s="50">
        <f t="shared" si="127"/>
        <v>0</v>
      </c>
      <c r="B1762" s="51" t="str">
        <f>IF(A1762="","",IF(A1762&lt;词盘!$B$2,"大词",IF(A1762&lt;词盘!$C$2,"中尾词","长尾词")))</f>
        <v>大词</v>
      </c>
      <c r="D1762" s="29" t="str">
        <f t="shared" si="125"/>
        <v>无序</v>
      </c>
      <c r="I1762" s="61">
        <f t="shared" si="124"/>
        <v>0</v>
      </c>
      <c r="K1762" s="91"/>
      <c r="L1762" s="90"/>
      <c r="M1762" s="62" t="s">
        <v>10196</v>
      </c>
      <c r="N1762" s="63"/>
      <c r="O1762" s="64" t="s">
        <v>2027</v>
      </c>
      <c r="P1762" s="65"/>
      <c r="Q1762" s="63" t="s">
        <v>2047</v>
      </c>
      <c r="R1762" s="68">
        <v>0</v>
      </c>
      <c r="S1762" s="68">
        <v>14</v>
      </c>
      <c r="T1762" s="69" t="s">
        <v>7304</v>
      </c>
      <c r="U1762" s="70"/>
      <c r="V1762" s="68"/>
      <c r="W1762" s="71"/>
      <c r="X1762" s="72"/>
      <c r="Y1762" s="71"/>
      <c r="Z1762" s="71"/>
      <c r="AA1762" s="71"/>
      <c r="AB1762" s="76"/>
      <c r="AC1762" s="68">
        <v>0</v>
      </c>
      <c r="AD1762" s="77"/>
      <c r="AE1762" s="68">
        <v>45</v>
      </c>
      <c r="AF1762" s="78"/>
      <c r="AG1762" s="81"/>
      <c r="AH1762" s="44" t="s">
        <v>2027</v>
      </c>
      <c r="AI1762" s="64" t="s">
        <v>2177</v>
      </c>
      <c r="AJ1762" s="63"/>
      <c r="AK1762" s="78"/>
      <c r="AL1762" s="78"/>
      <c r="AM1762" s="63"/>
      <c r="AN1762" s="78"/>
      <c r="AO1762" s="78"/>
      <c r="AP1762" s="63"/>
      <c r="AQ1762" s="78"/>
      <c r="AR1762" s="78"/>
      <c r="AS1762" s="86"/>
      <c r="AT1762" s="87">
        <v>0.0219</v>
      </c>
      <c r="AU1762" s="88" t="s">
        <v>10197</v>
      </c>
    </row>
    <row r="1763" spans="1:47">
      <c r="A1763" s="50">
        <f t="shared" si="127"/>
        <v>9</v>
      </c>
      <c r="B1763" s="51" t="str">
        <f>IF(A1763="","",IF(A1763&lt;词盘!$B$2,"大词",IF(A1763&lt;词盘!$C$2,"中尾词","长尾词")))</f>
        <v>大词</v>
      </c>
      <c r="D1763" s="29" t="str">
        <f t="shared" si="125"/>
        <v>无序</v>
      </c>
      <c r="I1763" s="61">
        <f t="shared" si="124"/>
        <v>0</v>
      </c>
      <c r="K1763" s="91"/>
      <c r="L1763" s="90"/>
      <c r="M1763" s="62" t="s">
        <v>10198</v>
      </c>
      <c r="N1763" s="63" t="s">
        <v>10199</v>
      </c>
      <c r="O1763" s="64" t="s">
        <v>2027</v>
      </c>
      <c r="P1763" s="65"/>
      <c r="Q1763" s="63" t="s">
        <v>2047</v>
      </c>
      <c r="R1763" s="68">
        <v>0</v>
      </c>
      <c r="S1763" s="68">
        <v>8</v>
      </c>
      <c r="T1763" s="69" t="s">
        <v>10200</v>
      </c>
      <c r="U1763" s="70">
        <v>1790072</v>
      </c>
      <c r="V1763" s="68">
        <v>311</v>
      </c>
      <c r="W1763" s="71">
        <v>9</v>
      </c>
      <c r="X1763" s="72">
        <v>0.0307</v>
      </c>
      <c r="Y1763" s="71">
        <v>8766</v>
      </c>
      <c r="Z1763" s="71">
        <v>149</v>
      </c>
      <c r="AA1763" s="71">
        <v>1</v>
      </c>
      <c r="AB1763" s="76">
        <v>3</v>
      </c>
      <c r="AC1763" s="68">
        <v>1049</v>
      </c>
      <c r="AD1763" s="77">
        <v>0.3</v>
      </c>
      <c r="AE1763" s="68">
        <v>2</v>
      </c>
      <c r="AF1763" s="78">
        <v>0.303</v>
      </c>
      <c r="AG1763" s="81">
        <v>0.5</v>
      </c>
      <c r="AH1763" s="82">
        <v>1.79</v>
      </c>
      <c r="AI1763" s="64" t="s">
        <v>10201</v>
      </c>
      <c r="AJ1763" s="63" t="s">
        <v>10202</v>
      </c>
      <c r="AK1763" s="78">
        <v>0.1212</v>
      </c>
      <c r="AL1763" s="78">
        <v>0.0714</v>
      </c>
      <c r="AM1763" s="63" t="s">
        <v>2022</v>
      </c>
      <c r="AN1763" s="78">
        <v>0.0909</v>
      </c>
      <c r="AO1763" s="78">
        <v>0.2143</v>
      </c>
      <c r="AP1763" s="63" t="s">
        <v>3248</v>
      </c>
      <c r="AQ1763" s="78">
        <v>0.0909</v>
      </c>
      <c r="AR1763" s="78">
        <v>0.2143</v>
      </c>
      <c r="AS1763" s="86" t="s">
        <v>10203</v>
      </c>
      <c r="AT1763" s="87"/>
      <c r="AU1763" s="88"/>
    </row>
    <row r="1764" spans="1:47">
      <c r="A1764" s="50">
        <f t="shared" si="127"/>
        <v>40</v>
      </c>
      <c r="B1764" s="51" t="str">
        <f>IF(A1764="","",IF(A1764&lt;词盘!$B$2,"大词",IF(A1764&lt;词盘!$C$2,"中尾词","长尾词")))</f>
        <v>大词</v>
      </c>
      <c r="D1764" s="29" t="str">
        <f t="shared" si="125"/>
        <v>无序</v>
      </c>
      <c r="I1764" s="61">
        <f t="shared" si="124"/>
        <v>0</v>
      </c>
      <c r="K1764" s="91"/>
      <c r="L1764" s="90"/>
      <c r="M1764" s="62" t="s">
        <v>10204</v>
      </c>
      <c r="N1764" s="63" t="s">
        <v>10205</v>
      </c>
      <c r="O1764" s="64" t="s">
        <v>2027</v>
      </c>
      <c r="P1764" s="65"/>
      <c r="Q1764" s="63" t="s">
        <v>2149</v>
      </c>
      <c r="R1764" s="68">
        <v>0</v>
      </c>
      <c r="S1764" s="68">
        <v>2</v>
      </c>
      <c r="T1764" s="69" t="s">
        <v>3952</v>
      </c>
      <c r="U1764" s="70">
        <v>914634</v>
      </c>
      <c r="V1764" s="68">
        <v>1626</v>
      </c>
      <c r="W1764" s="71">
        <v>40</v>
      </c>
      <c r="X1764" s="72">
        <v>0.0253</v>
      </c>
      <c r="Y1764" s="71">
        <v>35472</v>
      </c>
      <c r="Z1764" s="71">
        <v>711</v>
      </c>
      <c r="AA1764" s="71">
        <v>1</v>
      </c>
      <c r="AB1764" s="76">
        <v>21</v>
      </c>
      <c r="AC1764" s="68">
        <v>153</v>
      </c>
      <c r="AD1764" s="77">
        <v>10.63</v>
      </c>
      <c r="AE1764" s="68">
        <v>16</v>
      </c>
      <c r="AF1764" s="78">
        <v>0.5909</v>
      </c>
      <c r="AG1764" s="81">
        <v>0.3158</v>
      </c>
      <c r="AH1764" s="82">
        <v>0.38</v>
      </c>
      <c r="AI1764" s="64" t="s">
        <v>5517</v>
      </c>
      <c r="AJ1764" s="63" t="s">
        <v>9691</v>
      </c>
      <c r="AK1764" s="78">
        <v>0.3939</v>
      </c>
      <c r="AL1764" s="78">
        <v>0.2105</v>
      </c>
      <c r="AM1764" s="63" t="s">
        <v>9692</v>
      </c>
      <c r="AN1764" s="78">
        <v>0.1212</v>
      </c>
      <c r="AO1764" s="78">
        <v>0.1053</v>
      </c>
      <c r="AP1764" s="63" t="s">
        <v>10206</v>
      </c>
      <c r="AQ1764" s="78">
        <v>0.0758</v>
      </c>
      <c r="AR1764" s="78">
        <v>0</v>
      </c>
      <c r="AS1764" s="86" t="s">
        <v>10207</v>
      </c>
      <c r="AT1764" s="87">
        <v>0.0513</v>
      </c>
      <c r="AU1764" s="88" t="s">
        <v>10208</v>
      </c>
    </row>
    <row r="1765" spans="1:47">
      <c r="A1765" s="50">
        <f t="shared" si="127"/>
        <v>337</v>
      </c>
      <c r="B1765" s="51" t="str">
        <f>IF(A1765="","",IF(A1765&lt;词盘!$B$2,"大词",IF(A1765&lt;词盘!$C$2,"中尾词","长尾词")))</f>
        <v>大词</v>
      </c>
      <c r="D1765" s="29" t="str">
        <f t="shared" si="125"/>
        <v>无序</v>
      </c>
      <c r="I1765" s="61">
        <f t="shared" si="124"/>
        <v>0</v>
      </c>
      <c r="K1765" s="91"/>
      <c r="L1765" s="90"/>
      <c r="M1765" s="62" t="s">
        <v>10209</v>
      </c>
      <c r="N1765" s="63" t="s">
        <v>10210</v>
      </c>
      <c r="O1765" s="64" t="s">
        <v>2027</v>
      </c>
      <c r="P1765" s="65"/>
      <c r="Q1765" s="63" t="s">
        <v>2149</v>
      </c>
      <c r="R1765" s="68">
        <v>0</v>
      </c>
      <c r="S1765" s="68">
        <v>1</v>
      </c>
      <c r="T1765" s="69" t="s">
        <v>3110</v>
      </c>
      <c r="U1765" s="70">
        <v>1176207</v>
      </c>
      <c r="V1765" s="68">
        <v>1472</v>
      </c>
      <c r="W1765" s="71">
        <v>337</v>
      </c>
      <c r="X1765" s="72">
        <v>0.2293</v>
      </c>
      <c r="Y1765" s="71">
        <v>37854</v>
      </c>
      <c r="Z1765" s="71">
        <v>678</v>
      </c>
      <c r="AA1765" s="71">
        <v>8</v>
      </c>
      <c r="AB1765" s="76">
        <v>14</v>
      </c>
      <c r="AC1765" s="68">
        <v>767</v>
      </c>
      <c r="AD1765" s="77">
        <v>1.92</v>
      </c>
      <c r="AE1765" s="68">
        <v>1</v>
      </c>
      <c r="AF1765" s="78">
        <v>0.3136</v>
      </c>
      <c r="AG1765" s="81">
        <v>0.2727</v>
      </c>
      <c r="AH1765" s="82">
        <v>0.8</v>
      </c>
      <c r="AI1765" s="64" t="s">
        <v>5367</v>
      </c>
      <c r="AJ1765" s="63" t="s">
        <v>9692</v>
      </c>
      <c r="AK1765" s="78">
        <v>0.1176</v>
      </c>
      <c r="AL1765" s="78">
        <v>0.1818</v>
      </c>
      <c r="AM1765" s="63" t="s">
        <v>9691</v>
      </c>
      <c r="AN1765" s="78">
        <v>0.1176</v>
      </c>
      <c r="AO1765" s="78">
        <v>0</v>
      </c>
      <c r="AP1765" s="63" t="s">
        <v>6276</v>
      </c>
      <c r="AQ1765" s="78">
        <v>0.0784</v>
      </c>
      <c r="AR1765" s="78">
        <v>0.0909</v>
      </c>
      <c r="AS1765" s="86" t="s">
        <v>10211</v>
      </c>
      <c r="AT1765" s="87">
        <v>0</v>
      </c>
      <c r="AU1765" s="88" t="s">
        <v>10212</v>
      </c>
    </row>
    <row r="1766" spans="1:47">
      <c r="A1766" s="50">
        <f t="shared" si="127"/>
        <v>0</v>
      </c>
      <c r="B1766" s="51" t="str">
        <f>IF(A1766="","",IF(A1766&lt;词盘!$B$2,"大词",IF(A1766&lt;词盘!$C$2,"中尾词","长尾词")))</f>
        <v>大词</v>
      </c>
      <c r="D1766" s="29" t="str">
        <f t="shared" si="125"/>
        <v>无序</v>
      </c>
      <c r="I1766" s="61">
        <f t="shared" si="124"/>
        <v>0</v>
      </c>
      <c r="K1766" s="91"/>
      <c r="L1766" s="90"/>
      <c r="M1766" s="62" t="s">
        <v>10213</v>
      </c>
      <c r="N1766" s="63"/>
      <c r="O1766" s="64" t="s">
        <v>2027</v>
      </c>
      <c r="P1766" s="65"/>
      <c r="Q1766" s="63" t="s">
        <v>2149</v>
      </c>
      <c r="R1766" s="68">
        <v>0</v>
      </c>
      <c r="S1766" s="68">
        <v>1</v>
      </c>
      <c r="T1766" s="69" t="s">
        <v>2022</v>
      </c>
      <c r="U1766" s="70"/>
      <c r="V1766" s="68"/>
      <c r="W1766" s="71"/>
      <c r="X1766" s="72"/>
      <c r="Y1766" s="71"/>
      <c r="Z1766" s="71"/>
      <c r="AA1766" s="71"/>
      <c r="AB1766" s="76"/>
      <c r="AC1766" s="68">
        <v>0</v>
      </c>
      <c r="AD1766" s="77"/>
      <c r="AE1766" s="68">
        <v>10</v>
      </c>
      <c r="AF1766" s="78"/>
      <c r="AG1766" s="81"/>
      <c r="AH1766" s="44" t="s">
        <v>2027</v>
      </c>
      <c r="AI1766" s="64" t="s">
        <v>2177</v>
      </c>
      <c r="AJ1766" s="63"/>
      <c r="AK1766" s="78"/>
      <c r="AL1766" s="78"/>
      <c r="AM1766" s="63"/>
      <c r="AN1766" s="78"/>
      <c r="AO1766" s="78"/>
      <c r="AP1766" s="63"/>
      <c r="AQ1766" s="78"/>
      <c r="AR1766" s="78"/>
      <c r="AS1766" s="86"/>
      <c r="AT1766" s="87">
        <v>0</v>
      </c>
      <c r="AU1766" s="88" t="s">
        <v>10214</v>
      </c>
    </row>
    <row r="1767" spans="1:47">
      <c r="A1767" s="50">
        <f t="shared" si="127"/>
        <v>0</v>
      </c>
      <c r="B1767" s="51" t="str">
        <f>IF(A1767="","",IF(A1767&lt;词盘!$B$2,"大词",IF(A1767&lt;词盘!$C$2,"中尾词","长尾词")))</f>
        <v>大词</v>
      </c>
      <c r="D1767" s="29" t="str">
        <f t="shared" si="125"/>
        <v>无序</v>
      </c>
      <c r="I1767" s="61">
        <f t="shared" si="124"/>
        <v>0</v>
      </c>
      <c r="K1767" s="91"/>
      <c r="L1767" s="90"/>
      <c r="M1767" s="62" t="s">
        <v>10215</v>
      </c>
      <c r="N1767" s="63"/>
      <c r="O1767" s="64" t="s">
        <v>2027</v>
      </c>
      <c r="P1767" s="65"/>
      <c r="Q1767" s="63" t="s">
        <v>2149</v>
      </c>
      <c r="R1767" s="68">
        <v>0</v>
      </c>
      <c r="S1767" s="68">
        <v>1</v>
      </c>
      <c r="T1767" s="69" t="s">
        <v>2022</v>
      </c>
      <c r="U1767" s="70"/>
      <c r="V1767" s="68"/>
      <c r="W1767" s="71"/>
      <c r="X1767" s="72"/>
      <c r="Y1767" s="71"/>
      <c r="Z1767" s="71"/>
      <c r="AA1767" s="71"/>
      <c r="AB1767" s="76"/>
      <c r="AC1767" s="68">
        <v>0</v>
      </c>
      <c r="AD1767" s="77"/>
      <c r="AE1767" s="68">
        <v>27</v>
      </c>
      <c r="AF1767" s="78"/>
      <c r="AG1767" s="81"/>
      <c r="AH1767" s="44" t="s">
        <v>2027</v>
      </c>
      <c r="AI1767" s="64" t="s">
        <v>2177</v>
      </c>
      <c r="AJ1767" s="63"/>
      <c r="AK1767" s="78"/>
      <c r="AL1767" s="78"/>
      <c r="AM1767" s="63"/>
      <c r="AN1767" s="78"/>
      <c r="AO1767" s="78"/>
      <c r="AP1767" s="63"/>
      <c r="AQ1767" s="78"/>
      <c r="AR1767" s="78"/>
      <c r="AS1767" s="86"/>
      <c r="AT1767" s="87">
        <v>0</v>
      </c>
      <c r="AU1767" s="88" t="s">
        <v>10216</v>
      </c>
    </row>
    <row r="1768" spans="1:47">
      <c r="A1768" s="50">
        <f t="shared" si="127"/>
        <v>0</v>
      </c>
      <c r="B1768" s="51" t="str">
        <f>IF(A1768="","",IF(A1768&lt;词盘!$B$2,"大词",IF(A1768&lt;词盘!$C$2,"中尾词","长尾词")))</f>
        <v>大词</v>
      </c>
      <c r="D1768" s="29" t="str">
        <f t="shared" si="125"/>
        <v>无序</v>
      </c>
      <c r="I1768" s="61">
        <f t="shared" si="124"/>
        <v>0</v>
      </c>
      <c r="K1768" s="91"/>
      <c r="L1768" s="90"/>
      <c r="M1768" s="62" t="s">
        <v>10217</v>
      </c>
      <c r="N1768" s="63"/>
      <c r="O1768" s="64" t="s">
        <v>2027</v>
      </c>
      <c r="P1768" s="65"/>
      <c r="Q1768" s="63" t="s">
        <v>2047</v>
      </c>
      <c r="R1768" s="68">
        <v>0</v>
      </c>
      <c r="S1768" s="68">
        <v>1</v>
      </c>
      <c r="T1768" s="69" t="s">
        <v>2066</v>
      </c>
      <c r="U1768" s="70"/>
      <c r="V1768" s="68"/>
      <c r="W1768" s="71"/>
      <c r="X1768" s="72"/>
      <c r="Y1768" s="71"/>
      <c r="Z1768" s="71"/>
      <c r="AA1768" s="71"/>
      <c r="AB1768" s="76"/>
      <c r="AC1768" s="68">
        <v>0</v>
      </c>
      <c r="AD1768" s="77"/>
      <c r="AE1768" s="68">
        <v>16</v>
      </c>
      <c r="AF1768" s="78"/>
      <c r="AG1768" s="81"/>
      <c r="AH1768" s="44" t="s">
        <v>2027</v>
      </c>
      <c r="AI1768" s="64" t="s">
        <v>2177</v>
      </c>
      <c r="AJ1768" s="63"/>
      <c r="AK1768" s="78"/>
      <c r="AL1768" s="78"/>
      <c r="AM1768" s="63"/>
      <c r="AN1768" s="78"/>
      <c r="AO1768" s="78"/>
      <c r="AP1768" s="63"/>
      <c r="AQ1768" s="78"/>
      <c r="AR1768" s="78"/>
      <c r="AS1768" s="86"/>
      <c r="AT1768" s="87"/>
      <c r="AU1768" s="88"/>
    </row>
    <row r="1769" spans="1:47">
      <c r="A1769" s="50">
        <f t="shared" si="127"/>
        <v>0</v>
      </c>
      <c r="B1769" s="51" t="str">
        <f>IF(A1769="","",IF(A1769&lt;词盘!$B$2,"大词",IF(A1769&lt;词盘!$C$2,"中尾词","长尾词")))</f>
        <v>大词</v>
      </c>
      <c r="D1769" s="29" t="str">
        <f t="shared" si="125"/>
        <v>无序</v>
      </c>
      <c r="I1769" s="61">
        <f t="shared" si="124"/>
        <v>0</v>
      </c>
      <c r="K1769" s="91"/>
      <c r="L1769" s="90"/>
      <c r="M1769" s="62" t="s">
        <v>10218</v>
      </c>
      <c r="N1769" s="63"/>
      <c r="O1769" s="64" t="s">
        <v>2027</v>
      </c>
      <c r="P1769" s="65"/>
      <c r="Q1769" s="63" t="s">
        <v>2047</v>
      </c>
      <c r="R1769" s="68">
        <v>0</v>
      </c>
      <c r="S1769" s="68">
        <v>1</v>
      </c>
      <c r="T1769" s="69" t="s">
        <v>2022</v>
      </c>
      <c r="U1769" s="70"/>
      <c r="V1769" s="68"/>
      <c r="W1769" s="71"/>
      <c r="X1769" s="72"/>
      <c r="Y1769" s="71"/>
      <c r="Z1769" s="71"/>
      <c r="AA1769" s="71"/>
      <c r="AB1769" s="76"/>
      <c r="AC1769" s="68">
        <v>0</v>
      </c>
      <c r="AD1769" s="77"/>
      <c r="AE1769" s="68"/>
      <c r="AF1769" s="78"/>
      <c r="AG1769" s="81"/>
      <c r="AH1769" s="44" t="s">
        <v>2027</v>
      </c>
      <c r="AI1769" s="64" t="s">
        <v>2177</v>
      </c>
      <c r="AJ1769" s="63"/>
      <c r="AK1769" s="78"/>
      <c r="AL1769" s="78"/>
      <c r="AM1769" s="63"/>
      <c r="AN1769" s="78"/>
      <c r="AO1769" s="78"/>
      <c r="AP1769" s="63"/>
      <c r="AQ1769" s="78"/>
      <c r="AR1769" s="78"/>
      <c r="AS1769" s="86"/>
      <c r="AT1769" s="87"/>
      <c r="AU1769" s="88"/>
    </row>
    <row r="1770" spans="1:47">
      <c r="A1770" s="50">
        <f t="shared" si="127"/>
        <v>10</v>
      </c>
      <c r="B1770" s="51" t="str">
        <f>IF(A1770="","",IF(A1770&lt;词盘!$B$2,"大词",IF(A1770&lt;词盘!$C$2,"中尾词","长尾词")))</f>
        <v>大词</v>
      </c>
      <c r="D1770" s="29" t="str">
        <f t="shared" si="125"/>
        <v>无序</v>
      </c>
      <c r="I1770" s="61">
        <f t="shared" si="124"/>
        <v>0</v>
      </c>
      <c r="K1770" s="91"/>
      <c r="L1770" s="90"/>
      <c r="M1770" s="62" t="s">
        <v>10219</v>
      </c>
      <c r="N1770" s="63" t="s">
        <v>10220</v>
      </c>
      <c r="O1770" s="64" t="s">
        <v>2027</v>
      </c>
      <c r="P1770" s="65"/>
      <c r="Q1770" s="63" t="s">
        <v>2047</v>
      </c>
      <c r="R1770" s="68">
        <v>0</v>
      </c>
      <c r="S1770" s="68">
        <v>13</v>
      </c>
      <c r="T1770" s="69" t="s">
        <v>10221</v>
      </c>
      <c r="U1770" s="70">
        <v>1958294</v>
      </c>
      <c r="V1770" s="68">
        <v>391</v>
      </c>
      <c r="W1770" s="71">
        <v>10</v>
      </c>
      <c r="X1770" s="72">
        <v>0.0262</v>
      </c>
      <c r="Y1770" s="71">
        <v>8879</v>
      </c>
      <c r="Z1770" s="71">
        <v>151</v>
      </c>
      <c r="AA1770" s="71">
        <v>1</v>
      </c>
      <c r="AB1770" s="76">
        <v>0</v>
      </c>
      <c r="AC1770" s="68">
        <v>1092</v>
      </c>
      <c r="AD1770" s="77">
        <v>0.36</v>
      </c>
      <c r="AE1770" s="68">
        <v>31</v>
      </c>
      <c r="AF1770" s="78">
        <v>0.5667</v>
      </c>
      <c r="AG1770" s="81">
        <v>0.6</v>
      </c>
      <c r="AH1770" s="82">
        <v>1.97</v>
      </c>
      <c r="AI1770" s="64" t="s">
        <v>10222</v>
      </c>
      <c r="AJ1770" s="63" t="s">
        <v>2022</v>
      </c>
      <c r="AK1770" s="78">
        <v>0.3</v>
      </c>
      <c r="AL1770" s="78">
        <v>0.3</v>
      </c>
      <c r="AM1770" s="63" t="s">
        <v>2023</v>
      </c>
      <c r="AN1770" s="78">
        <v>0.1667</v>
      </c>
      <c r="AO1770" s="78">
        <v>0.2</v>
      </c>
      <c r="AP1770" s="63" t="s">
        <v>10223</v>
      </c>
      <c r="AQ1770" s="78">
        <v>0.1</v>
      </c>
      <c r="AR1770" s="78">
        <v>0.1</v>
      </c>
      <c r="AS1770" s="86" t="s">
        <v>10224</v>
      </c>
      <c r="AT1770" s="87"/>
      <c r="AU1770" s="88"/>
    </row>
    <row r="1771" spans="1:47">
      <c r="A1771" s="50">
        <f t="shared" si="127"/>
        <v>0</v>
      </c>
      <c r="B1771" s="51" t="str">
        <f>IF(A1771="","",IF(A1771&lt;词盘!$B$2,"大词",IF(A1771&lt;词盘!$C$2,"中尾词","长尾词")))</f>
        <v>大词</v>
      </c>
      <c r="D1771" s="29" t="str">
        <f t="shared" si="125"/>
        <v>无序</v>
      </c>
      <c r="I1771" s="61">
        <f t="shared" si="124"/>
        <v>0</v>
      </c>
      <c r="K1771" s="91"/>
      <c r="L1771" s="90"/>
      <c r="M1771" s="62" t="s">
        <v>10225</v>
      </c>
      <c r="N1771" s="63"/>
      <c r="O1771" s="64" t="s">
        <v>2027</v>
      </c>
      <c r="P1771" s="65"/>
      <c r="Q1771" s="63" t="s">
        <v>2047</v>
      </c>
      <c r="R1771" s="68">
        <v>0</v>
      </c>
      <c r="S1771" s="68">
        <v>15</v>
      </c>
      <c r="T1771" s="69" t="s">
        <v>10226</v>
      </c>
      <c r="U1771" s="70"/>
      <c r="V1771" s="68"/>
      <c r="W1771" s="71"/>
      <c r="X1771" s="72"/>
      <c r="Y1771" s="71"/>
      <c r="Z1771" s="71"/>
      <c r="AA1771" s="71">
        <v>1</v>
      </c>
      <c r="AB1771" s="76">
        <v>0</v>
      </c>
      <c r="AC1771" s="68">
        <v>526</v>
      </c>
      <c r="AD1771" s="77">
        <v>0</v>
      </c>
      <c r="AE1771" s="68">
        <v>45</v>
      </c>
      <c r="AF1771" s="78">
        <v>0.4872</v>
      </c>
      <c r="AG1771" s="81">
        <v>0.4</v>
      </c>
      <c r="AH1771" s="82">
        <v>6.05</v>
      </c>
      <c r="AI1771" s="64" t="s">
        <v>10227</v>
      </c>
      <c r="AJ1771" s="63" t="s">
        <v>2601</v>
      </c>
      <c r="AK1771" s="78">
        <v>0.2051</v>
      </c>
      <c r="AL1771" s="78">
        <v>0.3</v>
      </c>
      <c r="AM1771" s="63" t="s">
        <v>2178</v>
      </c>
      <c r="AN1771" s="78">
        <v>0.1795</v>
      </c>
      <c r="AO1771" s="78">
        <v>0.1</v>
      </c>
      <c r="AP1771" s="63" t="s">
        <v>2162</v>
      </c>
      <c r="AQ1771" s="78">
        <v>0.1026</v>
      </c>
      <c r="AR1771" s="78">
        <v>0</v>
      </c>
      <c r="AS1771" s="86" t="s">
        <v>10228</v>
      </c>
      <c r="AT1771" s="87">
        <v>0.0246</v>
      </c>
      <c r="AU1771" s="88" t="s">
        <v>10229</v>
      </c>
    </row>
    <row r="1772" spans="1:47">
      <c r="A1772" s="50">
        <f t="shared" si="127"/>
        <v>0</v>
      </c>
      <c r="B1772" s="51" t="str">
        <f>IF(A1772="","",IF(A1772&lt;词盘!$B$2,"大词",IF(A1772&lt;词盘!$C$2,"中尾词","长尾词")))</f>
        <v>大词</v>
      </c>
      <c r="D1772" s="29" t="str">
        <f t="shared" ref="D1772:D1800" si="128">IF(M1772="","",IF(OR(E1772="/",E1772=""),"无序",IF(COUNTIFS(E:E,E1772)&lt;4,"无序","有序")))</f>
        <v>无序</v>
      </c>
      <c r="I1772" s="61">
        <f t="shared" si="124"/>
        <v>0</v>
      </c>
      <c r="K1772" s="91"/>
      <c r="L1772" s="90"/>
      <c r="M1772" s="62" t="s">
        <v>10230</v>
      </c>
      <c r="N1772" s="63"/>
      <c r="O1772" s="64" t="s">
        <v>2027</v>
      </c>
      <c r="P1772" s="65"/>
      <c r="Q1772" s="63" t="s">
        <v>2047</v>
      </c>
      <c r="R1772" s="68">
        <v>0</v>
      </c>
      <c r="S1772" s="68">
        <v>2</v>
      </c>
      <c r="T1772" s="69" t="s">
        <v>3201</v>
      </c>
      <c r="U1772" s="70"/>
      <c r="V1772" s="68"/>
      <c r="W1772" s="71"/>
      <c r="X1772" s="72"/>
      <c r="Y1772" s="71"/>
      <c r="Z1772" s="71"/>
      <c r="AA1772" s="71"/>
      <c r="AB1772" s="76"/>
      <c r="AC1772" s="68">
        <v>0</v>
      </c>
      <c r="AD1772" s="77"/>
      <c r="AE1772" s="68">
        <v>20</v>
      </c>
      <c r="AF1772" s="78"/>
      <c r="AG1772" s="81"/>
      <c r="AH1772" s="44" t="s">
        <v>2027</v>
      </c>
      <c r="AI1772" s="64" t="s">
        <v>2177</v>
      </c>
      <c r="AJ1772" s="63"/>
      <c r="AK1772" s="78"/>
      <c r="AL1772" s="78"/>
      <c r="AM1772" s="63"/>
      <c r="AN1772" s="78"/>
      <c r="AO1772" s="78"/>
      <c r="AP1772" s="63"/>
      <c r="AQ1772" s="78"/>
      <c r="AR1772" s="78"/>
      <c r="AS1772" s="86"/>
      <c r="AT1772" s="87"/>
      <c r="AU1772" s="88"/>
    </row>
    <row r="1773" spans="1:47">
      <c r="A1773" s="50">
        <f t="shared" si="127"/>
        <v>0</v>
      </c>
      <c r="B1773" s="51" t="str">
        <f>IF(A1773="","",IF(A1773&lt;词盘!$B$2,"大词",IF(A1773&lt;词盘!$C$2,"中尾词","长尾词")))</f>
        <v>大词</v>
      </c>
      <c r="D1773" s="29" t="str">
        <f t="shared" si="128"/>
        <v>无序</v>
      </c>
      <c r="I1773" s="61">
        <f t="shared" si="124"/>
        <v>0</v>
      </c>
      <c r="K1773" s="91"/>
      <c r="L1773" s="90"/>
      <c r="M1773" s="62" t="s">
        <v>10231</v>
      </c>
      <c r="N1773" s="63"/>
      <c r="O1773" s="64" t="s">
        <v>2027</v>
      </c>
      <c r="P1773" s="65"/>
      <c r="Q1773" s="63" t="s">
        <v>2047</v>
      </c>
      <c r="R1773" s="68">
        <v>0</v>
      </c>
      <c r="S1773" s="68">
        <v>8</v>
      </c>
      <c r="T1773" s="69" t="s">
        <v>10232</v>
      </c>
      <c r="U1773" s="70"/>
      <c r="V1773" s="68"/>
      <c r="W1773" s="71"/>
      <c r="X1773" s="72"/>
      <c r="Y1773" s="71"/>
      <c r="Z1773" s="71"/>
      <c r="AA1773" s="71"/>
      <c r="AB1773" s="76"/>
      <c r="AC1773" s="68">
        <v>0</v>
      </c>
      <c r="AD1773" s="77"/>
      <c r="AE1773" s="68">
        <v>21</v>
      </c>
      <c r="AF1773" s="78"/>
      <c r="AG1773" s="81"/>
      <c r="AH1773" s="44" t="s">
        <v>2027</v>
      </c>
      <c r="AI1773" s="64" t="s">
        <v>2177</v>
      </c>
      <c r="AJ1773" s="63"/>
      <c r="AK1773" s="78"/>
      <c r="AL1773" s="78"/>
      <c r="AM1773" s="63"/>
      <c r="AN1773" s="78"/>
      <c r="AO1773" s="78"/>
      <c r="AP1773" s="63"/>
      <c r="AQ1773" s="78"/>
      <c r="AR1773" s="78"/>
      <c r="AS1773" s="86"/>
      <c r="AT1773" s="87">
        <v>0.0435</v>
      </c>
      <c r="AU1773" s="88" t="s">
        <v>10233</v>
      </c>
    </row>
    <row r="1774" spans="1:47">
      <c r="A1774" s="50">
        <f t="shared" si="127"/>
        <v>0</v>
      </c>
      <c r="B1774" s="51" t="str">
        <f>IF(A1774="","",IF(A1774&lt;词盘!$B$2,"大词",IF(A1774&lt;词盘!$C$2,"中尾词","长尾词")))</f>
        <v>大词</v>
      </c>
      <c r="D1774" s="29" t="str">
        <f t="shared" si="128"/>
        <v>无序</v>
      </c>
      <c r="I1774" s="61">
        <f t="shared" si="124"/>
        <v>0</v>
      </c>
      <c r="K1774" s="91"/>
      <c r="L1774" s="90"/>
      <c r="M1774" s="62" t="s">
        <v>10234</v>
      </c>
      <c r="N1774" s="63" t="s">
        <v>1966</v>
      </c>
      <c r="O1774" s="64" t="s">
        <v>2027</v>
      </c>
      <c r="P1774" s="65"/>
      <c r="Q1774" s="63" t="s">
        <v>2047</v>
      </c>
      <c r="R1774" s="68">
        <v>0</v>
      </c>
      <c r="S1774" s="68">
        <v>10</v>
      </c>
      <c r="T1774" s="69" t="s">
        <v>10235</v>
      </c>
      <c r="U1774" s="70"/>
      <c r="V1774" s="68"/>
      <c r="W1774" s="71"/>
      <c r="X1774" s="72"/>
      <c r="Y1774" s="71"/>
      <c r="Z1774" s="71"/>
      <c r="AA1774" s="71">
        <v>1</v>
      </c>
      <c r="AB1774" s="76">
        <v>0</v>
      </c>
      <c r="AC1774" s="68">
        <v>778</v>
      </c>
      <c r="AD1774" s="77">
        <v>0</v>
      </c>
      <c r="AE1774" s="68">
        <v>5</v>
      </c>
      <c r="AF1774" s="78">
        <v>0.5641</v>
      </c>
      <c r="AG1774" s="81">
        <v>0.5385</v>
      </c>
      <c r="AH1774" s="82">
        <v>3.64</v>
      </c>
      <c r="AI1774" s="64" t="s">
        <v>10236</v>
      </c>
      <c r="AJ1774" s="63" t="s">
        <v>2022</v>
      </c>
      <c r="AK1774" s="78">
        <v>0.3333</v>
      </c>
      <c r="AL1774" s="78">
        <v>0.5385</v>
      </c>
      <c r="AM1774" s="63" t="s">
        <v>2601</v>
      </c>
      <c r="AN1774" s="78">
        <v>0.1282</v>
      </c>
      <c r="AO1774" s="78">
        <v>0</v>
      </c>
      <c r="AP1774" s="63" t="s">
        <v>2144</v>
      </c>
      <c r="AQ1774" s="78">
        <v>0.1026</v>
      </c>
      <c r="AR1774" s="78">
        <v>0</v>
      </c>
      <c r="AS1774" s="86" t="s">
        <v>10237</v>
      </c>
      <c r="AT1774" s="87">
        <v>0</v>
      </c>
      <c r="AU1774" s="88" t="s">
        <v>10238</v>
      </c>
    </row>
    <row r="1775" spans="1:47">
      <c r="A1775" s="50">
        <f t="shared" si="127"/>
        <v>0</v>
      </c>
      <c r="B1775" s="51" t="str">
        <f>IF(A1775="","",IF(A1775&lt;词盘!$B$2,"大词",IF(A1775&lt;词盘!$C$2,"中尾词","长尾词")))</f>
        <v>大词</v>
      </c>
      <c r="D1775" s="29" t="str">
        <f t="shared" si="128"/>
        <v>无序</v>
      </c>
      <c r="I1775" s="61">
        <f t="shared" si="124"/>
        <v>0</v>
      </c>
      <c r="K1775" s="91"/>
      <c r="L1775" s="90"/>
      <c r="M1775" s="62" t="s">
        <v>10239</v>
      </c>
      <c r="N1775" s="63" t="s">
        <v>10240</v>
      </c>
      <c r="O1775" s="64" t="s">
        <v>2027</v>
      </c>
      <c r="P1775" s="65"/>
      <c r="Q1775" s="63" t="s">
        <v>2047</v>
      </c>
      <c r="R1775" s="68">
        <v>0</v>
      </c>
      <c r="S1775" s="68">
        <v>14</v>
      </c>
      <c r="T1775" s="69" t="s">
        <v>7304</v>
      </c>
      <c r="U1775" s="70"/>
      <c r="V1775" s="68"/>
      <c r="W1775" s="71"/>
      <c r="X1775" s="72"/>
      <c r="Y1775" s="71"/>
      <c r="Z1775" s="71"/>
      <c r="AA1775" s="71">
        <v>1</v>
      </c>
      <c r="AB1775" s="76">
        <v>0</v>
      </c>
      <c r="AC1775" s="68">
        <v>334</v>
      </c>
      <c r="AD1775" s="77">
        <v>0</v>
      </c>
      <c r="AE1775" s="68">
        <v>25</v>
      </c>
      <c r="AF1775" s="78">
        <v>0.4231</v>
      </c>
      <c r="AG1775" s="81">
        <v>0.7</v>
      </c>
      <c r="AH1775" s="82">
        <v>1.89</v>
      </c>
      <c r="AI1775" s="64" t="s">
        <v>10241</v>
      </c>
      <c r="AJ1775" s="63" t="s">
        <v>2022</v>
      </c>
      <c r="AK1775" s="78">
        <v>0.2308</v>
      </c>
      <c r="AL1775" s="78">
        <v>0.4</v>
      </c>
      <c r="AM1775" s="63" t="s">
        <v>2066</v>
      </c>
      <c r="AN1775" s="78">
        <v>0.1154</v>
      </c>
      <c r="AO1775" s="78">
        <v>0.2</v>
      </c>
      <c r="AP1775" s="63" t="s">
        <v>2808</v>
      </c>
      <c r="AQ1775" s="78">
        <v>0.0769</v>
      </c>
      <c r="AR1775" s="78">
        <v>0.1</v>
      </c>
      <c r="AS1775" s="86" t="s">
        <v>10242</v>
      </c>
      <c r="AT1775" s="87">
        <v>0.0515</v>
      </c>
      <c r="AU1775" s="88" t="s">
        <v>10243</v>
      </c>
    </row>
    <row r="1776" spans="1:47">
      <c r="A1776" s="50">
        <f t="shared" si="127"/>
        <v>29</v>
      </c>
      <c r="B1776" s="51" t="str">
        <f>IF(A1776="","",IF(A1776&lt;词盘!$B$2,"大词",IF(A1776&lt;词盘!$C$2,"中尾词","长尾词")))</f>
        <v>大词</v>
      </c>
      <c r="D1776" s="29" t="str">
        <f t="shared" si="128"/>
        <v>无序</v>
      </c>
      <c r="I1776" s="61">
        <f t="shared" si="124"/>
        <v>0</v>
      </c>
      <c r="K1776" s="91"/>
      <c r="L1776" s="90"/>
      <c r="M1776" s="62" t="s">
        <v>10244</v>
      </c>
      <c r="N1776" s="63" t="s">
        <v>10245</v>
      </c>
      <c r="O1776" s="64" t="s">
        <v>2027</v>
      </c>
      <c r="P1776" s="65"/>
      <c r="Q1776" s="63" t="s">
        <v>2047</v>
      </c>
      <c r="R1776" s="68">
        <v>0</v>
      </c>
      <c r="S1776" s="68">
        <v>2</v>
      </c>
      <c r="T1776" s="69" t="s">
        <v>2255</v>
      </c>
      <c r="U1776" s="70">
        <v>1299836</v>
      </c>
      <c r="V1776" s="68">
        <v>824</v>
      </c>
      <c r="W1776" s="71">
        <v>29</v>
      </c>
      <c r="X1776" s="72">
        <v>0.0362</v>
      </c>
      <c r="Y1776" s="71">
        <v>24337</v>
      </c>
      <c r="Z1776" s="71">
        <v>326</v>
      </c>
      <c r="AA1776" s="71">
        <v>1</v>
      </c>
      <c r="AB1776" s="76">
        <v>0</v>
      </c>
      <c r="AC1776" s="68">
        <v>177</v>
      </c>
      <c r="AD1776" s="77">
        <v>4.66</v>
      </c>
      <c r="AE1776" s="68">
        <v>5</v>
      </c>
      <c r="AF1776" s="78">
        <v>0.413</v>
      </c>
      <c r="AG1776" s="81">
        <v>0</v>
      </c>
      <c r="AH1776" s="82">
        <v>0.66</v>
      </c>
      <c r="AI1776" s="64" t="s">
        <v>10246</v>
      </c>
      <c r="AJ1776" s="63" t="s">
        <v>10247</v>
      </c>
      <c r="AK1776" s="78">
        <v>0.1522</v>
      </c>
      <c r="AL1776" s="78">
        <v>0</v>
      </c>
      <c r="AM1776" s="63" t="s">
        <v>2903</v>
      </c>
      <c r="AN1776" s="78">
        <v>0.1304</v>
      </c>
      <c r="AO1776" s="78">
        <v>0</v>
      </c>
      <c r="AP1776" s="63" t="s">
        <v>10248</v>
      </c>
      <c r="AQ1776" s="78">
        <v>0.1304</v>
      </c>
      <c r="AR1776" s="78">
        <v>0</v>
      </c>
      <c r="AS1776" s="86" t="s">
        <v>10249</v>
      </c>
      <c r="AT1776" s="87"/>
      <c r="AU1776" s="88"/>
    </row>
    <row r="1777" spans="1:47">
      <c r="A1777" s="50">
        <f t="shared" si="127"/>
        <v>0</v>
      </c>
      <c r="B1777" s="51" t="str">
        <f>IF(A1777="","",IF(A1777&lt;词盘!$B$2,"大词",IF(A1777&lt;词盘!$C$2,"中尾词","长尾词")))</f>
        <v>大词</v>
      </c>
      <c r="D1777" s="29" t="str">
        <f t="shared" si="128"/>
        <v>无序</v>
      </c>
      <c r="I1777" s="61">
        <f t="shared" si="124"/>
        <v>0</v>
      </c>
      <c r="K1777" s="91"/>
      <c r="L1777" s="90"/>
      <c r="M1777" s="62" t="s">
        <v>10250</v>
      </c>
      <c r="N1777" s="63"/>
      <c r="O1777" s="64" t="s">
        <v>2027</v>
      </c>
      <c r="P1777" s="65"/>
      <c r="Q1777" s="63" t="s">
        <v>2047</v>
      </c>
      <c r="R1777" s="68">
        <v>0</v>
      </c>
      <c r="S1777" s="68">
        <v>14</v>
      </c>
      <c r="T1777" s="69" t="s">
        <v>10251</v>
      </c>
      <c r="U1777" s="70"/>
      <c r="V1777" s="68"/>
      <c r="W1777" s="71"/>
      <c r="X1777" s="72"/>
      <c r="Y1777" s="71"/>
      <c r="Z1777" s="71"/>
      <c r="AA1777" s="71"/>
      <c r="AB1777" s="76"/>
      <c r="AC1777" s="68">
        <v>0</v>
      </c>
      <c r="AD1777" s="77"/>
      <c r="AE1777" s="68">
        <v>16</v>
      </c>
      <c r="AF1777" s="78"/>
      <c r="AG1777" s="81"/>
      <c r="AH1777" s="44" t="s">
        <v>2027</v>
      </c>
      <c r="AI1777" s="64" t="s">
        <v>2177</v>
      </c>
      <c r="AJ1777" s="63"/>
      <c r="AK1777" s="78"/>
      <c r="AL1777" s="78"/>
      <c r="AM1777" s="63"/>
      <c r="AN1777" s="78"/>
      <c r="AO1777" s="78"/>
      <c r="AP1777" s="63"/>
      <c r="AQ1777" s="78"/>
      <c r="AR1777" s="78"/>
      <c r="AS1777" s="86"/>
      <c r="AT1777" s="87"/>
      <c r="AU1777" s="88"/>
    </row>
    <row r="1778" spans="1:47">
      <c r="A1778" s="50">
        <f t="shared" si="127"/>
        <v>0</v>
      </c>
      <c r="B1778" s="51" t="str">
        <f>IF(A1778="","",IF(A1778&lt;词盘!$B$2,"大词",IF(A1778&lt;词盘!$C$2,"中尾词","长尾词")))</f>
        <v>大词</v>
      </c>
      <c r="D1778" s="29" t="str">
        <f t="shared" si="128"/>
        <v>无序</v>
      </c>
      <c r="I1778" s="61">
        <f t="shared" si="124"/>
        <v>0</v>
      </c>
      <c r="K1778" s="91"/>
      <c r="L1778" s="90"/>
      <c r="M1778" s="62" t="s">
        <v>10252</v>
      </c>
      <c r="N1778" s="63"/>
      <c r="O1778" s="64" t="s">
        <v>2018</v>
      </c>
      <c r="P1778" s="65"/>
      <c r="Q1778" s="63" t="s">
        <v>1987</v>
      </c>
      <c r="R1778" s="68">
        <v>0</v>
      </c>
      <c r="S1778" s="68">
        <v>6</v>
      </c>
      <c r="T1778" s="69" t="s">
        <v>10253</v>
      </c>
      <c r="U1778" s="70"/>
      <c r="V1778" s="68"/>
      <c r="W1778" s="71"/>
      <c r="X1778" s="72"/>
      <c r="Y1778" s="71"/>
      <c r="Z1778" s="71"/>
      <c r="AA1778" s="71"/>
      <c r="AB1778" s="76"/>
      <c r="AC1778" s="68">
        <v>0</v>
      </c>
      <c r="AD1778" s="77"/>
      <c r="AE1778" s="68">
        <v>18</v>
      </c>
      <c r="AF1778" s="78"/>
      <c r="AG1778" s="81"/>
      <c r="AH1778" s="44" t="s">
        <v>2027</v>
      </c>
      <c r="AI1778" s="64" t="s">
        <v>2177</v>
      </c>
      <c r="AJ1778" s="63"/>
      <c r="AK1778" s="78"/>
      <c r="AL1778" s="78"/>
      <c r="AM1778" s="63"/>
      <c r="AN1778" s="78"/>
      <c r="AO1778" s="78"/>
      <c r="AP1778" s="63"/>
      <c r="AQ1778" s="78"/>
      <c r="AR1778" s="78"/>
      <c r="AS1778" s="86"/>
      <c r="AT1778" s="87">
        <v>0</v>
      </c>
      <c r="AU1778" s="88" t="s">
        <v>10254</v>
      </c>
    </row>
    <row r="1779" spans="1:47">
      <c r="A1779" s="50">
        <f t="shared" si="127"/>
        <v>265</v>
      </c>
      <c r="B1779" s="51" t="str">
        <f>IF(A1779="","",IF(A1779&lt;词盘!$B$2,"大词",IF(A1779&lt;词盘!$C$2,"中尾词","长尾词")))</f>
        <v>大词</v>
      </c>
      <c r="D1779" s="29" t="str">
        <f t="shared" si="128"/>
        <v>无序</v>
      </c>
      <c r="I1779" s="61">
        <f t="shared" si="124"/>
        <v>0</v>
      </c>
      <c r="K1779" s="91"/>
      <c r="L1779" s="90"/>
      <c r="M1779" s="62" t="s">
        <v>10255</v>
      </c>
      <c r="N1779" s="63" t="s">
        <v>10256</v>
      </c>
      <c r="O1779" s="64" t="s">
        <v>2027</v>
      </c>
      <c r="P1779" s="65"/>
      <c r="Q1779" s="63" t="s">
        <v>2149</v>
      </c>
      <c r="R1779" s="68">
        <v>0</v>
      </c>
      <c r="S1779" s="68">
        <v>1</v>
      </c>
      <c r="T1779" s="69" t="s">
        <v>2022</v>
      </c>
      <c r="U1779" s="70">
        <v>292532</v>
      </c>
      <c r="V1779" s="68">
        <v>5754</v>
      </c>
      <c r="W1779" s="71">
        <v>265</v>
      </c>
      <c r="X1779" s="72">
        <v>0.0461</v>
      </c>
      <c r="Y1779" s="71">
        <v>167463</v>
      </c>
      <c r="Z1779" s="71">
        <v>2415</v>
      </c>
      <c r="AA1779" s="71">
        <v>7</v>
      </c>
      <c r="AB1779" s="76">
        <v>0</v>
      </c>
      <c r="AC1779" s="68">
        <v>1473</v>
      </c>
      <c r="AD1779" s="77">
        <v>3.91</v>
      </c>
      <c r="AE1779" s="68">
        <v>24</v>
      </c>
      <c r="AF1779" s="78">
        <v>0.278</v>
      </c>
      <c r="AG1779" s="81">
        <v>0.2501</v>
      </c>
      <c r="AH1779" s="82">
        <v>1.34</v>
      </c>
      <c r="AI1779" s="64" t="s">
        <v>2100</v>
      </c>
      <c r="AJ1779" s="63" t="s">
        <v>10257</v>
      </c>
      <c r="AK1779" s="78">
        <v>0.1024</v>
      </c>
      <c r="AL1779" s="78">
        <v>0.0962</v>
      </c>
      <c r="AM1779" s="63" t="s">
        <v>10258</v>
      </c>
      <c r="AN1779" s="78">
        <v>0.0878</v>
      </c>
      <c r="AO1779" s="78">
        <v>0.0962</v>
      </c>
      <c r="AP1779" s="63" t="s">
        <v>5691</v>
      </c>
      <c r="AQ1779" s="78">
        <v>0.0878</v>
      </c>
      <c r="AR1779" s="78">
        <v>0.0577</v>
      </c>
      <c r="AS1779" s="86" t="s">
        <v>10259</v>
      </c>
      <c r="AT1779" s="87">
        <v>0.1429</v>
      </c>
      <c r="AU1779" s="88" t="s">
        <v>10260</v>
      </c>
    </row>
    <row r="1780" spans="1:47">
      <c r="A1780" s="50">
        <f t="shared" si="127"/>
        <v>0</v>
      </c>
      <c r="B1780" s="51" t="str">
        <f>IF(A1780="","",IF(A1780&lt;词盘!$B$2,"大词",IF(A1780&lt;词盘!$C$2,"中尾词","长尾词")))</f>
        <v>大词</v>
      </c>
      <c r="D1780" s="29" t="str">
        <f t="shared" si="128"/>
        <v>无序</v>
      </c>
      <c r="I1780" s="61">
        <f t="shared" si="124"/>
        <v>0</v>
      </c>
      <c r="K1780" s="91"/>
      <c r="L1780" s="90"/>
      <c r="M1780" s="62" t="s">
        <v>10261</v>
      </c>
      <c r="N1780" s="63" t="s">
        <v>10262</v>
      </c>
      <c r="O1780" s="64" t="s">
        <v>2027</v>
      </c>
      <c r="P1780" s="65"/>
      <c r="Q1780" s="63" t="s">
        <v>2149</v>
      </c>
      <c r="R1780" s="68">
        <v>0</v>
      </c>
      <c r="S1780" s="68">
        <v>1</v>
      </c>
      <c r="T1780" s="69" t="s">
        <v>3110</v>
      </c>
      <c r="U1780" s="70"/>
      <c r="V1780" s="68"/>
      <c r="W1780" s="71"/>
      <c r="X1780" s="72"/>
      <c r="Y1780" s="71"/>
      <c r="Z1780" s="71"/>
      <c r="AA1780" s="71">
        <v>1</v>
      </c>
      <c r="AB1780" s="76">
        <v>0</v>
      </c>
      <c r="AC1780" s="68">
        <v>660</v>
      </c>
      <c r="AD1780" s="77">
        <v>0</v>
      </c>
      <c r="AE1780" s="68">
        <v>36</v>
      </c>
      <c r="AF1780" s="78">
        <v>1</v>
      </c>
      <c r="AG1780" s="81">
        <v>0</v>
      </c>
      <c r="AH1780" s="82">
        <v>1.74</v>
      </c>
      <c r="AI1780" s="64" t="s">
        <v>10263</v>
      </c>
      <c r="AJ1780" s="63" t="s">
        <v>10264</v>
      </c>
      <c r="AK1780" s="78">
        <v>0.7778</v>
      </c>
      <c r="AL1780" s="78">
        <v>0</v>
      </c>
      <c r="AM1780" s="63" t="s">
        <v>10265</v>
      </c>
      <c r="AN1780" s="78">
        <v>0.2222</v>
      </c>
      <c r="AO1780" s="78">
        <v>0</v>
      </c>
      <c r="AP1780" s="63"/>
      <c r="AQ1780" s="78"/>
      <c r="AR1780" s="78"/>
      <c r="AS1780" s="86" t="s">
        <v>10266</v>
      </c>
      <c r="AT1780" s="87"/>
      <c r="AU1780" s="88"/>
    </row>
    <row r="1781" spans="1:47">
      <c r="A1781" s="50">
        <f t="shared" si="127"/>
        <v>12</v>
      </c>
      <c r="B1781" s="51" t="str">
        <f>IF(A1781="","",IF(A1781&lt;词盘!$B$2,"大词",IF(A1781&lt;词盘!$C$2,"中尾词","长尾词")))</f>
        <v>大词</v>
      </c>
      <c r="D1781" s="29" t="str">
        <f t="shared" si="128"/>
        <v>无序</v>
      </c>
      <c r="I1781" s="61">
        <f t="shared" si="124"/>
        <v>0</v>
      </c>
      <c r="K1781" s="91"/>
      <c r="L1781" s="90"/>
      <c r="M1781" s="62" t="s">
        <v>10267</v>
      </c>
      <c r="N1781" s="63" t="s">
        <v>10268</v>
      </c>
      <c r="O1781" s="64" t="s">
        <v>2027</v>
      </c>
      <c r="P1781" s="65"/>
      <c r="Q1781" s="63" t="s">
        <v>2047</v>
      </c>
      <c r="R1781" s="68">
        <v>0</v>
      </c>
      <c r="S1781" s="68">
        <v>1</v>
      </c>
      <c r="T1781" s="69" t="s">
        <v>2022</v>
      </c>
      <c r="U1781" s="70">
        <v>2242614</v>
      </c>
      <c r="V1781" s="68">
        <v>375</v>
      </c>
      <c r="W1781" s="71">
        <v>12</v>
      </c>
      <c r="X1781" s="72">
        <v>0.0322</v>
      </c>
      <c r="Y1781" s="71">
        <v>7574</v>
      </c>
      <c r="Z1781" s="71">
        <v>170</v>
      </c>
      <c r="AA1781" s="71">
        <v>1</v>
      </c>
      <c r="AB1781" s="76">
        <v>0</v>
      </c>
      <c r="AC1781" s="68">
        <v>734</v>
      </c>
      <c r="AD1781" s="77">
        <v>0.51</v>
      </c>
      <c r="AE1781" s="68">
        <v>1</v>
      </c>
      <c r="AF1781" s="78">
        <v>0.3461</v>
      </c>
      <c r="AG1781" s="81">
        <v>0.6666</v>
      </c>
      <c r="AH1781" s="82">
        <v>0.51</v>
      </c>
      <c r="AI1781" s="64" t="s">
        <v>4410</v>
      </c>
      <c r="AJ1781" s="63" t="s">
        <v>10269</v>
      </c>
      <c r="AK1781" s="78">
        <v>0.1923</v>
      </c>
      <c r="AL1781" s="78">
        <v>0.3333</v>
      </c>
      <c r="AM1781" s="63" t="s">
        <v>10270</v>
      </c>
      <c r="AN1781" s="78">
        <v>0.0769</v>
      </c>
      <c r="AO1781" s="78">
        <v>0.3333</v>
      </c>
      <c r="AP1781" s="63" t="s">
        <v>10271</v>
      </c>
      <c r="AQ1781" s="78">
        <v>0.0769</v>
      </c>
      <c r="AR1781" s="78">
        <v>0</v>
      </c>
      <c r="AS1781" s="86" t="s">
        <v>10272</v>
      </c>
      <c r="AT1781" s="87"/>
      <c r="AU1781" s="88"/>
    </row>
    <row r="1782" spans="1:47">
      <c r="A1782" s="50">
        <f t="shared" si="127"/>
        <v>0</v>
      </c>
      <c r="B1782" s="51" t="str">
        <f>IF(A1782="","",IF(A1782&lt;词盘!$B$2,"大词",IF(A1782&lt;词盘!$C$2,"中尾词","长尾词")))</f>
        <v>大词</v>
      </c>
      <c r="D1782" s="29" t="str">
        <f t="shared" si="128"/>
        <v>无序</v>
      </c>
      <c r="I1782" s="61">
        <f t="shared" si="124"/>
        <v>0</v>
      </c>
      <c r="K1782" s="91"/>
      <c r="L1782" s="90"/>
      <c r="M1782" s="62" t="s">
        <v>10273</v>
      </c>
      <c r="N1782" s="63" t="s">
        <v>10274</v>
      </c>
      <c r="O1782" s="64" t="s">
        <v>2027</v>
      </c>
      <c r="P1782" s="65"/>
      <c r="Q1782" s="63" t="s">
        <v>2149</v>
      </c>
      <c r="R1782" s="68">
        <v>0</v>
      </c>
      <c r="S1782" s="68">
        <v>2</v>
      </c>
      <c r="T1782" s="69" t="s">
        <v>4513</v>
      </c>
      <c r="U1782" s="70"/>
      <c r="V1782" s="68"/>
      <c r="W1782" s="71"/>
      <c r="X1782" s="72"/>
      <c r="Y1782" s="71"/>
      <c r="Z1782" s="71"/>
      <c r="AA1782" s="71">
        <v>1</v>
      </c>
      <c r="AB1782" s="76">
        <v>0</v>
      </c>
      <c r="AC1782" s="68">
        <v>1375</v>
      </c>
      <c r="AD1782" s="77">
        <v>0</v>
      </c>
      <c r="AE1782" s="68">
        <v>49</v>
      </c>
      <c r="AF1782" s="78">
        <v>0.2591</v>
      </c>
      <c r="AG1782" s="81">
        <v>0.1428</v>
      </c>
      <c r="AH1782" s="82">
        <v>1.72</v>
      </c>
      <c r="AI1782" s="64" t="s">
        <v>10275</v>
      </c>
      <c r="AJ1782" s="63" t="s">
        <v>10269</v>
      </c>
      <c r="AK1782" s="78">
        <v>0.1241</v>
      </c>
      <c r="AL1782" s="78">
        <v>0.0476</v>
      </c>
      <c r="AM1782" s="63" t="s">
        <v>10276</v>
      </c>
      <c r="AN1782" s="78">
        <v>0.0803</v>
      </c>
      <c r="AO1782" s="78">
        <v>0.0476</v>
      </c>
      <c r="AP1782" s="63" t="s">
        <v>10277</v>
      </c>
      <c r="AQ1782" s="78">
        <v>0.0547</v>
      </c>
      <c r="AR1782" s="78">
        <v>0.0476</v>
      </c>
      <c r="AS1782" s="86" t="s">
        <v>10278</v>
      </c>
      <c r="AT1782" s="87"/>
      <c r="AU1782" s="88"/>
    </row>
    <row r="1783" spans="1:47">
      <c r="A1783" s="50">
        <f t="shared" si="127"/>
        <v>582</v>
      </c>
      <c r="B1783" s="51" t="str">
        <f>IF(A1783="","",IF(A1783&lt;词盘!$B$2,"大词",IF(A1783&lt;词盘!$C$2,"中尾词","长尾词")))</f>
        <v>大词</v>
      </c>
      <c r="D1783" s="29" t="str">
        <f t="shared" si="128"/>
        <v>无序</v>
      </c>
      <c r="I1783" s="61">
        <f t="shared" si="124"/>
        <v>0</v>
      </c>
      <c r="K1783" s="91"/>
      <c r="L1783" s="90"/>
      <c r="M1783" s="62" t="s">
        <v>10279</v>
      </c>
      <c r="N1783" s="63" t="s">
        <v>10280</v>
      </c>
      <c r="O1783" s="64" t="s">
        <v>2027</v>
      </c>
      <c r="P1783" s="65"/>
      <c r="Q1783" s="63" t="s">
        <v>2047</v>
      </c>
      <c r="R1783" s="68">
        <v>0</v>
      </c>
      <c r="S1783" s="68">
        <v>3</v>
      </c>
      <c r="T1783" s="69" t="s">
        <v>10281</v>
      </c>
      <c r="U1783" s="70">
        <v>1038108</v>
      </c>
      <c r="V1783" s="68">
        <v>2107</v>
      </c>
      <c r="W1783" s="71">
        <v>582</v>
      </c>
      <c r="X1783" s="72">
        <v>0.2763</v>
      </c>
      <c r="Y1783" s="71">
        <v>50308</v>
      </c>
      <c r="Z1783" s="71">
        <v>1046</v>
      </c>
      <c r="AA1783" s="71">
        <v>14</v>
      </c>
      <c r="AB1783" s="76">
        <v>9</v>
      </c>
      <c r="AC1783" s="68">
        <v>5406</v>
      </c>
      <c r="AD1783" s="77">
        <v>0.39</v>
      </c>
      <c r="AE1783" s="68">
        <v>83</v>
      </c>
      <c r="AF1783" s="78">
        <v>0.5001</v>
      </c>
      <c r="AG1783" s="81">
        <v>0.3333</v>
      </c>
      <c r="AH1783" s="82">
        <v>0.68</v>
      </c>
      <c r="AI1783" s="64" t="s">
        <v>10282</v>
      </c>
      <c r="AJ1783" s="63" t="s">
        <v>10283</v>
      </c>
      <c r="AK1783" s="78">
        <v>0.2414</v>
      </c>
      <c r="AL1783" s="78">
        <v>0.3333</v>
      </c>
      <c r="AM1783" s="63" t="s">
        <v>4690</v>
      </c>
      <c r="AN1783" s="78">
        <v>0.1897</v>
      </c>
      <c r="AO1783" s="78">
        <v>0</v>
      </c>
      <c r="AP1783" s="63" t="s">
        <v>4688</v>
      </c>
      <c r="AQ1783" s="78">
        <v>0.069</v>
      </c>
      <c r="AR1783" s="78">
        <v>0</v>
      </c>
      <c r="AS1783" s="86" t="s">
        <v>10284</v>
      </c>
      <c r="AT1783" s="87">
        <v>0</v>
      </c>
      <c r="AU1783" s="88" t="s">
        <v>10285</v>
      </c>
    </row>
    <row r="1784" spans="1:47">
      <c r="A1784" s="50">
        <f t="shared" si="127"/>
        <v>0</v>
      </c>
      <c r="B1784" s="51" t="str">
        <f>IF(A1784="","",IF(A1784&lt;词盘!$B$2,"大词",IF(A1784&lt;词盘!$C$2,"中尾词","长尾词")))</f>
        <v>大词</v>
      </c>
      <c r="D1784" s="29" t="str">
        <f t="shared" si="128"/>
        <v>无序</v>
      </c>
      <c r="I1784" s="61">
        <f t="shared" si="124"/>
        <v>0</v>
      </c>
      <c r="K1784" s="91"/>
      <c r="L1784" s="90"/>
      <c r="M1784" s="62" t="s">
        <v>10286</v>
      </c>
      <c r="N1784" s="63"/>
      <c r="O1784" s="64" t="s">
        <v>2027</v>
      </c>
      <c r="P1784" s="65"/>
      <c r="Q1784" s="63" t="s">
        <v>2047</v>
      </c>
      <c r="R1784" s="68">
        <v>0</v>
      </c>
      <c r="S1784" s="68">
        <v>1</v>
      </c>
      <c r="T1784" s="69" t="s">
        <v>2022</v>
      </c>
      <c r="U1784" s="70"/>
      <c r="V1784" s="68"/>
      <c r="W1784" s="71"/>
      <c r="X1784" s="72"/>
      <c r="Y1784" s="71"/>
      <c r="Z1784" s="71"/>
      <c r="AA1784" s="71"/>
      <c r="AB1784" s="76"/>
      <c r="AC1784" s="68">
        <v>0</v>
      </c>
      <c r="AD1784" s="77"/>
      <c r="AE1784" s="68">
        <v>13</v>
      </c>
      <c r="AF1784" s="78"/>
      <c r="AG1784" s="81"/>
      <c r="AH1784" s="44" t="s">
        <v>2027</v>
      </c>
      <c r="AI1784" s="64" t="s">
        <v>2177</v>
      </c>
      <c r="AJ1784" s="63"/>
      <c r="AK1784" s="78"/>
      <c r="AL1784" s="78"/>
      <c r="AM1784" s="63"/>
      <c r="AN1784" s="78"/>
      <c r="AO1784" s="78"/>
      <c r="AP1784" s="63"/>
      <c r="AQ1784" s="78"/>
      <c r="AR1784" s="78"/>
      <c r="AS1784" s="86"/>
      <c r="AT1784" s="87"/>
      <c r="AU1784" s="88"/>
    </row>
    <row r="1785" spans="1:47">
      <c r="A1785" s="50">
        <f t="shared" si="127"/>
        <v>0</v>
      </c>
      <c r="B1785" s="51" t="str">
        <f>IF(A1785="","",IF(A1785&lt;词盘!$B$2,"大词",IF(A1785&lt;词盘!$C$2,"中尾词","长尾词")))</f>
        <v>大词</v>
      </c>
      <c r="D1785" s="29" t="str">
        <f t="shared" si="128"/>
        <v>无序</v>
      </c>
      <c r="I1785" s="61">
        <f t="shared" si="124"/>
        <v>0</v>
      </c>
      <c r="K1785" s="91"/>
      <c r="L1785" s="90"/>
      <c r="M1785" s="62" t="s">
        <v>10287</v>
      </c>
      <c r="N1785" s="63"/>
      <c r="O1785" s="64" t="s">
        <v>2027</v>
      </c>
      <c r="P1785" s="65"/>
      <c r="Q1785" s="63" t="s">
        <v>2149</v>
      </c>
      <c r="R1785" s="68">
        <v>0</v>
      </c>
      <c r="S1785" s="68">
        <v>1</v>
      </c>
      <c r="T1785" s="69" t="s">
        <v>3110</v>
      </c>
      <c r="U1785" s="70"/>
      <c r="V1785" s="68"/>
      <c r="W1785" s="71"/>
      <c r="X1785" s="72"/>
      <c r="Y1785" s="71"/>
      <c r="Z1785" s="71"/>
      <c r="AA1785" s="71"/>
      <c r="AB1785" s="76"/>
      <c r="AC1785" s="68">
        <v>0</v>
      </c>
      <c r="AD1785" s="77"/>
      <c r="AE1785" s="68">
        <v>18</v>
      </c>
      <c r="AF1785" s="78"/>
      <c r="AG1785" s="81"/>
      <c r="AH1785" s="44" t="s">
        <v>2027</v>
      </c>
      <c r="AI1785" s="64" t="s">
        <v>2177</v>
      </c>
      <c r="AJ1785" s="63"/>
      <c r="AK1785" s="78"/>
      <c r="AL1785" s="78"/>
      <c r="AM1785" s="63"/>
      <c r="AN1785" s="78"/>
      <c r="AO1785" s="78"/>
      <c r="AP1785" s="63"/>
      <c r="AQ1785" s="78"/>
      <c r="AR1785" s="78"/>
      <c r="AS1785" s="86"/>
      <c r="AT1785" s="87">
        <v>0</v>
      </c>
      <c r="AU1785" s="88" t="s">
        <v>10288</v>
      </c>
    </row>
    <row r="1786" spans="1:47">
      <c r="A1786" s="50">
        <f t="shared" si="127"/>
        <v>0</v>
      </c>
      <c r="B1786" s="51" t="str">
        <f>IF(A1786="","",IF(A1786&lt;词盘!$B$2,"大词",IF(A1786&lt;词盘!$C$2,"中尾词","长尾词")))</f>
        <v>大词</v>
      </c>
      <c r="D1786" s="29" t="str">
        <f t="shared" si="128"/>
        <v>无序</v>
      </c>
      <c r="I1786" s="61">
        <f t="shared" si="124"/>
        <v>0</v>
      </c>
      <c r="K1786" s="91"/>
      <c r="L1786" s="90"/>
      <c r="M1786" s="62" t="s">
        <v>10289</v>
      </c>
      <c r="N1786" s="63"/>
      <c r="O1786" s="64" t="s">
        <v>2018</v>
      </c>
      <c r="P1786" s="65"/>
      <c r="Q1786" s="63" t="s">
        <v>1987</v>
      </c>
      <c r="R1786" s="68">
        <v>0</v>
      </c>
      <c r="S1786" s="68">
        <v>8</v>
      </c>
      <c r="T1786" s="69" t="s">
        <v>10290</v>
      </c>
      <c r="U1786" s="70"/>
      <c r="V1786" s="68"/>
      <c r="W1786" s="71"/>
      <c r="X1786" s="72"/>
      <c r="Y1786" s="71"/>
      <c r="Z1786" s="71"/>
      <c r="AA1786" s="71"/>
      <c r="AB1786" s="76"/>
      <c r="AC1786" s="68">
        <v>0</v>
      </c>
      <c r="AD1786" s="77"/>
      <c r="AE1786" s="68">
        <v>46</v>
      </c>
      <c r="AF1786" s="78"/>
      <c r="AG1786" s="81"/>
      <c r="AH1786" s="44" t="s">
        <v>2027</v>
      </c>
      <c r="AI1786" s="64" t="s">
        <v>2177</v>
      </c>
      <c r="AJ1786" s="63"/>
      <c r="AK1786" s="78"/>
      <c r="AL1786" s="78"/>
      <c r="AM1786" s="63"/>
      <c r="AN1786" s="78"/>
      <c r="AO1786" s="78"/>
      <c r="AP1786" s="63"/>
      <c r="AQ1786" s="78"/>
      <c r="AR1786" s="78"/>
      <c r="AS1786" s="86"/>
      <c r="AT1786" s="87"/>
      <c r="AU1786" s="88"/>
    </row>
    <row r="1787" spans="1:47">
      <c r="A1787" s="50">
        <f t="shared" si="127"/>
        <v>88</v>
      </c>
      <c r="B1787" s="51" t="str">
        <f>IF(A1787="","",IF(A1787&lt;词盘!$B$2,"大词",IF(A1787&lt;词盘!$C$2,"中尾词","长尾词")))</f>
        <v>大词</v>
      </c>
      <c r="D1787" s="29" t="str">
        <f t="shared" si="128"/>
        <v>无序</v>
      </c>
      <c r="I1787" s="61">
        <f t="shared" si="124"/>
        <v>0</v>
      </c>
      <c r="K1787" s="91"/>
      <c r="L1787" s="90"/>
      <c r="M1787" s="62" t="s">
        <v>10291</v>
      </c>
      <c r="N1787" s="63" t="s">
        <v>10292</v>
      </c>
      <c r="O1787" s="64" t="s">
        <v>2027</v>
      </c>
      <c r="P1787" s="65"/>
      <c r="Q1787" s="63" t="s">
        <v>2047</v>
      </c>
      <c r="R1787" s="68">
        <v>0</v>
      </c>
      <c r="S1787" s="68">
        <v>4</v>
      </c>
      <c r="T1787" s="69" t="s">
        <v>9921</v>
      </c>
      <c r="U1787" s="70">
        <v>1564180</v>
      </c>
      <c r="V1787" s="68">
        <v>967</v>
      </c>
      <c r="W1787" s="71">
        <v>88</v>
      </c>
      <c r="X1787" s="72">
        <v>0.0913</v>
      </c>
      <c r="Y1787" s="71">
        <v>27643</v>
      </c>
      <c r="Z1787" s="71">
        <v>416</v>
      </c>
      <c r="AA1787" s="71">
        <v>2</v>
      </c>
      <c r="AB1787" s="76">
        <v>1</v>
      </c>
      <c r="AC1787" s="68">
        <v>6632</v>
      </c>
      <c r="AD1787" s="77">
        <v>0.15</v>
      </c>
      <c r="AE1787" s="68">
        <v>1</v>
      </c>
      <c r="AF1787" s="78">
        <v>0.3157</v>
      </c>
      <c r="AG1787" s="81">
        <v>0</v>
      </c>
      <c r="AH1787" s="82">
        <v>0.97</v>
      </c>
      <c r="AI1787" s="64" t="s">
        <v>3631</v>
      </c>
      <c r="AJ1787" s="63" t="s">
        <v>10293</v>
      </c>
      <c r="AK1787" s="78">
        <v>0.1579</v>
      </c>
      <c r="AL1787" s="78">
        <v>0</v>
      </c>
      <c r="AM1787" s="63" t="s">
        <v>10294</v>
      </c>
      <c r="AN1787" s="78">
        <v>0.0789</v>
      </c>
      <c r="AO1787" s="78">
        <v>0</v>
      </c>
      <c r="AP1787" s="63" t="s">
        <v>10295</v>
      </c>
      <c r="AQ1787" s="78">
        <v>0.0789</v>
      </c>
      <c r="AR1787" s="78">
        <v>0</v>
      </c>
      <c r="AS1787" s="86" t="s">
        <v>10296</v>
      </c>
      <c r="AT1787" s="87">
        <v>0.2222</v>
      </c>
      <c r="AU1787" s="88" t="s">
        <v>10297</v>
      </c>
    </row>
    <row r="1788" spans="1:47">
      <c r="A1788" s="50">
        <f t="shared" si="127"/>
        <v>0</v>
      </c>
      <c r="B1788" s="51" t="str">
        <f>IF(A1788="","",IF(A1788&lt;词盘!$B$2,"大词",IF(A1788&lt;词盘!$C$2,"中尾词","长尾词")))</f>
        <v>大词</v>
      </c>
      <c r="D1788" s="29" t="str">
        <f t="shared" si="128"/>
        <v>无序</v>
      </c>
      <c r="I1788" s="61">
        <f t="shared" si="124"/>
        <v>0</v>
      </c>
      <c r="K1788" s="91"/>
      <c r="L1788" s="90"/>
      <c r="M1788" s="62" t="s">
        <v>1740</v>
      </c>
      <c r="N1788" s="63"/>
      <c r="O1788" s="64" t="s">
        <v>2027</v>
      </c>
      <c r="P1788" s="65"/>
      <c r="Q1788" s="63" t="s">
        <v>2149</v>
      </c>
      <c r="R1788" s="68">
        <v>0</v>
      </c>
      <c r="S1788" s="68">
        <v>1</v>
      </c>
      <c r="T1788" s="69" t="s">
        <v>3110</v>
      </c>
      <c r="U1788" s="70"/>
      <c r="V1788" s="68"/>
      <c r="W1788" s="71"/>
      <c r="X1788" s="72"/>
      <c r="Y1788" s="71"/>
      <c r="Z1788" s="71"/>
      <c r="AA1788" s="71"/>
      <c r="AB1788" s="76"/>
      <c r="AC1788" s="68">
        <v>0</v>
      </c>
      <c r="AD1788" s="77"/>
      <c r="AE1788" s="68">
        <v>15</v>
      </c>
      <c r="AF1788" s="78"/>
      <c r="AG1788" s="81"/>
      <c r="AH1788" s="44" t="s">
        <v>2027</v>
      </c>
      <c r="AI1788" s="64" t="s">
        <v>2177</v>
      </c>
      <c r="AJ1788" s="63"/>
      <c r="AK1788" s="78"/>
      <c r="AL1788" s="78"/>
      <c r="AM1788" s="63"/>
      <c r="AN1788" s="78"/>
      <c r="AO1788" s="78"/>
      <c r="AP1788" s="63"/>
      <c r="AQ1788" s="78"/>
      <c r="AR1788" s="78"/>
      <c r="AS1788" s="86"/>
      <c r="AT1788" s="87">
        <v>0</v>
      </c>
      <c r="AU1788" s="88" t="s">
        <v>10298</v>
      </c>
    </row>
    <row r="1789" spans="1:47">
      <c r="A1789" s="50">
        <f t="shared" si="127"/>
        <v>0</v>
      </c>
      <c r="B1789" s="51" t="str">
        <f>IF(A1789="","",IF(A1789&lt;词盘!$B$2,"大词",IF(A1789&lt;词盘!$C$2,"中尾词","长尾词")))</f>
        <v>大词</v>
      </c>
      <c r="D1789" s="29" t="str">
        <f t="shared" si="128"/>
        <v>无序</v>
      </c>
      <c r="I1789" s="61">
        <f t="shared" si="124"/>
        <v>0</v>
      </c>
      <c r="K1789" s="91"/>
      <c r="L1789" s="90"/>
      <c r="M1789" s="62" t="s">
        <v>10299</v>
      </c>
      <c r="N1789" s="63"/>
      <c r="O1789" s="64" t="s">
        <v>2027</v>
      </c>
      <c r="P1789" s="65"/>
      <c r="Q1789" s="63" t="s">
        <v>2047</v>
      </c>
      <c r="R1789" s="68">
        <v>0</v>
      </c>
      <c r="S1789" s="68">
        <v>3</v>
      </c>
      <c r="T1789" s="69" t="s">
        <v>10300</v>
      </c>
      <c r="U1789" s="70"/>
      <c r="V1789" s="68"/>
      <c r="W1789" s="71"/>
      <c r="X1789" s="72"/>
      <c r="Y1789" s="71"/>
      <c r="Z1789" s="71"/>
      <c r="AA1789" s="71"/>
      <c r="AB1789" s="76"/>
      <c r="AC1789" s="68">
        <v>0</v>
      </c>
      <c r="AD1789" s="77"/>
      <c r="AE1789" s="68">
        <v>20</v>
      </c>
      <c r="AF1789" s="78"/>
      <c r="AG1789" s="81"/>
      <c r="AH1789" s="44" t="s">
        <v>2027</v>
      </c>
      <c r="AI1789" s="64" t="s">
        <v>2177</v>
      </c>
      <c r="AJ1789" s="63"/>
      <c r="AK1789" s="78"/>
      <c r="AL1789" s="78"/>
      <c r="AM1789" s="63"/>
      <c r="AN1789" s="78"/>
      <c r="AO1789" s="78"/>
      <c r="AP1789" s="63"/>
      <c r="AQ1789" s="78"/>
      <c r="AR1789" s="78"/>
      <c r="AS1789" s="86"/>
      <c r="AT1789" s="87">
        <v>0.3333</v>
      </c>
      <c r="AU1789" s="88" t="s">
        <v>10301</v>
      </c>
    </row>
    <row r="1790" spans="1:47">
      <c r="A1790" s="50">
        <f t="shared" si="127"/>
        <v>21</v>
      </c>
      <c r="B1790" s="51" t="str">
        <f>IF(A1790="","",IF(A1790&lt;词盘!$B$2,"大词",IF(A1790&lt;词盘!$C$2,"中尾词","长尾词")))</f>
        <v>大词</v>
      </c>
      <c r="D1790" s="29" t="str">
        <f t="shared" si="128"/>
        <v>无序</v>
      </c>
      <c r="I1790" s="61">
        <f t="shared" ref="I1790:I1853" si="129">P1790/SUM(P:P)</f>
        <v>0</v>
      </c>
      <c r="K1790" s="91"/>
      <c r="L1790" s="90"/>
      <c r="M1790" s="62" t="s">
        <v>10302</v>
      </c>
      <c r="N1790" s="63" t="s">
        <v>10303</v>
      </c>
      <c r="O1790" s="64" t="s">
        <v>2027</v>
      </c>
      <c r="P1790" s="65"/>
      <c r="Q1790" s="63" t="s">
        <v>2149</v>
      </c>
      <c r="R1790" s="68">
        <v>0</v>
      </c>
      <c r="S1790" s="68">
        <v>1</v>
      </c>
      <c r="T1790" s="69" t="s">
        <v>3109</v>
      </c>
      <c r="U1790" s="70">
        <v>1564044</v>
      </c>
      <c r="V1790" s="68">
        <v>579</v>
      </c>
      <c r="W1790" s="71">
        <v>21</v>
      </c>
      <c r="X1790" s="72">
        <v>0.0366</v>
      </c>
      <c r="Y1790" s="71">
        <v>14185</v>
      </c>
      <c r="Z1790" s="71">
        <v>284</v>
      </c>
      <c r="AA1790" s="71">
        <v>1</v>
      </c>
      <c r="AB1790" s="76">
        <v>0</v>
      </c>
      <c r="AC1790" s="68">
        <v>12026</v>
      </c>
      <c r="AD1790" s="77">
        <v>0.05</v>
      </c>
      <c r="AE1790" s="68">
        <v>33</v>
      </c>
      <c r="AF1790" s="78">
        <v>0.4737</v>
      </c>
      <c r="AG1790" s="81">
        <v>0.4444</v>
      </c>
      <c r="AH1790" s="82">
        <v>0.49</v>
      </c>
      <c r="AI1790" s="64" t="s">
        <v>10304</v>
      </c>
      <c r="AJ1790" s="63" t="s">
        <v>10305</v>
      </c>
      <c r="AK1790" s="78">
        <v>0.2895</v>
      </c>
      <c r="AL1790" s="78">
        <v>0.2222</v>
      </c>
      <c r="AM1790" s="63" t="s">
        <v>10306</v>
      </c>
      <c r="AN1790" s="78">
        <v>0.1053</v>
      </c>
      <c r="AO1790" s="78">
        <v>0.1111</v>
      </c>
      <c r="AP1790" s="63" t="s">
        <v>10307</v>
      </c>
      <c r="AQ1790" s="78">
        <v>0.0789</v>
      </c>
      <c r="AR1790" s="78">
        <v>0.1111</v>
      </c>
      <c r="AS1790" s="86" t="s">
        <v>10308</v>
      </c>
      <c r="AT1790" s="87">
        <v>0</v>
      </c>
      <c r="AU1790" s="88" t="s">
        <v>10309</v>
      </c>
    </row>
    <row r="1791" spans="1:47">
      <c r="A1791" s="50">
        <f t="shared" si="127"/>
        <v>0</v>
      </c>
      <c r="B1791" s="51" t="str">
        <f>IF(A1791="","",IF(A1791&lt;词盘!$B$2,"大词",IF(A1791&lt;词盘!$C$2,"中尾词","长尾词")))</f>
        <v>大词</v>
      </c>
      <c r="D1791" s="29" t="str">
        <f t="shared" si="128"/>
        <v>无序</v>
      </c>
      <c r="I1791" s="61">
        <f t="shared" si="129"/>
        <v>0</v>
      </c>
      <c r="K1791" s="91"/>
      <c r="L1791" s="90"/>
      <c r="M1791" s="62" t="s">
        <v>10310</v>
      </c>
      <c r="N1791" s="63"/>
      <c r="O1791" s="64" t="s">
        <v>2027</v>
      </c>
      <c r="P1791" s="65"/>
      <c r="Q1791" s="63" t="s">
        <v>2149</v>
      </c>
      <c r="R1791" s="68">
        <v>0</v>
      </c>
      <c r="S1791" s="68">
        <v>1</v>
      </c>
      <c r="T1791" s="69" t="s">
        <v>2279</v>
      </c>
      <c r="U1791" s="70"/>
      <c r="V1791" s="68"/>
      <c r="W1791" s="71"/>
      <c r="X1791" s="72"/>
      <c r="Y1791" s="71"/>
      <c r="Z1791" s="71"/>
      <c r="AA1791" s="71"/>
      <c r="AB1791" s="76"/>
      <c r="AC1791" s="68">
        <v>0</v>
      </c>
      <c r="AD1791" s="77"/>
      <c r="AE1791" s="68">
        <v>43</v>
      </c>
      <c r="AF1791" s="78"/>
      <c r="AG1791" s="81"/>
      <c r="AH1791" s="44" t="s">
        <v>2027</v>
      </c>
      <c r="AI1791" s="64" t="s">
        <v>2177</v>
      </c>
      <c r="AJ1791" s="63"/>
      <c r="AK1791" s="78"/>
      <c r="AL1791" s="78"/>
      <c r="AM1791" s="63"/>
      <c r="AN1791" s="78"/>
      <c r="AO1791" s="78"/>
      <c r="AP1791" s="63"/>
      <c r="AQ1791" s="78"/>
      <c r="AR1791" s="78"/>
      <c r="AS1791" s="86"/>
      <c r="AT1791" s="87">
        <v>0</v>
      </c>
      <c r="AU1791" s="88" t="s">
        <v>10311</v>
      </c>
    </row>
    <row r="1792" spans="1:47">
      <c r="A1792" s="50">
        <f t="shared" si="127"/>
        <v>0</v>
      </c>
      <c r="B1792" s="51" t="str">
        <f>IF(A1792="","",IF(A1792&lt;词盘!$B$2,"大词",IF(A1792&lt;词盘!$C$2,"中尾词","长尾词")))</f>
        <v>大词</v>
      </c>
      <c r="D1792" s="29" t="str">
        <f t="shared" si="128"/>
        <v>无序</v>
      </c>
      <c r="I1792" s="61">
        <f t="shared" si="129"/>
        <v>0</v>
      </c>
      <c r="K1792" s="91"/>
      <c r="L1792" s="90"/>
      <c r="M1792" s="62" t="s">
        <v>10312</v>
      </c>
      <c r="N1792" s="63"/>
      <c r="O1792" s="64" t="s">
        <v>2027</v>
      </c>
      <c r="P1792" s="65"/>
      <c r="Q1792" s="63" t="s">
        <v>2149</v>
      </c>
      <c r="R1792" s="68">
        <v>0</v>
      </c>
      <c r="S1792" s="68">
        <v>1</v>
      </c>
      <c r="T1792" s="69" t="s">
        <v>3109</v>
      </c>
      <c r="U1792" s="70"/>
      <c r="V1792" s="68"/>
      <c r="W1792" s="71"/>
      <c r="X1792" s="72"/>
      <c r="Y1792" s="71"/>
      <c r="Z1792" s="71"/>
      <c r="AA1792" s="71"/>
      <c r="AB1792" s="76"/>
      <c r="AC1792" s="68">
        <v>0</v>
      </c>
      <c r="AD1792" s="77"/>
      <c r="AE1792" s="68">
        <v>4</v>
      </c>
      <c r="AF1792" s="78"/>
      <c r="AG1792" s="81"/>
      <c r="AH1792" s="44" t="s">
        <v>2027</v>
      </c>
      <c r="AI1792" s="64" t="s">
        <v>2177</v>
      </c>
      <c r="AJ1792" s="63"/>
      <c r="AK1792" s="78"/>
      <c r="AL1792" s="78"/>
      <c r="AM1792" s="63"/>
      <c r="AN1792" s="78"/>
      <c r="AO1792" s="78"/>
      <c r="AP1792" s="63"/>
      <c r="AQ1792" s="78"/>
      <c r="AR1792" s="78"/>
      <c r="AS1792" s="86"/>
      <c r="AT1792" s="87"/>
      <c r="AU1792" s="88"/>
    </row>
    <row r="1793" spans="1:47">
      <c r="A1793" s="50">
        <f t="shared" ref="A1793:A1835" si="130">W1793</f>
        <v>0</v>
      </c>
      <c r="B1793" s="51" t="str">
        <f>IF(A1793="","",IF(A1793&lt;词盘!$B$2,"大词",IF(A1793&lt;词盘!$C$2,"中尾词","长尾词")))</f>
        <v>大词</v>
      </c>
      <c r="D1793" s="29" t="str">
        <f t="shared" si="128"/>
        <v>无序</v>
      </c>
      <c r="I1793" s="61">
        <f t="shared" si="129"/>
        <v>0</v>
      </c>
      <c r="K1793" s="91"/>
      <c r="L1793" s="90"/>
      <c r="M1793" s="62" t="s">
        <v>10313</v>
      </c>
      <c r="N1793" s="63"/>
      <c r="O1793" s="64" t="s">
        <v>2027</v>
      </c>
      <c r="P1793" s="65"/>
      <c r="Q1793" s="63" t="s">
        <v>2149</v>
      </c>
      <c r="R1793" s="68">
        <v>0</v>
      </c>
      <c r="S1793" s="68">
        <v>1</v>
      </c>
      <c r="T1793" s="69" t="s">
        <v>2022</v>
      </c>
      <c r="U1793" s="70">
        <v>2310538</v>
      </c>
      <c r="V1793" s="68"/>
      <c r="W1793" s="71"/>
      <c r="X1793" s="72"/>
      <c r="Y1793" s="71"/>
      <c r="Z1793" s="71"/>
      <c r="AA1793" s="71">
        <v>1</v>
      </c>
      <c r="AB1793" s="76">
        <v>0</v>
      </c>
      <c r="AC1793" s="68">
        <v>20585</v>
      </c>
      <c r="AD1793" s="77">
        <v>0</v>
      </c>
      <c r="AE1793" s="68">
        <v>29</v>
      </c>
      <c r="AF1793" s="78">
        <v>0.1923</v>
      </c>
      <c r="AG1793" s="81">
        <v>0.3333</v>
      </c>
      <c r="AH1793" s="44" t="s">
        <v>2027</v>
      </c>
      <c r="AI1793" s="64" t="s">
        <v>2177</v>
      </c>
      <c r="AJ1793" s="63" t="s">
        <v>10314</v>
      </c>
      <c r="AK1793" s="78">
        <v>0.0769</v>
      </c>
      <c r="AL1793" s="78">
        <v>0</v>
      </c>
      <c r="AM1793" s="63" t="s">
        <v>2123</v>
      </c>
      <c r="AN1793" s="78">
        <v>0.0769</v>
      </c>
      <c r="AO1793" s="78">
        <v>0</v>
      </c>
      <c r="AP1793" s="63" t="s">
        <v>10315</v>
      </c>
      <c r="AQ1793" s="78">
        <v>0.0385</v>
      </c>
      <c r="AR1793" s="78">
        <v>0.3333</v>
      </c>
      <c r="AS1793" s="86" t="s">
        <v>10316</v>
      </c>
      <c r="AT1793" s="87">
        <v>0</v>
      </c>
      <c r="AU1793" s="88" t="s">
        <v>10317</v>
      </c>
    </row>
    <row r="1794" spans="1:47">
      <c r="A1794" s="50">
        <f t="shared" si="130"/>
        <v>0</v>
      </c>
      <c r="B1794" s="51" t="str">
        <f>IF(A1794="","",IF(A1794&lt;词盘!$B$2,"大词",IF(A1794&lt;词盘!$C$2,"中尾词","长尾词")))</f>
        <v>大词</v>
      </c>
      <c r="D1794" s="29" t="str">
        <f t="shared" si="128"/>
        <v>无序</v>
      </c>
      <c r="I1794" s="61">
        <f t="shared" si="129"/>
        <v>0</v>
      </c>
      <c r="K1794" s="91"/>
      <c r="L1794" s="90"/>
      <c r="M1794" s="62" t="s">
        <v>10318</v>
      </c>
      <c r="N1794" s="63"/>
      <c r="O1794" s="64" t="s">
        <v>2027</v>
      </c>
      <c r="P1794" s="65"/>
      <c r="Q1794" s="63" t="s">
        <v>2247</v>
      </c>
      <c r="R1794" s="68">
        <v>0</v>
      </c>
      <c r="S1794" s="68">
        <v>1</v>
      </c>
      <c r="T1794" s="69" t="s">
        <v>3110</v>
      </c>
      <c r="U1794" s="70"/>
      <c r="V1794" s="68"/>
      <c r="W1794" s="71"/>
      <c r="X1794" s="72"/>
      <c r="Y1794" s="71"/>
      <c r="Z1794" s="71"/>
      <c r="AA1794" s="71"/>
      <c r="AB1794" s="76"/>
      <c r="AC1794" s="68">
        <v>0</v>
      </c>
      <c r="AD1794" s="77"/>
      <c r="AE1794" s="68">
        <v>11</v>
      </c>
      <c r="AF1794" s="78"/>
      <c r="AG1794" s="81"/>
      <c r="AH1794" s="44" t="s">
        <v>2027</v>
      </c>
      <c r="AI1794" s="64" t="s">
        <v>2177</v>
      </c>
      <c r="AJ1794" s="63"/>
      <c r="AK1794" s="78"/>
      <c r="AL1794" s="78"/>
      <c r="AM1794" s="63"/>
      <c r="AN1794" s="78"/>
      <c r="AO1794" s="78"/>
      <c r="AP1794" s="63"/>
      <c r="AQ1794" s="78"/>
      <c r="AR1794" s="78"/>
      <c r="AS1794" s="86"/>
      <c r="AT1794" s="87"/>
      <c r="AU1794" s="88"/>
    </row>
    <row r="1795" spans="1:47">
      <c r="A1795" s="50">
        <f t="shared" si="130"/>
        <v>0</v>
      </c>
      <c r="B1795" s="51" t="str">
        <f>IF(A1795="","",IF(A1795&lt;词盘!$B$2,"大词",IF(A1795&lt;词盘!$C$2,"中尾词","长尾词")))</f>
        <v>大词</v>
      </c>
      <c r="D1795" s="29" t="str">
        <f t="shared" si="128"/>
        <v>无序</v>
      </c>
      <c r="I1795" s="61">
        <f t="shared" si="129"/>
        <v>0</v>
      </c>
      <c r="K1795" s="91"/>
      <c r="L1795" s="90"/>
      <c r="M1795" s="62" t="s">
        <v>10319</v>
      </c>
      <c r="N1795" s="63"/>
      <c r="O1795" s="64" t="s">
        <v>2027</v>
      </c>
      <c r="P1795" s="65"/>
      <c r="Q1795" s="63" t="s">
        <v>2047</v>
      </c>
      <c r="R1795" s="68">
        <v>0</v>
      </c>
      <c r="S1795" s="68">
        <v>2</v>
      </c>
      <c r="T1795" s="69" t="s">
        <v>10320</v>
      </c>
      <c r="U1795" s="70"/>
      <c r="V1795" s="68"/>
      <c r="W1795" s="71"/>
      <c r="X1795" s="72"/>
      <c r="Y1795" s="71"/>
      <c r="Z1795" s="71"/>
      <c r="AA1795" s="71"/>
      <c r="AB1795" s="76"/>
      <c r="AC1795" s="68">
        <v>0</v>
      </c>
      <c r="AD1795" s="77"/>
      <c r="AE1795" s="68">
        <v>5</v>
      </c>
      <c r="AF1795" s="78"/>
      <c r="AG1795" s="81"/>
      <c r="AH1795" s="44" t="s">
        <v>2027</v>
      </c>
      <c r="AI1795" s="64" t="s">
        <v>2177</v>
      </c>
      <c r="AJ1795" s="63"/>
      <c r="AK1795" s="78"/>
      <c r="AL1795" s="78"/>
      <c r="AM1795" s="63"/>
      <c r="AN1795" s="78"/>
      <c r="AO1795" s="78"/>
      <c r="AP1795" s="63"/>
      <c r="AQ1795" s="78"/>
      <c r="AR1795" s="78"/>
      <c r="AS1795" s="86"/>
      <c r="AT1795" s="87">
        <v>0</v>
      </c>
      <c r="AU1795" s="88" t="s">
        <v>10321</v>
      </c>
    </row>
    <row r="1796" spans="1:47">
      <c r="A1796" s="50">
        <f t="shared" si="130"/>
        <v>0</v>
      </c>
      <c r="B1796" s="51" t="str">
        <f>IF(A1796="","",IF(A1796&lt;词盘!$B$2,"大词",IF(A1796&lt;词盘!$C$2,"中尾词","长尾词")))</f>
        <v>大词</v>
      </c>
      <c r="D1796" s="29" t="str">
        <f t="shared" si="128"/>
        <v>无序</v>
      </c>
      <c r="I1796" s="61">
        <f t="shared" si="129"/>
        <v>0</v>
      </c>
      <c r="K1796" s="91"/>
      <c r="L1796" s="90"/>
      <c r="M1796" s="62" t="s">
        <v>10322</v>
      </c>
      <c r="N1796" s="63"/>
      <c r="O1796" s="64" t="s">
        <v>2027</v>
      </c>
      <c r="P1796" s="65"/>
      <c r="Q1796" s="63" t="s">
        <v>2047</v>
      </c>
      <c r="R1796" s="68">
        <v>0</v>
      </c>
      <c r="S1796" s="68">
        <v>5</v>
      </c>
      <c r="T1796" s="69" t="s">
        <v>10323</v>
      </c>
      <c r="U1796" s="70"/>
      <c r="V1796" s="68"/>
      <c r="W1796" s="71"/>
      <c r="X1796" s="72"/>
      <c r="Y1796" s="71"/>
      <c r="Z1796" s="71"/>
      <c r="AA1796" s="71"/>
      <c r="AB1796" s="76"/>
      <c r="AC1796" s="68">
        <v>0</v>
      </c>
      <c r="AD1796" s="77"/>
      <c r="AE1796" s="68">
        <v>20</v>
      </c>
      <c r="AF1796" s="78"/>
      <c r="AG1796" s="81"/>
      <c r="AH1796" s="44" t="s">
        <v>2027</v>
      </c>
      <c r="AI1796" s="64" t="s">
        <v>2177</v>
      </c>
      <c r="AJ1796" s="63"/>
      <c r="AK1796" s="78"/>
      <c r="AL1796" s="78"/>
      <c r="AM1796" s="63"/>
      <c r="AN1796" s="78"/>
      <c r="AO1796" s="78"/>
      <c r="AP1796" s="63"/>
      <c r="AQ1796" s="78"/>
      <c r="AR1796" s="78"/>
      <c r="AS1796" s="86"/>
      <c r="AT1796" s="87">
        <v>0.0435</v>
      </c>
      <c r="AU1796" s="88" t="s">
        <v>10324</v>
      </c>
    </row>
    <row r="1797" spans="1:47">
      <c r="A1797" s="50">
        <f t="shared" si="130"/>
        <v>131</v>
      </c>
      <c r="B1797" s="51" t="str">
        <f>IF(A1797="","",IF(A1797&lt;词盘!$B$2,"大词",IF(A1797&lt;词盘!$C$2,"中尾词","长尾词")))</f>
        <v>大词</v>
      </c>
      <c r="D1797" s="29" t="str">
        <f t="shared" si="128"/>
        <v>无序</v>
      </c>
      <c r="I1797" s="61">
        <f t="shared" si="129"/>
        <v>0</v>
      </c>
      <c r="K1797" s="91"/>
      <c r="L1797" s="90"/>
      <c r="M1797" s="62" t="s">
        <v>10325</v>
      </c>
      <c r="N1797" s="63" t="s">
        <v>10326</v>
      </c>
      <c r="O1797" s="64" t="s">
        <v>2027</v>
      </c>
      <c r="P1797" s="65"/>
      <c r="Q1797" s="63" t="s">
        <v>2149</v>
      </c>
      <c r="R1797" s="68">
        <v>0</v>
      </c>
      <c r="S1797" s="68">
        <v>2</v>
      </c>
      <c r="T1797" s="69" t="s">
        <v>6116</v>
      </c>
      <c r="U1797" s="70">
        <v>1692042</v>
      </c>
      <c r="V1797" s="68">
        <v>602</v>
      </c>
      <c r="W1797" s="71">
        <v>131</v>
      </c>
      <c r="X1797" s="72">
        <v>0.2187</v>
      </c>
      <c r="Y1797" s="71">
        <v>14458</v>
      </c>
      <c r="Z1797" s="71">
        <v>244</v>
      </c>
      <c r="AA1797" s="71">
        <v>3</v>
      </c>
      <c r="AB1797" s="76">
        <v>1</v>
      </c>
      <c r="AC1797" s="68">
        <v>105</v>
      </c>
      <c r="AD1797" s="77">
        <v>5.73</v>
      </c>
      <c r="AE1797" s="68">
        <v>3</v>
      </c>
      <c r="AF1797" s="78">
        <v>0.6571</v>
      </c>
      <c r="AG1797" s="81">
        <v>0</v>
      </c>
      <c r="AH1797" s="44" t="s">
        <v>2027</v>
      </c>
      <c r="AI1797" s="64" t="s">
        <v>2177</v>
      </c>
      <c r="AJ1797" s="63" t="s">
        <v>9003</v>
      </c>
      <c r="AK1797" s="78">
        <v>0.3429</v>
      </c>
      <c r="AL1797" s="78">
        <v>0</v>
      </c>
      <c r="AM1797" s="63" t="s">
        <v>9002</v>
      </c>
      <c r="AN1797" s="78">
        <v>0.2571</v>
      </c>
      <c r="AO1797" s="78">
        <v>0</v>
      </c>
      <c r="AP1797" s="63" t="s">
        <v>3450</v>
      </c>
      <c r="AQ1797" s="78">
        <v>0.0571</v>
      </c>
      <c r="AR1797" s="78">
        <v>0</v>
      </c>
      <c r="AS1797" s="86" t="s">
        <v>10327</v>
      </c>
      <c r="AT1797" s="87">
        <v>0</v>
      </c>
      <c r="AU1797" s="88" t="s">
        <v>10328</v>
      </c>
    </row>
    <row r="1798" spans="1:47">
      <c r="A1798" s="50">
        <f t="shared" si="130"/>
        <v>0</v>
      </c>
      <c r="B1798" s="51" t="str">
        <f>IF(A1798="","",IF(A1798&lt;词盘!$B$2,"大词",IF(A1798&lt;词盘!$C$2,"中尾词","长尾词")))</f>
        <v>大词</v>
      </c>
      <c r="D1798" s="29" t="str">
        <f t="shared" si="128"/>
        <v>无序</v>
      </c>
      <c r="I1798" s="61">
        <f t="shared" si="129"/>
        <v>0</v>
      </c>
      <c r="K1798" s="91"/>
      <c r="L1798" s="90"/>
      <c r="M1798" s="62" t="s">
        <v>10329</v>
      </c>
      <c r="N1798" s="63" t="s">
        <v>10330</v>
      </c>
      <c r="O1798" s="64" t="s">
        <v>2027</v>
      </c>
      <c r="P1798" s="65"/>
      <c r="Q1798" s="63" t="s">
        <v>2047</v>
      </c>
      <c r="R1798" s="68">
        <v>0</v>
      </c>
      <c r="S1798" s="68">
        <v>7</v>
      </c>
      <c r="T1798" s="69" t="s">
        <v>10331</v>
      </c>
      <c r="U1798" s="70">
        <v>1701897</v>
      </c>
      <c r="V1798" s="68"/>
      <c r="W1798" s="71"/>
      <c r="X1798" s="72"/>
      <c r="Y1798" s="71"/>
      <c r="Z1798" s="71"/>
      <c r="AA1798" s="71">
        <v>1</v>
      </c>
      <c r="AB1798" s="76">
        <v>0</v>
      </c>
      <c r="AC1798" s="68">
        <v>115</v>
      </c>
      <c r="AD1798" s="77">
        <v>0</v>
      </c>
      <c r="AE1798" s="68">
        <v>5</v>
      </c>
      <c r="AF1798" s="78">
        <v>0.8611</v>
      </c>
      <c r="AG1798" s="81">
        <v>0.7143</v>
      </c>
      <c r="AH1798" s="82">
        <v>0.8</v>
      </c>
      <c r="AI1798" s="64" t="s">
        <v>5367</v>
      </c>
      <c r="AJ1798" s="63" t="s">
        <v>9003</v>
      </c>
      <c r="AK1798" s="78">
        <v>0.3611</v>
      </c>
      <c r="AL1798" s="78">
        <v>0.5714</v>
      </c>
      <c r="AM1798" s="63" t="s">
        <v>3450</v>
      </c>
      <c r="AN1798" s="78">
        <v>0.3611</v>
      </c>
      <c r="AO1798" s="78">
        <v>0.1429</v>
      </c>
      <c r="AP1798" s="63" t="s">
        <v>9002</v>
      </c>
      <c r="AQ1798" s="78">
        <v>0.1389</v>
      </c>
      <c r="AR1798" s="78">
        <v>0</v>
      </c>
      <c r="AS1798" s="86" t="s">
        <v>10332</v>
      </c>
      <c r="AT1798" s="87">
        <v>0</v>
      </c>
      <c r="AU1798" s="88" t="s">
        <v>10333</v>
      </c>
    </row>
    <row r="1799" spans="1:47">
      <c r="A1799" s="50">
        <f t="shared" si="130"/>
        <v>0</v>
      </c>
      <c r="B1799" s="51" t="str">
        <f>IF(A1799="","",IF(A1799&lt;词盘!$B$2,"大词",IF(A1799&lt;词盘!$C$2,"中尾词","长尾词")))</f>
        <v>大词</v>
      </c>
      <c r="D1799" s="29" t="str">
        <f t="shared" si="128"/>
        <v>无序</v>
      </c>
      <c r="I1799" s="61">
        <f t="shared" si="129"/>
        <v>0</v>
      </c>
      <c r="K1799" s="91"/>
      <c r="L1799" s="90"/>
      <c r="M1799" s="62" t="s">
        <v>10334</v>
      </c>
      <c r="N1799" s="63"/>
      <c r="O1799" s="64" t="s">
        <v>2027</v>
      </c>
      <c r="P1799" s="65"/>
      <c r="Q1799" s="63" t="s">
        <v>2047</v>
      </c>
      <c r="R1799" s="68">
        <v>0</v>
      </c>
      <c r="S1799" s="68">
        <v>1</v>
      </c>
      <c r="T1799" s="69" t="s">
        <v>2278</v>
      </c>
      <c r="U1799" s="70">
        <v>1055399</v>
      </c>
      <c r="V1799" s="68"/>
      <c r="W1799" s="71"/>
      <c r="X1799" s="72"/>
      <c r="Y1799" s="71"/>
      <c r="Z1799" s="71"/>
      <c r="AA1799" s="71"/>
      <c r="AB1799" s="76"/>
      <c r="AC1799" s="68">
        <v>0</v>
      </c>
      <c r="AD1799" s="77"/>
      <c r="AE1799" s="68">
        <v>2</v>
      </c>
      <c r="AF1799" s="78"/>
      <c r="AG1799" s="81"/>
      <c r="AH1799" s="44" t="s">
        <v>2027</v>
      </c>
      <c r="AI1799" s="64" t="s">
        <v>2177</v>
      </c>
      <c r="AJ1799" s="63"/>
      <c r="AK1799" s="78"/>
      <c r="AL1799" s="78"/>
      <c r="AM1799" s="63"/>
      <c r="AN1799" s="78"/>
      <c r="AO1799" s="78"/>
      <c r="AP1799" s="63"/>
      <c r="AQ1799" s="78"/>
      <c r="AR1799" s="78"/>
      <c r="AS1799" s="86"/>
      <c r="AT1799" s="87"/>
      <c r="AU1799" s="88"/>
    </row>
    <row r="1800" spans="1:47">
      <c r="A1800" s="50">
        <f t="shared" si="130"/>
        <v>0</v>
      </c>
      <c r="B1800" s="51" t="str">
        <f>IF(A1800="","",IF(A1800&lt;词盘!$B$2,"大词",IF(A1800&lt;词盘!$C$2,"中尾词","长尾词")))</f>
        <v>大词</v>
      </c>
      <c r="D1800" s="29" t="str">
        <f t="shared" si="128"/>
        <v>无序</v>
      </c>
      <c r="I1800" s="61">
        <f t="shared" si="129"/>
        <v>0</v>
      </c>
      <c r="K1800" s="91"/>
      <c r="L1800" s="90"/>
      <c r="M1800" s="62" t="s">
        <v>10335</v>
      </c>
      <c r="N1800" s="63"/>
      <c r="O1800" s="64" t="s">
        <v>2027</v>
      </c>
      <c r="P1800" s="65"/>
      <c r="Q1800" s="63" t="s">
        <v>2047</v>
      </c>
      <c r="R1800" s="68">
        <v>0</v>
      </c>
      <c r="S1800" s="68">
        <v>8</v>
      </c>
      <c r="T1800" s="69" t="s">
        <v>10336</v>
      </c>
      <c r="U1800" s="70"/>
      <c r="V1800" s="68"/>
      <c r="W1800" s="71"/>
      <c r="X1800" s="72"/>
      <c r="Y1800" s="71"/>
      <c r="Z1800" s="71"/>
      <c r="AA1800" s="71"/>
      <c r="AB1800" s="76"/>
      <c r="AC1800" s="68">
        <v>0</v>
      </c>
      <c r="AD1800" s="77"/>
      <c r="AE1800" s="68">
        <v>20</v>
      </c>
      <c r="AF1800" s="78"/>
      <c r="AG1800" s="81"/>
      <c r="AH1800" s="44" t="s">
        <v>2027</v>
      </c>
      <c r="AI1800" s="64" t="s">
        <v>2177</v>
      </c>
      <c r="AJ1800" s="63"/>
      <c r="AK1800" s="78"/>
      <c r="AL1800" s="78"/>
      <c r="AM1800" s="63"/>
      <c r="AN1800" s="78"/>
      <c r="AO1800" s="78"/>
      <c r="AP1800" s="63"/>
      <c r="AQ1800" s="78"/>
      <c r="AR1800" s="78"/>
      <c r="AS1800" s="86"/>
      <c r="AT1800" s="87">
        <v>0</v>
      </c>
      <c r="AU1800" s="88" t="s">
        <v>10337</v>
      </c>
    </row>
    <row r="1801" spans="1:47">
      <c r="A1801" s="50">
        <f t="shared" si="130"/>
        <v>9</v>
      </c>
      <c r="B1801" s="51" t="str">
        <f>IF(A1801="","",IF(A1801&lt;词盘!$B$2,"大词",IF(A1801&lt;词盘!$C$2,"中尾词","长尾词")))</f>
        <v>大词</v>
      </c>
      <c r="D1801" s="29" t="str">
        <f t="shared" ref="D1801:D1864" si="131">IF(M1801="","",IF(OR(E1801="/",E1801=""),"无序",IF(COUNTIFS(E:E,E1801)&lt;4,"无序","有序")))</f>
        <v>无序</v>
      </c>
      <c r="I1801" s="61">
        <f t="shared" si="129"/>
        <v>0</v>
      </c>
      <c r="K1801" s="91"/>
      <c r="L1801" s="90"/>
      <c r="M1801" s="62" t="s">
        <v>10338</v>
      </c>
      <c r="N1801" s="63" t="s">
        <v>10339</v>
      </c>
      <c r="O1801" s="64" t="s">
        <v>2027</v>
      </c>
      <c r="P1801" s="65"/>
      <c r="Q1801" s="63" t="s">
        <v>2047</v>
      </c>
      <c r="R1801" s="68">
        <v>0</v>
      </c>
      <c r="S1801" s="68">
        <v>1</v>
      </c>
      <c r="T1801" s="69" t="s">
        <v>2910</v>
      </c>
      <c r="U1801" s="70">
        <v>2322346</v>
      </c>
      <c r="V1801" s="68">
        <v>140</v>
      </c>
      <c r="W1801" s="71">
        <v>9</v>
      </c>
      <c r="X1801" s="72">
        <v>0.0644</v>
      </c>
      <c r="Y1801" s="71">
        <v>3830</v>
      </c>
      <c r="Z1801" s="71">
        <v>54</v>
      </c>
      <c r="AA1801" s="71">
        <v>1</v>
      </c>
      <c r="AB1801" s="76">
        <v>0</v>
      </c>
      <c r="AC1801" s="68">
        <v>119</v>
      </c>
      <c r="AD1801" s="77">
        <v>1.18</v>
      </c>
      <c r="AE1801" s="68">
        <v>33</v>
      </c>
      <c r="AF1801" s="78">
        <v>0.56</v>
      </c>
      <c r="AG1801" s="81">
        <v>0.25</v>
      </c>
      <c r="AH1801" s="82">
        <v>2.23</v>
      </c>
      <c r="AI1801" s="64" t="s">
        <v>10340</v>
      </c>
      <c r="AJ1801" s="63" t="s">
        <v>10029</v>
      </c>
      <c r="AK1801" s="78">
        <v>0.28</v>
      </c>
      <c r="AL1801" s="78">
        <v>0</v>
      </c>
      <c r="AM1801" s="63" t="s">
        <v>7417</v>
      </c>
      <c r="AN1801" s="78">
        <v>0.2</v>
      </c>
      <c r="AO1801" s="78">
        <v>0</v>
      </c>
      <c r="AP1801" s="63" t="s">
        <v>10341</v>
      </c>
      <c r="AQ1801" s="78">
        <v>0.08</v>
      </c>
      <c r="AR1801" s="78">
        <v>0.25</v>
      </c>
      <c r="AS1801" s="86" t="s">
        <v>10342</v>
      </c>
      <c r="AT1801" s="87"/>
      <c r="AU1801" s="88"/>
    </row>
    <row r="1802" spans="1:47">
      <c r="A1802" s="50">
        <f t="shared" si="130"/>
        <v>0</v>
      </c>
      <c r="B1802" s="51" t="str">
        <f>IF(A1802="","",IF(A1802&lt;词盘!$B$2,"大词",IF(A1802&lt;词盘!$C$2,"中尾词","长尾词")))</f>
        <v>大词</v>
      </c>
      <c r="D1802" s="29" t="str">
        <f t="shared" si="131"/>
        <v>无序</v>
      </c>
      <c r="I1802" s="61">
        <f t="shared" si="129"/>
        <v>0</v>
      </c>
      <c r="K1802" s="91"/>
      <c r="L1802" s="90"/>
      <c r="M1802" s="62" t="s">
        <v>10343</v>
      </c>
      <c r="N1802" s="63"/>
      <c r="O1802" s="64" t="s">
        <v>2027</v>
      </c>
      <c r="P1802" s="65"/>
      <c r="Q1802" s="63" t="s">
        <v>2149</v>
      </c>
      <c r="R1802" s="68">
        <v>0</v>
      </c>
      <c r="S1802" s="68">
        <v>1</v>
      </c>
      <c r="T1802" s="69" t="s">
        <v>3109</v>
      </c>
      <c r="U1802" s="70">
        <v>1904113</v>
      </c>
      <c r="V1802" s="68"/>
      <c r="W1802" s="71"/>
      <c r="X1802" s="72"/>
      <c r="Y1802" s="71"/>
      <c r="Z1802" s="71"/>
      <c r="AA1802" s="71"/>
      <c r="AB1802" s="76"/>
      <c r="AC1802" s="68">
        <v>0</v>
      </c>
      <c r="AD1802" s="77"/>
      <c r="AE1802" s="68">
        <v>11</v>
      </c>
      <c r="AF1802" s="78"/>
      <c r="AG1802" s="81"/>
      <c r="AH1802" s="44" t="s">
        <v>2027</v>
      </c>
      <c r="AI1802" s="64" t="s">
        <v>2177</v>
      </c>
      <c r="AJ1802" s="63" t="s">
        <v>9691</v>
      </c>
      <c r="AK1802" s="78">
        <v>0.2188</v>
      </c>
      <c r="AL1802" s="78">
        <v>0.1818</v>
      </c>
      <c r="AM1802" s="63" t="s">
        <v>9692</v>
      </c>
      <c r="AN1802" s="78">
        <v>0.125</v>
      </c>
      <c r="AO1802" s="78">
        <v>0.0909</v>
      </c>
      <c r="AP1802" s="63" t="s">
        <v>10344</v>
      </c>
      <c r="AQ1802" s="78">
        <v>0.0938</v>
      </c>
      <c r="AR1802" s="78">
        <v>0.1818</v>
      </c>
      <c r="AS1802" s="86"/>
      <c r="AT1802" s="87">
        <v>0</v>
      </c>
      <c r="AU1802" s="88" t="s">
        <v>10345</v>
      </c>
    </row>
    <row r="1803" spans="1:47">
      <c r="A1803" s="50">
        <f t="shared" si="130"/>
        <v>10600</v>
      </c>
      <c r="B1803" s="51" t="str">
        <f>IF(A1803="","",IF(A1803&lt;词盘!$B$2,"大词",IF(A1803&lt;词盘!$C$2,"中尾词","长尾词")))</f>
        <v>大词</v>
      </c>
      <c r="D1803" s="29" t="str">
        <f t="shared" si="131"/>
        <v>无序</v>
      </c>
      <c r="I1803" s="61">
        <f t="shared" si="129"/>
        <v>0</v>
      </c>
      <c r="K1803" s="91"/>
      <c r="L1803" s="90"/>
      <c r="M1803" s="62" t="s">
        <v>10346</v>
      </c>
      <c r="N1803" s="63" t="s">
        <v>10347</v>
      </c>
      <c r="O1803" s="64" t="s">
        <v>2027</v>
      </c>
      <c r="P1803" s="65"/>
      <c r="Q1803" s="63" t="s">
        <v>2149</v>
      </c>
      <c r="R1803" s="68">
        <v>0</v>
      </c>
      <c r="S1803" s="68">
        <v>1</v>
      </c>
      <c r="T1803" s="69" t="s">
        <v>3110</v>
      </c>
      <c r="U1803" s="70">
        <v>2625</v>
      </c>
      <c r="V1803" s="68">
        <v>327167</v>
      </c>
      <c r="W1803" s="71">
        <v>10600</v>
      </c>
      <c r="X1803" s="72">
        <v>0.0324</v>
      </c>
      <c r="Y1803" s="71">
        <v>8133845</v>
      </c>
      <c r="Z1803" s="71">
        <v>134919</v>
      </c>
      <c r="AA1803" s="71">
        <v>241</v>
      </c>
      <c r="AB1803" s="76">
        <v>47</v>
      </c>
      <c r="AC1803" s="68">
        <v>2776</v>
      </c>
      <c r="AD1803" s="77">
        <v>117.86</v>
      </c>
      <c r="AE1803" s="68">
        <v>352</v>
      </c>
      <c r="AF1803" s="78">
        <v>0.2655</v>
      </c>
      <c r="AG1803" s="81">
        <v>0.1799</v>
      </c>
      <c r="AH1803" s="44" t="s">
        <v>2027</v>
      </c>
      <c r="AI1803" s="64" t="s">
        <v>2177</v>
      </c>
      <c r="AJ1803" s="63" t="s">
        <v>5200</v>
      </c>
      <c r="AK1803" s="78">
        <v>0.1529</v>
      </c>
      <c r="AL1803" s="78">
        <v>0.0899</v>
      </c>
      <c r="AM1803" s="63" t="s">
        <v>10348</v>
      </c>
      <c r="AN1803" s="78">
        <v>0.0645</v>
      </c>
      <c r="AO1803" s="78">
        <v>0.0448</v>
      </c>
      <c r="AP1803" s="63" t="s">
        <v>10349</v>
      </c>
      <c r="AQ1803" s="78">
        <v>0.0481</v>
      </c>
      <c r="AR1803" s="78">
        <v>0.0452</v>
      </c>
      <c r="AS1803" s="86" t="s">
        <v>10350</v>
      </c>
      <c r="AT1803" s="87">
        <v>0</v>
      </c>
      <c r="AU1803" s="88" t="s">
        <v>10351</v>
      </c>
    </row>
    <row r="1804" spans="1:47">
      <c r="A1804" s="50">
        <f t="shared" si="130"/>
        <v>192</v>
      </c>
      <c r="B1804" s="51" t="str">
        <f>IF(A1804="","",IF(A1804&lt;词盘!$B$2,"大词",IF(A1804&lt;词盘!$C$2,"中尾词","长尾词")))</f>
        <v>大词</v>
      </c>
      <c r="D1804" s="29" t="str">
        <f t="shared" si="131"/>
        <v>无序</v>
      </c>
      <c r="I1804" s="61">
        <f t="shared" si="129"/>
        <v>0</v>
      </c>
      <c r="K1804" s="91"/>
      <c r="L1804" s="90"/>
      <c r="M1804" s="62" t="s">
        <v>10352</v>
      </c>
      <c r="N1804" s="63" t="s">
        <v>10353</v>
      </c>
      <c r="O1804" s="64" t="s">
        <v>2027</v>
      </c>
      <c r="P1804" s="65"/>
      <c r="Q1804" s="63" t="s">
        <v>2149</v>
      </c>
      <c r="R1804" s="68">
        <v>0</v>
      </c>
      <c r="S1804" s="68">
        <v>2</v>
      </c>
      <c r="T1804" s="69" t="s">
        <v>3952</v>
      </c>
      <c r="U1804" s="70">
        <v>321486</v>
      </c>
      <c r="V1804" s="68">
        <v>6519</v>
      </c>
      <c r="W1804" s="71">
        <v>192</v>
      </c>
      <c r="X1804" s="72">
        <v>0.0296</v>
      </c>
      <c r="Y1804" s="71">
        <v>138950</v>
      </c>
      <c r="Z1804" s="71">
        <v>2863</v>
      </c>
      <c r="AA1804" s="71">
        <v>5</v>
      </c>
      <c r="AB1804" s="76">
        <v>0</v>
      </c>
      <c r="AC1804" s="68">
        <v>2859</v>
      </c>
      <c r="AD1804" s="77">
        <v>2.28</v>
      </c>
      <c r="AE1804" s="68">
        <v>77</v>
      </c>
      <c r="AF1804" s="78">
        <v>0.1871</v>
      </c>
      <c r="AG1804" s="81">
        <v>0.0313</v>
      </c>
      <c r="AH1804" s="82">
        <v>0.76</v>
      </c>
      <c r="AI1804" s="64" t="s">
        <v>3783</v>
      </c>
      <c r="AJ1804" s="63" t="s">
        <v>10354</v>
      </c>
      <c r="AK1804" s="78">
        <v>0.0695</v>
      </c>
      <c r="AL1804" s="78">
        <v>0.0313</v>
      </c>
      <c r="AM1804" s="63" t="s">
        <v>5200</v>
      </c>
      <c r="AN1804" s="78">
        <v>0.0588</v>
      </c>
      <c r="AO1804" s="78">
        <v>0</v>
      </c>
      <c r="AP1804" s="63" t="s">
        <v>10348</v>
      </c>
      <c r="AQ1804" s="78">
        <v>0.0588</v>
      </c>
      <c r="AR1804" s="78">
        <v>0</v>
      </c>
      <c r="AS1804" s="86" t="s">
        <v>10355</v>
      </c>
      <c r="AT1804" s="87">
        <v>0</v>
      </c>
      <c r="AU1804" s="88" t="s">
        <v>10356</v>
      </c>
    </row>
    <row r="1805" spans="1:47">
      <c r="A1805" s="50">
        <f t="shared" si="130"/>
        <v>270</v>
      </c>
      <c r="B1805" s="51" t="str">
        <f>IF(A1805="","",IF(A1805&lt;词盘!$B$2,"大词",IF(A1805&lt;词盘!$C$2,"中尾词","长尾词")))</f>
        <v>大词</v>
      </c>
      <c r="D1805" s="29" t="str">
        <f t="shared" si="131"/>
        <v>无序</v>
      </c>
      <c r="I1805" s="61">
        <f t="shared" si="129"/>
        <v>0</v>
      </c>
      <c r="K1805" s="91"/>
      <c r="L1805" s="90"/>
      <c r="M1805" s="62" t="s">
        <v>10357</v>
      </c>
      <c r="N1805" s="63" t="s">
        <v>10358</v>
      </c>
      <c r="O1805" s="64" t="s">
        <v>2027</v>
      </c>
      <c r="P1805" s="65"/>
      <c r="Q1805" s="63" t="s">
        <v>2149</v>
      </c>
      <c r="R1805" s="68">
        <v>0</v>
      </c>
      <c r="S1805" s="68">
        <v>1</v>
      </c>
      <c r="T1805" s="69" t="s">
        <v>2066</v>
      </c>
      <c r="U1805" s="70">
        <v>95138</v>
      </c>
      <c r="V1805" s="68">
        <v>22913</v>
      </c>
      <c r="W1805" s="71">
        <v>270</v>
      </c>
      <c r="X1805" s="72">
        <v>0.0118</v>
      </c>
      <c r="Y1805" s="71">
        <v>522820</v>
      </c>
      <c r="Z1805" s="71">
        <v>9940</v>
      </c>
      <c r="AA1805" s="71">
        <v>7</v>
      </c>
      <c r="AB1805" s="76">
        <v>1</v>
      </c>
      <c r="AC1805" s="68">
        <v>2311</v>
      </c>
      <c r="AD1805" s="77">
        <v>9.91</v>
      </c>
      <c r="AE1805" s="68">
        <v>94</v>
      </c>
      <c r="AF1805" s="78">
        <v>0.1533</v>
      </c>
      <c r="AG1805" s="81">
        <v>0.0679</v>
      </c>
      <c r="AH1805" s="82">
        <v>0.6</v>
      </c>
      <c r="AI1805" s="64" t="s">
        <v>2489</v>
      </c>
      <c r="AJ1805" s="63" t="s">
        <v>10359</v>
      </c>
      <c r="AK1805" s="78">
        <v>0.0667</v>
      </c>
      <c r="AL1805" s="78">
        <v>0.0485</v>
      </c>
      <c r="AM1805" s="63" t="s">
        <v>5200</v>
      </c>
      <c r="AN1805" s="78">
        <v>0.0483</v>
      </c>
      <c r="AO1805" s="78">
        <v>0.0194</v>
      </c>
      <c r="AP1805" s="63" t="s">
        <v>10360</v>
      </c>
      <c r="AQ1805" s="78">
        <v>0.0383</v>
      </c>
      <c r="AR1805" s="78">
        <v>0</v>
      </c>
      <c r="AS1805" s="86" t="s">
        <v>10361</v>
      </c>
      <c r="AT1805" s="87"/>
      <c r="AU1805" s="88"/>
    </row>
    <row r="1806" spans="1:47">
      <c r="A1806" s="50">
        <f t="shared" si="130"/>
        <v>0</v>
      </c>
      <c r="B1806" s="51" t="str">
        <f>IF(A1806="","",IF(A1806&lt;词盘!$B$2,"大词",IF(A1806&lt;词盘!$C$2,"中尾词","长尾词")))</f>
        <v>大词</v>
      </c>
      <c r="D1806" s="29" t="str">
        <f t="shared" si="131"/>
        <v>无序</v>
      </c>
      <c r="I1806" s="61">
        <f t="shared" si="129"/>
        <v>0</v>
      </c>
      <c r="K1806" s="91"/>
      <c r="L1806" s="90"/>
      <c r="M1806" s="62" t="s">
        <v>10362</v>
      </c>
      <c r="N1806" s="63"/>
      <c r="O1806" s="64" t="s">
        <v>2027</v>
      </c>
      <c r="P1806" s="65"/>
      <c r="Q1806" s="63" t="s">
        <v>2047</v>
      </c>
      <c r="R1806" s="68">
        <v>0</v>
      </c>
      <c r="S1806" s="68">
        <v>4</v>
      </c>
      <c r="T1806" s="69" t="s">
        <v>7179</v>
      </c>
      <c r="U1806" s="70"/>
      <c r="V1806" s="68"/>
      <c r="W1806" s="71"/>
      <c r="X1806" s="72"/>
      <c r="Y1806" s="71"/>
      <c r="Z1806" s="71"/>
      <c r="AA1806" s="71"/>
      <c r="AB1806" s="76"/>
      <c r="AC1806" s="68">
        <v>0</v>
      </c>
      <c r="AD1806" s="77"/>
      <c r="AE1806" s="68">
        <v>5</v>
      </c>
      <c r="AF1806" s="78"/>
      <c r="AG1806" s="81"/>
      <c r="AH1806" s="44" t="s">
        <v>2027</v>
      </c>
      <c r="AI1806" s="64" t="s">
        <v>2177</v>
      </c>
      <c r="AJ1806" s="63"/>
      <c r="AK1806" s="78"/>
      <c r="AL1806" s="78"/>
      <c r="AM1806" s="63"/>
      <c r="AN1806" s="78"/>
      <c r="AO1806" s="78"/>
      <c r="AP1806" s="63"/>
      <c r="AQ1806" s="78"/>
      <c r="AR1806" s="78"/>
      <c r="AS1806" s="86"/>
      <c r="AT1806" s="87">
        <v>0.1</v>
      </c>
      <c r="AU1806" s="88" t="s">
        <v>10363</v>
      </c>
    </row>
    <row r="1807" spans="1:47">
      <c r="A1807" s="50">
        <f t="shared" si="130"/>
        <v>0</v>
      </c>
      <c r="B1807" s="51" t="str">
        <f>IF(A1807="","",IF(A1807&lt;词盘!$B$2,"大词",IF(A1807&lt;词盘!$C$2,"中尾词","长尾词")))</f>
        <v>大词</v>
      </c>
      <c r="D1807" s="29" t="str">
        <f t="shared" si="131"/>
        <v>无序</v>
      </c>
      <c r="I1807" s="61">
        <f t="shared" si="129"/>
        <v>0</v>
      </c>
      <c r="K1807" s="91"/>
      <c r="L1807" s="90"/>
      <c r="M1807" s="62" t="s">
        <v>10364</v>
      </c>
      <c r="N1807" s="63" t="s">
        <v>10365</v>
      </c>
      <c r="O1807" s="64" t="s">
        <v>2027</v>
      </c>
      <c r="P1807" s="65"/>
      <c r="Q1807" s="63" t="s">
        <v>2149</v>
      </c>
      <c r="R1807" s="68">
        <v>0</v>
      </c>
      <c r="S1807" s="68">
        <v>2</v>
      </c>
      <c r="T1807" s="69" t="s">
        <v>3952</v>
      </c>
      <c r="U1807" s="70">
        <v>1246838</v>
      </c>
      <c r="V1807" s="68"/>
      <c r="W1807" s="71"/>
      <c r="X1807" s="72"/>
      <c r="Y1807" s="71"/>
      <c r="Z1807" s="71"/>
      <c r="AA1807" s="71">
        <v>1</v>
      </c>
      <c r="AB1807" s="76">
        <v>0</v>
      </c>
      <c r="AC1807" s="68">
        <v>683</v>
      </c>
      <c r="AD1807" s="77">
        <v>0</v>
      </c>
      <c r="AE1807" s="68">
        <v>83</v>
      </c>
      <c r="AF1807" s="78">
        <v>0.6458</v>
      </c>
      <c r="AG1807" s="81">
        <v>0.3077</v>
      </c>
      <c r="AH1807" s="82">
        <v>1.57</v>
      </c>
      <c r="AI1807" s="64" t="s">
        <v>7799</v>
      </c>
      <c r="AJ1807" s="63" t="s">
        <v>10366</v>
      </c>
      <c r="AK1807" s="78">
        <v>0.25</v>
      </c>
      <c r="AL1807" s="78">
        <v>0.2308</v>
      </c>
      <c r="AM1807" s="63" t="s">
        <v>10367</v>
      </c>
      <c r="AN1807" s="78">
        <v>0.2083</v>
      </c>
      <c r="AO1807" s="78">
        <v>0.0769</v>
      </c>
      <c r="AP1807" s="63" t="s">
        <v>10368</v>
      </c>
      <c r="AQ1807" s="78">
        <v>0.1875</v>
      </c>
      <c r="AR1807" s="78">
        <v>0</v>
      </c>
      <c r="AS1807" s="86" t="s">
        <v>10369</v>
      </c>
      <c r="AT1807" s="87">
        <v>0.1818</v>
      </c>
      <c r="AU1807" s="88" t="s">
        <v>10370</v>
      </c>
    </row>
    <row r="1808" spans="1:47">
      <c r="A1808" s="50">
        <f t="shared" si="130"/>
        <v>589</v>
      </c>
      <c r="B1808" s="51" t="str">
        <f>IF(A1808="","",IF(A1808&lt;词盘!$B$2,"大词",IF(A1808&lt;词盘!$C$2,"中尾词","长尾词")))</f>
        <v>大词</v>
      </c>
      <c r="D1808" s="29" t="str">
        <f t="shared" si="131"/>
        <v>无序</v>
      </c>
      <c r="I1808" s="61">
        <f t="shared" si="129"/>
        <v>0</v>
      </c>
      <c r="K1808" s="91"/>
      <c r="L1808" s="90"/>
      <c r="M1808" s="62" t="s">
        <v>10371</v>
      </c>
      <c r="N1808" s="63" t="s">
        <v>10365</v>
      </c>
      <c r="O1808" s="64" t="s">
        <v>2027</v>
      </c>
      <c r="P1808" s="65"/>
      <c r="Q1808" s="63" t="s">
        <v>2047</v>
      </c>
      <c r="R1808" s="68">
        <v>0</v>
      </c>
      <c r="S1808" s="68">
        <v>2</v>
      </c>
      <c r="T1808" s="69" t="s">
        <v>8433</v>
      </c>
      <c r="U1808" s="70">
        <v>79445</v>
      </c>
      <c r="V1808" s="68">
        <v>6398</v>
      </c>
      <c r="W1808" s="71">
        <v>589</v>
      </c>
      <c r="X1808" s="72">
        <v>0.0921</v>
      </c>
      <c r="Y1808" s="71">
        <v>183540</v>
      </c>
      <c r="Z1808" s="71">
        <v>3043</v>
      </c>
      <c r="AA1808" s="71">
        <v>14</v>
      </c>
      <c r="AB1808" s="76">
        <v>28</v>
      </c>
      <c r="AC1808" s="68">
        <v>650</v>
      </c>
      <c r="AD1808" s="77">
        <v>9.84</v>
      </c>
      <c r="AE1808" s="68">
        <v>89</v>
      </c>
      <c r="AF1808" s="78">
        <v>0.5705</v>
      </c>
      <c r="AG1808" s="81">
        <v>0.4935</v>
      </c>
      <c r="AH1808" s="82">
        <v>1.58</v>
      </c>
      <c r="AI1808" s="64" t="s">
        <v>9300</v>
      </c>
      <c r="AJ1808" s="63" t="s">
        <v>10368</v>
      </c>
      <c r="AK1808" s="78">
        <v>0.2282</v>
      </c>
      <c r="AL1808" s="78">
        <v>0.1631</v>
      </c>
      <c r="AM1808" s="63" t="s">
        <v>10367</v>
      </c>
      <c r="AN1808" s="78">
        <v>0.1972</v>
      </c>
      <c r="AO1808" s="78">
        <v>0.1974</v>
      </c>
      <c r="AP1808" s="63" t="s">
        <v>10366</v>
      </c>
      <c r="AQ1808" s="78">
        <v>0.1451</v>
      </c>
      <c r="AR1808" s="78">
        <v>0.133</v>
      </c>
      <c r="AS1808" s="86" t="s">
        <v>10372</v>
      </c>
      <c r="AT1808" s="87"/>
      <c r="AU1808" s="88"/>
    </row>
    <row r="1809" spans="1:47">
      <c r="A1809" s="50">
        <f t="shared" si="130"/>
        <v>0</v>
      </c>
      <c r="B1809" s="51" t="str">
        <f>IF(A1809="","",IF(A1809&lt;词盘!$B$2,"大词",IF(A1809&lt;词盘!$C$2,"中尾词","长尾词")))</f>
        <v>大词</v>
      </c>
      <c r="D1809" s="29" t="str">
        <f t="shared" si="131"/>
        <v>无序</v>
      </c>
      <c r="I1809" s="61">
        <f t="shared" si="129"/>
        <v>0</v>
      </c>
      <c r="K1809" s="91"/>
      <c r="L1809" s="90"/>
      <c r="M1809" s="62" t="s">
        <v>10373</v>
      </c>
      <c r="N1809" s="63"/>
      <c r="O1809" s="64" t="s">
        <v>2027</v>
      </c>
      <c r="P1809" s="65"/>
      <c r="Q1809" s="63" t="s">
        <v>2047</v>
      </c>
      <c r="R1809" s="68">
        <v>0</v>
      </c>
      <c r="S1809" s="68">
        <v>1</v>
      </c>
      <c r="T1809" s="69" t="s">
        <v>2022</v>
      </c>
      <c r="U1809" s="70">
        <v>2023938</v>
      </c>
      <c r="V1809" s="68"/>
      <c r="W1809" s="71"/>
      <c r="X1809" s="72"/>
      <c r="Y1809" s="71"/>
      <c r="Z1809" s="71"/>
      <c r="AA1809" s="71">
        <v>1</v>
      </c>
      <c r="AB1809" s="76">
        <v>0</v>
      </c>
      <c r="AC1809" s="68">
        <v>96</v>
      </c>
      <c r="AD1809" s="77">
        <v>0</v>
      </c>
      <c r="AE1809" s="68">
        <v>4</v>
      </c>
      <c r="AF1809" s="78">
        <v>0.4999</v>
      </c>
      <c r="AG1809" s="81">
        <v>1</v>
      </c>
      <c r="AH1809" s="82">
        <v>3.84</v>
      </c>
      <c r="AI1809" s="64" t="s">
        <v>10374</v>
      </c>
      <c r="AJ1809" s="63" t="s">
        <v>10375</v>
      </c>
      <c r="AK1809" s="78">
        <v>0.2333</v>
      </c>
      <c r="AL1809" s="78">
        <v>0</v>
      </c>
      <c r="AM1809" s="63" t="s">
        <v>10376</v>
      </c>
      <c r="AN1809" s="78">
        <v>0.1333</v>
      </c>
      <c r="AO1809" s="78">
        <v>1</v>
      </c>
      <c r="AP1809" s="63" t="s">
        <v>10377</v>
      </c>
      <c r="AQ1809" s="78">
        <v>0.1333</v>
      </c>
      <c r="AR1809" s="78">
        <v>0</v>
      </c>
      <c r="AS1809" s="86" t="s">
        <v>10378</v>
      </c>
      <c r="AT1809" s="87">
        <v>0</v>
      </c>
      <c r="AU1809" s="88" t="s">
        <v>10379</v>
      </c>
    </row>
    <row r="1810" spans="1:47">
      <c r="A1810" s="50">
        <f t="shared" si="130"/>
        <v>214</v>
      </c>
      <c r="B1810" s="51" t="str">
        <f>IF(A1810="","",IF(A1810&lt;词盘!$B$2,"大词",IF(A1810&lt;词盘!$C$2,"中尾词","长尾词")))</f>
        <v>大词</v>
      </c>
      <c r="D1810" s="29" t="str">
        <f t="shared" si="131"/>
        <v>无序</v>
      </c>
      <c r="I1810" s="61">
        <f t="shared" si="129"/>
        <v>0</v>
      </c>
      <c r="K1810" s="91"/>
      <c r="L1810" s="90"/>
      <c r="M1810" s="62" t="s">
        <v>10380</v>
      </c>
      <c r="N1810" s="63" t="s">
        <v>10381</v>
      </c>
      <c r="O1810" s="64" t="s">
        <v>2027</v>
      </c>
      <c r="P1810" s="65"/>
      <c r="Q1810" s="63" t="s">
        <v>2149</v>
      </c>
      <c r="R1810" s="68">
        <v>0</v>
      </c>
      <c r="S1810" s="68">
        <v>1</v>
      </c>
      <c r="T1810" s="69" t="s">
        <v>2022</v>
      </c>
      <c r="U1810" s="70">
        <v>2088385</v>
      </c>
      <c r="V1810" s="68">
        <v>2021</v>
      </c>
      <c r="W1810" s="71">
        <v>214</v>
      </c>
      <c r="X1810" s="72">
        <v>0.1062</v>
      </c>
      <c r="Y1810" s="71">
        <v>44336</v>
      </c>
      <c r="Z1810" s="71">
        <v>912</v>
      </c>
      <c r="AA1810" s="71">
        <v>5</v>
      </c>
      <c r="AB1810" s="76">
        <v>0</v>
      </c>
      <c r="AC1810" s="68">
        <v>3086</v>
      </c>
      <c r="AD1810" s="77">
        <v>0.65</v>
      </c>
      <c r="AE1810" s="68">
        <v>21</v>
      </c>
      <c r="AF1810" s="78">
        <v>0.207</v>
      </c>
      <c r="AG1810" s="81">
        <v>0</v>
      </c>
      <c r="AH1810" s="82">
        <v>0.31</v>
      </c>
      <c r="AI1810" s="64" t="s">
        <v>10382</v>
      </c>
      <c r="AJ1810" s="63" t="s">
        <v>4106</v>
      </c>
      <c r="AK1810" s="78">
        <v>0.069</v>
      </c>
      <c r="AL1810" s="78">
        <v>0</v>
      </c>
      <c r="AM1810" s="63" t="s">
        <v>10383</v>
      </c>
      <c r="AN1810" s="78">
        <v>0.069</v>
      </c>
      <c r="AO1810" s="78">
        <v>0</v>
      </c>
      <c r="AP1810" s="63" t="s">
        <v>10384</v>
      </c>
      <c r="AQ1810" s="78">
        <v>0.069</v>
      </c>
      <c r="AR1810" s="78">
        <v>0</v>
      </c>
      <c r="AS1810" s="86" t="s">
        <v>10385</v>
      </c>
      <c r="AT1810" s="87">
        <v>0</v>
      </c>
      <c r="AU1810" s="88" t="s">
        <v>10386</v>
      </c>
    </row>
    <row r="1811" spans="1:47">
      <c r="A1811" s="50">
        <f t="shared" si="130"/>
        <v>0</v>
      </c>
      <c r="B1811" s="51" t="str">
        <f>IF(A1811="","",IF(A1811&lt;词盘!$B$2,"大词",IF(A1811&lt;词盘!$C$2,"中尾词","长尾词")))</f>
        <v>大词</v>
      </c>
      <c r="D1811" s="29" t="str">
        <f t="shared" si="131"/>
        <v>无序</v>
      </c>
      <c r="I1811" s="61">
        <f t="shared" si="129"/>
        <v>0</v>
      </c>
      <c r="K1811" s="91"/>
      <c r="L1811" s="90"/>
      <c r="M1811" s="62" t="s">
        <v>10387</v>
      </c>
      <c r="N1811" s="63" t="s">
        <v>10388</v>
      </c>
      <c r="O1811" s="64" t="s">
        <v>2027</v>
      </c>
      <c r="P1811" s="65"/>
      <c r="Q1811" s="63" t="s">
        <v>2047</v>
      </c>
      <c r="R1811" s="68">
        <v>0</v>
      </c>
      <c r="S1811" s="68">
        <v>11</v>
      </c>
      <c r="T1811" s="69" t="s">
        <v>10389</v>
      </c>
      <c r="U1811" s="70"/>
      <c r="V1811" s="68"/>
      <c r="W1811" s="71"/>
      <c r="X1811" s="72"/>
      <c r="Y1811" s="71"/>
      <c r="Z1811" s="71"/>
      <c r="AA1811" s="71">
        <v>1</v>
      </c>
      <c r="AB1811" s="76">
        <v>0</v>
      </c>
      <c r="AC1811" s="68">
        <v>389</v>
      </c>
      <c r="AD1811" s="77">
        <v>0</v>
      </c>
      <c r="AE1811" s="68">
        <v>11</v>
      </c>
      <c r="AF1811" s="78">
        <v>0.4666</v>
      </c>
      <c r="AG1811" s="81">
        <v>0.6666</v>
      </c>
      <c r="AH1811" s="82">
        <v>5.98</v>
      </c>
      <c r="AI1811" s="64" t="s">
        <v>7281</v>
      </c>
      <c r="AJ1811" s="63" t="s">
        <v>2162</v>
      </c>
      <c r="AK1811" s="78">
        <v>0.2</v>
      </c>
      <c r="AL1811" s="78">
        <v>0.3333</v>
      </c>
      <c r="AM1811" s="63" t="s">
        <v>2611</v>
      </c>
      <c r="AN1811" s="78">
        <v>0.1333</v>
      </c>
      <c r="AO1811" s="78">
        <v>0.3333</v>
      </c>
      <c r="AP1811" s="63" t="s">
        <v>3282</v>
      </c>
      <c r="AQ1811" s="78">
        <v>0.1333</v>
      </c>
      <c r="AR1811" s="78">
        <v>0</v>
      </c>
      <c r="AS1811" s="86" t="s">
        <v>10390</v>
      </c>
      <c r="AT1811" s="87"/>
      <c r="AU1811" s="88"/>
    </row>
    <row r="1812" spans="1:47">
      <c r="A1812" s="50">
        <f t="shared" si="130"/>
        <v>128</v>
      </c>
      <c r="B1812" s="51" t="str">
        <f>IF(A1812="","",IF(A1812&lt;词盘!$B$2,"大词",IF(A1812&lt;词盘!$C$2,"中尾词","长尾词")))</f>
        <v>大词</v>
      </c>
      <c r="D1812" s="29" t="str">
        <f t="shared" si="131"/>
        <v>无序</v>
      </c>
      <c r="I1812" s="61">
        <f t="shared" si="129"/>
        <v>0</v>
      </c>
      <c r="K1812" s="91"/>
      <c r="L1812" s="90"/>
      <c r="M1812" s="62" t="s">
        <v>10391</v>
      </c>
      <c r="N1812" s="63" t="s">
        <v>10392</v>
      </c>
      <c r="O1812" s="64" t="s">
        <v>2027</v>
      </c>
      <c r="P1812" s="65"/>
      <c r="Q1812" s="63" t="s">
        <v>2047</v>
      </c>
      <c r="R1812" s="68">
        <v>0</v>
      </c>
      <c r="S1812" s="68">
        <v>5</v>
      </c>
      <c r="T1812" s="69" t="s">
        <v>7056</v>
      </c>
      <c r="U1812" s="70">
        <v>2392525</v>
      </c>
      <c r="V1812" s="68">
        <v>671</v>
      </c>
      <c r="W1812" s="71">
        <v>128</v>
      </c>
      <c r="X1812" s="72">
        <v>0.1921</v>
      </c>
      <c r="Y1812" s="71">
        <v>15573</v>
      </c>
      <c r="Z1812" s="71">
        <v>306</v>
      </c>
      <c r="AA1812" s="71">
        <v>3</v>
      </c>
      <c r="AB1812" s="76">
        <v>0</v>
      </c>
      <c r="AC1812" s="68">
        <v>1744</v>
      </c>
      <c r="AD1812" s="77">
        <v>0.38</v>
      </c>
      <c r="AE1812" s="68">
        <v>15</v>
      </c>
      <c r="AF1812" s="78">
        <v>0.56</v>
      </c>
      <c r="AG1812" s="81">
        <v>0.2222</v>
      </c>
      <c r="AH1812" s="82">
        <v>3.64</v>
      </c>
      <c r="AI1812" s="64" t="s">
        <v>10393</v>
      </c>
      <c r="AJ1812" s="63" t="s">
        <v>2610</v>
      </c>
      <c r="AK1812" s="78">
        <v>0.2</v>
      </c>
      <c r="AL1812" s="78">
        <v>0</v>
      </c>
      <c r="AM1812" s="63" t="s">
        <v>2533</v>
      </c>
      <c r="AN1812" s="78">
        <v>0.2</v>
      </c>
      <c r="AO1812" s="78">
        <v>0</v>
      </c>
      <c r="AP1812" s="63" t="s">
        <v>2611</v>
      </c>
      <c r="AQ1812" s="78">
        <v>0.16</v>
      </c>
      <c r="AR1812" s="78">
        <v>0.2222</v>
      </c>
      <c r="AS1812" s="86" t="s">
        <v>10394</v>
      </c>
      <c r="AT1812" s="87">
        <v>0</v>
      </c>
      <c r="AU1812" s="88" t="s">
        <v>10395</v>
      </c>
    </row>
    <row r="1813" spans="1:47">
      <c r="A1813" s="50">
        <f t="shared" si="130"/>
        <v>0</v>
      </c>
      <c r="B1813" s="51" t="str">
        <f>IF(A1813="","",IF(A1813&lt;词盘!$B$2,"大词",IF(A1813&lt;词盘!$C$2,"中尾词","长尾词")))</f>
        <v>大词</v>
      </c>
      <c r="D1813" s="29" t="str">
        <f t="shared" si="131"/>
        <v>无序</v>
      </c>
      <c r="I1813" s="61">
        <f t="shared" si="129"/>
        <v>0</v>
      </c>
      <c r="K1813" s="91"/>
      <c r="L1813" s="90"/>
      <c r="M1813" s="62" t="s">
        <v>10396</v>
      </c>
      <c r="N1813" s="63" t="s">
        <v>10397</v>
      </c>
      <c r="O1813" s="64" t="s">
        <v>2027</v>
      </c>
      <c r="P1813" s="65"/>
      <c r="Q1813" s="63" t="s">
        <v>2047</v>
      </c>
      <c r="R1813" s="68">
        <v>0</v>
      </c>
      <c r="S1813" s="68">
        <v>12</v>
      </c>
      <c r="T1813" s="69" t="s">
        <v>6996</v>
      </c>
      <c r="U1813" s="70"/>
      <c r="V1813" s="68"/>
      <c r="W1813" s="71"/>
      <c r="X1813" s="72"/>
      <c r="Y1813" s="71"/>
      <c r="Z1813" s="71"/>
      <c r="AA1813" s="71">
        <v>1</v>
      </c>
      <c r="AB1813" s="76">
        <v>0</v>
      </c>
      <c r="AC1813" s="68">
        <v>881</v>
      </c>
      <c r="AD1813" s="77">
        <v>0</v>
      </c>
      <c r="AE1813" s="68">
        <v>44</v>
      </c>
      <c r="AF1813" s="78">
        <v>0.3714</v>
      </c>
      <c r="AG1813" s="81">
        <v>0.5555</v>
      </c>
      <c r="AH1813" s="82">
        <v>4.9</v>
      </c>
      <c r="AI1813" s="64" t="s">
        <v>10398</v>
      </c>
      <c r="AJ1813" s="63" t="s">
        <v>2533</v>
      </c>
      <c r="AK1813" s="78">
        <v>0.1714</v>
      </c>
      <c r="AL1813" s="78">
        <v>0.2222</v>
      </c>
      <c r="AM1813" s="63" t="s">
        <v>2376</v>
      </c>
      <c r="AN1813" s="78">
        <v>0.1143</v>
      </c>
      <c r="AO1813" s="78">
        <v>0.1111</v>
      </c>
      <c r="AP1813" s="63" t="s">
        <v>2610</v>
      </c>
      <c r="AQ1813" s="78">
        <v>0.0857</v>
      </c>
      <c r="AR1813" s="78">
        <v>0.2222</v>
      </c>
      <c r="AS1813" s="86" t="s">
        <v>10399</v>
      </c>
      <c r="AT1813" s="87">
        <v>0</v>
      </c>
      <c r="AU1813" s="88" t="s">
        <v>10400</v>
      </c>
    </row>
    <row r="1814" spans="1:47">
      <c r="A1814" s="50">
        <f t="shared" si="130"/>
        <v>0</v>
      </c>
      <c r="B1814" s="51" t="str">
        <f>IF(A1814="","",IF(A1814&lt;词盘!$B$2,"大词",IF(A1814&lt;词盘!$C$2,"中尾词","长尾词")))</f>
        <v>大词</v>
      </c>
      <c r="D1814" s="29" t="str">
        <f t="shared" si="131"/>
        <v>无序</v>
      </c>
      <c r="I1814" s="61">
        <f t="shared" si="129"/>
        <v>0</v>
      </c>
      <c r="K1814" s="91"/>
      <c r="L1814" s="90"/>
      <c r="M1814" s="62" t="s">
        <v>10401</v>
      </c>
      <c r="N1814" s="63"/>
      <c r="O1814" s="64" t="s">
        <v>2027</v>
      </c>
      <c r="P1814" s="65"/>
      <c r="Q1814" s="63" t="s">
        <v>2047</v>
      </c>
      <c r="R1814" s="68">
        <v>0</v>
      </c>
      <c r="S1814" s="68">
        <v>1</v>
      </c>
      <c r="T1814" s="69" t="s">
        <v>2910</v>
      </c>
      <c r="U1814" s="70"/>
      <c r="V1814" s="68"/>
      <c r="W1814" s="71"/>
      <c r="X1814" s="72"/>
      <c r="Y1814" s="71"/>
      <c r="Z1814" s="71"/>
      <c r="AA1814" s="71"/>
      <c r="AB1814" s="76"/>
      <c r="AC1814" s="68">
        <v>0</v>
      </c>
      <c r="AD1814" s="77"/>
      <c r="AE1814" s="68">
        <v>10</v>
      </c>
      <c r="AF1814" s="78"/>
      <c r="AG1814" s="81"/>
      <c r="AH1814" s="44" t="s">
        <v>2027</v>
      </c>
      <c r="AI1814" s="64" t="s">
        <v>2177</v>
      </c>
      <c r="AJ1814" s="63"/>
      <c r="AK1814" s="78"/>
      <c r="AL1814" s="78"/>
      <c r="AM1814" s="63"/>
      <c r="AN1814" s="78"/>
      <c r="AO1814" s="78"/>
      <c r="AP1814" s="63"/>
      <c r="AQ1814" s="78"/>
      <c r="AR1814" s="78"/>
      <c r="AS1814" s="86"/>
      <c r="AT1814" s="87"/>
      <c r="AU1814" s="88"/>
    </row>
    <row r="1815" spans="1:47">
      <c r="A1815" s="50">
        <f t="shared" si="130"/>
        <v>0</v>
      </c>
      <c r="B1815" s="51" t="str">
        <f>IF(A1815="","",IF(A1815&lt;词盘!$B$2,"大词",IF(A1815&lt;词盘!$C$2,"中尾词","长尾词")))</f>
        <v>大词</v>
      </c>
      <c r="D1815" s="29" t="str">
        <f t="shared" si="131"/>
        <v>无序</v>
      </c>
      <c r="I1815" s="61">
        <f t="shared" si="129"/>
        <v>0</v>
      </c>
      <c r="K1815" s="91"/>
      <c r="L1815" s="90"/>
      <c r="M1815" s="62" t="s">
        <v>10402</v>
      </c>
      <c r="N1815" s="63" t="s">
        <v>10403</v>
      </c>
      <c r="O1815" s="64" t="s">
        <v>2027</v>
      </c>
      <c r="P1815" s="65"/>
      <c r="Q1815" s="63" t="s">
        <v>2149</v>
      </c>
      <c r="R1815" s="68">
        <v>0</v>
      </c>
      <c r="S1815" s="68">
        <v>1</v>
      </c>
      <c r="T1815" s="69" t="s">
        <v>2022</v>
      </c>
      <c r="U1815" s="70"/>
      <c r="V1815" s="68"/>
      <c r="W1815" s="71"/>
      <c r="X1815" s="72"/>
      <c r="Y1815" s="71"/>
      <c r="Z1815" s="71"/>
      <c r="AA1815" s="71">
        <v>1</v>
      </c>
      <c r="AB1815" s="76">
        <v>0</v>
      </c>
      <c r="AC1815" s="68">
        <v>2545</v>
      </c>
      <c r="AD1815" s="77">
        <v>0</v>
      </c>
      <c r="AE1815" s="68">
        <v>18</v>
      </c>
      <c r="AF1815" s="78">
        <v>0.1432</v>
      </c>
      <c r="AG1815" s="81">
        <v>0.1165</v>
      </c>
      <c r="AH1815" s="82">
        <v>1.92</v>
      </c>
      <c r="AI1815" s="64" t="s">
        <v>6317</v>
      </c>
      <c r="AJ1815" s="63" t="s">
        <v>10404</v>
      </c>
      <c r="AK1815" s="78">
        <v>0.0508</v>
      </c>
      <c r="AL1815" s="78">
        <v>0.0194</v>
      </c>
      <c r="AM1815" s="63">
        <v>1803619023</v>
      </c>
      <c r="AN1815" s="78">
        <v>0.0485</v>
      </c>
      <c r="AO1815" s="78">
        <v>0.0583</v>
      </c>
      <c r="AP1815" s="63" t="s">
        <v>3534</v>
      </c>
      <c r="AQ1815" s="78">
        <v>0.0439</v>
      </c>
      <c r="AR1815" s="78">
        <v>0.0388</v>
      </c>
      <c r="AS1815" s="86" t="s">
        <v>10405</v>
      </c>
      <c r="AT1815" s="87">
        <v>0</v>
      </c>
      <c r="AU1815" s="88" t="s">
        <v>10406</v>
      </c>
    </row>
    <row r="1816" spans="1:47">
      <c r="A1816" s="50">
        <f t="shared" si="130"/>
        <v>377</v>
      </c>
      <c r="B1816" s="51" t="str">
        <f>IF(A1816="","",IF(A1816&lt;词盘!$B$2,"大词",IF(A1816&lt;词盘!$C$2,"中尾词","长尾词")))</f>
        <v>大词</v>
      </c>
      <c r="D1816" s="29" t="str">
        <f t="shared" si="131"/>
        <v>无序</v>
      </c>
      <c r="I1816" s="61">
        <f t="shared" si="129"/>
        <v>0</v>
      </c>
      <c r="K1816" s="91"/>
      <c r="L1816" s="90"/>
      <c r="M1816" s="62" t="s">
        <v>10407</v>
      </c>
      <c r="N1816" s="63" t="s">
        <v>10408</v>
      </c>
      <c r="O1816" s="64" t="s">
        <v>2027</v>
      </c>
      <c r="P1816" s="65"/>
      <c r="Q1816" s="63" t="s">
        <v>2047</v>
      </c>
      <c r="R1816" s="68">
        <v>0</v>
      </c>
      <c r="S1816" s="68">
        <v>3</v>
      </c>
      <c r="T1816" s="69" t="s">
        <v>6908</v>
      </c>
      <c r="U1816" s="70">
        <v>1603782</v>
      </c>
      <c r="V1816" s="68">
        <v>3440</v>
      </c>
      <c r="W1816" s="71">
        <v>377</v>
      </c>
      <c r="X1816" s="72">
        <v>0.1098</v>
      </c>
      <c r="Y1816" s="71">
        <v>71618</v>
      </c>
      <c r="Z1816" s="71">
        <v>1378</v>
      </c>
      <c r="AA1816" s="71">
        <v>9</v>
      </c>
      <c r="AB1816" s="76">
        <v>0</v>
      </c>
      <c r="AC1816" s="68">
        <v>2480</v>
      </c>
      <c r="AD1816" s="77">
        <v>1.39</v>
      </c>
      <c r="AE1816" s="68">
        <v>15</v>
      </c>
      <c r="AF1816" s="78">
        <v>0.3514</v>
      </c>
      <c r="AG1816" s="81">
        <v>0.5</v>
      </c>
      <c r="AH1816" s="82">
        <v>1.59</v>
      </c>
      <c r="AI1816" s="64" t="s">
        <v>2306</v>
      </c>
      <c r="AJ1816" s="63" t="s">
        <v>4750</v>
      </c>
      <c r="AK1816" s="78">
        <v>0.2162</v>
      </c>
      <c r="AL1816" s="78">
        <v>0.3333</v>
      </c>
      <c r="AM1816" s="63" t="s">
        <v>3025</v>
      </c>
      <c r="AN1816" s="78">
        <v>0.0811</v>
      </c>
      <c r="AO1816" s="78">
        <v>0</v>
      </c>
      <c r="AP1816" s="63" t="s">
        <v>10409</v>
      </c>
      <c r="AQ1816" s="78">
        <v>0.0541</v>
      </c>
      <c r="AR1816" s="78">
        <v>0.1667</v>
      </c>
      <c r="AS1816" s="86" t="s">
        <v>10410</v>
      </c>
      <c r="AT1816" s="87"/>
      <c r="AU1816" s="88"/>
    </row>
    <row r="1817" spans="1:47">
      <c r="A1817" s="50">
        <f t="shared" si="130"/>
        <v>44</v>
      </c>
      <c r="B1817" s="51" t="str">
        <f>IF(A1817="","",IF(A1817&lt;词盘!$B$2,"大词",IF(A1817&lt;词盘!$C$2,"中尾词","长尾词")))</f>
        <v>大词</v>
      </c>
      <c r="D1817" s="29" t="str">
        <f t="shared" si="131"/>
        <v>无序</v>
      </c>
      <c r="I1817" s="61">
        <f t="shared" si="129"/>
        <v>0</v>
      </c>
      <c r="K1817" s="91"/>
      <c r="L1817" s="90"/>
      <c r="M1817" s="62" t="s">
        <v>10411</v>
      </c>
      <c r="N1817" s="63" t="s">
        <v>10412</v>
      </c>
      <c r="O1817" s="64" t="s">
        <v>2027</v>
      </c>
      <c r="P1817" s="65"/>
      <c r="Q1817" s="63" t="s">
        <v>2047</v>
      </c>
      <c r="R1817" s="68">
        <v>0</v>
      </c>
      <c r="S1817" s="68">
        <v>1</v>
      </c>
      <c r="T1817" s="69" t="s">
        <v>2601</v>
      </c>
      <c r="U1817" s="70">
        <v>2026516</v>
      </c>
      <c r="V1817" s="68">
        <v>501</v>
      </c>
      <c r="W1817" s="71">
        <v>44</v>
      </c>
      <c r="X1817" s="72">
        <v>0.0891</v>
      </c>
      <c r="Y1817" s="71">
        <v>14544</v>
      </c>
      <c r="Z1817" s="71">
        <v>242</v>
      </c>
      <c r="AA1817" s="71">
        <v>1</v>
      </c>
      <c r="AB1817" s="76">
        <v>13</v>
      </c>
      <c r="AC1817" s="68">
        <v>2044</v>
      </c>
      <c r="AD1817" s="77">
        <v>0.25</v>
      </c>
      <c r="AE1817" s="68">
        <v>8</v>
      </c>
      <c r="AF1817" s="78">
        <v>0.2414</v>
      </c>
      <c r="AG1817" s="81">
        <v>0.2</v>
      </c>
      <c r="AH1817" s="82">
        <v>1.13</v>
      </c>
      <c r="AI1817" s="64" t="s">
        <v>3449</v>
      </c>
      <c r="AJ1817" s="63" t="s">
        <v>10413</v>
      </c>
      <c r="AK1817" s="78">
        <v>0.1034</v>
      </c>
      <c r="AL1817" s="78">
        <v>0</v>
      </c>
      <c r="AM1817" s="63" t="s">
        <v>3025</v>
      </c>
      <c r="AN1817" s="78">
        <v>0.069</v>
      </c>
      <c r="AO1817" s="78">
        <v>0.2</v>
      </c>
      <c r="AP1817" s="63">
        <v>1770500383</v>
      </c>
      <c r="AQ1817" s="78">
        <v>0.069</v>
      </c>
      <c r="AR1817" s="78">
        <v>0</v>
      </c>
      <c r="AS1817" s="86" t="s">
        <v>10414</v>
      </c>
      <c r="AT1817" s="87">
        <v>0</v>
      </c>
      <c r="AU1817" s="88" t="s">
        <v>10415</v>
      </c>
    </row>
    <row r="1818" spans="1:47">
      <c r="A1818" s="50">
        <f t="shared" si="130"/>
        <v>0</v>
      </c>
      <c r="B1818" s="51" t="str">
        <f>IF(A1818="","",IF(A1818&lt;词盘!$B$2,"大词",IF(A1818&lt;词盘!$C$2,"中尾词","长尾词")))</f>
        <v>大词</v>
      </c>
      <c r="D1818" s="29" t="str">
        <f t="shared" si="131"/>
        <v>无序</v>
      </c>
      <c r="I1818" s="61">
        <f t="shared" si="129"/>
        <v>0</v>
      </c>
      <c r="K1818" s="91"/>
      <c r="L1818" s="90"/>
      <c r="M1818" s="62" t="s">
        <v>10416</v>
      </c>
      <c r="N1818" s="63"/>
      <c r="O1818" s="64" t="s">
        <v>2027</v>
      </c>
      <c r="P1818" s="65"/>
      <c r="Q1818" s="63" t="s">
        <v>2149</v>
      </c>
      <c r="R1818" s="68">
        <v>0</v>
      </c>
      <c r="S1818" s="68">
        <v>1</v>
      </c>
      <c r="T1818" s="69" t="s">
        <v>2601</v>
      </c>
      <c r="U1818" s="70"/>
      <c r="V1818" s="68"/>
      <c r="W1818" s="71"/>
      <c r="X1818" s="72"/>
      <c r="Y1818" s="71"/>
      <c r="Z1818" s="71"/>
      <c r="AA1818" s="71">
        <v>1</v>
      </c>
      <c r="AB1818" s="76">
        <v>0</v>
      </c>
      <c r="AC1818" s="68">
        <v>4826</v>
      </c>
      <c r="AD1818" s="77">
        <v>0</v>
      </c>
      <c r="AE1818" s="68">
        <v>18</v>
      </c>
      <c r="AF1818" s="78">
        <v>0.16</v>
      </c>
      <c r="AG1818" s="81">
        <v>0.6667</v>
      </c>
      <c r="AH1818" s="82">
        <v>1.51</v>
      </c>
      <c r="AI1818" s="64" t="s">
        <v>10417</v>
      </c>
      <c r="AJ1818" s="63" t="s">
        <v>10418</v>
      </c>
      <c r="AK1818" s="78">
        <v>0.08</v>
      </c>
      <c r="AL1818" s="78">
        <v>0.3333</v>
      </c>
      <c r="AM1818" s="63" t="s">
        <v>3024</v>
      </c>
      <c r="AN1818" s="78">
        <v>0.04</v>
      </c>
      <c r="AO1818" s="78">
        <v>0.1667</v>
      </c>
      <c r="AP1818" s="63" t="s">
        <v>10419</v>
      </c>
      <c r="AQ1818" s="78">
        <v>0.04</v>
      </c>
      <c r="AR1818" s="78">
        <v>0.1667</v>
      </c>
      <c r="AS1818" s="86" t="s">
        <v>10420</v>
      </c>
      <c r="AT1818" s="87">
        <v>0</v>
      </c>
      <c r="AU1818" s="88" t="s">
        <v>10421</v>
      </c>
    </row>
    <row r="1819" spans="1:47">
      <c r="A1819" s="50">
        <f t="shared" si="130"/>
        <v>0</v>
      </c>
      <c r="B1819" s="51" t="str">
        <f>IF(A1819="","",IF(A1819&lt;词盘!$B$2,"大词",IF(A1819&lt;词盘!$C$2,"中尾词","长尾词")))</f>
        <v>大词</v>
      </c>
      <c r="D1819" s="29" t="str">
        <f t="shared" si="131"/>
        <v>无序</v>
      </c>
      <c r="I1819" s="61">
        <f t="shared" si="129"/>
        <v>0</v>
      </c>
      <c r="K1819" s="91"/>
      <c r="L1819" s="90"/>
      <c r="M1819" s="62" t="s">
        <v>10422</v>
      </c>
      <c r="N1819" s="63"/>
      <c r="O1819" s="64" t="s">
        <v>2027</v>
      </c>
      <c r="P1819" s="65"/>
      <c r="Q1819" s="63" t="s">
        <v>2047</v>
      </c>
      <c r="R1819" s="68">
        <v>0</v>
      </c>
      <c r="S1819" s="68">
        <v>6</v>
      </c>
      <c r="T1819" s="69" t="s">
        <v>10423</v>
      </c>
      <c r="U1819" s="70"/>
      <c r="V1819" s="68"/>
      <c r="W1819" s="71"/>
      <c r="X1819" s="72"/>
      <c r="Y1819" s="71"/>
      <c r="Z1819" s="71"/>
      <c r="AA1819" s="71"/>
      <c r="AB1819" s="76"/>
      <c r="AC1819" s="68">
        <v>0</v>
      </c>
      <c r="AD1819" s="77"/>
      <c r="AE1819" s="68">
        <v>27</v>
      </c>
      <c r="AF1819" s="78"/>
      <c r="AG1819" s="81"/>
      <c r="AH1819" s="44" t="s">
        <v>2027</v>
      </c>
      <c r="AI1819" s="64" t="s">
        <v>2177</v>
      </c>
      <c r="AJ1819" s="63"/>
      <c r="AK1819" s="78"/>
      <c r="AL1819" s="78"/>
      <c r="AM1819" s="63"/>
      <c r="AN1819" s="78"/>
      <c r="AO1819" s="78"/>
      <c r="AP1819" s="63"/>
      <c r="AQ1819" s="78"/>
      <c r="AR1819" s="78"/>
      <c r="AS1819" s="86"/>
      <c r="AT1819" s="87">
        <v>0.0714</v>
      </c>
      <c r="AU1819" s="88" t="s">
        <v>10424</v>
      </c>
    </row>
    <row r="1820" spans="1:47">
      <c r="A1820" s="50">
        <f t="shared" si="130"/>
        <v>0</v>
      </c>
      <c r="B1820" s="51" t="str">
        <f>IF(A1820="","",IF(A1820&lt;词盘!$B$2,"大词",IF(A1820&lt;词盘!$C$2,"中尾词","长尾词")))</f>
        <v>大词</v>
      </c>
      <c r="D1820" s="29" t="str">
        <f t="shared" si="131"/>
        <v>无序</v>
      </c>
      <c r="I1820" s="61">
        <f t="shared" si="129"/>
        <v>0</v>
      </c>
      <c r="K1820" s="91"/>
      <c r="L1820" s="90"/>
      <c r="M1820" s="62" t="s">
        <v>10425</v>
      </c>
      <c r="N1820" s="63"/>
      <c r="O1820" s="64" t="s">
        <v>2027</v>
      </c>
      <c r="P1820" s="65"/>
      <c r="Q1820" s="63" t="s">
        <v>2047</v>
      </c>
      <c r="R1820" s="68">
        <v>0</v>
      </c>
      <c r="S1820" s="68">
        <v>1</v>
      </c>
      <c r="T1820" s="69" t="s">
        <v>2279</v>
      </c>
      <c r="U1820" s="70"/>
      <c r="V1820" s="68"/>
      <c r="W1820" s="71"/>
      <c r="X1820" s="72"/>
      <c r="Y1820" s="71"/>
      <c r="Z1820" s="71"/>
      <c r="AA1820" s="71"/>
      <c r="AB1820" s="76"/>
      <c r="AC1820" s="68">
        <v>0</v>
      </c>
      <c r="AD1820" s="77"/>
      <c r="AE1820" s="68">
        <v>14</v>
      </c>
      <c r="AF1820" s="78"/>
      <c r="AG1820" s="81"/>
      <c r="AH1820" s="44" t="s">
        <v>2027</v>
      </c>
      <c r="AI1820" s="64" t="s">
        <v>2177</v>
      </c>
      <c r="AJ1820" s="63"/>
      <c r="AK1820" s="78"/>
      <c r="AL1820" s="78"/>
      <c r="AM1820" s="63"/>
      <c r="AN1820" s="78"/>
      <c r="AO1820" s="78"/>
      <c r="AP1820" s="63"/>
      <c r="AQ1820" s="78"/>
      <c r="AR1820" s="78"/>
      <c r="AS1820" s="86"/>
      <c r="AT1820" s="87"/>
      <c r="AU1820" s="88"/>
    </row>
    <row r="1821" spans="1:47">
      <c r="A1821" s="50">
        <f t="shared" si="130"/>
        <v>0</v>
      </c>
      <c r="B1821" s="51" t="str">
        <f>IF(A1821="","",IF(A1821&lt;词盘!$B$2,"大词",IF(A1821&lt;词盘!$C$2,"中尾词","长尾词")))</f>
        <v>大词</v>
      </c>
      <c r="D1821" s="29" t="str">
        <f t="shared" si="131"/>
        <v>无序</v>
      </c>
      <c r="I1821" s="61">
        <f t="shared" si="129"/>
        <v>0</v>
      </c>
      <c r="K1821" s="91"/>
      <c r="L1821" s="90"/>
      <c r="M1821" s="62" t="s">
        <v>10426</v>
      </c>
      <c r="N1821" s="63" t="s">
        <v>10427</v>
      </c>
      <c r="O1821" s="64" t="s">
        <v>2027</v>
      </c>
      <c r="P1821" s="65"/>
      <c r="Q1821" s="63" t="s">
        <v>2047</v>
      </c>
      <c r="R1821" s="68">
        <v>0</v>
      </c>
      <c r="S1821" s="68">
        <v>10</v>
      </c>
      <c r="T1821" s="69" t="s">
        <v>7007</v>
      </c>
      <c r="U1821" s="70"/>
      <c r="V1821" s="68"/>
      <c r="W1821" s="71"/>
      <c r="X1821" s="72"/>
      <c r="Y1821" s="71"/>
      <c r="Z1821" s="71"/>
      <c r="AA1821" s="71">
        <v>1</v>
      </c>
      <c r="AB1821" s="76">
        <v>0</v>
      </c>
      <c r="AC1821" s="68">
        <v>321</v>
      </c>
      <c r="AD1821" s="77">
        <v>0</v>
      </c>
      <c r="AE1821" s="68">
        <v>45</v>
      </c>
      <c r="AF1821" s="78">
        <v>0.4688</v>
      </c>
      <c r="AG1821" s="81">
        <v>0.3333</v>
      </c>
      <c r="AH1821" s="82">
        <v>4.51</v>
      </c>
      <c r="AI1821" s="64" t="s">
        <v>10428</v>
      </c>
      <c r="AJ1821" s="63" t="s">
        <v>2376</v>
      </c>
      <c r="AK1821" s="78">
        <v>0.1875</v>
      </c>
      <c r="AL1821" s="78">
        <v>0.1111</v>
      </c>
      <c r="AM1821" s="63" t="s">
        <v>2533</v>
      </c>
      <c r="AN1821" s="78">
        <v>0.1563</v>
      </c>
      <c r="AO1821" s="78">
        <v>0</v>
      </c>
      <c r="AP1821" s="63" t="s">
        <v>3282</v>
      </c>
      <c r="AQ1821" s="78">
        <v>0.125</v>
      </c>
      <c r="AR1821" s="78">
        <v>0.2222</v>
      </c>
      <c r="AS1821" s="86" t="s">
        <v>10429</v>
      </c>
      <c r="AT1821" s="87">
        <v>0</v>
      </c>
      <c r="AU1821" s="88" t="s">
        <v>10430</v>
      </c>
    </row>
    <row r="1822" spans="1:47">
      <c r="A1822" s="50">
        <f t="shared" si="130"/>
        <v>0</v>
      </c>
      <c r="B1822" s="51" t="str">
        <f>IF(A1822="","",IF(A1822&lt;词盘!$B$2,"大词",IF(A1822&lt;词盘!$C$2,"中尾词","长尾词")))</f>
        <v>大词</v>
      </c>
      <c r="D1822" s="29" t="str">
        <f t="shared" si="131"/>
        <v>无序</v>
      </c>
      <c r="I1822" s="61">
        <f t="shared" si="129"/>
        <v>0</v>
      </c>
      <c r="K1822" s="91"/>
      <c r="L1822" s="90"/>
      <c r="M1822" s="62" t="s">
        <v>10431</v>
      </c>
      <c r="N1822" s="63" t="s">
        <v>9113</v>
      </c>
      <c r="O1822" s="64" t="s">
        <v>2027</v>
      </c>
      <c r="P1822" s="65"/>
      <c r="Q1822" s="63" t="s">
        <v>2149</v>
      </c>
      <c r="R1822" s="68">
        <v>0</v>
      </c>
      <c r="S1822" s="68">
        <v>13</v>
      </c>
      <c r="T1822" s="69" t="s">
        <v>7299</v>
      </c>
      <c r="U1822" s="70"/>
      <c r="V1822" s="68"/>
      <c r="W1822" s="71"/>
      <c r="X1822" s="72"/>
      <c r="Y1822" s="71"/>
      <c r="Z1822" s="71"/>
      <c r="AA1822" s="71">
        <v>1</v>
      </c>
      <c r="AB1822" s="76">
        <v>0</v>
      </c>
      <c r="AC1822" s="68">
        <v>1508</v>
      </c>
      <c r="AD1822" s="77">
        <v>0</v>
      </c>
      <c r="AE1822" s="68">
        <v>10</v>
      </c>
      <c r="AF1822" s="78">
        <v>0.3182</v>
      </c>
      <c r="AG1822" s="81">
        <v>0</v>
      </c>
      <c r="AH1822" s="82">
        <v>3.22</v>
      </c>
      <c r="AI1822" s="64" t="s">
        <v>10432</v>
      </c>
      <c r="AJ1822" s="63" t="s">
        <v>2610</v>
      </c>
      <c r="AK1822" s="78">
        <v>0.1364</v>
      </c>
      <c r="AL1822" s="78">
        <v>0</v>
      </c>
      <c r="AM1822" s="63" t="s">
        <v>3692</v>
      </c>
      <c r="AN1822" s="78">
        <v>0.0909</v>
      </c>
      <c r="AO1822" s="78">
        <v>0</v>
      </c>
      <c r="AP1822" s="63" t="s">
        <v>2611</v>
      </c>
      <c r="AQ1822" s="78">
        <v>0.0909</v>
      </c>
      <c r="AR1822" s="78">
        <v>0</v>
      </c>
      <c r="AS1822" s="86" t="s">
        <v>10433</v>
      </c>
      <c r="AT1822" s="87">
        <v>0</v>
      </c>
      <c r="AU1822" s="88" t="s">
        <v>10434</v>
      </c>
    </row>
    <row r="1823" spans="1:47">
      <c r="A1823" s="50">
        <f t="shared" si="130"/>
        <v>0</v>
      </c>
      <c r="B1823" s="51" t="str">
        <f>IF(A1823="","",IF(A1823&lt;词盘!$B$2,"大词",IF(A1823&lt;词盘!$C$2,"中尾词","长尾词")))</f>
        <v>大词</v>
      </c>
      <c r="D1823" s="29" t="str">
        <f t="shared" si="131"/>
        <v>无序</v>
      </c>
      <c r="I1823" s="61">
        <f t="shared" si="129"/>
        <v>0</v>
      </c>
      <c r="K1823" s="91"/>
      <c r="L1823" s="90"/>
      <c r="M1823" s="62" t="s">
        <v>10435</v>
      </c>
      <c r="N1823" s="63" t="s">
        <v>10436</v>
      </c>
      <c r="O1823" s="64" t="s">
        <v>2027</v>
      </c>
      <c r="P1823" s="65"/>
      <c r="Q1823" s="63" t="s">
        <v>2149</v>
      </c>
      <c r="R1823" s="68">
        <v>0</v>
      </c>
      <c r="S1823" s="68">
        <v>7</v>
      </c>
      <c r="T1823" s="69" t="s">
        <v>10437</v>
      </c>
      <c r="U1823" s="70"/>
      <c r="V1823" s="68"/>
      <c r="W1823" s="71"/>
      <c r="X1823" s="72"/>
      <c r="Y1823" s="71"/>
      <c r="Z1823" s="71"/>
      <c r="AA1823" s="71">
        <v>1</v>
      </c>
      <c r="AB1823" s="76">
        <v>0</v>
      </c>
      <c r="AC1823" s="68">
        <v>322</v>
      </c>
      <c r="AD1823" s="77">
        <v>0</v>
      </c>
      <c r="AE1823" s="68">
        <v>9</v>
      </c>
      <c r="AF1823" s="78">
        <v>0.3846</v>
      </c>
      <c r="AG1823" s="81">
        <v>0.4</v>
      </c>
      <c r="AH1823" s="44" t="s">
        <v>2027</v>
      </c>
      <c r="AI1823" s="64" t="s">
        <v>2177</v>
      </c>
      <c r="AJ1823" s="63" t="s">
        <v>3298</v>
      </c>
      <c r="AK1823" s="78">
        <v>0.1538</v>
      </c>
      <c r="AL1823" s="78">
        <v>0.2</v>
      </c>
      <c r="AM1823" s="63" t="s">
        <v>2376</v>
      </c>
      <c r="AN1823" s="78">
        <v>0.1154</v>
      </c>
      <c r="AO1823" s="78">
        <v>0.2</v>
      </c>
      <c r="AP1823" s="63" t="s">
        <v>8639</v>
      </c>
      <c r="AQ1823" s="78">
        <v>0.1154</v>
      </c>
      <c r="AR1823" s="78">
        <v>0</v>
      </c>
      <c r="AS1823" s="86" t="s">
        <v>10438</v>
      </c>
      <c r="AT1823" s="87">
        <v>0.25</v>
      </c>
      <c r="AU1823" s="88" t="s">
        <v>10439</v>
      </c>
    </row>
    <row r="1824" spans="1:47">
      <c r="A1824" s="50">
        <f t="shared" si="130"/>
        <v>0</v>
      </c>
      <c r="B1824" s="51" t="str">
        <f>IF(A1824="","",IF(A1824&lt;词盘!$B$2,"大词",IF(A1824&lt;词盘!$C$2,"中尾词","长尾词")))</f>
        <v>大词</v>
      </c>
      <c r="D1824" s="29" t="str">
        <f t="shared" si="131"/>
        <v>无序</v>
      </c>
      <c r="I1824" s="61">
        <f t="shared" si="129"/>
        <v>0</v>
      </c>
      <c r="K1824" s="91"/>
      <c r="L1824" s="90"/>
      <c r="M1824" s="62" t="s">
        <v>10440</v>
      </c>
      <c r="N1824" s="63" t="s">
        <v>10441</v>
      </c>
      <c r="O1824" s="64" t="s">
        <v>2027</v>
      </c>
      <c r="P1824" s="65"/>
      <c r="Q1824" s="63" t="s">
        <v>2047</v>
      </c>
      <c r="R1824" s="68">
        <v>0</v>
      </c>
      <c r="S1824" s="68">
        <v>11</v>
      </c>
      <c r="T1824" s="69" t="s">
        <v>7320</v>
      </c>
      <c r="U1824" s="70"/>
      <c r="V1824" s="68"/>
      <c r="W1824" s="71"/>
      <c r="X1824" s="72"/>
      <c r="Y1824" s="71"/>
      <c r="Z1824" s="71"/>
      <c r="AA1824" s="71">
        <v>1</v>
      </c>
      <c r="AB1824" s="76">
        <v>0</v>
      </c>
      <c r="AC1824" s="68">
        <v>377</v>
      </c>
      <c r="AD1824" s="77">
        <v>0</v>
      </c>
      <c r="AE1824" s="68">
        <v>43</v>
      </c>
      <c r="AF1824" s="78">
        <v>0.4282</v>
      </c>
      <c r="AG1824" s="81">
        <v>0.2907</v>
      </c>
      <c r="AH1824" s="82">
        <v>5.4</v>
      </c>
      <c r="AI1824" s="64" t="s">
        <v>10442</v>
      </c>
      <c r="AJ1824" s="63" t="s">
        <v>2376</v>
      </c>
      <c r="AK1824" s="78">
        <v>0.1906</v>
      </c>
      <c r="AL1824" s="78">
        <v>0.1279</v>
      </c>
      <c r="AM1824" s="63" t="s">
        <v>2533</v>
      </c>
      <c r="AN1824" s="78">
        <v>0.1584</v>
      </c>
      <c r="AO1824" s="78">
        <v>0.1279</v>
      </c>
      <c r="AP1824" s="63" t="s">
        <v>2178</v>
      </c>
      <c r="AQ1824" s="78">
        <v>0.0792</v>
      </c>
      <c r="AR1824" s="78">
        <v>0.0349</v>
      </c>
      <c r="AS1824" s="86" t="s">
        <v>10443</v>
      </c>
      <c r="AT1824" s="87"/>
      <c r="AU1824" s="88"/>
    </row>
    <row r="1825" spans="1:47">
      <c r="A1825" s="50">
        <f t="shared" si="130"/>
        <v>0</v>
      </c>
      <c r="B1825" s="51" t="str">
        <f>IF(A1825="","",IF(A1825&lt;词盘!$B$2,"大词",IF(A1825&lt;词盘!$C$2,"中尾词","长尾词")))</f>
        <v>大词</v>
      </c>
      <c r="D1825" s="29" t="str">
        <f t="shared" si="131"/>
        <v>无序</v>
      </c>
      <c r="I1825" s="61">
        <f t="shared" si="129"/>
        <v>0</v>
      </c>
      <c r="K1825" s="91"/>
      <c r="L1825" s="90"/>
      <c r="M1825" s="62" t="s">
        <v>10444</v>
      </c>
      <c r="N1825" s="63" t="s">
        <v>10445</v>
      </c>
      <c r="O1825" s="64" t="s">
        <v>2027</v>
      </c>
      <c r="P1825" s="65"/>
      <c r="Q1825" s="63" t="s">
        <v>2047</v>
      </c>
      <c r="R1825" s="68">
        <v>0</v>
      </c>
      <c r="S1825" s="68">
        <v>5</v>
      </c>
      <c r="T1825" s="69" t="s">
        <v>7459</v>
      </c>
      <c r="U1825" s="70"/>
      <c r="V1825" s="68"/>
      <c r="W1825" s="71"/>
      <c r="X1825" s="72"/>
      <c r="Y1825" s="71"/>
      <c r="Z1825" s="71"/>
      <c r="AA1825" s="71">
        <v>1</v>
      </c>
      <c r="AB1825" s="76">
        <v>0</v>
      </c>
      <c r="AC1825" s="68">
        <v>195</v>
      </c>
      <c r="AD1825" s="77">
        <v>0</v>
      </c>
      <c r="AE1825" s="68">
        <v>46</v>
      </c>
      <c r="AF1825" s="78">
        <v>0.9999</v>
      </c>
      <c r="AG1825" s="81">
        <v>0</v>
      </c>
      <c r="AH1825" s="82">
        <v>5.03</v>
      </c>
      <c r="AI1825" s="64" t="s">
        <v>10446</v>
      </c>
      <c r="AJ1825" s="63" t="s">
        <v>10447</v>
      </c>
      <c r="AK1825" s="78">
        <v>0.4444</v>
      </c>
      <c r="AL1825" s="78">
        <v>0</v>
      </c>
      <c r="AM1825" s="63" t="s">
        <v>3916</v>
      </c>
      <c r="AN1825" s="78">
        <v>0.3333</v>
      </c>
      <c r="AO1825" s="78">
        <v>0</v>
      </c>
      <c r="AP1825" s="63" t="s">
        <v>6851</v>
      </c>
      <c r="AQ1825" s="78">
        <v>0.2222</v>
      </c>
      <c r="AR1825" s="78">
        <v>0</v>
      </c>
      <c r="AS1825" s="86" t="s">
        <v>10448</v>
      </c>
      <c r="AT1825" s="87">
        <v>0.125</v>
      </c>
      <c r="AU1825" s="88" t="s">
        <v>10449</v>
      </c>
    </row>
    <row r="1826" spans="1:47">
      <c r="A1826" s="50">
        <f t="shared" si="130"/>
        <v>19</v>
      </c>
      <c r="B1826" s="51" t="str">
        <f>IF(A1826="","",IF(A1826&lt;词盘!$B$2,"大词",IF(A1826&lt;词盘!$C$2,"中尾词","长尾词")))</f>
        <v>大词</v>
      </c>
      <c r="D1826" s="29" t="str">
        <f t="shared" si="131"/>
        <v>无序</v>
      </c>
      <c r="I1826" s="61">
        <f t="shared" si="129"/>
        <v>0</v>
      </c>
      <c r="K1826" s="91"/>
      <c r="L1826" s="90"/>
      <c r="M1826" s="62" t="s">
        <v>10450</v>
      </c>
      <c r="N1826" s="63" t="s">
        <v>10451</v>
      </c>
      <c r="O1826" s="64" t="s">
        <v>2027</v>
      </c>
      <c r="P1826" s="65"/>
      <c r="Q1826" s="63" t="s">
        <v>2047</v>
      </c>
      <c r="R1826" s="68">
        <v>0</v>
      </c>
      <c r="S1826" s="68">
        <v>13</v>
      </c>
      <c r="T1826" s="69" t="s">
        <v>7299</v>
      </c>
      <c r="U1826" s="70">
        <v>1962291</v>
      </c>
      <c r="V1826" s="68">
        <v>587</v>
      </c>
      <c r="W1826" s="71">
        <v>19</v>
      </c>
      <c r="X1826" s="72">
        <v>0.0335</v>
      </c>
      <c r="Y1826" s="71">
        <v>12629</v>
      </c>
      <c r="Z1826" s="71">
        <v>267</v>
      </c>
      <c r="AA1826" s="71">
        <v>1</v>
      </c>
      <c r="AB1826" s="76">
        <v>0</v>
      </c>
      <c r="AC1826" s="68">
        <v>1768</v>
      </c>
      <c r="AD1826" s="77">
        <v>0.33</v>
      </c>
      <c r="AE1826" s="68">
        <v>27</v>
      </c>
      <c r="AF1826" s="78">
        <v>0.4839</v>
      </c>
      <c r="AG1826" s="81">
        <v>0.75</v>
      </c>
      <c r="AH1826" s="82">
        <v>2.81</v>
      </c>
      <c r="AI1826" s="64" t="s">
        <v>10452</v>
      </c>
      <c r="AJ1826" s="63" t="s">
        <v>2610</v>
      </c>
      <c r="AK1826" s="78">
        <v>0.2258</v>
      </c>
      <c r="AL1826" s="78">
        <v>0.25</v>
      </c>
      <c r="AM1826" s="63" t="s">
        <v>2533</v>
      </c>
      <c r="AN1826" s="78">
        <v>0.1613</v>
      </c>
      <c r="AO1826" s="78">
        <v>0</v>
      </c>
      <c r="AP1826" s="63" t="s">
        <v>2376</v>
      </c>
      <c r="AQ1826" s="78">
        <v>0.0968</v>
      </c>
      <c r="AR1826" s="78">
        <v>0.5</v>
      </c>
      <c r="AS1826" s="86" t="s">
        <v>10453</v>
      </c>
      <c r="AT1826" s="87"/>
      <c r="AU1826" s="88"/>
    </row>
    <row r="1827" spans="1:47">
      <c r="A1827" s="50">
        <f t="shared" si="130"/>
        <v>20</v>
      </c>
      <c r="B1827" s="51" t="str">
        <f>IF(A1827="","",IF(A1827&lt;词盘!$B$2,"大词",IF(A1827&lt;词盘!$C$2,"中尾词","长尾词")))</f>
        <v>大词</v>
      </c>
      <c r="D1827" s="29" t="str">
        <f t="shared" si="131"/>
        <v>无序</v>
      </c>
      <c r="I1827" s="61">
        <f t="shared" si="129"/>
        <v>0</v>
      </c>
      <c r="K1827" s="91"/>
      <c r="L1827" s="90"/>
      <c r="M1827" s="62" t="s">
        <v>10454</v>
      </c>
      <c r="N1827" s="63" t="s">
        <v>9113</v>
      </c>
      <c r="O1827" s="64" t="s">
        <v>2027</v>
      </c>
      <c r="P1827" s="65"/>
      <c r="Q1827" s="63" t="s">
        <v>2047</v>
      </c>
      <c r="R1827" s="68">
        <v>0</v>
      </c>
      <c r="S1827" s="68">
        <v>7</v>
      </c>
      <c r="T1827" s="69" t="s">
        <v>10455</v>
      </c>
      <c r="U1827" s="70">
        <v>1111975</v>
      </c>
      <c r="V1827" s="68">
        <v>438</v>
      </c>
      <c r="W1827" s="71">
        <v>20</v>
      </c>
      <c r="X1827" s="72">
        <v>0.046</v>
      </c>
      <c r="Y1827" s="71">
        <v>11827</v>
      </c>
      <c r="Z1827" s="71">
        <v>210</v>
      </c>
      <c r="AA1827" s="71">
        <v>1</v>
      </c>
      <c r="AB1827" s="76">
        <v>3</v>
      </c>
      <c r="AC1827" s="68">
        <v>1812</v>
      </c>
      <c r="AD1827" s="77">
        <v>0.24</v>
      </c>
      <c r="AE1827" s="68">
        <v>35</v>
      </c>
      <c r="AF1827" s="78">
        <v>0.3334</v>
      </c>
      <c r="AG1827" s="81">
        <v>0.2307</v>
      </c>
      <c r="AH1827" s="82">
        <v>2.04</v>
      </c>
      <c r="AI1827" s="64" t="s">
        <v>10456</v>
      </c>
      <c r="AJ1827" s="63" t="s">
        <v>2782</v>
      </c>
      <c r="AK1827" s="78">
        <v>0.1667</v>
      </c>
      <c r="AL1827" s="78">
        <v>0.0769</v>
      </c>
      <c r="AM1827" s="63" t="s">
        <v>10457</v>
      </c>
      <c r="AN1827" s="78">
        <v>0.0926</v>
      </c>
      <c r="AO1827" s="78">
        <v>0.0769</v>
      </c>
      <c r="AP1827" s="63" t="s">
        <v>2334</v>
      </c>
      <c r="AQ1827" s="78">
        <v>0.0741</v>
      </c>
      <c r="AR1827" s="78">
        <v>0.0769</v>
      </c>
      <c r="AS1827" s="86" t="s">
        <v>10458</v>
      </c>
      <c r="AT1827" s="87"/>
      <c r="AU1827" s="88"/>
    </row>
    <row r="1828" spans="1:47">
      <c r="A1828" s="50">
        <f t="shared" si="130"/>
        <v>0</v>
      </c>
      <c r="B1828" s="51" t="str">
        <f>IF(A1828="","",IF(A1828&lt;词盘!$B$2,"大词",IF(A1828&lt;词盘!$C$2,"中尾词","长尾词")))</f>
        <v>大词</v>
      </c>
      <c r="D1828" s="29" t="str">
        <f t="shared" si="131"/>
        <v>无序</v>
      </c>
      <c r="I1828" s="61">
        <f t="shared" si="129"/>
        <v>0</v>
      </c>
      <c r="K1828" s="91"/>
      <c r="L1828" s="90"/>
      <c r="M1828" s="62" t="s">
        <v>10459</v>
      </c>
      <c r="N1828" s="63"/>
      <c r="O1828" s="64" t="s">
        <v>2027</v>
      </c>
      <c r="P1828" s="65"/>
      <c r="Q1828" s="63" t="s">
        <v>2047</v>
      </c>
      <c r="R1828" s="68">
        <v>0</v>
      </c>
      <c r="S1828" s="68">
        <v>14</v>
      </c>
      <c r="T1828" s="69" t="s">
        <v>10460</v>
      </c>
      <c r="U1828" s="70"/>
      <c r="V1828" s="68"/>
      <c r="W1828" s="71"/>
      <c r="X1828" s="72"/>
      <c r="Y1828" s="71"/>
      <c r="Z1828" s="71"/>
      <c r="AA1828" s="71"/>
      <c r="AB1828" s="76"/>
      <c r="AC1828" s="68">
        <v>0</v>
      </c>
      <c r="AD1828" s="77"/>
      <c r="AE1828" s="68">
        <v>21</v>
      </c>
      <c r="AF1828" s="78"/>
      <c r="AG1828" s="81"/>
      <c r="AH1828" s="44" t="s">
        <v>2027</v>
      </c>
      <c r="AI1828" s="64" t="s">
        <v>2177</v>
      </c>
      <c r="AJ1828" s="63"/>
      <c r="AK1828" s="78"/>
      <c r="AL1828" s="78"/>
      <c r="AM1828" s="63"/>
      <c r="AN1828" s="78"/>
      <c r="AO1828" s="78"/>
      <c r="AP1828" s="63"/>
      <c r="AQ1828" s="78"/>
      <c r="AR1828" s="78"/>
      <c r="AS1828" s="86"/>
      <c r="AT1828" s="87">
        <v>0</v>
      </c>
      <c r="AU1828" s="88" t="s">
        <v>10461</v>
      </c>
    </row>
    <row r="1829" spans="1:47">
      <c r="A1829" s="50">
        <f t="shared" si="130"/>
        <v>0</v>
      </c>
      <c r="B1829" s="51" t="str">
        <f>IF(A1829="","",IF(A1829&lt;词盘!$B$2,"大词",IF(A1829&lt;词盘!$C$2,"中尾词","长尾词")))</f>
        <v>大词</v>
      </c>
      <c r="D1829" s="29" t="str">
        <f t="shared" si="131"/>
        <v>无序</v>
      </c>
      <c r="I1829" s="61">
        <f t="shared" si="129"/>
        <v>0</v>
      </c>
      <c r="K1829" s="91"/>
      <c r="L1829" s="90"/>
      <c r="M1829" s="62" t="s">
        <v>10462</v>
      </c>
      <c r="N1829" s="63"/>
      <c r="O1829" s="64" t="s">
        <v>2027</v>
      </c>
      <c r="P1829" s="65"/>
      <c r="Q1829" s="63" t="s">
        <v>2047</v>
      </c>
      <c r="R1829" s="68">
        <v>0</v>
      </c>
      <c r="S1829" s="68">
        <v>7</v>
      </c>
      <c r="T1829" s="69" t="s">
        <v>9776</v>
      </c>
      <c r="U1829" s="70"/>
      <c r="V1829" s="68"/>
      <c r="W1829" s="71"/>
      <c r="X1829" s="72"/>
      <c r="Y1829" s="71"/>
      <c r="Z1829" s="71"/>
      <c r="AA1829" s="71"/>
      <c r="AB1829" s="76"/>
      <c r="AC1829" s="68">
        <v>0</v>
      </c>
      <c r="AD1829" s="77"/>
      <c r="AE1829" s="68">
        <v>41</v>
      </c>
      <c r="AF1829" s="78"/>
      <c r="AG1829" s="81"/>
      <c r="AH1829" s="44" t="s">
        <v>2027</v>
      </c>
      <c r="AI1829" s="64" t="s">
        <v>2177</v>
      </c>
      <c r="AJ1829" s="63"/>
      <c r="AK1829" s="78"/>
      <c r="AL1829" s="78"/>
      <c r="AM1829" s="63"/>
      <c r="AN1829" s="78"/>
      <c r="AO1829" s="78"/>
      <c r="AP1829" s="63"/>
      <c r="AQ1829" s="78"/>
      <c r="AR1829" s="78"/>
      <c r="AS1829" s="86"/>
      <c r="AT1829" s="87">
        <v>0</v>
      </c>
      <c r="AU1829" s="88" t="s">
        <v>10463</v>
      </c>
    </row>
    <row r="1830" spans="1:47">
      <c r="A1830" s="50">
        <f t="shared" si="130"/>
        <v>45</v>
      </c>
      <c r="B1830" s="51" t="str">
        <f>IF(A1830="","",IF(A1830&lt;词盘!$B$2,"大词",IF(A1830&lt;词盘!$C$2,"中尾词","长尾词")))</f>
        <v>大词</v>
      </c>
      <c r="D1830" s="29" t="str">
        <f t="shared" si="131"/>
        <v>无序</v>
      </c>
      <c r="I1830" s="61">
        <f t="shared" si="129"/>
        <v>0</v>
      </c>
      <c r="K1830" s="91"/>
      <c r="L1830" s="90"/>
      <c r="M1830" s="62" t="s">
        <v>10464</v>
      </c>
      <c r="N1830" s="63" t="s">
        <v>9775</v>
      </c>
      <c r="O1830" s="64" t="s">
        <v>2027</v>
      </c>
      <c r="P1830" s="65"/>
      <c r="Q1830" s="63" t="s">
        <v>2047</v>
      </c>
      <c r="R1830" s="68">
        <v>0</v>
      </c>
      <c r="S1830" s="68">
        <v>6</v>
      </c>
      <c r="T1830" s="69" t="s">
        <v>6975</v>
      </c>
      <c r="U1830" s="70">
        <v>1563155</v>
      </c>
      <c r="V1830" s="68">
        <v>676</v>
      </c>
      <c r="W1830" s="71">
        <v>45</v>
      </c>
      <c r="X1830" s="72">
        <v>0.0675</v>
      </c>
      <c r="Y1830" s="71">
        <v>14036</v>
      </c>
      <c r="Z1830" s="71">
        <v>285</v>
      </c>
      <c r="AA1830" s="71">
        <v>2</v>
      </c>
      <c r="AB1830" s="76">
        <v>0</v>
      </c>
      <c r="AC1830" s="68">
        <v>1651</v>
      </c>
      <c r="AD1830" s="77">
        <v>0.41</v>
      </c>
      <c r="AE1830" s="68">
        <v>18</v>
      </c>
      <c r="AF1830" s="78">
        <v>0.5263</v>
      </c>
      <c r="AG1830" s="81">
        <v>0.6923</v>
      </c>
      <c r="AH1830" s="82">
        <v>3.22</v>
      </c>
      <c r="AI1830" s="64" t="s">
        <v>10465</v>
      </c>
      <c r="AJ1830" s="63" t="s">
        <v>10466</v>
      </c>
      <c r="AK1830" s="78">
        <v>0.2105</v>
      </c>
      <c r="AL1830" s="78">
        <v>0.3077</v>
      </c>
      <c r="AM1830" s="63" t="s">
        <v>2610</v>
      </c>
      <c r="AN1830" s="78">
        <v>0.1842</v>
      </c>
      <c r="AO1830" s="78">
        <v>0.3077</v>
      </c>
      <c r="AP1830" s="63" t="s">
        <v>2611</v>
      </c>
      <c r="AQ1830" s="78">
        <v>0.1316</v>
      </c>
      <c r="AR1830" s="78">
        <v>0.0769</v>
      </c>
      <c r="AS1830" s="86" t="s">
        <v>10467</v>
      </c>
      <c r="AT1830" s="87"/>
      <c r="AU1830" s="88"/>
    </row>
    <row r="1831" spans="1:47">
      <c r="A1831" s="50">
        <f t="shared" si="130"/>
        <v>61</v>
      </c>
      <c r="B1831" s="51" t="str">
        <f>IF(A1831="","",IF(A1831&lt;词盘!$B$2,"大词",IF(A1831&lt;词盘!$C$2,"中尾词","长尾词")))</f>
        <v>大词</v>
      </c>
      <c r="D1831" s="29" t="str">
        <f t="shared" si="131"/>
        <v>无序</v>
      </c>
      <c r="I1831" s="61">
        <f t="shared" si="129"/>
        <v>0</v>
      </c>
      <c r="K1831" s="91"/>
      <c r="L1831" s="90"/>
      <c r="M1831" s="62" t="s">
        <v>10468</v>
      </c>
      <c r="N1831" s="63" t="s">
        <v>10469</v>
      </c>
      <c r="O1831" s="64" t="s">
        <v>2027</v>
      </c>
      <c r="P1831" s="65"/>
      <c r="Q1831" s="63" t="s">
        <v>2047</v>
      </c>
      <c r="R1831" s="68">
        <v>0</v>
      </c>
      <c r="S1831" s="68">
        <v>2</v>
      </c>
      <c r="T1831" s="69" t="s">
        <v>5717</v>
      </c>
      <c r="U1831" s="70">
        <v>942158</v>
      </c>
      <c r="V1831" s="68">
        <v>1374</v>
      </c>
      <c r="W1831" s="71">
        <v>61</v>
      </c>
      <c r="X1831" s="72">
        <v>0.045</v>
      </c>
      <c r="Y1831" s="71">
        <v>28824</v>
      </c>
      <c r="Z1831" s="71">
        <v>680</v>
      </c>
      <c r="AA1831" s="71">
        <v>2</v>
      </c>
      <c r="AB1831" s="76">
        <v>3</v>
      </c>
      <c r="AC1831" s="68">
        <v>2261</v>
      </c>
      <c r="AD1831" s="77">
        <v>0.61</v>
      </c>
      <c r="AE1831" s="68">
        <v>8</v>
      </c>
      <c r="AF1831" s="78">
        <v>0.3438</v>
      </c>
      <c r="AG1831" s="81">
        <v>0.3889</v>
      </c>
      <c r="AH1831" s="82">
        <v>1.96</v>
      </c>
      <c r="AI1831" s="64" t="s">
        <v>7573</v>
      </c>
      <c r="AJ1831" s="63" t="s">
        <v>4147</v>
      </c>
      <c r="AK1831" s="78">
        <v>0.1719</v>
      </c>
      <c r="AL1831" s="78">
        <v>0.2222</v>
      </c>
      <c r="AM1831" s="63" t="s">
        <v>2334</v>
      </c>
      <c r="AN1831" s="78">
        <v>0.0938</v>
      </c>
      <c r="AO1831" s="78">
        <v>0.0556</v>
      </c>
      <c r="AP1831" s="63" t="s">
        <v>2782</v>
      </c>
      <c r="AQ1831" s="78">
        <v>0.0781</v>
      </c>
      <c r="AR1831" s="78">
        <v>0.1111</v>
      </c>
      <c r="AS1831" s="86" t="s">
        <v>10470</v>
      </c>
      <c r="AT1831" s="87"/>
      <c r="AU1831" s="88"/>
    </row>
    <row r="1832" spans="1:47">
      <c r="A1832" s="50">
        <f t="shared" si="130"/>
        <v>0</v>
      </c>
      <c r="B1832" s="51" t="str">
        <f>IF(A1832="","",IF(A1832&lt;词盘!$B$2,"大词",IF(A1832&lt;词盘!$C$2,"中尾词","长尾词")))</f>
        <v>大词</v>
      </c>
      <c r="D1832" s="29" t="str">
        <f t="shared" si="131"/>
        <v>无序</v>
      </c>
      <c r="I1832" s="61">
        <f t="shared" si="129"/>
        <v>0</v>
      </c>
      <c r="K1832" s="91"/>
      <c r="L1832" s="90"/>
      <c r="M1832" s="62" t="s">
        <v>10471</v>
      </c>
      <c r="N1832" s="63" t="s">
        <v>10472</v>
      </c>
      <c r="O1832" s="64" t="s">
        <v>2027</v>
      </c>
      <c r="P1832" s="65"/>
      <c r="Q1832" s="63" t="s">
        <v>2047</v>
      </c>
      <c r="R1832" s="68">
        <v>0</v>
      </c>
      <c r="S1832" s="68">
        <v>13</v>
      </c>
      <c r="T1832" s="69" t="s">
        <v>7299</v>
      </c>
      <c r="U1832" s="70"/>
      <c r="V1832" s="68"/>
      <c r="W1832" s="71"/>
      <c r="X1832" s="72"/>
      <c r="Y1832" s="71"/>
      <c r="Z1832" s="71"/>
      <c r="AA1832" s="71">
        <v>1</v>
      </c>
      <c r="AB1832" s="76">
        <v>0</v>
      </c>
      <c r="AC1832" s="68">
        <v>1237</v>
      </c>
      <c r="AD1832" s="77">
        <v>0</v>
      </c>
      <c r="AE1832" s="68">
        <v>47</v>
      </c>
      <c r="AF1832" s="78">
        <v>0.4001</v>
      </c>
      <c r="AG1832" s="81">
        <v>0</v>
      </c>
      <c r="AH1832" s="82">
        <v>3.83</v>
      </c>
      <c r="AI1832" s="64" t="s">
        <v>10473</v>
      </c>
      <c r="AJ1832" s="63" t="s">
        <v>2610</v>
      </c>
      <c r="AK1832" s="78">
        <v>0.1429</v>
      </c>
      <c r="AL1832" s="78">
        <v>0</v>
      </c>
      <c r="AM1832" s="63" t="s">
        <v>6136</v>
      </c>
      <c r="AN1832" s="78">
        <v>0.1429</v>
      </c>
      <c r="AO1832" s="78">
        <v>0</v>
      </c>
      <c r="AP1832" s="63" t="s">
        <v>3298</v>
      </c>
      <c r="AQ1832" s="78">
        <v>0.1143</v>
      </c>
      <c r="AR1832" s="78">
        <v>0</v>
      </c>
      <c r="AS1832" s="86" t="s">
        <v>10474</v>
      </c>
      <c r="AT1832" s="87"/>
      <c r="AU1832" s="88"/>
    </row>
    <row r="1833" spans="1:47">
      <c r="A1833" s="50">
        <f t="shared" si="130"/>
        <v>28</v>
      </c>
      <c r="B1833" s="51" t="str">
        <f>IF(A1833="","",IF(A1833&lt;词盘!$B$2,"大词",IF(A1833&lt;词盘!$C$2,"中尾词","长尾词")))</f>
        <v>大词</v>
      </c>
      <c r="D1833" s="29" t="str">
        <f t="shared" si="131"/>
        <v>无序</v>
      </c>
      <c r="I1833" s="61">
        <f t="shared" si="129"/>
        <v>0</v>
      </c>
      <c r="K1833" s="91"/>
      <c r="L1833" s="90"/>
      <c r="M1833" s="62" t="s">
        <v>10475</v>
      </c>
      <c r="N1833" s="63" t="s">
        <v>10476</v>
      </c>
      <c r="O1833" s="64" t="s">
        <v>2027</v>
      </c>
      <c r="P1833" s="65"/>
      <c r="Q1833" s="63" t="s">
        <v>2047</v>
      </c>
      <c r="R1833" s="68">
        <v>0</v>
      </c>
      <c r="S1833" s="68">
        <v>6</v>
      </c>
      <c r="T1833" s="69" t="s">
        <v>6975</v>
      </c>
      <c r="U1833" s="70">
        <v>2093806</v>
      </c>
      <c r="V1833" s="68">
        <v>470</v>
      </c>
      <c r="W1833" s="71">
        <v>28</v>
      </c>
      <c r="X1833" s="72">
        <v>0.0603</v>
      </c>
      <c r="Y1833" s="71">
        <v>12815</v>
      </c>
      <c r="Z1833" s="71">
        <v>222</v>
      </c>
      <c r="AA1833" s="71">
        <v>1</v>
      </c>
      <c r="AB1833" s="76">
        <v>0</v>
      </c>
      <c r="AC1833" s="68">
        <v>1589</v>
      </c>
      <c r="AD1833" s="77">
        <v>0.3</v>
      </c>
      <c r="AE1833" s="68">
        <v>4</v>
      </c>
      <c r="AF1833" s="78">
        <v>0.4999</v>
      </c>
      <c r="AG1833" s="81">
        <v>1</v>
      </c>
      <c r="AH1833" s="82">
        <v>1.02</v>
      </c>
      <c r="AI1833" s="64" t="s">
        <v>3876</v>
      </c>
      <c r="AJ1833" s="63" t="s">
        <v>10466</v>
      </c>
      <c r="AK1833" s="78">
        <v>0.3214</v>
      </c>
      <c r="AL1833" s="78">
        <v>0.75</v>
      </c>
      <c r="AM1833" s="63" t="s">
        <v>2376</v>
      </c>
      <c r="AN1833" s="78">
        <v>0.1071</v>
      </c>
      <c r="AO1833" s="78">
        <v>0.25</v>
      </c>
      <c r="AP1833" s="63" t="s">
        <v>6136</v>
      </c>
      <c r="AQ1833" s="78">
        <v>0.0714</v>
      </c>
      <c r="AR1833" s="78">
        <v>0</v>
      </c>
      <c r="AS1833" s="86" t="s">
        <v>10477</v>
      </c>
      <c r="AT1833" s="87">
        <v>0</v>
      </c>
      <c r="AU1833" s="88" t="s">
        <v>10478</v>
      </c>
    </row>
    <row r="1834" spans="1:47">
      <c r="A1834" s="50">
        <f t="shared" si="130"/>
        <v>0</v>
      </c>
      <c r="B1834" s="51" t="str">
        <f>IF(A1834="","",IF(A1834&lt;词盘!$B$2,"大词",IF(A1834&lt;词盘!$C$2,"中尾词","长尾词")))</f>
        <v>大词</v>
      </c>
      <c r="D1834" s="29" t="str">
        <f t="shared" si="131"/>
        <v>无序</v>
      </c>
      <c r="I1834" s="61">
        <f t="shared" si="129"/>
        <v>0</v>
      </c>
      <c r="K1834" s="91"/>
      <c r="L1834" s="90"/>
      <c r="M1834" s="62" t="s">
        <v>10479</v>
      </c>
      <c r="N1834" s="63"/>
      <c r="O1834" s="64" t="s">
        <v>2027</v>
      </c>
      <c r="P1834" s="65"/>
      <c r="Q1834" s="63" t="s">
        <v>2047</v>
      </c>
      <c r="R1834" s="68">
        <v>0</v>
      </c>
      <c r="S1834" s="68">
        <v>1</v>
      </c>
      <c r="T1834" s="69" t="s">
        <v>2279</v>
      </c>
      <c r="U1834" s="70"/>
      <c r="V1834" s="68"/>
      <c r="W1834" s="71"/>
      <c r="X1834" s="72"/>
      <c r="Y1834" s="71"/>
      <c r="Z1834" s="71"/>
      <c r="AA1834" s="71"/>
      <c r="AB1834" s="76"/>
      <c r="AC1834" s="68">
        <v>0</v>
      </c>
      <c r="AD1834" s="77"/>
      <c r="AE1834" s="68">
        <v>19</v>
      </c>
      <c r="AF1834" s="78"/>
      <c r="AG1834" s="81"/>
      <c r="AH1834" s="44" t="s">
        <v>2027</v>
      </c>
      <c r="AI1834" s="64" t="s">
        <v>2177</v>
      </c>
      <c r="AJ1834" s="63"/>
      <c r="AK1834" s="78"/>
      <c r="AL1834" s="78"/>
      <c r="AM1834" s="63"/>
      <c r="AN1834" s="78"/>
      <c r="AO1834" s="78"/>
      <c r="AP1834" s="63"/>
      <c r="AQ1834" s="78"/>
      <c r="AR1834" s="78"/>
      <c r="AS1834" s="86"/>
      <c r="AT1834" s="87">
        <v>0.0515</v>
      </c>
      <c r="AU1834" s="88" t="s">
        <v>10480</v>
      </c>
    </row>
    <row r="1835" spans="1:47">
      <c r="A1835" s="50">
        <f t="shared" si="130"/>
        <v>102</v>
      </c>
      <c r="B1835" s="51" t="str">
        <f>IF(A1835="","",IF(A1835&lt;词盘!$B$2,"大词",IF(A1835&lt;词盘!$C$2,"中尾词","长尾词")))</f>
        <v>大词</v>
      </c>
      <c r="D1835" s="29" t="str">
        <f t="shared" si="131"/>
        <v>无序</v>
      </c>
      <c r="I1835" s="61">
        <f t="shared" si="129"/>
        <v>0</v>
      </c>
      <c r="K1835" s="91"/>
      <c r="L1835" s="90"/>
      <c r="M1835" s="62" t="s">
        <v>10481</v>
      </c>
      <c r="N1835" s="63" t="s">
        <v>10482</v>
      </c>
      <c r="O1835" s="64" t="s">
        <v>2027</v>
      </c>
      <c r="P1835" s="65"/>
      <c r="Q1835" s="63" t="s">
        <v>2047</v>
      </c>
      <c r="R1835" s="68">
        <v>0</v>
      </c>
      <c r="S1835" s="68">
        <v>7</v>
      </c>
      <c r="T1835" s="69" t="s">
        <v>7000</v>
      </c>
      <c r="U1835" s="70">
        <v>1956612</v>
      </c>
      <c r="V1835" s="68">
        <v>580</v>
      </c>
      <c r="W1835" s="71">
        <v>102</v>
      </c>
      <c r="X1835" s="72">
        <v>0.1764</v>
      </c>
      <c r="Y1835" s="71">
        <v>13348</v>
      </c>
      <c r="Z1835" s="71">
        <v>280</v>
      </c>
      <c r="AA1835" s="71">
        <v>3</v>
      </c>
      <c r="AB1835" s="76">
        <v>0</v>
      </c>
      <c r="AC1835" s="68">
        <v>1794</v>
      </c>
      <c r="AD1835" s="77">
        <v>0.32</v>
      </c>
      <c r="AE1835" s="68">
        <v>2</v>
      </c>
      <c r="AF1835" s="78">
        <v>0.3666</v>
      </c>
      <c r="AG1835" s="81">
        <v>0.7143</v>
      </c>
      <c r="AH1835" s="82">
        <v>2.71</v>
      </c>
      <c r="AI1835" s="64" t="s">
        <v>10483</v>
      </c>
      <c r="AJ1835" s="63" t="s">
        <v>2610</v>
      </c>
      <c r="AK1835" s="78">
        <v>0.1333</v>
      </c>
      <c r="AL1835" s="78">
        <v>0.5714</v>
      </c>
      <c r="AM1835" s="63" t="s">
        <v>2162</v>
      </c>
      <c r="AN1835" s="78">
        <v>0.1333</v>
      </c>
      <c r="AO1835" s="78">
        <v>0.1429</v>
      </c>
      <c r="AP1835" s="63" t="s">
        <v>2533</v>
      </c>
      <c r="AQ1835" s="78">
        <v>0.1</v>
      </c>
      <c r="AR1835" s="78">
        <v>0</v>
      </c>
      <c r="AS1835" s="86" t="s">
        <v>10484</v>
      </c>
      <c r="AT1835" s="87">
        <v>0.0526</v>
      </c>
      <c r="AU1835" s="88" t="s">
        <v>10485</v>
      </c>
    </row>
    <row r="1836" spans="1:47">
      <c r="A1836" s="50">
        <f t="shared" ref="A1836:A1899" si="132">W1836</f>
        <v>0</v>
      </c>
      <c r="B1836" s="51" t="str">
        <f>IF(A1836="","",IF(A1836&lt;词盘!$B$2,"大词",IF(A1836&lt;词盘!$C$2,"中尾词","长尾词")))</f>
        <v>大词</v>
      </c>
      <c r="D1836" s="29" t="str">
        <f t="shared" si="131"/>
        <v>无序</v>
      </c>
      <c r="I1836" s="61">
        <f t="shared" si="129"/>
        <v>0</v>
      </c>
      <c r="K1836" s="91"/>
      <c r="L1836" s="90"/>
      <c r="M1836" s="62" t="s">
        <v>10486</v>
      </c>
      <c r="N1836" s="63"/>
      <c r="O1836" s="64" t="s">
        <v>2027</v>
      </c>
      <c r="P1836" s="65"/>
      <c r="Q1836" s="63" t="s">
        <v>2247</v>
      </c>
      <c r="R1836" s="68">
        <v>0</v>
      </c>
      <c r="S1836" s="68">
        <v>1</v>
      </c>
      <c r="T1836" s="69" t="s">
        <v>2601</v>
      </c>
      <c r="U1836" s="70"/>
      <c r="V1836" s="68"/>
      <c r="W1836" s="71"/>
      <c r="X1836" s="72"/>
      <c r="Y1836" s="71"/>
      <c r="Z1836" s="71"/>
      <c r="AA1836" s="71"/>
      <c r="AB1836" s="76"/>
      <c r="AC1836" s="68">
        <v>0</v>
      </c>
      <c r="AD1836" s="77"/>
      <c r="AE1836" s="68">
        <v>16</v>
      </c>
      <c r="AF1836" s="78"/>
      <c r="AG1836" s="81"/>
      <c r="AH1836" s="44" t="s">
        <v>2027</v>
      </c>
      <c r="AI1836" s="64" t="s">
        <v>2177</v>
      </c>
      <c r="AJ1836" s="63"/>
      <c r="AK1836" s="78"/>
      <c r="AL1836" s="78"/>
      <c r="AM1836" s="63"/>
      <c r="AN1836" s="78"/>
      <c r="AO1836" s="78"/>
      <c r="AP1836" s="63"/>
      <c r="AQ1836" s="78"/>
      <c r="AR1836" s="78"/>
      <c r="AS1836" s="86"/>
      <c r="AT1836" s="87">
        <v>0</v>
      </c>
      <c r="AU1836" s="88" t="s">
        <v>10487</v>
      </c>
    </row>
    <row r="1837" spans="1:47">
      <c r="A1837" s="50">
        <f t="shared" si="132"/>
        <v>0</v>
      </c>
      <c r="B1837" s="51" t="str">
        <f>IF(A1837="","",IF(A1837&lt;词盘!$B$2,"大词",IF(A1837&lt;词盘!$C$2,"中尾词","长尾词")))</f>
        <v>大词</v>
      </c>
      <c r="D1837" s="29" t="str">
        <f t="shared" si="131"/>
        <v>无序</v>
      </c>
      <c r="I1837" s="61">
        <f t="shared" si="129"/>
        <v>0</v>
      </c>
      <c r="K1837" s="91"/>
      <c r="L1837" s="90"/>
      <c r="M1837" s="62" t="s">
        <v>10488</v>
      </c>
      <c r="N1837" s="63"/>
      <c r="O1837" s="64" t="s">
        <v>2027</v>
      </c>
      <c r="P1837" s="65"/>
      <c r="Q1837" s="63" t="s">
        <v>2047</v>
      </c>
      <c r="R1837" s="68">
        <v>0</v>
      </c>
      <c r="S1837" s="68">
        <v>1</v>
      </c>
      <c r="T1837" s="69" t="s">
        <v>2022</v>
      </c>
      <c r="U1837" s="70"/>
      <c r="V1837" s="68"/>
      <c r="W1837" s="71"/>
      <c r="X1837" s="72"/>
      <c r="Y1837" s="71"/>
      <c r="Z1837" s="71"/>
      <c r="AA1837" s="71"/>
      <c r="AB1837" s="76"/>
      <c r="AC1837" s="68">
        <v>0</v>
      </c>
      <c r="AD1837" s="77"/>
      <c r="AE1837" s="68">
        <v>5</v>
      </c>
      <c r="AF1837" s="78"/>
      <c r="AG1837" s="81"/>
      <c r="AH1837" s="44" t="s">
        <v>2027</v>
      </c>
      <c r="AI1837" s="64" t="s">
        <v>2177</v>
      </c>
      <c r="AJ1837" s="63"/>
      <c r="AK1837" s="78"/>
      <c r="AL1837" s="78"/>
      <c r="AM1837" s="63"/>
      <c r="AN1837" s="78"/>
      <c r="AO1837" s="78"/>
      <c r="AP1837" s="63"/>
      <c r="AQ1837" s="78"/>
      <c r="AR1837" s="78"/>
      <c r="AS1837" s="86"/>
      <c r="AT1837" s="87"/>
      <c r="AU1837" s="88"/>
    </row>
    <row r="1838" spans="1:47">
      <c r="A1838" s="50">
        <f t="shared" si="132"/>
        <v>4</v>
      </c>
      <c r="B1838" s="51" t="str">
        <f>IF(A1838="","",IF(A1838&lt;词盘!$B$2,"大词",IF(A1838&lt;词盘!$C$2,"中尾词","长尾词")))</f>
        <v>大词</v>
      </c>
      <c r="D1838" s="29" t="str">
        <f t="shared" si="131"/>
        <v>无序</v>
      </c>
      <c r="I1838" s="61">
        <f t="shared" si="129"/>
        <v>0</v>
      </c>
      <c r="K1838" s="91"/>
      <c r="L1838" s="90"/>
      <c r="M1838" s="62" t="s">
        <v>10489</v>
      </c>
      <c r="N1838" s="63" t="s">
        <v>10490</v>
      </c>
      <c r="O1838" s="64" t="s">
        <v>2027</v>
      </c>
      <c r="P1838" s="65"/>
      <c r="Q1838" s="63" t="s">
        <v>2047</v>
      </c>
      <c r="R1838" s="68">
        <v>0</v>
      </c>
      <c r="S1838" s="68">
        <v>1</v>
      </c>
      <c r="T1838" s="69" t="s">
        <v>2022</v>
      </c>
      <c r="U1838" s="70">
        <v>2321475</v>
      </c>
      <c r="V1838" s="68">
        <v>140</v>
      </c>
      <c r="W1838" s="71">
        <v>4</v>
      </c>
      <c r="X1838" s="72">
        <v>0.0295</v>
      </c>
      <c r="Y1838" s="71">
        <v>3588</v>
      </c>
      <c r="Z1838" s="71">
        <v>57</v>
      </c>
      <c r="AA1838" s="71">
        <v>1</v>
      </c>
      <c r="AB1838" s="76">
        <v>0</v>
      </c>
      <c r="AC1838" s="68">
        <v>1609</v>
      </c>
      <c r="AD1838" s="77">
        <v>0.09</v>
      </c>
      <c r="AE1838" s="68">
        <v>4</v>
      </c>
      <c r="AF1838" s="78">
        <v>0.24</v>
      </c>
      <c r="AG1838" s="81">
        <v>0.25</v>
      </c>
      <c r="AH1838" s="44" t="s">
        <v>2027</v>
      </c>
      <c r="AI1838" s="64" t="s">
        <v>2177</v>
      </c>
      <c r="AJ1838" s="63" t="s">
        <v>10491</v>
      </c>
      <c r="AK1838" s="78">
        <v>0.08</v>
      </c>
      <c r="AL1838" s="78">
        <v>0.125</v>
      </c>
      <c r="AM1838" s="63" t="s">
        <v>10492</v>
      </c>
      <c r="AN1838" s="78">
        <v>0.08</v>
      </c>
      <c r="AO1838" s="78">
        <v>0.125</v>
      </c>
      <c r="AP1838" s="63" t="s">
        <v>4750</v>
      </c>
      <c r="AQ1838" s="78">
        <v>0.08</v>
      </c>
      <c r="AR1838" s="78">
        <v>0</v>
      </c>
      <c r="AS1838" s="86" t="s">
        <v>10493</v>
      </c>
      <c r="AT1838" s="87"/>
      <c r="AU1838" s="88"/>
    </row>
    <row r="1839" spans="1:47">
      <c r="A1839" s="50">
        <f t="shared" si="132"/>
        <v>142</v>
      </c>
      <c r="B1839" s="51" t="str">
        <f>IF(A1839="","",IF(A1839&lt;词盘!$B$2,"大词",IF(A1839&lt;词盘!$C$2,"中尾词","长尾词")))</f>
        <v>大词</v>
      </c>
      <c r="D1839" s="29" t="str">
        <f t="shared" si="131"/>
        <v>无序</v>
      </c>
      <c r="I1839" s="61">
        <f t="shared" si="129"/>
        <v>0</v>
      </c>
      <c r="K1839" s="91"/>
      <c r="L1839" s="90"/>
      <c r="M1839" s="62" t="s">
        <v>10494</v>
      </c>
      <c r="N1839" s="63" t="s">
        <v>10495</v>
      </c>
      <c r="O1839" s="64" t="s">
        <v>2027</v>
      </c>
      <c r="P1839" s="65"/>
      <c r="Q1839" s="63" t="s">
        <v>2047</v>
      </c>
      <c r="R1839" s="68">
        <v>0</v>
      </c>
      <c r="S1839" s="68">
        <v>1</v>
      </c>
      <c r="T1839" s="69" t="s">
        <v>2022</v>
      </c>
      <c r="U1839" s="70">
        <v>1020506</v>
      </c>
      <c r="V1839" s="68">
        <v>1537</v>
      </c>
      <c r="W1839" s="71">
        <v>142</v>
      </c>
      <c r="X1839" s="72">
        <v>0.093</v>
      </c>
      <c r="Y1839" s="71">
        <v>35165</v>
      </c>
      <c r="Z1839" s="71">
        <v>626</v>
      </c>
      <c r="AA1839" s="71">
        <v>4</v>
      </c>
      <c r="AB1839" s="76">
        <v>1</v>
      </c>
      <c r="AC1839" s="68">
        <v>9451</v>
      </c>
      <c r="AD1839" s="77">
        <v>0.16</v>
      </c>
      <c r="AE1839" s="68">
        <v>12</v>
      </c>
      <c r="AF1839" s="78">
        <v>0.2203</v>
      </c>
      <c r="AG1839" s="81">
        <v>0.1</v>
      </c>
      <c r="AH1839" s="82">
        <v>2.39</v>
      </c>
      <c r="AI1839" s="64" t="s">
        <v>3160</v>
      </c>
      <c r="AJ1839" s="63" t="s">
        <v>4750</v>
      </c>
      <c r="AK1839" s="78">
        <v>0.0847</v>
      </c>
      <c r="AL1839" s="78">
        <v>0</v>
      </c>
      <c r="AM1839" s="63" t="s">
        <v>4969</v>
      </c>
      <c r="AN1839" s="78">
        <v>0.0678</v>
      </c>
      <c r="AO1839" s="78">
        <v>0.1</v>
      </c>
      <c r="AP1839" s="63" t="s">
        <v>6071</v>
      </c>
      <c r="AQ1839" s="78">
        <v>0.0678</v>
      </c>
      <c r="AR1839" s="78">
        <v>0</v>
      </c>
      <c r="AS1839" s="86" t="s">
        <v>10496</v>
      </c>
      <c r="AT1839" s="87"/>
      <c r="AU1839" s="88"/>
    </row>
    <row r="1840" spans="1:47">
      <c r="A1840" s="50">
        <f t="shared" si="132"/>
        <v>203</v>
      </c>
      <c r="B1840" s="51" t="str">
        <f>IF(A1840="","",IF(A1840&lt;词盘!$B$2,"大词",IF(A1840&lt;词盘!$C$2,"中尾词","长尾词")))</f>
        <v>大词</v>
      </c>
      <c r="D1840" s="29" t="str">
        <f t="shared" si="131"/>
        <v>无序</v>
      </c>
      <c r="I1840" s="61">
        <f t="shared" si="129"/>
        <v>0</v>
      </c>
      <c r="K1840" s="91"/>
      <c r="L1840" s="90"/>
      <c r="M1840" s="62" t="s">
        <v>10497</v>
      </c>
      <c r="N1840" s="63" t="s">
        <v>10498</v>
      </c>
      <c r="O1840" s="64" t="s">
        <v>2027</v>
      </c>
      <c r="P1840" s="65"/>
      <c r="Q1840" s="63" t="s">
        <v>2149</v>
      </c>
      <c r="R1840" s="68">
        <v>0</v>
      </c>
      <c r="S1840" s="68">
        <v>2</v>
      </c>
      <c r="T1840" s="69" t="s">
        <v>10499</v>
      </c>
      <c r="U1840" s="70">
        <v>16221</v>
      </c>
      <c r="V1840" s="68">
        <v>53602</v>
      </c>
      <c r="W1840" s="71">
        <v>203</v>
      </c>
      <c r="X1840" s="72">
        <v>0.0038</v>
      </c>
      <c r="Y1840" s="71">
        <v>1120689</v>
      </c>
      <c r="Z1840" s="71">
        <v>23037</v>
      </c>
      <c r="AA1840" s="71">
        <v>5</v>
      </c>
      <c r="AB1840" s="76">
        <v>7</v>
      </c>
      <c r="AC1840" s="68">
        <v>15574</v>
      </c>
      <c r="AD1840" s="77">
        <v>3.44</v>
      </c>
      <c r="AE1840" s="68">
        <v>84</v>
      </c>
      <c r="AF1840" s="78">
        <v>0.2956</v>
      </c>
      <c r="AG1840" s="81">
        <v>0.1846</v>
      </c>
      <c r="AH1840" s="82">
        <v>1.69</v>
      </c>
      <c r="AI1840" s="64" t="s">
        <v>10500</v>
      </c>
      <c r="AJ1840" s="63" t="s">
        <v>2342</v>
      </c>
      <c r="AK1840" s="78">
        <v>0.1226</v>
      </c>
      <c r="AL1840" s="78">
        <v>0.0615</v>
      </c>
      <c r="AM1840" s="63" t="s">
        <v>2341</v>
      </c>
      <c r="AN1840" s="78">
        <v>0.1073</v>
      </c>
      <c r="AO1840" s="78">
        <v>0.1077</v>
      </c>
      <c r="AP1840" s="63" t="s">
        <v>6706</v>
      </c>
      <c r="AQ1840" s="78">
        <v>0.0657</v>
      </c>
      <c r="AR1840" s="78">
        <v>0.0154</v>
      </c>
      <c r="AS1840" s="86" t="s">
        <v>10501</v>
      </c>
      <c r="AT1840" s="87">
        <v>0</v>
      </c>
      <c r="AU1840" s="88" t="s">
        <v>10502</v>
      </c>
    </row>
    <row r="1841" spans="1:47">
      <c r="A1841" s="50">
        <f t="shared" si="132"/>
        <v>15</v>
      </c>
      <c r="B1841" s="51" t="str">
        <f>IF(A1841="","",IF(A1841&lt;词盘!$B$2,"大词",IF(A1841&lt;词盘!$C$2,"中尾词","长尾词")))</f>
        <v>大词</v>
      </c>
      <c r="D1841" s="29" t="str">
        <f t="shared" si="131"/>
        <v>无序</v>
      </c>
      <c r="I1841" s="61">
        <f t="shared" si="129"/>
        <v>0</v>
      </c>
      <c r="K1841" s="91"/>
      <c r="L1841" s="90"/>
      <c r="M1841" s="62" t="s">
        <v>10503</v>
      </c>
      <c r="N1841" s="63" t="s">
        <v>10504</v>
      </c>
      <c r="O1841" s="64" t="s">
        <v>2027</v>
      </c>
      <c r="P1841" s="65"/>
      <c r="Q1841" s="63" t="s">
        <v>2047</v>
      </c>
      <c r="R1841" s="68">
        <v>0</v>
      </c>
      <c r="S1841" s="68">
        <v>1</v>
      </c>
      <c r="T1841" s="69" t="s">
        <v>2022</v>
      </c>
      <c r="U1841" s="70">
        <v>1491948</v>
      </c>
      <c r="V1841" s="68">
        <v>796</v>
      </c>
      <c r="W1841" s="71">
        <v>15</v>
      </c>
      <c r="X1841" s="72">
        <v>0.0197</v>
      </c>
      <c r="Y1841" s="71">
        <v>23674</v>
      </c>
      <c r="Z1841" s="71">
        <v>349</v>
      </c>
      <c r="AA1841" s="71">
        <v>1</v>
      </c>
      <c r="AB1841" s="76">
        <v>0</v>
      </c>
      <c r="AC1841" s="68">
        <v>5151</v>
      </c>
      <c r="AD1841" s="77">
        <v>0.15</v>
      </c>
      <c r="AE1841" s="68">
        <v>5</v>
      </c>
      <c r="AF1841" s="78">
        <v>0.275</v>
      </c>
      <c r="AG1841" s="81">
        <v>0.1429</v>
      </c>
      <c r="AH1841" s="82">
        <v>1.97</v>
      </c>
      <c r="AI1841" s="64" t="s">
        <v>2360</v>
      </c>
      <c r="AJ1841" s="63" t="s">
        <v>10409</v>
      </c>
      <c r="AK1841" s="78">
        <v>0.125</v>
      </c>
      <c r="AL1841" s="78">
        <v>0</v>
      </c>
      <c r="AM1841" s="63" t="s">
        <v>3024</v>
      </c>
      <c r="AN1841" s="78">
        <v>0.075</v>
      </c>
      <c r="AO1841" s="78">
        <v>0.1429</v>
      </c>
      <c r="AP1841" s="63" t="s">
        <v>10505</v>
      </c>
      <c r="AQ1841" s="78">
        <v>0.075</v>
      </c>
      <c r="AR1841" s="78">
        <v>0</v>
      </c>
      <c r="AS1841" s="86" t="s">
        <v>10506</v>
      </c>
      <c r="AT1841" s="87">
        <v>0</v>
      </c>
      <c r="AU1841" s="88" t="s">
        <v>10507</v>
      </c>
    </row>
    <row r="1842" spans="1:47">
      <c r="A1842" s="50">
        <f t="shared" si="132"/>
        <v>0</v>
      </c>
      <c r="B1842" s="51" t="str">
        <f>IF(A1842="","",IF(A1842&lt;词盘!$B$2,"大词",IF(A1842&lt;词盘!$C$2,"中尾词","长尾词")))</f>
        <v>大词</v>
      </c>
      <c r="D1842" s="29" t="str">
        <f t="shared" si="131"/>
        <v>无序</v>
      </c>
      <c r="I1842" s="61">
        <f t="shared" si="129"/>
        <v>0</v>
      </c>
      <c r="K1842" s="91"/>
      <c r="L1842" s="90"/>
      <c r="M1842" s="62" t="s">
        <v>10508</v>
      </c>
      <c r="N1842" s="63"/>
      <c r="O1842" s="64" t="s">
        <v>2027</v>
      </c>
      <c r="P1842" s="65"/>
      <c r="Q1842" s="63" t="s">
        <v>2047</v>
      </c>
      <c r="R1842" s="68">
        <v>0</v>
      </c>
      <c r="S1842" s="68">
        <v>7</v>
      </c>
      <c r="T1842" s="69" t="s">
        <v>10455</v>
      </c>
      <c r="U1842" s="70"/>
      <c r="V1842" s="68"/>
      <c r="W1842" s="71"/>
      <c r="X1842" s="72"/>
      <c r="Y1842" s="71"/>
      <c r="Z1842" s="71"/>
      <c r="AA1842" s="71"/>
      <c r="AB1842" s="76"/>
      <c r="AC1842" s="68">
        <v>0</v>
      </c>
      <c r="AD1842" s="77"/>
      <c r="AE1842" s="68">
        <v>10</v>
      </c>
      <c r="AF1842" s="78"/>
      <c r="AG1842" s="81"/>
      <c r="AH1842" s="44" t="s">
        <v>2027</v>
      </c>
      <c r="AI1842" s="64" t="s">
        <v>2177</v>
      </c>
      <c r="AJ1842" s="63"/>
      <c r="AK1842" s="78"/>
      <c r="AL1842" s="78"/>
      <c r="AM1842" s="63"/>
      <c r="AN1842" s="78"/>
      <c r="AO1842" s="78"/>
      <c r="AP1842" s="63"/>
      <c r="AQ1842" s="78"/>
      <c r="AR1842" s="78"/>
      <c r="AS1842" s="86"/>
      <c r="AT1842" s="87">
        <v>0</v>
      </c>
      <c r="AU1842" s="88" t="s">
        <v>10509</v>
      </c>
    </row>
    <row r="1843" spans="1:47">
      <c r="A1843" s="50">
        <f t="shared" si="132"/>
        <v>0</v>
      </c>
      <c r="B1843" s="51" t="str">
        <f>IF(A1843="","",IF(A1843&lt;词盘!$B$2,"大词",IF(A1843&lt;词盘!$C$2,"中尾词","长尾词")))</f>
        <v>大词</v>
      </c>
      <c r="D1843" s="29" t="str">
        <f t="shared" si="131"/>
        <v>无序</v>
      </c>
      <c r="I1843" s="61">
        <f t="shared" si="129"/>
        <v>0</v>
      </c>
      <c r="K1843" s="91"/>
      <c r="L1843" s="90"/>
      <c r="M1843" s="62" t="s">
        <v>10510</v>
      </c>
      <c r="N1843" s="63" t="s">
        <v>10511</v>
      </c>
      <c r="O1843" s="64" t="s">
        <v>2027</v>
      </c>
      <c r="P1843" s="65"/>
      <c r="Q1843" s="63" t="s">
        <v>2047</v>
      </c>
      <c r="R1843" s="68">
        <v>0</v>
      </c>
      <c r="S1843" s="68">
        <v>14</v>
      </c>
      <c r="T1843" s="69" t="s">
        <v>10460</v>
      </c>
      <c r="U1843" s="70"/>
      <c r="V1843" s="68"/>
      <c r="W1843" s="71"/>
      <c r="X1843" s="72"/>
      <c r="Y1843" s="71"/>
      <c r="Z1843" s="71"/>
      <c r="AA1843" s="71">
        <v>1</v>
      </c>
      <c r="AB1843" s="76">
        <v>0</v>
      </c>
      <c r="AC1843" s="68">
        <v>1941</v>
      </c>
      <c r="AD1843" s="77">
        <v>0</v>
      </c>
      <c r="AE1843" s="68">
        <v>39</v>
      </c>
      <c r="AF1843" s="78"/>
      <c r="AG1843" s="81"/>
      <c r="AH1843" s="82">
        <v>3.67</v>
      </c>
      <c r="AI1843" s="64" t="s">
        <v>10512</v>
      </c>
      <c r="AJ1843" s="63"/>
      <c r="AK1843" s="78"/>
      <c r="AL1843" s="78"/>
      <c r="AM1843" s="63"/>
      <c r="AN1843" s="78"/>
      <c r="AO1843" s="78"/>
      <c r="AP1843" s="63"/>
      <c r="AQ1843" s="78"/>
      <c r="AR1843" s="78"/>
      <c r="AS1843" s="86" t="s">
        <v>10513</v>
      </c>
      <c r="AT1843" s="87">
        <v>0.025</v>
      </c>
      <c r="AU1843" s="88" t="s">
        <v>10514</v>
      </c>
    </row>
    <row r="1844" spans="1:47">
      <c r="A1844" s="50">
        <f t="shared" si="132"/>
        <v>0</v>
      </c>
      <c r="B1844" s="51" t="str">
        <f>IF(A1844="","",IF(A1844&lt;词盘!$B$2,"大词",IF(A1844&lt;词盘!$C$2,"中尾词","长尾词")))</f>
        <v>大词</v>
      </c>
      <c r="D1844" s="29" t="str">
        <f t="shared" si="131"/>
        <v>无序</v>
      </c>
      <c r="I1844" s="61">
        <f t="shared" si="129"/>
        <v>0</v>
      </c>
      <c r="K1844" s="91"/>
      <c r="L1844" s="90"/>
      <c r="M1844" s="62" t="s">
        <v>10515</v>
      </c>
      <c r="N1844" s="63" t="s">
        <v>10516</v>
      </c>
      <c r="O1844" s="64" t="s">
        <v>2027</v>
      </c>
      <c r="P1844" s="65"/>
      <c r="Q1844" s="63" t="s">
        <v>2149</v>
      </c>
      <c r="R1844" s="68">
        <v>0</v>
      </c>
      <c r="S1844" s="68">
        <v>1</v>
      </c>
      <c r="T1844" s="69" t="s">
        <v>2601</v>
      </c>
      <c r="U1844" s="70"/>
      <c r="V1844" s="68"/>
      <c r="W1844" s="71"/>
      <c r="X1844" s="72"/>
      <c r="Y1844" s="71"/>
      <c r="Z1844" s="71"/>
      <c r="AA1844" s="71">
        <v>1</v>
      </c>
      <c r="AB1844" s="76">
        <v>0</v>
      </c>
      <c r="AC1844" s="68">
        <v>725</v>
      </c>
      <c r="AD1844" s="77">
        <v>0</v>
      </c>
      <c r="AE1844" s="68">
        <v>34</v>
      </c>
      <c r="AF1844" s="78">
        <v>0.6286</v>
      </c>
      <c r="AG1844" s="81">
        <v>0</v>
      </c>
      <c r="AH1844" s="82">
        <v>1.39</v>
      </c>
      <c r="AI1844" s="64" t="s">
        <v>3217</v>
      </c>
      <c r="AJ1844" s="63" t="s">
        <v>10517</v>
      </c>
      <c r="AK1844" s="78">
        <v>0.2857</v>
      </c>
      <c r="AL1844" s="78">
        <v>0</v>
      </c>
      <c r="AM1844" s="63" t="s">
        <v>10518</v>
      </c>
      <c r="AN1844" s="78">
        <v>0.2</v>
      </c>
      <c r="AO1844" s="78">
        <v>0</v>
      </c>
      <c r="AP1844" s="63" t="s">
        <v>10519</v>
      </c>
      <c r="AQ1844" s="78">
        <v>0.1429</v>
      </c>
      <c r="AR1844" s="78">
        <v>0</v>
      </c>
      <c r="AS1844" s="86" t="s">
        <v>10520</v>
      </c>
      <c r="AT1844" s="87"/>
      <c r="AU1844" s="88"/>
    </row>
    <row r="1845" spans="1:47">
      <c r="A1845" s="50">
        <f t="shared" si="132"/>
        <v>0</v>
      </c>
      <c r="B1845" s="51" t="str">
        <f>IF(A1845="","",IF(A1845&lt;词盘!$B$2,"大词",IF(A1845&lt;词盘!$C$2,"中尾词","长尾词")))</f>
        <v>大词</v>
      </c>
      <c r="D1845" s="29" t="str">
        <f t="shared" si="131"/>
        <v>无序</v>
      </c>
      <c r="I1845" s="61">
        <f t="shared" si="129"/>
        <v>0</v>
      </c>
      <c r="K1845" s="91"/>
      <c r="L1845" s="90"/>
      <c r="M1845" s="62" t="s">
        <v>10521</v>
      </c>
      <c r="N1845" s="63" t="s">
        <v>10522</v>
      </c>
      <c r="O1845" s="64" t="s">
        <v>2027</v>
      </c>
      <c r="P1845" s="65"/>
      <c r="Q1845" s="63" t="s">
        <v>2149</v>
      </c>
      <c r="R1845" s="68">
        <v>0</v>
      </c>
      <c r="S1845" s="68">
        <v>5</v>
      </c>
      <c r="T1845" s="69" t="s">
        <v>10523</v>
      </c>
      <c r="U1845" s="70"/>
      <c r="V1845" s="68"/>
      <c r="W1845" s="71"/>
      <c r="X1845" s="72"/>
      <c r="Y1845" s="71"/>
      <c r="Z1845" s="71"/>
      <c r="AA1845" s="71">
        <v>1</v>
      </c>
      <c r="AB1845" s="76">
        <v>0</v>
      </c>
      <c r="AC1845" s="68">
        <v>438</v>
      </c>
      <c r="AD1845" s="77">
        <v>0</v>
      </c>
      <c r="AE1845" s="68">
        <v>9</v>
      </c>
      <c r="AF1845" s="78">
        <v>1</v>
      </c>
      <c r="AG1845" s="81">
        <v>1</v>
      </c>
      <c r="AH1845" s="82">
        <v>5.01</v>
      </c>
      <c r="AI1845" s="64" t="s">
        <v>10524</v>
      </c>
      <c r="AJ1845" s="63" t="s">
        <v>2376</v>
      </c>
      <c r="AK1845" s="78">
        <v>0.6</v>
      </c>
      <c r="AL1845" s="78">
        <v>1</v>
      </c>
      <c r="AM1845" s="63" t="s">
        <v>6860</v>
      </c>
      <c r="AN1845" s="78">
        <v>0.4</v>
      </c>
      <c r="AO1845" s="78">
        <v>0</v>
      </c>
      <c r="AP1845" s="63"/>
      <c r="AQ1845" s="78"/>
      <c r="AR1845" s="78"/>
      <c r="AS1845" s="86" t="s">
        <v>10525</v>
      </c>
      <c r="AT1845" s="87"/>
      <c r="AU1845" s="88"/>
    </row>
    <row r="1846" spans="1:47">
      <c r="A1846" s="50">
        <f t="shared" si="132"/>
        <v>0</v>
      </c>
      <c r="B1846" s="51" t="str">
        <f>IF(A1846="","",IF(A1846&lt;词盘!$B$2,"大词",IF(A1846&lt;词盘!$C$2,"中尾词","长尾词")))</f>
        <v>大词</v>
      </c>
      <c r="D1846" s="29" t="str">
        <f t="shared" si="131"/>
        <v>无序</v>
      </c>
      <c r="I1846" s="61">
        <f t="shared" si="129"/>
        <v>0</v>
      </c>
      <c r="K1846" s="91"/>
      <c r="L1846" s="90"/>
      <c r="M1846" s="62" t="s">
        <v>10526</v>
      </c>
      <c r="N1846" s="63"/>
      <c r="O1846" s="64" t="s">
        <v>2027</v>
      </c>
      <c r="P1846" s="65"/>
      <c r="Q1846" s="63" t="s">
        <v>2047</v>
      </c>
      <c r="R1846" s="68">
        <v>0</v>
      </c>
      <c r="S1846" s="68">
        <v>4</v>
      </c>
      <c r="T1846" s="69" t="s">
        <v>10527</v>
      </c>
      <c r="U1846" s="70"/>
      <c r="V1846" s="68"/>
      <c r="W1846" s="71"/>
      <c r="X1846" s="72"/>
      <c r="Y1846" s="71"/>
      <c r="Z1846" s="71"/>
      <c r="AA1846" s="71"/>
      <c r="AB1846" s="76"/>
      <c r="AC1846" s="68">
        <v>0</v>
      </c>
      <c r="AD1846" s="77"/>
      <c r="AE1846" s="68">
        <v>37</v>
      </c>
      <c r="AF1846" s="78"/>
      <c r="AG1846" s="81"/>
      <c r="AH1846" s="44" t="s">
        <v>2027</v>
      </c>
      <c r="AI1846" s="64" t="s">
        <v>2177</v>
      </c>
      <c r="AJ1846" s="63"/>
      <c r="AK1846" s="78"/>
      <c r="AL1846" s="78"/>
      <c r="AM1846" s="63"/>
      <c r="AN1846" s="78"/>
      <c r="AO1846" s="78"/>
      <c r="AP1846" s="63"/>
      <c r="AQ1846" s="78"/>
      <c r="AR1846" s="78"/>
      <c r="AS1846" s="86"/>
      <c r="AT1846" s="87"/>
      <c r="AU1846" s="88"/>
    </row>
    <row r="1847" spans="1:47">
      <c r="A1847" s="50">
        <f t="shared" si="132"/>
        <v>0</v>
      </c>
      <c r="B1847" s="51" t="str">
        <f>IF(A1847="","",IF(A1847&lt;词盘!$B$2,"大词",IF(A1847&lt;词盘!$C$2,"中尾词","长尾词")))</f>
        <v>大词</v>
      </c>
      <c r="D1847" s="29" t="str">
        <f t="shared" si="131"/>
        <v>无序</v>
      </c>
      <c r="I1847" s="61">
        <f t="shared" si="129"/>
        <v>0</v>
      </c>
      <c r="K1847" s="91"/>
      <c r="L1847" s="90"/>
      <c r="M1847" s="62" t="s">
        <v>10528</v>
      </c>
      <c r="N1847" s="63" t="s">
        <v>10529</v>
      </c>
      <c r="O1847" s="64" t="s">
        <v>2027</v>
      </c>
      <c r="P1847" s="65"/>
      <c r="Q1847" s="63" t="s">
        <v>2047</v>
      </c>
      <c r="R1847" s="68">
        <v>0</v>
      </c>
      <c r="S1847" s="68">
        <v>1</v>
      </c>
      <c r="T1847" s="69" t="s">
        <v>2022</v>
      </c>
      <c r="U1847" s="70"/>
      <c r="V1847" s="68"/>
      <c r="W1847" s="71"/>
      <c r="X1847" s="72"/>
      <c r="Y1847" s="71"/>
      <c r="Z1847" s="71"/>
      <c r="AA1847" s="71">
        <v>1</v>
      </c>
      <c r="AB1847" s="76">
        <v>0</v>
      </c>
      <c r="AC1847" s="68">
        <v>3039</v>
      </c>
      <c r="AD1847" s="77">
        <v>0</v>
      </c>
      <c r="AE1847" s="68">
        <v>15</v>
      </c>
      <c r="AF1847" s="78">
        <v>0.2777</v>
      </c>
      <c r="AG1847" s="81">
        <v>0</v>
      </c>
      <c r="AH1847" s="44" t="s">
        <v>2027</v>
      </c>
      <c r="AI1847" s="64" t="s">
        <v>2177</v>
      </c>
      <c r="AJ1847" s="63" t="s">
        <v>3025</v>
      </c>
      <c r="AK1847" s="78">
        <v>0.1111</v>
      </c>
      <c r="AL1847" s="78">
        <v>0</v>
      </c>
      <c r="AM1847" s="63" t="s">
        <v>4969</v>
      </c>
      <c r="AN1847" s="78">
        <v>0.0833</v>
      </c>
      <c r="AO1847" s="78">
        <v>0</v>
      </c>
      <c r="AP1847" s="63" t="s">
        <v>10530</v>
      </c>
      <c r="AQ1847" s="78">
        <v>0.0833</v>
      </c>
      <c r="AR1847" s="78">
        <v>0</v>
      </c>
      <c r="AS1847" s="86" t="s">
        <v>10531</v>
      </c>
      <c r="AT1847" s="87"/>
      <c r="AU1847" s="88"/>
    </row>
    <row r="1848" spans="1:47">
      <c r="A1848" s="50">
        <f t="shared" si="132"/>
        <v>0</v>
      </c>
      <c r="B1848" s="51" t="str">
        <f>IF(A1848="","",IF(A1848&lt;词盘!$B$2,"大词",IF(A1848&lt;词盘!$C$2,"中尾词","长尾词")))</f>
        <v>大词</v>
      </c>
      <c r="D1848" s="29" t="str">
        <f t="shared" si="131"/>
        <v>无序</v>
      </c>
      <c r="I1848" s="61">
        <f t="shared" si="129"/>
        <v>0</v>
      </c>
      <c r="K1848" s="91"/>
      <c r="L1848" s="90"/>
      <c r="M1848" s="62" t="s">
        <v>10532</v>
      </c>
      <c r="N1848" s="63" t="s">
        <v>10533</v>
      </c>
      <c r="O1848" s="64" t="s">
        <v>2027</v>
      </c>
      <c r="P1848" s="65"/>
      <c r="Q1848" s="63" t="s">
        <v>2047</v>
      </c>
      <c r="R1848" s="68">
        <v>0</v>
      </c>
      <c r="S1848" s="68">
        <v>2</v>
      </c>
      <c r="T1848" s="69" t="s">
        <v>4646</v>
      </c>
      <c r="U1848" s="70"/>
      <c r="V1848" s="68"/>
      <c r="W1848" s="71"/>
      <c r="X1848" s="72"/>
      <c r="Y1848" s="71"/>
      <c r="Z1848" s="71"/>
      <c r="AA1848" s="71">
        <v>1</v>
      </c>
      <c r="AB1848" s="76">
        <v>0</v>
      </c>
      <c r="AC1848" s="68">
        <v>716</v>
      </c>
      <c r="AD1848" s="77">
        <v>0</v>
      </c>
      <c r="AE1848" s="68">
        <v>36</v>
      </c>
      <c r="AF1848" s="78">
        <v>0.14</v>
      </c>
      <c r="AG1848" s="81">
        <v>0.1081</v>
      </c>
      <c r="AH1848" s="82">
        <v>2.74</v>
      </c>
      <c r="AI1848" s="64" t="s">
        <v>10534</v>
      </c>
      <c r="AJ1848" s="63" t="s">
        <v>10404</v>
      </c>
      <c r="AK1848" s="78">
        <v>0.0565</v>
      </c>
      <c r="AL1848" s="78">
        <v>0.0135</v>
      </c>
      <c r="AM1848" s="63" t="s">
        <v>3026</v>
      </c>
      <c r="AN1848" s="78">
        <v>0.0442</v>
      </c>
      <c r="AO1848" s="78">
        <v>0.0541</v>
      </c>
      <c r="AP1848" s="63" t="s">
        <v>4160</v>
      </c>
      <c r="AQ1848" s="78">
        <v>0.0393</v>
      </c>
      <c r="AR1848" s="78">
        <v>0.0405</v>
      </c>
      <c r="AS1848" s="86" t="s">
        <v>10535</v>
      </c>
      <c r="AT1848" s="87"/>
      <c r="AU1848" s="88"/>
    </row>
    <row r="1849" spans="1:47">
      <c r="A1849" s="50">
        <f t="shared" si="132"/>
        <v>0</v>
      </c>
      <c r="B1849" s="51" t="str">
        <f>IF(A1849="","",IF(A1849&lt;词盘!$B$2,"大词",IF(A1849&lt;词盘!$C$2,"中尾词","长尾词")))</f>
        <v>大词</v>
      </c>
      <c r="D1849" s="29" t="str">
        <f t="shared" si="131"/>
        <v>无序</v>
      </c>
      <c r="I1849" s="61">
        <f t="shared" si="129"/>
        <v>0</v>
      </c>
      <c r="K1849" s="91"/>
      <c r="L1849" s="90"/>
      <c r="M1849" s="62" t="s">
        <v>10536</v>
      </c>
      <c r="N1849" s="63" t="s">
        <v>10537</v>
      </c>
      <c r="O1849" s="64" t="s">
        <v>2027</v>
      </c>
      <c r="P1849" s="65"/>
      <c r="Q1849" s="63" t="s">
        <v>2047</v>
      </c>
      <c r="R1849" s="68">
        <v>0</v>
      </c>
      <c r="S1849" s="68">
        <v>2</v>
      </c>
      <c r="T1849" s="69" t="s">
        <v>4646</v>
      </c>
      <c r="U1849" s="70"/>
      <c r="V1849" s="68"/>
      <c r="W1849" s="71"/>
      <c r="X1849" s="72"/>
      <c r="Y1849" s="71"/>
      <c r="Z1849" s="71"/>
      <c r="AA1849" s="71">
        <v>1</v>
      </c>
      <c r="AB1849" s="76">
        <v>0</v>
      </c>
      <c r="AC1849" s="68">
        <v>6773</v>
      </c>
      <c r="AD1849" s="77">
        <v>0</v>
      </c>
      <c r="AE1849" s="68">
        <v>20</v>
      </c>
      <c r="AF1849" s="78">
        <v>0.2426</v>
      </c>
      <c r="AG1849" s="81">
        <v>0.1041</v>
      </c>
      <c r="AH1849" s="82">
        <v>2.5</v>
      </c>
      <c r="AI1849" s="64" t="s">
        <v>10538</v>
      </c>
      <c r="AJ1849" s="63" t="s">
        <v>3024</v>
      </c>
      <c r="AK1849" s="78">
        <v>0.125</v>
      </c>
      <c r="AL1849" s="78">
        <v>0.0833</v>
      </c>
      <c r="AM1849" s="63" t="s">
        <v>10539</v>
      </c>
      <c r="AN1849" s="78">
        <v>0.0625</v>
      </c>
      <c r="AO1849" s="78">
        <v>0</v>
      </c>
      <c r="AP1849" s="63" t="s">
        <v>10540</v>
      </c>
      <c r="AQ1849" s="78">
        <v>0.0551</v>
      </c>
      <c r="AR1849" s="78">
        <v>0.0208</v>
      </c>
      <c r="AS1849" s="86" t="s">
        <v>10541</v>
      </c>
      <c r="AT1849" s="87"/>
      <c r="AU1849" s="88"/>
    </row>
    <row r="1850" spans="1:47">
      <c r="A1850" s="50">
        <f t="shared" si="132"/>
        <v>0</v>
      </c>
      <c r="B1850" s="51" t="str">
        <f>IF(A1850="","",IF(A1850&lt;词盘!$B$2,"大词",IF(A1850&lt;词盘!$C$2,"中尾词","长尾词")))</f>
        <v>大词</v>
      </c>
      <c r="D1850" s="29" t="str">
        <f t="shared" si="131"/>
        <v>无序</v>
      </c>
      <c r="I1850" s="61">
        <f t="shared" si="129"/>
        <v>0</v>
      </c>
      <c r="K1850" s="91"/>
      <c r="L1850" s="90"/>
      <c r="M1850" s="62" t="s">
        <v>10542</v>
      </c>
      <c r="N1850" s="63"/>
      <c r="O1850" s="64" t="s">
        <v>2027</v>
      </c>
      <c r="P1850" s="65"/>
      <c r="Q1850" s="63" t="s">
        <v>2247</v>
      </c>
      <c r="R1850" s="68">
        <v>0</v>
      </c>
      <c r="S1850" s="68">
        <v>1</v>
      </c>
      <c r="T1850" s="69" t="s">
        <v>2601</v>
      </c>
      <c r="U1850" s="70"/>
      <c r="V1850" s="68"/>
      <c r="W1850" s="71"/>
      <c r="X1850" s="72"/>
      <c r="Y1850" s="71"/>
      <c r="Z1850" s="71"/>
      <c r="AA1850" s="71"/>
      <c r="AB1850" s="76"/>
      <c r="AC1850" s="68">
        <v>0</v>
      </c>
      <c r="AD1850" s="77"/>
      <c r="AE1850" s="68">
        <v>11</v>
      </c>
      <c r="AF1850" s="78"/>
      <c r="AG1850" s="81"/>
      <c r="AH1850" s="44" t="s">
        <v>2027</v>
      </c>
      <c r="AI1850" s="64" t="s">
        <v>2177</v>
      </c>
      <c r="AJ1850" s="63"/>
      <c r="AK1850" s="78"/>
      <c r="AL1850" s="78"/>
      <c r="AM1850" s="63"/>
      <c r="AN1850" s="78"/>
      <c r="AO1850" s="78"/>
      <c r="AP1850" s="63"/>
      <c r="AQ1850" s="78"/>
      <c r="AR1850" s="78"/>
      <c r="AS1850" s="86"/>
      <c r="AT1850" s="87"/>
      <c r="AU1850" s="88"/>
    </row>
    <row r="1851" spans="1:47">
      <c r="A1851" s="50">
        <f t="shared" si="132"/>
        <v>192</v>
      </c>
      <c r="B1851" s="51" t="str">
        <f>IF(A1851="","",IF(A1851&lt;词盘!$B$2,"大词",IF(A1851&lt;词盘!$C$2,"中尾词","长尾词")))</f>
        <v>大词</v>
      </c>
      <c r="D1851" s="29" t="str">
        <f t="shared" si="131"/>
        <v>无序</v>
      </c>
      <c r="I1851" s="61">
        <f t="shared" si="129"/>
        <v>0</v>
      </c>
      <c r="K1851" s="91"/>
      <c r="L1851" s="90"/>
      <c r="M1851" s="62" t="s">
        <v>10543</v>
      </c>
      <c r="N1851" s="63" t="s">
        <v>10544</v>
      </c>
      <c r="O1851" s="64" t="s">
        <v>2027</v>
      </c>
      <c r="P1851" s="65"/>
      <c r="Q1851" s="63" t="s">
        <v>2149</v>
      </c>
      <c r="R1851" s="68">
        <v>0</v>
      </c>
      <c r="S1851" s="68">
        <v>1</v>
      </c>
      <c r="T1851" s="69" t="s">
        <v>2601</v>
      </c>
      <c r="U1851" s="70">
        <v>312767</v>
      </c>
      <c r="V1851" s="68">
        <v>4676</v>
      </c>
      <c r="W1851" s="71">
        <v>192</v>
      </c>
      <c r="X1851" s="72">
        <v>0.0412</v>
      </c>
      <c r="Y1851" s="71">
        <v>135559</v>
      </c>
      <c r="Z1851" s="71">
        <v>1810</v>
      </c>
      <c r="AA1851" s="71">
        <v>5</v>
      </c>
      <c r="AB1851" s="76">
        <v>3</v>
      </c>
      <c r="AC1851" s="68">
        <v>874</v>
      </c>
      <c r="AD1851" s="77">
        <v>5.35</v>
      </c>
      <c r="AE1851" s="68">
        <v>12</v>
      </c>
      <c r="AF1851" s="78">
        <v>0.4792</v>
      </c>
      <c r="AG1851" s="81">
        <v>0.25</v>
      </c>
      <c r="AH1851" s="82">
        <v>0.44</v>
      </c>
      <c r="AI1851" s="64" t="s">
        <v>10545</v>
      </c>
      <c r="AJ1851" s="63" t="s">
        <v>4690</v>
      </c>
      <c r="AK1851" s="78">
        <v>0.1979</v>
      </c>
      <c r="AL1851" s="78">
        <v>0.25</v>
      </c>
      <c r="AM1851" s="63" t="s">
        <v>4689</v>
      </c>
      <c r="AN1851" s="78">
        <v>0.1667</v>
      </c>
      <c r="AO1851" s="78">
        <v>0</v>
      </c>
      <c r="AP1851" s="63" t="s">
        <v>10546</v>
      </c>
      <c r="AQ1851" s="78">
        <v>0.1146</v>
      </c>
      <c r="AR1851" s="78">
        <v>0</v>
      </c>
      <c r="AS1851" s="86" t="s">
        <v>10547</v>
      </c>
      <c r="AT1851" s="87"/>
      <c r="AU1851" s="88"/>
    </row>
    <row r="1852" spans="1:47">
      <c r="A1852" s="50">
        <f t="shared" si="132"/>
        <v>0</v>
      </c>
      <c r="B1852" s="51" t="str">
        <f>IF(A1852="","",IF(A1852&lt;词盘!$B$2,"大词",IF(A1852&lt;词盘!$C$2,"中尾词","长尾词")))</f>
        <v>大词</v>
      </c>
      <c r="D1852" s="29" t="str">
        <f t="shared" si="131"/>
        <v>无序</v>
      </c>
      <c r="I1852" s="61">
        <f t="shared" si="129"/>
        <v>0</v>
      </c>
      <c r="K1852" s="91"/>
      <c r="L1852" s="90"/>
      <c r="M1852" s="62" t="s">
        <v>10548</v>
      </c>
      <c r="N1852" s="63"/>
      <c r="O1852" s="64" t="s">
        <v>2027</v>
      </c>
      <c r="P1852" s="65"/>
      <c r="Q1852" s="63" t="s">
        <v>2149</v>
      </c>
      <c r="R1852" s="68">
        <v>0</v>
      </c>
      <c r="S1852" s="68">
        <v>3</v>
      </c>
      <c r="T1852" s="69" t="s">
        <v>10549</v>
      </c>
      <c r="U1852" s="70"/>
      <c r="V1852" s="68"/>
      <c r="W1852" s="71"/>
      <c r="X1852" s="72"/>
      <c r="Y1852" s="71"/>
      <c r="Z1852" s="71"/>
      <c r="AA1852" s="71"/>
      <c r="AB1852" s="76"/>
      <c r="AC1852" s="68">
        <v>0</v>
      </c>
      <c r="AD1852" s="77"/>
      <c r="AE1852" s="68">
        <v>20</v>
      </c>
      <c r="AF1852" s="78"/>
      <c r="AG1852" s="81"/>
      <c r="AH1852" s="44" t="s">
        <v>2027</v>
      </c>
      <c r="AI1852" s="64" t="s">
        <v>2177</v>
      </c>
      <c r="AJ1852" s="63"/>
      <c r="AK1852" s="78"/>
      <c r="AL1852" s="78"/>
      <c r="AM1852" s="63"/>
      <c r="AN1852" s="78"/>
      <c r="AO1852" s="78"/>
      <c r="AP1852" s="63"/>
      <c r="AQ1852" s="78"/>
      <c r="AR1852" s="78"/>
      <c r="AS1852" s="86"/>
      <c r="AT1852" s="87">
        <v>0.0283</v>
      </c>
      <c r="AU1852" s="88" t="s">
        <v>10550</v>
      </c>
    </row>
    <row r="1853" spans="1:47">
      <c r="A1853" s="50">
        <f t="shared" si="132"/>
        <v>0</v>
      </c>
      <c r="B1853" s="51" t="str">
        <f>IF(A1853="","",IF(A1853&lt;词盘!$B$2,"大词",IF(A1853&lt;词盘!$C$2,"中尾词","长尾词")))</f>
        <v>大词</v>
      </c>
      <c r="D1853" s="29" t="str">
        <f t="shared" si="131"/>
        <v>无序</v>
      </c>
      <c r="I1853" s="61">
        <f t="shared" si="129"/>
        <v>0</v>
      </c>
      <c r="K1853" s="91"/>
      <c r="L1853" s="90"/>
      <c r="M1853" s="62" t="s">
        <v>10551</v>
      </c>
      <c r="N1853" s="63"/>
      <c r="O1853" s="64" t="s">
        <v>2027</v>
      </c>
      <c r="P1853" s="65"/>
      <c r="Q1853" s="63" t="s">
        <v>2247</v>
      </c>
      <c r="R1853" s="68">
        <v>0</v>
      </c>
      <c r="S1853" s="68">
        <v>2</v>
      </c>
      <c r="T1853" s="69" t="s">
        <v>4255</v>
      </c>
      <c r="U1853" s="70"/>
      <c r="V1853" s="68"/>
      <c r="W1853" s="71"/>
      <c r="X1853" s="72"/>
      <c r="Y1853" s="71"/>
      <c r="Z1853" s="71"/>
      <c r="AA1853" s="71"/>
      <c r="AB1853" s="76"/>
      <c r="AC1853" s="68">
        <v>0</v>
      </c>
      <c r="AD1853" s="77"/>
      <c r="AE1853" s="68">
        <v>16</v>
      </c>
      <c r="AF1853" s="78"/>
      <c r="AG1853" s="81"/>
      <c r="AH1853" s="44" t="s">
        <v>2027</v>
      </c>
      <c r="AI1853" s="64" t="s">
        <v>2177</v>
      </c>
      <c r="AJ1853" s="63"/>
      <c r="AK1853" s="78"/>
      <c r="AL1853" s="78"/>
      <c r="AM1853" s="63"/>
      <c r="AN1853" s="78"/>
      <c r="AO1853" s="78"/>
      <c r="AP1853" s="63"/>
      <c r="AQ1853" s="78"/>
      <c r="AR1853" s="78"/>
      <c r="AS1853" s="86"/>
      <c r="AT1853" s="87">
        <v>0.0206</v>
      </c>
      <c r="AU1853" s="88" t="s">
        <v>10552</v>
      </c>
    </row>
    <row r="1854" spans="1:47">
      <c r="A1854" s="50">
        <f t="shared" si="132"/>
        <v>0</v>
      </c>
      <c r="B1854" s="51" t="str">
        <f>IF(A1854="","",IF(A1854&lt;词盘!$B$2,"大词",IF(A1854&lt;词盘!$C$2,"中尾词","长尾词")))</f>
        <v>大词</v>
      </c>
      <c r="D1854" s="29" t="str">
        <f t="shared" si="131"/>
        <v>无序</v>
      </c>
      <c r="I1854" s="61">
        <f t="shared" ref="I1854:I1917" si="133">P1854/SUM(P:P)</f>
        <v>0</v>
      </c>
      <c r="K1854" s="91"/>
      <c r="L1854" s="90"/>
      <c r="M1854" s="62" t="s">
        <v>10553</v>
      </c>
      <c r="N1854" s="63" t="s">
        <v>10554</v>
      </c>
      <c r="O1854" s="64" t="s">
        <v>2027</v>
      </c>
      <c r="P1854" s="65"/>
      <c r="Q1854" s="63" t="s">
        <v>2047</v>
      </c>
      <c r="R1854" s="68">
        <v>0</v>
      </c>
      <c r="S1854" s="68">
        <v>5</v>
      </c>
      <c r="T1854" s="69" t="s">
        <v>10555</v>
      </c>
      <c r="U1854" s="70"/>
      <c r="V1854" s="68"/>
      <c r="W1854" s="71"/>
      <c r="X1854" s="72"/>
      <c r="Y1854" s="71"/>
      <c r="Z1854" s="71"/>
      <c r="AA1854" s="71">
        <v>1</v>
      </c>
      <c r="AB1854" s="76">
        <v>0</v>
      </c>
      <c r="AC1854" s="68">
        <v>355</v>
      </c>
      <c r="AD1854" s="77">
        <v>0</v>
      </c>
      <c r="AE1854" s="68">
        <v>22</v>
      </c>
      <c r="AF1854" s="78">
        <v>1</v>
      </c>
      <c r="AG1854" s="81">
        <v>1</v>
      </c>
      <c r="AH1854" s="44" t="s">
        <v>2027</v>
      </c>
      <c r="AI1854" s="64" t="s">
        <v>2177</v>
      </c>
      <c r="AJ1854" s="63" t="s">
        <v>6851</v>
      </c>
      <c r="AK1854" s="78">
        <v>0.5</v>
      </c>
      <c r="AL1854" s="78">
        <v>0.5</v>
      </c>
      <c r="AM1854" s="63" t="s">
        <v>2533</v>
      </c>
      <c r="AN1854" s="78">
        <v>0.5</v>
      </c>
      <c r="AO1854" s="78">
        <v>0.5</v>
      </c>
      <c r="AP1854" s="63"/>
      <c r="AQ1854" s="78"/>
      <c r="AR1854" s="78"/>
      <c r="AS1854" s="86" t="s">
        <v>10556</v>
      </c>
      <c r="AT1854" s="87">
        <v>0.0172</v>
      </c>
      <c r="AU1854" s="88" t="s">
        <v>10557</v>
      </c>
    </row>
    <row r="1855" spans="1:47">
      <c r="A1855" s="50">
        <f t="shared" si="132"/>
        <v>0</v>
      </c>
      <c r="B1855" s="51" t="str">
        <f>IF(A1855="","",IF(A1855&lt;词盘!$B$2,"大词",IF(A1855&lt;词盘!$C$2,"中尾词","长尾词")))</f>
        <v>大词</v>
      </c>
      <c r="D1855" s="29" t="str">
        <f t="shared" si="131"/>
        <v>无序</v>
      </c>
      <c r="I1855" s="61">
        <f t="shared" si="133"/>
        <v>0</v>
      </c>
      <c r="K1855" s="91"/>
      <c r="L1855" s="90"/>
      <c r="M1855" s="62" t="s">
        <v>10558</v>
      </c>
      <c r="N1855" s="63"/>
      <c r="O1855" s="64" t="s">
        <v>2027</v>
      </c>
      <c r="P1855" s="65"/>
      <c r="Q1855" s="63" t="s">
        <v>2247</v>
      </c>
      <c r="R1855" s="68">
        <v>0</v>
      </c>
      <c r="S1855" s="68">
        <v>1</v>
      </c>
      <c r="T1855" s="69" t="s">
        <v>2601</v>
      </c>
      <c r="U1855" s="70"/>
      <c r="V1855" s="68"/>
      <c r="W1855" s="71"/>
      <c r="X1855" s="72"/>
      <c r="Y1855" s="71"/>
      <c r="Z1855" s="71"/>
      <c r="AA1855" s="71"/>
      <c r="AB1855" s="76"/>
      <c r="AC1855" s="68">
        <v>0</v>
      </c>
      <c r="AD1855" s="77"/>
      <c r="AE1855" s="68">
        <v>8</v>
      </c>
      <c r="AF1855" s="78"/>
      <c r="AG1855" s="81"/>
      <c r="AH1855" s="44" t="s">
        <v>2027</v>
      </c>
      <c r="AI1855" s="64" t="s">
        <v>2177</v>
      </c>
      <c r="AJ1855" s="63"/>
      <c r="AK1855" s="78"/>
      <c r="AL1855" s="78"/>
      <c r="AM1855" s="63"/>
      <c r="AN1855" s="78"/>
      <c r="AO1855" s="78"/>
      <c r="AP1855" s="63"/>
      <c r="AQ1855" s="78"/>
      <c r="AR1855" s="78"/>
      <c r="AS1855" s="86"/>
      <c r="AT1855" s="87"/>
      <c r="AU1855" s="88"/>
    </row>
    <row r="1856" spans="1:47">
      <c r="A1856" s="50">
        <f t="shared" si="132"/>
        <v>0</v>
      </c>
      <c r="B1856" s="51" t="str">
        <f>IF(A1856="","",IF(A1856&lt;词盘!$B$2,"大词",IF(A1856&lt;词盘!$C$2,"中尾词","长尾词")))</f>
        <v>大词</v>
      </c>
      <c r="D1856" s="29" t="str">
        <f t="shared" si="131"/>
        <v>无序</v>
      </c>
      <c r="I1856" s="61">
        <f t="shared" si="133"/>
        <v>0</v>
      </c>
      <c r="K1856" s="91"/>
      <c r="L1856" s="90"/>
      <c r="M1856" s="62" t="s">
        <v>10559</v>
      </c>
      <c r="N1856" s="63"/>
      <c r="O1856" s="64" t="s">
        <v>2018</v>
      </c>
      <c r="P1856" s="65"/>
      <c r="Q1856" s="63" t="s">
        <v>1987</v>
      </c>
      <c r="R1856" s="68">
        <v>0</v>
      </c>
      <c r="S1856" s="68">
        <v>2</v>
      </c>
      <c r="T1856" s="69" t="s">
        <v>4255</v>
      </c>
      <c r="U1856" s="70"/>
      <c r="V1856" s="68"/>
      <c r="W1856" s="71"/>
      <c r="X1856" s="72"/>
      <c r="Y1856" s="71"/>
      <c r="Z1856" s="71"/>
      <c r="AA1856" s="71"/>
      <c r="AB1856" s="76"/>
      <c r="AC1856" s="68">
        <v>0</v>
      </c>
      <c r="AD1856" s="77"/>
      <c r="AE1856" s="68">
        <v>2</v>
      </c>
      <c r="AF1856" s="78"/>
      <c r="AG1856" s="81"/>
      <c r="AH1856" s="44" t="s">
        <v>2027</v>
      </c>
      <c r="AI1856" s="64" t="s">
        <v>2177</v>
      </c>
      <c r="AJ1856" s="63"/>
      <c r="AK1856" s="78"/>
      <c r="AL1856" s="78"/>
      <c r="AM1856" s="63"/>
      <c r="AN1856" s="78"/>
      <c r="AO1856" s="78"/>
      <c r="AP1856" s="63"/>
      <c r="AQ1856" s="78"/>
      <c r="AR1856" s="78"/>
      <c r="AS1856" s="86"/>
      <c r="AT1856" s="87"/>
      <c r="AU1856" s="88"/>
    </row>
    <row r="1857" spans="1:47">
      <c r="A1857" s="50">
        <f t="shared" si="132"/>
        <v>0</v>
      </c>
      <c r="B1857" s="51" t="str">
        <f>IF(A1857="","",IF(A1857&lt;词盘!$B$2,"大词",IF(A1857&lt;词盘!$C$2,"中尾词","长尾词")))</f>
        <v>大词</v>
      </c>
      <c r="D1857" s="29" t="str">
        <f t="shared" si="131"/>
        <v>无序</v>
      </c>
      <c r="I1857" s="61">
        <f t="shared" si="133"/>
        <v>0</v>
      </c>
      <c r="K1857" s="91"/>
      <c r="L1857" s="90"/>
      <c r="M1857" s="62" t="s">
        <v>10560</v>
      </c>
      <c r="N1857" s="63"/>
      <c r="O1857" s="64" t="s">
        <v>2027</v>
      </c>
      <c r="P1857" s="65"/>
      <c r="Q1857" s="63" t="s">
        <v>2247</v>
      </c>
      <c r="R1857" s="68">
        <v>0</v>
      </c>
      <c r="S1857" s="68">
        <v>2</v>
      </c>
      <c r="T1857" s="69" t="s">
        <v>4255</v>
      </c>
      <c r="U1857" s="70"/>
      <c r="V1857" s="68"/>
      <c r="W1857" s="71"/>
      <c r="X1857" s="72"/>
      <c r="Y1857" s="71"/>
      <c r="Z1857" s="71"/>
      <c r="AA1857" s="71"/>
      <c r="AB1857" s="76"/>
      <c r="AC1857" s="68">
        <v>0</v>
      </c>
      <c r="AD1857" s="77"/>
      <c r="AE1857" s="68">
        <v>9</v>
      </c>
      <c r="AF1857" s="78"/>
      <c r="AG1857" s="81"/>
      <c r="AH1857" s="44" t="s">
        <v>2027</v>
      </c>
      <c r="AI1857" s="64" t="s">
        <v>2177</v>
      </c>
      <c r="AJ1857" s="63"/>
      <c r="AK1857" s="78"/>
      <c r="AL1857" s="78"/>
      <c r="AM1857" s="63"/>
      <c r="AN1857" s="78"/>
      <c r="AO1857" s="78"/>
      <c r="AP1857" s="63"/>
      <c r="AQ1857" s="78"/>
      <c r="AR1857" s="78"/>
      <c r="AS1857" s="86"/>
      <c r="AT1857" s="87"/>
      <c r="AU1857" s="88"/>
    </row>
    <row r="1858" spans="1:47">
      <c r="A1858" s="50">
        <f t="shared" si="132"/>
        <v>0</v>
      </c>
      <c r="B1858" s="51" t="str">
        <f>IF(A1858="","",IF(A1858&lt;词盘!$B$2,"大词",IF(A1858&lt;词盘!$C$2,"中尾词","长尾词")))</f>
        <v>大词</v>
      </c>
      <c r="D1858" s="29" t="str">
        <f t="shared" si="131"/>
        <v>无序</v>
      </c>
      <c r="I1858" s="61">
        <f t="shared" si="133"/>
        <v>0</v>
      </c>
      <c r="K1858" s="91"/>
      <c r="L1858" s="90"/>
      <c r="M1858" s="62" t="s">
        <v>10561</v>
      </c>
      <c r="N1858" s="63" t="s">
        <v>10562</v>
      </c>
      <c r="O1858" s="64" t="s">
        <v>2027</v>
      </c>
      <c r="P1858" s="65"/>
      <c r="Q1858" s="63" t="s">
        <v>2047</v>
      </c>
      <c r="R1858" s="68">
        <v>0</v>
      </c>
      <c r="S1858" s="68">
        <v>11</v>
      </c>
      <c r="T1858" s="69" t="s">
        <v>8902</v>
      </c>
      <c r="U1858" s="70">
        <v>1962238</v>
      </c>
      <c r="V1858" s="68"/>
      <c r="W1858" s="71"/>
      <c r="X1858" s="72"/>
      <c r="Y1858" s="71"/>
      <c r="Z1858" s="71"/>
      <c r="AA1858" s="71">
        <v>1</v>
      </c>
      <c r="AB1858" s="76">
        <v>0</v>
      </c>
      <c r="AC1858" s="68">
        <v>477</v>
      </c>
      <c r="AD1858" s="77">
        <v>0</v>
      </c>
      <c r="AE1858" s="68">
        <v>29</v>
      </c>
      <c r="AF1858" s="78">
        <v>0.3548</v>
      </c>
      <c r="AG1858" s="81">
        <v>0.4286</v>
      </c>
      <c r="AH1858" s="44" t="s">
        <v>2027</v>
      </c>
      <c r="AI1858" s="64" t="s">
        <v>2177</v>
      </c>
      <c r="AJ1858" s="63" t="s">
        <v>2178</v>
      </c>
      <c r="AK1858" s="78">
        <v>0.129</v>
      </c>
      <c r="AL1858" s="78">
        <v>0.1429</v>
      </c>
      <c r="AM1858" s="63" t="s">
        <v>10563</v>
      </c>
      <c r="AN1858" s="78">
        <v>0.129</v>
      </c>
      <c r="AO1858" s="78">
        <v>0</v>
      </c>
      <c r="AP1858" s="63" t="s">
        <v>10564</v>
      </c>
      <c r="AQ1858" s="78">
        <v>0.0968</v>
      </c>
      <c r="AR1858" s="78">
        <v>0.2857</v>
      </c>
      <c r="AS1858" s="86" t="s">
        <v>10565</v>
      </c>
      <c r="AT1858" s="87"/>
      <c r="AU1858" s="88" t="s">
        <v>10566</v>
      </c>
    </row>
    <row r="1859" spans="1:47">
      <c r="A1859" s="50">
        <f t="shared" si="132"/>
        <v>0</v>
      </c>
      <c r="B1859" s="51" t="str">
        <f>IF(A1859="","",IF(A1859&lt;词盘!$B$2,"大词",IF(A1859&lt;词盘!$C$2,"中尾词","长尾词")))</f>
        <v>大词</v>
      </c>
      <c r="D1859" s="29" t="str">
        <f t="shared" si="131"/>
        <v>无序</v>
      </c>
      <c r="I1859" s="61">
        <f t="shared" si="133"/>
        <v>0</v>
      </c>
      <c r="K1859" s="91"/>
      <c r="L1859" s="90"/>
      <c r="M1859" s="62" t="s">
        <v>10567</v>
      </c>
      <c r="N1859" s="63"/>
      <c r="O1859" s="64" t="s">
        <v>2027</v>
      </c>
      <c r="P1859" s="65"/>
      <c r="Q1859" s="63" t="s">
        <v>2047</v>
      </c>
      <c r="R1859" s="68">
        <v>0</v>
      </c>
      <c r="S1859" s="68">
        <v>4</v>
      </c>
      <c r="T1859" s="69" t="s">
        <v>4749</v>
      </c>
      <c r="U1859" s="70">
        <v>1069653</v>
      </c>
      <c r="V1859" s="68"/>
      <c r="W1859" s="71"/>
      <c r="X1859" s="72"/>
      <c r="Y1859" s="71"/>
      <c r="Z1859" s="71"/>
      <c r="AA1859" s="71"/>
      <c r="AB1859" s="76"/>
      <c r="AC1859" s="68">
        <v>0</v>
      </c>
      <c r="AD1859" s="77"/>
      <c r="AE1859" s="68">
        <v>4</v>
      </c>
      <c r="AF1859" s="78"/>
      <c r="AG1859" s="81"/>
      <c r="AH1859" s="44" t="s">
        <v>2027</v>
      </c>
      <c r="AI1859" s="64" t="s">
        <v>2177</v>
      </c>
      <c r="AJ1859" s="63" t="s">
        <v>10568</v>
      </c>
      <c r="AK1859" s="78">
        <v>0.8448</v>
      </c>
      <c r="AL1859" s="78">
        <v>0.3333</v>
      </c>
      <c r="AM1859" s="63" t="s">
        <v>2178</v>
      </c>
      <c r="AN1859" s="78">
        <v>0.069</v>
      </c>
      <c r="AO1859" s="78">
        <v>0</v>
      </c>
      <c r="AP1859" s="63" t="s">
        <v>10569</v>
      </c>
      <c r="AQ1859" s="78">
        <v>0.0345</v>
      </c>
      <c r="AR1859" s="78">
        <v>0.3333</v>
      </c>
      <c r="AS1859" s="86"/>
      <c r="AT1859" s="87">
        <v>0.0952</v>
      </c>
      <c r="AU1859" s="88" t="s">
        <v>10570</v>
      </c>
    </row>
    <row r="1860" spans="1:47">
      <c r="A1860" s="50">
        <f t="shared" si="132"/>
        <v>0</v>
      </c>
      <c r="B1860" s="51" t="str">
        <f>IF(A1860="","",IF(A1860&lt;词盘!$B$2,"大词",IF(A1860&lt;词盘!$C$2,"中尾词","长尾词")))</f>
        <v>大词</v>
      </c>
      <c r="D1860" s="29" t="str">
        <f t="shared" si="131"/>
        <v>无序</v>
      </c>
      <c r="I1860" s="61">
        <f t="shared" si="133"/>
        <v>0</v>
      </c>
      <c r="K1860" s="91"/>
      <c r="L1860" s="90"/>
      <c r="M1860" s="62" t="s">
        <v>10571</v>
      </c>
      <c r="N1860" s="63"/>
      <c r="O1860" s="64" t="s">
        <v>2027</v>
      </c>
      <c r="P1860" s="65"/>
      <c r="Q1860" s="63" t="s">
        <v>2247</v>
      </c>
      <c r="R1860" s="68">
        <v>0</v>
      </c>
      <c r="S1860" s="68">
        <v>2</v>
      </c>
      <c r="T1860" s="69" t="s">
        <v>4255</v>
      </c>
      <c r="U1860" s="70"/>
      <c r="V1860" s="68"/>
      <c r="W1860" s="71"/>
      <c r="X1860" s="72"/>
      <c r="Y1860" s="71"/>
      <c r="Z1860" s="71"/>
      <c r="AA1860" s="71"/>
      <c r="AB1860" s="76"/>
      <c r="AC1860" s="68">
        <v>0</v>
      </c>
      <c r="AD1860" s="77"/>
      <c r="AE1860" s="68">
        <v>18</v>
      </c>
      <c r="AF1860" s="78"/>
      <c r="AG1860" s="81"/>
      <c r="AH1860" s="44" t="s">
        <v>2027</v>
      </c>
      <c r="AI1860" s="64" t="s">
        <v>2177</v>
      </c>
      <c r="AJ1860" s="63"/>
      <c r="AK1860" s="78"/>
      <c r="AL1860" s="78"/>
      <c r="AM1860" s="63"/>
      <c r="AN1860" s="78"/>
      <c r="AO1860" s="78"/>
      <c r="AP1860" s="63"/>
      <c r="AQ1860" s="78"/>
      <c r="AR1860" s="78"/>
      <c r="AS1860" s="86"/>
      <c r="AT1860" s="87"/>
      <c r="AU1860" s="88"/>
    </row>
    <row r="1861" spans="1:47">
      <c r="A1861" s="50">
        <f t="shared" si="132"/>
        <v>0</v>
      </c>
      <c r="B1861" s="51" t="str">
        <f>IF(A1861="","",IF(A1861&lt;词盘!$B$2,"大词",IF(A1861&lt;词盘!$C$2,"中尾词","长尾词")))</f>
        <v>大词</v>
      </c>
      <c r="D1861" s="29" t="str">
        <f t="shared" si="131"/>
        <v>无序</v>
      </c>
      <c r="I1861" s="61">
        <f t="shared" si="133"/>
        <v>0</v>
      </c>
      <c r="K1861" s="91"/>
      <c r="L1861" s="90"/>
      <c r="M1861" s="62" t="s">
        <v>10572</v>
      </c>
      <c r="N1861" s="63"/>
      <c r="O1861" s="64" t="s">
        <v>2027</v>
      </c>
      <c r="P1861" s="65"/>
      <c r="Q1861" s="63" t="s">
        <v>2247</v>
      </c>
      <c r="R1861" s="68">
        <v>0</v>
      </c>
      <c r="S1861" s="68">
        <v>2</v>
      </c>
      <c r="T1861" s="69" t="s">
        <v>4255</v>
      </c>
      <c r="U1861" s="70"/>
      <c r="V1861" s="68"/>
      <c r="W1861" s="71"/>
      <c r="X1861" s="72"/>
      <c r="Y1861" s="71"/>
      <c r="Z1861" s="71"/>
      <c r="AA1861" s="71"/>
      <c r="AB1861" s="76"/>
      <c r="AC1861" s="68">
        <v>0</v>
      </c>
      <c r="AD1861" s="77"/>
      <c r="AE1861" s="68">
        <v>16</v>
      </c>
      <c r="AF1861" s="78"/>
      <c r="AG1861" s="81"/>
      <c r="AH1861" s="44" t="s">
        <v>2027</v>
      </c>
      <c r="AI1861" s="64" t="s">
        <v>2177</v>
      </c>
      <c r="AJ1861" s="63"/>
      <c r="AK1861" s="78"/>
      <c r="AL1861" s="78"/>
      <c r="AM1861" s="63"/>
      <c r="AN1861" s="78"/>
      <c r="AO1861" s="78"/>
      <c r="AP1861" s="63"/>
      <c r="AQ1861" s="78"/>
      <c r="AR1861" s="78"/>
      <c r="AS1861" s="86"/>
      <c r="AT1861" s="87"/>
      <c r="AU1861" s="88"/>
    </row>
    <row r="1862" spans="1:47">
      <c r="A1862" s="50">
        <f t="shared" si="132"/>
        <v>0</v>
      </c>
      <c r="B1862" s="51" t="str">
        <f>IF(A1862="","",IF(A1862&lt;词盘!$B$2,"大词",IF(A1862&lt;词盘!$C$2,"中尾词","长尾词")))</f>
        <v>大词</v>
      </c>
      <c r="D1862" s="29" t="str">
        <f t="shared" si="131"/>
        <v>无序</v>
      </c>
      <c r="I1862" s="61">
        <f t="shared" si="133"/>
        <v>0</v>
      </c>
      <c r="K1862" s="91"/>
      <c r="L1862" s="90"/>
      <c r="M1862" s="62" t="s">
        <v>10573</v>
      </c>
      <c r="N1862" s="63"/>
      <c r="O1862" s="64" t="s">
        <v>2027</v>
      </c>
      <c r="P1862" s="65"/>
      <c r="Q1862" s="63" t="s">
        <v>2047</v>
      </c>
      <c r="R1862" s="68">
        <v>0</v>
      </c>
      <c r="S1862" s="68">
        <v>9</v>
      </c>
      <c r="T1862" s="69" t="s">
        <v>7260</v>
      </c>
      <c r="U1862" s="70"/>
      <c r="V1862" s="68"/>
      <c r="W1862" s="71"/>
      <c r="X1862" s="72"/>
      <c r="Y1862" s="71"/>
      <c r="Z1862" s="71"/>
      <c r="AA1862" s="71"/>
      <c r="AB1862" s="76"/>
      <c r="AC1862" s="68">
        <v>0</v>
      </c>
      <c r="AD1862" s="77"/>
      <c r="AE1862" s="68">
        <v>14</v>
      </c>
      <c r="AF1862" s="78"/>
      <c r="AG1862" s="81"/>
      <c r="AH1862" s="44" t="s">
        <v>2027</v>
      </c>
      <c r="AI1862" s="64" t="s">
        <v>2177</v>
      </c>
      <c r="AJ1862" s="63"/>
      <c r="AK1862" s="78"/>
      <c r="AL1862" s="78"/>
      <c r="AM1862" s="63"/>
      <c r="AN1862" s="78"/>
      <c r="AO1862" s="78"/>
      <c r="AP1862" s="63"/>
      <c r="AQ1862" s="78"/>
      <c r="AR1862" s="78"/>
      <c r="AS1862" s="86"/>
      <c r="AT1862" s="87">
        <v>0</v>
      </c>
      <c r="AU1862" s="88" t="s">
        <v>10574</v>
      </c>
    </row>
    <row r="1863" spans="1:47">
      <c r="A1863" s="50">
        <f t="shared" si="132"/>
        <v>0</v>
      </c>
      <c r="B1863" s="51" t="str">
        <f>IF(A1863="","",IF(A1863&lt;词盘!$B$2,"大词",IF(A1863&lt;词盘!$C$2,"中尾词","长尾词")))</f>
        <v>大词</v>
      </c>
      <c r="D1863" s="29" t="str">
        <f t="shared" si="131"/>
        <v>无序</v>
      </c>
      <c r="I1863" s="61">
        <f t="shared" si="133"/>
        <v>0</v>
      </c>
      <c r="K1863" s="91"/>
      <c r="L1863" s="90"/>
      <c r="M1863" s="62" t="s">
        <v>10575</v>
      </c>
      <c r="N1863" s="63" t="s">
        <v>10576</v>
      </c>
      <c r="O1863" s="64" t="s">
        <v>2027</v>
      </c>
      <c r="P1863" s="65"/>
      <c r="Q1863" s="63" t="s">
        <v>2047</v>
      </c>
      <c r="R1863" s="68">
        <v>0</v>
      </c>
      <c r="S1863" s="68">
        <v>1</v>
      </c>
      <c r="T1863" s="69" t="s">
        <v>2601</v>
      </c>
      <c r="U1863" s="70"/>
      <c r="V1863" s="68"/>
      <c r="W1863" s="71"/>
      <c r="X1863" s="72"/>
      <c r="Y1863" s="71"/>
      <c r="Z1863" s="71"/>
      <c r="AA1863" s="71">
        <v>1</v>
      </c>
      <c r="AB1863" s="76">
        <v>0</v>
      </c>
      <c r="AC1863" s="68">
        <v>105715</v>
      </c>
      <c r="AD1863" s="77">
        <v>0</v>
      </c>
      <c r="AE1863" s="68">
        <v>2</v>
      </c>
      <c r="AF1863" s="78">
        <v>0.2334</v>
      </c>
      <c r="AG1863" s="81">
        <v>0.3333</v>
      </c>
      <c r="AH1863" s="82">
        <v>0.95</v>
      </c>
      <c r="AI1863" s="64" t="s">
        <v>10577</v>
      </c>
      <c r="AJ1863" s="63" t="s">
        <v>10578</v>
      </c>
      <c r="AK1863" s="78">
        <v>0.1</v>
      </c>
      <c r="AL1863" s="78">
        <v>0</v>
      </c>
      <c r="AM1863" s="63" t="s">
        <v>10579</v>
      </c>
      <c r="AN1863" s="78">
        <v>0.0667</v>
      </c>
      <c r="AO1863" s="78">
        <v>0.3333</v>
      </c>
      <c r="AP1863" s="63" t="s">
        <v>10580</v>
      </c>
      <c r="AQ1863" s="78">
        <v>0.0667</v>
      </c>
      <c r="AR1863" s="78">
        <v>0</v>
      </c>
      <c r="AS1863" s="86" t="s">
        <v>10581</v>
      </c>
      <c r="AT1863" s="87">
        <v>0.0833</v>
      </c>
      <c r="AU1863" s="88" t="s">
        <v>10582</v>
      </c>
    </row>
    <row r="1864" spans="1:47">
      <c r="A1864" s="50">
        <f t="shared" si="132"/>
        <v>10</v>
      </c>
      <c r="B1864" s="51" t="str">
        <f>IF(A1864="","",IF(A1864&lt;词盘!$B$2,"大词",IF(A1864&lt;词盘!$C$2,"中尾词","长尾词")))</f>
        <v>大词</v>
      </c>
      <c r="D1864" s="29" t="str">
        <f t="shared" si="131"/>
        <v>无序</v>
      </c>
      <c r="I1864" s="61">
        <f t="shared" si="133"/>
        <v>0</v>
      </c>
      <c r="K1864" s="91"/>
      <c r="L1864" s="90"/>
      <c r="M1864" s="62" t="s">
        <v>10583</v>
      </c>
      <c r="N1864" s="63" t="s">
        <v>10584</v>
      </c>
      <c r="O1864" s="64" t="s">
        <v>2027</v>
      </c>
      <c r="P1864" s="65"/>
      <c r="Q1864" s="63" t="s">
        <v>2047</v>
      </c>
      <c r="R1864" s="68">
        <v>0</v>
      </c>
      <c r="S1864" s="68">
        <v>1</v>
      </c>
      <c r="T1864" s="69" t="s">
        <v>2601</v>
      </c>
      <c r="U1864" s="70">
        <v>817303</v>
      </c>
      <c r="V1864" s="68">
        <v>1757</v>
      </c>
      <c r="W1864" s="71">
        <v>10</v>
      </c>
      <c r="X1864" s="72">
        <v>0.0057</v>
      </c>
      <c r="Y1864" s="71">
        <v>51702</v>
      </c>
      <c r="Z1864" s="71">
        <v>707</v>
      </c>
      <c r="AA1864" s="71">
        <v>1</v>
      </c>
      <c r="AB1864" s="76">
        <v>1</v>
      </c>
      <c r="AC1864" s="68">
        <v>40439</v>
      </c>
      <c r="AD1864" s="77">
        <v>0.04</v>
      </c>
      <c r="AE1864" s="68">
        <v>33</v>
      </c>
      <c r="AF1864" s="78">
        <v>0.3108</v>
      </c>
      <c r="AG1864" s="81">
        <v>0</v>
      </c>
      <c r="AH1864" s="82">
        <v>2.48</v>
      </c>
      <c r="AI1864" s="64" t="s">
        <v>10585</v>
      </c>
      <c r="AJ1864" s="63" t="s">
        <v>10586</v>
      </c>
      <c r="AK1864" s="78">
        <v>0.1351</v>
      </c>
      <c r="AL1864" s="78">
        <v>0</v>
      </c>
      <c r="AM1864" s="63" t="s">
        <v>10587</v>
      </c>
      <c r="AN1864" s="78">
        <v>0.0946</v>
      </c>
      <c r="AO1864" s="78">
        <v>0</v>
      </c>
      <c r="AP1864" s="63" t="s">
        <v>10588</v>
      </c>
      <c r="AQ1864" s="78">
        <v>0.0811</v>
      </c>
      <c r="AR1864" s="78">
        <v>0</v>
      </c>
      <c r="AS1864" s="86" t="s">
        <v>10589</v>
      </c>
      <c r="AT1864" s="87">
        <v>0.0824</v>
      </c>
      <c r="AU1864" s="88" t="s">
        <v>10590</v>
      </c>
    </row>
    <row r="1865" spans="1:47">
      <c r="A1865" s="50">
        <f t="shared" si="132"/>
        <v>0</v>
      </c>
      <c r="B1865" s="51" t="str">
        <f>IF(A1865="","",IF(A1865&lt;词盘!$B$2,"大词",IF(A1865&lt;词盘!$C$2,"中尾词","长尾词")))</f>
        <v>大词</v>
      </c>
      <c r="D1865" s="29" t="str">
        <f t="shared" ref="D1865:D1928" si="134">IF(M1865="","",IF(OR(E1865="/",E1865=""),"无序",IF(COUNTIFS(E:E,E1865)&lt;4,"无序","有序")))</f>
        <v>无序</v>
      </c>
      <c r="I1865" s="61">
        <f t="shared" si="133"/>
        <v>0</v>
      </c>
      <c r="K1865" s="91"/>
      <c r="L1865" s="90"/>
      <c r="M1865" s="62" t="s">
        <v>10591</v>
      </c>
      <c r="N1865" s="63"/>
      <c r="O1865" s="64" t="s">
        <v>2027</v>
      </c>
      <c r="P1865" s="65"/>
      <c r="Q1865" s="63" t="s">
        <v>2047</v>
      </c>
      <c r="R1865" s="68">
        <v>0</v>
      </c>
      <c r="S1865" s="68">
        <v>4</v>
      </c>
      <c r="T1865" s="69" t="s">
        <v>7089</v>
      </c>
      <c r="U1865" s="70"/>
      <c r="V1865" s="68"/>
      <c r="W1865" s="71"/>
      <c r="X1865" s="72"/>
      <c r="Y1865" s="71"/>
      <c r="Z1865" s="71"/>
      <c r="AA1865" s="71"/>
      <c r="AB1865" s="76"/>
      <c r="AC1865" s="68">
        <v>0</v>
      </c>
      <c r="AD1865" s="77"/>
      <c r="AE1865" s="68">
        <v>16</v>
      </c>
      <c r="AF1865" s="78"/>
      <c r="AG1865" s="81"/>
      <c r="AH1865" s="44" t="s">
        <v>2027</v>
      </c>
      <c r="AI1865" s="64" t="s">
        <v>2177</v>
      </c>
      <c r="AJ1865" s="63"/>
      <c r="AK1865" s="78"/>
      <c r="AL1865" s="78"/>
      <c r="AM1865" s="63"/>
      <c r="AN1865" s="78"/>
      <c r="AO1865" s="78"/>
      <c r="AP1865" s="63"/>
      <c r="AQ1865" s="78"/>
      <c r="AR1865" s="78"/>
      <c r="AS1865" s="86"/>
      <c r="AT1865" s="87"/>
      <c r="AU1865" s="88"/>
    </row>
    <row r="1866" spans="1:47">
      <c r="A1866" s="50">
        <f t="shared" si="132"/>
        <v>0</v>
      </c>
      <c r="B1866" s="51" t="str">
        <f>IF(A1866="","",IF(A1866&lt;词盘!$B$2,"大词",IF(A1866&lt;词盘!$C$2,"中尾词","长尾词")))</f>
        <v>大词</v>
      </c>
      <c r="D1866" s="29" t="str">
        <f t="shared" si="134"/>
        <v>无序</v>
      </c>
      <c r="I1866" s="61">
        <f t="shared" si="133"/>
        <v>0</v>
      </c>
      <c r="K1866" s="91"/>
      <c r="L1866" s="90"/>
      <c r="M1866" s="62" t="s">
        <v>10592</v>
      </c>
      <c r="N1866" s="63" t="s">
        <v>10593</v>
      </c>
      <c r="O1866" s="64" t="s">
        <v>2027</v>
      </c>
      <c r="P1866" s="65"/>
      <c r="Q1866" s="63" t="s">
        <v>2149</v>
      </c>
      <c r="R1866" s="68">
        <v>0</v>
      </c>
      <c r="S1866" s="68">
        <v>1</v>
      </c>
      <c r="T1866" s="69" t="s">
        <v>4096</v>
      </c>
      <c r="U1866" s="70"/>
      <c r="V1866" s="68"/>
      <c r="W1866" s="71"/>
      <c r="X1866" s="72"/>
      <c r="Y1866" s="71"/>
      <c r="Z1866" s="71"/>
      <c r="AA1866" s="71">
        <v>1</v>
      </c>
      <c r="AB1866" s="76">
        <v>0</v>
      </c>
      <c r="AC1866" s="68">
        <v>491</v>
      </c>
      <c r="AD1866" s="77">
        <v>0</v>
      </c>
      <c r="AE1866" s="68">
        <v>22</v>
      </c>
      <c r="AF1866" s="78">
        <v>0.4166</v>
      </c>
      <c r="AG1866" s="81">
        <v>1</v>
      </c>
      <c r="AH1866" s="82">
        <v>1.11</v>
      </c>
      <c r="AI1866" s="64" t="s">
        <v>2840</v>
      </c>
      <c r="AJ1866" s="63" t="s">
        <v>10594</v>
      </c>
      <c r="AK1866" s="78">
        <v>0.25</v>
      </c>
      <c r="AL1866" s="78">
        <v>0</v>
      </c>
      <c r="AM1866" s="63" t="s">
        <v>10595</v>
      </c>
      <c r="AN1866" s="78">
        <v>0.0833</v>
      </c>
      <c r="AO1866" s="78">
        <v>0.5</v>
      </c>
      <c r="AP1866" s="63" t="s">
        <v>10596</v>
      </c>
      <c r="AQ1866" s="78">
        <v>0.0833</v>
      </c>
      <c r="AR1866" s="78">
        <v>0.5</v>
      </c>
      <c r="AS1866" s="86" t="s">
        <v>10597</v>
      </c>
      <c r="AT1866" s="87">
        <v>0.2857</v>
      </c>
      <c r="AU1866" s="88" t="s">
        <v>10598</v>
      </c>
    </row>
    <row r="1867" spans="1:47">
      <c r="A1867" s="50">
        <f t="shared" si="132"/>
        <v>0</v>
      </c>
      <c r="B1867" s="51" t="str">
        <f>IF(A1867="","",IF(A1867&lt;词盘!$B$2,"大词",IF(A1867&lt;词盘!$C$2,"中尾词","长尾词")))</f>
        <v>大词</v>
      </c>
      <c r="D1867" s="29" t="str">
        <f t="shared" si="134"/>
        <v>无序</v>
      </c>
      <c r="I1867" s="61">
        <f t="shared" si="133"/>
        <v>0</v>
      </c>
      <c r="K1867" s="91"/>
      <c r="L1867" s="90"/>
      <c r="M1867" s="62" t="s">
        <v>10599</v>
      </c>
      <c r="N1867" s="63"/>
      <c r="O1867" s="64" t="s">
        <v>2027</v>
      </c>
      <c r="P1867" s="65"/>
      <c r="Q1867" s="63" t="s">
        <v>2047</v>
      </c>
      <c r="R1867" s="68">
        <v>0</v>
      </c>
      <c r="S1867" s="68">
        <v>1</v>
      </c>
      <c r="T1867" s="69" t="s">
        <v>2910</v>
      </c>
      <c r="U1867" s="70"/>
      <c r="V1867" s="68"/>
      <c r="W1867" s="71"/>
      <c r="X1867" s="72"/>
      <c r="Y1867" s="71"/>
      <c r="Z1867" s="71"/>
      <c r="AA1867" s="71"/>
      <c r="AB1867" s="76"/>
      <c r="AC1867" s="68">
        <v>0</v>
      </c>
      <c r="AD1867" s="77"/>
      <c r="AE1867" s="68">
        <v>1</v>
      </c>
      <c r="AF1867" s="78"/>
      <c r="AG1867" s="81"/>
      <c r="AH1867" s="44" t="s">
        <v>2027</v>
      </c>
      <c r="AI1867" s="64" t="s">
        <v>2177</v>
      </c>
      <c r="AJ1867" s="63"/>
      <c r="AK1867" s="78"/>
      <c r="AL1867" s="78"/>
      <c r="AM1867" s="63"/>
      <c r="AN1867" s="78"/>
      <c r="AO1867" s="78"/>
      <c r="AP1867" s="63"/>
      <c r="AQ1867" s="78"/>
      <c r="AR1867" s="78"/>
      <c r="AS1867" s="86"/>
      <c r="AT1867" s="87"/>
      <c r="AU1867" s="88"/>
    </row>
    <row r="1868" spans="1:47">
      <c r="A1868" s="50">
        <f t="shared" si="132"/>
        <v>0</v>
      </c>
      <c r="B1868" s="51" t="str">
        <f>IF(A1868="","",IF(A1868&lt;词盘!$B$2,"大词",IF(A1868&lt;词盘!$C$2,"中尾词","长尾词")))</f>
        <v>大词</v>
      </c>
      <c r="D1868" s="29" t="str">
        <f t="shared" si="134"/>
        <v>无序</v>
      </c>
      <c r="I1868" s="61">
        <f t="shared" si="133"/>
        <v>0</v>
      </c>
      <c r="K1868" s="91"/>
      <c r="L1868" s="90"/>
      <c r="M1868" s="62" t="s">
        <v>10600</v>
      </c>
      <c r="N1868" s="63"/>
      <c r="O1868" s="64" t="s">
        <v>2027</v>
      </c>
      <c r="P1868" s="65"/>
      <c r="Q1868" s="63" t="s">
        <v>2247</v>
      </c>
      <c r="R1868" s="68">
        <v>0</v>
      </c>
      <c r="S1868" s="68">
        <v>2</v>
      </c>
      <c r="T1868" s="69" t="s">
        <v>4255</v>
      </c>
      <c r="U1868" s="70"/>
      <c r="V1868" s="68"/>
      <c r="W1868" s="71"/>
      <c r="X1868" s="72"/>
      <c r="Y1868" s="71"/>
      <c r="Z1868" s="71"/>
      <c r="AA1868" s="71"/>
      <c r="AB1868" s="76"/>
      <c r="AC1868" s="68">
        <v>0</v>
      </c>
      <c r="AD1868" s="77"/>
      <c r="AE1868" s="68">
        <v>20</v>
      </c>
      <c r="AF1868" s="78"/>
      <c r="AG1868" s="81"/>
      <c r="AH1868" s="44" t="s">
        <v>2027</v>
      </c>
      <c r="AI1868" s="64" t="s">
        <v>2177</v>
      </c>
      <c r="AJ1868" s="63"/>
      <c r="AK1868" s="78"/>
      <c r="AL1868" s="78"/>
      <c r="AM1868" s="63"/>
      <c r="AN1868" s="78"/>
      <c r="AO1868" s="78"/>
      <c r="AP1868" s="63"/>
      <c r="AQ1868" s="78"/>
      <c r="AR1868" s="78"/>
      <c r="AS1868" s="86"/>
      <c r="AT1868" s="87">
        <v>0</v>
      </c>
      <c r="AU1868" s="88" t="s">
        <v>10601</v>
      </c>
    </row>
    <row r="1869" spans="1:47">
      <c r="A1869" s="50">
        <f t="shared" si="132"/>
        <v>0</v>
      </c>
      <c r="B1869" s="51" t="str">
        <f>IF(A1869="","",IF(A1869&lt;词盘!$B$2,"大词",IF(A1869&lt;词盘!$C$2,"中尾词","长尾词")))</f>
        <v>大词</v>
      </c>
      <c r="D1869" s="29" t="str">
        <f t="shared" si="134"/>
        <v>无序</v>
      </c>
      <c r="I1869" s="61">
        <f t="shared" si="133"/>
        <v>0</v>
      </c>
      <c r="K1869" s="91"/>
      <c r="L1869" s="90"/>
      <c r="M1869" s="62" t="s">
        <v>10602</v>
      </c>
      <c r="N1869" s="63"/>
      <c r="O1869" s="64" t="s">
        <v>2027</v>
      </c>
      <c r="P1869" s="65"/>
      <c r="Q1869" s="63" t="s">
        <v>2047</v>
      </c>
      <c r="R1869" s="68">
        <v>0</v>
      </c>
      <c r="S1869" s="68">
        <v>3</v>
      </c>
      <c r="T1869" s="69" t="s">
        <v>10603</v>
      </c>
      <c r="U1869" s="70"/>
      <c r="V1869" s="68"/>
      <c r="W1869" s="71"/>
      <c r="X1869" s="72"/>
      <c r="Y1869" s="71"/>
      <c r="Z1869" s="71"/>
      <c r="AA1869" s="71"/>
      <c r="AB1869" s="76"/>
      <c r="AC1869" s="68">
        <v>0</v>
      </c>
      <c r="AD1869" s="77"/>
      <c r="AE1869" s="68">
        <v>44</v>
      </c>
      <c r="AF1869" s="78"/>
      <c r="AG1869" s="81"/>
      <c r="AH1869" s="44" t="s">
        <v>2027</v>
      </c>
      <c r="AI1869" s="64" t="s">
        <v>2177</v>
      </c>
      <c r="AJ1869" s="63"/>
      <c r="AK1869" s="78"/>
      <c r="AL1869" s="78"/>
      <c r="AM1869" s="63"/>
      <c r="AN1869" s="78"/>
      <c r="AO1869" s="78"/>
      <c r="AP1869" s="63"/>
      <c r="AQ1869" s="78"/>
      <c r="AR1869" s="78"/>
      <c r="AS1869" s="86"/>
      <c r="AT1869" s="87">
        <v>0</v>
      </c>
      <c r="AU1869" s="88" t="s">
        <v>10604</v>
      </c>
    </row>
    <row r="1870" spans="1:47">
      <c r="A1870" s="50">
        <f t="shared" si="132"/>
        <v>0</v>
      </c>
      <c r="B1870" s="51" t="str">
        <f>IF(A1870="","",IF(A1870&lt;词盘!$B$2,"大词",IF(A1870&lt;词盘!$C$2,"中尾词","长尾词")))</f>
        <v>大词</v>
      </c>
      <c r="D1870" s="29" t="str">
        <f t="shared" si="134"/>
        <v>无序</v>
      </c>
      <c r="I1870" s="61">
        <f t="shared" si="133"/>
        <v>0</v>
      </c>
      <c r="K1870" s="91"/>
      <c r="L1870" s="90"/>
      <c r="M1870" s="62" t="s">
        <v>10605</v>
      </c>
      <c r="N1870" s="63"/>
      <c r="O1870" s="64" t="s">
        <v>2027</v>
      </c>
      <c r="P1870" s="65"/>
      <c r="Q1870" s="63" t="s">
        <v>2047</v>
      </c>
      <c r="R1870" s="68">
        <v>0</v>
      </c>
      <c r="S1870" s="68">
        <v>11</v>
      </c>
      <c r="T1870" s="69" t="s">
        <v>10606</v>
      </c>
      <c r="U1870" s="70"/>
      <c r="V1870" s="68"/>
      <c r="W1870" s="71"/>
      <c r="X1870" s="72"/>
      <c r="Y1870" s="71"/>
      <c r="Z1870" s="71"/>
      <c r="AA1870" s="71"/>
      <c r="AB1870" s="76"/>
      <c r="AC1870" s="68">
        <v>0</v>
      </c>
      <c r="AD1870" s="77"/>
      <c r="AE1870" s="68">
        <v>15</v>
      </c>
      <c r="AF1870" s="78"/>
      <c r="AG1870" s="81"/>
      <c r="AH1870" s="44" t="s">
        <v>2027</v>
      </c>
      <c r="AI1870" s="64" t="s">
        <v>2177</v>
      </c>
      <c r="AJ1870" s="63"/>
      <c r="AK1870" s="78"/>
      <c r="AL1870" s="78"/>
      <c r="AM1870" s="63"/>
      <c r="AN1870" s="78"/>
      <c r="AO1870" s="78"/>
      <c r="AP1870" s="63"/>
      <c r="AQ1870" s="78"/>
      <c r="AR1870" s="78"/>
      <c r="AS1870" s="86"/>
      <c r="AT1870" s="87">
        <v>0.0119</v>
      </c>
      <c r="AU1870" s="88" t="s">
        <v>10607</v>
      </c>
    </row>
    <row r="1871" spans="1:47">
      <c r="A1871" s="50">
        <f t="shared" si="132"/>
        <v>0</v>
      </c>
      <c r="B1871" s="51" t="str">
        <f>IF(A1871="","",IF(A1871&lt;词盘!$B$2,"大词",IF(A1871&lt;词盘!$C$2,"中尾词","长尾词")))</f>
        <v>大词</v>
      </c>
      <c r="D1871" s="29" t="str">
        <f t="shared" si="134"/>
        <v>无序</v>
      </c>
      <c r="I1871" s="61">
        <f t="shared" si="133"/>
        <v>0</v>
      </c>
      <c r="K1871" s="91"/>
      <c r="L1871" s="90"/>
      <c r="M1871" s="62" t="s">
        <v>10608</v>
      </c>
      <c r="N1871" s="63"/>
      <c r="O1871" s="64" t="s">
        <v>2027</v>
      </c>
      <c r="P1871" s="65"/>
      <c r="Q1871" s="63" t="s">
        <v>2047</v>
      </c>
      <c r="R1871" s="68">
        <v>0</v>
      </c>
      <c r="S1871" s="68">
        <v>11</v>
      </c>
      <c r="T1871" s="69" t="s">
        <v>7296</v>
      </c>
      <c r="U1871" s="70"/>
      <c r="V1871" s="68"/>
      <c r="W1871" s="71"/>
      <c r="X1871" s="72"/>
      <c r="Y1871" s="71"/>
      <c r="Z1871" s="71"/>
      <c r="AA1871" s="71"/>
      <c r="AB1871" s="76"/>
      <c r="AC1871" s="68">
        <v>0</v>
      </c>
      <c r="AD1871" s="77"/>
      <c r="AE1871" s="68">
        <v>14</v>
      </c>
      <c r="AF1871" s="78"/>
      <c r="AG1871" s="81"/>
      <c r="AH1871" s="44" t="s">
        <v>2027</v>
      </c>
      <c r="AI1871" s="64" t="s">
        <v>2177</v>
      </c>
      <c r="AJ1871" s="63"/>
      <c r="AK1871" s="78"/>
      <c r="AL1871" s="78"/>
      <c r="AM1871" s="63"/>
      <c r="AN1871" s="78"/>
      <c r="AO1871" s="78"/>
      <c r="AP1871" s="63"/>
      <c r="AQ1871" s="78"/>
      <c r="AR1871" s="78"/>
      <c r="AS1871" s="86"/>
      <c r="AT1871" s="87"/>
      <c r="AU1871" s="88"/>
    </row>
    <row r="1872" spans="1:47">
      <c r="A1872" s="50">
        <f t="shared" si="132"/>
        <v>0</v>
      </c>
      <c r="B1872" s="51" t="str">
        <f>IF(A1872="","",IF(A1872&lt;词盘!$B$2,"大词",IF(A1872&lt;词盘!$C$2,"中尾词","长尾词")))</f>
        <v>大词</v>
      </c>
      <c r="D1872" s="29" t="str">
        <f t="shared" si="134"/>
        <v>无序</v>
      </c>
      <c r="I1872" s="61">
        <f t="shared" si="133"/>
        <v>0</v>
      </c>
      <c r="K1872" s="91"/>
      <c r="L1872" s="90"/>
      <c r="M1872" s="62" t="s">
        <v>10609</v>
      </c>
      <c r="N1872" s="63"/>
      <c r="O1872" s="64" t="s">
        <v>2027</v>
      </c>
      <c r="P1872" s="65"/>
      <c r="Q1872" s="63" t="s">
        <v>2047</v>
      </c>
      <c r="R1872" s="68">
        <v>0</v>
      </c>
      <c r="S1872" s="68">
        <v>11</v>
      </c>
      <c r="T1872" s="69" t="s">
        <v>7320</v>
      </c>
      <c r="U1872" s="70"/>
      <c r="V1872" s="68"/>
      <c r="W1872" s="71"/>
      <c r="X1872" s="72"/>
      <c r="Y1872" s="71"/>
      <c r="Z1872" s="71"/>
      <c r="AA1872" s="71"/>
      <c r="AB1872" s="76"/>
      <c r="AC1872" s="68">
        <v>0</v>
      </c>
      <c r="AD1872" s="77"/>
      <c r="AE1872" s="68">
        <v>43</v>
      </c>
      <c r="AF1872" s="78"/>
      <c r="AG1872" s="81"/>
      <c r="AH1872" s="44" t="s">
        <v>2027</v>
      </c>
      <c r="AI1872" s="64" t="s">
        <v>2177</v>
      </c>
      <c r="AJ1872" s="63"/>
      <c r="AK1872" s="78"/>
      <c r="AL1872" s="78"/>
      <c r="AM1872" s="63"/>
      <c r="AN1872" s="78"/>
      <c r="AO1872" s="78"/>
      <c r="AP1872" s="63"/>
      <c r="AQ1872" s="78"/>
      <c r="AR1872" s="78"/>
      <c r="AS1872" s="86"/>
      <c r="AT1872" s="87">
        <v>0</v>
      </c>
      <c r="AU1872" s="88" t="s">
        <v>10610</v>
      </c>
    </row>
    <row r="1873" spans="1:47">
      <c r="A1873" s="50">
        <f t="shared" si="132"/>
        <v>78</v>
      </c>
      <c r="B1873" s="51" t="str">
        <f>IF(A1873="","",IF(A1873&lt;词盘!$B$2,"大词",IF(A1873&lt;词盘!$C$2,"中尾词","长尾词")))</f>
        <v>大词</v>
      </c>
      <c r="D1873" s="29" t="str">
        <f t="shared" si="134"/>
        <v>无序</v>
      </c>
      <c r="I1873" s="61">
        <f t="shared" si="133"/>
        <v>0</v>
      </c>
      <c r="K1873" s="91"/>
      <c r="L1873" s="90"/>
      <c r="M1873" s="62" t="s">
        <v>10611</v>
      </c>
      <c r="N1873" s="63" t="s">
        <v>10612</v>
      </c>
      <c r="O1873" s="64" t="s">
        <v>2027</v>
      </c>
      <c r="P1873" s="65"/>
      <c r="Q1873" s="63" t="s">
        <v>2047</v>
      </c>
      <c r="R1873" s="68">
        <v>0</v>
      </c>
      <c r="S1873" s="68">
        <v>1</v>
      </c>
      <c r="T1873" s="69" t="s">
        <v>2601</v>
      </c>
      <c r="U1873" s="70">
        <v>1841356</v>
      </c>
      <c r="V1873" s="68">
        <v>2304</v>
      </c>
      <c r="W1873" s="71">
        <v>78</v>
      </c>
      <c r="X1873" s="72">
        <v>0.0339</v>
      </c>
      <c r="Y1873" s="71">
        <v>47419</v>
      </c>
      <c r="Z1873" s="71">
        <v>1099</v>
      </c>
      <c r="AA1873" s="71">
        <v>2</v>
      </c>
      <c r="AB1873" s="76">
        <v>0</v>
      </c>
      <c r="AC1873" s="68">
        <v>1594</v>
      </c>
      <c r="AD1873" s="77">
        <v>1.45</v>
      </c>
      <c r="AE1873" s="68">
        <v>16</v>
      </c>
      <c r="AF1873" s="78">
        <v>0.5313</v>
      </c>
      <c r="AG1873" s="81">
        <v>0.25</v>
      </c>
      <c r="AH1873" s="82">
        <v>1.26</v>
      </c>
      <c r="AI1873" s="64" t="s">
        <v>5908</v>
      </c>
      <c r="AJ1873" s="63" t="s">
        <v>2857</v>
      </c>
      <c r="AK1873" s="78">
        <v>0.2813</v>
      </c>
      <c r="AL1873" s="78">
        <v>0.25</v>
      </c>
      <c r="AM1873" s="63" t="s">
        <v>10613</v>
      </c>
      <c r="AN1873" s="78">
        <v>0.1875</v>
      </c>
      <c r="AO1873" s="78">
        <v>0</v>
      </c>
      <c r="AP1873" s="63" t="s">
        <v>10614</v>
      </c>
      <c r="AQ1873" s="78">
        <v>0.0625</v>
      </c>
      <c r="AR1873" s="78">
        <v>0</v>
      </c>
      <c r="AS1873" s="86" t="s">
        <v>10615</v>
      </c>
      <c r="AT1873" s="87"/>
      <c r="AU1873" s="88"/>
    </row>
    <row r="1874" spans="1:47">
      <c r="A1874" s="50">
        <f t="shared" si="132"/>
        <v>0</v>
      </c>
      <c r="B1874" s="51" t="str">
        <f>IF(A1874="","",IF(A1874&lt;词盘!$B$2,"大词",IF(A1874&lt;词盘!$C$2,"中尾词","长尾词")))</f>
        <v>大词</v>
      </c>
      <c r="D1874" s="29" t="str">
        <f t="shared" si="134"/>
        <v>无序</v>
      </c>
      <c r="I1874" s="61">
        <f t="shared" si="133"/>
        <v>0</v>
      </c>
      <c r="K1874" s="91"/>
      <c r="L1874" s="90"/>
      <c r="M1874" s="62" t="s">
        <v>10616</v>
      </c>
      <c r="N1874" s="63"/>
      <c r="O1874" s="64" t="s">
        <v>2027</v>
      </c>
      <c r="P1874" s="65"/>
      <c r="Q1874" s="63" t="s">
        <v>2047</v>
      </c>
      <c r="R1874" s="68">
        <v>0</v>
      </c>
      <c r="S1874" s="68">
        <v>14</v>
      </c>
      <c r="T1874" s="69" t="s">
        <v>7304</v>
      </c>
      <c r="U1874" s="70"/>
      <c r="V1874" s="68"/>
      <c r="W1874" s="71"/>
      <c r="X1874" s="72"/>
      <c r="Y1874" s="71"/>
      <c r="Z1874" s="71"/>
      <c r="AA1874" s="71"/>
      <c r="AB1874" s="76"/>
      <c r="AC1874" s="68">
        <v>0</v>
      </c>
      <c r="AD1874" s="77"/>
      <c r="AE1874" s="68">
        <v>17</v>
      </c>
      <c r="AF1874" s="78"/>
      <c r="AG1874" s="81"/>
      <c r="AH1874" s="44" t="s">
        <v>2027</v>
      </c>
      <c r="AI1874" s="64" t="s">
        <v>2177</v>
      </c>
      <c r="AJ1874" s="63"/>
      <c r="AK1874" s="78"/>
      <c r="AL1874" s="78"/>
      <c r="AM1874" s="63"/>
      <c r="AN1874" s="78"/>
      <c r="AO1874" s="78"/>
      <c r="AP1874" s="63"/>
      <c r="AQ1874" s="78"/>
      <c r="AR1874" s="78"/>
      <c r="AS1874" s="86"/>
      <c r="AT1874" s="87"/>
      <c r="AU1874" s="88"/>
    </row>
    <row r="1875" spans="1:47">
      <c r="A1875" s="50">
        <f t="shared" si="132"/>
        <v>0</v>
      </c>
      <c r="B1875" s="51" t="str">
        <f>IF(A1875="","",IF(A1875&lt;词盘!$B$2,"大词",IF(A1875&lt;词盘!$C$2,"中尾词","长尾词")))</f>
        <v>大词</v>
      </c>
      <c r="D1875" s="29" t="str">
        <f t="shared" si="134"/>
        <v>无序</v>
      </c>
      <c r="I1875" s="61">
        <f t="shared" si="133"/>
        <v>0</v>
      </c>
      <c r="K1875" s="91"/>
      <c r="L1875" s="90"/>
      <c r="M1875" s="62" t="s">
        <v>10617</v>
      </c>
      <c r="N1875" s="63" t="s">
        <v>10618</v>
      </c>
      <c r="O1875" s="64" t="s">
        <v>2027</v>
      </c>
      <c r="P1875" s="65"/>
      <c r="Q1875" s="63" t="s">
        <v>2047</v>
      </c>
      <c r="R1875" s="68">
        <v>0</v>
      </c>
      <c r="S1875" s="68">
        <v>14</v>
      </c>
      <c r="T1875" s="69" t="s">
        <v>7304</v>
      </c>
      <c r="U1875" s="70"/>
      <c r="V1875" s="68"/>
      <c r="W1875" s="71"/>
      <c r="X1875" s="72"/>
      <c r="Y1875" s="71"/>
      <c r="Z1875" s="71"/>
      <c r="AA1875" s="71">
        <v>1</v>
      </c>
      <c r="AB1875" s="76">
        <v>0</v>
      </c>
      <c r="AC1875" s="68">
        <v>344</v>
      </c>
      <c r="AD1875" s="77">
        <v>0</v>
      </c>
      <c r="AE1875" s="68">
        <v>9</v>
      </c>
      <c r="AF1875" s="78">
        <v>0.4594</v>
      </c>
      <c r="AG1875" s="81">
        <v>0.4</v>
      </c>
      <c r="AH1875" s="82">
        <v>5.73</v>
      </c>
      <c r="AI1875" s="64" t="s">
        <v>10619</v>
      </c>
      <c r="AJ1875" s="63" t="s">
        <v>2601</v>
      </c>
      <c r="AK1875" s="78">
        <v>0.1892</v>
      </c>
      <c r="AL1875" s="78">
        <v>0.2</v>
      </c>
      <c r="AM1875" s="63" t="s">
        <v>2600</v>
      </c>
      <c r="AN1875" s="78">
        <v>0.1351</v>
      </c>
      <c r="AO1875" s="78">
        <v>0.2</v>
      </c>
      <c r="AP1875" s="63" t="s">
        <v>2162</v>
      </c>
      <c r="AQ1875" s="78">
        <v>0.1351</v>
      </c>
      <c r="AR1875" s="78">
        <v>0</v>
      </c>
      <c r="AS1875" s="86" t="s">
        <v>10620</v>
      </c>
      <c r="AT1875" s="87"/>
      <c r="AU1875" s="88"/>
    </row>
    <row r="1876" spans="1:47">
      <c r="A1876" s="50">
        <f t="shared" si="132"/>
        <v>0</v>
      </c>
      <c r="B1876" s="51" t="str">
        <f>IF(A1876="","",IF(A1876&lt;词盘!$B$2,"大词",IF(A1876&lt;词盘!$C$2,"中尾词","长尾词")))</f>
        <v>大词</v>
      </c>
      <c r="D1876" s="29" t="str">
        <f t="shared" si="134"/>
        <v>无序</v>
      </c>
      <c r="I1876" s="61">
        <f t="shared" si="133"/>
        <v>0</v>
      </c>
      <c r="K1876" s="91"/>
      <c r="L1876" s="90"/>
      <c r="M1876" s="62" t="s">
        <v>10621</v>
      </c>
      <c r="N1876" s="63"/>
      <c r="O1876" s="64" t="s">
        <v>2027</v>
      </c>
      <c r="P1876" s="65"/>
      <c r="Q1876" s="63" t="s">
        <v>7442</v>
      </c>
      <c r="R1876" s="68">
        <v>0</v>
      </c>
      <c r="S1876" s="68">
        <v>1</v>
      </c>
      <c r="T1876" s="69" t="s">
        <v>2601</v>
      </c>
      <c r="U1876" s="70"/>
      <c r="V1876" s="68"/>
      <c r="W1876" s="71"/>
      <c r="X1876" s="72"/>
      <c r="Y1876" s="71"/>
      <c r="Z1876" s="71"/>
      <c r="AA1876" s="71"/>
      <c r="AB1876" s="76"/>
      <c r="AC1876" s="68">
        <v>0</v>
      </c>
      <c r="AD1876" s="77"/>
      <c r="AE1876" s="68">
        <v>4</v>
      </c>
      <c r="AF1876" s="78"/>
      <c r="AG1876" s="81"/>
      <c r="AH1876" s="44" t="s">
        <v>2027</v>
      </c>
      <c r="AI1876" s="64" t="s">
        <v>2177</v>
      </c>
      <c r="AJ1876" s="63"/>
      <c r="AK1876" s="78"/>
      <c r="AL1876" s="78"/>
      <c r="AM1876" s="63"/>
      <c r="AN1876" s="78"/>
      <c r="AO1876" s="78"/>
      <c r="AP1876" s="63"/>
      <c r="AQ1876" s="78"/>
      <c r="AR1876" s="78"/>
      <c r="AS1876" s="86"/>
      <c r="AT1876" s="87"/>
      <c r="AU1876" s="88"/>
    </row>
    <row r="1877" spans="1:47">
      <c r="A1877" s="50">
        <f t="shared" si="132"/>
        <v>0</v>
      </c>
      <c r="B1877" s="51" t="str">
        <f>IF(A1877="","",IF(A1877&lt;词盘!$B$2,"大词",IF(A1877&lt;词盘!$C$2,"中尾词","长尾词")))</f>
        <v>大词</v>
      </c>
      <c r="D1877" s="29" t="str">
        <f t="shared" si="134"/>
        <v>无序</v>
      </c>
      <c r="I1877" s="61">
        <f t="shared" si="133"/>
        <v>0</v>
      </c>
      <c r="K1877" s="91"/>
      <c r="L1877" s="90"/>
      <c r="M1877" s="62" t="s">
        <v>10622</v>
      </c>
      <c r="N1877" s="63"/>
      <c r="O1877" s="64" t="s">
        <v>2027</v>
      </c>
      <c r="P1877" s="65"/>
      <c r="Q1877" s="63" t="s">
        <v>2247</v>
      </c>
      <c r="R1877" s="68">
        <v>0</v>
      </c>
      <c r="S1877" s="68">
        <v>1</v>
      </c>
      <c r="T1877" s="69" t="s">
        <v>2601</v>
      </c>
      <c r="U1877" s="70"/>
      <c r="V1877" s="68"/>
      <c r="W1877" s="71"/>
      <c r="X1877" s="72"/>
      <c r="Y1877" s="71"/>
      <c r="Z1877" s="71"/>
      <c r="AA1877" s="71"/>
      <c r="AB1877" s="76"/>
      <c r="AC1877" s="68">
        <v>0</v>
      </c>
      <c r="AD1877" s="77"/>
      <c r="AE1877" s="68">
        <v>12</v>
      </c>
      <c r="AF1877" s="78"/>
      <c r="AG1877" s="81"/>
      <c r="AH1877" s="44" t="s">
        <v>2027</v>
      </c>
      <c r="AI1877" s="64" t="s">
        <v>2177</v>
      </c>
      <c r="AJ1877" s="63"/>
      <c r="AK1877" s="78"/>
      <c r="AL1877" s="78"/>
      <c r="AM1877" s="63"/>
      <c r="AN1877" s="78"/>
      <c r="AO1877" s="78"/>
      <c r="AP1877" s="63"/>
      <c r="AQ1877" s="78"/>
      <c r="AR1877" s="78"/>
      <c r="AS1877" s="86"/>
      <c r="AT1877" s="87"/>
      <c r="AU1877" s="88"/>
    </row>
    <row r="1878" spans="1:47">
      <c r="A1878" s="50">
        <f t="shared" si="132"/>
        <v>0</v>
      </c>
      <c r="B1878" s="51" t="str">
        <f>IF(A1878="","",IF(A1878&lt;词盘!$B$2,"大词",IF(A1878&lt;词盘!$C$2,"中尾词","长尾词")))</f>
        <v>大词</v>
      </c>
      <c r="D1878" s="29" t="str">
        <f t="shared" si="134"/>
        <v>无序</v>
      </c>
      <c r="I1878" s="61">
        <f t="shared" si="133"/>
        <v>0</v>
      </c>
      <c r="K1878" s="91"/>
      <c r="L1878" s="90"/>
      <c r="M1878" s="62" t="s">
        <v>10623</v>
      </c>
      <c r="N1878" s="63"/>
      <c r="O1878" s="64" t="s">
        <v>2027</v>
      </c>
      <c r="P1878" s="65"/>
      <c r="Q1878" s="63" t="s">
        <v>2247</v>
      </c>
      <c r="R1878" s="68">
        <v>0</v>
      </c>
      <c r="S1878" s="68">
        <v>1</v>
      </c>
      <c r="T1878" s="69" t="s">
        <v>2601</v>
      </c>
      <c r="U1878" s="70"/>
      <c r="V1878" s="68"/>
      <c r="W1878" s="71"/>
      <c r="X1878" s="72"/>
      <c r="Y1878" s="71"/>
      <c r="Z1878" s="71"/>
      <c r="AA1878" s="71"/>
      <c r="AB1878" s="76"/>
      <c r="AC1878" s="68">
        <v>0</v>
      </c>
      <c r="AD1878" s="77"/>
      <c r="AE1878" s="68">
        <v>10</v>
      </c>
      <c r="AF1878" s="78"/>
      <c r="AG1878" s="81"/>
      <c r="AH1878" s="44" t="s">
        <v>2027</v>
      </c>
      <c r="AI1878" s="64" t="s">
        <v>2177</v>
      </c>
      <c r="AJ1878" s="63"/>
      <c r="AK1878" s="78"/>
      <c r="AL1878" s="78"/>
      <c r="AM1878" s="63"/>
      <c r="AN1878" s="78"/>
      <c r="AO1878" s="78"/>
      <c r="AP1878" s="63"/>
      <c r="AQ1878" s="78"/>
      <c r="AR1878" s="78"/>
      <c r="AS1878" s="86"/>
      <c r="AT1878" s="87"/>
      <c r="AU1878" s="88" t="s">
        <v>10624</v>
      </c>
    </row>
    <row r="1879" spans="1:47">
      <c r="A1879" s="50">
        <f t="shared" si="132"/>
        <v>0</v>
      </c>
      <c r="B1879" s="51" t="str">
        <f>IF(A1879="","",IF(A1879&lt;词盘!$B$2,"大词",IF(A1879&lt;词盘!$C$2,"中尾词","长尾词")))</f>
        <v>大词</v>
      </c>
      <c r="D1879" s="29" t="str">
        <f t="shared" si="134"/>
        <v>无序</v>
      </c>
      <c r="I1879" s="61">
        <f t="shared" si="133"/>
        <v>0</v>
      </c>
      <c r="K1879" s="91"/>
      <c r="L1879" s="90"/>
      <c r="M1879" s="62" t="s">
        <v>10625</v>
      </c>
      <c r="N1879" s="63" t="s">
        <v>10626</v>
      </c>
      <c r="O1879" s="64" t="s">
        <v>2027</v>
      </c>
      <c r="P1879" s="65"/>
      <c r="Q1879" s="63" t="s">
        <v>2047</v>
      </c>
      <c r="R1879" s="68">
        <v>0</v>
      </c>
      <c r="S1879" s="68">
        <v>1</v>
      </c>
      <c r="T1879" s="69" t="s">
        <v>2601</v>
      </c>
      <c r="U1879" s="70"/>
      <c r="V1879" s="68"/>
      <c r="W1879" s="71"/>
      <c r="X1879" s="72"/>
      <c r="Y1879" s="71"/>
      <c r="Z1879" s="71"/>
      <c r="AA1879" s="71">
        <v>1</v>
      </c>
      <c r="AB1879" s="76">
        <v>0</v>
      </c>
      <c r="AC1879" s="68">
        <v>2375</v>
      </c>
      <c r="AD1879" s="77">
        <v>0</v>
      </c>
      <c r="AE1879" s="68">
        <v>16</v>
      </c>
      <c r="AF1879" s="78">
        <v>0.1785</v>
      </c>
      <c r="AG1879" s="81">
        <v>0</v>
      </c>
      <c r="AH1879" s="82">
        <v>2.21</v>
      </c>
      <c r="AI1879" s="64" t="s">
        <v>10627</v>
      </c>
      <c r="AJ1879" s="63" t="s">
        <v>10628</v>
      </c>
      <c r="AK1879" s="78">
        <v>0.0714</v>
      </c>
      <c r="AL1879" s="78">
        <v>0</v>
      </c>
      <c r="AM1879" s="63" t="s">
        <v>10629</v>
      </c>
      <c r="AN1879" s="78">
        <v>0.0714</v>
      </c>
      <c r="AO1879" s="78">
        <v>0</v>
      </c>
      <c r="AP1879" s="63" t="s">
        <v>10630</v>
      </c>
      <c r="AQ1879" s="78">
        <v>0.0357</v>
      </c>
      <c r="AR1879" s="78">
        <v>0</v>
      </c>
      <c r="AS1879" s="86" t="s">
        <v>10631</v>
      </c>
      <c r="AT1879" s="87">
        <v>0.0235</v>
      </c>
      <c r="AU1879" s="88" t="s">
        <v>10632</v>
      </c>
    </row>
    <row r="1880" spans="1:47">
      <c r="A1880" s="50">
        <f t="shared" si="132"/>
        <v>0</v>
      </c>
      <c r="B1880" s="51" t="str">
        <f>IF(A1880="","",IF(A1880&lt;词盘!$B$2,"大词",IF(A1880&lt;词盘!$C$2,"中尾词","长尾词")))</f>
        <v>大词</v>
      </c>
      <c r="D1880" s="29" t="str">
        <f t="shared" si="134"/>
        <v>无序</v>
      </c>
      <c r="I1880" s="61">
        <f t="shared" si="133"/>
        <v>0</v>
      </c>
      <c r="K1880" s="91"/>
      <c r="L1880" s="90"/>
      <c r="M1880" s="62" t="s">
        <v>10633</v>
      </c>
      <c r="N1880" s="63" t="s">
        <v>10634</v>
      </c>
      <c r="O1880" s="64" t="s">
        <v>2027</v>
      </c>
      <c r="P1880" s="65"/>
      <c r="Q1880" s="63" t="s">
        <v>2247</v>
      </c>
      <c r="R1880" s="68">
        <v>0</v>
      </c>
      <c r="S1880" s="68">
        <v>1</v>
      </c>
      <c r="T1880" s="69" t="s">
        <v>2601</v>
      </c>
      <c r="U1880" s="70">
        <v>1788475</v>
      </c>
      <c r="V1880" s="68"/>
      <c r="W1880" s="71"/>
      <c r="X1880" s="72"/>
      <c r="Y1880" s="71"/>
      <c r="Z1880" s="71"/>
      <c r="AA1880" s="71">
        <v>1</v>
      </c>
      <c r="AB1880" s="76">
        <v>0</v>
      </c>
      <c r="AC1880" s="68">
        <v>311</v>
      </c>
      <c r="AD1880" s="77">
        <v>0</v>
      </c>
      <c r="AE1880" s="68">
        <v>9</v>
      </c>
      <c r="AF1880" s="78">
        <v>0.8788</v>
      </c>
      <c r="AG1880" s="81">
        <v>0.5</v>
      </c>
      <c r="AH1880" s="82">
        <v>1.8</v>
      </c>
      <c r="AI1880" s="64" t="s">
        <v>10635</v>
      </c>
      <c r="AJ1880" s="63" t="s">
        <v>6738</v>
      </c>
      <c r="AK1880" s="78">
        <v>0.697</v>
      </c>
      <c r="AL1880" s="78">
        <v>0.5</v>
      </c>
      <c r="AM1880" s="63" t="s">
        <v>6740</v>
      </c>
      <c r="AN1880" s="78">
        <v>0.1212</v>
      </c>
      <c r="AO1880" s="78">
        <v>0</v>
      </c>
      <c r="AP1880" s="63" t="s">
        <v>7095</v>
      </c>
      <c r="AQ1880" s="78">
        <v>0.0606</v>
      </c>
      <c r="AR1880" s="78">
        <v>0</v>
      </c>
      <c r="AS1880" s="86" t="s">
        <v>10636</v>
      </c>
      <c r="AT1880" s="87"/>
      <c r="AU1880" s="88"/>
    </row>
    <row r="1881" spans="1:47">
      <c r="A1881" s="50">
        <f t="shared" si="132"/>
        <v>0</v>
      </c>
      <c r="B1881" s="51" t="str">
        <f>IF(A1881="","",IF(A1881&lt;词盘!$B$2,"大词",IF(A1881&lt;词盘!$C$2,"中尾词","长尾词")))</f>
        <v>大词</v>
      </c>
      <c r="D1881" s="29" t="str">
        <f t="shared" si="134"/>
        <v>无序</v>
      </c>
      <c r="I1881" s="61">
        <f t="shared" si="133"/>
        <v>0</v>
      </c>
      <c r="K1881" s="91"/>
      <c r="L1881" s="90"/>
      <c r="M1881" s="62" t="s">
        <v>10637</v>
      </c>
      <c r="N1881" s="63"/>
      <c r="O1881" s="64" t="s">
        <v>2018</v>
      </c>
      <c r="P1881" s="65"/>
      <c r="Q1881" s="63" t="s">
        <v>1987</v>
      </c>
      <c r="R1881" s="68">
        <v>0</v>
      </c>
      <c r="S1881" s="68">
        <v>1</v>
      </c>
      <c r="T1881" s="69" t="s">
        <v>2601</v>
      </c>
      <c r="U1881" s="70"/>
      <c r="V1881" s="68"/>
      <c r="W1881" s="71"/>
      <c r="X1881" s="72"/>
      <c r="Y1881" s="71"/>
      <c r="Z1881" s="71"/>
      <c r="AA1881" s="71"/>
      <c r="AB1881" s="76"/>
      <c r="AC1881" s="68">
        <v>0</v>
      </c>
      <c r="AD1881" s="77"/>
      <c r="AE1881" s="68">
        <v>19</v>
      </c>
      <c r="AF1881" s="78"/>
      <c r="AG1881" s="81"/>
      <c r="AH1881" s="44" t="s">
        <v>2027</v>
      </c>
      <c r="AI1881" s="64" t="s">
        <v>2177</v>
      </c>
      <c r="AJ1881" s="63"/>
      <c r="AK1881" s="78"/>
      <c r="AL1881" s="78"/>
      <c r="AM1881" s="63"/>
      <c r="AN1881" s="78"/>
      <c r="AO1881" s="78"/>
      <c r="AP1881" s="63"/>
      <c r="AQ1881" s="78"/>
      <c r="AR1881" s="78"/>
      <c r="AS1881" s="86"/>
      <c r="AT1881" s="87">
        <v>0.0703</v>
      </c>
      <c r="AU1881" s="88" t="s">
        <v>10638</v>
      </c>
    </row>
    <row r="1882" spans="1:47">
      <c r="A1882" s="50">
        <f t="shared" si="132"/>
        <v>23</v>
      </c>
      <c r="B1882" s="51" t="str">
        <f>IF(A1882="","",IF(A1882&lt;词盘!$B$2,"大词",IF(A1882&lt;词盘!$C$2,"中尾词","长尾词")))</f>
        <v>大词</v>
      </c>
      <c r="D1882" s="29" t="str">
        <f t="shared" si="134"/>
        <v>无序</v>
      </c>
      <c r="I1882" s="61">
        <f t="shared" si="133"/>
        <v>0</v>
      </c>
      <c r="K1882" s="91"/>
      <c r="L1882" s="90"/>
      <c r="M1882" s="62" t="s">
        <v>10639</v>
      </c>
      <c r="N1882" s="63"/>
      <c r="O1882" s="64" t="s">
        <v>2018</v>
      </c>
      <c r="P1882" s="65"/>
      <c r="Q1882" s="63" t="s">
        <v>10640</v>
      </c>
      <c r="R1882" s="68">
        <v>0</v>
      </c>
      <c r="S1882" s="68">
        <v>1</v>
      </c>
      <c r="T1882" s="69" t="s">
        <v>2601</v>
      </c>
      <c r="U1882" s="70">
        <v>1524273</v>
      </c>
      <c r="V1882" s="68">
        <v>855</v>
      </c>
      <c r="W1882" s="71">
        <v>23</v>
      </c>
      <c r="X1882" s="72">
        <v>0.027</v>
      </c>
      <c r="Y1882" s="71">
        <v>18000</v>
      </c>
      <c r="Z1882" s="71">
        <v>377</v>
      </c>
      <c r="AA1882" s="71">
        <v>1</v>
      </c>
      <c r="AB1882" s="76">
        <v>0</v>
      </c>
      <c r="AC1882" s="68">
        <v>497</v>
      </c>
      <c r="AD1882" s="77">
        <v>1.72</v>
      </c>
      <c r="AE1882" s="68">
        <v>5</v>
      </c>
      <c r="AF1882" s="78">
        <v>0.4103</v>
      </c>
      <c r="AG1882" s="81">
        <v>0.4286</v>
      </c>
      <c r="AH1882" s="44" t="s">
        <v>2027</v>
      </c>
      <c r="AI1882" s="64" t="s">
        <v>2177</v>
      </c>
      <c r="AJ1882" s="63" t="s">
        <v>2178</v>
      </c>
      <c r="AK1882" s="78">
        <v>0.1795</v>
      </c>
      <c r="AL1882" s="78">
        <v>0.2857</v>
      </c>
      <c r="AM1882" s="63" t="s">
        <v>10641</v>
      </c>
      <c r="AN1882" s="78">
        <v>0.1282</v>
      </c>
      <c r="AO1882" s="78">
        <v>0</v>
      </c>
      <c r="AP1882" s="63" t="s">
        <v>3191</v>
      </c>
      <c r="AQ1882" s="78">
        <v>0.1026</v>
      </c>
      <c r="AR1882" s="78">
        <v>0.1429</v>
      </c>
      <c r="AS1882" s="86" t="s">
        <v>10642</v>
      </c>
      <c r="AT1882" s="87"/>
      <c r="AU1882" s="88"/>
    </row>
    <row r="1883" spans="1:47">
      <c r="A1883" s="50">
        <f t="shared" si="132"/>
        <v>0</v>
      </c>
      <c r="B1883" s="51" t="str">
        <f>IF(A1883="","",IF(A1883&lt;词盘!$B$2,"大词",IF(A1883&lt;词盘!$C$2,"中尾词","长尾词")))</f>
        <v>大词</v>
      </c>
      <c r="D1883" s="29" t="str">
        <f t="shared" si="134"/>
        <v>无序</v>
      </c>
      <c r="I1883" s="61">
        <f t="shared" si="133"/>
        <v>0</v>
      </c>
      <c r="K1883" s="91"/>
      <c r="L1883" s="90"/>
      <c r="M1883" s="62" t="s">
        <v>10643</v>
      </c>
      <c r="N1883" s="63" t="s">
        <v>10644</v>
      </c>
      <c r="O1883" s="64" t="s">
        <v>2027</v>
      </c>
      <c r="P1883" s="65"/>
      <c r="Q1883" s="63" t="s">
        <v>2047</v>
      </c>
      <c r="R1883" s="68">
        <v>0</v>
      </c>
      <c r="S1883" s="68">
        <v>12</v>
      </c>
      <c r="T1883" s="69" t="s">
        <v>10645</v>
      </c>
      <c r="U1883" s="70"/>
      <c r="V1883" s="68"/>
      <c r="W1883" s="71"/>
      <c r="X1883" s="72"/>
      <c r="Y1883" s="71"/>
      <c r="Z1883" s="71"/>
      <c r="AA1883" s="71">
        <v>1</v>
      </c>
      <c r="AB1883" s="76">
        <v>0</v>
      </c>
      <c r="AC1883" s="68">
        <v>455</v>
      </c>
      <c r="AD1883" s="77">
        <v>0</v>
      </c>
      <c r="AE1883" s="68">
        <v>21</v>
      </c>
      <c r="AF1883" s="78">
        <v>0.3751</v>
      </c>
      <c r="AG1883" s="81">
        <v>0.3001</v>
      </c>
      <c r="AH1883" s="44" t="s">
        <v>2027</v>
      </c>
      <c r="AI1883" s="64" t="s">
        <v>2177</v>
      </c>
      <c r="AJ1883" s="63" t="s">
        <v>2601</v>
      </c>
      <c r="AK1883" s="78">
        <v>0.1705</v>
      </c>
      <c r="AL1883" s="78">
        <v>0.1429</v>
      </c>
      <c r="AM1883" s="63" t="s">
        <v>2162</v>
      </c>
      <c r="AN1883" s="78">
        <v>0.1402</v>
      </c>
      <c r="AO1883" s="78">
        <v>0.1143</v>
      </c>
      <c r="AP1883" s="63" t="s">
        <v>10646</v>
      </c>
      <c r="AQ1883" s="78">
        <v>0.0644</v>
      </c>
      <c r="AR1883" s="78">
        <v>0.0429</v>
      </c>
      <c r="AS1883" s="86" t="s">
        <v>10647</v>
      </c>
      <c r="AT1883" s="87">
        <v>0.0345</v>
      </c>
      <c r="AU1883" s="88" t="s">
        <v>10648</v>
      </c>
    </row>
    <row r="1884" spans="1:47">
      <c r="A1884" s="50">
        <f t="shared" si="132"/>
        <v>0</v>
      </c>
      <c r="B1884" s="51" t="str">
        <f>IF(A1884="","",IF(A1884&lt;词盘!$B$2,"大词",IF(A1884&lt;词盘!$C$2,"中尾词","长尾词")))</f>
        <v>大词</v>
      </c>
      <c r="D1884" s="29" t="str">
        <f t="shared" si="134"/>
        <v>有序</v>
      </c>
      <c r="E1884" s="2" t="s">
        <v>2045</v>
      </c>
      <c r="I1884" s="61">
        <f t="shared" si="133"/>
        <v>0</v>
      </c>
      <c r="K1884" s="91"/>
      <c r="L1884" s="90"/>
      <c r="M1884" s="62" t="s">
        <v>10649</v>
      </c>
      <c r="N1884" s="63"/>
      <c r="O1884" s="64" t="s">
        <v>2018</v>
      </c>
      <c r="P1884" s="65"/>
      <c r="Q1884" s="63" t="s">
        <v>1987</v>
      </c>
      <c r="R1884" s="68">
        <v>0</v>
      </c>
      <c r="S1884" s="68">
        <v>1</v>
      </c>
      <c r="T1884" s="69" t="s">
        <v>2910</v>
      </c>
      <c r="U1884" s="70"/>
      <c r="V1884" s="68"/>
      <c r="W1884" s="71"/>
      <c r="X1884" s="72"/>
      <c r="Y1884" s="71"/>
      <c r="Z1884" s="71"/>
      <c r="AA1884" s="71"/>
      <c r="AB1884" s="76"/>
      <c r="AC1884" s="68">
        <v>0</v>
      </c>
      <c r="AD1884" s="77"/>
      <c r="AE1884" s="68">
        <v>2</v>
      </c>
      <c r="AF1884" s="78"/>
      <c r="AG1884" s="81"/>
      <c r="AH1884" s="44" t="s">
        <v>2027</v>
      </c>
      <c r="AI1884" s="64" t="s">
        <v>2177</v>
      </c>
      <c r="AJ1884" s="63"/>
      <c r="AK1884" s="78"/>
      <c r="AL1884" s="78"/>
      <c r="AM1884" s="63"/>
      <c r="AN1884" s="78"/>
      <c r="AO1884" s="78"/>
      <c r="AP1884" s="63"/>
      <c r="AQ1884" s="78"/>
      <c r="AR1884" s="78"/>
      <c r="AS1884" s="86"/>
      <c r="AT1884" s="87"/>
      <c r="AU1884" s="88"/>
    </row>
    <row r="1885" spans="1:47">
      <c r="A1885" s="50">
        <f t="shared" si="132"/>
        <v>0</v>
      </c>
      <c r="B1885" s="51" t="str">
        <f>IF(A1885="","",IF(A1885&lt;词盘!$B$2,"大词",IF(A1885&lt;词盘!$C$2,"中尾词","长尾词")))</f>
        <v>大词</v>
      </c>
      <c r="D1885" s="29" t="str">
        <f t="shared" si="134"/>
        <v>无序</v>
      </c>
      <c r="I1885" s="61">
        <f t="shared" si="133"/>
        <v>0</v>
      </c>
      <c r="K1885" s="91"/>
      <c r="L1885" s="90"/>
      <c r="M1885" s="62" t="s">
        <v>10650</v>
      </c>
      <c r="N1885" s="63" t="s">
        <v>10651</v>
      </c>
      <c r="O1885" s="64" t="s">
        <v>2027</v>
      </c>
      <c r="P1885" s="65"/>
      <c r="Q1885" s="63" t="s">
        <v>2047</v>
      </c>
      <c r="R1885" s="68">
        <v>0</v>
      </c>
      <c r="S1885" s="68">
        <v>14</v>
      </c>
      <c r="T1885" s="69" t="s">
        <v>10652</v>
      </c>
      <c r="U1885" s="70"/>
      <c r="V1885" s="68"/>
      <c r="W1885" s="71"/>
      <c r="X1885" s="72"/>
      <c r="Y1885" s="71"/>
      <c r="Z1885" s="71"/>
      <c r="AA1885" s="71">
        <v>1</v>
      </c>
      <c r="AB1885" s="76">
        <v>0</v>
      </c>
      <c r="AC1885" s="68">
        <v>293</v>
      </c>
      <c r="AD1885" s="77">
        <v>0</v>
      </c>
      <c r="AE1885" s="68">
        <v>46</v>
      </c>
      <c r="AF1885" s="78">
        <v>0.9999</v>
      </c>
      <c r="AG1885" s="81">
        <v>0</v>
      </c>
      <c r="AH1885" s="82">
        <v>6.01</v>
      </c>
      <c r="AI1885" s="64" t="s">
        <v>10653</v>
      </c>
      <c r="AJ1885" s="63" t="s">
        <v>2162</v>
      </c>
      <c r="AK1885" s="78">
        <v>0.3333</v>
      </c>
      <c r="AL1885" s="78">
        <v>0</v>
      </c>
      <c r="AM1885" s="63" t="s">
        <v>6860</v>
      </c>
      <c r="AN1885" s="78">
        <v>0.3333</v>
      </c>
      <c r="AO1885" s="78">
        <v>0</v>
      </c>
      <c r="AP1885" s="63" t="s">
        <v>7029</v>
      </c>
      <c r="AQ1885" s="78">
        <v>0.3333</v>
      </c>
      <c r="AR1885" s="78">
        <v>0</v>
      </c>
      <c r="AS1885" s="86" t="s">
        <v>10654</v>
      </c>
      <c r="AT1885" s="87"/>
      <c r="AU1885" s="88"/>
    </row>
    <row r="1886" spans="1:47">
      <c r="A1886" s="50">
        <f t="shared" si="132"/>
        <v>0</v>
      </c>
      <c r="B1886" s="51" t="str">
        <f>IF(A1886="","",IF(A1886&lt;词盘!$B$2,"大词",IF(A1886&lt;词盘!$C$2,"中尾词","长尾词")))</f>
        <v>大词</v>
      </c>
      <c r="D1886" s="29" t="str">
        <f t="shared" si="134"/>
        <v>无序</v>
      </c>
      <c r="I1886" s="61">
        <f t="shared" si="133"/>
        <v>0</v>
      </c>
      <c r="K1886" s="91"/>
      <c r="L1886" s="90"/>
      <c r="M1886" s="62" t="s">
        <v>10655</v>
      </c>
      <c r="N1886" s="63"/>
      <c r="O1886" s="64" t="s">
        <v>2027</v>
      </c>
      <c r="P1886" s="65"/>
      <c r="Q1886" s="63" t="s">
        <v>2149</v>
      </c>
      <c r="R1886" s="68">
        <v>0</v>
      </c>
      <c r="S1886" s="68">
        <v>1</v>
      </c>
      <c r="T1886" s="69" t="s">
        <v>3109</v>
      </c>
      <c r="U1886" s="70"/>
      <c r="V1886" s="68"/>
      <c r="W1886" s="71"/>
      <c r="X1886" s="72"/>
      <c r="Y1886" s="71"/>
      <c r="Z1886" s="71"/>
      <c r="AA1886" s="71"/>
      <c r="AB1886" s="76"/>
      <c r="AC1886" s="68">
        <v>0</v>
      </c>
      <c r="AD1886" s="77"/>
      <c r="AE1886" s="68">
        <v>14</v>
      </c>
      <c r="AF1886" s="78"/>
      <c r="AG1886" s="81"/>
      <c r="AH1886" s="44" t="s">
        <v>2027</v>
      </c>
      <c r="AI1886" s="64" t="s">
        <v>2177</v>
      </c>
      <c r="AJ1886" s="63"/>
      <c r="AK1886" s="78"/>
      <c r="AL1886" s="78"/>
      <c r="AM1886" s="63"/>
      <c r="AN1886" s="78"/>
      <c r="AO1886" s="78"/>
      <c r="AP1886" s="63"/>
      <c r="AQ1886" s="78"/>
      <c r="AR1886" s="78"/>
      <c r="AS1886" s="86"/>
      <c r="AT1886" s="87">
        <v>0</v>
      </c>
      <c r="AU1886" s="88" t="s">
        <v>10656</v>
      </c>
    </row>
    <row r="1887" spans="1:47">
      <c r="A1887" s="50">
        <f t="shared" si="132"/>
        <v>0</v>
      </c>
      <c r="B1887" s="51" t="str">
        <f>IF(A1887="","",IF(A1887&lt;词盘!$B$2,"大词",IF(A1887&lt;词盘!$C$2,"中尾词","长尾词")))</f>
        <v>大词</v>
      </c>
      <c r="D1887" s="29" t="str">
        <f t="shared" si="134"/>
        <v>无序</v>
      </c>
      <c r="I1887" s="61">
        <f t="shared" si="133"/>
        <v>0</v>
      </c>
      <c r="K1887" s="91"/>
      <c r="L1887" s="90"/>
      <c r="M1887" s="62" t="s">
        <v>10657</v>
      </c>
      <c r="N1887" s="63"/>
      <c r="O1887" s="64" t="s">
        <v>2027</v>
      </c>
      <c r="P1887" s="65"/>
      <c r="Q1887" s="63" t="s">
        <v>2047</v>
      </c>
      <c r="R1887" s="68">
        <v>0</v>
      </c>
      <c r="S1887" s="68">
        <v>1</v>
      </c>
      <c r="T1887" s="69" t="s">
        <v>2601</v>
      </c>
      <c r="U1887" s="70"/>
      <c r="V1887" s="68"/>
      <c r="W1887" s="71"/>
      <c r="X1887" s="72"/>
      <c r="Y1887" s="71"/>
      <c r="Z1887" s="71"/>
      <c r="AA1887" s="71"/>
      <c r="AB1887" s="76"/>
      <c r="AC1887" s="68">
        <v>0</v>
      </c>
      <c r="AD1887" s="77"/>
      <c r="AE1887" s="68">
        <v>16</v>
      </c>
      <c r="AF1887" s="78"/>
      <c r="AG1887" s="81"/>
      <c r="AH1887" s="44" t="s">
        <v>2027</v>
      </c>
      <c r="AI1887" s="64" t="s">
        <v>2177</v>
      </c>
      <c r="AJ1887" s="63"/>
      <c r="AK1887" s="78"/>
      <c r="AL1887" s="78"/>
      <c r="AM1887" s="63"/>
      <c r="AN1887" s="78"/>
      <c r="AO1887" s="78"/>
      <c r="AP1887" s="63"/>
      <c r="AQ1887" s="78"/>
      <c r="AR1887" s="78"/>
      <c r="AS1887" s="86"/>
      <c r="AT1887" s="87"/>
      <c r="AU1887" s="88"/>
    </row>
    <row r="1888" spans="1:47">
      <c r="A1888" s="50">
        <f t="shared" si="132"/>
        <v>0</v>
      </c>
      <c r="B1888" s="51" t="str">
        <f>IF(A1888="","",IF(A1888&lt;词盘!$B$2,"大词",IF(A1888&lt;词盘!$C$2,"中尾词","长尾词")))</f>
        <v>大词</v>
      </c>
      <c r="D1888" s="29" t="str">
        <f t="shared" si="134"/>
        <v>无序</v>
      </c>
      <c r="I1888" s="61">
        <f t="shared" si="133"/>
        <v>0</v>
      </c>
      <c r="K1888" s="91"/>
      <c r="L1888" s="90"/>
      <c r="M1888" s="62" t="s">
        <v>10658</v>
      </c>
      <c r="N1888" s="63"/>
      <c r="O1888" s="64" t="s">
        <v>2027</v>
      </c>
      <c r="P1888" s="65"/>
      <c r="Q1888" s="63" t="s">
        <v>2047</v>
      </c>
      <c r="R1888" s="68">
        <v>0</v>
      </c>
      <c r="S1888" s="68">
        <v>6</v>
      </c>
      <c r="T1888" s="69" t="s">
        <v>10659</v>
      </c>
      <c r="U1888" s="70"/>
      <c r="V1888" s="68"/>
      <c r="W1888" s="71"/>
      <c r="X1888" s="72"/>
      <c r="Y1888" s="71"/>
      <c r="Z1888" s="71"/>
      <c r="AA1888" s="71"/>
      <c r="AB1888" s="76"/>
      <c r="AC1888" s="68">
        <v>0</v>
      </c>
      <c r="AD1888" s="77"/>
      <c r="AE1888" s="68">
        <v>31</v>
      </c>
      <c r="AF1888" s="78"/>
      <c r="AG1888" s="81"/>
      <c r="AH1888" s="44" t="s">
        <v>2027</v>
      </c>
      <c r="AI1888" s="64" t="s">
        <v>2177</v>
      </c>
      <c r="AJ1888" s="63"/>
      <c r="AK1888" s="78"/>
      <c r="AL1888" s="78"/>
      <c r="AM1888" s="63"/>
      <c r="AN1888" s="78"/>
      <c r="AO1888" s="78"/>
      <c r="AP1888" s="63"/>
      <c r="AQ1888" s="78"/>
      <c r="AR1888" s="78"/>
      <c r="AS1888" s="86"/>
      <c r="AT1888" s="87"/>
      <c r="AU1888" s="88"/>
    </row>
    <row r="1889" spans="1:47">
      <c r="A1889" s="50">
        <f t="shared" si="132"/>
        <v>28</v>
      </c>
      <c r="B1889" s="51" t="str">
        <f>IF(A1889="","",IF(A1889&lt;词盘!$B$2,"大词",IF(A1889&lt;词盘!$C$2,"中尾词","长尾词")))</f>
        <v>大词</v>
      </c>
      <c r="D1889" s="29" t="str">
        <f t="shared" si="134"/>
        <v>无序</v>
      </c>
      <c r="I1889" s="61">
        <f t="shared" si="133"/>
        <v>0</v>
      </c>
      <c r="K1889" s="91"/>
      <c r="L1889" s="90"/>
      <c r="M1889" s="62" t="s">
        <v>10660</v>
      </c>
      <c r="N1889" s="63" t="s">
        <v>10661</v>
      </c>
      <c r="O1889" s="64" t="s">
        <v>2027</v>
      </c>
      <c r="P1889" s="65"/>
      <c r="Q1889" s="63" t="s">
        <v>2047</v>
      </c>
      <c r="R1889" s="68">
        <v>0</v>
      </c>
      <c r="S1889" s="68">
        <v>2</v>
      </c>
      <c r="T1889" s="69" t="s">
        <v>10662</v>
      </c>
      <c r="U1889" s="70">
        <v>1452241</v>
      </c>
      <c r="V1889" s="68">
        <v>1451</v>
      </c>
      <c r="W1889" s="71">
        <v>28</v>
      </c>
      <c r="X1889" s="72">
        <v>0.0194</v>
      </c>
      <c r="Y1889" s="71">
        <v>36166</v>
      </c>
      <c r="Z1889" s="71">
        <v>687</v>
      </c>
      <c r="AA1889" s="71">
        <v>1</v>
      </c>
      <c r="AB1889" s="76">
        <v>0</v>
      </c>
      <c r="AC1889" s="68">
        <v>7396</v>
      </c>
      <c r="AD1889" s="77">
        <v>0.2</v>
      </c>
      <c r="AE1889" s="68">
        <v>15</v>
      </c>
      <c r="AF1889" s="78">
        <v>0.4147</v>
      </c>
      <c r="AG1889" s="81">
        <v>1</v>
      </c>
      <c r="AH1889" s="82">
        <v>1.73</v>
      </c>
      <c r="AI1889" s="64" t="s">
        <v>10663</v>
      </c>
      <c r="AJ1889" s="63" t="s">
        <v>5125</v>
      </c>
      <c r="AK1889" s="78">
        <v>0.2439</v>
      </c>
      <c r="AL1889" s="78">
        <v>0</v>
      </c>
      <c r="AM1889" s="63" t="s">
        <v>10664</v>
      </c>
      <c r="AN1889" s="78">
        <v>0.0976</v>
      </c>
      <c r="AO1889" s="78">
        <v>0</v>
      </c>
      <c r="AP1889" s="63" t="s">
        <v>2720</v>
      </c>
      <c r="AQ1889" s="78">
        <v>0.0732</v>
      </c>
      <c r="AR1889" s="78">
        <v>1</v>
      </c>
      <c r="AS1889" s="86" t="s">
        <v>10665</v>
      </c>
      <c r="AT1889" s="87">
        <v>1</v>
      </c>
      <c r="AU1889" s="88" t="s">
        <v>10666</v>
      </c>
    </row>
    <row r="1890" spans="1:47">
      <c r="A1890" s="50">
        <f t="shared" si="132"/>
        <v>17</v>
      </c>
      <c r="B1890" s="51" t="str">
        <f>IF(A1890="","",IF(A1890&lt;词盘!$B$2,"大词",IF(A1890&lt;词盘!$C$2,"中尾词","长尾词")))</f>
        <v>大词</v>
      </c>
      <c r="D1890" s="29" t="str">
        <f t="shared" si="134"/>
        <v>无序</v>
      </c>
      <c r="I1890" s="61">
        <f t="shared" si="133"/>
        <v>0</v>
      </c>
      <c r="K1890" s="91"/>
      <c r="L1890" s="90"/>
      <c r="M1890" s="62" t="s">
        <v>10667</v>
      </c>
      <c r="N1890" s="63" t="s">
        <v>10668</v>
      </c>
      <c r="O1890" s="64" t="s">
        <v>2027</v>
      </c>
      <c r="P1890" s="65"/>
      <c r="Q1890" s="63" t="s">
        <v>2047</v>
      </c>
      <c r="R1890" s="68">
        <v>0</v>
      </c>
      <c r="S1890" s="68">
        <v>1</v>
      </c>
      <c r="T1890" s="69" t="s">
        <v>2601</v>
      </c>
      <c r="U1890" s="70">
        <v>1111948</v>
      </c>
      <c r="V1890" s="68">
        <v>1360</v>
      </c>
      <c r="W1890" s="71">
        <v>17</v>
      </c>
      <c r="X1890" s="72">
        <v>0.0126</v>
      </c>
      <c r="Y1890" s="71">
        <v>39325</v>
      </c>
      <c r="Z1890" s="71">
        <v>550</v>
      </c>
      <c r="AA1890" s="71">
        <v>1</v>
      </c>
      <c r="AB1890" s="76">
        <v>0</v>
      </c>
      <c r="AC1890" s="68">
        <v>11850</v>
      </c>
      <c r="AD1890" s="77">
        <v>0.11</v>
      </c>
      <c r="AE1890" s="68">
        <v>6</v>
      </c>
      <c r="AF1890" s="78">
        <v>0.2778</v>
      </c>
      <c r="AG1890" s="81">
        <v>1</v>
      </c>
      <c r="AH1890" s="82">
        <v>0.2</v>
      </c>
      <c r="AI1890" s="64" t="s">
        <v>10669</v>
      </c>
      <c r="AJ1890" s="63" t="s">
        <v>10670</v>
      </c>
      <c r="AK1890" s="78">
        <v>0.1111</v>
      </c>
      <c r="AL1890" s="78">
        <v>0</v>
      </c>
      <c r="AM1890" s="63" t="s">
        <v>10671</v>
      </c>
      <c r="AN1890" s="78">
        <v>0.0926</v>
      </c>
      <c r="AO1890" s="78">
        <v>1</v>
      </c>
      <c r="AP1890" s="63" t="s">
        <v>10672</v>
      </c>
      <c r="AQ1890" s="78">
        <v>0.0741</v>
      </c>
      <c r="AR1890" s="78">
        <v>0</v>
      </c>
      <c r="AS1890" s="86" t="s">
        <v>10673</v>
      </c>
      <c r="AT1890" s="87">
        <v>0.0192</v>
      </c>
      <c r="AU1890" s="88" t="s">
        <v>10674</v>
      </c>
    </row>
    <row r="1891" spans="1:47">
      <c r="A1891" s="50">
        <f t="shared" si="132"/>
        <v>12</v>
      </c>
      <c r="B1891" s="51" t="str">
        <f>IF(A1891="","",IF(A1891&lt;词盘!$B$2,"大词",IF(A1891&lt;词盘!$C$2,"中尾词","长尾词")))</f>
        <v>大词</v>
      </c>
      <c r="D1891" s="29" t="str">
        <f t="shared" si="134"/>
        <v>无序</v>
      </c>
      <c r="I1891" s="61">
        <f t="shared" si="133"/>
        <v>0</v>
      </c>
      <c r="K1891" s="91"/>
      <c r="L1891" s="90"/>
      <c r="M1891" s="62" t="s">
        <v>10675</v>
      </c>
      <c r="N1891" s="63" t="s">
        <v>10676</v>
      </c>
      <c r="O1891" s="64" t="s">
        <v>2027</v>
      </c>
      <c r="P1891" s="65"/>
      <c r="Q1891" s="63" t="s">
        <v>2047</v>
      </c>
      <c r="R1891" s="68">
        <v>0</v>
      </c>
      <c r="S1891" s="68">
        <v>1</v>
      </c>
      <c r="T1891" s="69" t="s">
        <v>2601</v>
      </c>
      <c r="U1891" s="70">
        <v>1691392</v>
      </c>
      <c r="V1891" s="68">
        <v>438</v>
      </c>
      <c r="W1891" s="71">
        <v>12</v>
      </c>
      <c r="X1891" s="72">
        <v>0.0296</v>
      </c>
      <c r="Y1891" s="71">
        <v>11856</v>
      </c>
      <c r="Z1891" s="71">
        <v>173</v>
      </c>
      <c r="AA1891" s="71">
        <v>1</v>
      </c>
      <c r="AB1891" s="76">
        <v>0</v>
      </c>
      <c r="AC1891" s="68">
        <v>8967</v>
      </c>
      <c r="AD1891" s="77">
        <v>0.05</v>
      </c>
      <c r="AE1891" s="68">
        <v>2</v>
      </c>
      <c r="AF1891" s="78">
        <v>0.1999</v>
      </c>
      <c r="AG1891" s="81">
        <v>0</v>
      </c>
      <c r="AH1891" s="82">
        <v>2.59</v>
      </c>
      <c r="AI1891" s="64" t="s">
        <v>3705</v>
      </c>
      <c r="AJ1891" s="63" t="s">
        <v>10677</v>
      </c>
      <c r="AK1891" s="78">
        <v>0.0857</v>
      </c>
      <c r="AL1891" s="78">
        <v>0</v>
      </c>
      <c r="AM1891" s="63" t="s">
        <v>5095</v>
      </c>
      <c r="AN1891" s="78">
        <v>0.0571</v>
      </c>
      <c r="AO1891" s="78">
        <v>0</v>
      </c>
      <c r="AP1891" s="63" t="s">
        <v>10678</v>
      </c>
      <c r="AQ1891" s="78">
        <v>0.0571</v>
      </c>
      <c r="AR1891" s="78">
        <v>0</v>
      </c>
      <c r="AS1891" s="86" t="s">
        <v>10679</v>
      </c>
      <c r="AT1891" s="87">
        <v>0</v>
      </c>
      <c r="AU1891" s="88" t="s">
        <v>10680</v>
      </c>
    </row>
    <row r="1892" spans="1:47">
      <c r="A1892" s="50">
        <f t="shared" si="132"/>
        <v>212</v>
      </c>
      <c r="B1892" s="51" t="str">
        <f>IF(A1892="","",IF(A1892&lt;词盘!$B$2,"大词",IF(A1892&lt;词盘!$C$2,"中尾词","长尾词")))</f>
        <v>大词</v>
      </c>
      <c r="D1892" s="29" t="str">
        <f t="shared" si="134"/>
        <v>无序</v>
      </c>
      <c r="I1892" s="61">
        <f t="shared" si="133"/>
        <v>0</v>
      </c>
      <c r="K1892" s="91"/>
      <c r="L1892" s="90"/>
      <c r="M1892" s="62" t="s">
        <v>10681</v>
      </c>
      <c r="N1892" s="63" t="s">
        <v>10682</v>
      </c>
      <c r="O1892" s="64" t="s">
        <v>2027</v>
      </c>
      <c r="P1892" s="65"/>
      <c r="Q1892" s="63" t="s">
        <v>2047</v>
      </c>
      <c r="R1892" s="68">
        <v>0</v>
      </c>
      <c r="S1892" s="68">
        <v>1</v>
      </c>
      <c r="T1892" s="69" t="s">
        <v>2601</v>
      </c>
      <c r="U1892" s="70">
        <v>133115</v>
      </c>
      <c r="V1892" s="68">
        <v>15177</v>
      </c>
      <c r="W1892" s="71">
        <v>212</v>
      </c>
      <c r="X1892" s="72">
        <v>0.014</v>
      </c>
      <c r="Y1892" s="71">
        <v>433922</v>
      </c>
      <c r="Z1892" s="71">
        <v>7509</v>
      </c>
      <c r="AA1892" s="71">
        <v>5</v>
      </c>
      <c r="AB1892" s="76">
        <v>0</v>
      </c>
      <c r="AC1892" s="68">
        <v>6345</v>
      </c>
      <c r="AD1892" s="77">
        <v>2.39</v>
      </c>
      <c r="AE1892" s="68">
        <v>262</v>
      </c>
      <c r="AF1892" s="78">
        <v>0.1693</v>
      </c>
      <c r="AG1892" s="81">
        <v>0</v>
      </c>
      <c r="AH1892" s="82">
        <v>1.76</v>
      </c>
      <c r="AI1892" s="64" t="s">
        <v>8480</v>
      </c>
      <c r="AJ1892" s="63" t="s">
        <v>5124</v>
      </c>
      <c r="AK1892" s="78">
        <v>0.1098</v>
      </c>
      <c r="AL1892" s="78">
        <v>0</v>
      </c>
      <c r="AM1892" s="63" t="s">
        <v>4173</v>
      </c>
      <c r="AN1892" s="78">
        <v>0.032</v>
      </c>
      <c r="AO1892" s="78">
        <v>0</v>
      </c>
      <c r="AP1892" s="63" t="s">
        <v>10683</v>
      </c>
      <c r="AQ1892" s="78">
        <v>0.0275</v>
      </c>
      <c r="AR1892" s="78">
        <v>0</v>
      </c>
      <c r="AS1892" s="86" t="s">
        <v>10684</v>
      </c>
      <c r="AT1892" s="87"/>
      <c r="AU1892" s="88"/>
    </row>
    <row r="1893" spans="1:47">
      <c r="A1893" s="50">
        <f t="shared" si="132"/>
        <v>101</v>
      </c>
      <c r="B1893" s="51" t="str">
        <f>IF(A1893="","",IF(A1893&lt;词盘!$B$2,"大词",IF(A1893&lt;词盘!$C$2,"中尾词","长尾词")))</f>
        <v>大词</v>
      </c>
      <c r="D1893" s="29" t="str">
        <f t="shared" si="134"/>
        <v>无序</v>
      </c>
      <c r="I1893" s="61">
        <f t="shared" si="133"/>
        <v>0</v>
      </c>
      <c r="K1893" s="91"/>
      <c r="L1893" s="90"/>
      <c r="M1893" s="62" t="s">
        <v>10685</v>
      </c>
      <c r="N1893" s="63" t="s">
        <v>10668</v>
      </c>
      <c r="O1893" s="64" t="s">
        <v>2027</v>
      </c>
      <c r="P1893" s="65"/>
      <c r="Q1893" s="63" t="s">
        <v>2149</v>
      </c>
      <c r="R1893" s="68">
        <v>0</v>
      </c>
      <c r="S1893" s="68">
        <v>1</v>
      </c>
      <c r="T1893" s="69" t="s">
        <v>2601</v>
      </c>
      <c r="U1893" s="70">
        <v>59163</v>
      </c>
      <c r="V1893" s="68">
        <v>32892</v>
      </c>
      <c r="W1893" s="71">
        <v>101</v>
      </c>
      <c r="X1893" s="72">
        <v>0.0031</v>
      </c>
      <c r="Y1893" s="71">
        <v>983679</v>
      </c>
      <c r="Z1893" s="71">
        <v>15982</v>
      </c>
      <c r="AA1893" s="71">
        <v>3</v>
      </c>
      <c r="AB1893" s="76">
        <v>0</v>
      </c>
      <c r="AC1893" s="68">
        <v>40803</v>
      </c>
      <c r="AD1893" s="77">
        <v>0.81</v>
      </c>
      <c r="AE1893" s="68">
        <v>168</v>
      </c>
      <c r="AF1893" s="78">
        <v>0.2257</v>
      </c>
      <c r="AG1893" s="81">
        <v>0.0556</v>
      </c>
      <c r="AH1893" s="82">
        <v>0.79</v>
      </c>
      <c r="AI1893" s="64" t="s">
        <v>10686</v>
      </c>
      <c r="AJ1893" s="63" t="s">
        <v>10687</v>
      </c>
      <c r="AK1893" s="78">
        <v>0.0984</v>
      </c>
      <c r="AL1893" s="78">
        <v>0</v>
      </c>
      <c r="AM1893" s="63" t="s">
        <v>5124</v>
      </c>
      <c r="AN1893" s="78">
        <v>0.0856</v>
      </c>
      <c r="AO1893" s="78">
        <v>0</v>
      </c>
      <c r="AP1893" s="63" t="s">
        <v>10671</v>
      </c>
      <c r="AQ1893" s="78">
        <v>0.0417</v>
      </c>
      <c r="AR1893" s="78">
        <v>0.0556</v>
      </c>
      <c r="AS1893" s="86" t="s">
        <v>10688</v>
      </c>
      <c r="AT1893" s="87"/>
      <c r="AU1893" s="88"/>
    </row>
    <row r="1894" spans="1:47">
      <c r="A1894" s="50">
        <f t="shared" si="132"/>
        <v>0</v>
      </c>
      <c r="B1894" s="51" t="str">
        <f>IF(A1894="","",IF(A1894&lt;词盘!$B$2,"大词",IF(A1894&lt;词盘!$C$2,"中尾词","长尾词")))</f>
        <v>大词</v>
      </c>
      <c r="D1894" s="29" t="str">
        <f t="shared" si="134"/>
        <v>无序</v>
      </c>
      <c r="I1894" s="61">
        <f t="shared" si="133"/>
        <v>0</v>
      </c>
      <c r="K1894" s="91"/>
      <c r="L1894" s="90"/>
      <c r="M1894" s="62" t="s">
        <v>10689</v>
      </c>
      <c r="N1894" s="63" t="s">
        <v>10690</v>
      </c>
      <c r="O1894" s="64" t="s">
        <v>2027</v>
      </c>
      <c r="P1894" s="65"/>
      <c r="Q1894" s="63" t="s">
        <v>2047</v>
      </c>
      <c r="R1894" s="68">
        <v>0</v>
      </c>
      <c r="S1894" s="68">
        <v>1</v>
      </c>
      <c r="T1894" s="69" t="s">
        <v>2601</v>
      </c>
      <c r="U1894" s="70">
        <v>2086502</v>
      </c>
      <c r="V1894" s="68"/>
      <c r="W1894" s="71"/>
      <c r="X1894" s="72"/>
      <c r="Y1894" s="71"/>
      <c r="Z1894" s="71"/>
      <c r="AA1894" s="71">
        <v>1</v>
      </c>
      <c r="AB1894" s="76">
        <v>0</v>
      </c>
      <c r="AC1894" s="68">
        <v>11027</v>
      </c>
      <c r="AD1894" s="77">
        <v>0</v>
      </c>
      <c r="AE1894" s="68">
        <v>1</v>
      </c>
      <c r="AF1894" s="78">
        <v>0.25</v>
      </c>
      <c r="AG1894" s="81">
        <v>0</v>
      </c>
      <c r="AH1894" s="82">
        <v>1</v>
      </c>
      <c r="AI1894" s="64" t="s">
        <v>3969</v>
      </c>
      <c r="AJ1894" s="63" t="s">
        <v>5125</v>
      </c>
      <c r="AK1894" s="78">
        <v>0.1429</v>
      </c>
      <c r="AL1894" s="78">
        <v>0</v>
      </c>
      <c r="AM1894" s="63" t="s">
        <v>4751</v>
      </c>
      <c r="AN1894" s="78">
        <v>0.0714</v>
      </c>
      <c r="AO1894" s="78">
        <v>0</v>
      </c>
      <c r="AP1894" s="63" t="s">
        <v>10691</v>
      </c>
      <c r="AQ1894" s="78">
        <v>0.0357</v>
      </c>
      <c r="AR1894" s="78">
        <v>0</v>
      </c>
      <c r="AS1894" s="86" t="s">
        <v>10692</v>
      </c>
      <c r="AT1894" s="87">
        <v>0</v>
      </c>
      <c r="AU1894" s="88" t="s">
        <v>10693</v>
      </c>
    </row>
    <row r="1895" spans="1:47">
      <c r="A1895" s="50">
        <f t="shared" si="132"/>
        <v>0</v>
      </c>
      <c r="B1895" s="51" t="str">
        <f>IF(A1895="","",IF(A1895&lt;词盘!$B$2,"大词",IF(A1895&lt;词盘!$C$2,"中尾词","长尾词")))</f>
        <v>大词</v>
      </c>
      <c r="D1895" s="29" t="str">
        <f t="shared" si="134"/>
        <v>无序</v>
      </c>
      <c r="I1895" s="61">
        <f t="shared" si="133"/>
        <v>0</v>
      </c>
      <c r="K1895" s="91"/>
      <c r="L1895" s="90"/>
      <c r="M1895" s="62" t="s">
        <v>10694</v>
      </c>
      <c r="N1895" s="63"/>
      <c r="O1895" s="64" t="s">
        <v>2027</v>
      </c>
      <c r="P1895" s="65"/>
      <c r="Q1895" s="63" t="s">
        <v>2247</v>
      </c>
      <c r="R1895" s="68">
        <v>0</v>
      </c>
      <c r="S1895" s="68">
        <v>1</v>
      </c>
      <c r="T1895" s="69" t="s">
        <v>2601</v>
      </c>
      <c r="U1895" s="70"/>
      <c r="V1895" s="68"/>
      <c r="W1895" s="71"/>
      <c r="X1895" s="72"/>
      <c r="Y1895" s="71"/>
      <c r="Z1895" s="71"/>
      <c r="AA1895" s="71"/>
      <c r="AB1895" s="76"/>
      <c r="AC1895" s="68">
        <v>0</v>
      </c>
      <c r="AD1895" s="77"/>
      <c r="AE1895" s="68">
        <v>18</v>
      </c>
      <c r="AF1895" s="78"/>
      <c r="AG1895" s="81"/>
      <c r="AH1895" s="44" t="s">
        <v>2027</v>
      </c>
      <c r="AI1895" s="64" t="s">
        <v>2177</v>
      </c>
      <c r="AJ1895" s="63"/>
      <c r="AK1895" s="78"/>
      <c r="AL1895" s="78"/>
      <c r="AM1895" s="63"/>
      <c r="AN1895" s="78"/>
      <c r="AO1895" s="78"/>
      <c r="AP1895" s="63"/>
      <c r="AQ1895" s="78"/>
      <c r="AR1895" s="78"/>
      <c r="AS1895" s="86"/>
      <c r="AT1895" s="87"/>
      <c r="AU1895" s="88"/>
    </row>
    <row r="1896" spans="1:47">
      <c r="A1896" s="50">
        <f t="shared" si="132"/>
        <v>0</v>
      </c>
      <c r="B1896" s="51" t="str">
        <f>IF(A1896="","",IF(A1896&lt;词盘!$B$2,"大词",IF(A1896&lt;词盘!$C$2,"中尾词","长尾词")))</f>
        <v>大词</v>
      </c>
      <c r="D1896" s="29" t="str">
        <f t="shared" si="134"/>
        <v>无序</v>
      </c>
      <c r="I1896" s="61">
        <f t="shared" si="133"/>
        <v>0</v>
      </c>
      <c r="K1896" s="91"/>
      <c r="L1896" s="90"/>
      <c r="M1896" s="62" t="s">
        <v>10695</v>
      </c>
      <c r="N1896" s="63" t="s">
        <v>10696</v>
      </c>
      <c r="O1896" s="64" t="s">
        <v>2027</v>
      </c>
      <c r="P1896" s="65"/>
      <c r="Q1896" s="63" t="s">
        <v>2047</v>
      </c>
      <c r="R1896" s="68">
        <v>0</v>
      </c>
      <c r="S1896" s="68">
        <v>13</v>
      </c>
      <c r="T1896" s="69" t="s">
        <v>6983</v>
      </c>
      <c r="U1896" s="70"/>
      <c r="V1896" s="68"/>
      <c r="W1896" s="71"/>
      <c r="X1896" s="72"/>
      <c r="Y1896" s="71"/>
      <c r="Z1896" s="71"/>
      <c r="AA1896" s="71">
        <v>1</v>
      </c>
      <c r="AB1896" s="76">
        <v>0</v>
      </c>
      <c r="AC1896" s="68">
        <v>652</v>
      </c>
      <c r="AD1896" s="77">
        <v>0</v>
      </c>
      <c r="AE1896" s="68">
        <v>56</v>
      </c>
      <c r="AF1896" s="78">
        <v>0.5945</v>
      </c>
      <c r="AG1896" s="81">
        <v>0.1667</v>
      </c>
      <c r="AH1896" s="82">
        <v>4.57</v>
      </c>
      <c r="AI1896" s="64" t="s">
        <v>10697</v>
      </c>
      <c r="AJ1896" s="63" t="s">
        <v>2376</v>
      </c>
      <c r="AK1896" s="78">
        <v>0.2432</v>
      </c>
      <c r="AL1896" s="78">
        <v>0.1667</v>
      </c>
      <c r="AM1896" s="63" t="s">
        <v>2162</v>
      </c>
      <c r="AN1896" s="78">
        <v>0.2162</v>
      </c>
      <c r="AO1896" s="78">
        <v>0</v>
      </c>
      <c r="AP1896" s="63" t="s">
        <v>2610</v>
      </c>
      <c r="AQ1896" s="78">
        <v>0.1351</v>
      </c>
      <c r="AR1896" s="78">
        <v>0</v>
      </c>
      <c r="AS1896" s="86" t="s">
        <v>10698</v>
      </c>
      <c r="AT1896" s="87">
        <v>0</v>
      </c>
      <c r="AU1896" s="88" t="s">
        <v>10699</v>
      </c>
    </row>
    <row r="1897" spans="1:47">
      <c r="A1897" s="50">
        <f t="shared" si="132"/>
        <v>0</v>
      </c>
      <c r="B1897" s="51" t="str">
        <f>IF(A1897="","",IF(A1897&lt;词盘!$B$2,"大词",IF(A1897&lt;词盘!$C$2,"中尾词","长尾词")))</f>
        <v>大词</v>
      </c>
      <c r="D1897" s="29" t="str">
        <f t="shared" si="134"/>
        <v>无序</v>
      </c>
      <c r="I1897" s="61">
        <f t="shared" si="133"/>
        <v>0</v>
      </c>
      <c r="K1897" s="91"/>
      <c r="L1897" s="90"/>
      <c r="M1897" s="62" t="s">
        <v>10700</v>
      </c>
      <c r="N1897" s="63"/>
      <c r="O1897" s="64" t="s">
        <v>2027</v>
      </c>
      <c r="P1897" s="65"/>
      <c r="Q1897" s="63" t="s">
        <v>2047</v>
      </c>
      <c r="R1897" s="68">
        <v>0</v>
      </c>
      <c r="S1897" s="68">
        <v>1</v>
      </c>
      <c r="T1897" s="69" t="s">
        <v>2601</v>
      </c>
      <c r="U1897" s="70"/>
      <c r="V1897" s="68"/>
      <c r="W1897" s="71"/>
      <c r="X1897" s="72"/>
      <c r="Y1897" s="71"/>
      <c r="Z1897" s="71"/>
      <c r="AA1897" s="71"/>
      <c r="AB1897" s="76"/>
      <c r="AC1897" s="68">
        <v>0</v>
      </c>
      <c r="AD1897" s="77"/>
      <c r="AE1897" s="68">
        <v>57</v>
      </c>
      <c r="AF1897" s="78"/>
      <c r="AG1897" s="81"/>
      <c r="AH1897" s="44" t="s">
        <v>2027</v>
      </c>
      <c r="AI1897" s="64" t="s">
        <v>2177</v>
      </c>
      <c r="AJ1897" s="63"/>
      <c r="AK1897" s="78"/>
      <c r="AL1897" s="78"/>
      <c r="AM1897" s="63"/>
      <c r="AN1897" s="78"/>
      <c r="AO1897" s="78"/>
      <c r="AP1897" s="63"/>
      <c r="AQ1897" s="78"/>
      <c r="AR1897" s="78"/>
      <c r="AS1897" s="86"/>
      <c r="AT1897" s="87">
        <v>0</v>
      </c>
      <c r="AU1897" s="88" t="s">
        <v>10701</v>
      </c>
    </row>
    <row r="1898" spans="1:47">
      <c r="A1898" s="50">
        <f t="shared" si="132"/>
        <v>1</v>
      </c>
      <c r="B1898" s="51" t="str">
        <f>IF(A1898="","",IF(A1898&lt;词盘!$B$2,"大词",IF(A1898&lt;词盘!$C$2,"中尾词","长尾词")))</f>
        <v>大词</v>
      </c>
      <c r="D1898" s="29" t="str">
        <f t="shared" si="134"/>
        <v>无序</v>
      </c>
      <c r="I1898" s="61">
        <f t="shared" si="133"/>
        <v>0</v>
      </c>
      <c r="K1898" s="91"/>
      <c r="L1898" s="90"/>
      <c r="M1898" s="62" t="s">
        <v>10702</v>
      </c>
      <c r="N1898" s="63" t="s">
        <v>10703</v>
      </c>
      <c r="O1898" s="64" t="s">
        <v>2027</v>
      </c>
      <c r="P1898" s="65"/>
      <c r="Q1898" s="63" t="s">
        <v>2028</v>
      </c>
      <c r="R1898" s="68">
        <v>0</v>
      </c>
      <c r="S1898" s="68">
        <v>1</v>
      </c>
      <c r="T1898" s="69" t="s">
        <v>2601</v>
      </c>
      <c r="U1898" s="70">
        <v>2314963</v>
      </c>
      <c r="V1898" s="68">
        <v>529</v>
      </c>
      <c r="W1898" s="71">
        <v>1</v>
      </c>
      <c r="X1898" s="72">
        <v>0.0006</v>
      </c>
      <c r="Y1898" s="71">
        <v>14147</v>
      </c>
      <c r="Z1898" s="71">
        <v>236</v>
      </c>
      <c r="AA1898" s="71">
        <v>1</v>
      </c>
      <c r="AB1898" s="76">
        <v>0</v>
      </c>
      <c r="AC1898" s="68">
        <v>3039</v>
      </c>
      <c r="AD1898" s="77">
        <v>0.17</v>
      </c>
      <c r="AE1898" s="68">
        <v>13</v>
      </c>
      <c r="AF1898" s="78">
        <v>0.32</v>
      </c>
      <c r="AG1898" s="81">
        <v>0</v>
      </c>
      <c r="AH1898" s="82">
        <v>2.19</v>
      </c>
      <c r="AI1898" s="64" t="s">
        <v>10704</v>
      </c>
      <c r="AJ1898" s="63" t="s">
        <v>10705</v>
      </c>
      <c r="AK1898" s="78">
        <v>0.2</v>
      </c>
      <c r="AL1898" s="78">
        <v>0</v>
      </c>
      <c r="AM1898" s="63" t="s">
        <v>10706</v>
      </c>
      <c r="AN1898" s="78">
        <v>0.08</v>
      </c>
      <c r="AO1898" s="78">
        <v>0</v>
      </c>
      <c r="AP1898" s="63" t="s">
        <v>5272</v>
      </c>
      <c r="AQ1898" s="78">
        <v>0.04</v>
      </c>
      <c r="AR1898" s="78">
        <v>0</v>
      </c>
      <c r="AS1898" s="86" t="s">
        <v>10707</v>
      </c>
      <c r="AT1898" s="87"/>
      <c r="AU1898" s="88"/>
    </row>
    <row r="1899" spans="1:47">
      <c r="A1899" s="50">
        <f t="shared" si="132"/>
        <v>42</v>
      </c>
      <c r="B1899" s="51" t="str">
        <f>IF(A1899="","",IF(A1899&lt;词盘!$B$2,"大词",IF(A1899&lt;词盘!$C$2,"中尾词","长尾词")))</f>
        <v>大词</v>
      </c>
      <c r="D1899" s="29" t="str">
        <f t="shared" si="134"/>
        <v>无序</v>
      </c>
      <c r="I1899" s="61">
        <f t="shared" si="133"/>
        <v>0</v>
      </c>
      <c r="K1899" s="91"/>
      <c r="L1899" s="90"/>
      <c r="M1899" s="62" t="s">
        <v>10708</v>
      </c>
      <c r="N1899" s="63" t="s">
        <v>10709</v>
      </c>
      <c r="O1899" s="64" t="s">
        <v>2027</v>
      </c>
      <c r="P1899" s="65"/>
      <c r="Q1899" s="63" t="s">
        <v>2149</v>
      </c>
      <c r="R1899" s="68">
        <v>0</v>
      </c>
      <c r="S1899" s="68">
        <v>2</v>
      </c>
      <c r="T1899" s="69" t="s">
        <v>7497</v>
      </c>
      <c r="U1899" s="70">
        <v>2230512</v>
      </c>
      <c r="V1899" s="68">
        <v>1442</v>
      </c>
      <c r="W1899" s="71">
        <v>42</v>
      </c>
      <c r="X1899" s="72">
        <v>0.0296</v>
      </c>
      <c r="Y1899" s="71">
        <v>37586</v>
      </c>
      <c r="Z1899" s="71">
        <v>704</v>
      </c>
      <c r="AA1899" s="71">
        <v>1</v>
      </c>
      <c r="AB1899" s="76">
        <v>0</v>
      </c>
      <c r="AC1899" s="68">
        <v>868</v>
      </c>
      <c r="AD1899" s="77">
        <v>1.66</v>
      </c>
      <c r="AE1899" s="68">
        <v>1</v>
      </c>
      <c r="AF1899" s="78">
        <v>0.2222</v>
      </c>
      <c r="AG1899" s="81">
        <v>0</v>
      </c>
      <c r="AH1899" s="82">
        <v>0.56</v>
      </c>
      <c r="AI1899" s="64" t="s">
        <v>10710</v>
      </c>
      <c r="AJ1899" s="63" t="s">
        <v>2122</v>
      </c>
      <c r="AK1899" s="78">
        <v>0.1111</v>
      </c>
      <c r="AL1899" s="78">
        <v>0</v>
      </c>
      <c r="AM1899" s="63" t="s">
        <v>8355</v>
      </c>
      <c r="AN1899" s="78">
        <v>0.0741</v>
      </c>
      <c r="AO1899" s="78">
        <v>0</v>
      </c>
      <c r="AP1899" s="63" t="s">
        <v>10711</v>
      </c>
      <c r="AQ1899" s="78">
        <v>0.037</v>
      </c>
      <c r="AR1899" s="78">
        <v>0</v>
      </c>
      <c r="AS1899" s="86" t="s">
        <v>10712</v>
      </c>
      <c r="AT1899" s="87">
        <v>0</v>
      </c>
      <c r="AU1899" s="88" t="s">
        <v>10713</v>
      </c>
    </row>
    <row r="1900" spans="1:47">
      <c r="A1900" s="50">
        <f t="shared" ref="A1900:A1918" si="135">W1900</f>
        <v>26</v>
      </c>
      <c r="B1900" s="51" t="str">
        <f>IF(A1900="","",IF(A1900&lt;词盘!$B$2,"大词",IF(A1900&lt;词盘!$C$2,"中尾词","长尾词")))</f>
        <v>大词</v>
      </c>
      <c r="D1900" s="29" t="str">
        <f t="shared" si="134"/>
        <v>无序</v>
      </c>
      <c r="I1900" s="61">
        <f t="shared" si="133"/>
        <v>0</v>
      </c>
      <c r="K1900" s="91"/>
      <c r="L1900" s="90"/>
      <c r="M1900" s="62" t="s">
        <v>10714</v>
      </c>
      <c r="N1900" s="63" t="s">
        <v>10715</v>
      </c>
      <c r="O1900" s="64" t="s">
        <v>2027</v>
      </c>
      <c r="P1900" s="65"/>
      <c r="Q1900" s="63" t="s">
        <v>2149</v>
      </c>
      <c r="R1900" s="68">
        <v>0</v>
      </c>
      <c r="S1900" s="68">
        <v>1</v>
      </c>
      <c r="T1900" s="69" t="s">
        <v>2910</v>
      </c>
      <c r="U1900" s="70">
        <v>1691389</v>
      </c>
      <c r="V1900" s="68">
        <v>1886</v>
      </c>
      <c r="W1900" s="71">
        <v>26</v>
      </c>
      <c r="X1900" s="72">
        <v>0.014</v>
      </c>
      <c r="Y1900" s="71">
        <v>52609</v>
      </c>
      <c r="Z1900" s="71">
        <v>894</v>
      </c>
      <c r="AA1900" s="71">
        <v>1</v>
      </c>
      <c r="AB1900" s="76">
        <v>0</v>
      </c>
      <c r="AC1900" s="68">
        <v>6327</v>
      </c>
      <c r="AD1900" s="77">
        <v>0.3</v>
      </c>
      <c r="AE1900" s="68">
        <v>5</v>
      </c>
      <c r="AF1900" s="78">
        <v>0.1999</v>
      </c>
      <c r="AG1900" s="81">
        <v>0</v>
      </c>
      <c r="AH1900" s="82">
        <v>0.68</v>
      </c>
      <c r="AI1900" s="64" t="s">
        <v>3667</v>
      </c>
      <c r="AJ1900" s="63" t="s">
        <v>4791</v>
      </c>
      <c r="AK1900" s="78">
        <v>0.0857</v>
      </c>
      <c r="AL1900" s="78">
        <v>0</v>
      </c>
      <c r="AM1900" s="63" t="s">
        <v>4839</v>
      </c>
      <c r="AN1900" s="78">
        <v>0.0571</v>
      </c>
      <c r="AO1900" s="78">
        <v>0</v>
      </c>
      <c r="AP1900" s="63" t="s">
        <v>5124</v>
      </c>
      <c r="AQ1900" s="78">
        <v>0.0571</v>
      </c>
      <c r="AR1900" s="78">
        <v>0</v>
      </c>
      <c r="AS1900" s="86" t="s">
        <v>10716</v>
      </c>
      <c r="AT1900" s="87"/>
      <c r="AU1900" s="88"/>
    </row>
    <row r="1901" spans="1:47">
      <c r="A1901" s="50">
        <f t="shared" si="135"/>
        <v>0</v>
      </c>
      <c r="B1901" s="51" t="str">
        <f>IF(A1901="","",IF(A1901&lt;词盘!$B$2,"大词",IF(A1901&lt;词盘!$C$2,"中尾词","长尾词")))</f>
        <v>大词</v>
      </c>
      <c r="D1901" s="29" t="str">
        <f t="shared" si="134"/>
        <v>无序</v>
      </c>
      <c r="I1901" s="61">
        <f t="shared" si="133"/>
        <v>0</v>
      </c>
      <c r="K1901" s="91"/>
      <c r="L1901" s="90"/>
      <c r="M1901" s="62" t="s">
        <v>10717</v>
      </c>
      <c r="N1901" s="63"/>
      <c r="O1901" s="64" t="s">
        <v>2027</v>
      </c>
      <c r="P1901" s="65"/>
      <c r="Q1901" s="63" t="s">
        <v>2047</v>
      </c>
      <c r="R1901" s="68">
        <v>0</v>
      </c>
      <c r="S1901" s="68">
        <v>1</v>
      </c>
      <c r="T1901" s="69" t="s">
        <v>2601</v>
      </c>
      <c r="U1901" s="70"/>
      <c r="V1901" s="68"/>
      <c r="W1901" s="71"/>
      <c r="X1901" s="72"/>
      <c r="Y1901" s="71"/>
      <c r="Z1901" s="71"/>
      <c r="AA1901" s="71"/>
      <c r="AB1901" s="76"/>
      <c r="AC1901" s="68">
        <v>0</v>
      </c>
      <c r="AD1901" s="77"/>
      <c r="AE1901" s="68">
        <v>1</v>
      </c>
      <c r="AF1901" s="78"/>
      <c r="AG1901" s="81"/>
      <c r="AH1901" s="44" t="s">
        <v>2027</v>
      </c>
      <c r="AI1901" s="64" t="s">
        <v>2177</v>
      </c>
      <c r="AJ1901" s="63"/>
      <c r="AK1901" s="78"/>
      <c r="AL1901" s="78"/>
      <c r="AM1901" s="63"/>
      <c r="AN1901" s="78"/>
      <c r="AO1901" s="78"/>
      <c r="AP1901" s="63"/>
      <c r="AQ1901" s="78"/>
      <c r="AR1901" s="78"/>
      <c r="AS1901" s="86"/>
      <c r="AT1901" s="87"/>
      <c r="AU1901" s="88"/>
    </row>
    <row r="1902" spans="1:47">
      <c r="A1902" s="50">
        <f t="shared" si="135"/>
        <v>0</v>
      </c>
      <c r="B1902" s="51" t="str">
        <f>IF(A1902="","",IF(A1902&lt;词盘!$B$2,"大词",IF(A1902&lt;词盘!$C$2,"中尾词","长尾词")))</f>
        <v>大词</v>
      </c>
      <c r="D1902" s="29" t="str">
        <f t="shared" si="134"/>
        <v>无序</v>
      </c>
      <c r="I1902" s="61">
        <f t="shared" si="133"/>
        <v>0</v>
      </c>
      <c r="K1902" s="91"/>
      <c r="L1902" s="90"/>
      <c r="M1902" s="62" t="s">
        <v>10718</v>
      </c>
      <c r="N1902" s="63" t="s">
        <v>4789</v>
      </c>
      <c r="O1902" s="64" t="s">
        <v>2027</v>
      </c>
      <c r="P1902" s="65"/>
      <c r="Q1902" s="63" t="s">
        <v>2047</v>
      </c>
      <c r="R1902" s="68">
        <v>0</v>
      </c>
      <c r="S1902" s="68">
        <v>1</v>
      </c>
      <c r="T1902" s="69" t="s">
        <v>2601</v>
      </c>
      <c r="U1902" s="70"/>
      <c r="V1902" s="68"/>
      <c r="W1902" s="71"/>
      <c r="X1902" s="72"/>
      <c r="Y1902" s="71"/>
      <c r="Z1902" s="71"/>
      <c r="AA1902" s="71">
        <v>1</v>
      </c>
      <c r="AB1902" s="76">
        <v>0</v>
      </c>
      <c r="AC1902" s="68">
        <v>5758</v>
      </c>
      <c r="AD1902" s="77">
        <v>0</v>
      </c>
      <c r="AE1902" s="68">
        <v>6</v>
      </c>
      <c r="AF1902" s="78">
        <v>0.1251</v>
      </c>
      <c r="AG1902" s="81">
        <v>0</v>
      </c>
      <c r="AH1902" s="82">
        <v>1.25</v>
      </c>
      <c r="AI1902" s="64" t="s">
        <v>5503</v>
      </c>
      <c r="AJ1902" s="63" t="s">
        <v>10719</v>
      </c>
      <c r="AK1902" s="78">
        <v>0.0417</v>
      </c>
      <c r="AL1902" s="78">
        <v>0</v>
      </c>
      <c r="AM1902" s="63" t="s">
        <v>10720</v>
      </c>
      <c r="AN1902" s="78">
        <v>0.0417</v>
      </c>
      <c r="AO1902" s="78">
        <v>0</v>
      </c>
      <c r="AP1902" s="63" t="s">
        <v>5077</v>
      </c>
      <c r="AQ1902" s="78">
        <v>0.0417</v>
      </c>
      <c r="AR1902" s="78">
        <v>0</v>
      </c>
      <c r="AS1902" s="86" t="s">
        <v>10721</v>
      </c>
      <c r="AT1902" s="87"/>
      <c r="AU1902" s="88"/>
    </row>
    <row r="1903" spans="1:47">
      <c r="A1903" s="50">
        <f t="shared" si="135"/>
        <v>0</v>
      </c>
      <c r="B1903" s="51" t="str">
        <f>IF(A1903="","",IF(A1903&lt;词盘!$B$2,"大词",IF(A1903&lt;词盘!$C$2,"中尾词","长尾词")))</f>
        <v>大词</v>
      </c>
      <c r="D1903" s="29" t="str">
        <f t="shared" si="134"/>
        <v>无序</v>
      </c>
      <c r="I1903" s="61">
        <f t="shared" si="133"/>
        <v>0</v>
      </c>
      <c r="K1903" s="91"/>
      <c r="L1903" s="90"/>
      <c r="M1903" s="62" t="s">
        <v>10722</v>
      </c>
      <c r="N1903" s="63"/>
      <c r="O1903" s="64" t="s">
        <v>2027</v>
      </c>
      <c r="P1903" s="65"/>
      <c r="Q1903" s="63" t="s">
        <v>2047</v>
      </c>
      <c r="R1903" s="68">
        <v>0</v>
      </c>
      <c r="S1903" s="68">
        <v>4</v>
      </c>
      <c r="T1903" s="69" t="s">
        <v>10723</v>
      </c>
      <c r="U1903" s="70"/>
      <c r="V1903" s="68"/>
      <c r="W1903" s="71"/>
      <c r="X1903" s="72"/>
      <c r="Y1903" s="71"/>
      <c r="Z1903" s="71"/>
      <c r="AA1903" s="71"/>
      <c r="AB1903" s="76"/>
      <c r="AC1903" s="68">
        <v>0</v>
      </c>
      <c r="AD1903" s="77"/>
      <c r="AE1903" s="68">
        <v>5</v>
      </c>
      <c r="AF1903" s="78"/>
      <c r="AG1903" s="81"/>
      <c r="AH1903" s="44" t="s">
        <v>2027</v>
      </c>
      <c r="AI1903" s="64" t="s">
        <v>2177</v>
      </c>
      <c r="AJ1903" s="63"/>
      <c r="AK1903" s="78"/>
      <c r="AL1903" s="78"/>
      <c r="AM1903" s="63"/>
      <c r="AN1903" s="78"/>
      <c r="AO1903" s="78"/>
      <c r="AP1903" s="63"/>
      <c r="AQ1903" s="78"/>
      <c r="AR1903" s="78"/>
      <c r="AS1903" s="86"/>
      <c r="AT1903" s="87"/>
      <c r="AU1903" s="88"/>
    </row>
    <row r="1904" spans="1:47">
      <c r="A1904" s="50">
        <f t="shared" si="135"/>
        <v>11</v>
      </c>
      <c r="B1904" s="51" t="str">
        <f>IF(A1904="","",IF(A1904&lt;词盘!$B$2,"大词",IF(A1904&lt;词盘!$C$2,"中尾词","长尾词")))</f>
        <v>大词</v>
      </c>
      <c r="D1904" s="29" t="str">
        <f t="shared" si="134"/>
        <v>无序</v>
      </c>
      <c r="I1904" s="61">
        <f t="shared" si="133"/>
        <v>0</v>
      </c>
      <c r="K1904" s="91"/>
      <c r="L1904" s="90"/>
      <c r="M1904" s="62" t="s">
        <v>10724</v>
      </c>
      <c r="N1904" s="63" t="s">
        <v>10725</v>
      </c>
      <c r="O1904" s="64" t="s">
        <v>2027</v>
      </c>
      <c r="P1904" s="65"/>
      <c r="Q1904" s="63" t="s">
        <v>2149</v>
      </c>
      <c r="R1904" s="68">
        <v>0</v>
      </c>
      <c r="S1904" s="68">
        <v>1</v>
      </c>
      <c r="T1904" s="69" t="s">
        <v>2601</v>
      </c>
      <c r="U1904" s="70">
        <v>1020479</v>
      </c>
      <c r="V1904" s="68">
        <v>2299</v>
      </c>
      <c r="W1904" s="71">
        <v>11</v>
      </c>
      <c r="X1904" s="72">
        <v>0.0048</v>
      </c>
      <c r="Y1904" s="71">
        <v>50002</v>
      </c>
      <c r="Z1904" s="71">
        <v>1053</v>
      </c>
      <c r="AA1904" s="71">
        <v>1</v>
      </c>
      <c r="AB1904" s="76">
        <v>0</v>
      </c>
      <c r="AC1904" s="68">
        <v>40769</v>
      </c>
      <c r="AD1904" s="77">
        <v>0.06</v>
      </c>
      <c r="AE1904" s="68">
        <v>4</v>
      </c>
      <c r="AF1904" s="78">
        <v>0.1694</v>
      </c>
      <c r="AG1904" s="81">
        <v>0</v>
      </c>
      <c r="AH1904" s="82">
        <v>0.46</v>
      </c>
      <c r="AI1904" s="64" t="s">
        <v>10726</v>
      </c>
      <c r="AJ1904" s="63" t="s">
        <v>5124</v>
      </c>
      <c r="AK1904" s="78">
        <v>0.0678</v>
      </c>
      <c r="AL1904" s="78">
        <v>0</v>
      </c>
      <c r="AM1904" s="63" t="s">
        <v>10671</v>
      </c>
      <c r="AN1904" s="78">
        <v>0.0508</v>
      </c>
      <c r="AO1904" s="78">
        <v>0</v>
      </c>
      <c r="AP1904" s="63" t="s">
        <v>10727</v>
      </c>
      <c r="AQ1904" s="78">
        <v>0.0508</v>
      </c>
      <c r="AR1904" s="78">
        <v>0</v>
      </c>
      <c r="AS1904" s="86" t="s">
        <v>10728</v>
      </c>
      <c r="AT1904" s="87"/>
      <c r="AU1904" s="88"/>
    </row>
    <row r="1905" spans="1:47">
      <c r="A1905" s="50">
        <f t="shared" si="135"/>
        <v>14</v>
      </c>
      <c r="B1905" s="51" t="str">
        <f>IF(A1905="","",IF(A1905&lt;词盘!$B$2,"大词",IF(A1905&lt;词盘!$C$2,"中尾词","长尾词")))</f>
        <v>大词</v>
      </c>
      <c r="D1905" s="29" t="str">
        <f t="shared" si="134"/>
        <v>无序</v>
      </c>
      <c r="I1905" s="61">
        <f t="shared" si="133"/>
        <v>0</v>
      </c>
      <c r="K1905" s="91"/>
      <c r="L1905" s="90"/>
      <c r="M1905" s="62" t="s">
        <v>10729</v>
      </c>
      <c r="N1905" s="63" t="s">
        <v>10730</v>
      </c>
      <c r="O1905" s="64" t="s">
        <v>2027</v>
      </c>
      <c r="P1905" s="65"/>
      <c r="Q1905" s="63" t="s">
        <v>2149</v>
      </c>
      <c r="R1905" s="68">
        <v>0</v>
      </c>
      <c r="S1905" s="68">
        <v>1</v>
      </c>
      <c r="T1905" s="69" t="s">
        <v>2601</v>
      </c>
      <c r="U1905" s="70">
        <v>376794</v>
      </c>
      <c r="V1905" s="68">
        <v>4738</v>
      </c>
      <c r="W1905" s="71">
        <v>14</v>
      </c>
      <c r="X1905" s="72">
        <v>0.003</v>
      </c>
      <c r="Y1905" s="71">
        <v>102070</v>
      </c>
      <c r="Z1905" s="71">
        <v>1958</v>
      </c>
      <c r="AA1905" s="71">
        <v>1</v>
      </c>
      <c r="AB1905" s="76">
        <v>0</v>
      </c>
      <c r="AC1905" s="68">
        <v>100726</v>
      </c>
      <c r="AD1905" s="77">
        <v>0.05</v>
      </c>
      <c r="AE1905" s="68">
        <v>69</v>
      </c>
      <c r="AF1905" s="78">
        <v>0.1314</v>
      </c>
      <c r="AG1905" s="81">
        <v>0.5</v>
      </c>
      <c r="AH1905" s="82">
        <v>1.59</v>
      </c>
      <c r="AI1905" s="64" t="s">
        <v>2306</v>
      </c>
      <c r="AJ1905" s="63" t="s">
        <v>5124</v>
      </c>
      <c r="AK1905" s="78">
        <v>0.0563</v>
      </c>
      <c r="AL1905" s="78">
        <v>0</v>
      </c>
      <c r="AM1905" s="63" t="s">
        <v>10731</v>
      </c>
      <c r="AN1905" s="78">
        <v>0.0438</v>
      </c>
      <c r="AO1905" s="78">
        <v>0</v>
      </c>
      <c r="AP1905" s="63" t="s">
        <v>10671</v>
      </c>
      <c r="AQ1905" s="78">
        <v>0.0313</v>
      </c>
      <c r="AR1905" s="78">
        <v>0.5</v>
      </c>
      <c r="AS1905" s="86" t="s">
        <v>10732</v>
      </c>
      <c r="AT1905" s="87">
        <v>0.0769</v>
      </c>
      <c r="AU1905" s="88" t="s">
        <v>10733</v>
      </c>
    </row>
    <row r="1906" spans="1:47">
      <c r="A1906" s="50">
        <f t="shared" si="135"/>
        <v>0</v>
      </c>
      <c r="B1906" s="51" t="str">
        <f>IF(A1906="","",IF(A1906&lt;词盘!$B$2,"大词",IF(A1906&lt;词盘!$C$2,"中尾词","长尾词")))</f>
        <v>大词</v>
      </c>
      <c r="D1906" s="29" t="str">
        <f t="shared" si="134"/>
        <v>无序</v>
      </c>
      <c r="I1906" s="61">
        <f t="shared" si="133"/>
        <v>0</v>
      </c>
      <c r="K1906" s="91"/>
      <c r="L1906" s="90"/>
      <c r="M1906" s="62" t="s">
        <v>10734</v>
      </c>
      <c r="N1906" s="63"/>
      <c r="O1906" s="64" t="s">
        <v>2027</v>
      </c>
      <c r="P1906" s="65"/>
      <c r="Q1906" s="63" t="s">
        <v>2247</v>
      </c>
      <c r="R1906" s="68">
        <v>0</v>
      </c>
      <c r="S1906" s="68">
        <v>1</v>
      </c>
      <c r="T1906" s="69" t="s">
        <v>2601</v>
      </c>
      <c r="U1906" s="70"/>
      <c r="V1906" s="68"/>
      <c r="W1906" s="71"/>
      <c r="X1906" s="72"/>
      <c r="Y1906" s="71"/>
      <c r="Z1906" s="71"/>
      <c r="AA1906" s="71"/>
      <c r="AB1906" s="76"/>
      <c r="AC1906" s="68">
        <v>0</v>
      </c>
      <c r="AD1906" s="77"/>
      <c r="AE1906" s="68">
        <v>23</v>
      </c>
      <c r="AF1906" s="78"/>
      <c r="AG1906" s="81"/>
      <c r="AH1906" s="44" t="s">
        <v>2027</v>
      </c>
      <c r="AI1906" s="64" t="s">
        <v>2177</v>
      </c>
      <c r="AJ1906" s="63"/>
      <c r="AK1906" s="78"/>
      <c r="AL1906" s="78"/>
      <c r="AM1906" s="63"/>
      <c r="AN1906" s="78"/>
      <c r="AO1906" s="78"/>
      <c r="AP1906" s="63"/>
      <c r="AQ1906" s="78"/>
      <c r="AR1906" s="78"/>
      <c r="AS1906" s="86"/>
      <c r="AT1906" s="87">
        <v>0.0074</v>
      </c>
      <c r="AU1906" s="88" t="s">
        <v>10735</v>
      </c>
    </row>
    <row r="1907" spans="1:47">
      <c r="A1907" s="50">
        <f t="shared" si="135"/>
        <v>0</v>
      </c>
      <c r="B1907" s="51" t="str">
        <f>IF(A1907="","",IF(A1907&lt;词盘!$B$2,"大词",IF(A1907&lt;词盘!$C$2,"中尾词","长尾词")))</f>
        <v>大词</v>
      </c>
      <c r="D1907" s="29" t="str">
        <f t="shared" si="134"/>
        <v>有序</v>
      </c>
      <c r="E1907" s="2" t="s">
        <v>2045</v>
      </c>
      <c r="I1907" s="61">
        <f t="shared" si="133"/>
        <v>0</v>
      </c>
      <c r="K1907" s="91"/>
      <c r="L1907" s="90"/>
      <c r="M1907" s="62" t="s">
        <v>10736</v>
      </c>
      <c r="N1907" s="63"/>
      <c r="O1907" s="64" t="s">
        <v>2027</v>
      </c>
      <c r="P1907" s="65"/>
      <c r="Q1907" s="63" t="s">
        <v>2047</v>
      </c>
      <c r="R1907" s="68">
        <v>0</v>
      </c>
      <c r="S1907" s="68">
        <v>1</v>
      </c>
      <c r="T1907" s="69" t="s">
        <v>2601</v>
      </c>
      <c r="U1907" s="70"/>
      <c r="V1907" s="68"/>
      <c r="W1907" s="71"/>
      <c r="X1907" s="72"/>
      <c r="Y1907" s="71"/>
      <c r="Z1907" s="71"/>
      <c r="AA1907" s="71"/>
      <c r="AB1907" s="76"/>
      <c r="AC1907" s="68">
        <v>0</v>
      </c>
      <c r="AD1907" s="77"/>
      <c r="AE1907" s="68">
        <v>18</v>
      </c>
      <c r="AF1907" s="78"/>
      <c r="AG1907" s="81"/>
      <c r="AH1907" s="44" t="s">
        <v>2027</v>
      </c>
      <c r="AI1907" s="64" t="s">
        <v>2177</v>
      </c>
      <c r="AJ1907" s="63"/>
      <c r="AK1907" s="78"/>
      <c r="AL1907" s="78"/>
      <c r="AM1907" s="63"/>
      <c r="AN1907" s="78"/>
      <c r="AO1907" s="78"/>
      <c r="AP1907" s="63"/>
      <c r="AQ1907" s="78"/>
      <c r="AR1907" s="78"/>
      <c r="AS1907" s="86"/>
      <c r="AT1907" s="87"/>
      <c r="AU1907" s="88"/>
    </row>
    <row r="1908" spans="1:47">
      <c r="A1908" s="50">
        <f t="shared" si="135"/>
        <v>0</v>
      </c>
      <c r="B1908" s="51" t="str">
        <f>IF(A1908="","",IF(A1908&lt;词盘!$B$2,"大词",IF(A1908&lt;词盘!$C$2,"中尾词","长尾词")))</f>
        <v>大词</v>
      </c>
      <c r="D1908" s="29" t="str">
        <f t="shared" si="134"/>
        <v>无序</v>
      </c>
      <c r="I1908" s="61">
        <f t="shared" si="133"/>
        <v>0</v>
      </c>
      <c r="K1908" s="91"/>
      <c r="L1908" s="90"/>
      <c r="M1908" s="62" t="s">
        <v>10737</v>
      </c>
      <c r="N1908" s="63"/>
      <c r="O1908" s="64" t="s">
        <v>2027</v>
      </c>
      <c r="P1908" s="65"/>
      <c r="Q1908" s="63" t="s">
        <v>2247</v>
      </c>
      <c r="R1908" s="68">
        <v>0</v>
      </c>
      <c r="S1908" s="68">
        <v>2</v>
      </c>
      <c r="T1908" s="69" t="s">
        <v>4255</v>
      </c>
      <c r="U1908" s="70"/>
      <c r="V1908" s="68"/>
      <c r="W1908" s="71"/>
      <c r="X1908" s="72"/>
      <c r="Y1908" s="71"/>
      <c r="Z1908" s="71"/>
      <c r="AA1908" s="71"/>
      <c r="AB1908" s="76"/>
      <c r="AC1908" s="68">
        <v>0</v>
      </c>
      <c r="AD1908" s="77"/>
      <c r="AE1908" s="68">
        <v>28</v>
      </c>
      <c r="AF1908" s="78"/>
      <c r="AG1908" s="81"/>
      <c r="AH1908" s="44" t="s">
        <v>2027</v>
      </c>
      <c r="AI1908" s="64" t="s">
        <v>2177</v>
      </c>
      <c r="AJ1908" s="63"/>
      <c r="AK1908" s="78"/>
      <c r="AL1908" s="78"/>
      <c r="AM1908" s="63"/>
      <c r="AN1908" s="78"/>
      <c r="AO1908" s="78"/>
      <c r="AP1908" s="63"/>
      <c r="AQ1908" s="78"/>
      <c r="AR1908" s="78"/>
      <c r="AS1908" s="86"/>
      <c r="AT1908" s="87">
        <v>0</v>
      </c>
      <c r="AU1908" s="88" t="s">
        <v>10738</v>
      </c>
    </row>
    <row r="1909" spans="1:47">
      <c r="A1909" s="50">
        <f t="shared" si="135"/>
        <v>0</v>
      </c>
      <c r="B1909" s="51" t="str">
        <f>IF(A1909="","",IF(A1909&lt;词盘!$B$2,"大词",IF(A1909&lt;词盘!$C$2,"中尾词","长尾词")))</f>
        <v>大词</v>
      </c>
      <c r="D1909" s="29" t="str">
        <f t="shared" si="134"/>
        <v>无序</v>
      </c>
      <c r="I1909" s="61">
        <f t="shared" si="133"/>
        <v>0</v>
      </c>
      <c r="K1909" s="91"/>
      <c r="L1909" s="90"/>
      <c r="M1909" s="62" t="s">
        <v>10739</v>
      </c>
      <c r="N1909" s="63"/>
      <c r="O1909" s="64" t="s">
        <v>2018</v>
      </c>
      <c r="P1909" s="65"/>
      <c r="Q1909" s="63" t="s">
        <v>1987</v>
      </c>
      <c r="R1909" s="68">
        <v>0</v>
      </c>
      <c r="S1909" s="68">
        <v>2</v>
      </c>
      <c r="T1909" s="69" t="s">
        <v>4255</v>
      </c>
      <c r="U1909" s="70"/>
      <c r="V1909" s="68"/>
      <c r="W1909" s="71"/>
      <c r="X1909" s="72"/>
      <c r="Y1909" s="71"/>
      <c r="Z1909" s="71"/>
      <c r="AA1909" s="71"/>
      <c r="AB1909" s="76"/>
      <c r="AC1909" s="68">
        <v>0</v>
      </c>
      <c r="AD1909" s="77"/>
      <c r="AE1909" s="68">
        <v>22</v>
      </c>
      <c r="AF1909" s="78"/>
      <c r="AG1909" s="81"/>
      <c r="AH1909" s="44" t="s">
        <v>2027</v>
      </c>
      <c r="AI1909" s="64" t="s">
        <v>2177</v>
      </c>
      <c r="AJ1909" s="63"/>
      <c r="AK1909" s="78"/>
      <c r="AL1909" s="78"/>
      <c r="AM1909" s="63"/>
      <c r="AN1909" s="78"/>
      <c r="AO1909" s="78"/>
      <c r="AP1909" s="63"/>
      <c r="AQ1909" s="78"/>
      <c r="AR1909" s="78"/>
      <c r="AS1909" s="86"/>
      <c r="AT1909" s="87">
        <v>0.0275</v>
      </c>
      <c r="AU1909" s="88" t="s">
        <v>10740</v>
      </c>
    </row>
    <row r="1910" spans="1:47">
      <c r="A1910" s="50">
        <f t="shared" si="135"/>
        <v>0</v>
      </c>
      <c r="B1910" s="51" t="str">
        <f>IF(A1910="","",IF(A1910&lt;词盘!$B$2,"大词",IF(A1910&lt;词盘!$C$2,"中尾词","长尾词")))</f>
        <v>大词</v>
      </c>
      <c r="D1910" s="29" t="str">
        <f t="shared" si="134"/>
        <v>无序</v>
      </c>
      <c r="I1910" s="61">
        <f t="shared" si="133"/>
        <v>0</v>
      </c>
      <c r="K1910" s="91"/>
      <c r="L1910" s="90"/>
      <c r="M1910" s="62" t="s">
        <v>10741</v>
      </c>
      <c r="N1910" s="63" t="s">
        <v>10696</v>
      </c>
      <c r="O1910" s="64" t="s">
        <v>2027</v>
      </c>
      <c r="P1910" s="65"/>
      <c r="Q1910" s="63" t="s">
        <v>2047</v>
      </c>
      <c r="R1910" s="68">
        <v>0</v>
      </c>
      <c r="S1910" s="68">
        <v>12</v>
      </c>
      <c r="T1910" s="69" t="s">
        <v>10742</v>
      </c>
      <c r="U1910" s="70"/>
      <c r="V1910" s="68"/>
      <c r="W1910" s="71"/>
      <c r="X1910" s="72"/>
      <c r="Y1910" s="71"/>
      <c r="Z1910" s="71"/>
      <c r="AA1910" s="71">
        <v>1</v>
      </c>
      <c r="AB1910" s="76">
        <v>0</v>
      </c>
      <c r="AC1910" s="68">
        <v>465</v>
      </c>
      <c r="AD1910" s="77">
        <v>0</v>
      </c>
      <c r="AE1910" s="68">
        <v>43</v>
      </c>
      <c r="AF1910" s="78">
        <v>1</v>
      </c>
      <c r="AG1910" s="81">
        <v>0</v>
      </c>
      <c r="AH1910" s="82">
        <v>5.42</v>
      </c>
      <c r="AI1910" s="64" t="s">
        <v>10743</v>
      </c>
      <c r="AJ1910" s="63" t="s">
        <v>10744</v>
      </c>
      <c r="AK1910" s="78">
        <v>0.5</v>
      </c>
      <c r="AL1910" s="78">
        <v>0</v>
      </c>
      <c r="AM1910" s="63" t="s">
        <v>2162</v>
      </c>
      <c r="AN1910" s="78">
        <v>0.5</v>
      </c>
      <c r="AO1910" s="78">
        <v>0</v>
      </c>
      <c r="AP1910" s="63"/>
      <c r="AQ1910" s="78"/>
      <c r="AR1910" s="78"/>
      <c r="AS1910" s="86" t="s">
        <v>10745</v>
      </c>
      <c r="AT1910" s="87">
        <v>0.0714</v>
      </c>
      <c r="AU1910" s="88" t="s">
        <v>10746</v>
      </c>
    </row>
    <row r="1911" spans="1:47">
      <c r="A1911" s="50">
        <f t="shared" si="135"/>
        <v>0</v>
      </c>
      <c r="B1911" s="51" t="str">
        <f>IF(A1911="","",IF(A1911&lt;词盘!$B$2,"大词",IF(A1911&lt;词盘!$C$2,"中尾词","长尾词")))</f>
        <v>大词</v>
      </c>
      <c r="D1911" s="29" t="str">
        <f t="shared" si="134"/>
        <v>无序</v>
      </c>
      <c r="I1911" s="61">
        <f t="shared" si="133"/>
        <v>0</v>
      </c>
      <c r="K1911" s="91"/>
      <c r="L1911" s="90"/>
      <c r="M1911" s="62" t="s">
        <v>10747</v>
      </c>
      <c r="N1911" s="63"/>
      <c r="O1911" s="64" t="s">
        <v>2027</v>
      </c>
      <c r="P1911" s="65"/>
      <c r="Q1911" s="63" t="s">
        <v>2047</v>
      </c>
      <c r="R1911" s="68">
        <v>0</v>
      </c>
      <c r="S1911" s="68">
        <v>5</v>
      </c>
      <c r="T1911" s="69" t="s">
        <v>10748</v>
      </c>
      <c r="U1911" s="70"/>
      <c r="V1911" s="68"/>
      <c r="W1911" s="71"/>
      <c r="X1911" s="72"/>
      <c r="Y1911" s="71"/>
      <c r="Z1911" s="71"/>
      <c r="AA1911" s="71"/>
      <c r="AB1911" s="76"/>
      <c r="AC1911" s="68">
        <v>0</v>
      </c>
      <c r="AD1911" s="77"/>
      <c r="AE1911" s="68">
        <v>4</v>
      </c>
      <c r="AF1911" s="78"/>
      <c r="AG1911" s="81"/>
      <c r="AH1911" s="44" t="s">
        <v>2027</v>
      </c>
      <c r="AI1911" s="64" t="s">
        <v>2177</v>
      </c>
      <c r="AJ1911" s="63"/>
      <c r="AK1911" s="78"/>
      <c r="AL1911" s="78"/>
      <c r="AM1911" s="63"/>
      <c r="AN1911" s="78"/>
      <c r="AO1911" s="78"/>
      <c r="AP1911" s="63"/>
      <c r="AQ1911" s="78"/>
      <c r="AR1911" s="78"/>
      <c r="AS1911" s="86"/>
      <c r="AT1911" s="87">
        <v>0</v>
      </c>
      <c r="AU1911" s="88" t="s">
        <v>10749</v>
      </c>
    </row>
    <row r="1912" spans="1:47">
      <c r="A1912" s="50">
        <f t="shared" si="135"/>
        <v>116</v>
      </c>
      <c r="B1912" s="51" t="str">
        <f>IF(A1912="","",IF(A1912&lt;词盘!$B$2,"大词",IF(A1912&lt;词盘!$C$2,"中尾词","长尾词")))</f>
        <v>大词</v>
      </c>
      <c r="D1912" s="29" t="str">
        <f t="shared" si="134"/>
        <v>无序</v>
      </c>
      <c r="I1912" s="61">
        <f t="shared" si="133"/>
        <v>0</v>
      </c>
      <c r="K1912" s="91"/>
      <c r="L1912" s="90"/>
      <c r="M1912" s="62" t="s">
        <v>10750</v>
      </c>
      <c r="N1912" s="63" t="s">
        <v>10751</v>
      </c>
      <c r="O1912" s="64" t="s">
        <v>2027</v>
      </c>
      <c r="P1912" s="65"/>
      <c r="Q1912" s="63" t="s">
        <v>2149</v>
      </c>
      <c r="R1912" s="68">
        <v>0</v>
      </c>
      <c r="S1912" s="68">
        <v>1</v>
      </c>
      <c r="T1912" s="69" t="s">
        <v>2601</v>
      </c>
      <c r="U1912" s="70">
        <v>651363</v>
      </c>
      <c r="V1912" s="68">
        <v>2510</v>
      </c>
      <c r="W1912" s="71">
        <v>116</v>
      </c>
      <c r="X1912" s="72">
        <v>0.0465</v>
      </c>
      <c r="Y1912" s="71">
        <v>66820</v>
      </c>
      <c r="Z1912" s="71">
        <v>1219</v>
      </c>
      <c r="AA1912" s="71">
        <v>3</v>
      </c>
      <c r="AB1912" s="76">
        <v>1</v>
      </c>
      <c r="AC1912" s="68">
        <v>1325</v>
      </c>
      <c r="AD1912" s="77">
        <v>1.89</v>
      </c>
      <c r="AE1912" s="68">
        <v>21</v>
      </c>
      <c r="AF1912" s="78">
        <v>0.3656</v>
      </c>
      <c r="AG1912" s="81">
        <v>0</v>
      </c>
      <c r="AH1912" s="82">
        <v>1.62</v>
      </c>
      <c r="AI1912" s="64" t="s">
        <v>10752</v>
      </c>
      <c r="AJ1912" s="63" t="s">
        <v>10753</v>
      </c>
      <c r="AK1912" s="78">
        <v>0.129</v>
      </c>
      <c r="AL1912" s="78">
        <v>0</v>
      </c>
      <c r="AM1912" s="63" t="s">
        <v>10754</v>
      </c>
      <c r="AN1912" s="78">
        <v>0.1183</v>
      </c>
      <c r="AO1912" s="78">
        <v>0</v>
      </c>
      <c r="AP1912" s="63" t="s">
        <v>10755</v>
      </c>
      <c r="AQ1912" s="78">
        <v>0.1183</v>
      </c>
      <c r="AR1912" s="78">
        <v>0</v>
      </c>
      <c r="AS1912" s="86" t="s">
        <v>10756</v>
      </c>
      <c r="AT1912" s="87"/>
      <c r="AU1912" s="88"/>
    </row>
    <row r="1913" spans="1:47">
      <c r="A1913" s="50">
        <f t="shared" si="135"/>
        <v>13</v>
      </c>
      <c r="B1913" s="51" t="str">
        <f>IF(A1913="","",IF(A1913&lt;词盘!$B$2,"大词",IF(A1913&lt;词盘!$C$2,"中尾词","长尾词")))</f>
        <v>大词</v>
      </c>
      <c r="D1913" s="29" t="str">
        <f t="shared" si="134"/>
        <v>无序</v>
      </c>
      <c r="I1913" s="61">
        <f t="shared" si="133"/>
        <v>0</v>
      </c>
      <c r="K1913" s="91"/>
      <c r="L1913" s="90"/>
      <c r="M1913" s="62" t="s">
        <v>10757</v>
      </c>
      <c r="N1913" s="63" t="s">
        <v>10758</v>
      </c>
      <c r="O1913" s="64" t="s">
        <v>2027</v>
      </c>
      <c r="P1913" s="65"/>
      <c r="Q1913" s="63" t="s">
        <v>2047</v>
      </c>
      <c r="R1913" s="68">
        <v>0</v>
      </c>
      <c r="S1913" s="68">
        <v>1</v>
      </c>
      <c r="T1913" s="69" t="s">
        <v>2022</v>
      </c>
      <c r="U1913" s="70">
        <v>1963085</v>
      </c>
      <c r="V1913" s="68">
        <v>531</v>
      </c>
      <c r="W1913" s="71">
        <v>13</v>
      </c>
      <c r="X1913" s="72">
        <v>0.0259</v>
      </c>
      <c r="Y1913" s="71">
        <v>12878</v>
      </c>
      <c r="Z1913" s="71">
        <v>210</v>
      </c>
      <c r="AA1913" s="71">
        <v>1</v>
      </c>
      <c r="AB1913" s="76">
        <v>0</v>
      </c>
      <c r="AC1913" s="68">
        <v>54318</v>
      </c>
      <c r="AD1913" s="77">
        <v>0.01</v>
      </c>
      <c r="AE1913" s="68">
        <v>2</v>
      </c>
      <c r="AF1913" s="78">
        <v>0.2334</v>
      </c>
      <c r="AG1913" s="81">
        <v>0</v>
      </c>
      <c r="AH1913" s="82">
        <v>1.46</v>
      </c>
      <c r="AI1913" s="64" t="s">
        <v>5337</v>
      </c>
      <c r="AJ1913" s="63" t="s">
        <v>10759</v>
      </c>
      <c r="AK1913" s="78">
        <v>0.1</v>
      </c>
      <c r="AL1913" s="78">
        <v>0</v>
      </c>
      <c r="AM1913" s="63" t="s">
        <v>5073</v>
      </c>
      <c r="AN1913" s="78">
        <v>0.0667</v>
      </c>
      <c r="AO1913" s="78">
        <v>0</v>
      </c>
      <c r="AP1913" s="63" t="s">
        <v>5752</v>
      </c>
      <c r="AQ1913" s="78">
        <v>0.0667</v>
      </c>
      <c r="AR1913" s="78">
        <v>0</v>
      </c>
      <c r="AS1913" s="86" t="s">
        <v>10760</v>
      </c>
      <c r="AT1913" s="87"/>
      <c r="AU1913" s="88"/>
    </row>
    <row r="1914" spans="1:47">
      <c r="A1914" s="50">
        <f t="shared" si="135"/>
        <v>0</v>
      </c>
      <c r="B1914" s="51" t="str">
        <f>IF(A1914="","",IF(A1914&lt;词盘!$B$2,"大词",IF(A1914&lt;词盘!$C$2,"中尾词","长尾词")))</f>
        <v>大词</v>
      </c>
      <c r="D1914" s="29" t="str">
        <f t="shared" si="134"/>
        <v>无序</v>
      </c>
      <c r="I1914" s="61">
        <f t="shared" si="133"/>
        <v>0</v>
      </c>
      <c r="K1914" s="91"/>
      <c r="L1914" s="90"/>
      <c r="M1914" s="62" t="s">
        <v>10761</v>
      </c>
      <c r="N1914" s="63" t="s">
        <v>10762</v>
      </c>
      <c r="O1914" s="64" t="s">
        <v>2027</v>
      </c>
      <c r="P1914" s="65"/>
      <c r="Q1914" s="63" t="s">
        <v>2149</v>
      </c>
      <c r="R1914" s="68">
        <v>0</v>
      </c>
      <c r="S1914" s="68">
        <v>2</v>
      </c>
      <c r="T1914" s="69" t="s">
        <v>10094</v>
      </c>
      <c r="U1914" s="70"/>
      <c r="V1914" s="68"/>
      <c r="W1914" s="71"/>
      <c r="X1914" s="72"/>
      <c r="Y1914" s="71"/>
      <c r="Z1914" s="71"/>
      <c r="AA1914" s="71">
        <v>1</v>
      </c>
      <c r="AB1914" s="76">
        <v>0</v>
      </c>
      <c r="AC1914" s="68">
        <v>40742</v>
      </c>
      <c r="AD1914" s="77">
        <v>0</v>
      </c>
      <c r="AE1914" s="68">
        <v>48</v>
      </c>
      <c r="AF1914" s="78">
        <v>0.24</v>
      </c>
      <c r="AG1914" s="81">
        <v>0.4287</v>
      </c>
      <c r="AH1914" s="82">
        <v>2.49</v>
      </c>
      <c r="AI1914" s="64" t="s">
        <v>10763</v>
      </c>
      <c r="AJ1914" s="63" t="s">
        <v>10764</v>
      </c>
      <c r="AK1914" s="78">
        <v>0.12</v>
      </c>
      <c r="AL1914" s="78">
        <v>0.1429</v>
      </c>
      <c r="AM1914" s="63" t="s">
        <v>10186</v>
      </c>
      <c r="AN1914" s="78">
        <v>0.08</v>
      </c>
      <c r="AO1914" s="78">
        <v>0.1429</v>
      </c>
      <c r="AP1914" s="63" t="s">
        <v>10765</v>
      </c>
      <c r="AQ1914" s="78">
        <v>0.04</v>
      </c>
      <c r="AR1914" s="78">
        <v>0.1429</v>
      </c>
      <c r="AS1914" s="86" t="s">
        <v>10766</v>
      </c>
      <c r="AT1914" s="87">
        <v>0.0174</v>
      </c>
      <c r="AU1914" s="88" t="s">
        <v>10767</v>
      </c>
    </row>
    <row r="1915" spans="1:47">
      <c r="A1915" s="50">
        <f t="shared" si="135"/>
        <v>106</v>
      </c>
      <c r="B1915" s="51" t="str">
        <f>IF(A1915="","",IF(A1915&lt;词盘!$B$2,"大词",IF(A1915&lt;词盘!$C$2,"中尾词","长尾词")))</f>
        <v>大词</v>
      </c>
      <c r="D1915" s="29" t="str">
        <f t="shared" si="134"/>
        <v>无序</v>
      </c>
      <c r="I1915" s="61">
        <f t="shared" si="133"/>
        <v>0</v>
      </c>
      <c r="K1915" s="91"/>
      <c r="L1915" s="90"/>
      <c r="M1915" s="62" t="s">
        <v>10768</v>
      </c>
      <c r="N1915" s="63" t="s">
        <v>6380</v>
      </c>
      <c r="O1915" s="64" t="s">
        <v>2027</v>
      </c>
      <c r="P1915" s="65"/>
      <c r="Q1915" s="63" t="s">
        <v>2047</v>
      </c>
      <c r="R1915" s="68">
        <v>0</v>
      </c>
      <c r="S1915" s="68">
        <v>1</v>
      </c>
      <c r="T1915" s="69" t="s">
        <v>2022</v>
      </c>
      <c r="U1915" s="70">
        <v>1747853</v>
      </c>
      <c r="V1915" s="68">
        <v>1410</v>
      </c>
      <c r="W1915" s="71">
        <v>106</v>
      </c>
      <c r="X1915" s="72">
        <v>0.0754</v>
      </c>
      <c r="Y1915" s="71">
        <v>34321</v>
      </c>
      <c r="Z1915" s="71">
        <v>644</v>
      </c>
      <c r="AA1915" s="71">
        <v>3</v>
      </c>
      <c r="AB1915" s="76">
        <v>0</v>
      </c>
      <c r="AC1915" s="68">
        <v>205198</v>
      </c>
      <c r="AD1915" s="77">
        <v>0.01</v>
      </c>
      <c r="AE1915" s="68">
        <v>2</v>
      </c>
      <c r="AF1915" s="78">
        <v>0.2857</v>
      </c>
      <c r="AG1915" s="81">
        <v>0.1818</v>
      </c>
      <c r="AH1915" s="82">
        <v>1.05</v>
      </c>
      <c r="AI1915" s="64" t="s">
        <v>3443</v>
      </c>
      <c r="AJ1915" s="63" t="s">
        <v>10769</v>
      </c>
      <c r="AK1915" s="78">
        <v>0.1429</v>
      </c>
      <c r="AL1915" s="78">
        <v>0</v>
      </c>
      <c r="AM1915" s="63" t="s">
        <v>10112</v>
      </c>
      <c r="AN1915" s="78">
        <v>0.0857</v>
      </c>
      <c r="AO1915" s="78">
        <v>0.0909</v>
      </c>
      <c r="AP1915" s="63" t="s">
        <v>10770</v>
      </c>
      <c r="AQ1915" s="78">
        <v>0.0571</v>
      </c>
      <c r="AR1915" s="78">
        <v>0.0909</v>
      </c>
      <c r="AS1915" s="86" t="s">
        <v>10771</v>
      </c>
      <c r="AT1915" s="87">
        <v>0</v>
      </c>
      <c r="AU1915" s="88" t="s">
        <v>10772</v>
      </c>
    </row>
    <row r="1916" spans="1:47">
      <c r="A1916" s="50">
        <f t="shared" si="135"/>
        <v>18</v>
      </c>
      <c r="B1916" s="51" t="str">
        <f>IF(A1916="","",IF(A1916&lt;词盘!$B$2,"大词",IF(A1916&lt;词盘!$C$2,"中尾词","长尾词")))</f>
        <v>大词</v>
      </c>
      <c r="D1916" s="29" t="str">
        <f t="shared" si="134"/>
        <v>无序</v>
      </c>
      <c r="I1916" s="61">
        <f t="shared" si="133"/>
        <v>0</v>
      </c>
      <c r="K1916" s="91"/>
      <c r="L1916" s="90"/>
      <c r="M1916" s="62" t="s">
        <v>10773</v>
      </c>
      <c r="N1916" s="63" t="s">
        <v>10774</v>
      </c>
      <c r="O1916" s="64" t="s">
        <v>2018</v>
      </c>
      <c r="P1916" s="65"/>
      <c r="Q1916" s="63" t="s">
        <v>2275</v>
      </c>
      <c r="R1916" s="68">
        <v>0</v>
      </c>
      <c r="S1916" s="68">
        <v>12</v>
      </c>
      <c r="T1916" s="69" t="s">
        <v>10775</v>
      </c>
      <c r="U1916" s="70">
        <v>1962042</v>
      </c>
      <c r="V1916" s="68">
        <v>632</v>
      </c>
      <c r="W1916" s="71">
        <v>18</v>
      </c>
      <c r="X1916" s="72">
        <v>0.0285</v>
      </c>
      <c r="Y1916" s="71">
        <v>15408</v>
      </c>
      <c r="Z1916" s="71">
        <v>287</v>
      </c>
      <c r="AA1916" s="71">
        <v>1</v>
      </c>
      <c r="AB1916" s="76">
        <v>0</v>
      </c>
      <c r="AC1916" s="68">
        <v>1480</v>
      </c>
      <c r="AD1916" s="77">
        <v>0.43</v>
      </c>
      <c r="AE1916" s="68">
        <v>15</v>
      </c>
      <c r="AF1916" s="78">
        <v>0.5161</v>
      </c>
      <c r="AG1916" s="81">
        <v>0.5</v>
      </c>
      <c r="AH1916" s="82">
        <v>1.91</v>
      </c>
      <c r="AI1916" s="64" t="s">
        <v>10776</v>
      </c>
      <c r="AJ1916" s="63" t="s">
        <v>2278</v>
      </c>
      <c r="AK1916" s="78">
        <v>0.2258</v>
      </c>
      <c r="AL1916" s="78">
        <v>0.3571</v>
      </c>
      <c r="AM1916" s="63" t="s">
        <v>6875</v>
      </c>
      <c r="AN1916" s="78">
        <v>0.1935</v>
      </c>
      <c r="AO1916" s="78">
        <v>0</v>
      </c>
      <c r="AP1916" s="63" t="s">
        <v>2224</v>
      </c>
      <c r="AQ1916" s="78">
        <v>0.0968</v>
      </c>
      <c r="AR1916" s="78">
        <v>0.1429</v>
      </c>
      <c r="AS1916" s="86" t="s">
        <v>10777</v>
      </c>
      <c r="AT1916" s="87"/>
      <c r="AU1916" s="88"/>
    </row>
    <row r="1917" spans="1:47">
      <c r="A1917" s="50">
        <f t="shared" si="135"/>
        <v>0</v>
      </c>
      <c r="B1917" s="51" t="str">
        <f>IF(A1917="","",IF(A1917&lt;词盘!$B$2,"大词",IF(A1917&lt;词盘!$C$2,"中尾词","长尾词")))</f>
        <v>大词</v>
      </c>
      <c r="D1917" s="29" t="str">
        <f t="shared" si="134"/>
        <v>无序</v>
      </c>
      <c r="I1917" s="61">
        <f t="shared" si="133"/>
        <v>0</v>
      </c>
      <c r="K1917" s="91"/>
      <c r="L1917" s="90"/>
      <c r="M1917" s="62" t="s">
        <v>10778</v>
      </c>
      <c r="N1917" s="63"/>
      <c r="O1917" s="64" t="s">
        <v>2027</v>
      </c>
      <c r="P1917" s="65"/>
      <c r="Q1917" s="63" t="s">
        <v>2047</v>
      </c>
      <c r="R1917" s="68">
        <v>0</v>
      </c>
      <c r="S1917" s="68">
        <v>7</v>
      </c>
      <c r="T1917" s="69" t="s">
        <v>10779</v>
      </c>
      <c r="U1917" s="70"/>
      <c r="V1917" s="68"/>
      <c r="W1917" s="71"/>
      <c r="X1917" s="72"/>
      <c r="Y1917" s="71"/>
      <c r="Z1917" s="71"/>
      <c r="AA1917" s="71"/>
      <c r="AB1917" s="76"/>
      <c r="AC1917" s="68">
        <v>0</v>
      </c>
      <c r="AD1917" s="77"/>
      <c r="AE1917" s="68">
        <v>17</v>
      </c>
      <c r="AF1917" s="78"/>
      <c r="AG1917" s="81"/>
      <c r="AH1917" s="44" t="s">
        <v>2027</v>
      </c>
      <c r="AI1917" s="64" t="s">
        <v>2177</v>
      </c>
      <c r="AJ1917" s="63"/>
      <c r="AK1917" s="78"/>
      <c r="AL1917" s="78"/>
      <c r="AM1917" s="63"/>
      <c r="AN1917" s="78"/>
      <c r="AO1917" s="78"/>
      <c r="AP1917" s="63"/>
      <c r="AQ1917" s="78"/>
      <c r="AR1917" s="78"/>
      <c r="AS1917" s="86"/>
      <c r="AT1917" s="87">
        <v>0</v>
      </c>
      <c r="AU1917" s="88" t="s">
        <v>10780</v>
      </c>
    </row>
    <row r="1918" spans="1:47">
      <c r="A1918" s="50">
        <f t="shared" si="135"/>
        <v>0</v>
      </c>
      <c r="B1918" s="51" t="str">
        <f>IF(A1918="","",IF(A1918&lt;词盘!$B$2,"大词",IF(A1918&lt;词盘!$C$2,"中尾词","长尾词")))</f>
        <v>大词</v>
      </c>
      <c r="D1918" s="29" t="str">
        <f t="shared" si="134"/>
        <v>无序</v>
      </c>
      <c r="I1918" s="61">
        <f t="shared" ref="I1918:I1981" si="136">P1918/SUM(P:P)</f>
        <v>0</v>
      </c>
      <c r="K1918" s="91"/>
      <c r="L1918" s="90"/>
      <c r="M1918" s="62" t="s">
        <v>10781</v>
      </c>
      <c r="N1918" s="63"/>
      <c r="O1918" s="64" t="s">
        <v>2027</v>
      </c>
      <c r="P1918" s="65"/>
      <c r="Q1918" s="63" t="s">
        <v>2047</v>
      </c>
      <c r="R1918" s="68">
        <v>0</v>
      </c>
      <c r="S1918" s="68">
        <v>1</v>
      </c>
      <c r="T1918" s="69" t="s">
        <v>2022</v>
      </c>
      <c r="U1918" s="70"/>
      <c r="V1918" s="68"/>
      <c r="W1918" s="71"/>
      <c r="X1918" s="72"/>
      <c r="Y1918" s="71"/>
      <c r="Z1918" s="71"/>
      <c r="AA1918" s="71"/>
      <c r="AB1918" s="76"/>
      <c r="AC1918" s="68">
        <v>0</v>
      </c>
      <c r="AD1918" s="77"/>
      <c r="AE1918" s="68">
        <v>29</v>
      </c>
      <c r="AF1918" s="78"/>
      <c r="AG1918" s="81"/>
      <c r="AH1918" s="44" t="s">
        <v>2027</v>
      </c>
      <c r="AI1918" s="64" t="s">
        <v>2177</v>
      </c>
      <c r="AJ1918" s="63"/>
      <c r="AK1918" s="78"/>
      <c r="AL1918" s="78"/>
      <c r="AM1918" s="63"/>
      <c r="AN1918" s="78"/>
      <c r="AO1918" s="78"/>
      <c r="AP1918" s="63"/>
      <c r="AQ1918" s="78"/>
      <c r="AR1918" s="78"/>
      <c r="AS1918" s="86"/>
      <c r="AT1918" s="87">
        <v>0</v>
      </c>
      <c r="AU1918" s="88" t="s">
        <v>10782</v>
      </c>
    </row>
    <row r="1919" spans="1:47">
      <c r="A1919" s="50">
        <f t="shared" ref="A1919:A1980" si="137">W1919</f>
        <v>0</v>
      </c>
      <c r="B1919" s="51" t="str">
        <f>IF(A1919="","",IF(A1919&lt;词盘!$B$2,"大词",IF(A1919&lt;词盘!$C$2,"中尾词","长尾词")))</f>
        <v>大词</v>
      </c>
      <c r="D1919" s="29" t="str">
        <f t="shared" si="134"/>
        <v>无序</v>
      </c>
      <c r="I1919" s="61">
        <f t="shared" si="136"/>
        <v>0</v>
      </c>
      <c r="K1919" s="91"/>
      <c r="L1919" s="90"/>
      <c r="M1919" s="62" t="s">
        <v>10783</v>
      </c>
      <c r="N1919" s="63"/>
      <c r="O1919" s="64" t="s">
        <v>2027</v>
      </c>
      <c r="P1919" s="65"/>
      <c r="Q1919" s="63" t="s">
        <v>2047</v>
      </c>
      <c r="R1919" s="68">
        <v>0</v>
      </c>
      <c r="S1919" s="68">
        <v>1</v>
      </c>
      <c r="T1919" s="69" t="s">
        <v>2022</v>
      </c>
      <c r="U1919" s="70">
        <v>2308478</v>
      </c>
      <c r="V1919" s="68"/>
      <c r="W1919" s="71"/>
      <c r="X1919" s="72"/>
      <c r="Y1919" s="71"/>
      <c r="Z1919" s="71"/>
      <c r="AA1919" s="71">
        <v>1</v>
      </c>
      <c r="AB1919" s="76">
        <v>0</v>
      </c>
      <c r="AC1919" s="68">
        <v>7071</v>
      </c>
      <c r="AD1919" s="77">
        <v>0</v>
      </c>
      <c r="AE1919" s="68">
        <v>25</v>
      </c>
      <c r="AF1919" s="78">
        <v>0.2692</v>
      </c>
      <c r="AG1919" s="81">
        <v>0</v>
      </c>
      <c r="AH1919" s="82">
        <v>1.07</v>
      </c>
      <c r="AI1919" s="64" t="s">
        <v>10784</v>
      </c>
      <c r="AJ1919" s="63" t="s">
        <v>10785</v>
      </c>
      <c r="AK1919" s="78">
        <v>0.1154</v>
      </c>
      <c r="AL1919" s="78">
        <v>0</v>
      </c>
      <c r="AM1919" s="63" t="s">
        <v>4030</v>
      </c>
      <c r="AN1919" s="78">
        <v>0.0769</v>
      </c>
      <c r="AO1919" s="78">
        <v>0</v>
      </c>
      <c r="AP1919" s="63" t="s">
        <v>2720</v>
      </c>
      <c r="AQ1919" s="78">
        <v>0.0769</v>
      </c>
      <c r="AR1919" s="78">
        <v>0</v>
      </c>
      <c r="AS1919" s="86" t="s">
        <v>10786</v>
      </c>
      <c r="AT1919" s="87">
        <v>0</v>
      </c>
      <c r="AU1919" s="88" t="s">
        <v>10787</v>
      </c>
    </row>
    <row r="1920" spans="1:47">
      <c r="A1920" s="50">
        <f t="shared" si="137"/>
        <v>62</v>
      </c>
      <c r="B1920" s="51" t="str">
        <f>IF(A1920="","",IF(A1920&lt;词盘!$B$2,"大词",IF(A1920&lt;词盘!$C$2,"中尾词","长尾词")))</f>
        <v>大词</v>
      </c>
      <c r="D1920" s="29" t="str">
        <f t="shared" si="134"/>
        <v>无序</v>
      </c>
      <c r="I1920" s="61">
        <f t="shared" si="136"/>
        <v>0</v>
      </c>
      <c r="K1920" s="91"/>
      <c r="L1920" s="90"/>
      <c r="M1920" s="62" t="s">
        <v>10788</v>
      </c>
      <c r="N1920" s="63" t="s">
        <v>10789</v>
      </c>
      <c r="O1920" s="64" t="s">
        <v>2027</v>
      </c>
      <c r="P1920" s="65"/>
      <c r="Q1920" s="63" t="s">
        <v>2047</v>
      </c>
      <c r="R1920" s="68">
        <v>0</v>
      </c>
      <c r="S1920" s="68">
        <v>1</v>
      </c>
      <c r="T1920" s="69" t="s">
        <v>2022</v>
      </c>
      <c r="U1920" s="70">
        <v>1418867</v>
      </c>
      <c r="V1920" s="68">
        <v>1286</v>
      </c>
      <c r="W1920" s="71">
        <v>62</v>
      </c>
      <c r="X1920" s="72">
        <v>0.0485</v>
      </c>
      <c r="Y1920" s="71">
        <v>26678</v>
      </c>
      <c r="Z1920" s="71">
        <v>536</v>
      </c>
      <c r="AA1920" s="71">
        <v>2</v>
      </c>
      <c r="AB1920" s="76">
        <v>0</v>
      </c>
      <c r="AC1920" s="68">
        <v>8150</v>
      </c>
      <c r="AD1920" s="77">
        <v>0.16</v>
      </c>
      <c r="AE1920" s="68">
        <v>17</v>
      </c>
      <c r="AF1920" s="78">
        <v>0.1666</v>
      </c>
      <c r="AG1920" s="81">
        <v>0</v>
      </c>
      <c r="AH1920" s="82">
        <v>0.78</v>
      </c>
      <c r="AI1920" s="64" t="s">
        <v>10790</v>
      </c>
      <c r="AJ1920" s="63" t="s">
        <v>10791</v>
      </c>
      <c r="AK1920" s="78">
        <v>0.0714</v>
      </c>
      <c r="AL1920" s="78">
        <v>0</v>
      </c>
      <c r="AM1920" s="63" t="s">
        <v>10792</v>
      </c>
      <c r="AN1920" s="78">
        <v>0.0476</v>
      </c>
      <c r="AO1920" s="78">
        <v>0</v>
      </c>
      <c r="AP1920" s="63" t="s">
        <v>10793</v>
      </c>
      <c r="AQ1920" s="78">
        <v>0.0476</v>
      </c>
      <c r="AR1920" s="78">
        <v>0</v>
      </c>
      <c r="AS1920" s="86" t="s">
        <v>10794</v>
      </c>
      <c r="AT1920" s="87">
        <v>0</v>
      </c>
      <c r="AU1920" s="88" t="s">
        <v>10795</v>
      </c>
    </row>
    <row r="1921" spans="1:47">
      <c r="A1921" s="50">
        <f t="shared" si="137"/>
        <v>416</v>
      </c>
      <c r="B1921" s="51" t="str">
        <f>IF(A1921="","",IF(A1921&lt;词盘!$B$2,"大词",IF(A1921&lt;词盘!$C$2,"中尾词","长尾词")))</f>
        <v>大词</v>
      </c>
      <c r="D1921" s="29" t="str">
        <f t="shared" si="134"/>
        <v>无序</v>
      </c>
      <c r="I1921" s="61">
        <f t="shared" si="136"/>
        <v>0</v>
      </c>
      <c r="K1921" s="91"/>
      <c r="L1921" s="90"/>
      <c r="M1921" s="62" t="s">
        <v>10796</v>
      </c>
      <c r="N1921" s="63" t="s">
        <v>10797</v>
      </c>
      <c r="O1921" s="64" t="s">
        <v>2027</v>
      </c>
      <c r="P1921" s="65"/>
      <c r="Q1921" s="63" t="s">
        <v>2149</v>
      </c>
      <c r="R1921" s="68">
        <v>0</v>
      </c>
      <c r="S1921" s="68">
        <v>1</v>
      </c>
      <c r="T1921" s="69" t="s">
        <v>2022</v>
      </c>
      <c r="U1921" s="70">
        <v>161962</v>
      </c>
      <c r="V1921" s="68">
        <v>11671</v>
      </c>
      <c r="W1921" s="71">
        <v>416</v>
      </c>
      <c r="X1921" s="72">
        <v>0.0357</v>
      </c>
      <c r="Y1921" s="71">
        <v>263809</v>
      </c>
      <c r="Z1921" s="71">
        <v>5498</v>
      </c>
      <c r="AA1921" s="71">
        <v>10</v>
      </c>
      <c r="AB1921" s="76">
        <v>0</v>
      </c>
      <c r="AC1921" s="68">
        <v>114477</v>
      </c>
      <c r="AD1921" s="77">
        <v>0.1</v>
      </c>
      <c r="AE1921" s="68">
        <v>10</v>
      </c>
      <c r="AF1921" s="78">
        <v>0.1653</v>
      </c>
      <c r="AG1921" s="81">
        <v>0</v>
      </c>
      <c r="AH1921" s="82">
        <v>0.75</v>
      </c>
      <c r="AI1921" s="64" t="s">
        <v>5718</v>
      </c>
      <c r="AJ1921" s="63" t="s">
        <v>2719</v>
      </c>
      <c r="AK1921" s="78">
        <v>0.0964</v>
      </c>
      <c r="AL1921" s="78">
        <v>0</v>
      </c>
      <c r="AM1921" s="63" t="s">
        <v>5130</v>
      </c>
      <c r="AN1921" s="78">
        <v>0.0386</v>
      </c>
      <c r="AO1921" s="78">
        <v>0</v>
      </c>
      <c r="AP1921" s="63" t="s">
        <v>10798</v>
      </c>
      <c r="AQ1921" s="78">
        <v>0.0303</v>
      </c>
      <c r="AR1921" s="78">
        <v>0</v>
      </c>
      <c r="AS1921" s="86" t="s">
        <v>10799</v>
      </c>
      <c r="AT1921" s="87"/>
      <c r="AU1921" s="88"/>
    </row>
    <row r="1922" spans="1:47">
      <c r="A1922" s="50">
        <f t="shared" si="137"/>
        <v>9</v>
      </c>
      <c r="B1922" s="51" t="str">
        <f>IF(A1922="","",IF(A1922&lt;词盘!$B$2,"大词",IF(A1922&lt;词盘!$C$2,"中尾词","长尾词")))</f>
        <v>大词</v>
      </c>
      <c r="D1922" s="29" t="str">
        <f t="shared" si="134"/>
        <v>无序</v>
      </c>
      <c r="I1922" s="61">
        <f t="shared" si="136"/>
        <v>0</v>
      </c>
      <c r="K1922" s="91"/>
      <c r="L1922" s="90"/>
      <c r="M1922" s="62" t="s">
        <v>10800</v>
      </c>
      <c r="N1922" s="63" t="s">
        <v>10801</v>
      </c>
      <c r="O1922" s="64" t="s">
        <v>2027</v>
      </c>
      <c r="P1922" s="65"/>
      <c r="Q1922" s="63" t="s">
        <v>2047</v>
      </c>
      <c r="R1922" s="68">
        <v>0</v>
      </c>
      <c r="S1922" s="68">
        <v>1</v>
      </c>
      <c r="T1922" s="69" t="s">
        <v>2022</v>
      </c>
      <c r="U1922" s="70">
        <v>2240246</v>
      </c>
      <c r="V1922" s="68">
        <v>376</v>
      </c>
      <c r="W1922" s="71">
        <v>9</v>
      </c>
      <c r="X1922" s="72">
        <v>0.0252</v>
      </c>
      <c r="Y1922" s="71">
        <v>11099</v>
      </c>
      <c r="Z1922" s="71">
        <v>154</v>
      </c>
      <c r="AA1922" s="71">
        <v>1</v>
      </c>
      <c r="AB1922" s="76">
        <v>0</v>
      </c>
      <c r="AC1922" s="68">
        <v>21010</v>
      </c>
      <c r="AD1922" s="77">
        <v>0.02</v>
      </c>
      <c r="AE1922" s="68">
        <v>4</v>
      </c>
      <c r="AF1922" s="78">
        <v>0.2307</v>
      </c>
      <c r="AG1922" s="81">
        <v>0</v>
      </c>
      <c r="AH1922" s="82">
        <v>1</v>
      </c>
      <c r="AI1922" s="64" t="s">
        <v>3969</v>
      </c>
      <c r="AJ1922" s="63" t="s">
        <v>10802</v>
      </c>
      <c r="AK1922" s="78">
        <v>0.0769</v>
      </c>
      <c r="AL1922" s="78">
        <v>0</v>
      </c>
      <c r="AM1922" s="63" t="s">
        <v>4432</v>
      </c>
      <c r="AN1922" s="78">
        <v>0.0769</v>
      </c>
      <c r="AO1922" s="78">
        <v>0</v>
      </c>
      <c r="AP1922" s="63" t="s">
        <v>2720</v>
      </c>
      <c r="AQ1922" s="78">
        <v>0.0769</v>
      </c>
      <c r="AR1922" s="78">
        <v>0</v>
      </c>
      <c r="AS1922" s="86" t="s">
        <v>10803</v>
      </c>
      <c r="AT1922" s="87"/>
      <c r="AU1922" s="88"/>
    </row>
    <row r="1923" spans="1:47">
      <c r="A1923" s="50">
        <f t="shared" si="137"/>
        <v>84</v>
      </c>
      <c r="B1923" s="51" t="str">
        <f>IF(A1923="","",IF(A1923&lt;词盘!$B$2,"大词",IF(A1923&lt;词盘!$C$2,"中尾词","长尾词")))</f>
        <v>大词</v>
      </c>
      <c r="D1923" s="29" t="str">
        <f t="shared" si="134"/>
        <v>无序</v>
      </c>
      <c r="I1923" s="61">
        <f t="shared" si="136"/>
        <v>0</v>
      </c>
      <c r="K1923" s="91"/>
      <c r="L1923" s="90"/>
      <c r="M1923" s="62" t="s">
        <v>10804</v>
      </c>
      <c r="N1923" s="63" t="s">
        <v>10805</v>
      </c>
      <c r="O1923" s="64" t="s">
        <v>2027</v>
      </c>
      <c r="P1923" s="65"/>
      <c r="Q1923" s="63" t="s">
        <v>2047</v>
      </c>
      <c r="R1923" s="68">
        <v>0</v>
      </c>
      <c r="S1923" s="68">
        <v>1</v>
      </c>
      <c r="T1923" s="69" t="s">
        <v>2066</v>
      </c>
      <c r="U1923" s="70">
        <v>712563</v>
      </c>
      <c r="V1923" s="68">
        <v>2474</v>
      </c>
      <c r="W1923" s="71">
        <v>84</v>
      </c>
      <c r="X1923" s="72">
        <v>0.034</v>
      </c>
      <c r="Y1923" s="71">
        <v>66909</v>
      </c>
      <c r="Z1923" s="71">
        <v>1172</v>
      </c>
      <c r="AA1923" s="71">
        <v>2</v>
      </c>
      <c r="AB1923" s="76">
        <v>2</v>
      </c>
      <c r="AC1923" s="68">
        <v>160488</v>
      </c>
      <c r="AD1923" s="77">
        <v>0.02</v>
      </c>
      <c r="AE1923" s="68">
        <v>39</v>
      </c>
      <c r="AF1923" s="78">
        <v>0.2235</v>
      </c>
      <c r="AG1923" s="81">
        <v>0</v>
      </c>
      <c r="AH1923" s="82">
        <v>1.27</v>
      </c>
      <c r="AI1923" s="64" t="s">
        <v>10806</v>
      </c>
      <c r="AJ1923" s="63" t="s">
        <v>2720</v>
      </c>
      <c r="AK1923" s="78">
        <v>0.1059</v>
      </c>
      <c r="AL1923" s="78">
        <v>0</v>
      </c>
      <c r="AM1923" s="63" t="s">
        <v>10807</v>
      </c>
      <c r="AN1923" s="78">
        <v>0.0588</v>
      </c>
      <c r="AO1923" s="78">
        <v>0</v>
      </c>
      <c r="AP1923" s="63" t="s">
        <v>10808</v>
      </c>
      <c r="AQ1923" s="78">
        <v>0.0588</v>
      </c>
      <c r="AR1923" s="78">
        <v>0</v>
      </c>
      <c r="AS1923" s="86" t="s">
        <v>10809</v>
      </c>
      <c r="AT1923" s="87">
        <v>0.058</v>
      </c>
      <c r="AU1923" s="88" t="s">
        <v>10810</v>
      </c>
    </row>
    <row r="1924" spans="1:47">
      <c r="A1924" s="50">
        <f t="shared" si="137"/>
        <v>48</v>
      </c>
      <c r="B1924" s="51" t="str">
        <f>IF(A1924="","",IF(A1924&lt;词盘!$B$2,"大词",IF(A1924&lt;词盘!$C$2,"中尾词","长尾词")))</f>
        <v>大词</v>
      </c>
      <c r="D1924" s="29" t="str">
        <f t="shared" si="134"/>
        <v>无序</v>
      </c>
      <c r="I1924" s="61">
        <f t="shared" si="136"/>
        <v>0</v>
      </c>
      <c r="K1924" s="91"/>
      <c r="L1924" s="90"/>
      <c r="M1924" s="62" t="s">
        <v>10811</v>
      </c>
      <c r="N1924" s="63" t="s">
        <v>10812</v>
      </c>
      <c r="O1924" s="64" t="s">
        <v>2027</v>
      </c>
      <c r="P1924" s="65"/>
      <c r="Q1924" s="63" t="s">
        <v>2047</v>
      </c>
      <c r="R1924" s="68">
        <v>0</v>
      </c>
      <c r="S1924" s="68">
        <v>1</v>
      </c>
      <c r="T1924" s="69" t="s">
        <v>2022</v>
      </c>
      <c r="U1924" s="70">
        <v>1298964</v>
      </c>
      <c r="V1924" s="68">
        <v>825</v>
      </c>
      <c r="W1924" s="71">
        <v>48</v>
      </c>
      <c r="X1924" s="72">
        <v>0.0593</v>
      </c>
      <c r="Y1924" s="71">
        <v>22361</v>
      </c>
      <c r="Z1924" s="71">
        <v>355</v>
      </c>
      <c r="AA1924" s="71">
        <v>2</v>
      </c>
      <c r="AB1924" s="76">
        <v>0</v>
      </c>
      <c r="AC1924" s="68">
        <v>240507</v>
      </c>
      <c r="AD1924" s="77">
        <v>0</v>
      </c>
      <c r="AE1924" s="68">
        <v>17</v>
      </c>
      <c r="AF1924" s="78">
        <v>0.1956</v>
      </c>
      <c r="AG1924" s="81">
        <v>0.1111</v>
      </c>
      <c r="AH1924" s="82">
        <v>0.93</v>
      </c>
      <c r="AI1924" s="64" t="s">
        <v>6604</v>
      </c>
      <c r="AJ1924" s="63" t="s">
        <v>10166</v>
      </c>
      <c r="AK1924" s="78">
        <v>0.0652</v>
      </c>
      <c r="AL1924" s="78">
        <v>0.1111</v>
      </c>
      <c r="AM1924" s="63" t="s">
        <v>10813</v>
      </c>
      <c r="AN1924" s="78">
        <v>0.0652</v>
      </c>
      <c r="AO1924" s="78">
        <v>0</v>
      </c>
      <c r="AP1924" s="63" t="s">
        <v>10814</v>
      </c>
      <c r="AQ1924" s="78">
        <v>0.0652</v>
      </c>
      <c r="AR1924" s="78">
        <v>0</v>
      </c>
      <c r="AS1924" s="86" t="s">
        <v>10815</v>
      </c>
      <c r="AT1924" s="87">
        <v>0</v>
      </c>
      <c r="AU1924" s="88" t="s">
        <v>10816</v>
      </c>
    </row>
    <row r="1925" spans="1:47">
      <c r="A1925" s="50">
        <f t="shared" si="137"/>
        <v>38</v>
      </c>
      <c r="B1925" s="51" t="str">
        <f>IF(A1925="","",IF(A1925&lt;词盘!$B$2,"大词",IF(A1925&lt;词盘!$C$2,"中尾词","长尾词")))</f>
        <v>大词</v>
      </c>
      <c r="D1925" s="29" t="str">
        <f t="shared" si="134"/>
        <v>无序</v>
      </c>
      <c r="I1925" s="61">
        <f t="shared" si="136"/>
        <v>0</v>
      </c>
      <c r="K1925" s="91"/>
      <c r="L1925" s="90"/>
      <c r="M1925" s="62" t="s">
        <v>10817</v>
      </c>
      <c r="N1925" s="63" t="s">
        <v>10818</v>
      </c>
      <c r="O1925" s="64" t="s">
        <v>2027</v>
      </c>
      <c r="P1925" s="65"/>
      <c r="Q1925" s="63" t="s">
        <v>2047</v>
      </c>
      <c r="R1925" s="68">
        <v>0</v>
      </c>
      <c r="S1925" s="68">
        <v>1</v>
      </c>
      <c r="T1925" s="69" t="s">
        <v>2022</v>
      </c>
      <c r="U1925" s="70">
        <v>2086284</v>
      </c>
      <c r="V1925" s="68">
        <v>1346</v>
      </c>
      <c r="W1925" s="71">
        <v>38</v>
      </c>
      <c r="X1925" s="72">
        <v>0.0284</v>
      </c>
      <c r="Y1925" s="71">
        <v>34442</v>
      </c>
      <c r="Z1925" s="71">
        <v>630</v>
      </c>
      <c r="AA1925" s="71">
        <v>1</v>
      </c>
      <c r="AB1925" s="76">
        <v>0</v>
      </c>
      <c r="AC1925" s="68">
        <v>115601</v>
      </c>
      <c r="AD1925" s="77">
        <v>0.01</v>
      </c>
      <c r="AE1925" s="68">
        <v>3</v>
      </c>
      <c r="AF1925" s="78">
        <v>0.2499</v>
      </c>
      <c r="AG1925" s="81">
        <v>0.1667</v>
      </c>
      <c r="AH1925" s="82">
        <v>0.82</v>
      </c>
      <c r="AI1925" s="64" t="s">
        <v>6264</v>
      </c>
      <c r="AJ1925" s="63" t="s">
        <v>5857</v>
      </c>
      <c r="AK1925" s="78">
        <v>0.1071</v>
      </c>
      <c r="AL1925" s="78">
        <v>0</v>
      </c>
      <c r="AM1925" s="63" t="s">
        <v>10819</v>
      </c>
      <c r="AN1925" s="78">
        <v>0.0714</v>
      </c>
      <c r="AO1925" s="78">
        <v>0.1667</v>
      </c>
      <c r="AP1925" s="63">
        <v>1683222504</v>
      </c>
      <c r="AQ1925" s="78">
        <v>0.0714</v>
      </c>
      <c r="AR1925" s="78">
        <v>0</v>
      </c>
      <c r="AS1925" s="86" t="s">
        <v>10820</v>
      </c>
      <c r="AT1925" s="87"/>
      <c r="AU1925" s="88"/>
    </row>
    <row r="1926" spans="1:47">
      <c r="A1926" s="50">
        <f t="shared" si="137"/>
        <v>80</v>
      </c>
      <c r="B1926" s="51" t="str">
        <f>IF(A1926="","",IF(A1926&lt;词盘!$B$2,"大词",IF(A1926&lt;词盘!$C$2,"中尾词","长尾词")))</f>
        <v>大词</v>
      </c>
      <c r="D1926" s="29" t="str">
        <f t="shared" si="134"/>
        <v>无序</v>
      </c>
      <c r="I1926" s="61">
        <f t="shared" si="136"/>
        <v>0</v>
      </c>
      <c r="K1926" s="91"/>
      <c r="L1926" s="90"/>
      <c r="M1926" s="62" t="s">
        <v>10821</v>
      </c>
      <c r="N1926" s="63" t="s">
        <v>6380</v>
      </c>
      <c r="O1926" s="64" t="s">
        <v>2027</v>
      </c>
      <c r="P1926" s="65"/>
      <c r="Q1926" s="63" t="s">
        <v>2047</v>
      </c>
      <c r="R1926" s="68">
        <v>0</v>
      </c>
      <c r="S1926" s="68">
        <v>1</v>
      </c>
      <c r="T1926" s="69" t="s">
        <v>2022</v>
      </c>
      <c r="U1926" s="70">
        <v>1400661</v>
      </c>
      <c r="V1926" s="68">
        <v>1659</v>
      </c>
      <c r="W1926" s="71">
        <v>80</v>
      </c>
      <c r="X1926" s="72">
        <v>0.0487</v>
      </c>
      <c r="Y1926" s="71">
        <v>41173</v>
      </c>
      <c r="Z1926" s="71">
        <v>772</v>
      </c>
      <c r="AA1926" s="71">
        <v>2</v>
      </c>
      <c r="AB1926" s="76">
        <v>0</v>
      </c>
      <c r="AC1926" s="68">
        <v>10865</v>
      </c>
      <c r="AD1926" s="77">
        <v>0.15</v>
      </c>
      <c r="AE1926" s="68">
        <v>2</v>
      </c>
      <c r="AF1926" s="78">
        <v>0.2046</v>
      </c>
      <c r="AG1926" s="81">
        <v>0.1429</v>
      </c>
      <c r="AH1926" s="82">
        <v>1.29</v>
      </c>
      <c r="AI1926" s="64" t="s">
        <v>2387</v>
      </c>
      <c r="AJ1926" s="63" t="s">
        <v>4037</v>
      </c>
      <c r="AK1926" s="78">
        <v>0.0909</v>
      </c>
      <c r="AL1926" s="78">
        <v>0</v>
      </c>
      <c r="AM1926" s="63" t="s">
        <v>10822</v>
      </c>
      <c r="AN1926" s="78">
        <v>0.0682</v>
      </c>
      <c r="AO1926" s="78">
        <v>0</v>
      </c>
      <c r="AP1926" s="63" t="s">
        <v>10823</v>
      </c>
      <c r="AQ1926" s="78">
        <v>0.0455</v>
      </c>
      <c r="AR1926" s="78">
        <v>0.1429</v>
      </c>
      <c r="AS1926" s="86" t="s">
        <v>10824</v>
      </c>
      <c r="AT1926" s="87">
        <v>0.0234</v>
      </c>
      <c r="AU1926" s="88" t="s">
        <v>10825</v>
      </c>
    </row>
    <row r="1927" spans="1:47">
      <c r="A1927" s="50">
        <f t="shared" si="137"/>
        <v>4</v>
      </c>
      <c r="B1927" s="51" t="str">
        <f>IF(A1927="","",IF(A1927&lt;词盘!$B$2,"大词",IF(A1927&lt;词盘!$C$2,"中尾词","长尾词")))</f>
        <v>大词</v>
      </c>
      <c r="D1927" s="29" t="str">
        <f t="shared" si="134"/>
        <v>无序</v>
      </c>
      <c r="I1927" s="61">
        <f t="shared" si="136"/>
        <v>0</v>
      </c>
      <c r="K1927" s="91"/>
      <c r="L1927" s="90"/>
      <c r="M1927" s="62" t="s">
        <v>10826</v>
      </c>
      <c r="N1927" s="63" t="s">
        <v>6339</v>
      </c>
      <c r="O1927" s="64" t="s">
        <v>2027</v>
      </c>
      <c r="P1927" s="65"/>
      <c r="Q1927" s="63" t="s">
        <v>2047</v>
      </c>
      <c r="R1927" s="68">
        <v>0</v>
      </c>
      <c r="S1927" s="68">
        <v>1</v>
      </c>
      <c r="T1927" s="69" t="s">
        <v>2022</v>
      </c>
      <c r="U1927" s="70">
        <v>2164523</v>
      </c>
      <c r="V1927" s="68">
        <v>431</v>
      </c>
      <c r="W1927" s="71">
        <v>4</v>
      </c>
      <c r="X1927" s="72">
        <v>0.0093</v>
      </c>
      <c r="Y1927" s="71">
        <v>11835</v>
      </c>
      <c r="Z1927" s="71">
        <v>177</v>
      </c>
      <c r="AA1927" s="71">
        <v>1</v>
      </c>
      <c r="AB1927" s="76">
        <v>0</v>
      </c>
      <c r="AC1927" s="68">
        <v>6004</v>
      </c>
      <c r="AD1927" s="77">
        <v>0.07</v>
      </c>
      <c r="AE1927" s="68">
        <v>2</v>
      </c>
      <c r="AF1927" s="78">
        <v>0.2593</v>
      </c>
      <c r="AG1927" s="81">
        <v>0</v>
      </c>
      <c r="AH1927" s="82">
        <v>1.45</v>
      </c>
      <c r="AI1927" s="64" t="s">
        <v>10827</v>
      </c>
      <c r="AJ1927" s="63" t="s">
        <v>10828</v>
      </c>
      <c r="AK1927" s="78">
        <v>0.1111</v>
      </c>
      <c r="AL1927" s="78">
        <v>0</v>
      </c>
      <c r="AM1927" s="63" t="s">
        <v>10829</v>
      </c>
      <c r="AN1927" s="78">
        <v>0.0741</v>
      </c>
      <c r="AO1927" s="78">
        <v>0</v>
      </c>
      <c r="AP1927" s="63" t="s">
        <v>10830</v>
      </c>
      <c r="AQ1927" s="78">
        <v>0.0741</v>
      </c>
      <c r="AR1927" s="78">
        <v>0</v>
      </c>
      <c r="AS1927" s="86" t="s">
        <v>10831</v>
      </c>
      <c r="AT1927" s="87"/>
      <c r="AU1927" s="88"/>
    </row>
    <row r="1928" spans="1:47">
      <c r="A1928" s="50">
        <f t="shared" si="137"/>
        <v>24</v>
      </c>
      <c r="B1928" s="51" t="str">
        <f>IF(A1928="","",IF(A1928&lt;词盘!$B$2,"大词",IF(A1928&lt;词盘!$C$2,"中尾词","长尾词")))</f>
        <v>大词</v>
      </c>
      <c r="D1928" s="29" t="str">
        <f t="shared" si="134"/>
        <v>无序</v>
      </c>
      <c r="I1928" s="61">
        <f t="shared" si="136"/>
        <v>0</v>
      </c>
      <c r="K1928" s="91"/>
      <c r="L1928" s="90"/>
      <c r="M1928" s="62" t="s">
        <v>10832</v>
      </c>
      <c r="N1928" s="63" t="s">
        <v>10833</v>
      </c>
      <c r="O1928" s="64" t="s">
        <v>2027</v>
      </c>
      <c r="P1928" s="65"/>
      <c r="Q1928" s="63" t="s">
        <v>2047</v>
      </c>
      <c r="R1928" s="68">
        <v>0</v>
      </c>
      <c r="S1928" s="68">
        <v>1</v>
      </c>
      <c r="T1928" s="69" t="s">
        <v>2022</v>
      </c>
      <c r="U1928" s="70">
        <v>1896769</v>
      </c>
      <c r="V1928" s="68">
        <v>825</v>
      </c>
      <c r="W1928" s="71">
        <v>24</v>
      </c>
      <c r="X1928" s="72">
        <v>0.0291</v>
      </c>
      <c r="Y1928" s="71">
        <v>17873</v>
      </c>
      <c r="Z1928" s="71">
        <v>400</v>
      </c>
      <c r="AA1928" s="71">
        <v>1</v>
      </c>
      <c r="AB1928" s="76">
        <v>0</v>
      </c>
      <c r="AC1928" s="68">
        <v>110356</v>
      </c>
      <c r="AD1928" s="77">
        <v>0.01</v>
      </c>
      <c r="AE1928" s="68">
        <v>13</v>
      </c>
      <c r="AF1928" s="78">
        <v>0.2258</v>
      </c>
      <c r="AG1928" s="81">
        <v>1</v>
      </c>
      <c r="AH1928" s="82">
        <v>0.62</v>
      </c>
      <c r="AI1928" s="64" t="s">
        <v>10834</v>
      </c>
      <c r="AJ1928" s="63" t="s">
        <v>2490</v>
      </c>
      <c r="AK1928" s="78">
        <v>0.0968</v>
      </c>
      <c r="AL1928" s="78">
        <v>0.5</v>
      </c>
      <c r="AM1928" s="63" t="s">
        <v>10835</v>
      </c>
      <c r="AN1928" s="78">
        <v>0.0645</v>
      </c>
      <c r="AO1928" s="78">
        <v>0.5</v>
      </c>
      <c r="AP1928" s="63" t="s">
        <v>4561</v>
      </c>
      <c r="AQ1928" s="78">
        <v>0.0645</v>
      </c>
      <c r="AR1928" s="78">
        <v>0</v>
      </c>
      <c r="AS1928" s="86" t="s">
        <v>10836</v>
      </c>
      <c r="AT1928" s="87"/>
      <c r="AU1928" s="88"/>
    </row>
    <row r="1929" spans="1:47">
      <c r="A1929" s="50">
        <f t="shared" si="137"/>
        <v>1246</v>
      </c>
      <c r="B1929" s="51" t="str">
        <f>IF(A1929="","",IF(A1929&lt;词盘!$B$2,"大词",IF(A1929&lt;词盘!$C$2,"中尾词","长尾词")))</f>
        <v>大词</v>
      </c>
      <c r="D1929" s="29" t="str">
        <f t="shared" ref="D1929:D1942" si="138">IF(M1929="","",IF(OR(E1929="/",E1929=""),"无序",IF(COUNTIFS(E:E,E1929)&lt;4,"无序","有序")))</f>
        <v>无序</v>
      </c>
      <c r="I1929" s="61">
        <f t="shared" si="136"/>
        <v>0</v>
      </c>
      <c r="K1929" s="91"/>
      <c r="L1929" s="90"/>
      <c r="M1929" s="62" t="s">
        <v>10837</v>
      </c>
      <c r="N1929" s="63" t="s">
        <v>10838</v>
      </c>
      <c r="O1929" s="64" t="s">
        <v>2027</v>
      </c>
      <c r="P1929" s="65"/>
      <c r="Q1929" s="63" t="s">
        <v>2149</v>
      </c>
      <c r="R1929" s="68">
        <v>0</v>
      </c>
      <c r="S1929" s="68">
        <v>1</v>
      </c>
      <c r="T1929" s="69" t="s">
        <v>3109</v>
      </c>
      <c r="U1929" s="70">
        <v>249215</v>
      </c>
      <c r="V1929" s="68">
        <v>6668</v>
      </c>
      <c r="W1929" s="71">
        <v>1246</v>
      </c>
      <c r="X1929" s="72">
        <v>0.1869</v>
      </c>
      <c r="Y1929" s="71">
        <v>149334</v>
      </c>
      <c r="Z1929" s="71">
        <v>2970</v>
      </c>
      <c r="AA1929" s="71">
        <v>29</v>
      </c>
      <c r="AB1929" s="76">
        <v>2</v>
      </c>
      <c r="AC1929" s="68">
        <v>18316</v>
      </c>
      <c r="AD1929" s="77">
        <v>0.36</v>
      </c>
      <c r="AE1929" s="68">
        <v>60</v>
      </c>
      <c r="AF1929" s="78">
        <v>0.4854</v>
      </c>
      <c r="AG1929" s="81">
        <v>0.4096</v>
      </c>
      <c r="AH1929" s="82">
        <v>0.98</v>
      </c>
      <c r="AI1929" s="64" t="s">
        <v>10839</v>
      </c>
      <c r="AJ1929" s="63" t="s">
        <v>10840</v>
      </c>
      <c r="AK1929" s="78">
        <v>0.2427</v>
      </c>
      <c r="AL1929" s="78">
        <v>0.1807</v>
      </c>
      <c r="AM1929" s="63" t="s">
        <v>3564</v>
      </c>
      <c r="AN1929" s="78">
        <v>0.1297</v>
      </c>
      <c r="AO1929" s="78">
        <v>0.1687</v>
      </c>
      <c r="AP1929" s="63" t="s">
        <v>10841</v>
      </c>
      <c r="AQ1929" s="78">
        <v>0.113</v>
      </c>
      <c r="AR1929" s="78">
        <v>0.0602</v>
      </c>
      <c r="AS1929" s="86" t="s">
        <v>10842</v>
      </c>
      <c r="AT1929" s="87"/>
      <c r="AU1929" s="88"/>
    </row>
    <row r="1930" spans="1:47">
      <c r="A1930" s="50">
        <f t="shared" si="137"/>
        <v>281</v>
      </c>
      <c r="B1930" s="51" t="str">
        <f>IF(A1930="","",IF(A1930&lt;词盘!$B$2,"大词",IF(A1930&lt;词盘!$C$2,"中尾词","长尾词")))</f>
        <v>大词</v>
      </c>
      <c r="D1930" s="29" t="str">
        <f t="shared" si="138"/>
        <v>无序</v>
      </c>
      <c r="E1930" s="89"/>
      <c r="I1930" s="61">
        <f t="shared" si="136"/>
        <v>0</v>
      </c>
      <c r="K1930" s="91"/>
      <c r="L1930" s="90"/>
      <c r="M1930" s="62" t="s">
        <v>10843</v>
      </c>
      <c r="N1930" s="63" t="s">
        <v>10844</v>
      </c>
      <c r="O1930" s="64" t="s">
        <v>2027</v>
      </c>
      <c r="P1930" s="65"/>
      <c r="Q1930" s="63" t="s">
        <v>2047</v>
      </c>
      <c r="R1930" s="68">
        <v>0</v>
      </c>
      <c r="S1930" s="68">
        <v>1</v>
      </c>
      <c r="T1930" s="69" t="s">
        <v>2224</v>
      </c>
      <c r="U1930" s="70">
        <v>1452102</v>
      </c>
      <c r="V1930" s="68">
        <v>1457</v>
      </c>
      <c r="W1930" s="71">
        <v>281</v>
      </c>
      <c r="X1930" s="72">
        <v>0.1931</v>
      </c>
      <c r="Y1930" s="71">
        <v>42531</v>
      </c>
      <c r="Z1930" s="71">
        <v>662</v>
      </c>
      <c r="AA1930" s="71">
        <v>7</v>
      </c>
      <c r="AB1930" s="76">
        <v>0</v>
      </c>
      <c r="AC1930" s="68">
        <v>10684</v>
      </c>
      <c r="AD1930" s="77">
        <v>0.14</v>
      </c>
      <c r="AE1930" s="68">
        <v>2</v>
      </c>
      <c r="AF1930" s="78">
        <v>0.2928</v>
      </c>
      <c r="AG1930" s="81">
        <v>0.125</v>
      </c>
      <c r="AH1930" s="82">
        <v>0.54</v>
      </c>
      <c r="AI1930" s="64" t="s">
        <v>10845</v>
      </c>
      <c r="AJ1930" s="63" t="s">
        <v>4114</v>
      </c>
      <c r="AK1930" s="78">
        <v>0.122</v>
      </c>
      <c r="AL1930" s="78">
        <v>0</v>
      </c>
      <c r="AM1930" s="63" t="s">
        <v>3618</v>
      </c>
      <c r="AN1930" s="78">
        <v>0.0976</v>
      </c>
      <c r="AO1930" s="78">
        <v>0</v>
      </c>
      <c r="AP1930" s="63" t="s">
        <v>3248</v>
      </c>
      <c r="AQ1930" s="78">
        <v>0.0732</v>
      </c>
      <c r="AR1930" s="78">
        <v>0.125</v>
      </c>
      <c r="AS1930" s="86" t="s">
        <v>10846</v>
      </c>
      <c r="AT1930" s="87"/>
      <c r="AU1930" s="88"/>
    </row>
    <row r="1931" spans="1:47">
      <c r="A1931" s="50">
        <f t="shared" si="137"/>
        <v>0</v>
      </c>
      <c r="B1931" s="51" t="str">
        <f>IF(A1931="","",IF(A1931&lt;词盘!$B$2,"大词",IF(A1931&lt;词盘!$C$2,"中尾词","长尾词")))</f>
        <v>大词</v>
      </c>
      <c r="D1931" s="29" t="str">
        <f t="shared" si="138"/>
        <v>无序</v>
      </c>
      <c r="E1931" s="89"/>
      <c r="I1931" s="61">
        <f t="shared" si="136"/>
        <v>0</v>
      </c>
      <c r="K1931" s="91"/>
      <c r="L1931" s="90"/>
      <c r="M1931" s="62" t="s">
        <v>10847</v>
      </c>
      <c r="N1931" s="63"/>
      <c r="O1931" s="64" t="s">
        <v>2027</v>
      </c>
      <c r="P1931" s="65"/>
      <c r="Q1931" s="63" t="s">
        <v>2047</v>
      </c>
      <c r="R1931" s="68">
        <v>0</v>
      </c>
      <c r="S1931" s="68">
        <v>3</v>
      </c>
      <c r="T1931" s="69" t="s">
        <v>10848</v>
      </c>
      <c r="U1931" s="70"/>
      <c r="V1931" s="68"/>
      <c r="W1931" s="71"/>
      <c r="X1931" s="72"/>
      <c r="Y1931" s="71"/>
      <c r="Z1931" s="71"/>
      <c r="AA1931" s="71"/>
      <c r="AB1931" s="76"/>
      <c r="AC1931" s="68">
        <v>0</v>
      </c>
      <c r="AD1931" s="77"/>
      <c r="AE1931" s="68">
        <v>19</v>
      </c>
      <c r="AF1931" s="78"/>
      <c r="AG1931" s="81"/>
      <c r="AH1931" s="44" t="s">
        <v>2027</v>
      </c>
      <c r="AI1931" s="64" t="s">
        <v>2177</v>
      </c>
      <c r="AJ1931" s="63"/>
      <c r="AK1931" s="78"/>
      <c r="AL1931" s="78"/>
      <c r="AM1931" s="63"/>
      <c r="AN1931" s="78"/>
      <c r="AO1931" s="78"/>
      <c r="AP1931" s="63"/>
      <c r="AQ1931" s="78"/>
      <c r="AR1931" s="78"/>
      <c r="AS1931" s="86"/>
      <c r="AT1931" s="87"/>
      <c r="AU1931" s="88"/>
    </row>
    <row r="1932" spans="1:47">
      <c r="A1932" s="50">
        <f t="shared" si="137"/>
        <v>0</v>
      </c>
      <c r="B1932" s="51" t="str">
        <f>IF(A1932="","",IF(A1932&lt;词盘!$B$2,"大词",IF(A1932&lt;词盘!$C$2,"中尾词","长尾词")))</f>
        <v>大词</v>
      </c>
      <c r="D1932" s="29" t="str">
        <f t="shared" si="138"/>
        <v>无序</v>
      </c>
      <c r="E1932" s="89"/>
      <c r="I1932" s="61">
        <f t="shared" si="136"/>
        <v>0</v>
      </c>
      <c r="K1932" s="91"/>
      <c r="L1932" s="90"/>
      <c r="M1932" s="62" t="s">
        <v>10849</v>
      </c>
      <c r="N1932" s="63"/>
      <c r="O1932" s="64" t="s">
        <v>2027</v>
      </c>
      <c r="P1932" s="65"/>
      <c r="Q1932" s="63" t="s">
        <v>2047</v>
      </c>
      <c r="R1932" s="68">
        <v>0</v>
      </c>
      <c r="S1932" s="68">
        <v>1</v>
      </c>
      <c r="T1932" s="69" t="s">
        <v>2910</v>
      </c>
      <c r="U1932" s="70"/>
      <c r="V1932" s="68"/>
      <c r="W1932" s="71"/>
      <c r="X1932" s="72"/>
      <c r="Y1932" s="71"/>
      <c r="Z1932" s="71"/>
      <c r="AA1932" s="71"/>
      <c r="AB1932" s="76"/>
      <c r="AC1932" s="68">
        <v>0</v>
      </c>
      <c r="AD1932" s="77"/>
      <c r="AE1932" s="68">
        <v>4</v>
      </c>
      <c r="AF1932" s="78"/>
      <c r="AG1932" s="81"/>
      <c r="AH1932" s="44" t="s">
        <v>2027</v>
      </c>
      <c r="AI1932" s="64" t="s">
        <v>2177</v>
      </c>
      <c r="AJ1932" s="63"/>
      <c r="AK1932" s="78"/>
      <c r="AL1932" s="78"/>
      <c r="AM1932" s="63"/>
      <c r="AN1932" s="78"/>
      <c r="AO1932" s="78"/>
      <c r="AP1932" s="63"/>
      <c r="AQ1932" s="78"/>
      <c r="AR1932" s="78"/>
      <c r="AS1932" s="86"/>
      <c r="AT1932" s="87"/>
      <c r="AU1932" s="88"/>
    </row>
    <row r="1933" spans="1:47">
      <c r="A1933" s="50">
        <f t="shared" si="137"/>
        <v>0</v>
      </c>
      <c r="B1933" s="51" t="str">
        <f>IF(A1933="","",IF(A1933&lt;词盘!$B$2,"大词",IF(A1933&lt;词盘!$C$2,"中尾词","长尾词")))</f>
        <v>大词</v>
      </c>
      <c r="D1933" s="29" t="str">
        <f t="shared" si="138"/>
        <v>有序</v>
      </c>
      <c r="E1933" s="89" t="s">
        <v>23</v>
      </c>
      <c r="I1933" s="61">
        <f t="shared" si="136"/>
        <v>0</v>
      </c>
      <c r="K1933" s="91"/>
      <c r="L1933" s="90"/>
      <c r="M1933" s="62" t="s">
        <v>10850</v>
      </c>
      <c r="N1933" s="63"/>
      <c r="O1933" s="64" t="s">
        <v>2027</v>
      </c>
      <c r="P1933" s="65"/>
      <c r="Q1933" s="63" t="s">
        <v>2047</v>
      </c>
      <c r="R1933" s="68">
        <v>0</v>
      </c>
      <c r="S1933" s="68">
        <v>7</v>
      </c>
      <c r="T1933" s="69" t="s">
        <v>10851</v>
      </c>
      <c r="U1933" s="70"/>
      <c r="V1933" s="68"/>
      <c r="W1933" s="71"/>
      <c r="X1933" s="72"/>
      <c r="Y1933" s="71"/>
      <c r="Z1933" s="71"/>
      <c r="AA1933" s="71"/>
      <c r="AB1933" s="76"/>
      <c r="AC1933" s="68">
        <v>0</v>
      </c>
      <c r="AD1933" s="77"/>
      <c r="AE1933" s="68">
        <v>15</v>
      </c>
      <c r="AF1933" s="78"/>
      <c r="AG1933" s="81"/>
      <c r="AH1933" s="44" t="s">
        <v>2027</v>
      </c>
      <c r="AI1933" s="64" t="s">
        <v>2177</v>
      </c>
      <c r="AJ1933" s="63"/>
      <c r="AK1933" s="78"/>
      <c r="AL1933" s="78"/>
      <c r="AM1933" s="63"/>
      <c r="AN1933" s="78"/>
      <c r="AO1933" s="78"/>
      <c r="AP1933" s="63"/>
      <c r="AQ1933" s="78"/>
      <c r="AR1933" s="78"/>
      <c r="AS1933" s="86"/>
      <c r="AT1933" s="87">
        <v>0.5</v>
      </c>
      <c r="AU1933" s="88" t="s">
        <v>10852</v>
      </c>
    </row>
    <row r="1934" spans="1:47">
      <c r="A1934" s="50">
        <f t="shared" si="137"/>
        <v>0</v>
      </c>
      <c r="B1934" s="51" t="str">
        <f>IF(A1934="","",IF(A1934&lt;词盘!$B$2,"大词",IF(A1934&lt;词盘!$C$2,"中尾词","长尾词")))</f>
        <v>大词</v>
      </c>
      <c r="D1934" s="29" t="str">
        <f t="shared" si="138"/>
        <v>无序</v>
      </c>
      <c r="E1934" s="89"/>
      <c r="I1934" s="61">
        <f t="shared" si="136"/>
        <v>0</v>
      </c>
      <c r="K1934" s="91"/>
      <c r="L1934" s="90"/>
      <c r="M1934" s="62" t="s">
        <v>10853</v>
      </c>
      <c r="N1934" s="63"/>
      <c r="O1934" s="64" t="s">
        <v>2027</v>
      </c>
      <c r="P1934" s="65"/>
      <c r="Q1934" s="63" t="s">
        <v>2247</v>
      </c>
      <c r="R1934" s="68">
        <v>0</v>
      </c>
      <c r="S1934" s="68">
        <v>2</v>
      </c>
      <c r="T1934" s="69" t="s">
        <v>4255</v>
      </c>
      <c r="U1934" s="70"/>
      <c r="V1934" s="68"/>
      <c r="W1934" s="71"/>
      <c r="X1934" s="72"/>
      <c r="Y1934" s="71"/>
      <c r="Z1934" s="71"/>
      <c r="AA1934" s="71"/>
      <c r="AB1934" s="76"/>
      <c r="AC1934" s="68">
        <v>0</v>
      </c>
      <c r="AD1934" s="77"/>
      <c r="AE1934" s="68">
        <v>18</v>
      </c>
      <c r="AF1934" s="78"/>
      <c r="AG1934" s="81"/>
      <c r="AH1934" s="44" t="s">
        <v>2027</v>
      </c>
      <c r="AI1934" s="64" t="s">
        <v>2177</v>
      </c>
      <c r="AJ1934" s="63"/>
      <c r="AK1934" s="78"/>
      <c r="AL1934" s="78"/>
      <c r="AM1934" s="63"/>
      <c r="AN1934" s="78"/>
      <c r="AO1934" s="78"/>
      <c r="AP1934" s="63"/>
      <c r="AQ1934" s="78"/>
      <c r="AR1934" s="78"/>
      <c r="AS1934" s="86"/>
      <c r="AT1934" s="87"/>
      <c r="AU1934" s="88"/>
    </row>
    <row r="1935" spans="1:47">
      <c r="A1935" s="50">
        <f t="shared" si="137"/>
        <v>19</v>
      </c>
      <c r="B1935" s="51" t="str">
        <f>IF(A1935="","",IF(A1935&lt;词盘!$B$2,"大词",IF(A1935&lt;词盘!$C$2,"中尾词","长尾词")))</f>
        <v>大词</v>
      </c>
      <c r="D1935" s="29" t="str">
        <f t="shared" si="138"/>
        <v>无序</v>
      </c>
      <c r="E1935" s="89"/>
      <c r="I1935" s="61">
        <f t="shared" si="136"/>
        <v>0</v>
      </c>
      <c r="K1935" s="91"/>
      <c r="L1935" s="90"/>
      <c r="M1935" s="62" t="s">
        <v>10854</v>
      </c>
      <c r="N1935" s="63" t="s">
        <v>10855</v>
      </c>
      <c r="O1935" s="64" t="s">
        <v>2027</v>
      </c>
      <c r="P1935" s="65"/>
      <c r="Q1935" s="63" t="s">
        <v>2047</v>
      </c>
      <c r="R1935" s="68">
        <v>0</v>
      </c>
      <c r="S1935" s="68">
        <v>1</v>
      </c>
      <c r="T1935" s="69" t="s">
        <v>2022</v>
      </c>
      <c r="U1935" s="70">
        <v>1787743</v>
      </c>
      <c r="V1935" s="68">
        <v>623</v>
      </c>
      <c r="W1935" s="71">
        <v>19</v>
      </c>
      <c r="X1935" s="72">
        <v>0.0307</v>
      </c>
      <c r="Y1935" s="71">
        <v>17195</v>
      </c>
      <c r="Z1935" s="71">
        <v>295</v>
      </c>
      <c r="AA1935" s="71">
        <v>1</v>
      </c>
      <c r="AB1935" s="76">
        <v>1</v>
      </c>
      <c r="AC1935" s="68">
        <v>140356</v>
      </c>
      <c r="AD1935" s="77">
        <v>0</v>
      </c>
      <c r="AE1935" s="68">
        <v>2</v>
      </c>
      <c r="AF1935" s="78">
        <v>0.3636</v>
      </c>
      <c r="AG1935" s="81">
        <v>0</v>
      </c>
      <c r="AH1935" s="82">
        <v>0.31</v>
      </c>
      <c r="AI1935" s="64" t="s">
        <v>10856</v>
      </c>
      <c r="AJ1935" s="63" t="s">
        <v>10857</v>
      </c>
      <c r="AK1935" s="78">
        <v>0.1818</v>
      </c>
      <c r="AL1935" s="78">
        <v>0</v>
      </c>
      <c r="AM1935" s="63" t="s">
        <v>10858</v>
      </c>
      <c r="AN1935" s="78">
        <v>0.0909</v>
      </c>
      <c r="AO1935" s="78">
        <v>0</v>
      </c>
      <c r="AP1935" s="63" t="s">
        <v>10859</v>
      </c>
      <c r="AQ1935" s="78">
        <v>0.0909</v>
      </c>
      <c r="AR1935" s="78">
        <v>0</v>
      </c>
      <c r="AS1935" s="86" t="s">
        <v>10860</v>
      </c>
      <c r="AT1935" s="87"/>
      <c r="AU1935" s="88"/>
    </row>
    <row r="1936" spans="1:47">
      <c r="A1936" s="50">
        <f t="shared" si="137"/>
        <v>0</v>
      </c>
      <c r="B1936" s="51" t="str">
        <f>IF(A1936="","",IF(A1936&lt;词盘!$B$2,"大词",IF(A1936&lt;词盘!$C$2,"中尾词","长尾词")))</f>
        <v>大词</v>
      </c>
      <c r="D1936" s="29" t="str">
        <f t="shared" si="138"/>
        <v>无序</v>
      </c>
      <c r="E1936" s="89"/>
      <c r="I1936" s="61">
        <f t="shared" si="136"/>
        <v>0</v>
      </c>
      <c r="K1936" s="91"/>
      <c r="L1936" s="90"/>
      <c r="M1936" s="62" t="s">
        <v>10861</v>
      </c>
      <c r="N1936" s="63"/>
      <c r="O1936" s="64" t="s">
        <v>2027</v>
      </c>
      <c r="P1936" s="65"/>
      <c r="Q1936" s="63" t="s">
        <v>2028</v>
      </c>
      <c r="R1936" s="68">
        <v>0</v>
      </c>
      <c r="S1936" s="68">
        <v>1</v>
      </c>
      <c r="T1936" s="69" t="s">
        <v>4686</v>
      </c>
      <c r="U1936" s="70"/>
      <c r="V1936" s="68"/>
      <c r="W1936" s="71"/>
      <c r="X1936" s="72"/>
      <c r="Y1936" s="71"/>
      <c r="Z1936" s="71"/>
      <c r="AA1936" s="71"/>
      <c r="AB1936" s="76"/>
      <c r="AC1936" s="68">
        <v>0</v>
      </c>
      <c r="AD1936" s="77"/>
      <c r="AE1936" s="68">
        <v>14</v>
      </c>
      <c r="AF1936" s="78"/>
      <c r="AG1936" s="81"/>
      <c r="AH1936" s="44" t="s">
        <v>2027</v>
      </c>
      <c r="AI1936" s="64" t="s">
        <v>2177</v>
      </c>
      <c r="AJ1936" s="63"/>
      <c r="AK1936" s="78"/>
      <c r="AL1936" s="78"/>
      <c r="AM1936" s="63"/>
      <c r="AN1936" s="78"/>
      <c r="AO1936" s="78"/>
      <c r="AP1936" s="63"/>
      <c r="AQ1936" s="78"/>
      <c r="AR1936" s="78"/>
      <c r="AS1936" s="86"/>
      <c r="AT1936" s="87"/>
      <c r="AU1936" s="88"/>
    </row>
    <row r="1937" spans="1:47">
      <c r="A1937" s="50">
        <f t="shared" si="137"/>
        <v>60</v>
      </c>
      <c r="B1937" s="51" t="str">
        <f>IF(A1937="","",IF(A1937&lt;词盘!$B$2,"大词",IF(A1937&lt;词盘!$C$2,"中尾词","长尾词")))</f>
        <v>大词</v>
      </c>
      <c r="D1937" s="29" t="str">
        <f t="shared" si="138"/>
        <v>无序</v>
      </c>
      <c r="E1937" s="89"/>
      <c r="I1937" s="61">
        <f t="shared" si="136"/>
        <v>0</v>
      </c>
      <c r="K1937" s="91"/>
      <c r="L1937" s="90"/>
      <c r="M1937" s="62" t="s">
        <v>10862</v>
      </c>
      <c r="N1937" s="63" t="s">
        <v>10863</v>
      </c>
      <c r="O1937" s="64" t="s">
        <v>2018</v>
      </c>
      <c r="P1937" s="65"/>
      <c r="Q1937" s="63" t="s">
        <v>2275</v>
      </c>
      <c r="R1937" s="68">
        <v>0</v>
      </c>
      <c r="S1937" s="68">
        <v>1</v>
      </c>
      <c r="T1937" s="69" t="s">
        <v>2022</v>
      </c>
      <c r="U1937" s="70">
        <v>1787664</v>
      </c>
      <c r="V1937" s="68">
        <v>642</v>
      </c>
      <c r="W1937" s="71">
        <v>60</v>
      </c>
      <c r="X1937" s="72">
        <v>0.0948</v>
      </c>
      <c r="Y1937" s="71">
        <v>17309</v>
      </c>
      <c r="Z1937" s="71">
        <v>250</v>
      </c>
      <c r="AA1937" s="71">
        <v>2</v>
      </c>
      <c r="AB1937" s="76">
        <v>1</v>
      </c>
      <c r="AC1937" s="68">
        <v>4979</v>
      </c>
      <c r="AD1937" s="77">
        <v>0.13</v>
      </c>
      <c r="AE1937" s="68">
        <v>6</v>
      </c>
      <c r="AF1937" s="78">
        <v>0.303</v>
      </c>
      <c r="AG1937" s="81">
        <v>0.5555</v>
      </c>
      <c r="AH1937" s="82">
        <v>1.14</v>
      </c>
      <c r="AI1937" s="64" t="s">
        <v>3281</v>
      </c>
      <c r="AJ1937" s="63">
        <v>762462876</v>
      </c>
      <c r="AK1937" s="78">
        <v>0.1818</v>
      </c>
      <c r="AL1937" s="78">
        <v>0.3333</v>
      </c>
      <c r="AM1937" s="63" t="s">
        <v>10864</v>
      </c>
      <c r="AN1937" s="78">
        <v>0.0606</v>
      </c>
      <c r="AO1937" s="78">
        <v>0.1111</v>
      </c>
      <c r="AP1937" s="63" t="s">
        <v>2464</v>
      </c>
      <c r="AQ1937" s="78">
        <v>0.0606</v>
      </c>
      <c r="AR1937" s="78">
        <v>0.1111</v>
      </c>
      <c r="AS1937" s="86" t="s">
        <v>10865</v>
      </c>
      <c r="AT1937" s="87">
        <v>0.1667</v>
      </c>
      <c r="AU1937" s="88" t="s">
        <v>10866</v>
      </c>
    </row>
    <row r="1938" spans="1:47">
      <c r="A1938" s="50">
        <f t="shared" si="137"/>
        <v>0</v>
      </c>
      <c r="B1938" s="51" t="str">
        <f>IF(A1938="","",IF(A1938&lt;词盘!$B$2,"大词",IF(A1938&lt;词盘!$C$2,"中尾词","长尾词")))</f>
        <v>大词</v>
      </c>
      <c r="D1938" s="29" t="str">
        <f t="shared" si="138"/>
        <v>无序</v>
      </c>
      <c r="E1938" s="89"/>
      <c r="I1938" s="61">
        <f t="shared" si="136"/>
        <v>0</v>
      </c>
      <c r="K1938" s="91"/>
      <c r="L1938" s="90"/>
      <c r="M1938" s="62" t="s">
        <v>10867</v>
      </c>
      <c r="N1938" s="63"/>
      <c r="O1938" s="64" t="s">
        <v>2027</v>
      </c>
      <c r="P1938" s="65"/>
      <c r="Q1938" s="63" t="s">
        <v>4152</v>
      </c>
      <c r="R1938" s="68">
        <v>0</v>
      </c>
      <c r="S1938" s="68">
        <v>2</v>
      </c>
      <c r="T1938" s="69" t="s">
        <v>6164</v>
      </c>
      <c r="U1938" s="70"/>
      <c r="V1938" s="68"/>
      <c r="W1938" s="71"/>
      <c r="X1938" s="72"/>
      <c r="Y1938" s="71"/>
      <c r="Z1938" s="71"/>
      <c r="AA1938" s="71">
        <v>1</v>
      </c>
      <c r="AB1938" s="76">
        <v>0</v>
      </c>
      <c r="AC1938" s="68">
        <v>478</v>
      </c>
      <c r="AD1938" s="77">
        <v>0</v>
      </c>
      <c r="AE1938" s="68">
        <v>4</v>
      </c>
      <c r="AF1938" s="78">
        <v>0.7148</v>
      </c>
      <c r="AG1938" s="81">
        <v>0.5294</v>
      </c>
      <c r="AH1938" s="82">
        <v>0.7</v>
      </c>
      <c r="AI1938" s="64" t="s">
        <v>10868</v>
      </c>
      <c r="AJ1938" s="63" t="s">
        <v>3450</v>
      </c>
      <c r="AK1938" s="78">
        <v>0.3333</v>
      </c>
      <c r="AL1938" s="78">
        <v>0.2745</v>
      </c>
      <c r="AM1938" s="63" t="s">
        <v>10869</v>
      </c>
      <c r="AN1938" s="78">
        <v>0.249</v>
      </c>
      <c r="AO1938" s="78">
        <v>0.1667</v>
      </c>
      <c r="AP1938" s="63" t="s">
        <v>9003</v>
      </c>
      <c r="AQ1938" s="78">
        <v>0.1325</v>
      </c>
      <c r="AR1938" s="78">
        <v>0.0882</v>
      </c>
      <c r="AS1938" s="86" t="s">
        <v>10870</v>
      </c>
      <c r="AT1938" s="87"/>
      <c r="AU1938" s="88"/>
    </row>
    <row r="1939" spans="1:47">
      <c r="A1939" s="50">
        <f t="shared" si="137"/>
        <v>0</v>
      </c>
      <c r="B1939" s="51" t="str">
        <f>IF(A1939="","",IF(A1939&lt;词盘!$B$2,"大词",IF(A1939&lt;词盘!$C$2,"中尾词","长尾词")))</f>
        <v>大词</v>
      </c>
      <c r="D1939" s="29" t="str">
        <f t="shared" si="138"/>
        <v>无序</v>
      </c>
      <c r="E1939" s="89"/>
      <c r="I1939" s="61">
        <f t="shared" si="136"/>
        <v>0</v>
      </c>
      <c r="K1939" s="91"/>
      <c r="L1939" s="90"/>
      <c r="M1939" s="62" t="s">
        <v>10871</v>
      </c>
      <c r="N1939" s="63" t="s">
        <v>10872</v>
      </c>
      <c r="O1939" s="64" t="s">
        <v>2027</v>
      </c>
      <c r="P1939" s="65"/>
      <c r="Q1939" s="63" t="s">
        <v>2149</v>
      </c>
      <c r="R1939" s="68">
        <v>0</v>
      </c>
      <c r="S1939" s="68">
        <v>1</v>
      </c>
      <c r="T1939" s="69" t="s">
        <v>3109</v>
      </c>
      <c r="U1939" s="70"/>
      <c r="V1939" s="68"/>
      <c r="W1939" s="71"/>
      <c r="X1939" s="72"/>
      <c r="Y1939" s="71"/>
      <c r="Z1939" s="71"/>
      <c r="AA1939" s="71">
        <v>1</v>
      </c>
      <c r="AB1939" s="76">
        <v>0</v>
      </c>
      <c r="AC1939" s="68">
        <v>1239</v>
      </c>
      <c r="AD1939" s="77">
        <v>0</v>
      </c>
      <c r="AE1939" s="68">
        <v>81</v>
      </c>
      <c r="AF1939" s="78">
        <v>1</v>
      </c>
      <c r="AG1939" s="81">
        <v>0</v>
      </c>
      <c r="AH1939" s="82">
        <v>1.04</v>
      </c>
      <c r="AI1939" s="64" t="s">
        <v>10873</v>
      </c>
      <c r="AJ1939" s="63" t="s">
        <v>10874</v>
      </c>
      <c r="AK1939" s="78">
        <v>1</v>
      </c>
      <c r="AL1939" s="78">
        <v>0</v>
      </c>
      <c r="AM1939" s="63"/>
      <c r="AN1939" s="78"/>
      <c r="AO1939" s="78"/>
      <c r="AP1939" s="63"/>
      <c r="AQ1939" s="78"/>
      <c r="AR1939" s="78"/>
      <c r="AS1939" s="86" t="s">
        <v>10875</v>
      </c>
      <c r="AT1939" s="87"/>
      <c r="AU1939" s="88"/>
    </row>
    <row r="1940" spans="1:47">
      <c r="A1940" s="50">
        <f t="shared" si="137"/>
        <v>120</v>
      </c>
      <c r="B1940" s="51" t="str">
        <f>IF(A1940="","",IF(A1940&lt;词盘!$B$2,"大词",IF(A1940&lt;词盘!$C$2,"中尾词","长尾词")))</f>
        <v>大词</v>
      </c>
      <c r="D1940" s="29" t="str">
        <f t="shared" si="138"/>
        <v>无序</v>
      </c>
      <c r="E1940" s="89"/>
      <c r="I1940" s="61">
        <f t="shared" si="136"/>
        <v>0</v>
      </c>
      <c r="K1940" s="91"/>
      <c r="L1940" s="90"/>
      <c r="M1940" s="62" t="s">
        <v>10876</v>
      </c>
      <c r="N1940" s="63" t="s">
        <v>10877</v>
      </c>
      <c r="O1940" s="64" t="s">
        <v>2027</v>
      </c>
      <c r="P1940" s="65"/>
      <c r="Q1940" s="63" t="s">
        <v>2149</v>
      </c>
      <c r="R1940" s="68">
        <v>0</v>
      </c>
      <c r="S1940" s="68">
        <v>1</v>
      </c>
      <c r="T1940" s="69" t="s">
        <v>3109</v>
      </c>
      <c r="U1940" s="70">
        <v>1072906</v>
      </c>
      <c r="V1940" s="68">
        <v>2169</v>
      </c>
      <c r="W1940" s="71">
        <v>120</v>
      </c>
      <c r="X1940" s="72">
        <v>0.0555</v>
      </c>
      <c r="Y1940" s="71">
        <v>62291</v>
      </c>
      <c r="Z1940" s="71">
        <v>865</v>
      </c>
      <c r="AA1940" s="71">
        <v>3</v>
      </c>
      <c r="AB1940" s="76">
        <v>1</v>
      </c>
      <c r="AC1940" s="68">
        <v>47519</v>
      </c>
      <c r="AD1940" s="77">
        <v>0.05</v>
      </c>
      <c r="AE1940" s="68">
        <v>95</v>
      </c>
      <c r="AF1940" s="78">
        <v>0.2678</v>
      </c>
      <c r="AG1940" s="81">
        <v>0.1111</v>
      </c>
      <c r="AH1940" s="82">
        <v>1.14</v>
      </c>
      <c r="AI1940" s="64" t="s">
        <v>3281</v>
      </c>
      <c r="AJ1940" s="63" t="s">
        <v>4066</v>
      </c>
      <c r="AK1940" s="78">
        <v>0.1071</v>
      </c>
      <c r="AL1940" s="78">
        <v>0.1111</v>
      </c>
      <c r="AM1940" s="63" t="s">
        <v>2257</v>
      </c>
      <c r="AN1940" s="78">
        <v>0.0893</v>
      </c>
      <c r="AO1940" s="78">
        <v>0</v>
      </c>
      <c r="AP1940" s="63" t="s">
        <v>10878</v>
      </c>
      <c r="AQ1940" s="78">
        <v>0.0714</v>
      </c>
      <c r="AR1940" s="78">
        <v>0</v>
      </c>
      <c r="AS1940" s="86" t="s">
        <v>10879</v>
      </c>
      <c r="AT1940" s="87">
        <v>0.2</v>
      </c>
      <c r="AU1940" s="88" t="s">
        <v>10880</v>
      </c>
    </row>
    <row r="1941" spans="1:47">
      <c r="A1941" s="50">
        <f t="shared" si="137"/>
        <v>48</v>
      </c>
      <c r="B1941" s="51" t="str">
        <f>IF(A1941="","",IF(A1941&lt;词盘!$B$2,"大词",IF(A1941&lt;词盘!$C$2,"中尾词","长尾词")))</f>
        <v>大词</v>
      </c>
      <c r="D1941" s="29" t="str">
        <f t="shared" si="138"/>
        <v>无序</v>
      </c>
      <c r="E1941" s="89"/>
      <c r="I1941" s="61">
        <f t="shared" si="136"/>
        <v>0</v>
      </c>
      <c r="K1941" s="91"/>
      <c r="L1941" s="90"/>
      <c r="M1941" s="62" t="s">
        <v>10881</v>
      </c>
      <c r="N1941" s="63" t="s">
        <v>10882</v>
      </c>
      <c r="O1941" s="64" t="s">
        <v>2027</v>
      </c>
      <c r="P1941" s="65"/>
      <c r="Q1941" s="63" t="s">
        <v>2149</v>
      </c>
      <c r="R1941" s="68">
        <v>0</v>
      </c>
      <c r="S1941" s="68">
        <v>1</v>
      </c>
      <c r="T1941" s="69" t="s">
        <v>2910</v>
      </c>
      <c r="U1941" s="70">
        <v>973234</v>
      </c>
      <c r="V1941" s="68">
        <v>1513</v>
      </c>
      <c r="W1941" s="71">
        <v>48</v>
      </c>
      <c r="X1941" s="72">
        <v>0.032</v>
      </c>
      <c r="Y1941" s="71">
        <v>31622</v>
      </c>
      <c r="Z1941" s="71">
        <v>644</v>
      </c>
      <c r="AA1941" s="71">
        <v>2</v>
      </c>
      <c r="AB1941" s="76">
        <v>5</v>
      </c>
      <c r="AC1941" s="68">
        <v>241</v>
      </c>
      <c r="AD1941" s="77">
        <v>6.28</v>
      </c>
      <c r="AE1941" s="68">
        <v>33</v>
      </c>
      <c r="AF1941" s="78">
        <v>0.7742</v>
      </c>
      <c r="AG1941" s="81">
        <v>0.6667</v>
      </c>
      <c r="AH1941" s="82">
        <v>0.81</v>
      </c>
      <c r="AI1941" s="64" t="s">
        <v>10883</v>
      </c>
      <c r="AJ1941" s="63" t="s">
        <v>10884</v>
      </c>
      <c r="AK1941" s="78">
        <v>0.5161</v>
      </c>
      <c r="AL1941" s="78">
        <v>0.5</v>
      </c>
      <c r="AM1941" s="63" t="s">
        <v>10885</v>
      </c>
      <c r="AN1941" s="78">
        <v>0.1452</v>
      </c>
      <c r="AO1941" s="78">
        <v>0.1667</v>
      </c>
      <c r="AP1941" s="63" t="s">
        <v>10886</v>
      </c>
      <c r="AQ1941" s="78">
        <v>0.1129</v>
      </c>
      <c r="AR1941" s="78">
        <v>0</v>
      </c>
      <c r="AS1941" s="86" t="s">
        <v>10887</v>
      </c>
      <c r="AT1941" s="87">
        <v>0.1111</v>
      </c>
      <c r="AU1941" s="88" t="s">
        <v>10888</v>
      </c>
    </row>
    <row r="1942" spans="1:47">
      <c r="A1942" s="50">
        <f t="shared" si="137"/>
        <v>380</v>
      </c>
      <c r="B1942" s="51" t="str">
        <f>IF(A1942="","",IF(A1942&lt;词盘!$B$2,"大词",IF(A1942&lt;词盘!$C$2,"中尾词","长尾词")))</f>
        <v>大词</v>
      </c>
      <c r="D1942" s="29" t="str">
        <f t="shared" si="138"/>
        <v>无序</v>
      </c>
      <c r="E1942" s="89"/>
      <c r="I1942" s="61">
        <f t="shared" si="136"/>
        <v>0</v>
      </c>
      <c r="K1942" s="91"/>
      <c r="L1942" s="90"/>
      <c r="M1942" s="62" t="s">
        <v>10889</v>
      </c>
      <c r="N1942" s="63" t="s">
        <v>10890</v>
      </c>
      <c r="O1942" s="64" t="s">
        <v>2027</v>
      </c>
      <c r="P1942" s="65"/>
      <c r="Q1942" s="63" t="s">
        <v>2047</v>
      </c>
      <c r="R1942" s="68">
        <v>0</v>
      </c>
      <c r="S1942" s="68">
        <v>1</v>
      </c>
      <c r="T1942" s="69" t="s">
        <v>4686</v>
      </c>
      <c r="U1942" s="70">
        <v>729521</v>
      </c>
      <c r="V1942" s="68">
        <v>1727</v>
      </c>
      <c r="W1942" s="71">
        <v>380</v>
      </c>
      <c r="X1942" s="72">
        <v>0.2205</v>
      </c>
      <c r="Y1942" s="71">
        <v>47742</v>
      </c>
      <c r="Z1942" s="71">
        <v>711</v>
      </c>
      <c r="AA1942" s="71">
        <v>9</v>
      </c>
      <c r="AB1942" s="76">
        <v>24</v>
      </c>
      <c r="AC1942" s="68">
        <v>322</v>
      </c>
      <c r="AD1942" s="77">
        <v>5.36</v>
      </c>
      <c r="AE1942" s="68">
        <v>165</v>
      </c>
      <c r="AF1942" s="78">
        <v>0.5301</v>
      </c>
      <c r="AG1942" s="81">
        <v>0.4</v>
      </c>
      <c r="AH1942" s="82">
        <v>1.23</v>
      </c>
      <c r="AI1942" s="64" t="s">
        <v>5070</v>
      </c>
      <c r="AJ1942" s="63" t="s">
        <v>10884</v>
      </c>
      <c r="AK1942" s="78">
        <v>0.3373</v>
      </c>
      <c r="AL1942" s="78">
        <v>0.4</v>
      </c>
      <c r="AM1942" s="63" t="s">
        <v>10886</v>
      </c>
      <c r="AN1942" s="78">
        <v>0.0964</v>
      </c>
      <c r="AO1942" s="78">
        <v>0</v>
      </c>
      <c r="AP1942" s="63" t="s">
        <v>10891</v>
      </c>
      <c r="AQ1942" s="78">
        <v>0.0964</v>
      </c>
      <c r="AR1942" s="78">
        <v>0</v>
      </c>
      <c r="AS1942" s="86" t="s">
        <v>10892</v>
      </c>
      <c r="AT1942" s="87">
        <v>0</v>
      </c>
      <c r="AU1942" s="88" t="s">
        <v>10893</v>
      </c>
    </row>
    <row r="1943" spans="1:47">
      <c r="A1943" s="50">
        <f t="shared" si="137"/>
        <v>0</v>
      </c>
      <c r="B1943" s="51" t="str">
        <f>IF(A1943="","",IF(A1943&lt;词盘!$B$2,"大词",IF(A1943&lt;词盘!$C$2,"中尾词","长尾词")))</f>
        <v>大词</v>
      </c>
      <c r="D1943" s="29" t="str">
        <f t="shared" ref="D1943:D2006" si="139">IF(M1943="","",IF(OR(E1943="/",E1943=""),"无序",IF(COUNTIFS(E:E,E1943)&lt;4,"无序","有序")))</f>
        <v>无序</v>
      </c>
      <c r="E1943" s="89"/>
      <c r="I1943" s="61">
        <f t="shared" si="136"/>
        <v>0</v>
      </c>
      <c r="K1943" s="91"/>
      <c r="L1943" s="90"/>
      <c r="M1943" s="62" t="s">
        <v>10894</v>
      </c>
      <c r="N1943" s="63"/>
      <c r="O1943" s="64" t="s">
        <v>2027</v>
      </c>
      <c r="P1943" s="65"/>
      <c r="Q1943" s="63" t="s">
        <v>2149</v>
      </c>
      <c r="R1943" s="68">
        <v>0</v>
      </c>
      <c r="S1943" s="68">
        <v>1</v>
      </c>
      <c r="T1943" s="69" t="s">
        <v>2066</v>
      </c>
      <c r="U1943" s="70"/>
      <c r="V1943" s="68"/>
      <c r="W1943" s="71"/>
      <c r="X1943" s="72"/>
      <c r="Y1943" s="71"/>
      <c r="Z1943" s="71"/>
      <c r="AA1943" s="71"/>
      <c r="AB1943" s="76"/>
      <c r="AC1943" s="68">
        <v>0</v>
      </c>
      <c r="AD1943" s="77"/>
      <c r="AE1943" s="68">
        <v>15</v>
      </c>
      <c r="AF1943" s="78"/>
      <c r="AG1943" s="81"/>
      <c r="AH1943" s="44" t="s">
        <v>2027</v>
      </c>
      <c r="AI1943" s="64" t="s">
        <v>2177</v>
      </c>
      <c r="AJ1943" s="63"/>
      <c r="AK1943" s="78"/>
      <c r="AL1943" s="78"/>
      <c r="AM1943" s="63"/>
      <c r="AN1943" s="78"/>
      <c r="AO1943" s="78"/>
      <c r="AP1943" s="63"/>
      <c r="AQ1943" s="78"/>
      <c r="AR1943" s="78"/>
      <c r="AS1943" s="86"/>
      <c r="AT1943" s="87"/>
      <c r="AU1943" s="88"/>
    </row>
    <row r="1944" spans="1:47">
      <c r="A1944" s="50">
        <f t="shared" si="137"/>
        <v>0</v>
      </c>
      <c r="B1944" s="51" t="str">
        <f>IF(A1944="","",IF(A1944&lt;词盘!$B$2,"大词",IF(A1944&lt;词盘!$C$2,"中尾词","长尾词")))</f>
        <v>大词</v>
      </c>
      <c r="D1944" s="29" t="str">
        <f t="shared" si="139"/>
        <v>无序</v>
      </c>
      <c r="E1944" s="89"/>
      <c r="I1944" s="61">
        <f t="shared" si="136"/>
        <v>0</v>
      </c>
      <c r="K1944" s="91"/>
      <c r="L1944" s="90"/>
      <c r="M1944" s="62" t="s">
        <v>10895</v>
      </c>
      <c r="N1944" s="63"/>
      <c r="O1944" s="64" t="s">
        <v>2027</v>
      </c>
      <c r="P1944" s="65"/>
      <c r="Q1944" s="63" t="s">
        <v>2047</v>
      </c>
      <c r="R1944" s="68">
        <v>0</v>
      </c>
      <c r="S1944" s="68">
        <v>9</v>
      </c>
      <c r="T1944" s="69" t="s">
        <v>10896</v>
      </c>
      <c r="U1944" s="70"/>
      <c r="V1944" s="68"/>
      <c r="W1944" s="71"/>
      <c r="X1944" s="72"/>
      <c r="Y1944" s="71"/>
      <c r="Z1944" s="71"/>
      <c r="AA1944" s="71"/>
      <c r="AB1944" s="76"/>
      <c r="AC1944" s="68">
        <v>0</v>
      </c>
      <c r="AD1944" s="77"/>
      <c r="AE1944" s="68">
        <v>23</v>
      </c>
      <c r="AF1944" s="78"/>
      <c r="AG1944" s="81"/>
      <c r="AH1944" s="44" t="s">
        <v>2027</v>
      </c>
      <c r="AI1944" s="64" t="s">
        <v>2177</v>
      </c>
      <c r="AJ1944" s="63"/>
      <c r="AK1944" s="78"/>
      <c r="AL1944" s="78"/>
      <c r="AM1944" s="63"/>
      <c r="AN1944" s="78"/>
      <c r="AO1944" s="78"/>
      <c r="AP1944" s="63"/>
      <c r="AQ1944" s="78"/>
      <c r="AR1944" s="78"/>
      <c r="AS1944" s="86"/>
      <c r="AT1944" s="87"/>
      <c r="AU1944" s="88"/>
    </row>
    <row r="1945" spans="1:47">
      <c r="A1945" s="50">
        <f t="shared" si="137"/>
        <v>0</v>
      </c>
      <c r="B1945" s="51" t="str">
        <f>IF(A1945="","",IF(A1945&lt;词盘!$B$2,"大词",IF(A1945&lt;词盘!$C$2,"中尾词","长尾词")))</f>
        <v>大词</v>
      </c>
      <c r="D1945" s="29" t="str">
        <f t="shared" si="139"/>
        <v>无序</v>
      </c>
      <c r="E1945" s="89"/>
      <c r="I1945" s="61">
        <f t="shared" si="136"/>
        <v>0</v>
      </c>
      <c r="K1945" s="91"/>
      <c r="L1945" s="90"/>
      <c r="M1945" s="62" t="s">
        <v>10897</v>
      </c>
      <c r="N1945" s="63" t="s">
        <v>10898</v>
      </c>
      <c r="O1945" s="64" t="s">
        <v>2027</v>
      </c>
      <c r="P1945" s="65"/>
      <c r="Q1945" s="63" t="s">
        <v>2149</v>
      </c>
      <c r="R1945" s="68">
        <v>0</v>
      </c>
      <c r="S1945" s="68">
        <v>1</v>
      </c>
      <c r="T1945" s="69" t="s">
        <v>2022</v>
      </c>
      <c r="U1945" s="70"/>
      <c r="V1945" s="68"/>
      <c r="W1945" s="71"/>
      <c r="X1945" s="72"/>
      <c r="Y1945" s="71"/>
      <c r="Z1945" s="71"/>
      <c r="AA1945" s="71">
        <v>1</v>
      </c>
      <c r="AB1945" s="76">
        <v>0</v>
      </c>
      <c r="AC1945" s="68">
        <v>13221</v>
      </c>
      <c r="AD1945" s="77">
        <v>0</v>
      </c>
      <c r="AE1945" s="68">
        <v>18</v>
      </c>
      <c r="AF1945" s="78">
        <v>0.1644</v>
      </c>
      <c r="AG1945" s="81">
        <v>0.0961</v>
      </c>
      <c r="AH1945" s="82">
        <v>1.3</v>
      </c>
      <c r="AI1945" s="64" t="s">
        <v>8107</v>
      </c>
      <c r="AJ1945" s="63" t="s">
        <v>10899</v>
      </c>
      <c r="AK1945" s="78">
        <v>0.0754</v>
      </c>
      <c r="AL1945" s="78">
        <v>0.0288</v>
      </c>
      <c r="AM1945" s="63" t="s">
        <v>10900</v>
      </c>
      <c r="AN1945" s="78">
        <v>0.0619</v>
      </c>
      <c r="AO1945" s="78">
        <v>0.0481</v>
      </c>
      <c r="AP1945" s="63" t="s">
        <v>10901</v>
      </c>
      <c r="AQ1945" s="78">
        <v>0.0271</v>
      </c>
      <c r="AR1945" s="78">
        <v>0.0192</v>
      </c>
      <c r="AS1945" s="86" t="s">
        <v>10902</v>
      </c>
      <c r="AT1945" s="87"/>
      <c r="AU1945" s="88"/>
    </row>
    <row r="1946" spans="1:47">
      <c r="A1946" s="50">
        <f t="shared" si="137"/>
        <v>0</v>
      </c>
      <c r="B1946" s="51" t="str">
        <f>IF(A1946="","",IF(A1946&lt;词盘!$B$2,"大词",IF(A1946&lt;词盘!$C$2,"中尾词","长尾词")))</f>
        <v>大词</v>
      </c>
      <c r="D1946" s="29" t="str">
        <f t="shared" si="139"/>
        <v>无序</v>
      </c>
      <c r="E1946" s="89"/>
      <c r="I1946" s="61">
        <f t="shared" si="136"/>
        <v>0</v>
      </c>
      <c r="K1946" s="91"/>
      <c r="L1946" s="90"/>
      <c r="M1946" s="62" t="s">
        <v>10903</v>
      </c>
      <c r="N1946" s="63"/>
      <c r="O1946" s="64" t="s">
        <v>2027</v>
      </c>
      <c r="P1946" s="65"/>
      <c r="Q1946" s="63" t="s">
        <v>2047</v>
      </c>
      <c r="R1946" s="68">
        <v>0</v>
      </c>
      <c r="S1946" s="68">
        <v>1</v>
      </c>
      <c r="T1946" s="69" t="s">
        <v>2910</v>
      </c>
      <c r="U1946" s="70"/>
      <c r="V1946" s="68"/>
      <c r="W1946" s="71"/>
      <c r="X1946" s="72"/>
      <c r="Y1946" s="71"/>
      <c r="Z1946" s="71"/>
      <c r="AA1946" s="71"/>
      <c r="AB1946" s="76"/>
      <c r="AC1946" s="68">
        <v>0</v>
      </c>
      <c r="AD1946" s="77"/>
      <c r="AE1946" s="68">
        <v>19</v>
      </c>
      <c r="AF1946" s="78"/>
      <c r="AG1946" s="81"/>
      <c r="AH1946" s="44" t="s">
        <v>2027</v>
      </c>
      <c r="AI1946" s="64" t="s">
        <v>2177</v>
      </c>
      <c r="AJ1946" s="63"/>
      <c r="AK1946" s="78"/>
      <c r="AL1946" s="78"/>
      <c r="AM1946" s="63"/>
      <c r="AN1946" s="78"/>
      <c r="AO1946" s="78"/>
      <c r="AP1946" s="63"/>
      <c r="AQ1946" s="78"/>
      <c r="AR1946" s="78"/>
      <c r="AS1946" s="86"/>
      <c r="AT1946" s="87">
        <v>0</v>
      </c>
      <c r="AU1946" s="88" t="s">
        <v>10904</v>
      </c>
    </row>
    <row r="1947" spans="1:47">
      <c r="A1947" s="50">
        <f t="shared" si="137"/>
        <v>59</v>
      </c>
      <c r="B1947" s="51" t="str">
        <f>IF(A1947="","",IF(A1947&lt;词盘!$B$2,"大词",IF(A1947&lt;词盘!$C$2,"中尾词","长尾词")))</f>
        <v>大词</v>
      </c>
      <c r="D1947" s="29" t="str">
        <f t="shared" si="139"/>
        <v>无序</v>
      </c>
      <c r="E1947" s="89"/>
      <c r="I1947" s="61">
        <f t="shared" si="136"/>
        <v>0</v>
      </c>
      <c r="K1947" s="91"/>
      <c r="L1947" s="90"/>
      <c r="M1947" s="62" t="s">
        <v>601</v>
      </c>
      <c r="N1947" s="63" t="s">
        <v>10905</v>
      </c>
      <c r="O1947" s="64" t="s">
        <v>2027</v>
      </c>
      <c r="P1947" s="65"/>
      <c r="Q1947" s="63" t="s">
        <v>2762</v>
      </c>
      <c r="R1947" s="68">
        <v>0</v>
      </c>
      <c r="S1947" s="68">
        <v>1</v>
      </c>
      <c r="T1947" s="69" t="s">
        <v>2601</v>
      </c>
      <c r="U1947" s="70">
        <v>202711</v>
      </c>
      <c r="V1947" s="68">
        <v>10465</v>
      </c>
      <c r="W1947" s="71">
        <v>59</v>
      </c>
      <c r="X1947" s="72">
        <v>0.0057</v>
      </c>
      <c r="Y1947" s="71">
        <v>247566</v>
      </c>
      <c r="Z1947" s="71">
        <v>4566</v>
      </c>
      <c r="AA1947" s="71">
        <v>2</v>
      </c>
      <c r="AB1947" s="76">
        <v>30</v>
      </c>
      <c r="AC1947" s="68">
        <v>5687</v>
      </c>
      <c r="AD1947" s="77">
        <v>1.84</v>
      </c>
      <c r="AE1947" s="68">
        <v>24</v>
      </c>
      <c r="AF1947" s="78">
        <v>0.5514</v>
      </c>
      <c r="AG1947" s="81">
        <v>0.3333</v>
      </c>
      <c r="AH1947" s="82">
        <v>1.99</v>
      </c>
      <c r="AI1947" s="64" t="s">
        <v>2277</v>
      </c>
      <c r="AJ1947" s="63" t="s">
        <v>10906</v>
      </c>
      <c r="AK1947" s="78">
        <v>0.3014</v>
      </c>
      <c r="AL1947" s="78">
        <v>0</v>
      </c>
      <c r="AM1947" s="63" t="s">
        <v>10907</v>
      </c>
      <c r="AN1947" s="78">
        <v>0.1884</v>
      </c>
      <c r="AO1947" s="78">
        <v>0.3333</v>
      </c>
      <c r="AP1947" s="63" t="s">
        <v>10908</v>
      </c>
      <c r="AQ1947" s="78">
        <v>0.0616</v>
      </c>
      <c r="AR1947" s="78">
        <v>0</v>
      </c>
      <c r="AS1947" s="86" t="s">
        <v>10909</v>
      </c>
      <c r="AT1947" s="87"/>
      <c r="AU1947" s="88"/>
    </row>
    <row r="1948" spans="1:47">
      <c r="A1948" s="50">
        <f t="shared" si="137"/>
        <v>0</v>
      </c>
      <c r="B1948" s="51" t="str">
        <f>IF(A1948="","",IF(A1948&lt;词盘!$B$2,"大词",IF(A1948&lt;词盘!$C$2,"中尾词","长尾词")))</f>
        <v>大词</v>
      </c>
      <c r="D1948" s="29" t="str">
        <f t="shared" si="139"/>
        <v>无序</v>
      </c>
      <c r="E1948" s="89"/>
      <c r="I1948" s="61">
        <f t="shared" si="136"/>
        <v>0</v>
      </c>
      <c r="K1948" s="91"/>
      <c r="L1948" s="90"/>
      <c r="M1948" s="62" t="s">
        <v>1706</v>
      </c>
      <c r="N1948" s="63"/>
      <c r="O1948" s="64" t="s">
        <v>2027</v>
      </c>
      <c r="P1948" s="65"/>
      <c r="Q1948" s="63" t="s">
        <v>2047</v>
      </c>
      <c r="R1948" s="68">
        <v>0</v>
      </c>
      <c r="S1948" s="68">
        <v>2</v>
      </c>
      <c r="T1948" s="69" t="s">
        <v>3201</v>
      </c>
      <c r="U1948" s="70">
        <v>1839438</v>
      </c>
      <c r="V1948" s="68"/>
      <c r="W1948" s="71"/>
      <c r="X1948" s="72"/>
      <c r="Y1948" s="71"/>
      <c r="Z1948" s="71"/>
      <c r="AA1948" s="71">
        <v>1</v>
      </c>
      <c r="AB1948" s="76">
        <v>0</v>
      </c>
      <c r="AC1948" s="68">
        <v>95</v>
      </c>
      <c r="AD1948" s="77">
        <v>0</v>
      </c>
      <c r="AE1948" s="68">
        <v>12</v>
      </c>
      <c r="AF1948" s="78">
        <v>0.9063</v>
      </c>
      <c r="AG1948" s="81">
        <v>0</v>
      </c>
      <c r="AH1948" s="44" t="s">
        <v>2027</v>
      </c>
      <c r="AI1948" s="64" t="s">
        <v>2177</v>
      </c>
      <c r="AJ1948" s="63" t="s">
        <v>3267</v>
      </c>
      <c r="AK1948" s="78">
        <v>0.625</v>
      </c>
      <c r="AL1948" s="78">
        <v>0</v>
      </c>
      <c r="AM1948" s="63" t="s">
        <v>10910</v>
      </c>
      <c r="AN1948" s="78">
        <v>0.1875</v>
      </c>
      <c r="AO1948" s="78">
        <v>0</v>
      </c>
      <c r="AP1948" s="63" t="s">
        <v>4096</v>
      </c>
      <c r="AQ1948" s="78">
        <v>0.0938</v>
      </c>
      <c r="AR1948" s="78">
        <v>0</v>
      </c>
      <c r="AS1948" s="86" t="s">
        <v>10911</v>
      </c>
      <c r="AT1948" s="87"/>
      <c r="AU1948" s="88"/>
    </row>
    <row r="1949" spans="1:47">
      <c r="A1949" s="50">
        <f t="shared" si="137"/>
        <v>0</v>
      </c>
      <c r="B1949" s="51" t="str">
        <f>IF(A1949="","",IF(A1949&lt;词盘!$B$2,"大词",IF(A1949&lt;词盘!$C$2,"中尾词","长尾词")))</f>
        <v>大词</v>
      </c>
      <c r="D1949" s="29" t="str">
        <f t="shared" si="139"/>
        <v>无序</v>
      </c>
      <c r="E1949" s="89"/>
      <c r="I1949" s="61">
        <f t="shared" si="136"/>
        <v>0</v>
      </c>
      <c r="K1949" s="91"/>
      <c r="L1949" s="90"/>
      <c r="M1949" s="62" t="s">
        <v>10912</v>
      </c>
      <c r="N1949" s="63"/>
      <c r="O1949" s="64" t="s">
        <v>2027</v>
      </c>
      <c r="P1949" s="65"/>
      <c r="Q1949" s="63" t="s">
        <v>2149</v>
      </c>
      <c r="R1949" s="68">
        <v>0</v>
      </c>
      <c r="S1949" s="68">
        <v>1</v>
      </c>
      <c r="T1949" s="69" t="s">
        <v>4096</v>
      </c>
      <c r="U1949" s="70"/>
      <c r="V1949" s="68"/>
      <c r="W1949" s="71"/>
      <c r="X1949" s="72"/>
      <c r="Y1949" s="71"/>
      <c r="Z1949" s="71"/>
      <c r="AA1949" s="71"/>
      <c r="AB1949" s="76"/>
      <c r="AC1949" s="68">
        <v>0</v>
      </c>
      <c r="AD1949" s="77"/>
      <c r="AE1949" s="68">
        <v>12</v>
      </c>
      <c r="AF1949" s="78"/>
      <c r="AG1949" s="81"/>
      <c r="AH1949" s="44" t="s">
        <v>2027</v>
      </c>
      <c r="AI1949" s="64" t="s">
        <v>2177</v>
      </c>
      <c r="AJ1949" s="63"/>
      <c r="AK1949" s="78"/>
      <c r="AL1949" s="78"/>
      <c r="AM1949" s="63"/>
      <c r="AN1949" s="78"/>
      <c r="AO1949" s="78"/>
      <c r="AP1949" s="63"/>
      <c r="AQ1949" s="78"/>
      <c r="AR1949" s="78"/>
      <c r="AS1949" s="86"/>
      <c r="AT1949" s="87"/>
      <c r="AU1949" s="88"/>
    </row>
    <row r="1950" spans="1:47">
      <c r="A1950" s="50">
        <f t="shared" si="137"/>
        <v>0</v>
      </c>
      <c r="B1950" s="51" t="str">
        <f>IF(A1950="","",IF(A1950&lt;词盘!$B$2,"大词",IF(A1950&lt;词盘!$C$2,"中尾词","长尾词")))</f>
        <v>大词</v>
      </c>
      <c r="D1950" s="29" t="str">
        <f t="shared" si="139"/>
        <v>无序</v>
      </c>
      <c r="E1950" s="89"/>
      <c r="I1950" s="61">
        <f t="shared" si="136"/>
        <v>0</v>
      </c>
      <c r="K1950" s="91"/>
      <c r="L1950" s="90"/>
      <c r="M1950" s="62" t="s">
        <v>10913</v>
      </c>
      <c r="N1950" s="63"/>
      <c r="O1950" s="64" t="s">
        <v>2027</v>
      </c>
      <c r="P1950" s="65"/>
      <c r="Q1950" s="63" t="s">
        <v>2149</v>
      </c>
      <c r="R1950" s="68">
        <v>0</v>
      </c>
      <c r="S1950" s="68">
        <v>1</v>
      </c>
      <c r="T1950" s="69" t="s">
        <v>2910</v>
      </c>
      <c r="U1950" s="70"/>
      <c r="V1950" s="68"/>
      <c r="W1950" s="71"/>
      <c r="X1950" s="72"/>
      <c r="Y1950" s="71"/>
      <c r="Z1950" s="71"/>
      <c r="AA1950" s="71"/>
      <c r="AB1950" s="76"/>
      <c r="AC1950" s="68">
        <v>0</v>
      </c>
      <c r="AD1950" s="77"/>
      <c r="AE1950" s="68">
        <v>16</v>
      </c>
      <c r="AF1950" s="78"/>
      <c r="AG1950" s="81"/>
      <c r="AH1950" s="44" t="s">
        <v>2027</v>
      </c>
      <c r="AI1950" s="64" t="s">
        <v>2177</v>
      </c>
      <c r="AJ1950" s="63"/>
      <c r="AK1950" s="78"/>
      <c r="AL1950" s="78"/>
      <c r="AM1950" s="63"/>
      <c r="AN1950" s="78"/>
      <c r="AO1950" s="78"/>
      <c r="AP1950" s="63"/>
      <c r="AQ1950" s="78"/>
      <c r="AR1950" s="78"/>
      <c r="AS1950" s="86"/>
      <c r="AT1950" s="87"/>
      <c r="AU1950" s="88"/>
    </row>
    <row r="1951" spans="1:47">
      <c r="A1951" s="50">
        <f t="shared" si="137"/>
        <v>111</v>
      </c>
      <c r="B1951" s="51" t="str">
        <f>IF(A1951="","",IF(A1951&lt;词盘!$B$2,"大词",IF(A1951&lt;词盘!$C$2,"中尾词","长尾词")))</f>
        <v>大词</v>
      </c>
      <c r="D1951" s="29" t="str">
        <f t="shared" si="139"/>
        <v>无序</v>
      </c>
      <c r="E1951" s="89"/>
      <c r="I1951" s="61">
        <f t="shared" si="136"/>
        <v>0</v>
      </c>
      <c r="K1951" s="91"/>
      <c r="L1951" s="90"/>
      <c r="M1951" s="62" t="s">
        <v>10914</v>
      </c>
      <c r="N1951" s="63" t="s">
        <v>10915</v>
      </c>
      <c r="O1951" s="64" t="s">
        <v>2027</v>
      </c>
      <c r="P1951" s="65"/>
      <c r="Q1951" s="63" t="s">
        <v>2149</v>
      </c>
      <c r="R1951" s="68">
        <v>0</v>
      </c>
      <c r="S1951" s="68">
        <v>1</v>
      </c>
      <c r="T1951" s="69" t="s">
        <v>2910</v>
      </c>
      <c r="U1951" s="70">
        <v>1960779</v>
      </c>
      <c r="V1951" s="68">
        <v>533</v>
      </c>
      <c r="W1951" s="71">
        <v>111</v>
      </c>
      <c r="X1951" s="72">
        <v>0.209</v>
      </c>
      <c r="Y1951" s="71">
        <v>11548</v>
      </c>
      <c r="Z1951" s="71">
        <v>212</v>
      </c>
      <c r="AA1951" s="71">
        <v>3</v>
      </c>
      <c r="AB1951" s="76">
        <v>0</v>
      </c>
      <c r="AC1951" s="68">
        <v>856</v>
      </c>
      <c r="AD1951" s="77">
        <v>0.62</v>
      </c>
      <c r="AE1951" s="68">
        <v>4</v>
      </c>
      <c r="AF1951" s="78">
        <v>0.4</v>
      </c>
      <c r="AG1951" s="81">
        <v>0.8</v>
      </c>
      <c r="AH1951" s="82">
        <v>1.09</v>
      </c>
      <c r="AI1951" s="64" t="s">
        <v>7482</v>
      </c>
      <c r="AJ1951" s="63" t="s">
        <v>8987</v>
      </c>
      <c r="AK1951" s="78">
        <v>0.2</v>
      </c>
      <c r="AL1951" s="78">
        <v>0.4</v>
      </c>
      <c r="AM1951" s="63" t="s">
        <v>2450</v>
      </c>
      <c r="AN1951" s="78">
        <v>0.1</v>
      </c>
      <c r="AO1951" s="78">
        <v>0.2</v>
      </c>
      <c r="AP1951" s="63" t="s">
        <v>10916</v>
      </c>
      <c r="AQ1951" s="78">
        <v>0.1</v>
      </c>
      <c r="AR1951" s="78">
        <v>0.2</v>
      </c>
      <c r="AS1951" s="86" t="s">
        <v>10917</v>
      </c>
      <c r="AT1951" s="87">
        <v>0.1429</v>
      </c>
      <c r="AU1951" s="88" t="s">
        <v>10918</v>
      </c>
    </row>
    <row r="1952" spans="1:47">
      <c r="A1952" s="50">
        <f t="shared" si="137"/>
        <v>2368</v>
      </c>
      <c r="B1952" s="51" t="str">
        <f>IF(A1952="","",IF(A1952&lt;词盘!$B$2,"大词",IF(A1952&lt;词盘!$C$2,"中尾词","长尾词")))</f>
        <v>大词</v>
      </c>
      <c r="D1952" s="29" t="str">
        <f t="shared" si="139"/>
        <v>无序</v>
      </c>
      <c r="I1952" s="61">
        <f t="shared" si="136"/>
        <v>0</v>
      </c>
      <c r="K1952" s="91"/>
      <c r="L1952" s="90"/>
      <c r="M1952" s="62" t="s">
        <v>1697</v>
      </c>
      <c r="N1952" s="63" t="s">
        <v>1697</v>
      </c>
      <c r="O1952" s="64" t="s">
        <v>2027</v>
      </c>
      <c r="P1952" s="65"/>
      <c r="Q1952" s="63" t="s">
        <v>2149</v>
      </c>
      <c r="R1952" s="68">
        <v>0</v>
      </c>
      <c r="S1952" s="68">
        <v>1</v>
      </c>
      <c r="T1952" s="69" t="s">
        <v>3110</v>
      </c>
      <c r="U1952" s="70">
        <v>237829</v>
      </c>
      <c r="V1952" s="68">
        <v>7358</v>
      </c>
      <c r="W1952" s="71">
        <v>2368</v>
      </c>
      <c r="X1952" s="72">
        <v>0.3219</v>
      </c>
      <c r="Y1952" s="71">
        <v>173509</v>
      </c>
      <c r="Z1952" s="71">
        <v>2834</v>
      </c>
      <c r="AA1952" s="71">
        <v>54</v>
      </c>
      <c r="AB1952" s="76">
        <v>6</v>
      </c>
      <c r="AC1952" s="68">
        <v>71</v>
      </c>
      <c r="AD1952" s="77">
        <v>103.63</v>
      </c>
      <c r="AE1952" s="68">
        <v>7</v>
      </c>
      <c r="AF1952" s="78">
        <v>0.488</v>
      </c>
      <c r="AG1952" s="81">
        <v>0.3285</v>
      </c>
      <c r="AH1952" s="82">
        <v>5.11</v>
      </c>
      <c r="AI1952" s="64" t="s">
        <v>10919</v>
      </c>
      <c r="AJ1952" s="63" t="s">
        <v>10920</v>
      </c>
      <c r="AK1952" s="78">
        <v>0.224</v>
      </c>
      <c r="AL1952" s="78">
        <v>0.1857</v>
      </c>
      <c r="AM1952" s="63" t="s">
        <v>10921</v>
      </c>
      <c r="AN1952" s="78">
        <v>0.168</v>
      </c>
      <c r="AO1952" s="78">
        <v>0.0857</v>
      </c>
      <c r="AP1952" s="63" t="s">
        <v>10922</v>
      </c>
      <c r="AQ1952" s="78">
        <v>0.096</v>
      </c>
      <c r="AR1952" s="78">
        <v>0.0571</v>
      </c>
      <c r="AS1952" s="86" t="s">
        <v>10923</v>
      </c>
      <c r="AT1952" s="87">
        <v>0</v>
      </c>
      <c r="AU1952" s="88" t="s">
        <v>10924</v>
      </c>
    </row>
    <row r="1953" spans="1:47">
      <c r="A1953" s="50">
        <f t="shared" si="137"/>
        <v>0</v>
      </c>
      <c r="B1953" s="51" t="str">
        <f>IF(A1953="","",IF(A1953&lt;词盘!$B$2,"大词",IF(A1953&lt;词盘!$C$2,"中尾词","长尾词")))</f>
        <v>大词</v>
      </c>
      <c r="D1953" s="29" t="str">
        <f t="shared" si="139"/>
        <v>无序</v>
      </c>
      <c r="I1953" s="61">
        <f t="shared" si="136"/>
        <v>0</v>
      </c>
      <c r="K1953" s="91"/>
      <c r="L1953" s="90"/>
      <c r="M1953" s="62" t="s">
        <v>10925</v>
      </c>
      <c r="N1953" s="63"/>
      <c r="O1953" s="64" t="s">
        <v>2027</v>
      </c>
      <c r="P1953" s="65"/>
      <c r="Q1953" s="63" t="s">
        <v>2047</v>
      </c>
      <c r="R1953" s="68">
        <v>0</v>
      </c>
      <c r="S1953" s="68">
        <v>9</v>
      </c>
      <c r="T1953" s="69" t="s">
        <v>6804</v>
      </c>
      <c r="U1953" s="70"/>
      <c r="V1953" s="68"/>
      <c r="W1953" s="71"/>
      <c r="X1953" s="72"/>
      <c r="Y1953" s="71"/>
      <c r="Z1953" s="71"/>
      <c r="AA1953" s="71"/>
      <c r="AB1953" s="76"/>
      <c r="AC1953" s="68">
        <v>0</v>
      </c>
      <c r="AD1953" s="77"/>
      <c r="AE1953" s="68">
        <v>16</v>
      </c>
      <c r="AF1953" s="78"/>
      <c r="AG1953" s="81"/>
      <c r="AH1953" s="44" t="s">
        <v>2027</v>
      </c>
      <c r="AI1953" s="64" t="s">
        <v>2177</v>
      </c>
      <c r="AJ1953" s="63"/>
      <c r="AK1953" s="78"/>
      <c r="AL1953" s="78"/>
      <c r="AM1953" s="63"/>
      <c r="AN1953" s="78"/>
      <c r="AO1953" s="78"/>
      <c r="AP1953" s="63"/>
      <c r="AQ1953" s="78"/>
      <c r="AR1953" s="78"/>
      <c r="AS1953" s="86"/>
      <c r="AT1953" s="87"/>
      <c r="AU1953" s="88"/>
    </row>
    <row r="1954" spans="1:47">
      <c r="A1954" s="50">
        <f t="shared" si="137"/>
        <v>1473</v>
      </c>
      <c r="B1954" s="51" t="str">
        <f>IF(A1954="","",IF(A1954&lt;词盘!$B$2,"大词",IF(A1954&lt;词盘!$C$2,"中尾词","长尾词")))</f>
        <v>大词</v>
      </c>
      <c r="D1954" s="29" t="str">
        <f t="shared" si="139"/>
        <v>无序</v>
      </c>
      <c r="I1954" s="61">
        <f t="shared" si="136"/>
        <v>0</v>
      </c>
      <c r="K1954" s="91"/>
      <c r="L1954" s="90"/>
      <c r="M1954" s="62" t="s">
        <v>10926</v>
      </c>
      <c r="N1954" s="63" t="s">
        <v>10927</v>
      </c>
      <c r="O1954" s="64" t="s">
        <v>2027</v>
      </c>
      <c r="P1954" s="65"/>
      <c r="Q1954" s="63" t="s">
        <v>2149</v>
      </c>
      <c r="R1954" s="68">
        <v>0</v>
      </c>
      <c r="S1954" s="68">
        <v>1</v>
      </c>
      <c r="T1954" s="69" t="s">
        <v>3110</v>
      </c>
      <c r="U1954" s="70">
        <v>33329</v>
      </c>
      <c r="V1954" s="68">
        <v>56022</v>
      </c>
      <c r="W1954" s="71">
        <v>1473</v>
      </c>
      <c r="X1954" s="72">
        <v>0.0263</v>
      </c>
      <c r="Y1954" s="71">
        <v>1203645</v>
      </c>
      <c r="Z1954" s="71">
        <v>23506</v>
      </c>
      <c r="AA1954" s="71">
        <v>34</v>
      </c>
      <c r="AB1954" s="76">
        <v>76</v>
      </c>
      <c r="AC1954" s="68">
        <v>1704</v>
      </c>
      <c r="AD1954" s="77">
        <v>32.88</v>
      </c>
      <c r="AE1954" s="68">
        <v>164</v>
      </c>
      <c r="AF1954" s="78">
        <v>0.2643</v>
      </c>
      <c r="AG1954" s="81">
        <v>0.1514</v>
      </c>
      <c r="AH1954" s="82">
        <v>1.52</v>
      </c>
      <c r="AI1954" s="64" t="s">
        <v>10928</v>
      </c>
      <c r="AJ1954" s="63" t="s">
        <v>10929</v>
      </c>
      <c r="AK1954" s="78">
        <v>0.107</v>
      </c>
      <c r="AL1954" s="78">
        <v>0.0658</v>
      </c>
      <c r="AM1954" s="63" t="s">
        <v>10930</v>
      </c>
      <c r="AN1954" s="78">
        <v>0.0796</v>
      </c>
      <c r="AO1954" s="78">
        <v>0.0461</v>
      </c>
      <c r="AP1954" s="63" t="s">
        <v>10931</v>
      </c>
      <c r="AQ1954" s="78">
        <v>0.0777</v>
      </c>
      <c r="AR1954" s="78">
        <v>0.0395</v>
      </c>
      <c r="AS1954" s="86" t="s">
        <v>10932</v>
      </c>
      <c r="AT1954" s="87"/>
      <c r="AU1954" s="88" t="s">
        <v>10933</v>
      </c>
    </row>
    <row r="1955" spans="1:47">
      <c r="A1955" s="50">
        <f t="shared" si="137"/>
        <v>1567</v>
      </c>
      <c r="B1955" s="51" t="str">
        <f>IF(A1955="","",IF(A1955&lt;词盘!$B$2,"大词",IF(A1955&lt;词盘!$C$2,"中尾词","长尾词")))</f>
        <v>大词</v>
      </c>
      <c r="D1955" s="29" t="str">
        <f t="shared" si="139"/>
        <v>无序</v>
      </c>
      <c r="I1955" s="61">
        <f t="shared" si="136"/>
        <v>0</v>
      </c>
      <c r="K1955" s="91"/>
      <c r="L1955" s="90"/>
      <c r="M1955" s="62" t="s">
        <v>10934</v>
      </c>
      <c r="N1955" s="63" t="s">
        <v>10935</v>
      </c>
      <c r="O1955" s="64" t="s">
        <v>2027</v>
      </c>
      <c r="P1955" s="65"/>
      <c r="Q1955" s="63" t="s">
        <v>2149</v>
      </c>
      <c r="R1955" s="68">
        <v>0</v>
      </c>
      <c r="S1955" s="68">
        <v>1</v>
      </c>
      <c r="T1955" s="69" t="s">
        <v>4096</v>
      </c>
      <c r="U1955" s="70">
        <v>97538</v>
      </c>
      <c r="V1955" s="68">
        <v>22781</v>
      </c>
      <c r="W1955" s="71">
        <v>1567</v>
      </c>
      <c r="X1955" s="72">
        <v>0.0688</v>
      </c>
      <c r="Y1955" s="71">
        <v>623276</v>
      </c>
      <c r="Z1955" s="71">
        <v>9853</v>
      </c>
      <c r="AA1955" s="71">
        <v>36</v>
      </c>
      <c r="AB1955" s="76">
        <v>30</v>
      </c>
      <c r="AC1955" s="68">
        <v>404</v>
      </c>
      <c r="AD1955" s="77">
        <v>56.39</v>
      </c>
      <c r="AE1955" s="68">
        <v>101</v>
      </c>
      <c r="AF1955" s="78">
        <v>0.3618</v>
      </c>
      <c r="AG1955" s="81">
        <v>0.2198</v>
      </c>
      <c r="AH1955" s="82">
        <v>0.67</v>
      </c>
      <c r="AI1955" s="64" t="s">
        <v>10936</v>
      </c>
      <c r="AJ1955" s="63" t="s">
        <v>4860</v>
      </c>
      <c r="AK1955" s="78">
        <v>0.1911</v>
      </c>
      <c r="AL1955" s="78">
        <v>0.0934</v>
      </c>
      <c r="AM1955" s="63" t="s">
        <v>10937</v>
      </c>
      <c r="AN1955" s="78">
        <v>0.1041</v>
      </c>
      <c r="AO1955" s="78">
        <v>0.0989</v>
      </c>
      <c r="AP1955" s="63" t="s">
        <v>10938</v>
      </c>
      <c r="AQ1955" s="78">
        <v>0.0666</v>
      </c>
      <c r="AR1955" s="78">
        <v>0.0275</v>
      </c>
      <c r="AS1955" s="86" t="s">
        <v>10939</v>
      </c>
      <c r="AT1955" s="87"/>
      <c r="AU1955" s="88"/>
    </row>
    <row r="1956" spans="1:47">
      <c r="A1956" s="50">
        <f t="shared" si="137"/>
        <v>1471</v>
      </c>
      <c r="B1956" s="51" t="str">
        <f>IF(A1956="","",IF(A1956&lt;词盘!$B$2,"大词",IF(A1956&lt;词盘!$C$2,"中尾词","长尾词")))</f>
        <v>大词</v>
      </c>
      <c r="D1956" s="29" t="str">
        <f t="shared" si="139"/>
        <v>无序</v>
      </c>
      <c r="I1956" s="61">
        <f t="shared" si="136"/>
        <v>0</v>
      </c>
      <c r="K1956" s="91"/>
      <c r="L1956" s="90"/>
      <c r="M1956" s="62" t="s">
        <v>10940</v>
      </c>
      <c r="N1956" s="63" t="s">
        <v>10941</v>
      </c>
      <c r="O1956" s="64" t="s">
        <v>2027</v>
      </c>
      <c r="P1956" s="65"/>
      <c r="Q1956" s="63" t="s">
        <v>2149</v>
      </c>
      <c r="R1956" s="68">
        <v>0</v>
      </c>
      <c r="S1956" s="68">
        <v>1</v>
      </c>
      <c r="T1956" s="69" t="s">
        <v>2022</v>
      </c>
      <c r="U1956" s="70">
        <v>32059</v>
      </c>
      <c r="V1956" s="68">
        <v>50226</v>
      </c>
      <c r="W1956" s="71">
        <v>1471</v>
      </c>
      <c r="X1956" s="72">
        <v>0.0293</v>
      </c>
      <c r="Y1956" s="71">
        <v>1334143</v>
      </c>
      <c r="Z1956" s="71">
        <v>19889</v>
      </c>
      <c r="AA1956" s="71">
        <v>34</v>
      </c>
      <c r="AB1956" s="76">
        <v>3</v>
      </c>
      <c r="AC1956" s="68">
        <v>2991</v>
      </c>
      <c r="AD1956" s="77">
        <v>16.79</v>
      </c>
      <c r="AE1956" s="68">
        <v>39</v>
      </c>
      <c r="AF1956" s="78">
        <v>0.274</v>
      </c>
      <c r="AG1956" s="81">
        <v>0.1792</v>
      </c>
      <c r="AH1956" s="82">
        <v>0.41</v>
      </c>
      <c r="AI1956" s="64" t="s">
        <v>10942</v>
      </c>
      <c r="AJ1956" s="63" t="s">
        <v>6117</v>
      </c>
      <c r="AK1956" s="78">
        <v>0.1355</v>
      </c>
      <c r="AL1956" s="78">
        <v>0.1042</v>
      </c>
      <c r="AM1956" s="63" t="s">
        <v>10943</v>
      </c>
      <c r="AN1956" s="78">
        <v>0.0782</v>
      </c>
      <c r="AO1956" s="78">
        <v>0.0375</v>
      </c>
      <c r="AP1956" s="63" t="s">
        <v>10944</v>
      </c>
      <c r="AQ1956" s="78">
        <v>0.0603</v>
      </c>
      <c r="AR1956" s="78">
        <v>0.0375</v>
      </c>
      <c r="AS1956" s="86" t="s">
        <v>10945</v>
      </c>
      <c r="AT1956" s="87"/>
      <c r="AU1956" s="88"/>
    </row>
    <row r="1957" spans="1:47">
      <c r="A1957" s="50">
        <f t="shared" si="137"/>
        <v>97</v>
      </c>
      <c r="B1957" s="51" t="str">
        <f>IF(A1957="","",IF(A1957&lt;词盘!$B$2,"大词",IF(A1957&lt;词盘!$C$2,"中尾词","长尾词")))</f>
        <v>大词</v>
      </c>
      <c r="D1957" s="29" t="str">
        <f t="shared" si="139"/>
        <v>无序</v>
      </c>
      <c r="I1957" s="61">
        <f t="shared" si="136"/>
        <v>0</v>
      </c>
      <c r="K1957" s="91"/>
      <c r="L1957" s="90"/>
      <c r="M1957" s="62" t="s">
        <v>10946</v>
      </c>
      <c r="N1957" s="63" t="s">
        <v>10947</v>
      </c>
      <c r="O1957" s="64" t="s">
        <v>2027</v>
      </c>
      <c r="P1957" s="65"/>
      <c r="Q1957" s="63" t="s">
        <v>2047</v>
      </c>
      <c r="R1957" s="68">
        <v>0</v>
      </c>
      <c r="S1957" s="68">
        <v>1</v>
      </c>
      <c r="T1957" s="69" t="s">
        <v>2022</v>
      </c>
      <c r="U1957" s="70">
        <v>507225</v>
      </c>
      <c r="V1957" s="68">
        <v>2835</v>
      </c>
      <c r="W1957" s="71">
        <v>97</v>
      </c>
      <c r="X1957" s="72">
        <v>0.0344</v>
      </c>
      <c r="Y1957" s="71">
        <v>65158</v>
      </c>
      <c r="Z1957" s="71">
        <v>1314</v>
      </c>
      <c r="AA1957" s="71">
        <v>3</v>
      </c>
      <c r="AB1957" s="76">
        <v>0</v>
      </c>
      <c r="AC1957" s="68">
        <v>153</v>
      </c>
      <c r="AD1957" s="77">
        <v>18.53</v>
      </c>
      <c r="AE1957" s="68">
        <v>7</v>
      </c>
      <c r="AF1957" s="78">
        <v>0.0722</v>
      </c>
      <c r="AG1957" s="81">
        <v>0.0308</v>
      </c>
      <c r="AH1957" s="44" t="s">
        <v>2027</v>
      </c>
      <c r="AI1957" s="64" t="s">
        <v>2177</v>
      </c>
      <c r="AJ1957" s="63" t="s">
        <v>10948</v>
      </c>
      <c r="AK1957" s="78">
        <v>0.0268</v>
      </c>
      <c r="AL1957" s="78">
        <v>0</v>
      </c>
      <c r="AM1957" s="63" t="s">
        <v>10949</v>
      </c>
      <c r="AN1957" s="78">
        <v>0.0227</v>
      </c>
      <c r="AO1957" s="78">
        <v>0.0154</v>
      </c>
      <c r="AP1957" s="63" t="s">
        <v>10950</v>
      </c>
      <c r="AQ1957" s="78">
        <v>0.0227</v>
      </c>
      <c r="AR1957" s="78">
        <v>0.0154</v>
      </c>
      <c r="AS1957" s="86" t="s">
        <v>10951</v>
      </c>
      <c r="AT1957" s="87"/>
      <c r="AU1957" s="88"/>
    </row>
    <row r="1958" spans="1:47">
      <c r="A1958" s="50">
        <f t="shared" si="137"/>
        <v>194</v>
      </c>
      <c r="B1958" s="51" t="str">
        <f>IF(A1958="","",IF(A1958&lt;词盘!$B$2,"大词",IF(A1958&lt;词盘!$C$2,"中尾词","长尾词")))</f>
        <v>大词</v>
      </c>
      <c r="D1958" s="29" t="str">
        <f t="shared" si="139"/>
        <v>无序</v>
      </c>
      <c r="I1958" s="61">
        <f t="shared" si="136"/>
        <v>0</v>
      </c>
      <c r="K1958" s="91"/>
      <c r="L1958" s="90"/>
      <c r="M1958" s="62" t="s">
        <v>10952</v>
      </c>
      <c r="N1958" s="63" t="s">
        <v>10953</v>
      </c>
      <c r="O1958" s="64" t="s">
        <v>2027</v>
      </c>
      <c r="P1958" s="65"/>
      <c r="Q1958" s="63" t="s">
        <v>2149</v>
      </c>
      <c r="R1958" s="68">
        <v>0</v>
      </c>
      <c r="S1958" s="68">
        <v>1</v>
      </c>
      <c r="T1958" s="69" t="s">
        <v>2022</v>
      </c>
      <c r="U1958" s="70">
        <v>125508</v>
      </c>
      <c r="V1958" s="68">
        <v>6841</v>
      </c>
      <c r="W1958" s="71">
        <v>194</v>
      </c>
      <c r="X1958" s="72">
        <v>0.0285</v>
      </c>
      <c r="Y1958" s="71">
        <v>199588</v>
      </c>
      <c r="Z1958" s="71">
        <v>2995</v>
      </c>
      <c r="AA1958" s="71">
        <v>5</v>
      </c>
      <c r="AB1958" s="76">
        <v>0</v>
      </c>
      <c r="AC1958" s="68">
        <v>2104</v>
      </c>
      <c r="AD1958" s="77">
        <v>3.25</v>
      </c>
      <c r="AE1958" s="68">
        <v>30</v>
      </c>
      <c r="AF1958" s="78">
        <v>0.1147</v>
      </c>
      <c r="AG1958" s="81">
        <v>0.1026</v>
      </c>
      <c r="AH1958" s="82">
        <v>0.9</v>
      </c>
      <c r="AI1958" s="64" t="s">
        <v>10954</v>
      </c>
      <c r="AJ1958" s="63" t="s">
        <v>10955</v>
      </c>
      <c r="AK1958" s="78">
        <v>0.0455</v>
      </c>
      <c r="AL1958" s="78">
        <v>0.0403</v>
      </c>
      <c r="AM1958" s="63" t="s">
        <v>10956</v>
      </c>
      <c r="AN1958" s="78">
        <v>0.0346</v>
      </c>
      <c r="AO1958" s="78">
        <v>0.033</v>
      </c>
      <c r="AP1958" s="63" t="s">
        <v>3165</v>
      </c>
      <c r="AQ1958" s="78">
        <v>0.0346</v>
      </c>
      <c r="AR1958" s="78">
        <v>0.0293</v>
      </c>
      <c r="AS1958" s="86" t="s">
        <v>10957</v>
      </c>
      <c r="AT1958" s="87"/>
      <c r="AU1958" s="88"/>
    </row>
    <row r="1959" spans="1:47">
      <c r="A1959" s="50">
        <f t="shared" si="137"/>
        <v>365</v>
      </c>
      <c r="B1959" s="51" t="str">
        <f>IF(A1959="","",IF(A1959&lt;词盘!$B$2,"大词",IF(A1959&lt;词盘!$C$2,"中尾词","长尾词")))</f>
        <v>大词</v>
      </c>
      <c r="D1959" s="29" t="str">
        <f t="shared" si="139"/>
        <v>无序</v>
      </c>
      <c r="I1959" s="61">
        <f t="shared" si="136"/>
        <v>0</v>
      </c>
      <c r="K1959" s="91"/>
      <c r="L1959" s="90"/>
      <c r="M1959" s="62" t="s">
        <v>10958</v>
      </c>
      <c r="N1959" s="63" t="s">
        <v>10959</v>
      </c>
      <c r="O1959" s="64" t="s">
        <v>2027</v>
      </c>
      <c r="P1959" s="65"/>
      <c r="Q1959" s="63" t="s">
        <v>2047</v>
      </c>
      <c r="R1959" s="68">
        <v>0</v>
      </c>
      <c r="S1959" s="68">
        <v>1</v>
      </c>
      <c r="T1959" s="69" t="s">
        <v>2022</v>
      </c>
      <c r="U1959" s="70">
        <v>1221036</v>
      </c>
      <c r="V1959" s="68">
        <v>2160</v>
      </c>
      <c r="W1959" s="71">
        <v>365</v>
      </c>
      <c r="X1959" s="72">
        <v>0.1694</v>
      </c>
      <c r="Y1959" s="71">
        <v>46000</v>
      </c>
      <c r="Z1959" s="71">
        <v>839</v>
      </c>
      <c r="AA1959" s="71">
        <v>9</v>
      </c>
      <c r="AB1959" s="76">
        <v>0</v>
      </c>
      <c r="AC1959" s="68">
        <v>2409</v>
      </c>
      <c r="AD1959" s="77">
        <v>0.9</v>
      </c>
      <c r="AE1959" s="68">
        <v>13</v>
      </c>
      <c r="AF1959" s="78">
        <v>0.1428</v>
      </c>
      <c r="AG1959" s="81">
        <v>0.0667</v>
      </c>
      <c r="AH1959" s="82">
        <v>0.66</v>
      </c>
      <c r="AI1959" s="64" t="s">
        <v>10960</v>
      </c>
      <c r="AJ1959" s="63" t="s">
        <v>10961</v>
      </c>
      <c r="AK1959" s="78">
        <v>0.0612</v>
      </c>
      <c r="AL1959" s="78">
        <v>0.0667</v>
      </c>
      <c r="AM1959" s="63" t="s">
        <v>10962</v>
      </c>
      <c r="AN1959" s="78">
        <v>0.0408</v>
      </c>
      <c r="AO1959" s="78">
        <v>0</v>
      </c>
      <c r="AP1959" s="63" t="s">
        <v>5009</v>
      </c>
      <c r="AQ1959" s="78">
        <v>0.0408</v>
      </c>
      <c r="AR1959" s="78">
        <v>0</v>
      </c>
      <c r="AS1959" s="86" t="s">
        <v>10963</v>
      </c>
      <c r="AT1959" s="87"/>
      <c r="AU1959" s="88"/>
    </row>
    <row r="1960" spans="1:47">
      <c r="A1960" s="50">
        <f t="shared" si="137"/>
        <v>22</v>
      </c>
      <c r="B1960" s="51" t="str">
        <f>IF(A1960="","",IF(A1960&lt;词盘!$B$2,"大词",IF(A1960&lt;词盘!$C$2,"中尾词","长尾词")))</f>
        <v>大词</v>
      </c>
      <c r="D1960" s="29" t="str">
        <f t="shared" si="139"/>
        <v>无序</v>
      </c>
      <c r="I1960" s="61">
        <f t="shared" si="136"/>
        <v>0</v>
      </c>
      <c r="K1960" s="91"/>
      <c r="L1960" s="90"/>
      <c r="M1960" s="62" t="s">
        <v>10964</v>
      </c>
      <c r="N1960" s="63" t="s">
        <v>10965</v>
      </c>
      <c r="O1960" s="64" t="s">
        <v>2027</v>
      </c>
      <c r="P1960" s="65"/>
      <c r="Q1960" s="63" t="s">
        <v>2047</v>
      </c>
      <c r="R1960" s="68">
        <v>0</v>
      </c>
      <c r="S1960" s="68">
        <v>1</v>
      </c>
      <c r="T1960" s="69" t="s">
        <v>2022</v>
      </c>
      <c r="U1960" s="70">
        <v>1649366</v>
      </c>
      <c r="V1960" s="68">
        <v>672</v>
      </c>
      <c r="W1960" s="71">
        <v>22</v>
      </c>
      <c r="X1960" s="72">
        <v>0.0342</v>
      </c>
      <c r="Y1960" s="71">
        <v>15149</v>
      </c>
      <c r="Z1960" s="71">
        <v>327</v>
      </c>
      <c r="AA1960" s="71">
        <v>1</v>
      </c>
      <c r="AB1960" s="76">
        <v>0</v>
      </c>
      <c r="AC1960" s="68">
        <v>57</v>
      </c>
      <c r="AD1960" s="77">
        <v>11.79</v>
      </c>
      <c r="AE1960" s="68">
        <v>1</v>
      </c>
      <c r="AF1960" s="78">
        <v>0.1668</v>
      </c>
      <c r="AG1960" s="81">
        <v>0.25</v>
      </c>
      <c r="AH1960" s="82">
        <v>2.6</v>
      </c>
      <c r="AI1960" s="64" t="s">
        <v>2695</v>
      </c>
      <c r="AJ1960" s="63" t="s">
        <v>10966</v>
      </c>
      <c r="AK1960" s="78">
        <v>0.0556</v>
      </c>
      <c r="AL1960" s="78">
        <v>0.125</v>
      </c>
      <c r="AM1960" s="63" t="s">
        <v>10967</v>
      </c>
      <c r="AN1960" s="78">
        <v>0.0556</v>
      </c>
      <c r="AO1960" s="78">
        <v>0.125</v>
      </c>
      <c r="AP1960" s="63" t="s">
        <v>8045</v>
      </c>
      <c r="AQ1960" s="78">
        <v>0.0556</v>
      </c>
      <c r="AR1960" s="78">
        <v>0</v>
      </c>
      <c r="AS1960" s="86" t="s">
        <v>10968</v>
      </c>
      <c r="AT1960" s="87"/>
      <c r="AU1960" s="88"/>
    </row>
    <row r="1961" spans="1:47">
      <c r="A1961" s="50">
        <f t="shared" si="137"/>
        <v>18</v>
      </c>
      <c r="B1961" s="51" t="str">
        <f>IF(A1961="","",IF(A1961&lt;词盘!$B$2,"大词",IF(A1961&lt;词盘!$C$2,"中尾词","长尾词")))</f>
        <v>大词</v>
      </c>
      <c r="D1961" s="29" t="str">
        <f t="shared" si="139"/>
        <v>无序</v>
      </c>
      <c r="I1961" s="61">
        <f t="shared" si="136"/>
        <v>0</v>
      </c>
      <c r="K1961" s="91"/>
      <c r="L1961" s="90"/>
      <c r="M1961" s="62" t="s">
        <v>10969</v>
      </c>
      <c r="N1961" s="63" t="s">
        <v>10970</v>
      </c>
      <c r="O1961" s="64" t="s">
        <v>2027</v>
      </c>
      <c r="P1961" s="65"/>
      <c r="Q1961" s="63" t="s">
        <v>2047</v>
      </c>
      <c r="R1961" s="68">
        <v>0</v>
      </c>
      <c r="S1961" s="68">
        <v>1</v>
      </c>
      <c r="T1961" s="69" t="s">
        <v>2022</v>
      </c>
      <c r="U1961" s="70">
        <v>1844726</v>
      </c>
      <c r="V1961" s="68">
        <v>587</v>
      </c>
      <c r="W1961" s="71">
        <v>18</v>
      </c>
      <c r="X1961" s="72">
        <v>0.0317</v>
      </c>
      <c r="Y1961" s="71">
        <v>14997</v>
      </c>
      <c r="Z1961" s="71">
        <v>286</v>
      </c>
      <c r="AA1961" s="71">
        <v>1</v>
      </c>
      <c r="AB1961" s="76">
        <v>0</v>
      </c>
      <c r="AC1961" s="68">
        <v>100</v>
      </c>
      <c r="AD1961" s="77">
        <v>5.87</v>
      </c>
      <c r="AE1961" s="68">
        <v>4</v>
      </c>
      <c r="AF1961" s="78">
        <v>0.1876</v>
      </c>
      <c r="AG1961" s="81">
        <v>0.125</v>
      </c>
      <c r="AH1961" s="44" t="s">
        <v>2027</v>
      </c>
      <c r="AI1961" s="64" t="s">
        <v>2177</v>
      </c>
      <c r="AJ1961" s="63" t="s">
        <v>6222</v>
      </c>
      <c r="AK1961" s="78">
        <v>0.0938</v>
      </c>
      <c r="AL1961" s="78">
        <v>0.0625</v>
      </c>
      <c r="AM1961" s="63" t="s">
        <v>10971</v>
      </c>
      <c r="AN1961" s="78">
        <v>0.0625</v>
      </c>
      <c r="AO1961" s="78">
        <v>0</v>
      </c>
      <c r="AP1961" s="63" t="s">
        <v>6382</v>
      </c>
      <c r="AQ1961" s="78">
        <v>0.0313</v>
      </c>
      <c r="AR1961" s="78">
        <v>0.0625</v>
      </c>
      <c r="AS1961" s="86" t="s">
        <v>10972</v>
      </c>
      <c r="AT1961" s="87"/>
      <c r="AU1961" s="88" t="s">
        <v>10973</v>
      </c>
    </row>
    <row r="1962" spans="1:47">
      <c r="A1962" s="50">
        <f t="shared" si="137"/>
        <v>32</v>
      </c>
      <c r="B1962" s="51" t="str">
        <f>IF(A1962="","",IF(A1962&lt;词盘!$B$2,"大词",IF(A1962&lt;词盘!$C$2,"中尾词","长尾词")))</f>
        <v>大词</v>
      </c>
      <c r="D1962" s="29" t="str">
        <f t="shared" si="139"/>
        <v>无序</v>
      </c>
      <c r="I1962" s="61">
        <f t="shared" si="136"/>
        <v>0</v>
      </c>
      <c r="K1962" s="91"/>
      <c r="L1962" s="90"/>
      <c r="M1962" s="62" t="s">
        <v>10974</v>
      </c>
      <c r="N1962" s="63" t="s">
        <v>10975</v>
      </c>
      <c r="O1962" s="64" t="s">
        <v>2027</v>
      </c>
      <c r="P1962" s="65"/>
      <c r="Q1962" s="63" t="s">
        <v>2149</v>
      </c>
      <c r="R1962" s="68">
        <v>0</v>
      </c>
      <c r="S1962" s="68">
        <v>1</v>
      </c>
      <c r="T1962" s="69" t="s">
        <v>2022</v>
      </c>
      <c r="U1962" s="70">
        <v>1111044</v>
      </c>
      <c r="V1962" s="68">
        <v>1057</v>
      </c>
      <c r="W1962" s="71">
        <v>32</v>
      </c>
      <c r="X1962" s="72">
        <v>0.0303</v>
      </c>
      <c r="Y1962" s="71">
        <v>28719</v>
      </c>
      <c r="Z1962" s="71">
        <v>478</v>
      </c>
      <c r="AA1962" s="71">
        <v>1</v>
      </c>
      <c r="AB1962" s="76">
        <v>0</v>
      </c>
      <c r="AC1962" s="68">
        <v>1331</v>
      </c>
      <c r="AD1962" s="77">
        <v>0.79</v>
      </c>
      <c r="AE1962" s="68">
        <v>2</v>
      </c>
      <c r="AF1962" s="78">
        <v>0.1482</v>
      </c>
      <c r="AG1962" s="81">
        <v>0.0833</v>
      </c>
      <c r="AH1962" s="44" t="s">
        <v>2027</v>
      </c>
      <c r="AI1962" s="64" t="s">
        <v>2177</v>
      </c>
      <c r="AJ1962" s="63" t="s">
        <v>4107</v>
      </c>
      <c r="AK1962" s="78">
        <v>0.0556</v>
      </c>
      <c r="AL1962" s="78">
        <v>0</v>
      </c>
      <c r="AM1962" s="63" t="s">
        <v>4938</v>
      </c>
      <c r="AN1962" s="78">
        <v>0.0556</v>
      </c>
      <c r="AO1962" s="78">
        <v>0</v>
      </c>
      <c r="AP1962" s="63" t="s">
        <v>10976</v>
      </c>
      <c r="AQ1962" s="78">
        <v>0.037</v>
      </c>
      <c r="AR1962" s="78">
        <v>0.0833</v>
      </c>
      <c r="AS1962" s="86" t="s">
        <v>10977</v>
      </c>
      <c r="AT1962" s="87">
        <v>0</v>
      </c>
      <c r="AU1962" s="88" t="s">
        <v>10978</v>
      </c>
    </row>
    <row r="1963" spans="1:47">
      <c r="A1963" s="50">
        <f t="shared" si="137"/>
        <v>459</v>
      </c>
      <c r="B1963" s="51" t="str">
        <f>IF(A1963="","",IF(A1963&lt;词盘!$B$2,"大词",IF(A1963&lt;词盘!$C$2,"中尾词","长尾词")))</f>
        <v>大词</v>
      </c>
      <c r="D1963" s="29" t="str">
        <f t="shared" si="139"/>
        <v>无序</v>
      </c>
      <c r="I1963" s="61">
        <f t="shared" si="136"/>
        <v>0</v>
      </c>
      <c r="K1963" s="91"/>
      <c r="L1963" s="90"/>
      <c r="M1963" s="62" t="s">
        <v>10979</v>
      </c>
      <c r="N1963" s="63" t="s">
        <v>10980</v>
      </c>
      <c r="O1963" s="64" t="s">
        <v>2027</v>
      </c>
      <c r="P1963" s="65"/>
      <c r="Q1963" s="63" t="s">
        <v>2149</v>
      </c>
      <c r="R1963" s="68">
        <v>0</v>
      </c>
      <c r="S1963" s="68">
        <v>1</v>
      </c>
      <c r="T1963" s="69" t="s">
        <v>2022</v>
      </c>
      <c r="U1963" s="70">
        <v>39941</v>
      </c>
      <c r="V1963" s="68">
        <v>38943</v>
      </c>
      <c r="W1963" s="71">
        <v>459</v>
      </c>
      <c r="X1963" s="72">
        <v>0.0118</v>
      </c>
      <c r="Y1963" s="71">
        <v>1000294</v>
      </c>
      <c r="Z1963" s="71">
        <v>18159</v>
      </c>
      <c r="AA1963" s="71">
        <v>11</v>
      </c>
      <c r="AB1963" s="76">
        <v>0</v>
      </c>
      <c r="AC1963" s="68">
        <v>16271</v>
      </c>
      <c r="AD1963" s="77">
        <v>2.39</v>
      </c>
      <c r="AE1963" s="68">
        <v>602</v>
      </c>
      <c r="AF1963" s="78">
        <v>0.1461</v>
      </c>
      <c r="AG1963" s="81">
        <v>0.0962</v>
      </c>
      <c r="AH1963" s="82">
        <v>2.34</v>
      </c>
      <c r="AI1963" s="64" t="s">
        <v>10981</v>
      </c>
      <c r="AJ1963" s="63" t="s">
        <v>2152</v>
      </c>
      <c r="AK1963" s="78">
        <v>0.0727</v>
      </c>
      <c r="AL1963" s="78">
        <v>0.0369</v>
      </c>
      <c r="AM1963" s="63" t="s">
        <v>2437</v>
      </c>
      <c r="AN1963" s="78">
        <v>0.0442</v>
      </c>
      <c r="AO1963" s="78">
        <v>0.0401</v>
      </c>
      <c r="AP1963" s="63" t="s">
        <v>2137</v>
      </c>
      <c r="AQ1963" s="78">
        <v>0.0292</v>
      </c>
      <c r="AR1963" s="78">
        <v>0.0192</v>
      </c>
      <c r="AS1963" s="86" t="s">
        <v>10982</v>
      </c>
      <c r="AT1963" s="87"/>
      <c r="AU1963" s="88"/>
    </row>
    <row r="1964" spans="1:47">
      <c r="A1964" s="50">
        <f t="shared" si="137"/>
        <v>59</v>
      </c>
      <c r="B1964" s="51" t="str">
        <f>IF(A1964="","",IF(A1964&lt;词盘!$B$2,"大词",IF(A1964&lt;词盘!$C$2,"中尾词","长尾词")))</f>
        <v>大词</v>
      </c>
      <c r="D1964" s="29" t="str">
        <f t="shared" si="139"/>
        <v>无序</v>
      </c>
      <c r="I1964" s="61">
        <f t="shared" si="136"/>
        <v>0</v>
      </c>
      <c r="K1964" s="91"/>
      <c r="L1964" s="90"/>
      <c r="M1964" s="62" t="s">
        <v>10983</v>
      </c>
      <c r="N1964" s="63" t="s">
        <v>10984</v>
      </c>
      <c r="O1964" s="64" t="s">
        <v>2027</v>
      </c>
      <c r="P1964" s="65"/>
      <c r="Q1964" s="63" t="s">
        <v>2149</v>
      </c>
      <c r="R1964" s="68">
        <v>0</v>
      </c>
      <c r="S1964" s="68">
        <v>1</v>
      </c>
      <c r="T1964" s="69" t="s">
        <v>3109</v>
      </c>
      <c r="U1964" s="70">
        <v>827633</v>
      </c>
      <c r="V1964" s="68">
        <v>1698</v>
      </c>
      <c r="W1964" s="71">
        <v>59</v>
      </c>
      <c r="X1964" s="72">
        <v>0.0353</v>
      </c>
      <c r="Y1964" s="71">
        <v>44425</v>
      </c>
      <c r="Z1964" s="71">
        <v>665</v>
      </c>
      <c r="AA1964" s="71">
        <v>2</v>
      </c>
      <c r="AB1964" s="76">
        <v>0</v>
      </c>
      <c r="AC1964" s="68">
        <v>443</v>
      </c>
      <c r="AD1964" s="77">
        <v>3.83</v>
      </c>
      <c r="AE1964" s="68">
        <v>7</v>
      </c>
      <c r="AF1964" s="78">
        <v>0.8493</v>
      </c>
      <c r="AG1964" s="81">
        <v>0.9092</v>
      </c>
      <c r="AH1964" s="82">
        <v>2.11</v>
      </c>
      <c r="AI1964" s="64" t="s">
        <v>2326</v>
      </c>
      <c r="AJ1964" s="63" t="s">
        <v>10985</v>
      </c>
      <c r="AK1964" s="78">
        <v>0.5205</v>
      </c>
      <c r="AL1964" s="78">
        <v>0.6364</v>
      </c>
      <c r="AM1964" s="63" t="s">
        <v>10986</v>
      </c>
      <c r="AN1964" s="78">
        <v>0.3014</v>
      </c>
      <c r="AO1964" s="78">
        <v>0.2273</v>
      </c>
      <c r="AP1964" s="63" t="s">
        <v>10987</v>
      </c>
      <c r="AQ1964" s="78">
        <v>0.0274</v>
      </c>
      <c r="AR1964" s="78">
        <v>0.0455</v>
      </c>
      <c r="AS1964" s="86" t="s">
        <v>10988</v>
      </c>
      <c r="AT1964" s="87">
        <v>0</v>
      </c>
      <c r="AU1964" s="88" t="s">
        <v>10989</v>
      </c>
    </row>
    <row r="1965" spans="1:47">
      <c r="A1965" s="50">
        <f t="shared" si="137"/>
        <v>0</v>
      </c>
      <c r="B1965" s="51" t="str">
        <f>IF(A1965="","",IF(A1965&lt;词盘!$B$2,"大词",IF(A1965&lt;词盘!$C$2,"中尾词","长尾词")))</f>
        <v>大词</v>
      </c>
      <c r="D1965" s="29" t="str">
        <f t="shared" si="139"/>
        <v>无序</v>
      </c>
      <c r="I1965" s="61">
        <f t="shared" si="136"/>
        <v>0</v>
      </c>
      <c r="K1965" s="91"/>
      <c r="L1965" s="90"/>
      <c r="M1965" s="62" t="s">
        <v>10990</v>
      </c>
      <c r="N1965" s="63"/>
      <c r="O1965" s="64" t="s">
        <v>2027</v>
      </c>
      <c r="P1965" s="65"/>
      <c r="Q1965" s="63" t="s">
        <v>2149</v>
      </c>
      <c r="R1965" s="68">
        <v>0</v>
      </c>
      <c r="S1965" s="68">
        <v>1</v>
      </c>
      <c r="T1965" s="69" t="s">
        <v>5291</v>
      </c>
      <c r="U1965" s="70"/>
      <c r="V1965" s="68"/>
      <c r="W1965" s="71"/>
      <c r="X1965" s="72"/>
      <c r="Y1965" s="71"/>
      <c r="Z1965" s="71"/>
      <c r="AA1965" s="71">
        <v>1</v>
      </c>
      <c r="AB1965" s="76">
        <v>0</v>
      </c>
      <c r="AC1965" s="68">
        <v>82</v>
      </c>
      <c r="AD1965" s="77">
        <v>0</v>
      </c>
      <c r="AE1965" s="68">
        <v>15</v>
      </c>
      <c r="AF1965" s="78">
        <v>1</v>
      </c>
      <c r="AG1965" s="81">
        <v>0</v>
      </c>
      <c r="AH1965" s="82">
        <v>0.5</v>
      </c>
      <c r="AI1965" s="64" t="s">
        <v>2718</v>
      </c>
      <c r="AJ1965" s="63" t="s">
        <v>10991</v>
      </c>
      <c r="AK1965" s="78">
        <v>0.9655</v>
      </c>
      <c r="AL1965" s="78">
        <v>0</v>
      </c>
      <c r="AM1965" s="63" t="s">
        <v>10992</v>
      </c>
      <c r="AN1965" s="78">
        <v>0.0345</v>
      </c>
      <c r="AO1965" s="78">
        <v>0</v>
      </c>
      <c r="AP1965" s="63" t="s">
        <v>2027</v>
      </c>
      <c r="AQ1965" s="78">
        <v>0</v>
      </c>
      <c r="AR1965" s="78">
        <v>0</v>
      </c>
      <c r="AS1965" s="86" t="s">
        <v>10993</v>
      </c>
      <c r="AT1965" s="87"/>
      <c r="AU1965" s="88"/>
    </row>
    <row r="1966" spans="1:47">
      <c r="A1966" s="50">
        <f t="shared" si="137"/>
        <v>121</v>
      </c>
      <c r="B1966" s="51" t="str">
        <f>IF(A1966="","",IF(A1966&lt;词盘!$B$2,"大词",IF(A1966&lt;词盘!$C$2,"中尾词","长尾词")))</f>
        <v>大词</v>
      </c>
      <c r="D1966" s="29" t="str">
        <f t="shared" si="139"/>
        <v>无序</v>
      </c>
      <c r="I1966" s="61">
        <f t="shared" si="136"/>
        <v>0</v>
      </c>
      <c r="K1966" s="91"/>
      <c r="L1966" s="90"/>
      <c r="M1966" s="62" t="s">
        <v>10994</v>
      </c>
      <c r="N1966" s="63" t="s">
        <v>10995</v>
      </c>
      <c r="O1966" s="64" t="s">
        <v>2027</v>
      </c>
      <c r="P1966" s="65"/>
      <c r="Q1966" s="63" t="s">
        <v>2149</v>
      </c>
      <c r="R1966" s="68">
        <v>0</v>
      </c>
      <c r="S1966" s="68">
        <v>3</v>
      </c>
      <c r="T1966" s="69" t="s">
        <v>6309</v>
      </c>
      <c r="U1966" s="70">
        <v>1745488</v>
      </c>
      <c r="V1966" s="68">
        <v>562</v>
      </c>
      <c r="W1966" s="71">
        <v>121</v>
      </c>
      <c r="X1966" s="72">
        <v>0.2158</v>
      </c>
      <c r="Y1966" s="71">
        <v>15726</v>
      </c>
      <c r="Z1966" s="71">
        <v>249</v>
      </c>
      <c r="AA1966" s="71">
        <v>3</v>
      </c>
      <c r="AB1966" s="76">
        <v>0</v>
      </c>
      <c r="AC1966" s="68">
        <v>891</v>
      </c>
      <c r="AD1966" s="77">
        <v>0.63</v>
      </c>
      <c r="AE1966" s="68">
        <v>14</v>
      </c>
      <c r="AF1966" s="78">
        <v>0.3428</v>
      </c>
      <c r="AG1966" s="81">
        <v>0.4</v>
      </c>
      <c r="AH1966" s="82">
        <v>1.09</v>
      </c>
      <c r="AI1966" s="64" t="s">
        <v>10996</v>
      </c>
      <c r="AJ1966" s="63" t="s">
        <v>4860</v>
      </c>
      <c r="AK1966" s="78">
        <v>0.2286</v>
      </c>
      <c r="AL1966" s="78">
        <v>0.4</v>
      </c>
      <c r="AM1966" s="63" t="s">
        <v>7360</v>
      </c>
      <c r="AN1966" s="78">
        <v>0.0571</v>
      </c>
      <c r="AO1966" s="78">
        <v>0</v>
      </c>
      <c r="AP1966" s="63" t="s">
        <v>2293</v>
      </c>
      <c r="AQ1966" s="78">
        <v>0.0571</v>
      </c>
      <c r="AR1966" s="78">
        <v>0</v>
      </c>
      <c r="AS1966" s="86" t="s">
        <v>10997</v>
      </c>
      <c r="AT1966" s="87">
        <v>0.2</v>
      </c>
      <c r="AU1966" s="88" t="s">
        <v>10998</v>
      </c>
    </row>
    <row r="1967" spans="1:47">
      <c r="A1967" s="50">
        <f t="shared" si="137"/>
        <v>0</v>
      </c>
      <c r="B1967" s="51" t="str">
        <f>IF(A1967="","",IF(A1967&lt;词盘!$B$2,"大词",IF(A1967&lt;词盘!$C$2,"中尾词","长尾词")))</f>
        <v>大词</v>
      </c>
      <c r="D1967" s="29" t="str">
        <f t="shared" si="139"/>
        <v>无序</v>
      </c>
      <c r="I1967" s="61">
        <f t="shared" si="136"/>
        <v>0</v>
      </c>
      <c r="K1967" s="91"/>
      <c r="L1967" s="90"/>
      <c r="M1967" s="62" t="s">
        <v>10999</v>
      </c>
      <c r="N1967" s="63" t="s">
        <v>11000</v>
      </c>
      <c r="O1967" s="64" t="s">
        <v>2027</v>
      </c>
      <c r="P1967" s="65"/>
      <c r="Q1967" s="63" t="s">
        <v>2047</v>
      </c>
      <c r="R1967" s="68">
        <v>0</v>
      </c>
      <c r="S1967" s="68">
        <v>7</v>
      </c>
      <c r="T1967" s="69" t="s">
        <v>11001</v>
      </c>
      <c r="U1967" s="70"/>
      <c r="V1967" s="68"/>
      <c r="W1967" s="71"/>
      <c r="X1967" s="72"/>
      <c r="Y1967" s="71"/>
      <c r="Z1967" s="71"/>
      <c r="AA1967" s="71">
        <v>1</v>
      </c>
      <c r="AB1967" s="76">
        <v>0</v>
      </c>
      <c r="AC1967" s="68">
        <v>108</v>
      </c>
      <c r="AD1967" s="77">
        <v>0</v>
      </c>
      <c r="AE1967" s="68">
        <v>67</v>
      </c>
      <c r="AF1967" s="78">
        <v>1</v>
      </c>
      <c r="AG1967" s="81">
        <v>1</v>
      </c>
      <c r="AH1967" s="82">
        <v>0.99</v>
      </c>
      <c r="AI1967" s="64" t="s">
        <v>11002</v>
      </c>
      <c r="AJ1967" s="63" t="s">
        <v>2075</v>
      </c>
      <c r="AK1967" s="78">
        <v>0.7143</v>
      </c>
      <c r="AL1967" s="78">
        <v>0.75</v>
      </c>
      <c r="AM1967" s="63" t="s">
        <v>9122</v>
      </c>
      <c r="AN1967" s="78">
        <v>0.2857</v>
      </c>
      <c r="AO1967" s="78">
        <v>0.25</v>
      </c>
      <c r="AP1967" s="63"/>
      <c r="AQ1967" s="78"/>
      <c r="AR1967" s="78"/>
      <c r="AS1967" s="86" t="s">
        <v>11003</v>
      </c>
      <c r="AT1967" s="87"/>
      <c r="AU1967" s="88"/>
    </row>
    <row r="1968" spans="1:47">
      <c r="A1968" s="50">
        <f t="shared" si="137"/>
        <v>172</v>
      </c>
      <c r="B1968" s="51" t="str">
        <f>IF(A1968="","",IF(A1968&lt;词盘!$B$2,"大词",IF(A1968&lt;词盘!$C$2,"中尾词","长尾词")))</f>
        <v>大词</v>
      </c>
      <c r="D1968" s="29" t="str">
        <f t="shared" si="139"/>
        <v>无序</v>
      </c>
      <c r="I1968" s="61">
        <f t="shared" si="136"/>
        <v>0</v>
      </c>
      <c r="K1968" s="91"/>
      <c r="L1968" s="90"/>
      <c r="M1968" s="62" t="s">
        <v>11004</v>
      </c>
      <c r="N1968" s="63" t="s">
        <v>11005</v>
      </c>
      <c r="O1968" s="64" t="s">
        <v>2027</v>
      </c>
      <c r="P1968" s="65"/>
      <c r="Q1968" s="63" t="s">
        <v>2149</v>
      </c>
      <c r="R1968" s="68">
        <v>0</v>
      </c>
      <c r="S1968" s="68">
        <v>1</v>
      </c>
      <c r="T1968" s="69" t="s">
        <v>2910</v>
      </c>
      <c r="U1968" s="70">
        <v>117555</v>
      </c>
      <c r="V1968" s="68">
        <v>6395</v>
      </c>
      <c r="W1968" s="71">
        <v>172</v>
      </c>
      <c r="X1968" s="72">
        <v>0.027</v>
      </c>
      <c r="Y1968" s="71">
        <v>150947</v>
      </c>
      <c r="Z1968" s="71">
        <v>2445</v>
      </c>
      <c r="AA1968" s="71">
        <v>4</v>
      </c>
      <c r="AB1968" s="76">
        <v>2</v>
      </c>
      <c r="AC1968" s="68">
        <v>27905</v>
      </c>
      <c r="AD1968" s="77">
        <v>0.23</v>
      </c>
      <c r="AE1968" s="68">
        <v>39</v>
      </c>
      <c r="AF1968" s="78">
        <v>0.1544</v>
      </c>
      <c r="AG1968" s="81">
        <v>0.0943</v>
      </c>
      <c r="AH1968" s="82">
        <v>0.43</v>
      </c>
      <c r="AI1968" s="64" t="s">
        <v>3005</v>
      </c>
      <c r="AJ1968" s="63" t="s">
        <v>4568</v>
      </c>
      <c r="AK1968" s="78">
        <v>0.061</v>
      </c>
      <c r="AL1968" s="78">
        <v>0.0566</v>
      </c>
      <c r="AM1968" s="63" t="s">
        <v>11006</v>
      </c>
      <c r="AN1968" s="78">
        <v>0.0467</v>
      </c>
      <c r="AO1968" s="78">
        <v>0.0377</v>
      </c>
      <c r="AP1968" s="63" t="s">
        <v>11007</v>
      </c>
      <c r="AQ1968" s="78">
        <v>0.0467</v>
      </c>
      <c r="AR1968" s="78">
        <v>0</v>
      </c>
      <c r="AS1968" s="86" t="s">
        <v>11008</v>
      </c>
      <c r="AT1968" s="87">
        <v>0</v>
      </c>
      <c r="AU1968" s="88" t="s">
        <v>11009</v>
      </c>
    </row>
    <row r="1969" spans="1:47">
      <c r="A1969" s="50">
        <f t="shared" si="137"/>
        <v>0</v>
      </c>
      <c r="B1969" s="51" t="str">
        <f>IF(A1969="","",IF(A1969&lt;词盘!$B$2,"大词",IF(A1969&lt;词盘!$C$2,"中尾词","长尾词")))</f>
        <v>大词</v>
      </c>
      <c r="D1969" s="29" t="str">
        <f t="shared" si="139"/>
        <v>无序</v>
      </c>
      <c r="I1969" s="61">
        <f t="shared" si="136"/>
        <v>0</v>
      </c>
      <c r="K1969" s="91"/>
      <c r="L1969" s="90"/>
      <c r="M1969" s="62" t="s">
        <v>11010</v>
      </c>
      <c r="N1969" s="63" t="s">
        <v>11011</v>
      </c>
      <c r="O1969" s="64" t="s">
        <v>2027</v>
      </c>
      <c r="P1969" s="65"/>
      <c r="Q1969" s="63" t="s">
        <v>2047</v>
      </c>
      <c r="R1969" s="68">
        <v>0</v>
      </c>
      <c r="S1969" s="68">
        <v>1</v>
      </c>
      <c r="T1969" s="69" t="s">
        <v>2278</v>
      </c>
      <c r="U1969" s="70">
        <v>1736067</v>
      </c>
      <c r="V1969" s="68"/>
      <c r="W1969" s="71"/>
      <c r="X1969" s="72"/>
      <c r="Y1969" s="71"/>
      <c r="Z1969" s="71"/>
      <c r="AA1969" s="71">
        <v>1</v>
      </c>
      <c r="AB1969" s="76">
        <v>0</v>
      </c>
      <c r="AC1969" s="68">
        <v>571</v>
      </c>
      <c r="AD1969" s="77">
        <v>0</v>
      </c>
      <c r="AE1969" s="68">
        <v>32</v>
      </c>
      <c r="AF1969" s="78">
        <v>0.3823</v>
      </c>
      <c r="AG1969" s="81">
        <v>0.1667</v>
      </c>
      <c r="AH1969" s="44" t="s">
        <v>2027</v>
      </c>
      <c r="AI1969" s="64" t="s">
        <v>2177</v>
      </c>
      <c r="AJ1969" s="63" t="s">
        <v>11012</v>
      </c>
      <c r="AK1969" s="78">
        <v>0.1471</v>
      </c>
      <c r="AL1969" s="78">
        <v>0.1667</v>
      </c>
      <c r="AM1969" s="63" t="s">
        <v>11013</v>
      </c>
      <c r="AN1969" s="78">
        <v>0.1176</v>
      </c>
      <c r="AO1969" s="78">
        <v>0</v>
      </c>
      <c r="AP1969" s="63" t="s">
        <v>11014</v>
      </c>
      <c r="AQ1969" s="78">
        <v>0.1176</v>
      </c>
      <c r="AR1969" s="78">
        <v>0</v>
      </c>
      <c r="AS1969" s="86" t="s">
        <v>11015</v>
      </c>
      <c r="AT1969" s="87">
        <v>0.0769</v>
      </c>
      <c r="AU1969" s="88" t="s">
        <v>11016</v>
      </c>
    </row>
    <row r="1970" spans="1:47">
      <c r="A1970" s="50">
        <f t="shared" si="137"/>
        <v>21</v>
      </c>
      <c r="B1970" s="51" t="str">
        <f>IF(A1970="","",IF(A1970&lt;词盘!$B$2,"大词",IF(A1970&lt;词盘!$C$2,"中尾词","长尾词")))</f>
        <v>大词</v>
      </c>
      <c r="D1970" s="29" t="str">
        <f t="shared" si="139"/>
        <v>无序</v>
      </c>
      <c r="I1970" s="61">
        <f t="shared" si="136"/>
        <v>0</v>
      </c>
      <c r="K1970" s="91"/>
      <c r="L1970" s="90"/>
      <c r="M1970" s="62" t="s">
        <v>11017</v>
      </c>
      <c r="N1970" s="63" t="s">
        <v>11018</v>
      </c>
      <c r="O1970" s="64" t="s">
        <v>2027</v>
      </c>
      <c r="P1970" s="65"/>
      <c r="Q1970" s="63" t="s">
        <v>2047</v>
      </c>
      <c r="R1970" s="68">
        <v>0</v>
      </c>
      <c r="S1970" s="68">
        <v>4</v>
      </c>
      <c r="T1970" s="69" t="s">
        <v>11019</v>
      </c>
      <c r="U1970" s="70">
        <v>1430548</v>
      </c>
      <c r="V1970" s="68">
        <v>654</v>
      </c>
      <c r="W1970" s="71">
        <v>21</v>
      </c>
      <c r="X1970" s="72">
        <v>0.0331</v>
      </c>
      <c r="Y1970" s="71">
        <v>15899</v>
      </c>
      <c r="Z1970" s="71">
        <v>325</v>
      </c>
      <c r="AA1970" s="71">
        <v>1</v>
      </c>
      <c r="AB1970" s="76">
        <v>0</v>
      </c>
      <c r="AC1970" s="68">
        <v>139</v>
      </c>
      <c r="AD1970" s="77">
        <v>4.71</v>
      </c>
      <c r="AE1970" s="68">
        <v>1</v>
      </c>
      <c r="AF1970" s="78">
        <v>0.9535</v>
      </c>
      <c r="AG1970" s="81">
        <v>0.875</v>
      </c>
      <c r="AH1970" s="82">
        <v>0.69</v>
      </c>
      <c r="AI1970" s="64" t="s">
        <v>5570</v>
      </c>
      <c r="AJ1970" s="63" t="s">
        <v>2074</v>
      </c>
      <c r="AK1970" s="78">
        <v>0.814</v>
      </c>
      <c r="AL1970" s="78">
        <v>0.625</v>
      </c>
      <c r="AM1970" s="63" t="s">
        <v>2075</v>
      </c>
      <c r="AN1970" s="78">
        <v>0.093</v>
      </c>
      <c r="AO1970" s="78">
        <v>0.125</v>
      </c>
      <c r="AP1970" s="63" t="s">
        <v>11020</v>
      </c>
      <c r="AQ1970" s="78">
        <v>0.0465</v>
      </c>
      <c r="AR1970" s="78">
        <v>0.125</v>
      </c>
      <c r="AS1970" s="86" t="s">
        <v>11021</v>
      </c>
      <c r="AT1970" s="87">
        <v>0</v>
      </c>
      <c r="AU1970" s="88" t="s">
        <v>11022</v>
      </c>
    </row>
    <row r="1971" spans="1:47">
      <c r="A1971" s="50">
        <f t="shared" si="137"/>
        <v>57</v>
      </c>
      <c r="B1971" s="51" t="str">
        <f>IF(A1971="","",IF(A1971&lt;词盘!$B$2,"大词",IF(A1971&lt;词盘!$C$2,"中尾词","长尾词")))</f>
        <v>大词</v>
      </c>
      <c r="D1971" s="29" t="str">
        <f t="shared" si="139"/>
        <v>无序</v>
      </c>
      <c r="I1971" s="61">
        <f t="shared" si="136"/>
        <v>0</v>
      </c>
      <c r="K1971" s="91"/>
      <c r="L1971" s="90"/>
      <c r="M1971" s="62" t="s">
        <v>11023</v>
      </c>
      <c r="N1971" s="63" t="s">
        <v>11024</v>
      </c>
      <c r="O1971" s="64" t="s">
        <v>2027</v>
      </c>
      <c r="P1971" s="65"/>
      <c r="Q1971" s="63" t="s">
        <v>2047</v>
      </c>
      <c r="R1971" s="68">
        <v>0</v>
      </c>
      <c r="S1971" s="68">
        <v>1</v>
      </c>
      <c r="T1971" s="69" t="s">
        <v>2278</v>
      </c>
      <c r="U1971" s="70">
        <v>1953275</v>
      </c>
      <c r="V1971" s="68">
        <v>762</v>
      </c>
      <c r="W1971" s="71">
        <v>57</v>
      </c>
      <c r="X1971" s="72">
        <v>0.0759</v>
      </c>
      <c r="Y1971" s="71">
        <v>21352</v>
      </c>
      <c r="Z1971" s="71">
        <v>363</v>
      </c>
      <c r="AA1971" s="71">
        <v>2</v>
      </c>
      <c r="AB1971" s="76">
        <v>2</v>
      </c>
      <c r="AC1971" s="68">
        <v>289</v>
      </c>
      <c r="AD1971" s="77">
        <v>2.64</v>
      </c>
      <c r="AE1971" s="68">
        <v>2</v>
      </c>
      <c r="AF1971" s="78">
        <v>0.4667</v>
      </c>
      <c r="AG1971" s="81">
        <v>0.4</v>
      </c>
      <c r="AH1971" s="82">
        <v>0.49</v>
      </c>
      <c r="AI1971" s="64" t="s">
        <v>11025</v>
      </c>
      <c r="AJ1971" s="63" t="s">
        <v>11026</v>
      </c>
      <c r="AK1971" s="78">
        <v>0.2667</v>
      </c>
      <c r="AL1971" s="78">
        <v>0.3</v>
      </c>
      <c r="AM1971" s="63" t="s">
        <v>11027</v>
      </c>
      <c r="AN1971" s="78">
        <v>0.1</v>
      </c>
      <c r="AO1971" s="78">
        <v>0.1</v>
      </c>
      <c r="AP1971" s="63" t="s">
        <v>11028</v>
      </c>
      <c r="AQ1971" s="78">
        <v>0.1</v>
      </c>
      <c r="AR1971" s="78">
        <v>0</v>
      </c>
      <c r="AS1971" s="86" t="s">
        <v>11029</v>
      </c>
      <c r="AT1971" s="87">
        <v>0.0356</v>
      </c>
      <c r="AU1971" s="88" t="s">
        <v>11030</v>
      </c>
    </row>
    <row r="1972" spans="1:47">
      <c r="A1972" s="50">
        <f t="shared" si="137"/>
        <v>0</v>
      </c>
      <c r="B1972" s="51" t="str">
        <f>IF(A1972="","",IF(A1972&lt;词盘!$B$2,"大词",IF(A1972&lt;词盘!$C$2,"中尾词","长尾词")))</f>
        <v>大词</v>
      </c>
      <c r="D1972" s="29" t="str">
        <f t="shared" si="139"/>
        <v>无序</v>
      </c>
      <c r="I1972" s="61">
        <f t="shared" si="136"/>
        <v>0</v>
      </c>
      <c r="K1972" s="91"/>
      <c r="L1972" s="90"/>
      <c r="M1972" s="62" t="s">
        <v>11031</v>
      </c>
      <c r="N1972" s="63"/>
      <c r="O1972" s="64" t="s">
        <v>2027</v>
      </c>
      <c r="P1972" s="65"/>
      <c r="Q1972" s="63" t="s">
        <v>2047</v>
      </c>
      <c r="R1972" s="68">
        <v>0</v>
      </c>
      <c r="S1972" s="68">
        <v>1</v>
      </c>
      <c r="T1972" s="69" t="s">
        <v>2278</v>
      </c>
      <c r="U1972" s="70"/>
      <c r="V1972" s="68"/>
      <c r="W1972" s="71"/>
      <c r="X1972" s="72"/>
      <c r="Y1972" s="71"/>
      <c r="Z1972" s="71"/>
      <c r="AA1972" s="71"/>
      <c r="AB1972" s="76"/>
      <c r="AC1972" s="68">
        <v>0</v>
      </c>
      <c r="AD1972" s="77"/>
      <c r="AE1972" s="68">
        <v>8</v>
      </c>
      <c r="AF1972" s="78"/>
      <c r="AG1972" s="81"/>
      <c r="AH1972" s="44" t="s">
        <v>2027</v>
      </c>
      <c r="AI1972" s="64" t="s">
        <v>2177</v>
      </c>
      <c r="AJ1972" s="63"/>
      <c r="AK1972" s="78"/>
      <c r="AL1972" s="78"/>
      <c r="AM1972" s="63"/>
      <c r="AN1972" s="78"/>
      <c r="AO1972" s="78"/>
      <c r="AP1972" s="63"/>
      <c r="AQ1972" s="78"/>
      <c r="AR1972" s="78"/>
      <c r="AS1972" s="86"/>
      <c r="AT1972" s="87">
        <v>0.2</v>
      </c>
      <c r="AU1972" s="88" t="s">
        <v>11032</v>
      </c>
    </row>
    <row r="1973" spans="1:47">
      <c r="A1973" s="50">
        <f t="shared" si="137"/>
        <v>0</v>
      </c>
      <c r="B1973" s="51" t="str">
        <f>IF(A1973="","",IF(A1973&lt;词盘!$B$2,"大词",IF(A1973&lt;词盘!$C$2,"中尾词","长尾词")))</f>
        <v>大词</v>
      </c>
      <c r="D1973" s="29" t="str">
        <f t="shared" si="139"/>
        <v>无序</v>
      </c>
      <c r="I1973" s="61">
        <f t="shared" si="136"/>
        <v>0</v>
      </c>
      <c r="K1973" s="91"/>
      <c r="L1973" s="90"/>
      <c r="M1973" s="62" t="s">
        <v>11033</v>
      </c>
      <c r="N1973" s="63" t="s">
        <v>11034</v>
      </c>
      <c r="O1973" s="64" t="s">
        <v>2027</v>
      </c>
      <c r="P1973" s="65"/>
      <c r="Q1973" s="63" t="s">
        <v>2149</v>
      </c>
      <c r="R1973" s="68">
        <v>0</v>
      </c>
      <c r="S1973" s="68">
        <v>1</v>
      </c>
      <c r="T1973" s="69" t="s">
        <v>2022</v>
      </c>
      <c r="U1973" s="70"/>
      <c r="V1973" s="68"/>
      <c r="W1973" s="71"/>
      <c r="X1973" s="72"/>
      <c r="Y1973" s="71"/>
      <c r="Z1973" s="71"/>
      <c r="AA1973" s="71">
        <v>1</v>
      </c>
      <c r="AB1973" s="76">
        <v>0</v>
      </c>
      <c r="AC1973" s="68">
        <v>100</v>
      </c>
      <c r="AD1973" s="77">
        <v>0</v>
      </c>
      <c r="AE1973" s="68">
        <v>114</v>
      </c>
      <c r="AF1973" s="78">
        <v>0.8125</v>
      </c>
      <c r="AG1973" s="81">
        <v>0.8</v>
      </c>
      <c r="AH1973" s="82">
        <v>0.98</v>
      </c>
      <c r="AI1973" s="64" t="s">
        <v>3945</v>
      </c>
      <c r="AJ1973" s="63" t="s">
        <v>6665</v>
      </c>
      <c r="AK1973" s="78">
        <v>0.375</v>
      </c>
      <c r="AL1973" s="78">
        <v>0.8</v>
      </c>
      <c r="AM1973" s="63" t="s">
        <v>11035</v>
      </c>
      <c r="AN1973" s="78">
        <v>0.25</v>
      </c>
      <c r="AO1973" s="78">
        <v>0</v>
      </c>
      <c r="AP1973" s="63" t="s">
        <v>11036</v>
      </c>
      <c r="AQ1973" s="78">
        <v>0.1875</v>
      </c>
      <c r="AR1973" s="78">
        <v>0</v>
      </c>
      <c r="AS1973" s="86" t="s">
        <v>11037</v>
      </c>
      <c r="AT1973" s="87"/>
      <c r="AU1973" s="88"/>
    </row>
    <row r="1974" spans="1:47">
      <c r="A1974" s="50">
        <f t="shared" si="137"/>
        <v>0</v>
      </c>
      <c r="B1974" s="51" t="str">
        <f>IF(A1974="","",IF(A1974&lt;词盘!$B$2,"大词",IF(A1974&lt;词盘!$C$2,"中尾词","长尾词")))</f>
        <v>大词</v>
      </c>
      <c r="D1974" s="29" t="str">
        <f t="shared" si="139"/>
        <v>无序</v>
      </c>
      <c r="I1974" s="61">
        <f t="shared" si="136"/>
        <v>0</v>
      </c>
      <c r="K1974" s="91"/>
      <c r="L1974" s="90"/>
      <c r="M1974" s="62" t="s">
        <v>11038</v>
      </c>
      <c r="N1974" s="63"/>
      <c r="O1974" s="64" t="s">
        <v>2027</v>
      </c>
      <c r="P1974" s="65"/>
      <c r="Q1974" s="63" t="s">
        <v>2149</v>
      </c>
      <c r="R1974" s="68">
        <v>0</v>
      </c>
      <c r="S1974" s="68">
        <v>1</v>
      </c>
      <c r="T1974" s="69" t="s">
        <v>2054</v>
      </c>
      <c r="U1974" s="70"/>
      <c r="V1974" s="68"/>
      <c r="W1974" s="71"/>
      <c r="X1974" s="72"/>
      <c r="Y1974" s="71"/>
      <c r="Z1974" s="71"/>
      <c r="AA1974" s="71"/>
      <c r="AB1974" s="76"/>
      <c r="AC1974" s="68">
        <v>0</v>
      </c>
      <c r="AD1974" s="77"/>
      <c r="AE1974" s="68">
        <v>39</v>
      </c>
      <c r="AF1974" s="78"/>
      <c r="AG1974" s="81"/>
      <c r="AH1974" s="44" t="s">
        <v>2027</v>
      </c>
      <c r="AI1974" s="64" t="s">
        <v>2177</v>
      </c>
      <c r="AJ1974" s="63"/>
      <c r="AK1974" s="78"/>
      <c r="AL1974" s="78"/>
      <c r="AM1974" s="63"/>
      <c r="AN1974" s="78"/>
      <c r="AO1974" s="78"/>
      <c r="AP1974" s="63"/>
      <c r="AQ1974" s="78"/>
      <c r="AR1974" s="78"/>
      <c r="AS1974" s="86"/>
      <c r="AT1974" s="87">
        <v>0</v>
      </c>
      <c r="AU1974" s="88" t="s">
        <v>11039</v>
      </c>
    </row>
    <row r="1975" spans="1:47">
      <c r="A1975" s="50">
        <f t="shared" si="137"/>
        <v>0</v>
      </c>
      <c r="B1975" s="51" t="str">
        <f>IF(A1975="","",IF(A1975&lt;词盘!$B$2,"大词",IF(A1975&lt;词盘!$C$2,"中尾词","长尾词")))</f>
        <v>大词</v>
      </c>
      <c r="D1975" s="29" t="str">
        <f t="shared" si="139"/>
        <v>无序</v>
      </c>
      <c r="I1975" s="61">
        <f t="shared" si="136"/>
        <v>0</v>
      </c>
      <c r="K1975" s="91"/>
      <c r="L1975" s="90"/>
      <c r="M1975" s="62" t="s">
        <v>11040</v>
      </c>
      <c r="N1975" s="63"/>
      <c r="O1975" s="64" t="s">
        <v>2027</v>
      </c>
      <c r="P1975" s="65"/>
      <c r="Q1975" s="63" t="s">
        <v>2247</v>
      </c>
      <c r="R1975" s="68">
        <v>0</v>
      </c>
      <c r="S1975" s="68">
        <v>1</v>
      </c>
      <c r="T1975" s="69" t="s">
        <v>2601</v>
      </c>
      <c r="U1975" s="70"/>
      <c r="V1975" s="68"/>
      <c r="W1975" s="71"/>
      <c r="X1975" s="72"/>
      <c r="Y1975" s="71"/>
      <c r="Z1975" s="71"/>
      <c r="AA1975" s="71"/>
      <c r="AB1975" s="76"/>
      <c r="AC1975" s="68">
        <v>0</v>
      </c>
      <c r="AD1975" s="77"/>
      <c r="AE1975" s="68">
        <v>9</v>
      </c>
      <c r="AF1975" s="78"/>
      <c r="AG1975" s="81"/>
      <c r="AH1975" s="44" t="s">
        <v>2027</v>
      </c>
      <c r="AI1975" s="64" t="s">
        <v>2177</v>
      </c>
      <c r="AJ1975" s="63"/>
      <c r="AK1975" s="78"/>
      <c r="AL1975" s="78"/>
      <c r="AM1975" s="63"/>
      <c r="AN1975" s="78"/>
      <c r="AO1975" s="78"/>
      <c r="AP1975" s="63"/>
      <c r="AQ1975" s="78"/>
      <c r="AR1975" s="78"/>
      <c r="AS1975" s="86"/>
      <c r="AT1975" s="87"/>
      <c r="AU1975" s="88"/>
    </row>
    <row r="1976" spans="1:47">
      <c r="A1976" s="50">
        <f t="shared" si="137"/>
        <v>0</v>
      </c>
      <c r="B1976" s="51" t="str">
        <f>IF(A1976="","",IF(A1976&lt;词盘!$B$2,"大词",IF(A1976&lt;词盘!$C$2,"中尾词","长尾词")))</f>
        <v>大词</v>
      </c>
      <c r="D1976" s="29" t="str">
        <f t="shared" si="139"/>
        <v>无序</v>
      </c>
      <c r="I1976" s="61">
        <f t="shared" si="136"/>
        <v>0</v>
      </c>
      <c r="K1976" s="91"/>
      <c r="L1976" s="90"/>
      <c r="M1976" s="62" t="s">
        <v>11041</v>
      </c>
      <c r="N1976" s="63"/>
      <c r="O1976" s="64" t="s">
        <v>2027</v>
      </c>
      <c r="P1976" s="65"/>
      <c r="Q1976" s="63" t="s">
        <v>2247</v>
      </c>
      <c r="R1976" s="68">
        <v>0</v>
      </c>
      <c r="S1976" s="68">
        <v>1</v>
      </c>
      <c r="T1976" s="69" t="s">
        <v>2601</v>
      </c>
      <c r="U1976" s="70"/>
      <c r="V1976" s="68"/>
      <c r="W1976" s="71"/>
      <c r="X1976" s="72"/>
      <c r="Y1976" s="71"/>
      <c r="Z1976" s="71"/>
      <c r="AA1976" s="71"/>
      <c r="AB1976" s="76"/>
      <c r="AC1976" s="68">
        <v>0</v>
      </c>
      <c r="AD1976" s="77"/>
      <c r="AE1976" s="68">
        <v>12</v>
      </c>
      <c r="AF1976" s="78"/>
      <c r="AG1976" s="81"/>
      <c r="AH1976" s="44" t="s">
        <v>2027</v>
      </c>
      <c r="AI1976" s="64" t="s">
        <v>2177</v>
      </c>
      <c r="AJ1976" s="63"/>
      <c r="AK1976" s="78"/>
      <c r="AL1976" s="78"/>
      <c r="AM1976" s="63"/>
      <c r="AN1976" s="78"/>
      <c r="AO1976" s="78"/>
      <c r="AP1976" s="63"/>
      <c r="AQ1976" s="78"/>
      <c r="AR1976" s="78"/>
      <c r="AS1976" s="86"/>
      <c r="AT1976" s="87">
        <v>0.1429</v>
      </c>
      <c r="AU1976" s="88" t="s">
        <v>11042</v>
      </c>
    </row>
    <row r="1977" spans="1:47">
      <c r="A1977" s="50">
        <f t="shared" si="137"/>
        <v>0</v>
      </c>
      <c r="B1977" s="51" t="str">
        <f>IF(A1977="","",IF(A1977&lt;词盘!$B$2,"大词",IF(A1977&lt;词盘!$C$2,"中尾词","长尾词")))</f>
        <v>大词</v>
      </c>
      <c r="D1977" s="29" t="str">
        <f t="shared" si="139"/>
        <v>无序</v>
      </c>
      <c r="I1977" s="61">
        <f t="shared" si="136"/>
        <v>0</v>
      </c>
      <c r="K1977" s="91"/>
      <c r="L1977" s="90"/>
      <c r="M1977" s="62" t="s">
        <v>11043</v>
      </c>
      <c r="N1977" s="63"/>
      <c r="O1977" s="64" t="s">
        <v>2027</v>
      </c>
      <c r="P1977" s="65"/>
      <c r="Q1977" s="63" t="s">
        <v>2149</v>
      </c>
      <c r="R1977" s="68">
        <v>0</v>
      </c>
      <c r="S1977" s="68">
        <v>1</v>
      </c>
      <c r="T1977" s="69" t="s">
        <v>2066</v>
      </c>
      <c r="U1977" s="70"/>
      <c r="V1977" s="68"/>
      <c r="W1977" s="71"/>
      <c r="X1977" s="72"/>
      <c r="Y1977" s="71"/>
      <c r="Z1977" s="71"/>
      <c r="AA1977" s="71"/>
      <c r="AB1977" s="76"/>
      <c r="AC1977" s="68">
        <v>0</v>
      </c>
      <c r="AD1977" s="77"/>
      <c r="AE1977" s="68">
        <v>12</v>
      </c>
      <c r="AF1977" s="78"/>
      <c r="AG1977" s="81"/>
      <c r="AH1977" s="44" t="s">
        <v>2027</v>
      </c>
      <c r="AI1977" s="64" t="s">
        <v>2177</v>
      </c>
      <c r="AJ1977" s="63"/>
      <c r="AK1977" s="78"/>
      <c r="AL1977" s="78"/>
      <c r="AM1977" s="63"/>
      <c r="AN1977" s="78"/>
      <c r="AO1977" s="78"/>
      <c r="AP1977" s="63"/>
      <c r="AQ1977" s="78"/>
      <c r="AR1977" s="78"/>
      <c r="AS1977" s="86"/>
      <c r="AT1977" s="87">
        <v>0.0702</v>
      </c>
      <c r="AU1977" s="88" t="s">
        <v>11044</v>
      </c>
    </row>
    <row r="1978" spans="1:47">
      <c r="A1978" s="50">
        <f t="shared" si="137"/>
        <v>0</v>
      </c>
      <c r="B1978" s="51" t="str">
        <f>IF(A1978="","",IF(A1978&lt;词盘!$B$2,"大词",IF(A1978&lt;词盘!$C$2,"中尾词","长尾词")))</f>
        <v>大词</v>
      </c>
      <c r="D1978" s="29" t="str">
        <f t="shared" si="139"/>
        <v>无序</v>
      </c>
      <c r="I1978" s="61">
        <f t="shared" si="136"/>
        <v>0</v>
      </c>
      <c r="K1978" s="91"/>
      <c r="L1978" s="90"/>
      <c r="M1978" s="62" t="s">
        <v>11045</v>
      </c>
      <c r="N1978" s="63"/>
      <c r="O1978" s="64" t="s">
        <v>2027</v>
      </c>
      <c r="P1978" s="65"/>
      <c r="Q1978" s="63" t="s">
        <v>2149</v>
      </c>
      <c r="R1978" s="68">
        <v>0</v>
      </c>
      <c r="S1978" s="68">
        <v>1</v>
      </c>
      <c r="T1978" s="69" t="s">
        <v>2601</v>
      </c>
      <c r="U1978" s="70"/>
      <c r="V1978" s="68"/>
      <c r="W1978" s="71"/>
      <c r="X1978" s="72"/>
      <c r="Y1978" s="71"/>
      <c r="Z1978" s="71"/>
      <c r="AA1978" s="71"/>
      <c r="AB1978" s="76"/>
      <c r="AC1978" s="68">
        <v>0</v>
      </c>
      <c r="AD1978" s="77"/>
      <c r="AE1978" s="68">
        <v>19</v>
      </c>
      <c r="AF1978" s="78"/>
      <c r="AG1978" s="81"/>
      <c r="AH1978" s="44" t="s">
        <v>2027</v>
      </c>
      <c r="AI1978" s="64" t="s">
        <v>2177</v>
      </c>
      <c r="AJ1978" s="63"/>
      <c r="AK1978" s="78"/>
      <c r="AL1978" s="78"/>
      <c r="AM1978" s="63"/>
      <c r="AN1978" s="78"/>
      <c r="AO1978" s="78"/>
      <c r="AP1978" s="63"/>
      <c r="AQ1978" s="78"/>
      <c r="AR1978" s="78"/>
      <c r="AS1978" s="86"/>
      <c r="AT1978" s="87">
        <v>0</v>
      </c>
      <c r="AU1978" s="88" t="s">
        <v>11046</v>
      </c>
    </row>
    <row r="1979" spans="1:47">
      <c r="A1979" s="50">
        <f t="shared" si="137"/>
        <v>0</v>
      </c>
      <c r="B1979" s="51" t="str">
        <f>IF(A1979="","",IF(A1979&lt;词盘!$B$2,"大词",IF(A1979&lt;词盘!$C$2,"中尾词","长尾词")))</f>
        <v>大词</v>
      </c>
      <c r="D1979" s="29" t="str">
        <f t="shared" si="139"/>
        <v>无序</v>
      </c>
      <c r="I1979" s="61">
        <f t="shared" si="136"/>
        <v>0</v>
      </c>
      <c r="K1979" s="91"/>
      <c r="L1979" s="90"/>
      <c r="M1979" s="62" t="s">
        <v>11047</v>
      </c>
      <c r="N1979" s="63"/>
      <c r="O1979" s="64" t="s">
        <v>2027</v>
      </c>
      <c r="P1979" s="65"/>
      <c r="Q1979" s="63" t="s">
        <v>2247</v>
      </c>
      <c r="R1979" s="68">
        <v>0</v>
      </c>
      <c r="S1979" s="68">
        <v>1</v>
      </c>
      <c r="T1979" s="69" t="s">
        <v>2601</v>
      </c>
      <c r="U1979" s="70"/>
      <c r="V1979" s="68"/>
      <c r="W1979" s="71"/>
      <c r="X1979" s="72"/>
      <c r="Y1979" s="71"/>
      <c r="Z1979" s="71"/>
      <c r="AA1979" s="71"/>
      <c r="AB1979" s="76"/>
      <c r="AC1979" s="68">
        <v>0</v>
      </c>
      <c r="AD1979" s="77"/>
      <c r="AE1979" s="68">
        <v>15</v>
      </c>
      <c r="AF1979" s="78"/>
      <c r="AG1979" s="81"/>
      <c r="AH1979" s="44" t="s">
        <v>2027</v>
      </c>
      <c r="AI1979" s="64" t="s">
        <v>2177</v>
      </c>
      <c r="AJ1979" s="63"/>
      <c r="AK1979" s="78"/>
      <c r="AL1979" s="78"/>
      <c r="AM1979" s="63"/>
      <c r="AN1979" s="78"/>
      <c r="AO1979" s="78"/>
      <c r="AP1979" s="63"/>
      <c r="AQ1979" s="78"/>
      <c r="AR1979" s="78"/>
      <c r="AS1979" s="86"/>
      <c r="AT1979" s="87">
        <v>0.0769</v>
      </c>
      <c r="AU1979" s="88" t="s">
        <v>11048</v>
      </c>
    </row>
    <row r="1980" spans="1:47">
      <c r="A1980" s="50">
        <f t="shared" si="137"/>
        <v>0</v>
      </c>
      <c r="B1980" s="51" t="str">
        <f>IF(A1980="","",IF(A1980&lt;词盘!$B$2,"大词",IF(A1980&lt;词盘!$C$2,"中尾词","长尾词")))</f>
        <v>大词</v>
      </c>
      <c r="D1980" s="29" t="str">
        <f t="shared" si="139"/>
        <v>无序</v>
      </c>
      <c r="I1980" s="61">
        <f t="shared" si="136"/>
        <v>0</v>
      </c>
      <c r="K1980" s="91"/>
      <c r="L1980" s="90"/>
      <c r="M1980" s="62" t="s">
        <v>1689</v>
      </c>
      <c r="N1980" s="63"/>
      <c r="O1980" s="64" t="s">
        <v>2027</v>
      </c>
      <c r="P1980" s="65"/>
      <c r="Q1980" s="63" t="s">
        <v>2149</v>
      </c>
      <c r="R1980" s="68">
        <v>0</v>
      </c>
      <c r="S1980" s="68">
        <v>1</v>
      </c>
      <c r="T1980" s="69" t="s">
        <v>5291</v>
      </c>
      <c r="U1980" s="70"/>
      <c r="V1980" s="68"/>
      <c r="W1980" s="71"/>
      <c r="X1980" s="72"/>
      <c r="Y1980" s="71"/>
      <c r="Z1980" s="71"/>
      <c r="AA1980" s="71"/>
      <c r="AB1980" s="76"/>
      <c r="AC1980" s="68">
        <v>0</v>
      </c>
      <c r="AD1980" s="77"/>
      <c r="AE1980" s="68">
        <v>18</v>
      </c>
      <c r="AF1980" s="78"/>
      <c r="AG1980" s="81"/>
      <c r="AH1980" s="44" t="s">
        <v>2027</v>
      </c>
      <c r="AI1980" s="64" t="s">
        <v>2177</v>
      </c>
      <c r="AJ1980" s="63"/>
      <c r="AK1980" s="78"/>
      <c r="AL1980" s="78"/>
      <c r="AM1980" s="63"/>
      <c r="AN1980" s="78"/>
      <c r="AO1980" s="78"/>
      <c r="AP1980" s="63"/>
      <c r="AQ1980" s="78"/>
      <c r="AR1980" s="78"/>
      <c r="AS1980" s="86"/>
      <c r="AT1980" s="87"/>
      <c r="AU1980" s="88"/>
    </row>
    <row r="1981" spans="1:47">
      <c r="A1981" s="50">
        <f t="shared" ref="A1981:A2042" si="140">W1981</f>
        <v>0</v>
      </c>
      <c r="B1981" s="51" t="str">
        <f>IF(A1981="","",IF(A1981&lt;词盘!$B$2,"大词",IF(A1981&lt;词盘!$C$2,"中尾词","长尾词")))</f>
        <v>大词</v>
      </c>
      <c r="D1981" s="29" t="str">
        <f t="shared" si="139"/>
        <v>无序</v>
      </c>
      <c r="I1981" s="61">
        <f t="shared" si="136"/>
        <v>0</v>
      </c>
      <c r="K1981" s="91"/>
      <c r="L1981" s="90"/>
      <c r="M1981" s="62" t="s">
        <v>11049</v>
      </c>
      <c r="N1981" s="63" t="s">
        <v>11050</v>
      </c>
      <c r="O1981" s="64" t="s">
        <v>2027</v>
      </c>
      <c r="P1981" s="65"/>
      <c r="Q1981" s="63" t="s">
        <v>2047</v>
      </c>
      <c r="R1981" s="68">
        <v>0</v>
      </c>
      <c r="S1981" s="68">
        <v>11</v>
      </c>
      <c r="T1981" s="69" t="s">
        <v>9361</v>
      </c>
      <c r="U1981" s="70"/>
      <c r="V1981" s="68"/>
      <c r="W1981" s="71"/>
      <c r="X1981" s="72"/>
      <c r="Y1981" s="71"/>
      <c r="Z1981" s="71"/>
      <c r="AA1981" s="71">
        <v>1</v>
      </c>
      <c r="AB1981" s="76">
        <v>0</v>
      </c>
      <c r="AC1981" s="68">
        <v>89</v>
      </c>
      <c r="AD1981" s="77">
        <v>0</v>
      </c>
      <c r="AE1981" s="68">
        <v>2</v>
      </c>
      <c r="AF1981" s="78">
        <v>0.8</v>
      </c>
      <c r="AG1981" s="81">
        <v>0.7727</v>
      </c>
      <c r="AH1981" s="44" t="s">
        <v>2027</v>
      </c>
      <c r="AI1981" s="64" t="s">
        <v>2177</v>
      </c>
      <c r="AJ1981" s="63" t="s">
        <v>2024</v>
      </c>
      <c r="AK1981" s="78">
        <v>0.6167</v>
      </c>
      <c r="AL1981" s="78">
        <v>0.7727</v>
      </c>
      <c r="AM1981" s="63" t="s">
        <v>11051</v>
      </c>
      <c r="AN1981" s="78">
        <v>0.1</v>
      </c>
      <c r="AO1981" s="78">
        <v>0</v>
      </c>
      <c r="AP1981" s="63" t="s">
        <v>11052</v>
      </c>
      <c r="AQ1981" s="78">
        <v>0.0833</v>
      </c>
      <c r="AR1981" s="78">
        <v>0</v>
      </c>
      <c r="AS1981" s="86" t="s">
        <v>11053</v>
      </c>
      <c r="AT1981" s="87">
        <v>0</v>
      </c>
      <c r="AU1981" s="88" t="s">
        <v>11054</v>
      </c>
    </row>
    <row r="1982" spans="1:47">
      <c r="A1982" s="50">
        <f t="shared" si="140"/>
        <v>0</v>
      </c>
      <c r="B1982" s="51" t="str">
        <f>IF(A1982="","",IF(A1982&lt;词盘!$B$2,"大词",IF(A1982&lt;词盘!$C$2,"中尾词","长尾词")))</f>
        <v>大词</v>
      </c>
      <c r="D1982" s="29" t="str">
        <f t="shared" si="139"/>
        <v>无序</v>
      </c>
      <c r="I1982" s="61">
        <f t="shared" ref="I1982:I2045" si="141">P1982/SUM(P:P)</f>
        <v>0</v>
      </c>
      <c r="K1982" s="91"/>
      <c r="L1982" s="90"/>
      <c r="M1982" s="62" t="s">
        <v>11055</v>
      </c>
      <c r="N1982" s="63" t="s">
        <v>11056</v>
      </c>
      <c r="O1982" s="64" t="s">
        <v>2027</v>
      </c>
      <c r="P1982" s="65"/>
      <c r="Q1982" s="63" t="s">
        <v>2047</v>
      </c>
      <c r="R1982" s="68">
        <v>0</v>
      </c>
      <c r="S1982" s="68">
        <v>2</v>
      </c>
      <c r="T1982" s="69" t="s">
        <v>11057</v>
      </c>
      <c r="U1982" s="70"/>
      <c r="V1982" s="68"/>
      <c r="W1982" s="71"/>
      <c r="X1982" s="72"/>
      <c r="Y1982" s="71"/>
      <c r="Z1982" s="71"/>
      <c r="AA1982" s="71">
        <v>1</v>
      </c>
      <c r="AB1982" s="76">
        <v>0</v>
      </c>
      <c r="AC1982" s="68">
        <v>572</v>
      </c>
      <c r="AD1982" s="77">
        <v>0</v>
      </c>
      <c r="AE1982" s="68">
        <v>17</v>
      </c>
      <c r="AF1982" s="78">
        <v>0.5</v>
      </c>
      <c r="AG1982" s="81">
        <v>0.5454</v>
      </c>
      <c r="AH1982" s="82">
        <v>1.79</v>
      </c>
      <c r="AI1982" s="64" t="s">
        <v>11058</v>
      </c>
      <c r="AJ1982" s="63" t="s">
        <v>2292</v>
      </c>
      <c r="AK1982" s="78">
        <v>0.2778</v>
      </c>
      <c r="AL1982" s="78">
        <v>0.2727</v>
      </c>
      <c r="AM1982" s="63" t="s">
        <v>11059</v>
      </c>
      <c r="AN1982" s="78">
        <v>0.1111</v>
      </c>
      <c r="AO1982" s="78">
        <v>0.1818</v>
      </c>
      <c r="AP1982" s="63" t="s">
        <v>9130</v>
      </c>
      <c r="AQ1982" s="78">
        <v>0.1111</v>
      </c>
      <c r="AR1982" s="78">
        <v>0.0909</v>
      </c>
      <c r="AS1982" s="86" t="s">
        <v>11060</v>
      </c>
      <c r="AT1982" s="87">
        <v>0.1</v>
      </c>
      <c r="AU1982" s="88" t="s">
        <v>11061</v>
      </c>
    </row>
    <row r="1983" spans="1:47">
      <c r="A1983" s="50">
        <f t="shared" si="140"/>
        <v>300</v>
      </c>
      <c r="B1983" s="51" t="str">
        <f>IF(A1983="","",IF(A1983&lt;词盘!$B$2,"大词",IF(A1983&lt;词盘!$C$2,"中尾词","长尾词")))</f>
        <v>大词</v>
      </c>
      <c r="D1983" s="29" t="str">
        <f t="shared" si="139"/>
        <v>无序</v>
      </c>
      <c r="I1983" s="61">
        <f t="shared" si="141"/>
        <v>0</v>
      </c>
      <c r="K1983" s="91"/>
      <c r="L1983" s="90"/>
      <c r="M1983" s="62" t="s">
        <v>11062</v>
      </c>
      <c r="N1983" s="63" t="s">
        <v>11063</v>
      </c>
      <c r="O1983" s="64" t="s">
        <v>2027</v>
      </c>
      <c r="P1983" s="65"/>
      <c r="Q1983" s="63" t="s">
        <v>2149</v>
      </c>
      <c r="R1983" s="68">
        <v>0</v>
      </c>
      <c r="S1983" s="68">
        <v>1</v>
      </c>
      <c r="T1983" s="69" t="s">
        <v>5291</v>
      </c>
      <c r="U1983" s="70">
        <v>51958</v>
      </c>
      <c r="V1983" s="68">
        <v>34530</v>
      </c>
      <c r="W1983" s="71">
        <v>300</v>
      </c>
      <c r="X1983" s="72">
        <v>0.0087</v>
      </c>
      <c r="Y1983" s="71">
        <v>964459</v>
      </c>
      <c r="Z1983" s="71">
        <v>17006</v>
      </c>
      <c r="AA1983" s="71">
        <v>7</v>
      </c>
      <c r="AB1983" s="76">
        <v>7</v>
      </c>
      <c r="AC1983" s="68">
        <v>939</v>
      </c>
      <c r="AD1983" s="77">
        <v>36.77</v>
      </c>
      <c r="AE1983" s="68">
        <v>45</v>
      </c>
      <c r="AF1983" s="78">
        <v>0.3593</v>
      </c>
      <c r="AG1983" s="81">
        <v>0.2222</v>
      </c>
      <c r="AH1983" s="82">
        <v>1.44</v>
      </c>
      <c r="AI1983" s="64" t="s">
        <v>11064</v>
      </c>
      <c r="AJ1983" s="63" t="s">
        <v>11065</v>
      </c>
      <c r="AK1983" s="78">
        <v>0.1697</v>
      </c>
      <c r="AL1983" s="78">
        <v>0.0833</v>
      </c>
      <c r="AM1983" s="63" t="s">
        <v>11066</v>
      </c>
      <c r="AN1983" s="78">
        <v>0.1204</v>
      </c>
      <c r="AO1983" s="78">
        <v>0.0556</v>
      </c>
      <c r="AP1983" s="63" t="s">
        <v>6089</v>
      </c>
      <c r="AQ1983" s="78">
        <v>0.0692</v>
      </c>
      <c r="AR1983" s="78">
        <v>0.0833</v>
      </c>
      <c r="AS1983" s="86" t="s">
        <v>11067</v>
      </c>
      <c r="AT1983" s="87">
        <v>0.0026</v>
      </c>
      <c r="AU1983" s="88" t="s">
        <v>11068</v>
      </c>
    </row>
    <row r="1984" spans="1:47">
      <c r="A1984" s="50">
        <f t="shared" si="140"/>
        <v>0</v>
      </c>
      <c r="B1984" s="51" t="str">
        <f>IF(A1984="","",IF(A1984&lt;词盘!$B$2,"大词",IF(A1984&lt;词盘!$C$2,"中尾词","长尾词")))</f>
        <v>大词</v>
      </c>
      <c r="D1984" s="29" t="str">
        <f t="shared" si="139"/>
        <v>无序</v>
      </c>
      <c r="I1984" s="61">
        <f t="shared" si="141"/>
        <v>0</v>
      </c>
      <c r="K1984" s="91"/>
      <c r="L1984" s="90"/>
      <c r="M1984" s="62" t="s">
        <v>11069</v>
      </c>
      <c r="N1984" s="63" t="s">
        <v>11070</v>
      </c>
      <c r="O1984" s="64" t="s">
        <v>2027</v>
      </c>
      <c r="P1984" s="65"/>
      <c r="Q1984" s="63" t="s">
        <v>2247</v>
      </c>
      <c r="R1984" s="68">
        <v>0</v>
      </c>
      <c r="S1984" s="68">
        <v>1</v>
      </c>
      <c r="T1984" s="69" t="s">
        <v>2601</v>
      </c>
      <c r="U1984" s="70"/>
      <c r="V1984" s="68"/>
      <c r="W1984" s="71"/>
      <c r="X1984" s="72"/>
      <c r="Y1984" s="71"/>
      <c r="Z1984" s="71"/>
      <c r="AA1984" s="71">
        <v>1</v>
      </c>
      <c r="AB1984" s="76">
        <v>0</v>
      </c>
      <c r="AC1984" s="68">
        <v>500</v>
      </c>
      <c r="AD1984" s="77">
        <v>0</v>
      </c>
      <c r="AE1984" s="68">
        <v>12</v>
      </c>
      <c r="AF1984" s="78">
        <v>0.5357</v>
      </c>
      <c r="AG1984" s="81">
        <v>0.8</v>
      </c>
      <c r="AH1984" s="44" t="s">
        <v>2027</v>
      </c>
      <c r="AI1984" s="64" t="s">
        <v>2177</v>
      </c>
      <c r="AJ1984" s="63" t="s">
        <v>11071</v>
      </c>
      <c r="AK1984" s="78">
        <v>0.25</v>
      </c>
      <c r="AL1984" s="78">
        <v>0.2</v>
      </c>
      <c r="AM1984" s="63" t="s">
        <v>2623</v>
      </c>
      <c r="AN1984" s="78">
        <v>0.2143</v>
      </c>
      <c r="AO1984" s="78">
        <v>0.2</v>
      </c>
      <c r="AP1984" s="63" t="s">
        <v>11072</v>
      </c>
      <c r="AQ1984" s="78">
        <v>0.0714</v>
      </c>
      <c r="AR1984" s="78">
        <v>0.4</v>
      </c>
      <c r="AS1984" s="86" t="s">
        <v>11073</v>
      </c>
      <c r="AT1984" s="87">
        <v>0</v>
      </c>
      <c r="AU1984" s="88" t="s">
        <v>11074</v>
      </c>
    </row>
    <row r="1985" spans="1:47">
      <c r="A1985" s="50">
        <f t="shared" si="140"/>
        <v>12</v>
      </c>
      <c r="B1985" s="51" t="str">
        <f>IF(A1985="","",IF(A1985&lt;词盘!$B$2,"大词",IF(A1985&lt;词盘!$C$2,"中尾词","长尾词")))</f>
        <v>大词</v>
      </c>
      <c r="D1985" s="29" t="str">
        <f t="shared" si="139"/>
        <v>无序</v>
      </c>
      <c r="I1985" s="61">
        <f t="shared" si="141"/>
        <v>0</v>
      </c>
      <c r="K1985" s="91"/>
      <c r="L1985" s="90"/>
      <c r="M1985" s="62" t="s">
        <v>11075</v>
      </c>
      <c r="N1985" s="63"/>
      <c r="O1985" s="64" t="s">
        <v>2027</v>
      </c>
      <c r="P1985" s="65"/>
      <c r="Q1985" s="63" t="s">
        <v>3147</v>
      </c>
      <c r="R1985" s="68">
        <v>0</v>
      </c>
      <c r="S1985" s="68">
        <v>2</v>
      </c>
      <c r="T1985" s="69" t="s">
        <v>4255</v>
      </c>
      <c r="U1985" s="70">
        <v>1744728</v>
      </c>
      <c r="V1985" s="68">
        <v>381</v>
      </c>
      <c r="W1985" s="71">
        <v>12</v>
      </c>
      <c r="X1985" s="72">
        <v>0.034</v>
      </c>
      <c r="Y1985" s="71">
        <v>11065</v>
      </c>
      <c r="Z1985" s="71">
        <v>170</v>
      </c>
      <c r="AA1985" s="71">
        <v>1</v>
      </c>
      <c r="AB1985" s="76">
        <v>0</v>
      </c>
      <c r="AC1985" s="68">
        <v>391</v>
      </c>
      <c r="AD1985" s="77">
        <v>0.97</v>
      </c>
      <c r="AE1985" s="68">
        <v>5</v>
      </c>
      <c r="AF1985" s="78">
        <v>0.4858</v>
      </c>
      <c r="AG1985" s="81">
        <v>1</v>
      </c>
      <c r="AH1985" s="82">
        <v>5.71</v>
      </c>
      <c r="AI1985" s="64" t="s">
        <v>11076</v>
      </c>
      <c r="AJ1985" s="63" t="s">
        <v>2223</v>
      </c>
      <c r="AK1985" s="78">
        <v>0.2</v>
      </c>
      <c r="AL1985" s="78">
        <v>0</v>
      </c>
      <c r="AM1985" s="63" t="s">
        <v>3191</v>
      </c>
      <c r="AN1985" s="78">
        <v>0.1429</v>
      </c>
      <c r="AO1985" s="78">
        <v>1</v>
      </c>
      <c r="AP1985" s="63" t="s">
        <v>2910</v>
      </c>
      <c r="AQ1985" s="78">
        <v>0.1429</v>
      </c>
      <c r="AR1985" s="78">
        <v>0</v>
      </c>
      <c r="AS1985" s="86" t="s">
        <v>11077</v>
      </c>
      <c r="AT1985" s="87"/>
      <c r="AU1985" s="88" t="s">
        <v>11078</v>
      </c>
    </row>
    <row r="1986" spans="1:47">
      <c r="A1986" s="50">
        <f t="shared" si="140"/>
        <v>48</v>
      </c>
      <c r="B1986" s="51" t="str">
        <f>IF(A1986="","",IF(A1986&lt;词盘!$B$2,"大词",IF(A1986&lt;词盘!$C$2,"中尾词","长尾词")))</f>
        <v>大词</v>
      </c>
      <c r="D1986" s="29" t="str">
        <f t="shared" si="139"/>
        <v>无序</v>
      </c>
      <c r="I1986" s="61">
        <f t="shared" si="141"/>
        <v>0</v>
      </c>
      <c r="K1986" s="91"/>
      <c r="L1986" s="90"/>
      <c r="M1986" s="62" t="s">
        <v>11079</v>
      </c>
      <c r="N1986" s="63"/>
      <c r="O1986" s="64" t="s">
        <v>2027</v>
      </c>
      <c r="P1986" s="65"/>
      <c r="Q1986" s="63" t="s">
        <v>2149</v>
      </c>
      <c r="R1986" s="68">
        <v>0</v>
      </c>
      <c r="S1986" s="68">
        <v>1</v>
      </c>
      <c r="T1986" s="69" t="s">
        <v>3109</v>
      </c>
      <c r="U1986" s="70">
        <v>864288</v>
      </c>
      <c r="V1986" s="68">
        <v>1484</v>
      </c>
      <c r="W1986" s="71">
        <v>48</v>
      </c>
      <c r="X1986" s="72">
        <v>0.0329</v>
      </c>
      <c r="Y1986" s="71">
        <v>29906</v>
      </c>
      <c r="Z1986" s="71">
        <v>670</v>
      </c>
      <c r="AA1986" s="71">
        <v>2</v>
      </c>
      <c r="AB1986" s="76">
        <v>0</v>
      </c>
      <c r="AC1986" s="68">
        <v>84771</v>
      </c>
      <c r="AD1986" s="77">
        <v>0.02</v>
      </c>
      <c r="AE1986" s="68">
        <v>2</v>
      </c>
      <c r="AF1986" s="78">
        <v>0.2083</v>
      </c>
      <c r="AG1986" s="81">
        <v>0.5</v>
      </c>
      <c r="AH1986" s="44" t="s">
        <v>2027</v>
      </c>
      <c r="AI1986" s="64" t="s">
        <v>2177</v>
      </c>
      <c r="AJ1986" s="63" t="s">
        <v>11080</v>
      </c>
      <c r="AK1986" s="78">
        <v>0.0833</v>
      </c>
      <c r="AL1986" s="78">
        <v>0</v>
      </c>
      <c r="AM1986" s="63" t="s">
        <v>11081</v>
      </c>
      <c r="AN1986" s="78">
        <v>0.0694</v>
      </c>
      <c r="AO1986" s="78">
        <v>0.5</v>
      </c>
      <c r="AP1986" s="63" t="s">
        <v>11082</v>
      </c>
      <c r="AQ1986" s="78">
        <v>0.0556</v>
      </c>
      <c r="AR1986" s="78">
        <v>0</v>
      </c>
      <c r="AS1986" s="86" t="s">
        <v>11083</v>
      </c>
      <c r="AT1986" s="87">
        <v>0</v>
      </c>
      <c r="AU1986" s="88" t="s">
        <v>11084</v>
      </c>
    </row>
    <row r="1987" spans="1:47">
      <c r="A1987" s="50">
        <f t="shared" si="140"/>
        <v>17</v>
      </c>
      <c r="B1987" s="51" t="str">
        <f>IF(A1987="","",IF(A1987&lt;词盘!$B$2,"大词",IF(A1987&lt;词盘!$C$2,"中尾词","长尾词")))</f>
        <v>大词</v>
      </c>
      <c r="D1987" s="29" t="str">
        <f t="shared" si="139"/>
        <v>无序</v>
      </c>
      <c r="I1987" s="61">
        <f t="shared" si="141"/>
        <v>0</v>
      </c>
      <c r="K1987" s="91"/>
      <c r="L1987" s="90"/>
      <c r="M1987" s="62" t="s">
        <v>11085</v>
      </c>
      <c r="N1987" s="63" t="s">
        <v>11086</v>
      </c>
      <c r="O1987" s="64" t="s">
        <v>2027</v>
      </c>
      <c r="P1987" s="65"/>
      <c r="Q1987" s="63" t="s">
        <v>2047</v>
      </c>
      <c r="R1987" s="68">
        <v>0</v>
      </c>
      <c r="S1987" s="68">
        <v>11</v>
      </c>
      <c r="T1987" s="69" t="s">
        <v>11087</v>
      </c>
      <c r="U1987" s="70">
        <v>1449965</v>
      </c>
      <c r="V1987" s="68">
        <v>643</v>
      </c>
      <c r="W1987" s="71">
        <v>17</v>
      </c>
      <c r="X1987" s="72">
        <v>0.0274</v>
      </c>
      <c r="Y1987" s="71">
        <v>14273</v>
      </c>
      <c r="Z1987" s="71">
        <v>260</v>
      </c>
      <c r="AA1987" s="71">
        <v>1</v>
      </c>
      <c r="AB1987" s="76">
        <v>0</v>
      </c>
      <c r="AC1987" s="68">
        <v>338</v>
      </c>
      <c r="AD1987" s="77">
        <v>1.9</v>
      </c>
      <c r="AE1987" s="68">
        <v>2</v>
      </c>
      <c r="AF1987" s="78">
        <v>0.3171</v>
      </c>
      <c r="AG1987" s="81">
        <v>0.3478</v>
      </c>
      <c r="AH1987" s="44" t="s">
        <v>2027</v>
      </c>
      <c r="AI1987" s="64" t="s">
        <v>2177</v>
      </c>
      <c r="AJ1987" s="63" t="s">
        <v>2362</v>
      </c>
      <c r="AK1987" s="78">
        <v>0.1463</v>
      </c>
      <c r="AL1987" s="78">
        <v>0.1739</v>
      </c>
      <c r="AM1987" s="63" t="s">
        <v>2024</v>
      </c>
      <c r="AN1987" s="78">
        <v>0.0976</v>
      </c>
      <c r="AO1987" s="78">
        <v>0.0435</v>
      </c>
      <c r="AP1987" s="63" t="s">
        <v>11088</v>
      </c>
      <c r="AQ1987" s="78">
        <v>0.0732</v>
      </c>
      <c r="AR1987" s="78">
        <v>0.1304</v>
      </c>
      <c r="AS1987" s="86" t="s">
        <v>11089</v>
      </c>
      <c r="AT1987" s="87"/>
      <c r="AU1987" s="88"/>
    </row>
    <row r="1988" spans="1:47">
      <c r="A1988" s="50">
        <f t="shared" si="140"/>
        <v>16</v>
      </c>
      <c r="B1988" s="51" t="str">
        <f>IF(A1988="","",IF(A1988&lt;词盘!$B$2,"大词",IF(A1988&lt;词盘!$C$2,"中尾词","长尾词")))</f>
        <v>大词</v>
      </c>
      <c r="D1988" s="29" t="str">
        <f t="shared" si="139"/>
        <v>无序</v>
      </c>
      <c r="I1988" s="61">
        <f t="shared" si="141"/>
        <v>0</v>
      </c>
      <c r="K1988" s="91"/>
      <c r="L1988" s="90"/>
      <c r="M1988" s="62" t="s">
        <v>11090</v>
      </c>
      <c r="N1988" s="63" t="s">
        <v>11091</v>
      </c>
      <c r="O1988" s="64" t="s">
        <v>2027</v>
      </c>
      <c r="P1988" s="65"/>
      <c r="Q1988" s="63" t="s">
        <v>2047</v>
      </c>
      <c r="R1988" s="68">
        <v>0</v>
      </c>
      <c r="S1988" s="68">
        <v>9</v>
      </c>
      <c r="T1988" s="69" t="s">
        <v>11092</v>
      </c>
      <c r="U1988" s="70">
        <v>2081840</v>
      </c>
      <c r="V1988" s="68">
        <v>530</v>
      </c>
      <c r="W1988" s="71">
        <v>16</v>
      </c>
      <c r="X1988" s="72">
        <v>0.0304</v>
      </c>
      <c r="Y1988" s="71">
        <v>14273</v>
      </c>
      <c r="Z1988" s="71">
        <v>232</v>
      </c>
      <c r="AA1988" s="71">
        <v>1</v>
      </c>
      <c r="AB1988" s="76">
        <v>0</v>
      </c>
      <c r="AC1988" s="68">
        <v>2487</v>
      </c>
      <c r="AD1988" s="77">
        <v>0.21</v>
      </c>
      <c r="AE1988" s="68">
        <v>2</v>
      </c>
      <c r="AF1988" s="78">
        <v>0.3571</v>
      </c>
      <c r="AG1988" s="81">
        <v>0.3333</v>
      </c>
      <c r="AH1988" s="82">
        <v>2.49</v>
      </c>
      <c r="AI1988" s="64" t="s">
        <v>10763</v>
      </c>
      <c r="AJ1988" s="63" t="s">
        <v>2022</v>
      </c>
      <c r="AK1988" s="78">
        <v>0.1429</v>
      </c>
      <c r="AL1988" s="78">
        <v>0.1333</v>
      </c>
      <c r="AM1988" s="63" t="s">
        <v>2362</v>
      </c>
      <c r="AN1988" s="78">
        <v>0.1071</v>
      </c>
      <c r="AO1988" s="78">
        <v>0.2</v>
      </c>
      <c r="AP1988" s="63" t="s">
        <v>2278</v>
      </c>
      <c r="AQ1988" s="78">
        <v>0.1071</v>
      </c>
      <c r="AR1988" s="78">
        <v>0</v>
      </c>
      <c r="AS1988" s="86" t="s">
        <v>11093</v>
      </c>
      <c r="AT1988" s="87"/>
      <c r="AU1988" s="88"/>
    </row>
    <row r="1989" spans="1:47">
      <c r="A1989" s="50">
        <f t="shared" si="140"/>
        <v>3</v>
      </c>
      <c r="B1989" s="51" t="str">
        <f>IF(A1989="","",IF(A1989&lt;词盘!$B$2,"大词",IF(A1989&lt;词盘!$C$2,"中尾词","长尾词")))</f>
        <v>大词</v>
      </c>
      <c r="D1989" s="29" t="str">
        <f t="shared" si="139"/>
        <v>无序</v>
      </c>
      <c r="I1989" s="61">
        <f t="shared" si="141"/>
        <v>0</v>
      </c>
      <c r="K1989" s="91"/>
      <c r="L1989" s="90"/>
      <c r="M1989" s="62" t="s">
        <v>11094</v>
      </c>
      <c r="N1989" s="63" t="s">
        <v>11095</v>
      </c>
      <c r="O1989" s="64" t="s">
        <v>2027</v>
      </c>
      <c r="P1989" s="65"/>
      <c r="Q1989" s="63" t="s">
        <v>2047</v>
      </c>
      <c r="R1989" s="68">
        <v>0</v>
      </c>
      <c r="S1989" s="68">
        <v>2</v>
      </c>
      <c r="T1989" s="69" t="s">
        <v>2666</v>
      </c>
      <c r="U1989" s="70">
        <v>1354113</v>
      </c>
      <c r="V1989" s="68">
        <v>558</v>
      </c>
      <c r="W1989" s="71">
        <v>3</v>
      </c>
      <c r="X1989" s="72">
        <v>0.0054</v>
      </c>
      <c r="Y1989" s="71">
        <v>14319</v>
      </c>
      <c r="Z1989" s="71">
        <v>272</v>
      </c>
      <c r="AA1989" s="71">
        <v>1</v>
      </c>
      <c r="AB1989" s="76">
        <v>0</v>
      </c>
      <c r="AC1989" s="68">
        <v>37913</v>
      </c>
      <c r="AD1989" s="77">
        <v>0.01</v>
      </c>
      <c r="AE1989" s="68">
        <v>4</v>
      </c>
      <c r="AF1989" s="78">
        <v>0.1365</v>
      </c>
      <c r="AG1989" s="81">
        <v>0</v>
      </c>
      <c r="AH1989" s="44" t="s">
        <v>2027</v>
      </c>
      <c r="AI1989" s="64" t="s">
        <v>2177</v>
      </c>
      <c r="AJ1989" s="63" t="s">
        <v>4716</v>
      </c>
      <c r="AK1989" s="78">
        <v>0.0455</v>
      </c>
      <c r="AL1989" s="78">
        <v>0</v>
      </c>
      <c r="AM1989" s="63" t="s">
        <v>11096</v>
      </c>
      <c r="AN1989" s="78">
        <v>0.0455</v>
      </c>
      <c r="AO1989" s="78">
        <v>0</v>
      </c>
      <c r="AP1989" s="63" t="s">
        <v>11097</v>
      </c>
      <c r="AQ1989" s="78">
        <v>0.0455</v>
      </c>
      <c r="AR1989" s="78">
        <v>0</v>
      </c>
      <c r="AS1989" s="86" t="s">
        <v>11098</v>
      </c>
      <c r="AT1989" s="87"/>
      <c r="AU1989" s="88"/>
    </row>
    <row r="1990" spans="1:47">
      <c r="A1990" s="50">
        <f t="shared" si="140"/>
        <v>0</v>
      </c>
      <c r="B1990" s="51" t="str">
        <f>IF(A1990="","",IF(A1990&lt;词盘!$B$2,"大词",IF(A1990&lt;词盘!$C$2,"中尾词","长尾词")))</f>
        <v>大词</v>
      </c>
      <c r="D1990" s="29" t="str">
        <f t="shared" si="139"/>
        <v>有序</v>
      </c>
      <c r="E1990" s="2" t="s">
        <v>23</v>
      </c>
      <c r="I1990" s="61">
        <f t="shared" si="141"/>
        <v>0</v>
      </c>
      <c r="K1990" s="91"/>
      <c r="L1990" s="90"/>
      <c r="M1990" s="62" t="s">
        <v>11099</v>
      </c>
      <c r="N1990" s="63"/>
      <c r="O1990" s="64" t="s">
        <v>2027</v>
      </c>
      <c r="P1990" s="65"/>
      <c r="Q1990" s="63" t="s">
        <v>2047</v>
      </c>
      <c r="R1990" s="68">
        <v>0</v>
      </c>
      <c r="S1990" s="68">
        <v>7</v>
      </c>
      <c r="T1990" s="69" t="s">
        <v>11100</v>
      </c>
      <c r="U1990" s="70"/>
      <c r="V1990" s="68"/>
      <c r="W1990" s="71"/>
      <c r="X1990" s="72"/>
      <c r="Y1990" s="71"/>
      <c r="Z1990" s="71"/>
      <c r="AA1990" s="71"/>
      <c r="AB1990" s="76"/>
      <c r="AC1990" s="68">
        <v>0</v>
      </c>
      <c r="AD1990" s="77"/>
      <c r="AE1990" s="68">
        <v>17</v>
      </c>
      <c r="AF1990" s="78"/>
      <c r="AG1990" s="81"/>
      <c r="AH1990" s="44" t="s">
        <v>2027</v>
      </c>
      <c r="AI1990" s="64" t="s">
        <v>2177</v>
      </c>
      <c r="AJ1990" s="63"/>
      <c r="AK1990" s="78"/>
      <c r="AL1990" s="78"/>
      <c r="AM1990" s="63"/>
      <c r="AN1990" s="78"/>
      <c r="AO1990" s="78"/>
      <c r="AP1990" s="63"/>
      <c r="AQ1990" s="78"/>
      <c r="AR1990" s="78"/>
      <c r="AS1990" s="86"/>
      <c r="AT1990" s="87">
        <v>0.0388</v>
      </c>
      <c r="AU1990" s="88" t="s">
        <v>11101</v>
      </c>
    </row>
    <row r="1991" spans="1:47">
      <c r="A1991" s="50">
        <f t="shared" si="140"/>
        <v>34</v>
      </c>
      <c r="B1991" s="51" t="str">
        <f>IF(A1991="","",IF(A1991&lt;词盘!$B$2,"大词",IF(A1991&lt;词盘!$C$2,"中尾词","长尾词")))</f>
        <v>大词</v>
      </c>
      <c r="D1991" s="29" t="str">
        <f t="shared" si="139"/>
        <v>无序</v>
      </c>
      <c r="I1991" s="61">
        <f t="shared" si="141"/>
        <v>0</v>
      </c>
      <c r="K1991" s="91"/>
      <c r="L1991" s="90"/>
      <c r="M1991" s="62" t="s">
        <v>11102</v>
      </c>
      <c r="N1991" s="63"/>
      <c r="O1991" s="64" t="s">
        <v>2027</v>
      </c>
      <c r="P1991" s="65"/>
      <c r="Q1991" s="63" t="s">
        <v>2047</v>
      </c>
      <c r="R1991" s="68">
        <v>0</v>
      </c>
      <c r="S1991" s="68">
        <v>1</v>
      </c>
      <c r="T1991" s="69" t="s">
        <v>2022</v>
      </c>
      <c r="U1991" s="70">
        <v>1384819</v>
      </c>
      <c r="V1991" s="68">
        <v>1262</v>
      </c>
      <c r="W1991" s="71">
        <v>34</v>
      </c>
      <c r="X1991" s="72">
        <v>0.0273</v>
      </c>
      <c r="Y1991" s="71">
        <v>35277</v>
      </c>
      <c r="Z1991" s="71">
        <v>572</v>
      </c>
      <c r="AA1991" s="71">
        <v>1</v>
      </c>
      <c r="AB1991" s="76">
        <v>0</v>
      </c>
      <c r="AC1991" s="68">
        <v>116750</v>
      </c>
      <c r="AD1991" s="77">
        <v>0.01</v>
      </c>
      <c r="AE1991" s="68">
        <v>12</v>
      </c>
      <c r="AF1991" s="78">
        <v>0.1629</v>
      </c>
      <c r="AG1991" s="81">
        <v>0</v>
      </c>
      <c r="AH1991" s="82">
        <v>0.37</v>
      </c>
      <c r="AI1991" s="64" t="s">
        <v>5220</v>
      </c>
      <c r="AJ1991" s="63" t="s">
        <v>11103</v>
      </c>
      <c r="AK1991" s="78">
        <v>0.0698</v>
      </c>
      <c r="AL1991" s="78">
        <v>0</v>
      </c>
      <c r="AM1991" s="63" t="s">
        <v>11104</v>
      </c>
      <c r="AN1991" s="78">
        <v>0.0698</v>
      </c>
      <c r="AO1991" s="78">
        <v>0</v>
      </c>
      <c r="AP1991" s="63" t="s">
        <v>11105</v>
      </c>
      <c r="AQ1991" s="78">
        <v>0.0233</v>
      </c>
      <c r="AR1991" s="78">
        <v>0</v>
      </c>
      <c r="AS1991" s="86" t="s">
        <v>11106</v>
      </c>
      <c r="AT1991" s="87">
        <v>0</v>
      </c>
      <c r="AU1991" s="88" t="s">
        <v>11107</v>
      </c>
    </row>
    <row r="1992" spans="1:47">
      <c r="A1992" s="50">
        <f t="shared" si="140"/>
        <v>636</v>
      </c>
      <c r="B1992" s="51" t="str">
        <f>IF(A1992="","",IF(A1992&lt;词盘!$B$2,"大词",IF(A1992&lt;词盘!$C$2,"中尾词","长尾词")))</f>
        <v>大词</v>
      </c>
      <c r="D1992" s="29" t="str">
        <f t="shared" si="139"/>
        <v>无序</v>
      </c>
      <c r="I1992" s="61">
        <f t="shared" si="141"/>
        <v>0</v>
      </c>
      <c r="K1992" s="91"/>
      <c r="L1992" s="90"/>
      <c r="M1992" s="62" t="s">
        <v>11108</v>
      </c>
      <c r="N1992" s="63" t="s">
        <v>11109</v>
      </c>
      <c r="O1992" s="64" t="s">
        <v>2027</v>
      </c>
      <c r="P1992" s="65"/>
      <c r="Q1992" s="63" t="s">
        <v>2149</v>
      </c>
      <c r="R1992" s="68">
        <v>0</v>
      </c>
      <c r="S1992" s="68">
        <v>3</v>
      </c>
      <c r="T1992" s="69" t="s">
        <v>4958</v>
      </c>
      <c r="U1992" s="70">
        <v>194370</v>
      </c>
      <c r="V1992" s="68">
        <v>8065</v>
      </c>
      <c r="W1992" s="71">
        <v>636</v>
      </c>
      <c r="X1992" s="72">
        <v>0.0789</v>
      </c>
      <c r="Y1992" s="71">
        <v>227906</v>
      </c>
      <c r="Z1992" s="71">
        <v>3961</v>
      </c>
      <c r="AA1992" s="71">
        <v>15</v>
      </c>
      <c r="AB1992" s="76">
        <v>29</v>
      </c>
      <c r="AC1992" s="68">
        <v>1103</v>
      </c>
      <c r="AD1992" s="77">
        <v>7.31</v>
      </c>
      <c r="AE1992" s="68">
        <v>46</v>
      </c>
      <c r="AF1992" s="78">
        <v>0.4441</v>
      </c>
      <c r="AG1992" s="81">
        <v>0.3303</v>
      </c>
      <c r="AH1992" s="82">
        <v>0.83</v>
      </c>
      <c r="AI1992" s="64" t="s">
        <v>4360</v>
      </c>
      <c r="AJ1992" s="63" t="s">
        <v>4114</v>
      </c>
      <c r="AK1992" s="78">
        <v>0.2171</v>
      </c>
      <c r="AL1992" s="78">
        <v>0.1696</v>
      </c>
      <c r="AM1992" s="63" t="s">
        <v>11110</v>
      </c>
      <c r="AN1992" s="78">
        <v>0.1678</v>
      </c>
      <c r="AO1992" s="78">
        <v>0.0893</v>
      </c>
      <c r="AP1992" s="63" t="s">
        <v>4115</v>
      </c>
      <c r="AQ1992" s="78">
        <v>0.0592</v>
      </c>
      <c r="AR1992" s="78">
        <v>0.0714</v>
      </c>
      <c r="AS1992" s="86" t="s">
        <v>11111</v>
      </c>
      <c r="AT1992" s="87">
        <v>0.069</v>
      </c>
      <c r="AU1992" s="88" t="s">
        <v>11112</v>
      </c>
    </row>
    <row r="1993" spans="1:47">
      <c r="A1993" s="50">
        <f t="shared" si="140"/>
        <v>89</v>
      </c>
      <c r="B1993" s="51" t="str">
        <f>IF(A1993="","",IF(A1993&lt;词盘!$B$2,"大词",IF(A1993&lt;词盘!$C$2,"中尾词","长尾词")))</f>
        <v>大词</v>
      </c>
      <c r="D1993" s="29" t="str">
        <f t="shared" si="139"/>
        <v>无序</v>
      </c>
      <c r="I1993" s="61">
        <f t="shared" si="141"/>
        <v>0</v>
      </c>
      <c r="K1993" s="91"/>
      <c r="L1993" s="90"/>
      <c r="M1993" s="62" t="s">
        <v>11113</v>
      </c>
      <c r="N1993" s="63" t="s">
        <v>11114</v>
      </c>
      <c r="O1993" s="64" t="s">
        <v>2027</v>
      </c>
      <c r="P1993" s="65"/>
      <c r="Q1993" s="63" t="s">
        <v>2149</v>
      </c>
      <c r="R1993" s="68">
        <v>0</v>
      </c>
      <c r="S1993" s="68">
        <v>1</v>
      </c>
      <c r="T1993" s="69" t="s">
        <v>4096</v>
      </c>
      <c r="U1993" s="70">
        <v>1837531</v>
      </c>
      <c r="V1993" s="68">
        <v>581</v>
      </c>
      <c r="W1993" s="71">
        <v>89</v>
      </c>
      <c r="X1993" s="72">
        <v>0.1532</v>
      </c>
      <c r="Y1993" s="71">
        <v>13688</v>
      </c>
      <c r="Z1993" s="71">
        <v>273</v>
      </c>
      <c r="AA1993" s="71">
        <v>3</v>
      </c>
      <c r="AB1993" s="76">
        <v>0</v>
      </c>
      <c r="AC1993" s="68">
        <v>194</v>
      </c>
      <c r="AD1993" s="77">
        <v>2.99</v>
      </c>
      <c r="AE1993" s="68">
        <v>23</v>
      </c>
      <c r="AF1993" s="78">
        <v>0.5625</v>
      </c>
      <c r="AG1993" s="81">
        <v>0.6154</v>
      </c>
      <c r="AH1993" s="82">
        <v>1.46</v>
      </c>
      <c r="AI1993" s="64" t="s">
        <v>5337</v>
      </c>
      <c r="AJ1993" s="63" t="s">
        <v>2561</v>
      </c>
      <c r="AK1993" s="78">
        <v>0.25</v>
      </c>
      <c r="AL1993" s="78">
        <v>0.3077</v>
      </c>
      <c r="AM1993" s="63" t="s">
        <v>4389</v>
      </c>
      <c r="AN1993" s="78">
        <v>0.1875</v>
      </c>
      <c r="AO1993" s="78">
        <v>0.0769</v>
      </c>
      <c r="AP1993" s="63" t="s">
        <v>11115</v>
      </c>
      <c r="AQ1993" s="78">
        <v>0.125</v>
      </c>
      <c r="AR1993" s="78">
        <v>0.2308</v>
      </c>
      <c r="AS1993" s="86" t="s">
        <v>11116</v>
      </c>
      <c r="AT1993" s="87"/>
      <c r="AU1993" s="88"/>
    </row>
    <row r="1994" spans="1:47">
      <c r="A1994" s="50">
        <f t="shared" si="140"/>
        <v>10</v>
      </c>
      <c r="B1994" s="51" t="str">
        <f>IF(A1994="","",IF(A1994&lt;词盘!$B$2,"大词",IF(A1994&lt;词盘!$C$2,"中尾词","长尾词")))</f>
        <v>大词</v>
      </c>
      <c r="D1994" s="29" t="str">
        <f t="shared" si="139"/>
        <v>无序</v>
      </c>
      <c r="I1994" s="61">
        <f t="shared" si="141"/>
        <v>0</v>
      </c>
      <c r="K1994" s="91"/>
      <c r="L1994" s="90"/>
      <c r="M1994" s="62" t="s">
        <v>11117</v>
      </c>
      <c r="N1994" s="63" t="s">
        <v>11118</v>
      </c>
      <c r="O1994" s="64" t="s">
        <v>2027</v>
      </c>
      <c r="P1994" s="65"/>
      <c r="Q1994" s="63" t="s">
        <v>2047</v>
      </c>
      <c r="R1994" s="68">
        <v>0</v>
      </c>
      <c r="S1994" s="68">
        <v>2</v>
      </c>
      <c r="T1994" s="69" t="s">
        <v>6164</v>
      </c>
      <c r="U1994" s="70">
        <v>899927</v>
      </c>
      <c r="V1994" s="68">
        <v>1454</v>
      </c>
      <c r="W1994" s="71">
        <v>10</v>
      </c>
      <c r="X1994" s="72">
        <v>0.0071</v>
      </c>
      <c r="Y1994" s="71">
        <v>41641</v>
      </c>
      <c r="Z1994" s="71">
        <v>566</v>
      </c>
      <c r="AA1994" s="71">
        <v>1</v>
      </c>
      <c r="AB1994" s="76">
        <v>0</v>
      </c>
      <c r="AC1994" s="68">
        <v>9581</v>
      </c>
      <c r="AD1994" s="77">
        <v>0.15</v>
      </c>
      <c r="AE1994" s="68">
        <v>20</v>
      </c>
      <c r="AF1994" s="78">
        <v>0.194</v>
      </c>
      <c r="AG1994" s="81">
        <v>0.3334</v>
      </c>
      <c r="AH1994" s="82">
        <v>0.81</v>
      </c>
      <c r="AI1994" s="64" t="s">
        <v>5146</v>
      </c>
      <c r="AJ1994" s="63" t="s">
        <v>11119</v>
      </c>
      <c r="AK1994" s="78">
        <v>0.0746</v>
      </c>
      <c r="AL1994" s="78">
        <v>0</v>
      </c>
      <c r="AM1994" s="63" t="s">
        <v>11120</v>
      </c>
      <c r="AN1994" s="78">
        <v>0.0597</v>
      </c>
      <c r="AO1994" s="78">
        <v>0.1667</v>
      </c>
      <c r="AP1994" s="63" t="s">
        <v>11110</v>
      </c>
      <c r="AQ1994" s="78">
        <v>0.0597</v>
      </c>
      <c r="AR1994" s="78">
        <v>0.1667</v>
      </c>
      <c r="AS1994" s="86" t="s">
        <v>11121</v>
      </c>
      <c r="AT1994" s="87">
        <v>0</v>
      </c>
      <c r="AU1994" s="88" t="s">
        <v>11122</v>
      </c>
    </row>
    <row r="1995" spans="1:47">
      <c r="A1995" s="50">
        <f t="shared" si="140"/>
        <v>0</v>
      </c>
      <c r="B1995" s="51" t="str">
        <f>IF(A1995="","",IF(A1995&lt;词盘!$B$2,"大词",IF(A1995&lt;词盘!$C$2,"中尾词","长尾词")))</f>
        <v>大词</v>
      </c>
      <c r="D1995" s="29" t="str">
        <f t="shared" si="139"/>
        <v>无序</v>
      </c>
      <c r="I1995" s="61">
        <f t="shared" si="141"/>
        <v>0</v>
      </c>
      <c r="K1995" s="91"/>
      <c r="L1995" s="90"/>
      <c r="M1995" s="62" t="s">
        <v>11123</v>
      </c>
      <c r="N1995" s="63"/>
      <c r="O1995" s="64" t="s">
        <v>2027</v>
      </c>
      <c r="P1995" s="65"/>
      <c r="Q1995" s="63" t="s">
        <v>2047</v>
      </c>
      <c r="R1995" s="68">
        <v>0</v>
      </c>
      <c r="S1995" s="68">
        <v>2</v>
      </c>
      <c r="T1995" s="69" t="s">
        <v>6544</v>
      </c>
      <c r="U1995" s="70"/>
      <c r="V1995" s="68"/>
      <c r="W1995" s="71"/>
      <c r="X1995" s="72"/>
      <c r="Y1995" s="71"/>
      <c r="Z1995" s="71"/>
      <c r="AA1995" s="71"/>
      <c r="AB1995" s="76"/>
      <c r="AC1995" s="68">
        <v>0</v>
      </c>
      <c r="AD1995" s="77"/>
      <c r="AE1995" s="68">
        <v>16</v>
      </c>
      <c r="AF1995" s="78"/>
      <c r="AG1995" s="81"/>
      <c r="AH1995" s="44" t="s">
        <v>2027</v>
      </c>
      <c r="AI1995" s="64" t="s">
        <v>2177</v>
      </c>
      <c r="AJ1995" s="63"/>
      <c r="AK1995" s="78"/>
      <c r="AL1995" s="78"/>
      <c r="AM1995" s="63"/>
      <c r="AN1995" s="78"/>
      <c r="AO1995" s="78"/>
      <c r="AP1995" s="63"/>
      <c r="AQ1995" s="78"/>
      <c r="AR1995" s="78"/>
      <c r="AS1995" s="86"/>
      <c r="AT1995" s="87">
        <v>0.2857</v>
      </c>
      <c r="AU1995" s="88" t="s">
        <v>11124</v>
      </c>
    </row>
    <row r="1996" spans="1:47">
      <c r="A1996" s="50">
        <f t="shared" si="140"/>
        <v>0</v>
      </c>
      <c r="B1996" s="51" t="str">
        <f>IF(A1996="","",IF(A1996&lt;词盘!$B$2,"大词",IF(A1996&lt;词盘!$C$2,"中尾词","长尾词")))</f>
        <v>大词</v>
      </c>
      <c r="D1996" s="29" t="str">
        <f t="shared" si="139"/>
        <v>无序</v>
      </c>
      <c r="I1996" s="61">
        <f t="shared" si="141"/>
        <v>0</v>
      </c>
      <c r="K1996" s="91"/>
      <c r="L1996" s="90"/>
      <c r="M1996" s="62" t="s">
        <v>11125</v>
      </c>
      <c r="N1996" s="63"/>
      <c r="O1996" s="64" t="s">
        <v>2027</v>
      </c>
      <c r="P1996" s="65"/>
      <c r="Q1996" s="63" t="s">
        <v>2149</v>
      </c>
      <c r="R1996" s="68">
        <v>0</v>
      </c>
      <c r="S1996" s="68">
        <v>1</v>
      </c>
      <c r="T1996" s="69" t="s">
        <v>5840</v>
      </c>
      <c r="U1996" s="70"/>
      <c r="V1996" s="68"/>
      <c r="W1996" s="71"/>
      <c r="X1996" s="72"/>
      <c r="Y1996" s="71"/>
      <c r="Z1996" s="71"/>
      <c r="AA1996" s="71"/>
      <c r="AB1996" s="76"/>
      <c r="AC1996" s="68">
        <v>0</v>
      </c>
      <c r="AD1996" s="77"/>
      <c r="AE1996" s="68">
        <v>12</v>
      </c>
      <c r="AF1996" s="78"/>
      <c r="AG1996" s="81"/>
      <c r="AH1996" s="44" t="s">
        <v>2027</v>
      </c>
      <c r="AI1996" s="64" t="s">
        <v>2177</v>
      </c>
      <c r="AJ1996" s="63"/>
      <c r="AK1996" s="78"/>
      <c r="AL1996" s="78"/>
      <c r="AM1996" s="63"/>
      <c r="AN1996" s="78"/>
      <c r="AO1996" s="78"/>
      <c r="AP1996" s="63"/>
      <c r="AQ1996" s="78"/>
      <c r="AR1996" s="78"/>
      <c r="AS1996" s="86"/>
      <c r="AT1996" s="87"/>
      <c r="AU1996" s="88"/>
    </row>
    <row r="1997" spans="1:47">
      <c r="A1997" s="50">
        <f t="shared" si="140"/>
        <v>0</v>
      </c>
      <c r="B1997" s="51" t="str">
        <f>IF(A1997="","",IF(A1997&lt;词盘!$B$2,"大词",IF(A1997&lt;词盘!$C$2,"中尾词","长尾词")))</f>
        <v>大词</v>
      </c>
      <c r="D1997" s="29" t="str">
        <f t="shared" si="139"/>
        <v>无序</v>
      </c>
      <c r="I1997" s="61">
        <f t="shared" si="141"/>
        <v>0</v>
      </c>
      <c r="K1997" s="91"/>
      <c r="L1997" s="90"/>
      <c r="M1997" s="62" t="s">
        <v>11126</v>
      </c>
      <c r="N1997" s="63"/>
      <c r="O1997" s="64" t="s">
        <v>2027</v>
      </c>
      <c r="P1997" s="65"/>
      <c r="Q1997" s="63" t="s">
        <v>2047</v>
      </c>
      <c r="R1997" s="68">
        <v>0</v>
      </c>
      <c r="S1997" s="68">
        <v>4</v>
      </c>
      <c r="T1997" s="69" t="s">
        <v>11127</v>
      </c>
      <c r="U1997" s="70"/>
      <c r="V1997" s="68"/>
      <c r="W1997" s="71"/>
      <c r="X1997" s="72"/>
      <c r="Y1997" s="71"/>
      <c r="Z1997" s="71"/>
      <c r="AA1997" s="71"/>
      <c r="AB1997" s="76"/>
      <c r="AC1997" s="68">
        <v>0</v>
      </c>
      <c r="AD1997" s="77"/>
      <c r="AE1997" s="68">
        <v>3</v>
      </c>
      <c r="AF1997" s="78"/>
      <c r="AG1997" s="81"/>
      <c r="AH1997" s="44" t="s">
        <v>2027</v>
      </c>
      <c r="AI1997" s="64" t="s">
        <v>2177</v>
      </c>
      <c r="AJ1997" s="63"/>
      <c r="AK1997" s="78"/>
      <c r="AL1997" s="78"/>
      <c r="AM1997" s="63"/>
      <c r="AN1997" s="78"/>
      <c r="AO1997" s="78"/>
      <c r="AP1997" s="63"/>
      <c r="AQ1997" s="78"/>
      <c r="AR1997" s="78"/>
      <c r="AS1997" s="86"/>
      <c r="AT1997" s="87">
        <v>0.0128</v>
      </c>
      <c r="AU1997" s="88" t="s">
        <v>11128</v>
      </c>
    </row>
    <row r="1998" spans="1:47">
      <c r="A1998" s="50">
        <f t="shared" si="140"/>
        <v>0</v>
      </c>
      <c r="B1998" s="51" t="str">
        <f>IF(A1998="","",IF(A1998&lt;词盘!$B$2,"大词",IF(A1998&lt;词盘!$C$2,"中尾词","长尾词")))</f>
        <v>大词</v>
      </c>
      <c r="D1998" s="29" t="str">
        <f t="shared" si="139"/>
        <v>无序</v>
      </c>
      <c r="I1998" s="61">
        <f t="shared" si="141"/>
        <v>0</v>
      </c>
      <c r="K1998" s="91"/>
      <c r="L1998" s="90"/>
      <c r="M1998" s="62" t="s">
        <v>11129</v>
      </c>
      <c r="N1998" s="63"/>
      <c r="O1998" s="64" t="s">
        <v>2027</v>
      </c>
      <c r="P1998" s="65"/>
      <c r="Q1998" s="63" t="s">
        <v>2047</v>
      </c>
      <c r="R1998" s="68">
        <v>0</v>
      </c>
      <c r="S1998" s="68">
        <v>7</v>
      </c>
      <c r="T1998" s="69" t="s">
        <v>11130</v>
      </c>
      <c r="U1998" s="70"/>
      <c r="V1998" s="68"/>
      <c r="W1998" s="71"/>
      <c r="X1998" s="72"/>
      <c r="Y1998" s="71"/>
      <c r="Z1998" s="71"/>
      <c r="AA1998" s="71"/>
      <c r="AB1998" s="76"/>
      <c r="AC1998" s="68">
        <v>0</v>
      </c>
      <c r="AD1998" s="77"/>
      <c r="AE1998" s="68">
        <v>15</v>
      </c>
      <c r="AF1998" s="78"/>
      <c r="AG1998" s="81"/>
      <c r="AH1998" s="44" t="s">
        <v>2027</v>
      </c>
      <c r="AI1998" s="64" t="s">
        <v>2177</v>
      </c>
      <c r="AJ1998" s="63"/>
      <c r="AK1998" s="78"/>
      <c r="AL1998" s="78"/>
      <c r="AM1998" s="63"/>
      <c r="AN1998" s="78"/>
      <c r="AO1998" s="78"/>
      <c r="AP1998" s="63"/>
      <c r="AQ1998" s="78"/>
      <c r="AR1998" s="78"/>
      <c r="AS1998" s="86"/>
      <c r="AT1998" s="87">
        <v>0.0286</v>
      </c>
      <c r="AU1998" s="88" t="s">
        <v>11131</v>
      </c>
    </row>
    <row r="1999" spans="1:47">
      <c r="A1999" s="50">
        <f t="shared" si="140"/>
        <v>0</v>
      </c>
      <c r="B1999" s="51" t="str">
        <f>IF(A1999="","",IF(A1999&lt;词盘!$B$2,"大词",IF(A1999&lt;词盘!$C$2,"中尾词","长尾词")))</f>
        <v>大词</v>
      </c>
      <c r="D1999" s="29" t="str">
        <f t="shared" si="139"/>
        <v>无序</v>
      </c>
      <c r="I1999" s="61">
        <f t="shared" si="141"/>
        <v>0</v>
      </c>
      <c r="K1999" s="91"/>
      <c r="L1999" s="90"/>
      <c r="M1999" s="62" t="s">
        <v>11132</v>
      </c>
      <c r="N1999" s="63"/>
      <c r="O1999" s="64" t="s">
        <v>2027</v>
      </c>
      <c r="P1999" s="65"/>
      <c r="Q1999" s="63" t="s">
        <v>2047</v>
      </c>
      <c r="R1999" s="68">
        <v>0</v>
      </c>
      <c r="S1999" s="68">
        <v>3</v>
      </c>
      <c r="T1999" s="69" t="s">
        <v>11133</v>
      </c>
      <c r="U1999" s="70"/>
      <c r="V1999" s="68"/>
      <c r="W1999" s="71"/>
      <c r="X1999" s="72"/>
      <c r="Y1999" s="71"/>
      <c r="Z1999" s="71"/>
      <c r="AA1999" s="71"/>
      <c r="AB1999" s="76"/>
      <c r="AC1999" s="68">
        <v>0</v>
      </c>
      <c r="AD1999" s="77"/>
      <c r="AE1999" s="68">
        <v>18</v>
      </c>
      <c r="AF1999" s="78"/>
      <c r="AG1999" s="81"/>
      <c r="AH1999" s="44" t="s">
        <v>2027</v>
      </c>
      <c r="AI1999" s="64" t="s">
        <v>2177</v>
      </c>
      <c r="AJ1999" s="63"/>
      <c r="AK1999" s="78"/>
      <c r="AL1999" s="78"/>
      <c r="AM1999" s="63"/>
      <c r="AN1999" s="78"/>
      <c r="AO1999" s="78"/>
      <c r="AP1999" s="63"/>
      <c r="AQ1999" s="78"/>
      <c r="AR1999" s="78"/>
      <c r="AS1999" s="86"/>
      <c r="AT1999" s="87">
        <v>0.0381</v>
      </c>
      <c r="AU1999" s="88" t="s">
        <v>11134</v>
      </c>
    </row>
    <row r="2000" spans="1:47">
      <c r="A2000" s="50">
        <f t="shared" si="140"/>
        <v>0</v>
      </c>
      <c r="B2000" s="51" t="str">
        <f>IF(A2000="","",IF(A2000&lt;词盘!$B$2,"大词",IF(A2000&lt;词盘!$C$2,"中尾词","长尾词")))</f>
        <v>大词</v>
      </c>
      <c r="D2000" s="29" t="str">
        <f t="shared" si="139"/>
        <v>无序</v>
      </c>
      <c r="I2000" s="61">
        <f t="shared" si="141"/>
        <v>0</v>
      </c>
      <c r="K2000" s="91"/>
      <c r="L2000" s="90"/>
      <c r="M2000" s="62" t="s">
        <v>11135</v>
      </c>
      <c r="N2000" s="63" t="s">
        <v>11136</v>
      </c>
      <c r="O2000" s="64" t="s">
        <v>2027</v>
      </c>
      <c r="P2000" s="65"/>
      <c r="Q2000" s="63" t="s">
        <v>4152</v>
      </c>
      <c r="R2000" s="68">
        <v>0</v>
      </c>
      <c r="S2000" s="68">
        <v>1</v>
      </c>
      <c r="T2000" s="69" t="s">
        <v>2601</v>
      </c>
      <c r="U2000" s="70"/>
      <c r="V2000" s="68"/>
      <c r="W2000" s="71"/>
      <c r="X2000" s="72"/>
      <c r="Y2000" s="71"/>
      <c r="Z2000" s="71"/>
      <c r="AA2000" s="71">
        <v>1</v>
      </c>
      <c r="AB2000" s="76">
        <v>0</v>
      </c>
      <c r="AC2000" s="68">
        <v>0</v>
      </c>
      <c r="AD2000" s="77">
        <v>0</v>
      </c>
      <c r="AE2000" s="68">
        <v>13</v>
      </c>
      <c r="AF2000" s="78">
        <v>1</v>
      </c>
      <c r="AG2000" s="81">
        <v>1</v>
      </c>
      <c r="AH2000" s="44" t="s">
        <v>2027</v>
      </c>
      <c r="AI2000" s="64" t="s">
        <v>2177</v>
      </c>
      <c r="AJ2000" s="63" t="s">
        <v>8490</v>
      </c>
      <c r="AK2000" s="78">
        <v>0.6</v>
      </c>
      <c r="AL2000" s="78">
        <v>1</v>
      </c>
      <c r="AM2000" s="63" t="s">
        <v>11137</v>
      </c>
      <c r="AN2000" s="78">
        <v>0.2</v>
      </c>
      <c r="AO2000" s="78">
        <v>0</v>
      </c>
      <c r="AP2000" s="63" t="s">
        <v>11138</v>
      </c>
      <c r="AQ2000" s="78">
        <v>0.2</v>
      </c>
      <c r="AR2000" s="78">
        <v>0</v>
      </c>
      <c r="AS2000" s="86"/>
      <c r="AT2000" s="87"/>
      <c r="AU2000" s="88"/>
    </row>
    <row r="2001" spans="1:47">
      <c r="A2001" s="50">
        <f t="shared" si="140"/>
        <v>0</v>
      </c>
      <c r="B2001" s="51" t="str">
        <f>IF(A2001="","",IF(A2001&lt;词盘!$B$2,"大词",IF(A2001&lt;词盘!$C$2,"中尾词","长尾词")))</f>
        <v>大词</v>
      </c>
      <c r="D2001" s="29" t="str">
        <f t="shared" si="139"/>
        <v>无序</v>
      </c>
      <c r="I2001" s="61">
        <f t="shared" si="141"/>
        <v>0</v>
      </c>
      <c r="K2001" s="91"/>
      <c r="L2001" s="90"/>
      <c r="M2001" s="62" t="s">
        <v>11139</v>
      </c>
      <c r="N2001" s="63"/>
      <c r="O2001" s="64" t="s">
        <v>2027</v>
      </c>
      <c r="P2001" s="65"/>
      <c r="Q2001" s="63" t="s">
        <v>2247</v>
      </c>
      <c r="R2001" s="68">
        <v>0</v>
      </c>
      <c r="S2001" s="68">
        <v>1</v>
      </c>
      <c r="T2001" s="69" t="s">
        <v>2601</v>
      </c>
      <c r="U2001" s="70"/>
      <c r="V2001" s="68"/>
      <c r="W2001" s="71"/>
      <c r="X2001" s="72"/>
      <c r="Y2001" s="71"/>
      <c r="Z2001" s="71"/>
      <c r="AA2001" s="71"/>
      <c r="AB2001" s="76"/>
      <c r="AC2001" s="68">
        <v>0</v>
      </c>
      <c r="AD2001" s="77"/>
      <c r="AE2001" s="68">
        <v>16</v>
      </c>
      <c r="AF2001" s="78"/>
      <c r="AG2001" s="81"/>
      <c r="AH2001" s="44" t="s">
        <v>2027</v>
      </c>
      <c r="AI2001" s="64" t="s">
        <v>2177</v>
      </c>
      <c r="AJ2001" s="63"/>
      <c r="AK2001" s="78"/>
      <c r="AL2001" s="78"/>
      <c r="AM2001" s="63"/>
      <c r="AN2001" s="78"/>
      <c r="AO2001" s="78"/>
      <c r="AP2001" s="63"/>
      <c r="AQ2001" s="78"/>
      <c r="AR2001" s="78"/>
      <c r="AS2001" s="86"/>
      <c r="AT2001" s="87">
        <v>0</v>
      </c>
      <c r="AU2001" s="88" t="s">
        <v>11140</v>
      </c>
    </row>
    <row r="2002" spans="1:47">
      <c r="A2002" s="50">
        <f t="shared" si="140"/>
        <v>0</v>
      </c>
      <c r="B2002" s="51" t="str">
        <f>IF(A2002="","",IF(A2002&lt;词盘!$B$2,"大词",IF(A2002&lt;词盘!$C$2,"中尾词","长尾词")))</f>
        <v>大词</v>
      </c>
      <c r="D2002" s="29" t="str">
        <f t="shared" si="139"/>
        <v>无序</v>
      </c>
      <c r="I2002" s="61">
        <f t="shared" si="141"/>
        <v>0</v>
      </c>
      <c r="K2002" s="91"/>
      <c r="L2002" s="90"/>
      <c r="M2002" s="62" t="s">
        <v>11141</v>
      </c>
      <c r="N2002" s="63"/>
      <c r="O2002" s="64" t="s">
        <v>2027</v>
      </c>
      <c r="P2002" s="65"/>
      <c r="Q2002" s="63" t="s">
        <v>2247</v>
      </c>
      <c r="R2002" s="68">
        <v>0</v>
      </c>
      <c r="S2002" s="68">
        <v>1</v>
      </c>
      <c r="T2002" s="69" t="s">
        <v>2601</v>
      </c>
      <c r="U2002" s="70"/>
      <c r="V2002" s="68"/>
      <c r="W2002" s="71"/>
      <c r="X2002" s="72"/>
      <c r="Y2002" s="71"/>
      <c r="Z2002" s="71"/>
      <c r="AA2002" s="71"/>
      <c r="AB2002" s="76"/>
      <c r="AC2002" s="68">
        <v>0</v>
      </c>
      <c r="AD2002" s="77"/>
      <c r="AE2002" s="68">
        <v>15</v>
      </c>
      <c r="AF2002" s="78"/>
      <c r="AG2002" s="81"/>
      <c r="AH2002" s="44" t="s">
        <v>2027</v>
      </c>
      <c r="AI2002" s="64" t="s">
        <v>2177</v>
      </c>
      <c r="AJ2002" s="63"/>
      <c r="AK2002" s="78"/>
      <c r="AL2002" s="78"/>
      <c r="AM2002" s="63"/>
      <c r="AN2002" s="78"/>
      <c r="AO2002" s="78"/>
      <c r="AP2002" s="63"/>
      <c r="AQ2002" s="78"/>
      <c r="AR2002" s="78"/>
      <c r="AS2002" s="86"/>
      <c r="AT2002" s="87">
        <v>0</v>
      </c>
      <c r="AU2002" s="88" t="s">
        <v>11142</v>
      </c>
    </row>
    <row r="2003" spans="1:47">
      <c r="A2003" s="50">
        <f t="shared" si="140"/>
        <v>0</v>
      </c>
      <c r="B2003" s="51" t="str">
        <f>IF(A2003="","",IF(A2003&lt;词盘!$B$2,"大词",IF(A2003&lt;词盘!$C$2,"中尾词","长尾词")))</f>
        <v>大词</v>
      </c>
      <c r="D2003" s="29" t="str">
        <f t="shared" si="139"/>
        <v>无序</v>
      </c>
      <c r="I2003" s="61">
        <f t="shared" si="141"/>
        <v>0</v>
      </c>
      <c r="K2003" s="91"/>
      <c r="L2003" s="90"/>
      <c r="M2003" s="62" t="s">
        <v>11143</v>
      </c>
      <c r="N2003" s="63"/>
      <c r="O2003" s="64" t="s">
        <v>2027</v>
      </c>
      <c r="P2003" s="65"/>
      <c r="Q2003" s="63" t="s">
        <v>2247</v>
      </c>
      <c r="R2003" s="68">
        <v>0</v>
      </c>
      <c r="S2003" s="68">
        <v>1</v>
      </c>
      <c r="T2003" s="69" t="s">
        <v>2601</v>
      </c>
      <c r="U2003" s="70"/>
      <c r="V2003" s="68"/>
      <c r="W2003" s="71"/>
      <c r="X2003" s="72"/>
      <c r="Y2003" s="71"/>
      <c r="Z2003" s="71"/>
      <c r="AA2003" s="71"/>
      <c r="AB2003" s="76"/>
      <c r="AC2003" s="68">
        <v>0</v>
      </c>
      <c r="AD2003" s="77"/>
      <c r="AE2003" s="68">
        <v>10</v>
      </c>
      <c r="AF2003" s="78"/>
      <c r="AG2003" s="81"/>
      <c r="AH2003" s="44" t="s">
        <v>2027</v>
      </c>
      <c r="AI2003" s="64" t="s">
        <v>2177</v>
      </c>
      <c r="AJ2003" s="63"/>
      <c r="AK2003" s="78"/>
      <c r="AL2003" s="78"/>
      <c r="AM2003" s="63"/>
      <c r="AN2003" s="78"/>
      <c r="AO2003" s="78"/>
      <c r="AP2003" s="63"/>
      <c r="AQ2003" s="78"/>
      <c r="AR2003" s="78"/>
      <c r="AS2003" s="86"/>
      <c r="AT2003" s="87"/>
      <c r="AU2003" s="88"/>
    </row>
    <row r="2004" spans="1:47">
      <c r="A2004" s="50">
        <f t="shared" si="140"/>
        <v>0</v>
      </c>
      <c r="B2004" s="51" t="str">
        <f>IF(A2004="","",IF(A2004&lt;词盘!$B$2,"大词",IF(A2004&lt;词盘!$C$2,"中尾词","长尾词")))</f>
        <v>大词</v>
      </c>
      <c r="D2004" s="29" t="str">
        <f t="shared" si="139"/>
        <v>无序</v>
      </c>
      <c r="I2004" s="61">
        <f t="shared" si="141"/>
        <v>0</v>
      </c>
      <c r="K2004" s="91"/>
      <c r="L2004" s="90"/>
      <c r="M2004" s="62" t="s">
        <v>11144</v>
      </c>
      <c r="N2004" s="63"/>
      <c r="O2004" s="64" t="s">
        <v>2027</v>
      </c>
      <c r="P2004" s="65"/>
      <c r="Q2004" s="63" t="s">
        <v>2149</v>
      </c>
      <c r="R2004" s="68">
        <v>0</v>
      </c>
      <c r="S2004" s="68">
        <v>1</v>
      </c>
      <c r="T2004" s="69" t="s">
        <v>2022</v>
      </c>
      <c r="U2004" s="70"/>
      <c r="V2004" s="68"/>
      <c r="W2004" s="71"/>
      <c r="X2004" s="72"/>
      <c r="Y2004" s="71"/>
      <c r="Z2004" s="71"/>
      <c r="AA2004" s="71"/>
      <c r="AB2004" s="76"/>
      <c r="AC2004" s="68">
        <v>0</v>
      </c>
      <c r="AD2004" s="77"/>
      <c r="AE2004" s="68">
        <v>33</v>
      </c>
      <c r="AF2004" s="78"/>
      <c r="AG2004" s="81"/>
      <c r="AH2004" s="44" t="s">
        <v>2027</v>
      </c>
      <c r="AI2004" s="64" t="s">
        <v>2177</v>
      </c>
      <c r="AJ2004" s="63"/>
      <c r="AK2004" s="78"/>
      <c r="AL2004" s="78"/>
      <c r="AM2004" s="63"/>
      <c r="AN2004" s="78"/>
      <c r="AO2004" s="78"/>
      <c r="AP2004" s="63"/>
      <c r="AQ2004" s="78"/>
      <c r="AR2004" s="78"/>
      <c r="AS2004" s="86"/>
      <c r="AT2004" s="87"/>
      <c r="AU2004" s="88"/>
    </row>
    <row r="2005" spans="1:47">
      <c r="A2005" s="50">
        <f t="shared" si="140"/>
        <v>0</v>
      </c>
      <c r="B2005" s="51" t="str">
        <f>IF(A2005="","",IF(A2005&lt;词盘!$B$2,"大词",IF(A2005&lt;词盘!$C$2,"中尾词","长尾词")))</f>
        <v>大词</v>
      </c>
      <c r="D2005" s="29" t="str">
        <f t="shared" si="139"/>
        <v>无序</v>
      </c>
      <c r="I2005" s="61">
        <f t="shared" si="141"/>
        <v>0</v>
      </c>
      <c r="K2005" s="91"/>
      <c r="L2005" s="90"/>
      <c r="M2005" s="62" t="s">
        <v>11145</v>
      </c>
      <c r="N2005" s="63"/>
      <c r="O2005" s="64" t="s">
        <v>2027</v>
      </c>
      <c r="P2005" s="65"/>
      <c r="Q2005" s="63" t="s">
        <v>2149</v>
      </c>
      <c r="R2005" s="68">
        <v>0</v>
      </c>
      <c r="S2005" s="68">
        <v>1</v>
      </c>
      <c r="T2005" s="69" t="s">
        <v>2910</v>
      </c>
      <c r="U2005" s="70"/>
      <c r="V2005" s="68"/>
      <c r="W2005" s="71"/>
      <c r="X2005" s="72"/>
      <c r="Y2005" s="71"/>
      <c r="Z2005" s="71"/>
      <c r="AA2005" s="71"/>
      <c r="AB2005" s="76"/>
      <c r="AC2005" s="68">
        <v>0</v>
      </c>
      <c r="AD2005" s="77"/>
      <c r="AE2005" s="68">
        <v>22</v>
      </c>
      <c r="AF2005" s="78"/>
      <c r="AG2005" s="81"/>
      <c r="AH2005" s="44" t="s">
        <v>2027</v>
      </c>
      <c r="AI2005" s="64" t="s">
        <v>2177</v>
      </c>
      <c r="AJ2005" s="63"/>
      <c r="AK2005" s="78"/>
      <c r="AL2005" s="78"/>
      <c r="AM2005" s="63"/>
      <c r="AN2005" s="78"/>
      <c r="AO2005" s="78"/>
      <c r="AP2005" s="63"/>
      <c r="AQ2005" s="78"/>
      <c r="AR2005" s="78"/>
      <c r="AS2005" s="86"/>
      <c r="AT2005" s="87">
        <v>0.0244</v>
      </c>
      <c r="AU2005" s="88" t="s">
        <v>11146</v>
      </c>
    </row>
    <row r="2006" spans="1:47">
      <c r="A2006" s="50">
        <f t="shared" si="140"/>
        <v>48</v>
      </c>
      <c r="B2006" s="51" t="str">
        <f>IF(A2006="","",IF(A2006&lt;词盘!$B$2,"大词",IF(A2006&lt;词盘!$C$2,"中尾词","长尾词")))</f>
        <v>大词</v>
      </c>
      <c r="D2006" s="29" t="str">
        <f t="shared" si="139"/>
        <v>无序</v>
      </c>
      <c r="I2006" s="61">
        <f t="shared" si="141"/>
        <v>0</v>
      </c>
      <c r="K2006" s="91"/>
      <c r="L2006" s="90"/>
      <c r="M2006" s="62" t="s">
        <v>11147</v>
      </c>
      <c r="N2006" s="63" t="s">
        <v>4451</v>
      </c>
      <c r="O2006" s="64" t="s">
        <v>2027</v>
      </c>
      <c r="P2006" s="65"/>
      <c r="Q2006" s="63" t="s">
        <v>2047</v>
      </c>
      <c r="R2006" s="68">
        <v>0</v>
      </c>
      <c r="S2006" s="68">
        <v>3</v>
      </c>
      <c r="T2006" s="69" t="s">
        <v>7102</v>
      </c>
      <c r="U2006" s="70">
        <v>2308967</v>
      </c>
      <c r="V2006" s="68">
        <v>1651</v>
      </c>
      <c r="W2006" s="71">
        <v>48</v>
      </c>
      <c r="X2006" s="72">
        <v>0.0297</v>
      </c>
      <c r="Y2006" s="71">
        <v>44087</v>
      </c>
      <c r="Z2006" s="71">
        <v>770</v>
      </c>
      <c r="AA2006" s="71">
        <v>2</v>
      </c>
      <c r="AB2006" s="76">
        <v>0</v>
      </c>
      <c r="AC2006" s="68">
        <v>2622</v>
      </c>
      <c r="AD2006" s="77">
        <v>0.63</v>
      </c>
      <c r="AE2006" s="68">
        <v>6</v>
      </c>
      <c r="AF2006" s="78">
        <v>0.32</v>
      </c>
      <c r="AG2006" s="81">
        <v>1</v>
      </c>
      <c r="AH2006" s="82">
        <v>1.24</v>
      </c>
      <c r="AI2006" s="64" t="s">
        <v>3588</v>
      </c>
      <c r="AJ2006" s="63" t="s">
        <v>2293</v>
      </c>
      <c r="AK2006" s="78">
        <v>0.16</v>
      </c>
      <c r="AL2006" s="78">
        <v>0.5</v>
      </c>
      <c r="AM2006" s="63" t="s">
        <v>11148</v>
      </c>
      <c r="AN2006" s="78">
        <v>0.08</v>
      </c>
      <c r="AO2006" s="78">
        <v>0.5</v>
      </c>
      <c r="AP2006" s="63" t="s">
        <v>2857</v>
      </c>
      <c r="AQ2006" s="78">
        <v>0.08</v>
      </c>
      <c r="AR2006" s="78">
        <v>0</v>
      </c>
      <c r="AS2006" s="86" t="s">
        <v>11149</v>
      </c>
      <c r="AT2006" s="87"/>
      <c r="AU2006" s="88"/>
    </row>
    <row r="2007" spans="1:47">
      <c r="A2007" s="50">
        <f t="shared" si="140"/>
        <v>151</v>
      </c>
      <c r="B2007" s="51" t="str">
        <f>IF(A2007="","",IF(A2007&lt;词盘!$B$2,"大词",IF(A2007&lt;词盘!$C$2,"中尾词","长尾词")))</f>
        <v>大词</v>
      </c>
      <c r="D2007" s="29" t="str">
        <f t="shared" ref="D2007:D2023" si="142">IF(M2007="","",IF(OR(E2007="/",E2007=""),"无序",IF(COUNTIFS(E:E,E2007)&lt;4,"无序","有序")))</f>
        <v>无序</v>
      </c>
      <c r="I2007" s="61">
        <f t="shared" si="141"/>
        <v>0</v>
      </c>
      <c r="K2007" s="91"/>
      <c r="L2007" s="90"/>
      <c r="M2007" s="62" t="s">
        <v>11150</v>
      </c>
      <c r="N2007" s="63" t="s">
        <v>11151</v>
      </c>
      <c r="O2007" s="64" t="s">
        <v>2027</v>
      </c>
      <c r="P2007" s="65"/>
      <c r="Q2007" s="63" t="s">
        <v>2047</v>
      </c>
      <c r="R2007" s="68">
        <v>0</v>
      </c>
      <c r="S2007" s="68">
        <v>3</v>
      </c>
      <c r="T2007" s="69" t="s">
        <v>8947</v>
      </c>
      <c r="U2007" s="70">
        <v>1484936</v>
      </c>
      <c r="V2007" s="68">
        <v>2829</v>
      </c>
      <c r="W2007" s="71">
        <v>151</v>
      </c>
      <c r="X2007" s="72">
        <v>0.0537</v>
      </c>
      <c r="Y2007" s="71">
        <v>83986</v>
      </c>
      <c r="Z2007" s="71">
        <v>1291</v>
      </c>
      <c r="AA2007" s="71">
        <v>4</v>
      </c>
      <c r="AB2007" s="76">
        <v>0</v>
      </c>
      <c r="AC2007" s="68">
        <v>1433</v>
      </c>
      <c r="AD2007" s="77">
        <v>1.97</v>
      </c>
      <c r="AE2007" s="68">
        <v>19</v>
      </c>
      <c r="AF2007" s="78">
        <v>0.45</v>
      </c>
      <c r="AG2007" s="81">
        <v>0.4545</v>
      </c>
      <c r="AH2007" s="82">
        <v>1.2</v>
      </c>
      <c r="AI2007" s="64" t="s">
        <v>2339</v>
      </c>
      <c r="AJ2007" s="63" t="s">
        <v>2293</v>
      </c>
      <c r="AK2007" s="78">
        <v>0.225</v>
      </c>
      <c r="AL2007" s="78">
        <v>0.2727</v>
      </c>
      <c r="AM2007" s="63" t="s">
        <v>5464</v>
      </c>
      <c r="AN2007" s="78">
        <v>0.125</v>
      </c>
      <c r="AO2007" s="78">
        <v>0.0909</v>
      </c>
      <c r="AP2007" s="63" t="s">
        <v>5465</v>
      </c>
      <c r="AQ2007" s="78">
        <v>0.1</v>
      </c>
      <c r="AR2007" s="78">
        <v>0.0909</v>
      </c>
      <c r="AS2007" s="86" t="s">
        <v>11152</v>
      </c>
      <c r="AT2007" s="87"/>
      <c r="AU2007" s="88"/>
    </row>
    <row r="2008" spans="1:47">
      <c r="A2008" s="50">
        <f t="shared" si="140"/>
        <v>0</v>
      </c>
      <c r="B2008" s="51" t="str">
        <f>IF(A2008="","",IF(A2008&lt;词盘!$B$2,"大词",IF(A2008&lt;词盘!$C$2,"中尾词","长尾词")))</f>
        <v>大词</v>
      </c>
      <c r="D2008" s="29" t="str">
        <f t="shared" si="142"/>
        <v>无序</v>
      </c>
      <c r="I2008" s="61">
        <f t="shared" si="141"/>
        <v>0</v>
      </c>
      <c r="K2008" s="91"/>
      <c r="L2008" s="90"/>
      <c r="M2008" s="62" t="s">
        <v>11153</v>
      </c>
      <c r="N2008" s="63"/>
      <c r="O2008" s="64" t="s">
        <v>2027</v>
      </c>
      <c r="P2008" s="65"/>
      <c r="Q2008" s="63" t="s">
        <v>2047</v>
      </c>
      <c r="R2008" s="68">
        <v>0</v>
      </c>
      <c r="S2008" s="68">
        <v>1</v>
      </c>
      <c r="T2008" s="69" t="s">
        <v>2910</v>
      </c>
      <c r="U2008" s="70"/>
      <c r="V2008" s="68"/>
      <c r="W2008" s="71"/>
      <c r="X2008" s="72"/>
      <c r="Y2008" s="71"/>
      <c r="Z2008" s="71"/>
      <c r="AA2008" s="71">
        <v>1</v>
      </c>
      <c r="AB2008" s="76">
        <v>0</v>
      </c>
      <c r="AC2008" s="68">
        <v>1236</v>
      </c>
      <c r="AD2008" s="77">
        <v>0</v>
      </c>
      <c r="AE2008" s="68">
        <v>9</v>
      </c>
      <c r="AF2008" s="78">
        <v>0.3654</v>
      </c>
      <c r="AG2008" s="81">
        <v>0.2727</v>
      </c>
      <c r="AH2008" s="82">
        <v>2.75</v>
      </c>
      <c r="AI2008" s="64" t="s">
        <v>11154</v>
      </c>
      <c r="AJ2008" s="63" t="s">
        <v>5339</v>
      </c>
      <c r="AK2008" s="78">
        <v>0.1346</v>
      </c>
      <c r="AL2008" s="78">
        <v>0.0909</v>
      </c>
      <c r="AM2008" s="63" t="s">
        <v>7634</v>
      </c>
      <c r="AN2008" s="78">
        <v>0.1154</v>
      </c>
      <c r="AO2008" s="78">
        <v>0.0909</v>
      </c>
      <c r="AP2008" s="63" t="s">
        <v>11155</v>
      </c>
      <c r="AQ2008" s="78">
        <v>0.1154</v>
      </c>
      <c r="AR2008" s="78">
        <v>0.0909</v>
      </c>
      <c r="AS2008" s="86" t="s">
        <v>11156</v>
      </c>
      <c r="AT2008" s="87">
        <v>0</v>
      </c>
      <c r="AU2008" s="88" t="s">
        <v>11157</v>
      </c>
    </row>
    <row r="2009" spans="1:47">
      <c r="A2009" s="50">
        <f t="shared" si="140"/>
        <v>103</v>
      </c>
      <c r="B2009" s="51" t="str">
        <f>IF(A2009="","",IF(A2009&lt;词盘!$B$2,"大词",IF(A2009&lt;词盘!$C$2,"中尾词","长尾词")))</f>
        <v>大词</v>
      </c>
      <c r="D2009" s="29" t="str">
        <f t="shared" si="142"/>
        <v>无序</v>
      </c>
      <c r="I2009" s="61">
        <f t="shared" si="141"/>
        <v>0</v>
      </c>
      <c r="K2009" s="91"/>
      <c r="L2009" s="90"/>
      <c r="M2009" s="62" t="s">
        <v>11158</v>
      </c>
      <c r="N2009" s="63" t="s">
        <v>11159</v>
      </c>
      <c r="O2009" s="64" t="s">
        <v>2027</v>
      </c>
      <c r="P2009" s="65"/>
      <c r="Q2009" s="63" t="s">
        <v>2047</v>
      </c>
      <c r="R2009" s="68">
        <v>0</v>
      </c>
      <c r="S2009" s="68">
        <v>3</v>
      </c>
      <c r="T2009" s="69" t="s">
        <v>7102</v>
      </c>
      <c r="U2009" s="70">
        <v>1643154</v>
      </c>
      <c r="V2009" s="68">
        <v>3292</v>
      </c>
      <c r="W2009" s="71">
        <v>103</v>
      </c>
      <c r="X2009" s="72">
        <v>0.0313</v>
      </c>
      <c r="Y2009" s="71">
        <v>74190</v>
      </c>
      <c r="Z2009" s="71">
        <v>1581</v>
      </c>
      <c r="AA2009" s="71">
        <v>3</v>
      </c>
      <c r="AB2009" s="76">
        <v>5</v>
      </c>
      <c r="AC2009" s="68">
        <v>7970</v>
      </c>
      <c r="AD2009" s="77">
        <v>0.41</v>
      </c>
      <c r="AE2009" s="68">
        <v>114</v>
      </c>
      <c r="AF2009" s="78">
        <v>0.3889</v>
      </c>
      <c r="AG2009" s="81">
        <v>0.5715</v>
      </c>
      <c r="AH2009" s="82">
        <v>0.87</v>
      </c>
      <c r="AI2009" s="64" t="s">
        <v>4878</v>
      </c>
      <c r="AJ2009" s="63" t="s">
        <v>6573</v>
      </c>
      <c r="AK2009" s="78">
        <v>0.1667</v>
      </c>
      <c r="AL2009" s="78">
        <v>0.1429</v>
      </c>
      <c r="AM2009" s="63" t="s">
        <v>4453</v>
      </c>
      <c r="AN2009" s="78">
        <v>0.1389</v>
      </c>
      <c r="AO2009" s="78">
        <v>0.1429</v>
      </c>
      <c r="AP2009" s="63" t="s">
        <v>5339</v>
      </c>
      <c r="AQ2009" s="78">
        <v>0.0833</v>
      </c>
      <c r="AR2009" s="78">
        <v>0.2857</v>
      </c>
      <c r="AS2009" s="86" t="s">
        <v>11160</v>
      </c>
      <c r="AT2009" s="87"/>
      <c r="AU2009" s="88"/>
    </row>
    <row r="2010" spans="1:47">
      <c r="A2010" s="50">
        <f t="shared" si="140"/>
        <v>0</v>
      </c>
      <c r="B2010" s="51" t="str">
        <f>IF(A2010="","",IF(A2010&lt;词盘!$B$2,"大词",IF(A2010&lt;词盘!$C$2,"中尾词","长尾词")))</f>
        <v>大词</v>
      </c>
      <c r="D2010" s="29" t="str">
        <f t="shared" si="142"/>
        <v>无序</v>
      </c>
      <c r="I2010" s="61">
        <f t="shared" si="141"/>
        <v>0</v>
      </c>
      <c r="K2010" s="91"/>
      <c r="L2010" s="90"/>
      <c r="M2010" s="62" t="s">
        <v>11161</v>
      </c>
      <c r="N2010" s="63"/>
      <c r="O2010" s="64" t="s">
        <v>2027</v>
      </c>
      <c r="P2010" s="65"/>
      <c r="Q2010" s="63" t="s">
        <v>2047</v>
      </c>
      <c r="R2010" s="68">
        <v>0</v>
      </c>
      <c r="S2010" s="68">
        <v>13</v>
      </c>
      <c r="T2010" s="69" t="s">
        <v>6983</v>
      </c>
      <c r="U2010" s="70"/>
      <c r="V2010" s="68"/>
      <c r="W2010" s="71"/>
      <c r="X2010" s="72"/>
      <c r="Y2010" s="71"/>
      <c r="Z2010" s="71"/>
      <c r="AA2010" s="71"/>
      <c r="AB2010" s="76"/>
      <c r="AC2010" s="68">
        <v>0</v>
      </c>
      <c r="AD2010" s="77"/>
      <c r="AE2010" s="68">
        <v>30</v>
      </c>
      <c r="AF2010" s="78"/>
      <c r="AG2010" s="81"/>
      <c r="AH2010" s="44" t="s">
        <v>2027</v>
      </c>
      <c r="AI2010" s="64" t="s">
        <v>2177</v>
      </c>
      <c r="AJ2010" s="63"/>
      <c r="AK2010" s="78"/>
      <c r="AL2010" s="78"/>
      <c r="AM2010" s="63"/>
      <c r="AN2010" s="78"/>
      <c r="AO2010" s="78"/>
      <c r="AP2010" s="63"/>
      <c r="AQ2010" s="78"/>
      <c r="AR2010" s="78"/>
      <c r="AS2010" s="86"/>
      <c r="AT2010" s="87">
        <v>0.0303</v>
      </c>
      <c r="AU2010" s="88" t="s">
        <v>11162</v>
      </c>
    </row>
    <row r="2011" spans="1:47">
      <c r="A2011" s="50">
        <f t="shared" si="140"/>
        <v>21</v>
      </c>
      <c r="B2011" s="51" t="str">
        <f>IF(A2011="","",IF(A2011&lt;词盘!$B$2,"大词",IF(A2011&lt;词盘!$C$2,"中尾词","长尾词")))</f>
        <v>大词</v>
      </c>
      <c r="D2011" s="29" t="str">
        <f t="shared" si="142"/>
        <v>无序</v>
      </c>
      <c r="I2011" s="61">
        <f t="shared" si="141"/>
        <v>0</v>
      </c>
      <c r="K2011" s="91"/>
      <c r="L2011" s="90"/>
      <c r="M2011" s="62" t="s">
        <v>11163</v>
      </c>
      <c r="N2011" s="63" t="s">
        <v>11164</v>
      </c>
      <c r="O2011" s="64" t="s">
        <v>2027</v>
      </c>
      <c r="P2011" s="65"/>
      <c r="Q2011" s="63" t="s">
        <v>2047</v>
      </c>
      <c r="R2011" s="68">
        <v>0</v>
      </c>
      <c r="S2011" s="68">
        <v>1</v>
      </c>
      <c r="T2011" s="69" t="s">
        <v>2910</v>
      </c>
      <c r="U2011" s="70">
        <v>1698063</v>
      </c>
      <c r="V2011" s="68">
        <v>726</v>
      </c>
      <c r="W2011" s="71">
        <v>21</v>
      </c>
      <c r="X2011" s="72">
        <v>0.0302</v>
      </c>
      <c r="Y2011" s="71">
        <v>18467</v>
      </c>
      <c r="Z2011" s="71">
        <v>317</v>
      </c>
      <c r="AA2011" s="71">
        <v>1</v>
      </c>
      <c r="AB2011" s="76">
        <v>0</v>
      </c>
      <c r="AC2011" s="68">
        <v>431</v>
      </c>
      <c r="AD2011" s="77">
        <v>1.68</v>
      </c>
      <c r="AE2011" s="68">
        <v>6</v>
      </c>
      <c r="AF2011" s="78">
        <v>0.4445</v>
      </c>
      <c r="AG2011" s="81">
        <v>0.6</v>
      </c>
      <c r="AH2011" s="44" t="s">
        <v>2027</v>
      </c>
      <c r="AI2011" s="64" t="s">
        <v>2177</v>
      </c>
      <c r="AJ2011" s="63" t="s">
        <v>11165</v>
      </c>
      <c r="AK2011" s="78">
        <v>0.1667</v>
      </c>
      <c r="AL2011" s="78">
        <v>0.4</v>
      </c>
      <c r="AM2011" s="63" t="s">
        <v>11166</v>
      </c>
      <c r="AN2011" s="78">
        <v>0.1667</v>
      </c>
      <c r="AO2011" s="78">
        <v>0.2</v>
      </c>
      <c r="AP2011" s="63" t="s">
        <v>5472</v>
      </c>
      <c r="AQ2011" s="78">
        <v>0.1111</v>
      </c>
      <c r="AR2011" s="78">
        <v>0</v>
      </c>
      <c r="AS2011" s="86" t="s">
        <v>11167</v>
      </c>
      <c r="AT2011" s="87"/>
      <c r="AU2011" s="88"/>
    </row>
    <row r="2012" spans="1:47">
      <c r="A2012" s="50">
        <f t="shared" si="140"/>
        <v>61</v>
      </c>
      <c r="B2012" s="51" t="str">
        <f>IF(A2012="","",IF(A2012&lt;词盘!$B$2,"大词",IF(A2012&lt;词盘!$C$2,"中尾词","长尾词")))</f>
        <v>大词</v>
      </c>
      <c r="D2012" s="29" t="str">
        <f t="shared" si="142"/>
        <v>无序</v>
      </c>
      <c r="I2012" s="61">
        <f t="shared" si="141"/>
        <v>0</v>
      </c>
      <c r="K2012" s="91"/>
      <c r="L2012" s="90"/>
      <c r="M2012" s="62" t="s">
        <v>11168</v>
      </c>
      <c r="N2012" s="63" t="s">
        <v>11169</v>
      </c>
      <c r="O2012" s="64" t="s">
        <v>2027</v>
      </c>
      <c r="P2012" s="65"/>
      <c r="Q2012" s="63" t="s">
        <v>2047</v>
      </c>
      <c r="R2012" s="68">
        <v>0</v>
      </c>
      <c r="S2012" s="68">
        <v>1</v>
      </c>
      <c r="T2012" s="69" t="s">
        <v>2910</v>
      </c>
      <c r="U2012" s="70">
        <v>1560349</v>
      </c>
      <c r="V2012" s="68">
        <v>1807</v>
      </c>
      <c r="W2012" s="71">
        <v>61</v>
      </c>
      <c r="X2012" s="72">
        <v>0.0339</v>
      </c>
      <c r="Y2012" s="71">
        <v>38951</v>
      </c>
      <c r="Z2012" s="71">
        <v>846</v>
      </c>
      <c r="AA2012" s="71">
        <v>2</v>
      </c>
      <c r="AB2012" s="76">
        <v>0</v>
      </c>
      <c r="AC2012" s="68">
        <v>1219</v>
      </c>
      <c r="AD2012" s="77">
        <v>1.48</v>
      </c>
      <c r="AE2012" s="68">
        <v>10</v>
      </c>
      <c r="AF2012" s="78">
        <v>0.3421</v>
      </c>
      <c r="AG2012" s="81">
        <v>0.5</v>
      </c>
      <c r="AH2012" s="44" t="s">
        <v>2027</v>
      </c>
      <c r="AI2012" s="64" t="s">
        <v>2177</v>
      </c>
      <c r="AJ2012" s="63" t="s">
        <v>11170</v>
      </c>
      <c r="AK2012" s="78">
        <v>0.1316</v>
      </c>
      <c r="AL2012" s="78">
        <v>0.25</v>
      </c>
      <c r="AM2012" s="63" t="s">
        <v>6573</v>
      </c>
      <c r="AN2012" s="78">
        <v>0.1316</v>
      </c>
      <c r="AO2012" s="78">
        <v>0</v>
      </c>
      <c r="AP2012" s="63" t="s">
        <v>11166</v>
      </c>
      <c r="AQ2012" s="78">
        <v>0.0789</v>
      </c>
      <c r="AR2012" s="78">
        <v>0.25</v>
      </c>
      <c r="AS2012" s="86" t="s">
        <v>11171</v>
      </c>
      <c r="AT2012" s="87">
        <v>0</v>
      </c>
      <c r="AU2012" s="88" t="s">
        <v>11172</v>
      </c>
    </row>
    <row r="2013" spans="1:47">
      <c r="A2013" s="50">
        <f t="shared" si="140"/>
        <v>0</v>
      </c>
      <c r="B2013" s="51" t="str">
        <f>IF(A2013="","",IF(A2013&lt;词盘!$B$2,"大词",IF(A2013&lt;词盘!$C$2,"中尾词","长尾词")))</f>
        <v>大词</v>
      </c>
      <c r="D2013" s="29" t="str">
        <f t="shared" si="142"/>
        <v>无序</v>
      </c>
      <c r="I2013" s="61">
        <f t="shared" si="141"/>
        <v>0</v>
      </c>
      <c r="K2013" s="91"/>
      <c r="L2013" s="90"/>
      <c r="M2013" s="62" t="s">
        <v>11173</v>
      </c>
      <c r="N2013" s="63"/>
      <c r="O2013" s="64" t="s">
        <v>2027</v>
      </c>
      <c r="P2013" s="65"/>
      <c r="Q2013" s="63" t="s">
        <v>2047</v>
      </c>
      <c r="R2013" s="68">
        <v>0</v>
      </c>
      <c r="S2013" s="68">
        <v>15</v>
      </c>
      <c r="T2013" s="69" t="s">
        <v>11174</v>
      </c>
      <c r="U2013" s="70"/>
      <c r="V2013" s="68"/>
      <c r="W2013" s="71"/>
      <c r="X2013" s="72"/>
      <c r="Y2013" s="71"/>
      <c r="Z2013" s="71"/>
      <c r="AA2013" s="71"/>
      <c r="AB2013" s="76"/>
      <c r="AC2013" s="68">
        <v>0</v>
      </c>
      <c r="AD2013" s="77"/>
      <c r="AE2013" s="68">
        <v>52</v>
      </c>
      <c r="AF2013" s="78"/>
      <c r="AG2013" s="81"/>
      <c r="AH2013" s="44" t="s">
        <v>2027</v>
      </c>
      <c r="AI2013" s="64" t="s">
        <v>2177</v>
      </c>
      <c r="AJ2013" s="63"/>
      <c r="AK2013" s="78"/>
      <c r="AL2013" s="78"/>
      <c r="AM2013" s="63"/>
      <c r="AN2013" s="78"/>
      <c r="AO2013" s="78"/>
      <c r="AP2013" s="63"/>
      <c r="AQ2013" s="78"/>
      <c r="AR2013" s="78"/>
      <c r="AS2013" s="86"/>
      <c r="AT2013" s="87">
        <v>0</v>
      </c>
      <c r="AU2013" s="88" t="s">
        <v>11175</v>
      </c>
    </row>
    <row r="2014" spans="1:47">
      <c r="A2014" s="50">
        <f t="shared" si="140"/>
        <v>0</v>
      </c>
      <c r="B2014" s="51" t="str">
        <f>IF(A2014="","",IF(A2014&lt;词盘!$B$2,"大词",IF(A2014&lt;词盘!$C$2,"中尾词","长尾词")))</f>
        <v>大词</v>
      </c>
      <c r="D2014" s="29" t="str">
        <f t="shared" si="142"/>
        <v>无序</v>
      </c>
      <c r="I2014" s="61">
        <f t="shared" si="141"/>
        <v>0</v>
      </c>
      <c r="K2014" s="91"/>
      <c r="L2014" s="90"/>
      <c r="M2014" s="62" t="s">
        <v>11176</v>
      </c>
      <c r="N2014" s="63"/>
      <c r="O2014" s="64" t="s">
        <v>2027</v>
      </c>
      <c r="P2014" s="65"/>
      <c r="Q2014" s="63" t="s">
        <v>2047</v>
      </c>
      <c r="R2014" s="68">
        <v>0</v>
      </c>
      <c r="S2014" s="68">
        <v>7</v>
      </c>
      <c r="T2014" s="69" t="s">
        <v>11177</v>
      </c>
      <c r="U2014" s="70"/>
      <c r="V2014" s="68"/>
      <c r="W2014" s="71"/>
      <c r="X2014" s="72"/>
      <c r="Y2014" s="71"/>
      <c r="Z2014" s="71"/>
      <c r="AA2014" s="71"/>
      <c r="AB2014" s="76"/>
      <c r="AC2014" s="68">
        <v>0</v>
      </c>
      <c r="AD2014" s="77"/>
      <c r="AE2014" s="68">
        <v>58</v>
      </c>
      <c r="AF2014" s="78"/>
      <c r="AG2014" s="81"/>
      <c r="AH2014" s="44" t="s">
        <v>2027</v>
      </c>
      <c r="AI2014" s="64" t="s">
        <v>2177</v>
      </c>
      <c r="AJ2014" s="63"/>
      <c r="AK2014" s="78"/>
      <c r="AL2014" s="78"/>
      <c r="AM2014" s="63"/>
      <c r="AN2014" s="78"/>
      <c r="AO2014" s="78"/>
      <c r="AP2014" s="63"/>
      <c r="AQ2014" s="78"/>
      <c r="AR2014" s="78"/>
      <c r="AS2014" s="86"/>
      <c r="AT2014" s="87">
        <v>0.0556</v>
      </c>
      <c r="AU2014" s="88" t="s">
        <v>11178</v>
      </c>
    </row>
    <row r="2015" spans="1:47">
      <c r="A2015" s="50">
        <f t="shared" si="140"/>
        <v>0</v>
      </c>
      <c r="B2015" s="51" t="str">
        <f>IF(A2015="","",IF(A2015&lt;词盘!$B$2,"大词",IF(A2015&lt;词盘!$C$2,"中尾词","长尾词")))</f>
        <v>大词</v>
      </c>
      <c r="D2015" s="29" t="str">
        <f t="shared" si="142"/>
        <v>无序</v>
      </c>
      <c r="I2015" s="61">
        <f t="shared" si="141"/>
        <v>0</v>
      </c>
      <c r="K2015" s="91"/>
      <c r="L2015" s="90"/>
      <c r="M2015" s="62" t="s">
        <v>11179</v>
      </c>
      <c r="N2015" s="63" t="s">
        <v>11180</v>
      </c>
      <c r="O2015" s="64" t="s">
        <v>2027</v>
      </c>
      <c r="P2015" s="65"/>
      <c r="Q2015" s="63" t="s">
        <v>2047</v>
      </c>
      <c r="R2015" s="68">
        <v>0</v>
      </c>
      <c r="S2015" s="68">
        <v>10</v>
      </c>
      <c r="T2015" s="69" t="s">
        <v>11181</v>
      </c>
      <c r="U2015" s="70"/>
      <c r="V2015" s="68"/>
      <c r="W2015" s="71"/>
      <c r="X2015" s="72"/>
      <c r="Y2015" s="71"/>
      <c r="Z2015" s="71"/>
      <c r="AA2015" s="71">
        <v>1</v>
      </c>
      <c r="AB2015" s="76">
        <v>0</v>
      </c>
      <c r="AC2015" s="68">
        <v>348</v>
      </c>
      <c r="AD2015" s="77">
        <v>0</v>
      </c>
      <c r="AE2015" s="68">
        <v>30</v>
      </c>
      <c r="AF2015" s="78">
        <v>0.5861</v>
      </c>
      <c r="AG2015" s="81">
        <v>0.4286</v>
      </c>
      <c r="AH2015" s="44" t="s">
        <v>2027</v>
      </c>
      <c r="AI2015" s="64" t="s">
        <v>2177</v>
      </c>
      <c r="AJ2015" s="63" t="s">
        <v>3346</v>
      </c>
      <c r="AK2015" s="78">
        <v>0.3448</v>
      </c>
      <c r="AL2015" s="78">
        <v>0</v>
      </c>
      <c r="AM2015" s="63" t="s">
        <v>2610</v>
      </c>
      <c r="AN2015" s="78">
        <v>0.1379</v>
      </c>
      <c r="AO2015" s="78">
        <v>0.2857</v>
      </c>
      <c r="AP2015" s="63" t="s">
        <v>2178</v>
      </c>
      <c r="AQ2015" s="78">
        <v>0.1034</v>
      </c>
      <c r="AR2015" s="78">
        <v>0.1429</v>
      </c>
      <c r="AS2015" s="86" t="s">
        <v>11182</v>
      </c>
      <c r="AT2015" s="87"/>
      <c r="AU2015" s="88"/>
    </row>
    <row r="2016" spans="1:47">
      <c r="A2016" s="50">
        <f t="shared" si="140"/>
        <v>0</v>
      </c>
      <c r="B2016" s="51" t="str">
        <f>IF(A2016="","",IF(A2016&lt;词盘!$B$2,"大词",IF(A2016&lt;词盘!$C$2,"中尾词","长尾词")))</f>
        <v>大词</v>
      </c>
      <c r="D2016" s="29" t="str">
        <f t="shared" si="142"/>
        <v>无序</v>
      </c>
      <c r="I2016" s="61">
        <f t="shared" si="141"/>
        <v>0</v>
      </c>
      <c r="K2016" s="91"/>
      <c r="L2016" s="90"/>
      <c r="M2016" s="62" t="s">
        <v>11183</v>
      </c>
      <c r="N2016" s="63" t="s">
        <v>11184</v>
      </c>
      <c r="O2016" s="64" t="s">
        <v>2027</v>
      </c>
      <c r="P2016" s="65"/>
      <c r="Q2016" s="63" t="s">
        <v>2047</v>
      </c>
      <c r="R2016" s="68">
        <v>0</v>
      </c>
      <c r="S2016" s="68">
        <v>6</v>
      </c>
      <c r="T2016" s="69" t="s">
        <v>11185</v>
      </c>
      <c r="U2016" s="70">
        <v>2386278</v>
      </c>
      <c r="V2016" s="68"/>
      <c r="W2016" s="71"/>
      <c r="X2016" s="72"/>
      <c r="Y2016" s="71"/>
      <c r="Z2016" s="71"/>
      <c r="AA2016" s="71">
        <v>1</v>
      </c>
      <c r="AB2016" s="76">
        <v>0</v>
      </c>
      <c r="AC2016" s="68">
        <v>385</v>
      </c>
      <c r="AD2016" s="77">
        <v>0</v>
      </c>
      <c r="AE2016" s="68">
        <v>15</v>
      </c>
      <c r="AF2016" s="78">
        <v>0.52</v>
      </c>
      <c r="AG2016" s="81">
        <v>0.7144</v>
      </c>
      <c r="AH2016" s="82">
        <v>5.07</v>
      </c>
      <c r="AI2016" s="64" t="s">
        <v>11186</v>
      </c>
      <c r="AJ2016" s="63" t="s">
        <v>3346</v>
      </c>
      <c r="AK2016" s="78">
        <v>0.24</v>
      </c>
      <c r="AL2016" s="78">
        <v>0.1429</v>
      </c>
      <c r="AM2016" s="63" t="s">
        <v>2279</v>
      </c>
      <c r="AN2016" s="78">
        <v>0.2</v>
      </c>
      <c r="AO2016" s="78">
        <v>0.4286</v>
      </c>
      <c r="AP2016" s="63" t="s">
        <v>2178</v>
      </c>
      <c r="AQ2016" s="78">
        <v>0.08</v>
      </c>
      <c r="AR2016" s="78">
        <v>0.1429</v>
      </c>
      <c r="AS2016" s="86" t="s">
        <v>11187</v>
      </c>
      <c r="AT2016" s="87"/>
      <c r="AU2016" s="88"/>
    </row>
    <row r="2017" spans="1:47">
      <c r="A2017" s="50">
        <f t="shared" si="140"/>
        <v>0</v>
      </c>
      <c r="B2017" s="51" t="str">
        <f>IF(A2017="","",IF(A2017&lt;词盘!$B$2,"大词",IF(A2017&lt;词盘!$C$2,"中尾词","长尾词")))</f>
        <v>大词</v>
      </c>
      <c r="D2017" s="29" t="str">
        <f t="shared" si="142"/>
        <v>无序</v>
      </c>
      <c r="I2017" s="61">
        <f t="shared" si="141"/>
        <v>0</v>
      </c>
      <c r="K2017" s="91"/>
      <c r="L2017" s="90"/>
      <c r="M2017" s="62" t="s">
        <v>11188</v>
      </c>
      <c r="N2017" s="63"/>
      <c r="O2017" s="64" t="s">
        <v>2018</v>
      </c>
      <c r="P2017" s="65"/>
      <c r="Q2017" s="63" t="s">
        <v>2019</v>
      </c>
      <c r="R2017" s="68">
        <v>0</v>
      </c>
      <c r="S2017" s="68">
        <v>8</v>
      </c>
      <c r="T2017" s="69" t="s">
        <v>11189</v>
      </c>
      <c r="U2017" s="70"/>
      <c r="V2017" s="68"/>
      <c r="W2017" s="71"/>
      <c r="X2017" s="72"/>
      <c r="Y2017" s="71"/>
      <c r="Z2017" s="71"/>
      <c r="AA2017" s="71"/>
      <c r="AB2017" s="76"/>
      <c r="AC2017" s="68">
        <v>0</v>
      </c>
      <c r="AD2017" s="77"/>
      <c r="AE2017" s="68">
        <v>27</v>
      </c>
      <c r="AF2017" s="78"/>
      <c r="AG2017" s="81"/>
      <c r="AH2017" s="44" t="s">
        <v>2027</v>
      </c>
      <c r="AI2017" s="64" t="s">
        <v>2177</v>
      </c>
      <c r="AJ2017" s="63"/>
      <c r="AK2017" s="78"/>
      <c r="AL2017" s="78"/>
      <c r="AM2017" s="63"/>
      <c r="AN2017" s="78"/>
      <c r="AO2017" s="78"/>
      <c r="AP2017" s="63"/>
      <c r="AQ2017" s="78"/>
      <c r="AR2017" s="78"/>
      <c r="AS2017" s="86"/>
      <c r="AT2017" s="87"/>
      <c r="AU2017" s="88"/>
    </row>
    <row r="2018" spans="1:47">
      <c r="A2018" s="50">
        <f t="shared" si="140"/>
        <v>0</v>
      </c>
      <c r="B2018" s="51" t="str">
        <f>IF(A2018="","",IF(A2018&lt;词盘!$B$2,"大词",IF(A2018&lt;词盘!$C$2,"中尾词","长尾词")))</f>
        <v>大词</v>
      </c>
      <c r="D2018" s="29" t="str">
        <f t="shared" si="142"/>
        <v>无序</v>
      </c>
      <c r="I2018" s="61">
        <f t="shared" si="141"/>
        <v>0</v>
      </c>
      <c r="K2018" s="91"/>
      <c r="L2018" s="90"/>
      <c r="M2018" s="62" t="s">
        <v>11190</v>
      </c>
      <c r="N2018" s="63"/>
      <c r="O2018" s="64" t="s">
        <v>2027</v>
      </c>
      <c r="P2018" s="65"/>
      <c r="Q2018" s="63" t="s">
        <v>2149</v>
      </c>
      <c r="R2018" s="68">
        <v>0</v>
      </c>
      <c r="S2018" s="68">
        <v>1</v>
      </c>
      <c r="T2018" s="69" t="s">
        <v>2601</v>
      </c>
      <c r="U2018" s="70"/>
      <c r="V2018" s="68"/>
      <c r="W2018" s="71"/>
      <c r="X2018" s="72"/>
      <c r="Y2018" s="71"/>
      <c r="Z2018" s="71"/>
      <c r="AA2018" s="71"/>
      <c r="AB2018" s="76"/>
      <c r="AC2018" s="68">
        <v>0</v>
      </c>
      <c r="AD2018" s="77"/>
      <c r="AE2018" s="68">
        <v>17</v>
      </c>
      <c r="AF2018" s="78"/>
      <c r="AG2018" s="81"/>
      <c r="AH2018" s="44" t="s">
        <v>2027</v>
      </c>
      <c r="AI2018" s="64" t="s">
        <v>2177</v>
      </c>
      <c r="AJ2018" s="63"/>
      <c r="AK2018" s="78"/>
      <c r="AL2018" s="78"/>
      <c r="AM2018" s="63"/>
      <c r="AN2018" s="78"/>
      <c r="AO2018" s="78"/>
      <c r="AP2018" s="63"/>
      <c r="AQ2018" s="78"/>
      <c r="AR2018" s="78"/>
      <c r="AS2018" s="86"/>
      <c r="AT2018" s="87"/>
      <c r="AU2018" s="88"/>
    </row>
    <row r="2019" spans="1:47">
      <c r="A2019" s="50">
        <f t="shared" si="140"/>
        <v>0</v>
      </c>
      <c r="B2019" s="51" t="str">
        <f>IF(A2019="","",IF(A2019&lt;词盘!$B$2,"大词",IF(A2019&lt;词盘!$C$2,"中尾词","长尾词")))</f>
        <v>大词</v>
      </c>
      <c r="D2019" s="29" t="str">
        <f t="shared" si="142"/>
        <v>无序</v>
      </c>
      <c r="I2019" s="61">
        <f t="shared" si="141"/>
        <v>0</v>
      </c>
      <c r="K2019" s="91"/>
      <c r="L2019" s="90"/>
      <c r="M2019" s="62" t="s">
        <v>11191</v>
      </c>
      <c r="N2019" s="63"/>
      <c r="O2019" s="64" t="s">
        <v>2027</v>
      </c>
      <c r="P2019" s="65"/>
      <c r="Q2019" s="63" t="s">
        <v>7442</v>
      </c>
      <c r="R2019" s="68">
        <v>0</v>
      </c>
      <c r="S2019" s="68">
        <v>2</v>
      </c>
      <c r="T2019" s="69" t="s">
        <v>4255</v>
      </c>
      <c r="U2019" s="70"/>
      <c r="V2019" s="68"/>
      <c r="W2019" s="71"/>
      <c r="X2019" s="72"/>
      <c r="Y2019" s="71"/>
      <c r="Z2019" s="71"/>
      <c r="AA2019" s="71"/>
      <c r="AB2019" s="76"/>
      <c r="AC2019" s="68">
        <v>0</v>
      </c>
      <c r="AD2019" s="77"/>
      <c r="AE2019" s="68">
        <v>19</v>
      </c>
      <c r="AF2019" s="78"/>
      <c r="AG2019" s="81"/>
      <c r="AH2019" s="44" t="s">
        <v>2027</v>
      </c>
      <c r="AI2019" s="64" t="s">
        <v>2177</v>
      </c>
      <c r="AJ2019" s="63"/>
      <c r="AK2019" s="78"/>
      <c r="AL2019" s="78"/>
      <c r="AM2019" s="63"/>
      <c r="AN2019" s="78"/>
      <c r="AO2019" s="78"/>
      <c r="AP2019" s="63"/>
      <c r="AQ2019" s="78"/>
      <c r="AR2019" s="78"/>
      <c r="AS2019" s="86"/>
      <c r="AT2019" s="87"/>
      <c r="AU2019" s="88"/>
    </row>
    <row r="2020" spans="1:47">
      <c r="A2020" s="50">
        <f t="shared" si="140"/>
        <v>93</v>
      </c>
      <c r="B2020" s="51" t="str">
        <f>IF(A2020="","",IF(A2020&lt;词盘!$B$2,"大词",IF(A2020&lt;词盘!$C$2,"中尾词","长尾词")))</f>
        <v>大词</v>
      </c>
      <c r="D2020" s="29" t="str">
        <f t="shared" si="142"/>
        <v>无序</v>
      </c>
      <c r="I2020" s="61">
        <f t="shared" si="141"/>
        <v>0</v>
      </c>
      <c r="K2020" s="91"/>
      <c r="L2020" s="90"/>
      <c r="M2020" s="62" t="s">
        <v>11192</v>
      </c>
      <c r="N2020" s="63" t="s">
        <v>11193</v>
      </c>
      <c r="O2020" s="64" t="s">
        <v>2027</v>
      </c>
      <c r="P2020" s="65"/>
      <c r="Q2020" s="63" t="s">
        <v>2047</v>
      </c>
      <c r="R2020" s="68">
        <v>0</v>
      </c>
      <c r="S2020" s="68">
        <v>7</v>
      </c>
      <c r="T2020" s="69" t="s">
        <v>7000</v>
      </c>
      <c r="U2020" s="70">
        <v>1837469</v>
      </c>
      <c r="V2020" s="68">
        <v>1236</v>
      </c>
      <c r="W2020" s="71">
        <v>93</v>
      </c>
      <c r="X2020" s="72">
        <v>0.0754</v>
      </c>
      <c r="Y2020" s="71">
        <v>25513</v>
      </c>
      <c r="Z2020" s="71">
        <v>547</v>
      </c>
      <c r="AA2020" s="71">
        <v>3</v>
      </c>
      <c r="AB2020" s="76">
        <v>3</v>
      </c>
      <c r="AC2020" s="68">
        <v>700</v>
      </c>
      <c r="AD2020" s="77">
        <v>1.77</v>
      </c>
      <c r="AE2020" s="68">
        <v>16</v>
      </c>
      <c r="AF2020" s="78">
        <v>0.4063</v>
      </c>
      <c r="AG2020" s="81">
        <v>0.4444</v>
      </c>
      <c r="AH2020" s="82">
        <v>6.9</v>
      </c>
      <c r="AI2020" s="64" t="s">
        <v>11194</v>
      </c>
      <c r="AJ2020" s="63" t="s">
        <v>2376</v>
      </c>
      <c r="AK2020" s="78">
        <v>0.1875</v>
      </c>
      <c r="AL2020" s="78">
        <v>0.1111</v>
      </c>
      <c r="AM2020" s="63" t="s">
        <v>2279</v>
      </c>
      <c r="AN2020" s="78">
        <v>0.125</v>
      </c>
      <c r="AO2020" s="78">
        <v>0.2222</v>
      </c>
      <c r="AP2020" s="63" t="s">
        <v>5105</v>
      </c>
      <c r="AQ2020" s="78">
        <v>0.0938</v>
      </c>
      <c r="AR2020" s="78">
        <v>0.1111</v>
      </c>
      <c r="AS2020" s="86" t="s">
        <v>11195</v>
      </c>
      <c r="AT2020" s="87">
        <v>0</v>
      </c>
      <c r="AU2020" s="88" t="s">
        <v>11196</v>
      </c>
    </row>
    <row r="2021" spans="1:47">
      <c r="A2021" s="50">
        <f t="shared" si="140"/>
        <v>0</v>
      </c>
      <c r="B2021" s="51" t="str">
        <f>IF(A2021="","",IF(A2021&lt;词盘!$B$2,"大词",IF(A2021&lt;词盘!$C$2,"中尾词","长尾词")))</f>
        <v>大词</v>
      </c>
      <c r="D2021" s="29" t="str">
        <f t="shared" si="142"/>
        <v>无序</v>
      </c>
      <c r="I2021" s="61">
        <f t="shared" si="141"/>
        <v>0</v>
      </c>
      <c r="K2021" s="91"/>
      <c r="L2021" s="90"/>
      <c r="M2021" s="62" t="s">
        <v>11197</v>
      </c>
      <c r="N2021" s="63" t="s">
        <v>11198</v>
      </c>
      <c r="O2021" s="64" t="s">
        <v>2027</v>
      </c>
      <c r="P2021" s="65"/>
      <c r="Q2021" s="63" t="s">
        <v>2047</v>
      </c>
      <c r="R2021" s="68">
        <v>0</v>
      </c>
      <c r="S2021" s="68">
        <v>4</v>
      </c>
      <c r="T2021" s="69" t="s">
        <v>7089</v>
      </c>
      <c r="U2021" s="70"/>
      <c r="V2021" s="68"/>
      <c r="W2021" s="71"/>
      <c r="X2021" s="72"/>
      <c r="Y2021" s="71"/>
      <c r="Z2021" s="71"/>
      <c r="AA2021" s="71">
        <v>1</v>
      </c>
      <c r="AB2021" s="76">
        <v>0</v>
      </c>
      <c r="AC2021" s="68">
        <v>881</v>
      </c>
      <c r="AD2021" s="77">
        <v>0</v>
      </c>
      <c r="AE2021" s="68">
        <v>16</v>
      </c>
      <c r="AF2021" s="78">
        <v>1</v>
      </c>
      <c r="AG2021" s="81">
        <v>1</v>
      </c>
      <c r="AH2021" s="82">
        <v>5.17</v>
      </c>
      <c r="AI2021" s="64" t="s">
        <v>11199</v>
      </c>
      <c r="AJ2021" s="63" t="s">
        <v>2611</v>
      </c>
      <c r="AK2021" s="78">
        <v>0.5556</v>
      </c>
      <c r="AL2021" s="78">
        <v>1</v>
      </c>
      <c r="AM2021" s="63" t="s">
        <v>6860</v>
      </c>
      <c r="AN2021" s="78">
        <v>0.2222</v>
      </c>
      <c r="AO2021" s="78">
        <v>0</v>
      </c>
      <c r="AP2021" s="63" t="s">
        <v>11200</v>
      </c>
      <c r="AQ2021" s="78">
        <v>0.2222</v>
      </c>
      <c r="AR2021" s="78">
        <v>0</v>
      </c>
      <c r="AS2021" s="86" t="s">
        <v>11201</v>
      </c>
      <c r="AT2021" s="87">
        <v>0</v>
      </c>
      <c r="AU2021" s="88" t="s">
        <v>11202</v>
      </c>
    </row>
    <row r="2022" spans="1:47">
      <c r="A2022" s="50">
        <f t="shared" si="140"/>
        <v>0</v>
      </c>
      <c r="B2022" s="51" t="str">
        <f>IF(A2022="","",IF(A2022&lt;词盘!$B$2,"大词",IF(A2022&lt;词盘!$C$2,"中尾词","长尾词")))</f>
        <v>大词</v>
      </c>
      <c r="D2022" s="29" t="str">
        <f t="shared" si="142"/>
        <v>无序</v>
      </c>
      <c r="I2022" s="61">
        <f t="shared" si="141"/>
        <v>0</v>
      </c>
      <c r="K2022" s="91"/>
      <c r="L2022" s="90"/>
      <c r="M2022" s="62" t="s">
        <v>11203</v>
      </c>
      <c r="N2022" s="63"/>
      <c r="O2022" s="64" t="s">
        <v>2027</v>
      </c>
      <c r="P2022" s="65"/>
      <c r="Q2022" s="63" t="s">
        <v>2047</v>
      </c>
      <c r="R2022" s="68">
        <v>0</v>
      </c>
      <c r="S2022" s="68">
        <v>11</v>
      </c>
      <c r="T2022" s="69" t="s">
        <v>11204</v>
      </c>
      <c r="U2022" s="70"/>
      <c r="V2022" s="68"/>
      <c r="W2022" s="71"/>
      <c r="X2022" s="72"/>
      <c r="Y2022" s="71"/>
      <c r="Z2022" s="71"/>
      <c r="AA2022" s="71"/>
      <c r="AB2022" s="76"/>
      <c r="AC2022" s="68">
        <v>0</v>
      </c>
      <c r="AD2022" s="77"/>
      <c r="AE2022" s="68">
        <v>26</v>
      </c>
      <c r="AF2022" s="78"/>
      <c r="AG2022" s="81"/>
      <c r="AH2022" s="44" t="s">
        <v>2027</v>
      </c>
      <c r="AI2022" s="64" t="s">
        <v>2177</v>
      </c>
      <c r="AJ2022" s="63"/>
      <c r="AK2022" s="78"/>
      <c r="AL2022" s="78"/>
      <c r="AM2022" s="63"/>
      <c r="AN2022" s="78"/>
      <c r="AO2022" s="78"/>
      <c r="AP2022" s="63"/>
      <c r="AQ2022" s="78"/>
      <c r="AR2022" s="78"/>
      <c r="AS2022" s="86"/>
      <c r="AT2022" s="87"/>
      <c r="AU2022" s="88"/>
    </row>
    <row r="2023" spans="1:47">
      <c r="A2023" s="50">
        <f t="shared" si="140"/>
        <v>0</v>
      </c>
      <c r="B2023" s="51" t="str">
        <f>IF(A2023="","",IF(A2023&lt;词盘!$B$2,"大词",IF(A2023&lt;词盘!$C$2,"中尾词","长尾词")))</f>
        <v>大词</v>
      </c>
      <c r="D2023" s="29" t="str">
        <f t="shared" si="142"/>
        <v>无序</v>
      </c>
      <c r="I2023" s="61">
        <f t="shared" si="141"/>
        <v>0</v>
      </c>
      <c r="K2023" s="91"/>
      <c r="L2023" s="90"/>
      <c r="M2023" s="62" t="s">
        <v>11205</v>
      </c>
      <c r="N2023" s="63" t="s">
        <v>11206</v>
      </c>
      <c r="O2023" s="64" t="s">
        <v>2027</v>
      </c>
      <c r="P2023" s="65"/>
      <c r="Q2023" s="63" t="s">
        <v>2047</v>
      </c>
      <c r="R2023" s="68">
        <v>0</v>
      </c>
      <c r="S2023" s="68">
        <v>11</v>
      </c>
      <c r="T2023" s="69" t="s">
        <v>9021</v>
      </c>
      <c r="U2023" s="70"/>
      <c r="V2023" s="68"/>
      <c r="W2023" s="71"/>
      <c r="X2023" s="72"/>
      <c r="Y2023" s="71"/>
      <c r="Z2023" s="71"/>
      <c r="AA2023" s="71">
        <v>1</v>
      </c>
      <c r="AB2023" s="76">
        <v>0</v>
      </c>
      <c r="AC2023" s="68">
        <v>305</v>
      </c>
      <c r="AD2023" s="77">
        <v>0</v>
      </c>
      <c r="AE2023" s="68">
        <v>43</v>
      </c>
      <c r="AF2023" s="78">
        <v>0.56</v>
      </c>
      <c r="AG2023" s="81">
        <v>0.6666</v>
      </c>
      <c r="AH2023" s="82">
        <v>1.22</v>
      </c>
      <c r="AI2023" s="64" t="s">
        <v>11207</v>
      </c>
      <c r="AJ2023" s="63" t="s">
        <v>2533</v>
      </c>
      <c r="AK2023" s="78">
        <v>0.24</v>
      </c>
      <c r="AL2023" s="78">
        <v>0.3333</v>
      </c>
      <c r="AM2023" s="63" t="s">
        <v>2376</v>
      </c>
      <c r="AN2023" s="78">
        <v>0.16</v>
      </c>
      <c r="AO2023" s="78">
        <v>0.3333</v>
      </c>
      <c r="AP2023" s="63" t="s">
        <v>2610</v>
      </c>
      <c r="AQ2023" s="78">
        <v>0.16</v>
      </c>
      <c r="AR2023" s="78">
        <v>0</v>
      </c>
      <c r="AS2023" s="86" t="s">
        <v>11208</v>
      </c>
      <c r="AT2023" s="87"/>
      <c r="AU2023" s="88"/>
    </row>
    <row r="2024" spans="1:47">
      <c r="A2024" s="50">
        <f t="shared" si="140"/>
        <v>0</v>
      </c>
      <c r="B2024" s="51" t="str">
        <f>IF(A2024="","",IF(A2024&lt;词盘!$B$2,"大词",IF(A2024&lt;词盘!$C$2,"中尾词","长尾词")))</f>
        <v>大词</v>
      </c>
      <c r="D2024" s="29" t="str">
        <f t="shared" ref="D2024:D2042" si="143">IF(M2024="","",IF(OR(E2024="/",E2024=""),"无序",IF(COUNTIFS(E:E,E2024)&lt;4,"无序","有序")))</f>
        <v>无序</v>
      </c>
      <c r="I2024" s="61">
        <f t="shared" si="141"/>
        <v>0</v>
      </c>
      <c r="K2024" s="91"/>
      <c r="L2024" s="90"/>
      <c r="M2024" s="62" t="s">
        <v>11209</v>
      </c>
      <c r="N2024" s="63"/>
      <c r="O2024" s="64" t="s">
        <v>2027</v>
      </c>
      <c r="P2024" s="65"/>
      <c r="Q2024" s="63" t="s">
        <v>2047</v>
      </c>
      <c r="R2024" s="68">
        <v>0</v>
      </c>
      <c r="S2024" s="68">
        <v>9</v>
      </c>
      <c r="T2024" s="69" t="s">
        <v>11210</v>
      </c>
      <c r="U2024" s="70"/>
      <c r="V2024" s="68"/>
      <c r="W2024" s="71"/>
      <c r="X2024" s="72"/>
      <c r="Y2024" s="71"/>
      <c r="Z2024" s="71"/>
      <c r="AA2024" s="71"/>
      <c r="AB2024" s="76"/>
      <c r="AC2024" s="68">
        <v>0</v>
      </c>
      <c r="AD2024" s="77"/>
      <c r="AE2024" s="68">
        <v>29</v>
      </c>
      <c r="AF2024" s="78"/>
      <c r="AG2024" s="81"/>
      <c r="AH2024" s="44" t="s">
        <v>2027</v>
      </c>
      <c r="AI2024" s="64" t="s">
        <v>2177</v>
      </c>
      <c r="AJ2024" s="63"/>
      <c r="AK2024" s="78"/>
      <c r="AL2024" s="78"/>
      <c r="AM2024" s="63"/>
      <c r="AN2024" s="78"/>
      <c r="AO2024" s="78"/>
      <c r="AP2024" s="63"/>
      <c r="AQ2024" s="78"/>
      <c r="AR2024" s="78"/>
      <c r="AS2024" s="86"/>
      <c r="AT2024" s="87">
        <v>0</v>
      </c>
      <c r="AU2024" s="88" t="s">
        <v>11211</v>
      </c>
    </row>
    <row r="2025" spans="1:47">
      <c r="A2025" s="50">
        <f t="shared" si="140"/>
        <v>0</v>
      </c>
      <c r="B2025" s="51" t="str">
        <f>IF(A2025="","",IF(A2025&lt;词盘!$B$2,"大词",IF(A2025&lt;词盘!$C$2,"中尾词","长尾词")))</f>
        <v>大词</v>
      </c>
      <c r="D2025" s="29" t="str">
        <f t="shared" si="143"/>
        <v>有序</v>
      </c>
      <c r="E2025" s="2" t="s">
        <v>23</v>
      </c>
      <c r="I2025" s="61">
        <f t="shared" si="141"/>
        <v>0</v>
      </c>
      <c r="K2025" s="91"/>
      <c r="L2025" s="90"/>
      <c r="M2025" s="62" t="s">
        <v>11212</v>
      </c>
      <c r="N2025" s="63" t="s">
        <v>11213</v>
      </c>
      <c r="O2025" s="64" t="s">
        <v>2027</v>
      </c>
      <c r="P2025" s="65"/>
      <c r="Q2025" s="63" t="s">
        <v>2047</v>
      </c>
      <c r="R2025" s="68">
        <v>0</v>
      </c>
      <c r="S2025" s="68">
        <v>4</v>
      </c>
      <c r="T2025" s="69" t="s">
        <v>7089</v>
      </c>
      <c r="U2025" s="70"/>
      <c r="V2025" s="68"/>
      <c r="W2025" s="71"/>
      <c r="X2025" s="72"/>
      <c r="Y2025" s="71"/>
      <c r="Z2025" s="71"/>
      <c r="AA2025" s="71">
        <v>1</v>
      </c>
      <c r="AB2025" s="76">
        <v>0</v>
      </c>
      <c r="AC2025" s="68">
        <v>439</v>
      </c>
      <c r="AD2025" s="77">
        <v>0</v>
      </c>
      <c r="AE2025" s="68">
        <v>18</v>
      </c>
      <c r="AF2025" s="78">
        <v>0.9</v>
      </c>
      <c r="AG2025" s="81">
        <v>1</v>
      </c>
      <c r="AH2025" s="44" t="s">
        <v>2027</v>
      </c>
      <c r="AI2025" s="64" t="s">
        <v>2177</v>
      </c>
      <c r="AJ2025" s="63" t="s">
        <v>5105</v>
      </c>
      <c r="AK2025" s="78">
        <v>0.55</v>
      </c>
      <c r="AL2025" s="78">
        <v>0.8333</v>
      </c>
      <c r="AM2025" s="63" t="s">
        <v>2162</v>
      </c>
      <c r="AN2025" s="78">
        <v>0.2</v>
      </c>
      <c r="AO2025" s="78">
        <v>0.1667</v>
      </c>
      <c r="AP2025" s="63" t="s">
        <v>7327</v>
      </c>
      <c r="AQ2025" s="78">
        <v>0.15</v>
      </c>
      <c r="AR2025" s="78">
        <v>0</v>
      </c>
      <c r="AS2025" s="86" t="s">
        <v>11214</v>
      </c>
      <c r="AT2025" s="87"/>
      <c r="AU2025" s="88"/>
    </row>
    <row r="2026" spans="1:47">
      <c r="A2026" s="50">
        <f t="shared" si="140"/>
        <v>0</v>
      </c>
      <c r="B2026" s="51" t="str">
        <f>IF(A2026="","",IF(A2026&lt;词盘!$B$2,"大词",IF(A2026&lt;词盘!$C$2,"中尾词","长尾词")))</f>
        <v>大词</v>
      </c>
      <c r="D2026" s="29" t="str">
        <f t="shared" si="143"/>
        <v>无序</v>
      </c>
      <c r="I2026" s="61">
        <f t="shared" si="141"/>
        <v>0</v>
      </c>
      <c r="K2026" s="91"/>
      <c r="L2026" s="90"/>
      <c r="M2026" s="62" t="s">
        <v>11215</v>
      </c>
      <c r="N2026" s="63"/>
      <c r="O2026" s="64" t="s">
        <v>2027</v>
      </c>
      <c r="P2026" s="65"/>
      <c r="Q2026" s="63" t="s">
        <v>2047</v>
      </c>
      <c r="R2026" s="68">
        <v>0</v>
      </c>
      <c r="S2026" s="68">
        <v>15</v>
      </c>
      <c r="T2026" s="69" t="s">
        <v>11216</v>
      </c>
      <c r="U2026" s="70"/>
      <c r="V2026" s="68"/>
      <c r="W2026" s="71"/>
      <c r="X2026" s="72"/>
      <c r="Y2026" s="71"/>
      <c r="Z2026" s="71"/>
      <c r="AA2026" s="71"/>
      <c r="AB2026" s="76"/>
      <c r="AC2026" s="68">
        <v>0</v>
      </c>
      <c r="AD2026" s="77"/>
      <c r="AE2026" s="68">
        <v>23</v>
      </c>
      <c r="AF2026" s="78"/>
      <c r="AG2026" s="81"/>
      <c r="AH2026" s="44" t="s">
        <v>2027</v>
      </c>
      <c r="AI2026" s="64" t="s">
        <v>2177</v>
      </c>
      <c r="AJ2026" s="63"/>
      <c r="AK2026" s="78"/>
      <c r="AL2026" s="78"/>
      <c r="AM2026" s="63"/>
      <c r="AN2026" s="78"/>
      <c r="AO2026" s="78"/>
      <c r="AP2026" s="63"/>
      <c r="AQ2026" s="78"/>
      <c r="AR2026" s="78"/>
      <c r="AS2026" s="86"/>
      <c r="AT2026" s="87">
        <v>0.0539</v>
      </c>
      <c r="AU2026" s="88" t="s">
        <v>11217</v>
      </c>
    </row>
    <row r="2027" spans="1:47">
      <c r="A2027" s="50">
        <f t="shared" si="140"/>
        <v>0</v>
      </c>
      <c r="B2027" s="51" t="str">
        <f>IF(A2027="","",IF(A2027&lt;词盘!$B$2,"大词",IF(A2027&lt;词盘!$C$2,"中尾词","长尾词")))</f>
        <v>大词</v>
      </c>
      <c r="D2027" s="29" t="str">
        <f t="shared" si="143"/>
        <v>无序</v>
      </c>
      <c r="I2027" s="61">
        <f t="shared" si="141"/>
        <v>0</v>
      </c>
      <c r="K2027" s="91"/>
      <c r="L2027" s="90"/>
      <c r="M2027" s="62" t="s">
        <v>11218</v>
      </c>
      <c r="N2027" s="63"/>
      <c r="O2027" s="64" t="s">
        <v>2027</v>
      </c>
      <c r="P2027" s="65"/>
      <c r="Q2027" s="63" t="s">
        <v>2047</v>
      </c>
      <c r="R2027" s="68">
        <v>0</v>
      </c>
      <c r="S2027" s="68">
        <v>10</v>
      </c>
      <c r="T2027" s="69" t="s">
        <v>11181</v>
      </c>
      <c r="U2027" s="70"/>
      <c r="V2027" s="68"/>
      <c r="W2027" s="71"/>
      <c r="X2027" s="72"/>
      <c r="Y2027" s="71"/>
      <c r="Z2027" s="71"/>
      <c r="AA2027" s="71"/>
      <c r="AB2027" s="76"/>
      <c r="AC2027" s="68">
        <v>0</v>
      </c>
      <c r="AD2027" s="77"/>
      <c r="AE2027" s="68">
        <v>8</v>
      </c>
      <c r="AF2027" s="78"/>
      <c r="AG2027" s="81"/>
      <c r="AH2027" s="44" t="s">
        <v>2027</v>
      </c>
      <c r="AI2027" s="64" t="s">
        <v>2177</v>
      </c>
      <c r="AJ2027" s="63"/>
      <c r="AK2027" s="78"/>
      <c r="AL2027" s="78"/>
      <c r="AM2027" s="63"/>
      <c r="AN2027" s="78"/>
      <c r="AO2027" s="78"/>
      <c r="AP2027" s="63"/>
      <c r="AQ2027" s="78"/>
      <c r="AR2027" s="78"/>
      <c r="AS2027" s="86"/>
      <c r="AT2027" s="87">
        <v>0.0309</v>
      </c>
      <c r="AU2027" s="88" t="s">
        <v>11219</v>
      </c>
    </row>
    <row r="2028" spans="1:47">
      <c r="A2028" s="50">
        <f t="shared" si="140"/>
        <v>0</v>
      </c>
      <c r="B2028" s="51" t="str">
        <f>IF(A2028="","",IF(A2028&lt;词盘!$B$2,"大词",IF(A2028&lt;词盘!$C$2,"中尾词","长尾词")))</f>
        <v>大词</v>
      </c>
      <c r="D2028" s="29" t="str">
        <f t="shared" si="143"/>
        <v>无序</v>
      </c>
      <c r="I2028" s="61">
        <f t="shared" si="141"/>
        <v>0</v>
      </c>
      <c r="K2028" s="91"/>
      <c r="L2028" s="90"/>
      <c r="M2028" s="62" t="s">
        <v>11220</v>
      </c>
      <c r="N2028" s="63" t="s">
        <v>11221</v>
      </c>
      <c r="O2028" s="64" t="s">
        <v>2027</v>
      </c>
      <c r="P2028" s="65"/>
      <c r="Q2028" s="63" t="s">
        <v>2047</v>
      </c>
      <c r="R2028" s="68">
        <v>0</v>
      </c>
      <c r="S2028" s="68">
        <v>6</v>
      </c>
      <c r="T2028" s="69" t="s">
        <v>11222</v>
      </c>
      <c r="U2028" s="70"/>
      <c r="V2028" s="68"/>
      <c r="W2028" s="71"/>
      <c r="X2028" s="72"/>
      <c r="Y2028" s="71"/>
      <c r="Z2028" s="71"/>
      <c r="AA2028" s="71">
        <v>1</v>
      </c>
      <c r="AB2028" s="76">
        <v>0</v>
      </c>
      <c r="AC2028" s="68">
        <v>1823</v>
      </c>
      <c r="AD2028" s="77">
        <v>0</v>
      </c>
      <c r="AE2028" s="68">
        <v>14</v>
      </c>
      <c r="AF2028" s="78">
        <v>0.7777</v>
      </c>
      <c r="AG2028" s="81">
        <v>0.7143</v>
      </c>
      <c r="AH2028" s="82">
        <v>1.33</v>
      </c>
      <c r="AI2028" s="64" t="s">
        <v>11223</v>
      </c>
      <c r="AJ2028" s="63" t="s">
        <v>7327</v>
      </c>
      <c r="AK2028" s="78">
        <v>0.3333</v>
      </c>
      <c r="AL2028" s="78">
        <v>0.4286</v>
      </c>
      <c r="AM2028" s="63" t="s">
        <v>6851</v>
      </c>
      <c r="AN2028" s="78">
        <v>0.3333</v>
      </c>
      <c r="AO2028" s="78">
        <v>0.2857</v>
      </c>
      <c r="AP2028" s="63" t="s">
        <v>8558</v>
      </c>
      <c r="AQ2028" s="78">
        <v>0.1111</v>
      </c>
      <c r="AR2028" s="78">
        <v>0</v>
      </c>
      <c r="AS2028" s="86" t="s">
        <v>11224</v>
      </c>
      <c r="AT2028" s="87"/>
      <c r="AU2028" s="88"/>
    </row>
    <row r="2029" spans="1:47">
      <c r="A2029" s="50">
        <f t="shared" si="140"/>
        <v>0</v>
      </c>
      <c r="B2029" s="51" t="str">
        <f>IF(A2029="","",IF(A2029&lt;词盘!$B$2,"大词",IF(A2029&lt;词盘!$C$2,"中尾词","长尾词")))</f>
        <v>大词</v>
      </c>
      <c r="D2029" s="29" t="str">
        <f t="shared" si="143"/>
        <v>无序</v>
      </c>
      <c r="I2029" s="61">
        <f t="shared" si="141"/>
        <v>0</v>
      </c>
      <c r="K2029" s="91"/>
      <c r="L2029" s="90"/>
      <c r="M2029" s="62" t="s">
        <v>11225</v>
      </c>
      <c r="N2029" s="63" t="s">
        <v>11226</v>
      </c>
      <c r="O2029" s="64" t="s">
        <v>2027</v>
      </c>
      <c r="P2029" s="65"/>
      <c r="Q2029" s="63" t="s">
        <v>2047</v>
      </c>
      <c r="R2029" s="68">
        <v>0</v>
      </c>
      <c r="S2029" s="68">
        <v>14</v>
      </c>
      <c r="T2029" s="69" t="s">
        <v>10652</v>
      </c>
      <c r="U2029" s="70"/>
      <c r="V2029" s="68"/>
      <c r="W2029" s="71"/>
      <c r="X2029" s="72"/>
      <c r="Y2029" s="71"/>
      <c r="Z2029" s="71"/>
      <c r="AA2029" s="71">
        <v>1</v>
      </c>
      <c r="AB2029" s="76">
        <v>0</v>
      </c>
      <c r="AC2029" s="68">
        <v>744</v>
      </c>
      <c r="AD2029" s="77">
        <v>0</v>
      </c>
      <c r="AE2029" s="68">
        <v>44</v>
      </c>
      <c r="AF2029" s="78">
        <v>1</v>
      </c>
      <c r="AG2029" s="81">
        <v>0</v>
      </c>
      <c r="AH2029" s="82">
        <v>4.76</v>
      </c>
      <c r="AI2029" s="64" t="s">
        <v>11227</v>
      </c>
      <c r="AJ2029" s="63" t="s">
        <v>2611</v>
      </c>
      <c r="AK2029" s="78">
        <v>0.5</v>
      </c>
      <c r="AL2029" s="78">
        <v>0</v>
      </c>
      <c r="AM2029" s="63" t="s">
        <v>2533</v>
      </c>
      <c r="AN2029" s="78">
        <v>0.5</v>
      </c>
      <c r="AO2029" s="78">
        <v>0</v>
      </c>
      <c r="AP2029" s="63"/>
      <c r="AQ2029" s="78"/>
      <c r="AR2029" s="78"/>
      <c r="AS2029" s="86" t="s">
        <v>11228</v>
      </c>
      <c r="AT2029" s="87">
        <v>0.0909</v>
      </c>
      <c r="AU2029" s="88" t="s">
        <v>11229</v>
      </c>
    </row>
    <row r="2030" spans="1:47">
      <c r="A2030" s="50">
        <f t="shared" si="140"/>
        <v>0</v>
      </c>
      <c r="B2030" s="51" t="str">
        <f>IF(A2030="","",IF(A2030&lt;词盘!$B$2,"大词",IF(A2030&lt;词盘!$C$2,"中尾词","长尾词")))</f>
        <v>大词</v>
      </c>
      <c r="D2030" s="29" t="str">
        <f t="shared" si="143"/>
        <v>无序</v>
      </c>
      <c r="I2030" s="61">
        <f t="shared" si="141"/>
        <v>0</v>
      </c>
      <c r="K2030" s="91"/>
      <c r="L2030" s="90"/>
      <c r="M2030" s="62" t="s">
        <v>11230</v>
      </c>
      <c r="N2030" s="63"/>
      <c r="O2030" s="64" t="s">
        <v>2027</v>
      </c>
      <c r="P2030" s="65"/>
      <c r="Q2030" s="63" t="s">
        <v>2047</v>
      </c>
      <c r="R2030" s="68">
        <v>0</v>
      </c>
      <c r="S2030" s="68">
        <v>10</v>
      </c>
      <c r="T2030" s="69" t="s">
        <v>11231</v>
      </c>
      <c r="U2030" s="70"/>
      <c r="V2030" s="68"/>
      <c r="W2030" s="71"/>
      <c r="X2030" s="72"/>
      <c r="Y2030" s="71"/>
      <c r="Z2030" s="71"/>
      <c r="AA2030" s="71"/>
      <c r="AB2030" s="76"/>
      <c r="AC2030" s="68">
        <v>0</v>
      </c>
      <c r="AD2030" s="77"/>
      <c r="AE2030" s="68">
        <v>34</v>
      </c>
      <c r="AF2030" s="78"/>
      <c r="AG2030" s="81"/>
      <c r="AH2030" s="44" t="s">
        <v>2027</v>
      </c>
      <c r="AI2030" s="64" t="s">
        <v>2177</v>
      </c>
      <c r="AJ2030" s="63"/>
      <c r="AK2030" s="78"/>
      <c r="AL2030" s="78"/>
      <c r="AM2030" s="63"/>
      <c r="AN2030" s="78"/>
      <c r="AO2030" s="78"/>
      <c r="AP2030" s="63"/>
      <c r="AQ2030" s="78"/>
      <c r="AR2030" s="78"/>
      <c r="AS2030" s="86"/>
      <c r="AT2030" s="87"/>
      <c r="AU2030" s="88"/>
    </row>
    <row r="2031" spans="1:47">
      <c r="A2031" s="50">
        <f t="shared" si="140"/>
        <v>0</v>
      </c>
      <c r="B2031" s="51" t="str">
        <f>IF(A2031="","",IF(A2031&lt;词盘!$B$2,"大词",IF(A2031&lt;词盘!$C$2,"中尾词","长尾词")))</f>
        <v>大词</v>
      </c>
      <c r="D2031" s="29" t="str">
        <f t="shared" si="143"/>
        <v>无序</v>
      </c>
      <c r="I2031" s="61">
        <f t="shared" si="141"/>
        <v>0</v>
      </c>
      <c r="K2031" s="91"/>
      <c r="L2031" s="90"/>
      <c r="M2031" s="62" t="s">
        <v>11232</v>
      </c>
      <c r="N2031" s="63" t="s">
        <v>11233</v>
      </c>
      <c r="O2031" s="64" t="s">
        <v>2027</v>
      </c>
      <c r="P2031" s="65"/>
      <c r="Q2031" s="63" t="s">
        <v>2047</v>
      </c>
      <c r="R2031" s="68">
        <v>0</v>
      </c>
      <c r="S2031" s="68">
        <v>1</v>
      </c>
      <c r="T2031" s="69" t="s">
        <v>2022</v>
      </c>
      <c r="U2031" s="70"/>
      <c r="V2031" s="68"/>
      <c r="W2031" s="71"/>
      <c r="X2031" s="72"/>
      <c r="Y2031" s="71"/>
      <c r="Z2031" s="71"/>
      <c r="AA2031" s="71">
        <v>1</v>
      </c>
      <c r="AB2031" s="76">
        <v>0</v>
      </c>
      <c r="AC2031" s="68">
        <v>679</v>
      </c>
      <c r="AD2031" s="77">
        <v>0</v>
      </c>
      <c r="AE2031" s="68">
        <v>1</v>
      </c>
      <c r="AF2031" s="78">
        <v>0.4231</v>
      </c>
      <c r="AG2031" s="81">
        <v>0.5</v>
      </c>
      <c r="AH2031" s="82">
        <v>1.09</v>
      </c>
      <c r="AI2031" s="64" t="s">
        <v>11234</v>
      </c>
      <c r="AJ2031" s="63" t="s">
        <v>11235</v>
      </c>
      <c r="AK2031" s="78">
        <v>0.1923</v>
      </c>
      <c r="AL2031" s="78">
        <v>0</v>
      </c>
      <c r="AM2031" s="63" t="s">
        <v>11236</v>
      </c>
      <c r="AN2031" s="78">
        <v>0.1923</v>
      </c>
      <c r="AO2031" s="78">
        <v>0</v>
      </c>
      <c r="AP2031" s="63" t="s">
        <v>11237</v>
      </c>
      <c r="AQ2031" s="78">
        <v>0.0385</v>
      </c>
      <c r="AR2031" s="78">
        <v>0.5</v>
      </c>
      <c r="AS2031" s="86" t="s">
        <v>11238</v>
      </c>
      <c r="AT2031" s="87"/>
      <c r="AU2031" s="88"/>
    </row>
    <row r="2032" spans="1:47">
      <c r="A2032" s="50">
        <f t="shared" si="140"/>
        <v>0</v>
      </c>
      <c r="B2032" s="51" t="str">
        <f>IF(A2032="","",IF(A2032&lt;词盘!$B$2,"大词",IF(A2032&lt;词盘!$C$2,"中尾词","长尾词")))</f>
        <v>大词</v>
      </c>
      <c r="D2032" s="29" t="str">
        <f t="shared" si="143"/>
        <v>无序</v>
      </c>
      <c r="I2032" s="61">
        <f t="shared" si="141"/>
        <v>0</v>
      </c>
      <c r="K2032" s="91"/>
      <c r="L2032" s="90"/>
      <c r="M2032" s="62" t="s">
        <v>11239</v>
      </c>
      <c r="N2032" s="63" t="s">
        <v>11240</v>
      </c>
      <c r="O2032" s="64" t="s">
        <v>2027</v>
      </c>
      <c r="P2032" s="65"/>
      <c r="Q2032" s="63" t="s">
        <v>2047</v>
      </c>
      <c r="R2032" s="68">
        <v>0</v>
      </c>
      <c r="S2032" s="68">
        <v>1</v>
      </c>
      <c r="T2032" s="69" t="s">
        <v>2022</v>
      </c>
      <c r="U2032" s="70"/>
      <c r="V2032" s="68"/>
      <c r="W2032" s="71"/>
      <c r="X2032" s="72"/>
      <c r="Y2032" s="71"/>
      <c r="Z2032" s="71"/>
      <c r="AA2032" s="71">
        <v>1</v>
      </c>
      <c r="AB2032" s="76">
        <v>0</v>
      </c>
      <c r="AC2032" s="68">
        <v>457</v>
      </c>
      <c r="AD2032" s="77">
        <v>0</v>
      </c>
      <c r="AE2032" s="68">
        <v>19</v>
      </c>
      <c r="AF2032" s="78">
        <v>0.0573</v>
      </c>
      <c r="AG2032" s="81">
        <v>0.0291</v>
      </c>
      <c r="AH2032" s="82">
        <v>1.48</v>
      </c>
      <c r="AI2032" s="64" t="s">
        <v>11241</v>
      </c>
      <c r="AJ2032" s="63" t="s">
        <v>6642</v>
      </c>
      <c r="AK2032" s="78">
        <v>0.0201</v>
      </c>
      <c r="AL2032" s="78">
        <v>0.0073</v>
      </c>
      <c r="AM2032" s="63" t="s">
        <v>11242</v>
      </c>
      <c r="AN2032" s="78">
        <v>0.0201</v>
      </c>
      <c r="AO2032" s="78">
        <v>0.0073</v>
      </c>
      <c r="AP2032" s="63" t="s">
        <v>5142</v>
      </c>
      <c r="AQ2032" s="78">
        <v>0.0171</v>
      </c>
      <c r="AR2032" s="78">
        <v>0.0145</v>
      </c>
      <c r="AS2032" s="86" t="s">
        <v>11243</v>
      </c>
      <c r="AT2032" s="87">
        <v>0</v>
      </c>
      <c r="AU2032" s="88" t="s">
        <v>11244</v>
      </c>
    </row>
    <row r="2033" spans="1:47">
      <c r="A2033" s="50">
        <f t="shared" si="140"/>
        <v>26</v>
      </c>
      <c r="B2033" s="51" t="str">
        <f>IF(A2033="","",IF(A2033&lt;词盘!$B$2,"大词",IF(A2033&lt;词盘!$C$2,"中尾词","长尾词")))</f>
        <v>大词</v>
      </c>
      <c r="D2033" s="29" t="str">
        <f t="shared" si="143"/>
        <v>无序</v>
      </c>
      <c r="I2033" s="61">
        <f t="shared" si="141"/>
        <v>0</v>
      </c>
      <c r="K2033" s="91"/>
      <c r="L2033" s="90"/>
      <c r="M2033" s="62" t="s">
        <v>11245</v>
      </c>
      <c r="N2033" s="63"/>
      <c r="O2033" s="64" t="s">
        <v>2027</v>
      </c>
      <c r="P2033" s="65"/>
      <c r="Q2033" s="63" t="s">
        <v>2047</v>
      </c>
      <c r="R2033" s="68">
        <v>0</v>
      </c>
      <c r="S2033" s="68">
        <v>1</v>
      </c>
      <c r="T2033" s="69" t="s">
        <v>2022</v>
      </c>
      <c r="U2033" s="70">
        <v>1300600</v>
      </c>
      <c r="V2033" s="68">
        <v>987</v>
      </c>
      <c r="W2033" s="71">
        <v>26</v>
      </c>
      <c r="X2033" s="72">
        <v>0.0273</v>
      </c>
      <c r="Y2033" s="71">
        <v>26927</v>
      </c>
      <c r="Z2033" s="71">
        <v>388</v>
      </c>
      <c r="AA2033" s="71">
        <v>1</v>
      </c>
      <c r="AB2033" s="76">
        <v>0</v>
      </c>
      <c r="AC2033" s="68">
        <v>2828</v>
      </c>
      <c r="AD2033" s="77">
        <v>0.35</v>
      </c>
      <c r="AE2033" s="68">
        <v>2</v>
      </c>
      <c r="AF2033" s="78">
        <v>0.1522</v>
      </c>
      <c r="AG2033" s="81">
        <v>0.1667</v>
      </c>
      <c r="AH2033" s="44" t="s">
        <v>2027</v>
      </c>
      <c r="AI2033" s="64" t="s">
        <v>2177</v>
      </c>
      <c r="AJ2033" s="63" t="s">
        <v>8069</v>
      </c>
      <c r="AK2033" s="78">
        <v>0.0652</v>
      </c>
      <c r="AL2033" s="78">
        <v>0</v>
      </c>
      <c r="AM2033" s="63" t="s">
        <v>5182</v>
      </c>
      <c r="AN2033" s="78">
        <v>0.0435</v>
      </c>
      <c r="AO2033" s="78">
        <v>0.1667</v>
      </c>
      <c r="AP2033" s="63" t="s">
        <v>11246</v>
      </c>
      <c r="AQ2033" s="78">
        <v>0.0435</v>
      </c>
      <c r="AR2033" s="78">
        <v>0</v>
      </c>
      <c r="AS2033" s="86" t="s">
        <v>11247</v>
      </c>
      <c r="AT2033" s="87">
        <v>0.0833</v>
      </c>
      <c r="AU2033" s="88" t="s">
        <v>11248</v>
      </c>
    </row>
    <row r="2034" spans="1:47">
      <c r="A2034" s="50">
        <f t="shared" si="140"/>
        <v>1229</v>
      </c>
      <c r="B2034" s="51" t="str">
        <f>IF(A2034="","",IF(A2034&lt;词盘!$B$2,"大词",IF(A2034&lt;词盘!$C$2,"中尾词","长尾词")))</f>
        <v>大词</v>
      </c>
      <c r="D2034" s="29" t="str">
        <f t="shared" si="143"/>
        <v>无序</v>
      </c>
      <c r="I2034" s="61">
        <f t="shared" si="141"/>
        <v>0</v>
      </c>
      <c r="K2034" s="91"/>
      <c r="L2034" s="90"/>
      <c r="M2034" s="62" t="s">
        <v>11249</v>
      </c>
      <c r="N2034" s="63" t="s">
        <v>11250</v>
      </c>
      <c r="O2034" s="64" t="s">
        <v>2027</v>
      </c>
      <c r="P2034" s="65"/>
      <c r="Q2034" s="63" t="s">
        <v>2047</v>
      </c>
      <c r="R2034" s="68">
        <v>0</v>
      </c>
      <c r="S2034" s="68">
        <v>1</v>
      </c>
      <c r="T2034" s="69" t="s">
        <v>2022</v>
      </c>
      <c r="U2034" s="70">
        <v>2081587</v>
      </c>
      <c r="V2034" s="68">
        <v>40035</v>
      </c>
      <c r="W2034" s="71">
        <v>1229</v>
      </c>
      <c r="X2034" s="72">
        <v>0.0307</v>
      </c>
      <c r="Y2034" s="71">
        <v>918009</v>
      </c>
      <c r="Z2034" s="71">
        <v>16620</v>
      </c>
      <c r="AA2034" s="71">
        <v>29</v>
      </c>
      <c r="AB2034" s="76">
        <v>0</v>
      </c>
      <c r="AC2034" s="68">
        <v>700</v>
      </c>
      <c r="AD2034" s="77">
        <v>57.19</v>
      </c>
      <c r="AE2034" s="68">
        <v>10</v>
      </c>
      <c r="AF2034" s="78">
        <v>0.1785</v>
      </c>
      <c r="AG2034" s="81">
        <v>1</v>
      </c>
      <c r="AH2034" s="44" t="s">
        <v>2027</v>
      </c>
      <c r="AI2034" s="64" t="s">
        <v>2177</v>
      </c>
      <c r="AJ2034" s="63" t="s">
        <v>11251</v>
      </c>
      <c r="AK2034" s="78">
        <v>0.1071</v>
      </c>
      <c r="AL2034" s="78">
        <v>0</v>
      </c>
      <c r="AM2034" s="63" t="s">
        <v>6599</v>
      </c>
      <c r="AN2034" s="78">
        <v>0.0357</v>
      </c>
      <c r="AO2034" s="78">
        <v>1</v>
      </c>
      <c r="AP2034" s="63" t="s">
        <v>5739</v>
      </c>
      <c r="AQ2034" s="78">
        <v>0.0357</v>
      </c>
      <c r="AR2034" s="78">
        <v>0</v>
      </c>
      <c r="AS2034" s="86" t="s">
        <v>11252</v>
      </c>
      <c r="AT2034" s="87">
        <v>0</v>
      </c>
      <c r="AU2034" s="88" t="s">
        <v>11253</v>
      </c>
    </row>
    <row r="2035" spans="1:47">
      <c r="A2035" s="50">
        <f t="shared" si="140"/>
        <v>41</v>
      </c>
      <c r="B2035" s="51" t="str">
        <f>IF(A2035="","",IF(A2035&lt;词盘!$B$2,"大词",IF(A2035&lt;词盘!$C$2,"中尾词","长尾词")))</f>
        <v>大词</v>
      </c>
      <c r="D2035" s="29" t="str">
        <f t="shared" si="143"/>
        <v>无序</v>
      </c>
      <c r="I2035" s="61">
        <f t="shared" si="141"/>
        <v>0</v>
      </c>
      <c r="K2035" s="91"/>
      <c r="L2035" s="90"/>
      <c r="M2035" s="62" t="s">
        <v>11254</v>
      </c>
      <c r="N2035" s="63"/>
      <c r="O2035" s="64" t="s">
        <v>2027</v>
      </c>
      <c r="P2035" s="65"/>
      <c r="Q2035" s="63" t="s">
        <v>2047</v>
      </c>
      <c r="R2035" s="68">
        <v>0</v>
      </c>
      <c r="S2035" s="68">
        <v>1</v>
      </c>
      <c r="T2035" s="69" t="s">
        <v>2022</v>
      </c>
      <c r="U2035" s="70">
        <v>1176654</v>
      </c>
      <c r="V2035" s="68">
        <v>1289</v>
      </c>
      <c r="W2035" s="71">
        <v>41</v>
      </c>
      <c r="X2035" s="72">
        <v>0.0324</v>
      </c>
      <c r="Y2035" s="71">
        <v>33966</v>
      </c>
      <c r="Z2035" s="71">
        <v>547</v>
      </c>
      <c r="AA2035" s="71">
        <v>1</v>
      </c>
      <c r="AB2035" s="76">
        <v>0</v>
      </c>
      <c r="AC2035" s="68">
        <v>705</v>
      </c>
      <c r="AD2035" s="77">
        <v>1.83</v>
      </c>
      <c r="AE2035" s="68">
        <v>2</v>
      </c>
      <c r="AF2035" s="78">
        <v>0.1372</v>
      </c>
      <c r="AG2035" s="81">
        <v>0</v>
      </c>
      <c r="AH2035" s="44" t="s">
        <v>2027</v>
      </c>
      <c r="AI2035" s="64" t="s">
        <v>2177</v>
      </c>
      <c r="AJ2035" s="63" t="s">
        <v>11255</v>
      </c>
      <c r="AK2035" s="78">
        <v>0.0588</v>
      </c>
      <c r="AL2035" s="78">
        <v>0</v>
      </c>
      <c r="AM2035" s="63" t="s">
        <v>7835</v>
      </c>
      <c r="AN2035" s="78">
        <v>0.0392</v>
      </c>
      <c r="AO2035" s="78">
        <v>0</v>
      </c>
      <c r="AP2035" s="63" t="s">
        <v>11256</v>
      </c>
      <c r="AQ2035" s="78">
        <v>0.0392</v>
      </c>
      <c r="AR2035" s="78">
        <v>0</v>
      </c>
      <c r="AS2035" s="86" t="s">
        <v>11257</v>
      </c>
      <c r="AT2035" s="87">
        <v>0</v>
      </c>
      <c r="AU2035" s="88" t="s">
        <v>11258</v>
      </c>
    </row>
    <row r="2036" spans="1:47">
      <c r="A2036" s="50">
        <f t="shared" si="140"/>
        <v>752</v>
      </c>
      <c r="B2036" s="51" t="str">
        <f>IF(A2036="","",IF(A2036&lt;词盘!$B$2,"大词",IF(A2036&lt;词盘!$C$2,"中尾词","长尾词")))</f>
        <v>大词</v>
      </c>
      <c r="D2036" s="29" t="str">
        <f t="shared" si="143"/>
        <v>无序</v>
      </c>
      <c r="I2036" s="61">
        <f t="shared" si="141"/>
        <v>0</v>
      </c>
      <c r="K2036" s="91"/>
      <c r="L2036" s="90"/>
      <c r="M2036" s="62" t="s">
        <v>11259</v>
      </c>
      <c r="N2036" s="63" t="s">
        <v>11260</v>
      </c>
      <c r="O2036" s="64" t="s">
        <v>2027</v>
      </c>
      <c r="P2036" s="65"/>
      <c r="Q2036" s="63" t="s">
        <v>2028</v>
      </c>
      <c r="R2036" s="68">
        <v>0</v>
      </c>
      <c r="S2036" s="68">
        <v>1</v>
      </c>
      <c r="T2036" s="69" t="s">
        <v>2022</v>
      </c>
      <c r="U2036" s="70">
        <v>1284871</v>
      </c>
      <c r="V2036" s="68">
        <v>21201</v>
      </c>
      <c r="W2036" s="71">
        <v>752</v>
      </c>
      <c r="X2036" s="72">
        <v>0.0355</v>
      </c>
      <c r="Y2036" s="71">
        <v>550659</v>
      </c>
      <c r="Z2036" s="71">
        <v>8395</v>
      </c>
      <c r="AA2036" s="71">
        <v>18</v>
      </c>
      <c r="AB2036" s="76">
        <v>0</v>
      </c>
      <c r="AC2036" s="68">
        <v>1830</v>
      </c>
      <c r="AD2036" s="77">
        <v>11.59</v>
      </c>
      <c r="AE2036" s="68">
        <v>2</v>
      </c>
      <c r="AF2036" s="78">
        <v>0.1876</v>
      </c>
      <c r="AG2036" s="81">
        <v>0</v>
      </c>
      <c r="AH2036" s="44" t="s">
        <v>2027</v>
      </c>
      <c r="AI2036" s="64" t="s">
        <v>2177</v>
      </c>
      <c r="AJ2036" s="63" t="s">
        <v>4938</v>
      </c>
      <c r="AK2036" s="78">
        <v>0.1042</v>
      </c>
      <c r="AL2036" s="78">
        <v>0</v>
      </c>
      <c r="AM2036" s="63" t="s">
        <v>11246</v>
      </c>
      <c r="AN2036" s="78">
        <v>0.0417</v>
      </c>
      <c r="AO2036" s="78">
        <v>0</v>
      </c>
      <c r="AP2036" s="63" t="s">
        <v>7835</v>
      </c>
      <c r="AQ2036" s="78">
        <v>0.0417</v>
      </c>
      <c r="AR2036" s="78">
        <v>0</v>
      </c>
      <c r="AS2036" s="86" t="s">
        <v>11261</v>
      </c>
      <c r="AT2036" s="87"/>
      <c r="AU2036" s="88"/>
    </row>
    <row r="2037" spans="1:47">
      <c r="A2037" s="50">
        <f t="shared" si="140"/>
        <v>158</v>
      </c>
      <c r="B2037" s="51" t="str">
        <f>IF(A2037="","",IF(A2037&lt;词盘!$B$2,"大词",IF(A2037&lt;词盘!$C$2,"中尾词","长尾词")))</f>
        <v>大词</v>
      </c>
      <c r="D2037" s="29" t="str">
        <f t="shared" si="143"/>
        <v>无序</v>
      </c>
      <c r="I2037" s="61">
        <f t="shared" si="141"/>
        <v>0</v>
      </c>
      <c r="K2037" s="91"/>
      <c r="L2037" s="90"/>
      <c r="M2037" s="62" t="s">
        <v>11262</v>
      </c>
      <c r="N2037" s="63" t="s">
        <v>11263</v>
      </c>
      <c r="O2037" s="64" t="s">
        <v>2027</v>
      </c>
      <c r="P2037" s="65"/>
      <c r="Q2037" s="63" t="s">
        <v>4152</v>
      </c>
      <c r="R2037" s="68">
        <v>0</v>
      </c>
      <c r="S2037" s="68">
        <v>2</v>
      </c>
      <c r="T2037" s="69" t="s">
        <v>6164</v>
      </c>
      <c r="U2037" s="70">
        <v>729042</v>
      </c>
      <c r="V2037" s="68">
        <v>2144</v>
      </c>
      <c r="W2037" s="71">
        <v>158</v>
      </c>
      <c r="X2037" s="72">
        <v>0.0741</v>
      </c>
      <c r="Y2037" s="71">
        <v>47436</v>
      </c>
      <c r="Z2037" s="71">
        <v>888</v>
      </c>
      <c r="AA2037" s="71">
        <v>4</v>
      </c>
      <c r="AB2037" s="76">
        <v>13</v>
      </c>
      <c r="AC2037" s="68">
        <v>3823</v>
      </c>
      <c r="AD2037" s="77">
        <v>0.56</v>
      </c>
      <c r="AE2037" s="68">
        <v>28</v>
      </c>
      <c r="AF2037" s="78">
        <v>0.3975</v>
      </c>
      <c r="AG2037" s="81">
        <v>0.4194</v>
      </c>
      <c r="AH2037" s="82">
        <v>0.82</v>
      </c>
      <c r="AI2037" s="64" t="s">
        <v>6264</v>
      </c>
      <c r="AJ2037" s="63" t="s">
        <v>2361</v>
      </c>
      <c r="AK2037" s="78">
        <v>0.2048</v>
      </c>
      <c r="AL2037" s="78">
        <v>0.2903</v>
      </c>
      <c r="AM2037" s="63" t="s">
        <v>2362</v>
      </c>
      <c r="AN2037" s="78">
        <v>0.1084</v>
      </c>
      <c r="AO2037" s="78">
        <v>0.0323</v>
      </c>
      <c r="AP2037" s="63" t="s">
        <v>4381</v>
      </c>
      <c r="AQ2037" s="78">
        <v>0.0843</v>
      </c>
      <c r="AR2037" s="78">
        <v>0.0968</v>
      </c>
      <c r="AS2037" s="86" t="s">
        <v>11264</v>
      </c>
      <c r="AT2037" s="87"/>
      <c r="AU2037" s="88"/>
    </row>
    <row r="2038" spans="1:47">
      <c r="A2038" s="50">
        <f t="shared" si="140"/>
        <v>477</v>
      </c>
      <c r="B2038" s="51" t="str">
        <f>IF(A2038="","",IF(A2038&lt;词盘!$B$2,"大词",IF(A2038&lt;词盘!$C$2,"中尾词","长尾词")))</f>
        <v>大词</v>
      </c>
      <c r="D2038" s="29" t="str">
        <f t="shared" si="143"/>
        <v>无序</v>
      </c>
      <c r="I2038" s="61">
        <f t="shared" si="141"/>
        <v>0</v>
      </c>
      <c r="K2038" s="91"/>
      <c r="L2038" s="90"/>
      <c r="M2038" s="62" t="s">
        <v>11265</v>
      </c>
      <c r="N2038" s="63" t="s">
        <v>2358</v>
      </c>
      <c r="O2038" s="64" t="s">
        <v>2027</v>
      </c>
      <c r="P2038" s="65"/>
      <c r="Q2038" s="63" t="s">
        <v>2047</v>
      </c>
      <c r="R2038" s="68">
        <v>0</v>
      </c>
      <c r="S2038" s="68">
        <v>1</v>
      </c>
      <c r="T2038" s="69" t="s">
        <v>2066</v>
      </c>
      <c r="U2038" s="70">
        <v>266543</v>
      </c>
      <c r="V2038" s="68">
        <v>2185</v>
      </c>
      <c r="W2038" s="71">
        <v>477</v>
      </c>
      <c r="X2038" s="72">
        <v>0.2184</v>
      </c>
      <c r="Y2038" s="71">
        <v>61501</v>
      </c>
      <c r="Z2038" s="71">
        <v>1002</v>
      </c>
      <c r="AA2038" s="71">
        <v>11</v>
      </c>
      <c r="AB2038" s="76">
        <v>1</v>
      </c>
      <c r="AC2038" s="68">
        <v>3150</v>
      </c>
      <c r="AD2038" s="77">
        <v>0.69</v>
      </c>
      <c r="AE2038" s="68">
        <v>32</v>
      </c>
      <c r="AF2038" s="78">
        <v>0.5089</v>
      </c>
      <c r="AG2038" s="81">
        <v>0.525</v>
      </c>
      <c r="AH2038" s="82">
        <v>1.96</v>
      </c>
      <c r="AI2038" s="64" t="s">
        <v>7573</v>
      </c>
      <c r="AJ2038" s="63" t="s">
        <v>2361</v>
      </c>
      <c r="AK2038" s="78">
        <v>0.2411</v>
      </c>
      <c r="AL2038" s="78">
        <v>0.2833</v>
      </c>
      <c r="AM2038" s="63" t="s">
        <v>2362</v>
      </c>
      <c r="AN2038" s="78">
        <v>0.1696</v>
      </c>
      <c r="AO2038" s="78">
        <v>0.15</v>
      </c>
      <c r="AP2038" s="63" t="s">
        <v>2363</v>
      </c>
      <c r="AQ2038" s="78">
        <v>0.0982</v>
      </c>
      <c r="AR2038" s="78">
        <v>0.0917</v>
      </c>
      <c r="AS2038" s="86" t="s">
        <v>11266</v>
      </c>
      <c r="AT2038" s="87">
        <v>0.2</v>
      </c>
      <c r="AU2038" s="88" t="s">
        <v>11267</v>
      </c>
    </row>
    <row r="2039" spans="1:47">
      <c r="A2039" s="50">
        <f t="shared" si="140"/>
        <v>1275</v>
      </c>
      <c r="B2039" s="51" t="str">
        <f>IF(A2039="","",IF(A2039&lt;词盘!$B$2,"大词",IF(A2039&lt;词盘!$C$2,"中尾词","长尾词")))</f>
        <v>大词</v>
      </c>
      <c r="D2039" s="29" t="str">
        <f t="shared" si="143"/>
        <v>无序</v>
      </c>
      <c r="I2039" s="61">
        <f t="shared" si="141"/>
        <v>0</v>
      </c>
      <c r="K2039" s="91"/>
      <c r="L2039" s="90"/>
      <c r="M2039" s="62" t="s">
        <v>11268</v>
      </c>
      <c r="N2039" s="63" t="s">
        <v>11269</v>
      </c>
      <c r="O2039" s="64" t="s">
        <v>2027</v>
      </c>
      <c r="P2039" s="65"/>
      <c r="Q2039" s="63" t="s">
        <v>2047</v>
      </c>
      <c r="R2039" s="68">
        <v>0</v>
      </c>
      <c r="S2039" s="68">
        <v>4</v>
      </c>
      <c r="T2039" s="69" t="s">
        <v>11270</v>
      </c>
      <c r="U2039" s="70">
        <v>193708</v>
      </c>
      <c r="V2039" s="68">
        <v>7020</v>
      </c>
      <c r="W2039" s="71">
        <v>1275</v>
      </c>
      <c r="X2039" s="72">
        <v>0.1817</v>
      </c>
      <c r="Y2039" s="71">
        <v>141059</v>
      </c>
      <c r="Z2039" s="71">
        <v>3369</v>
      </c>
      <c r="AA2039" s="71">
        <v>29</v>
      </c>
      <c r="AB2039" s="76">
        <v>4</v>
      </c>
      <c r="AC2039" s="68">
        <v>1276</v>
      </c>
      <c r="AD2039" s="77">
        <v>5.5</v>
      </c>
      <c r="AE2039" s="68">
        <v>28</v>
      </c>
      <c r="AF2039" s="78">
        <v>0.6656</v>
      </c>
      <c r="AG2039" s="81">
        <v>0.5965</v>
      </c>
      <c r="AH2039" s="82">
        <v>0.57</v>
      </c>
      <c r="AI2039" s="64" t="s">
        <v>11271</v>
      </c>
      <c r="AJ2039" s="63" t="s">
        <v>2361</v>
      </c>
      <c r="AK2039" s="78">
        <v>0.4295</v>
      </c>
      <c r="AL2039" s="78">
        <v>0.3801</v>
      </c>
      <c r="AM2039" s="63" t="s">
        <v>2362</v>
      </c>
      <c r="AN2039" s="78">
        <v>0.1443</v>
      </c>
      <c r="AO2039" s="78">
        <v>0.1462</v>
      </c>
      <c r="AP2039" s="63" t="s">
        <v>11272</v>
      </c>
      <c r="AQ2039" s="78">
        <v>0.0918</v>
      </c>
      <c r="AR2039" s="78">
        <v>0.0702</v>
      </c>
      <c r="AS2039" s="86" t="s">
        <v>11273</v>
      </c>
      <c r="AT2039" s="87">
        <v>0</v>
      </c>
      <c r="AU2039" s="88" t="s">
        <v>11274</v>
      </c>
    </row>
    <row r="2040" spans="1:47">
      <c r="A2040" s="50">
        <f t="shared" si="140"/>
        <v>289</v>
      </c>
      <c r="B2040" s="51" t="str">
        <f>IF(A2040="","",IF(A2040&lt;词盘!$B$2,"大词",IF(A2040&lt;词盘!$C$2,"中尾词","长尾词")))</f>
        <v>大词</v>
      </c>
      <c r="D2040" s="29" t="str">
        <f t="shared" si="143"/>
        <v>无序</v>
      </c>
      <c r="I2040" s="61">
        <f t="shared" si="141"/>
        <v>0</v>
      </c>
      <c r="K2040" s="91"/>
      <c r="L2040" s="90"/>
      <c r="M2040" s="62" t="s">
        <v>11275</v>
      </c>
      <c r="N2040" s="63" t="s">
        <v>11276</v>
      </c>
      <c r="O2040" s="64" t="s">
        <v>2027</v>
      </c>
      <c r="P2040" s="65"/>
      <c r="Q2040" s="63" t="s">
        <v>2149</v>
      </c>
      <c r="R2040" s="68">
        <v>0</v>
      </c>
      <c r="S2040" s="68">
        <v>1</v>
      </c>
      <c r="T2040" s="69" t="s">
        <v>3110</v>
      </c>
      <c r="U2040" s="70">
        <v>729039</v>
      </c>
      <c r="V2040" s="68">
        <v>1814</v>
      </c>
      <c r="W2040" s="71">
        <v>289</v>
      </c>
      <c r="X2040" s="72">
        <v>0.1598</v>
      </c>
      <c r="Y2040" s="71">
        <v>37642</v>
      </c>
      <c r="Z2040" s="71">
        <v>761</v>
      </c>
      <c r="AA2040" s="71">
        <v>7</v>
      </c>
      <c r="AB2040" s="76">
        <v>13</v>
      </c>
      <c r="AC2040" s="68">
        <v>1211</v>
      </c>
      <c r="AD2040" s="77">
        <v>1.5</v>
      </c>
      <c r="AE2040" s="68">
        <v>24</v>
      </c>
      <c r="AF2040" s="78">
        <v>0.6386</v>
      </c>
      <c r="AG2040" s="81">
        <v>0.6112</v>
      </c>
      <c r="AH2040" s="82">
        <v>0.81</v>
      </c>
      <c r="AI2040" s="64" t="s">
        <v>11277</v>
      </c>
      <c r="AJ2040" s="63" t="s">
        <v>2361</v>
      </c>
      <c r="AK2040" s="78">
        <v>0.3735</v>
      </c>
      <c r="AL2040" s="78">
        <v>0.4167</v>
      </c>
      <c r="AM2040" s="63" t="s">
        <v>2362</v>
      </c>
      <c r="AN2040" s="78">
        <v>0.1446</v>
      </c>
      <c r="AO2040" s="78">
        <v>0.1389</v>
      </c>
      <c r="AP2040" s="63" t="s">
        <v>2363</v>
      </c>
      <c r="AQ2040" s="78">
        <v>0.1205</v>
      </c>
      <c r="AR2040" s="78">
        <v>0.0556</v>
      </c>
      <c r="AS2040" s="86" t="s">
        <v>11278</v>
      </c>
      <c r="AT2040" s="87"/>
      <c r="AU2040" s="88"/>
    </row>
    <row r="2041" spans="1:47">
      <c r="A2041" s="50">
        <f t="shared" si="140"/>
        <v>0</v>
      </c>
      <c r="B2041" s="51" t="str">
        <f>IF(A2041="","",IF(A2041&lt;词盘!$B$2,"大词",IF(A2041&lt;词盘!$C$2,"中尾词","长尾词")))</f>
        <v>大词</v>
      </c>
      <c r="D2041" s="29" t="str">
        <f t="shared" si="143"/>
        <v>无序</v>
      </c>
      <c r="I2041" s="61">
        <f t="shared" si="141"/>
        <v>0</v>
      </c>
      <c r="K2041" s="91"/>
      <c r="L2041" s="90"/>
      <c r="M2041" s="62" t="s">
        <v>11279</v>
      </c>
      <c r="N2041" s="63"/>
      <c r="O2041" s="64" t="s">
        <v>2027</v>
      </c>
      <c r="P2041" s="65"/>
      <c r="Q2041" s="63" t="s">
        <v>2047</v>
      </c>
      <c r="R2041" s="68">
        <v>0</v>
      </c>
      <c r="S2041" s="68">
        <v>2</v>
      </c>
      <c r="T2041" s="69" t="s">
        <v>11280</v>
      </c>
      <c r="U2041" s="70"/>
      <c r="V2041" s="68"/>
      <c r="W2041" s="71"/>
      <c r="X2041" s="72"/>
      <c r="Y2041" s="71"/>
      <c r="Z2041" s="71"/>
      <c r="AA2041" s="71"/>
      <c r="AB2041" s="76"/>
      <c r="AC2041" s="68">
        <v>0</v>
      </c>
      <c r="AD2041" s="77"/>
      <c r="AE2041" s="68">
        <v>17</v>
      </c>
      <c r="AF2041" s="78"/>
      <c r="AG2041" s="81"/>
      <c r="AH2041" s="44" t="s">
        <v>2027</v>
      </c>
      <c r="AI2041" s="64" t="s">
        <v>2177</v>
      </c>
      <c r="AJ2041" s="63"/>
      <c r="AK2041" s="78"/>
      <c r="AL2041" s="78"/>
      <c r="AM2041" s="63"/>
      <c r="AN2041" s="78"/>
      <c r="AO2041" s="78"/>
      <c r="AP2041" s="63"/>
      <c r="AQ2041" s="78"/>
      <c r="AR2041" s="78"/>
      <c r="AS2041" s="86"/>
      <c r="AT2041" s="87">
        <v>0</v>
      </c>
      <c r="AU2041" s="88" t="s">
        <v>11281</v>
      </c>
    </row>
    <row r="2042" spans="1:47">
      <c r="A2042" s="50">
        <f t="shared" si="140"/>
        <v>0</v>
      </c>
      <c r="B2042" s="51" t="str">
        <f>IF(A2042="","",IF(A2042&lt;词盘!$B$2,"大词",IF(A2042&lt;词盘!$C$2,"中尾词","长尾词")))</f>
        <v>大词</v>
      </c>
      <c r="D2042" s="29" t="str">
        <f t="shared" si="143"/>
        <v>无序</v>
      </c>
      <c r="I2042" s="61">
        <f t="shared" si="141"/>
        <v>0</v>
      </c>
      <c r="K2042" s="91"/>
      <c r="L2042" s="90"/>
      <c r="M2042" s="62" t="s">
        <v>11282</v>
      </c>
      <c r="N2042" s="63"/>
      <c r="O2042" s="64" t="s">
        <v>2027</v>
      </c>
      <c r="P2042" s="65"/>
      <c r="Q2042" s="63" t="s">
        <v>2247</v>
      </c>
      <c r="R2042" s="68">
        <v>0</v>
      </c>
      <c r="S2042" s="68">
        <v>1</v>
      </c>
      <c r="T2042" s="69" t="s">
        <v>2601</v>
      </c>
      <c r="U2042" s="70"/>
      <c r="V2042" s="68"/>
      <c r="W2042" s="71"/>
      <c r="X2042" s="72"/>
      <c r="Y2042" s="71"/>
      <c r="Z2042" s="71"/>
      <c r="AA2042" s="71"/>
      <c r="AB2042" s="76"/>
      <c r="AC2042" s="68">
        <v>0</v>
      </c>
      <c r="AD2042" s="77"/>
      <c r="AE2042" s="68">
        <v>14</v>
      </c>
      <c r="AF2042" s="78"/>
      <c r="AG2042" s="81"/>
      <c r="AH2042" s="44" t="s">
        <v>2027</v>
      </c>
      <c r="AI2042" s="64" t="s">
        <v>2177</v>
      </c>
      <c r="AJ2042" s="63"/>
      <c r="AK2042" s="78"/>
      <c r="AL2042" s="78"/>
      <c r="AM2042" s="63"/>
      <c r="AN2042" s="78"/>
      <c r="AO2042" s="78"/>
      <c r="AP2042" s="63"/>
      <c r="AQ2042" s="78"/>
      <c r="AR2042" s="78"/>
      <c r="AS2042" s="86"/>
      <c r="AT2042" s="87"/>
      <c r="AU2042" s="88"/>
    </row>
    <row r="2043" spans="1:47">
      <c r="A2043" s="50">
        <f t="shared" ref="A2043:A2103" si="144">W2043</f>
        <v>0</v>
      </c>
      <c r="B2043" s="51" t="str">
        <f>IF(A2043="","",IF(A2043&lt;词盘!$B$2,"大词",IF(A2043&lt;词盘!$C$2,"中尾词","长尾词")))</f>
        <v>大词</v>
      </c>
      <c r="D2043" s="29" t="str">
        <f t="shared" ref="D2043:D2106" si="145">IF(M2043="","",IF(OR(E2043="/",E2043=""),"无序",IF(COUNTIFS(E:E,E2043)&lt;4,"无序","有序")))</f>
        <v>无序</v>
      </c>
      <c r="I2043" s="61">
        <f t="shared" si="141"/>
        <v>0</v>
      </c>
      <c r="K2043" s="91"/>
      <c r="L2043" s="90"/>
      <c r="M2043" s="62" t="s">
        <v>11283</v>
      </c>
      <c r="N2043" s="63"/>
      <c r="O2043" s="64" t="s">
        <v>2027</v>
      </c>
      <c r="P2043" s="65"/>
      <c r="Q2043" s="63" t="s">
        <v>2047</v>
      </c>
      <c r="R2043" s="68">
        <v>0</v>
      </c>
      <c r="S2043" s="68">
        <v>1</v>
      </c>
      <c r="T2043" s="69" t="s">
        <v>2022</v>
      </c>
      <c r="U2043" s="70"/>
      <c r="V2043" s="68"/>
      <c r="W2043" s="71"/>
      <c r="X2043" s="72"/>
      <c r="Y2043" s="71"/>
      <c r="Z2043" s="71"/>
      <c r="AA2043" s="71"/>
      <c r="AB2043" s="76"/>
      <c r="AC2043" s="68">
        <v>0</v>
      </c>
      <c r="AD2043" s="77"/>
      <c r="AE2043" s="68">
        <v>14</v>
      </c>
      <c r="AF2043" s="78"/>
      <c r="AG2043" s="81"/>
      <c r="AH2043" s="44" t="s">
        <v>2027</v>
      </c>
      <c r="AI2043" s="64" t="s">
        <v>2177</v>
      </c>
      <c r="AJ2043" s="63"/>
      <c r="AK2043" s="78"/>
      <c r="AL2043" s="78"/>
      <c r="AM2043" s="63"/>
      <c r="AN2043" s="78"/>
      <c r="AO2043" s="78"/>
      <c r="AP2043" s="63"/>
      <c r="AQ2043" s="78"/>
      <c r="AR2043" s="78"/>
      <c r="AS2043" s="86"/>
      <c r="AT2043" s="87"/>
      <c r="AU2043" s="88"/>
    </row>
    <row r="2044" spans="1:47">
      <c r="A2044" s="50">
        <f t="shared" si="144"/>
        <v>0</v>
      </c>
      <c r="B2044" s="51" t="str">
        <f>IF(A2044="","",IF(A2044&lt;词盘!$B$2,"大词",IF(A2044&lt;词盘!$C$2,"中尾词","长尾词")))</f>
        <v>大词</v>
      </c>
      <c r="D2044" s="29" t="str">
        <f t="shared" si="145"/>
        <v>无序</v>
      </c>
      <c r="I2044" s="61">
        <f t="shared" si="141"/>
        <v>0</v>
      </c>
      <c r="K2044" s="91"/>
      <c r="L2044" s="90"/>
      <c r="M2044" s="62" t="s">
        <v>11284</v>
      </c>
      <c r="N2044" s="63" t="s">
        <v>11285</v>
      </c>
      <c r="O2044" s="64" t="s">
        <v>2027</v>
      </c>
      <c r="P2044" s="65"/>
      <c r="Q2044" s="63" t="s">
        <v>2047</v>
      </c>
      <c r="R2044" s="68">
        <v>0</v>
      </c>
      <c r="S2044" s="68">
        <v>2</v>
      </c>
      <c r="T2044" s="69" t="s">
        <v>4646</v>
      </c>
      <c r="U2044" s="70"/>
      <c r="V2044" s="68"/>
      <c r="W2044" s="71"/>
      <c r="X2044" s="72"/>
      <c r="Y2044" s="71"/>
      <c r="Z2044" s="71"/>
      <c r="AA2044" s="71">
        <v>1</v>
      </c>
      <c r="AB2044" s="76">
        <v>0</v>
      </c>
      <c r="AC2044" s="68">
        <v>52</v>
      </c>
      <c r="AD2044" s="77">
        <v>0</v>
      </c>
      <c r="AE2044" s="68">
        <v>14</v>
      </c>
      <c r="AF2044" s="78">
        <v>0.9259</v>
      </c>
      <c r="AG2044" s="81">
        <v>0.8889</v>
      </c>
      <c r="AH2044" s="82">
        <v>2.23</v>
      </c>
      <c r="AI2044" s="64" t="s">
        <v>10340</v>
      </c>
      <c r="AJ2044" s="63" t="s">
        <v>11286</v>
      </c>
      <c r="AK2044" s="78">
        <v>0.7407</v>
      </c>
      <c r="AL2044" s="78">
        <v>0.8889</v>
      </c>
      <c r="AM2044" s="63" t="s">
        <v>11287</v>
      </c>
      <c r="AN2044" s="78">
        <v>0.1111</v>
      </c>
      <c r="AO2044" s="78">
        <v>0</v>
      </c>
      <c r="AP2044" s="63" t="s">
        <v>11288</v>
      </c>
      <c r="AQ2044" s="78">
        <v>0.0741</v>
      </c>
      <c r="AR2044" s="78">
        <v>0</v>
      </c>
      <c r="AS2044" s="86" t="s">
        <v>11289</v>
      </c>
      <c r="AT2044" s="87"/>
      <c r="AU2044" s="88"/>
    </row>
    <row r="2045" spans="1:47">
      <c r="A2045" s="50">
        <f t="shared" si="144"/>
        <v>0</v>
      </c>
      <c r="B2045" s="51" t="str">
        <f>IF(A2045="","",IF(A2045&lt;词盘!$B$2,"大词",IF(A2045&lt;词盘!$C$2,"中尾词","长尾词")))</f>
        <v>大词</v>
      </c>
      <c r="D2045" s="29" t="str">
        <f t="shared" si="145"/>
        <v>无序</v>
      </c>
      <c r="I2045" s="61">
        <f t="shared" si="141"/>
        <v>0</v>
      </c>
      <c r="K2045" s="91"/>
      <c r="L2045" s="90"/>
      <c r="M2045" s="62" t="s">
        <v>11290</v>
      </c>
      <c r="N2045" s="63"/>
      <c r="O2045" s="64" t="s">
        <v>2027</v>
      </c>
      <c r="P2045" s="65"/>
      <c r="Q2045" s="63" t="s">
        <v>2247</v>
      </c>
      <c r="R2045" s="68">
        <v>0</v>
      </c>
      <c r="S2045" s="68">
        <v>1</v>
      </c>
      <c r="T2045" s="69" t="s">
        <v>2601</v>
      </c>
      <c r="U2045" s="70"/>
      <c r="V2045" s="68"/>
      <c r="W2045" s="71"/>
      <c r="X2045" s="72"/>
      <c r="Y2045" s="71"/>
      <c r="Z2045" s="71"/>
      <c r="AA2045" s="71"/>
      <c r="AB2045" s="76"/>
      <c r="AC2045" s="68">
        <v>0</v>
      </c>
      <c r="AD2045" s="77"/>
      <c r="AE2045" s="68">
        <v>16</v>
      </c>
      <c r="AF2045" s="78"/>
      <c r="AG2045" s="81"/>
      <c r="AH2045" s="44" t="s">
        <v>2027</v>
      </c>
      <c r="AI2045" s="64" t="s">
        <v>2177</v>
      </c>
      <c r="AJ2045" s="63"/>
      <c r="AK2045" s="78"/>
      <c r="AL2045" s="78"/>
      <c r="AM2045" s="63"/>
      <c r="AN2045" s="78"/>
      <c r="AO2045" s="78"/>
      <c r="AP2045" s="63"/>
      <c r="AQ2045" s="78"/>
      <c r="AR2045" s="78"/>
      <c r="AS2045" s="86"/>
      <c r="AT2045" s="87">
        <v>0.2</v>
      </c>
      <c r="AU2045" s="88" t="s">
        <v>11291</v>
      </c>
    </row>
    <row r="2046" spans="1:47">
      <c r="A2046" s="50">
        <f t="shared" si="144"/>
        <v>0</v>
      </c>
      <c r="B2046" s="51" t="str">
        <f>IF(A2046="","",IF(A2046&lt;词盘!$B$2,"大词",IF(A2046&lt;词盘!$C$2,"中尾词","长尾词")))</f>
        <v>大词</v>
      </c>
      <c r="D2046" s="29" t="str">
        <f t="shared" si="145"/>
        <v>无序</v>
      </c>
      <c r="I2046" s="61">
        <f t="shared" ref="I2046:I2109" si="146">P2046/SUM(P:P)</f>
        <v>0</v>
      </c>
      <c r="K2046" s="91"/>
      <c r="L2046" s="90"/>
      <c r="M2046" s="62" t="s">
        <v>11292</v>
      </c>
      <c r="N2046" s="63"/>
      <c r="O2046" s="64" t="s">
        <v>2027</v>
      </c>
      <c r="P2046" s="65"/>
      <c r="Q2046" s="63" t="s">
        <v>2047</v>
      </c>
      <c r="R2046" s="68">
        <v>0</v>
      </c>
      <c r="S2046" s="68">
        <v>1</v>
      </c>
      <c r="T2046" s="69" t="s">
        <v>2066</v>
      </c>
      <c r="U2046" s="70"/>
      <c r="V2046" s="68"/>
      <c r="W2046" s="71"/>
      <c r="X2046" s="72"/>
      <c r="Y2046" s="71"/>
      <c r="Z2046" s="71"/>
      <c r="AA2046" s="71"/>
      <c r="AB2046" s="76"/>
      <c r="AC2046" s="68">
        <v>0</v>
      </c>
      <c r="AD2046" s="77"/>
      <c r="AE2046" s="68">
        <v>10</v>
      </c>
      <c r="AF2046" s="78"/>
      <c r="AG2046" s="81"/>
      <c r="AH2046" s="44" t="s">
        <v>2027</v>
      </c>
      <c r="AI2046" s="64" t="s">
        <v>2177</v>
      </c>
      <c r="AJ2046" s="63"/>
      <c r="AK2046" s="78"/>
      <c r="AL2046" s="78"/>
      <c r="AM2046" s="63"/>
      <c r="AN2046" s="78"/>
      <c r="AO2046" s="78"/>
      <c r="AP2046" s="63"/>
      <c r="AQ2046" s="78"/>
      <c r="AR2046" s="78"/>
      <c r="AS2046" s="86"/>
      <c r="AT2046" s="87"/>
      <c r="AU2046" s="88"/>
    </row>
    <row r="2047" spans="1:47">
      <c r="A2047" s="50">
        <f t="shared" si="144"/>
        <v>0</v>
      </c>
      <c r="B2047" s="51" t="str">
        <f>IF(A2047="","",IF(A2047&lt;词盘!$B$2,"大词",IF(A2047&lt;词盘!$C$2,"中尾词","长尾词")))</f>
        <v>大词</v>
      </c>
      <c r="D2047" s="29" t="str">
        <f t="shared" si="145"/>
        <v>无序</v>
      </c>
      <c r="I2047" s="61">
        <f t="shared" si="146"/>
        <v>0</v>
      </c>
      <c r="K2047" s="91"/>
      <c r="L2047" s="90"/>
      <c r="M2047" s="62" t="s">
        <v>11293</v>
      </c>
      <c r="N2047" s="63"/>
      <c r="O2047" s="64" t="s">
        <v>2027</v>
      </c>
      <c r="P2047" s="65"/>
      <c r="Q2047" s="63" t="s">
        <v>2149</v>
      </c>
      <c r="R2047" s="68">
        <v>0</v>
      </c>
      <c r="S2047" s="68">
        <v>1</v>
      </c>
      <c r="T2047" s="69" t="s">
        <v>2066</v>
      </c>
      <c r="U2047" s="70"/>
      <c r="V2047" s="68"/>
      <c r="W2047" s="71"/>
      <c r="X2047" s="72"/>
      <c r="Y2047" s="71"/>
      <c r="Z2047" s="71"/>
      <c r="AA2047" s="71"/>
      <c r="AB2047" s="76"/>
      <c r="AC2047" s="68">
        <v>0</v>
      </c>
      <c r="AD2047" s="77"/>
      <c r="AE2047" s="68">
        <v>20</v>
      </c>
      <c r="AF2047" s="78"/>
      <c r="AG2047" s="81"/>
      <c r="AH2047" s="44" t="s">
        <v>2027</v>
      </c>
      <c r="AI2047" s="64" t="s">
        <v>2177</v>
      </c>
      <c r="AJ2047" s="63"/>
      <c r="AK2047" s="78"/>
      <c r="AL2047" s="78"/>
      <c r="AM2047" s="63"/>
      <c r="AN2047" s="78"/>
      <c r="AO2047" s="78"/>
      <c r="AP2047" s="63"/>
      <c r="AQ2047" s="78"/>
      <c r="AR2047" s="78"/>
      <c r="AS2047" s="86"/>
      <c r="AT2047" s="87">
        <v>0</v>
      </c>
      <c r="AU2047" s="88" t="s">
        <v>11294</v>
      </c>
    </row>
    <row r="2048" spans="1:47">
      <c r="A2048" s="50">
        <f t="shared" si="144"/>
        <v>18</v>
      </c>
      <c r="B2048" s="51" t="str">
        <f>IF(A2048="","",IF(A2048&lt;词盘!$B$2,"大词",IF(A2048&lt;词盘!$C$2,"中尾词","长尾词")))</f>
        <v>大词</v>
      </c>
      <c r="D2048" s="29" t="str">
        <f t="shared" si="145"/>
        <v>无序</v>
      </c>
      <c r="I2048" s="61">
        <f t="shared" si="146"/>
        <v>0</v>
      </c>
      <c r="K2048" s="91"/>
      <c r="L2048" s="90"/>
      <c r="M2048" s="62" t="s">
        <v>11295</v>
      </c>
      <c r="N2048" s="63" t="s">
        <v>11296</v>
      </c>
      <c r="O2048" s="64" t="s">
        <v>2027</v>
      </c>
      <c r="P2048" s="65"/>
      <c r="Q2048" s="63" t="s">
        <v>2149</v>
      </c>
      <c r="R2048" s="68">
        <v>0</v>
      </c>
      <c r="S2048" s="68">
        <v>1</v>
      </c>
      <c r="T2048" s="69" t="s">
        <v>3109</v>
      </c>
      <c r="U2048" s="70">
        <v>1740399</v>
      </c>
      <c r="V2048" s="68">
        <v>634</v>
      </c>
      <c r="W2048" s="71">
        <v>18</v>
      </c>
      <c r="X2048" s="72">
        <v>0.0285</v>
      </c>
      <c r="Y2048" s="71">
        <v>14065</v>
      </c>
      <c r="Z2048" s="71">
        <v>276</v>
      </c>
      <c r="AA2048" s="71">
        <v>1</v>
      </c>
      <c r="AB2048" s="76">
        <v>2</v>
      </c>
      <c r="AC2048" s="68">
        <v>469</v>
      </c>
      <c r="AD2048" s="77">
        <v>1.35</v>
      </c>
      <c r="AE2048" s="68">
        <v>16</v>
      </c>
      <c r="AF2048" s="78">
        <v>0.3234</v>
      </c>
      <c r="AG2048" s="81">
        <v>0</v>
      </c>
      <c r="AH2048" s="82">
        <v>1.14</v>
      </c>
      <c r="AI2048" s="64" t="s">
        <v>3281</v>
      </c>
      <c r="AJ2048" s="63" t="s">
        <v>2082</v>
      </c>
      <c r="AK2048" s="78">
        <v>0.1176</v>
      </c>
      <c r="AL2048" s="78">
        <v>0</v>
      </c>
      <c r="AM2048" s="63" t="s">
        <v>4091</v>
      </c>
      <c r="AN2048" s="78">
        <v>0.1176</v>
      </c>
      <c r="AO2048" s="78">
        <v>0</v>
      </c>
      <c r="AP2048" s="63" t="s">
        <v>2032</v>
      </c>
      <c r="AQ2048" s="78">
        <v>0.0882</v>
      </c>
      <c r="AR2048" s="78">
        <v>0</v>
      </c>
      <c r="AS2048" s="86" t="s">
        <v>11297</v>
      </c>
      <c r="AT2048" s="87">
        <v>0.1667</v>
      </c>
      <c r="AU2048" s="88" t="s">
        <v>11298</v>
      </c>
    </row>
    <row r="2049" spans="1:47">
      <c r="A2049" s="50">
        <f t="shared" si="144"/>
        <v>350</v>
      </c>
      <c r="B2049" s="51" t="str">
        <f>IF(A2049="","",IF(A2049&lt;词盘!$B$2,"大词",IF(A2049&lt;词盘!$C$2,"中尾词","长尾词")))</f>
        <v>大词</v>
      </c>
      <c r="D2049" s="29" t="str">
        <f t="shared" si="145"/>
        <v>无序</v>
      </c>
      <c r="I2049" s="61">
        <f t="shared" si="146"/>
        <v>0</v>
      </c>
      <c r="K2049" s="91"/>
      <c r="L2049" s="90"/>
      <c r="M2049" s="62" t="s">
        <v>11299</v>
      </c>
      <c r="N2049" s="63" t="s">
        <v>11300</v>
      </c>
      <c r="O2049" s="64" t="s">
        <v>2027</v>
      </c>
      <c r="P2049" s="65"/>
      <c r="Q2049" s="63" t="s">
        <v>2028</v>
      </c>
      <c r="R2049" s="68">
        <v>0</v>
      </c>
      <c r="S2049" s="68">
        <v>10</v>
      </c>
      <c r="T2049" s="69" t="s">
        <v>11301</v>
      </c>
      <c r="U2049" s="70">
        <v>1151801</v>
      </c>
      <c r="V2049" s="68">
        <v>1241</v>
      </c>
      <c r="W2049" s="71">
        <v>350</v>
      </c>
      <c r="X2049" s="72">
        <v>0.2827</v>
      </c>
      <c r="Y2049" s="71">
        <v>31287</v>
      </c>
      <c r="Z2049" s="71">
        <v>519</v>
      </c>
      <c r="AA2049" s="71">
        <v>8</v>
      </c>
      <c r="AB2049" s="76">
        <v>0</v>
      </c>
      <c r="AC2049" s="68">
        <v>611</v>
      </c>
      <c r="AD2049" s="77">
        <v>2.03</v>
      </c>
      <c r="AE2049" s="68">
        <v>6</v>
      </c>
      <c r="AF2049" s="78">
        <v>0.5</v>
      </c>
      <c r="AG2049" s="81">
        <v>0.2857</v>
      </c>
      <c r="AH2049" s="82">
        <v>3.5</v>
      </c>
      <c r="AI2049" s="64" t="s">
        <v>3039</v>
      </c>
      <c r="AJ2049" s="63" t="s">
        <v>4686</v>
      </c>
      <c r="AK2049" s="78">
        <v>0.2115</v>
      </c>
      <c r="AL2049" s="78">
        <v>0.1429</v>
      </c>
      <c r="AM2049" s="63" t="s">
        <v>2024</v>
      </c>
      <c r="AN2049" s="78">
        <v>0.1923</v>
      </c>
      <c r="AO2049" s="78">
        <v>0.0714</v>
      </c>
      <c r="AP2049" s="63" t="s">
        <v>5630</v>
      </c>
      <c r="AQ2049" s="78">
        <v>0.0962</v>
      </c>
      <c r="AR2049" s="78">
        <v>0.0714</v>
      </c>
      <c r="AS2049" s="86" t="s">
        <v>11302</v>
      </c>
      <c r="AT2049" s="87">
        <v>0</v>
      </c>
      <c r="AU2049" s="88" t="s">
        <v>11303</v>
      </c>
    </row>
    <row r="2050" spans="1:47">
      <c r="A2050" s="50">
        <f t="shared" si="144"/>
        <v>0</v>
      </c>
      <c r="B2050" s="51" t="str">
        <f>IF(A2050="","",IF(A2050&lt;词盘!$B$2,"大词",IF(A2050&lt;词盘!$C$2,"中尾词","长尾词")))</f>
        <v>大词</v>
      </c>
      <c r="D2050" s="29" t="str">
        <f t="shared" si="145"/>
        <v>无序</v>
      </c>
      <c r="I2050" s="61">
        <f t="shared" si="146"/>
        <v>0</v>
      </c>
      <c r="K2050" s="91"/>
      <c r="L2050" s="90"/>
      <c r="M2050" s="62" t="s">
        <v>11304</v>
      </c>
      <c r="N2050" s="63"/>
      <c r="O2050" s="64" t="s">
        <v>2027</v>
      </c>
      <c r="P2050" s="65"/>
      <c r="Q2050" s="63" t="s">
        <v>2047</v>
      </c>
      <c r="R2050" s="68">
        <v>0</v>
      </c>
      <c r="S2050" s="68">
        <v>14</v>
      </c>
      <c r="T2050" s="69" t="s">
        <v>7304</v>
      </c>
      <c r="U2050" s="70"/>
      <c r="V2050" s="68"/>
      <c r="W2050" s="71"/>
      <c r="X2050" s="72"/>
      <c r="Y2050" s="71"/>
      <c r="Z2050" s="71"/>
      <c r="AA2050" s="71"/>
      <c r="AB2050" s="76"/>
      <c r="AC2050" s="68">
        <v>0</v>
      </c>
      <c r="AD2050" s="77"/>
      <c r="AE2050" s="68">
        <v>9</v>
      </c>
      <c r="AF2050" s="78"/>
      <c r="AG2050" s="81"/>
      <c r="AH2050" s="44" t="s">
        <v>2027</v>
      </c>
      <c r="AI2050" s="64" t="s">
        <v>2177</v>
      </c>
      <c r="AJ2050" s="63"/>
      <c r="AK2050" s="78"/>
      <c r="AL2050" s="78"/>
      <c r="AM2050" s="63"/>
      <c r="AN2050" s="78"/>
      <c r="AO2050" s="78"/>
      <c r="AP2050" s="63"/>
      <c r="AQ2050" s="78"/>
      <c r="AR2050" s="78"/>
      <c r="AS2050" s="86"/>
      <c r="AT2050" s="87"/>
      <c r="AU2050" s="88"/>
    </row>
    <row r="2051" spans="1:47">
      <c r="A2051" s="50">
        <f t="shared" si="144"/>
        <v>0</v>
      </c>
      <c r="B2051" s="51" t="str">
        <f>IF(A2051="","",IF(A2051&lt;词盘!$B$2,"大词",IF(A2051&lt;词盘!$C$2,"中尾词","长尾词")))</f>
        <v>大词</v>
      </c>
      <c r="D2051" s="29" t="str">
        <f t="shared" si="145"/>
        <v>无序</v>
      </c>
      <c r="I2051" s="61">
        <f t="shared" si="146"/>
        <v>0</v>
      </c>
      <c r="K2051" s="91"/>
      <c r="L2051" s="90"/>
      <c r="M2051" s="62" t="s">
        <v>11305</v>
      </c>
      <c r="N2051" s="63"/>
      <c r="O2051" s="64" t="s">
        <v>2027</v>
      </c>
      <c r="P2051" s="65"/>
      <c r="Q2051" s="63" t="s">
        <v>2047</v>
      </c>
      <c r="R2051" s="68">
        <v>0</v>
      </c>
      <c r="S2051" s="68">
        <v>1</v>
      </c>
      <c r="T2051" s="69" t="s">
        <v>4686</v>
      </c>
      <c r="U2051" s="70"/>
      <c r="V2051" s="68"/>
      <c r="W2051" s="71"/>
      <c r="X2051" s="72"/>
      <c r="Y2051" s="71"/>
      <c r="Z2051" s="71"/>
      <c r="AA2051" s="71"/>
      <c r="AB2051" s="76"/>
      <c r="AC2051" s="68">
        <v>0</v>
      </c>
      <c r="AD2051" s="77"/>
      <c r="AE2051" s="68">
        <v>5</v>
      </c>
      <c r="AF2051" s="78"/>
      <c r="AG2051" s="81"/>
      <c r="AH2051" s="44" t="s">
        <v>2027</v>
      </c>
      <c r="AI2051" s="64" t="s">
        <v>2177</v>
      </c>
      <c r="AJ2051" s="63"/>
      <c r="AK2051" s="78"/>
      <c r="AL2051" s="78"/>
      <c r="AM2051" s="63"/>
      <c r="AN2051" s="78"/>
      <c r="AO2051" s="78"/>
      <c r="AP2051" s="63"/>
      <c r="AQ2051" s="78"/>
      <c r="AR2051" s="78"/>
      <c r="AS2051" s="86"/>
      <c r="AT2051" s="87">
        <v>0.0877</v>
      </c>
      <c r="AU2051" s="88" t="s">
        <v>11306</v>
      </c>
    </row>
    <row r="2052" spans="1:47">
      <c r="A2052" s="50">
        <f t="shared" si="144"/>
        <v>0</v>
      </c>
      <c r="B2052" s="51" t="str">
        <f>IF(A2052="","",IF(A2052&lt;词盘!$B$2,"大词",IF(A2052&lt;词盘!$C$2,"中尾词","长尾词")))</f>
        <v>大词</v>
      </c>
      <c r="D2052" s="29" t="str">
        <f t="shared" si="145"/>
        <v>无序</v>
      </c>
      <c r="I2052" s="61">
        <f t="shared" si="146"/>
        <v>0</v>
      </c>
      <c r="K2052" s="91"/>
      <c r="L2052" s="90"/>
      <c r="M2052" s="62" t="s">
        <v>11307</v>
      </c>
      <c r="N2052" s="63"/>
      <c r="O2052" s="64" t="s">
        <v>2027</v>
      </c>
      <c r="P2052" s="65"/>
      <c r="Q2052" s="63" t="s">
        <v>2047</v>
      </c>
      <c r="R2052" s="68">
        <v>0</v>
      </c>
      <c r="S2052" s="68">
        <v>6</v>
      </c>
      <c r="T2052" s="69" t="s">
        <v>11308</v>
      </c>
      <c r="U2052" s="70"/>
      <c r="V2052" s="68"/>
      <c r="W2052" s="71"/>
      <c r="X2052" s="72"/>
      <c r="Y2052" s="71"/>
      <c r="Z2052" s="71"/>
      <c r="AA2052" s="71"/>
      <c r="AB2052" s="76"/>
      <c r="AC2052" s="68">
        <v>0</v>
      </c>
      <c r="AD2052" s="77"/>
      <c r="AE2052" s="68">
        <v>20</v>
      </c>
      <c r="AF2052" s="78"/>
      <c r="AG2052" s="81"/>
      <c r="AH2052" s="44" t="s">
        <v>2027</v>
      </c>
      <c r="AI2052" s="64" t="s">
        <v>2177</v>
      </c>
      <c r="AJ2052" s="63"/>
      <c r="AK2052" s="78"/>
      <c r="AL2052" s="78"/>
      <c r="AM2052" s="63"/>
      <c r="AN2052" s="78"/>
      <c r="AO2052" s="78"/>
      <c r="AP2052" s="63"/>
      <c r="AQ2052" s="78"/>
      <c r="AR2052" s="78"/>
      <c r="AS2052" s="86"/>
      <c r="AT2052" s="87"/>
      <c r="AU2052" s="88"/>
    </row>
    <row r="2053" spans="1:47">
      <c r="A2053" s="50">
        <f t="shared" si="144"/>
        <v>18</v>
      </c>
      <c r="B2053" s="51" t="str">
        <f>IF(A2053="","",IF(A2053&lt;词盘!$B$2,"大词",IF(A2053&lt;词盘!$C$2,"中尾词","长尾词")))</f>
        <v>大词</v>
      </c>
      <c r="D2053" s="29" t="str">
        <f t="shared" si="145"/>
        <v>无序</v>
      </c>
      <c r="I2053" s="61">
        <f t="shared" si="146"/>
        <v>0</v>
      </c>
      <c r="K2053" s="91"/>
      <c r="L2053" s="90"/>
      <c r="M2053" s="62" t="s">
        <v>421</v>
      </c>
      <c r="N2053" s="63" t="s">
        <v>84</v>
      </c>
      <c r="O2053" s="64" t="s">
        <v>2027</v>
      </c>
      <c r="P2053" s="65"/>
      <c r="Q2053" s="63" t="s">
        <v>2047</v>
      </c>
      <c r="R2053" s="68">
        <v>0</v>
      </c>
      <c r="S2053" s="68">
        <v>1</v>
      </c>
      <c r="T2053" s="69" t="s">
        <v>4686</v>
      </c>
      <c r="U2053" s="70">
        <v>304574</v>
      </c>
      <c r="V2053" s="68">
        <v>4520</v>
      </c>
      <c r="W2053" s="71">
        <v>18</v>
      </c>
      <c r="X2053" s="72">
        <v>0.0041</v>
      </c>
      <c r="Y2053" s="71">
        <v>109049</v>
      </c>
      <c r="Z2053" s="71">
        <v>2160</v>
      </c>
      <c r="AA2053" s="71">
        <v>1</v>
      </c>
      <c r="AB2053" s="76">
        <v>79</v>
      </c>
      <c r="AC2053" s="68">
        <v>126423</v>
      </c>
      <c r="AD2053" s="77">
        <v>0.04</v>
      </c>
      <c r="AE2053" s="68">
        <v>117</v>
      </c>
      <c r="AF2053" s="78">
        <v>0.1218</v>
      </c>
      <c r="AG2053" s="81">
        <v>0.2</v>
      </c>
      <c r="AH2053" s="82">
        <v>3.05</v>
      </c>
      <c r="AI2053" s="64" t="s">
        <v>11309</v>
      </c>
      <c r="AJ2053" s="63" t="s">
        <v>11310</v>
      </c>
      <c r="AK2053" s="78">
        <v>0.0508</v>
      </c>
      <c r="AL2053" s="78">
        <v>0.1</v>
      </c>
      <c r="AM2053" s="63" t="s">
        <v>11311</v>
      </c>
      <c r="AN2053" s="78">
        <v>0.0355</v>
      </c>
      <c r="AO2053" s="78">
        <v>0.1</v>
      </c>
      <c r="AP2053" s="63" t="s">
        <v>11312</v>
      </c>
      <c r="AQ2053" s="78">
        <v>0.0355</v>
      </c>
      <c r="AR2053" s="78">
        <v>0</v>
      </c>
      <c r="AS2053" s="86" t="s">
        <v>11313</v>
      </c>
      <c r="AT2053" s="87"/>
      <c r="AU2053" s="88"/>
    </row>
    <row r="2054" spans="1:47">
      <c r="A2054" s="50">
        <f t="shared" si="144"/>
        <v>0</v>
      </c>
      <c r="B2054" s="51" t="str">
        <f>IF(A2054="","",IF(A2054&lt;词盘!$B$2,"大词",IF(A2054&lt;词盘!$C$2,"中尾词","长尾词")))</f>
        <v>大词</v>
      </c>
      <c r="D2054" s="29" t="str">
        <f t="shared" si="145"/>
        <v>无序</v>
      </c>
      <c r="I2054" s="61">
        <f t="shared" si="146"/>
        <v>0</v>
      </c>
      <c r="K2054" s="91"/>
      <c r="L2054" s="90"/>
      <c r="M2054" s="62" t="s">
        <v>11314</v>
      </c>
      <c r="N2054" s="63" t="s">
        <v>11315</v>
      </c>
      <c r="O2054" s="64" t="s">
        <v>2027</v>
      </c>
      <c r="P2054" s="65"/>
      <c r="Q2054" s="63" t="s">
        <v>2149</v>
      </c>
      <c r="R2054" s="68">
        <v>0</v>
      </c>
      <c r="S2054" s="68">
        <v>2</v>
      </c>
      <c r="T2054" s="69" t="s">
        <v>11316</v>
      </c>
      <c r="U2054" s="70"/>
      <c r="V2054" s="68"/>
      <c r="W2054" s="71"/>
      <c r="X2054" s="72"/>
      <c r="Y2054" s="71"/>
      <c r="Z2054" s="71"/>
      <c r="AA2054" s="71">
        <v>1</v>
      </c>
      <c r="AB2054" s="76">
        <v>0</v>
      </c>
      <c r="AC2054" s="68">
        <v>44</v>
      </c>
      <c r="AD2054" s="77">
        <v>0</v>
      </c>
      <c r="AE2054" s="68">
        <v>14</v>
      </c>
      <c r="AF2054" s="78">
        <v>0.68</v>
      </c>
      <c r="AG2054" s="81">
        <v>0.5833</v>
      </c>
      <c r="AH2054" s="82">
        <v>2.01</v>
      </c>
      <c r="AI2054" s="64" t="s">
        <v>2417</v>
      </c>
      <c r="AJ2054" s="63" t="s">
        <v>11286</v>
      </c>
      <c r="AK2054" s="78">
        <v>0.52</v>
      </c>
      <c r="AL2054" s="78">
        <v>0.5833</v>
      </c>
      <c r="AM2054" s="63" t="s">
        <v>11317</v>
      </c>
      <c r="AN2054" s="78">
        <v>0.08</v>
      </c>
      <c r="AO2054" s="78">
        <v>0</v>
      </c>
      <c r="AP2054" s="63" t="s">
        <v>6136</v>
      </c>
      <c r="AQ2054" s="78">
        <v>0.08</v>
      </c>
      <c r="AR2054" s="78">
        <v>0</v>
      </c>
      <c r="AS2054" s="86" t="s">
        <v>11318</v>
      </c>
      <c r="AT2054" s="87"/>
      <c r="AU2054" s="88"/>
    </row>
    <row r="2055" spans="1:47">
      <c r="A2055" s="50">
        <f t="shared" si="144"/>
        <v>0</v>
      </c>
      <c r="B2055" s="51" t="str">
        <f>IF(A2055="","",IF(A2055&lt;词盘!$B$2,"大词",IF(A2055&lt;词盘!$C$2,"中尾词","长尾词")))</f>
        <v>大词</v>
      </c>
      <c r="D2055" s="29" t="str">
        <f t="shared" si="145"/>
        <v>无序</v>
      </c>
      <c r="I2055" s="61">
        <f t="shared" si="146"/>
        <v>0</v>
      </c>
      <c r="K2055" s="91"/>
      <c r="L2055" s="90"/>
      <c r="M2055" s="62" t="s">
        <v>11319</v>
      </c>
      <c r="N2055" s="63"/>
      <c r="O2055" s="64" t="s">
        <v>2027</v>
      </c>
      <c r="P2055" s="65"/>
      <c r="Q2055" s="63" t="s">
        <v>2247</v>
      </c>
      <c r="R2055" s="68">
        <v>0</v>
      </c>
      <c r="S2055" s="68">
        <v>1</v>
      </c>
      <c r="T2055" s="69" t="s">
        <v>2601</v>
      </c>
      <c r="U2055" s="70"/>
      <c r="V2055" s="68"/>
      <c r="W2055" s="71"/>
      <c r="X2055" s="72"/>
      <c r="Y2055" s="71"/>
      <c r="Z2055" s="71"/>
      <c r="AA2055" s="71"/>
      <c r="AB2055" s="76"/>
      <c r="AC2055" s="68">
        <v>0</v>
      </c>
      <c r="AD2055" s="77"/>
      <c r="AE2055" s="68">
        <v>11</v>
      </c>
      <c r="AF2055" s="78"/>
      <c r="AG2055" s="81"/>
      <c r="AH2055" s="44" t="s">
        <v>2027</v>
      </c>
      <c r="AI2055" s="64" t="s">
        <v>2177</v>
      </c>
      <c r="AJ2055" s="63"/>
      <c r="AK2055" s="78"/>
      <c r="AL2055" s="78"/>
      <c r="AM2055" s="63"/>
      <c r="AN2055" s="78"/>
      <c r="AO2055" s="78"/>
      <c r="AP2055" s="63"/>
      <c r="AQ2055" s="78"/>
      <c r="AR2055" s="78"/>
      <c r="AS2055" s="86"/>
      <c r="AT2055" s="87"/>
      <c r="AU2055" s="88"/>
    </row>
    <row r="2056" spans="1:47">
      <c r="A2056" s="50">
        <f t="shared" si="144"/>
        <v>0</v>
      </c>
      <c r="B2056" s="51" t="str">
        <f>IF(A2056="","",IF(A2056&lt;词盘!$B$2,"大词",IF(A2056&lt;词盘!$C$2,"中尾词","长尾词")))</f>
        <v>大词</v>
      </c>
      <c r="D2056" s="29" t="str">
        <f t="shared" si="145"/>
        <v>无序</v>
      </c>
      <c r="I2056" s="61">
        <f t="shared" si="146"/>
        <v>0</v>
      </c>
      <c r="K2056" s="91"/>
      <c r="L2056" s="90"/>
      <c r="M2056" s="62" t="s">
        <v>11320</v>
      </c>
      <c r="N2056" s="63"/>
      <c r="O2056" s="64" t="s">
        <v>2027</v>
      </c>
      <c r="P2056" s="65"/>
      <c r="Q2056" s="63" t="s">
        <v>2247</v>
      </c>
      <c r="R2056" s="68">
        <v>0</v>
      </c>
      <c r="S2056" s="68">
        <v>1</v>
      </c>
      <c r="T2056" s="69" t="s">
        <v>2601</v>
      </c>
      <c r="U2056" s="70"/>
      <c r="V2056" s="68"/>
      <c r="W2056" s="71"/>
      <c r="X2056" s="72"/>
      <c r="Y2056" s="71"/>
      <c r="Z2056" s="71"/>
      <c r="AA2056" s="71"/>
      <c r="AB2056" s="76"/>
      <c r="AC2056" s="68">
        <v>0</v>
      </c>
      <c r="AD2056" s="77"/>
      <c r="AE2056" s="68">
        <v>17</v>
      </c>
      <c r="AF2056" s="78"/>
      <c r="AG2056" s="81"/>
      <c r="AH2056" s="44" t="s">
        <v>2027</v>
      </c>
      <c r="AI2056" s="64" t="s">
        <v>2177</v>
      </c>
      <c r="AJ2056" s="63"/>
      <c r="AK2056" s="78"/>
      <c r="AL2056" s="78"/>
      <c r="AM2056" s="63"/>
      <c r="AN2056" s="78"/>
      <c r="AO2056" s="78"/>
      <c r="AP2056" s="63"/>
      <c r="AQ2056" s="78"/>
      <c r="AR2056" s="78"/>
      <c r="AS2056" s="86"/>
      <c r="AT2056" s="87">
        <v>0</v>
      </c>
      <c r="AU2056" s="88" t="s">
        <v>11321</v>
      </c>
    </row>
    <row r="2057" spans="1:47">
      <c r="A2057" s="50">
        <f t="shared" si="144"/>
        <v>0</v>
      </c>
      <c r="B2057" s="51" t="str">
        <f>IF(A2057="","",IF(A2057&lt;词盘!$B$2,"大词",IF(A2057&lt;词盘!$C$2,"中尾词","长尾词")))</f>
        <v>大词</v>
      </c>
      <c r="D2057" s="29" t="str">
        <f t="shared" si="145"/>
        <v>无序</v>
      </c>
      <c r="I2057" s="61">
        <f t="shared" si="146"/>
        <v>0</v>
      </c>
      <c r="K2057" s="91"/>
      <c r="L2057" s="90"/>
      <c r="M2057" s="62" t="s">
        <v>11322</v>
      </c>
      <c r="N2057" s="63" t="s">
        <v>11323</v>
      </c>
      <c r="O2057" s="64" t="s">
        <v>2027</v>
      </c>
      <c r="P2057" s="65"/>
      <c r="Q2057" s="63" t="s">
        <v>2047</v>
      </c>
      <c r="R2057" s="68">
        <v>0</v>
      </c>
      <c r="S2057" s="68">
        <v>1</v>
      </c>
      <c r="T2057" s="69" t="s">
        <v>2022</v>
      </c>
      <c r="U2057" s="70"/>
      <c r="V2057" s="68"/>
      <c r="W2057" s="71"/>
      <c r="X2057" s="72"/>
      <c r="Y2057" s="71"/>
      <c r="Z2057" s="71"/>
      <c r="AA2057" s="71">
        <v>1</v>
      </c>
      <c r="AB2057" s="76">
        <v>0</v>
      </c>
      <c r="AC2057" s="68">
        <v>257</v>
      </c>
      <c r="AD2057" s="77">
        <v>0</v>
      </c>
      <c r="AE2057" s="68">
        <v>10</v>
      </c>
      <c r="AF2057" s="78">
        <v>0.36</v>
      </c>
      <c r="AG2057" s="81">
        <v>0.5</v>
      </c>
      <c r="AH2057" s="82">
        <v>1.4</v>
      </c>
      <c r="AI2057" s="64" t="s">
        <v>2409</v>
      </c>
      <c r="AJ2057" s="63" t="s">
        <v>11286</v>
      </c>
      <c r="AK2057" s="78">
        <v>0.12</v>
      </c>
      <c r="AL2057" s="78">
        <v>0.5</v>
      </c>
      <c r="AM2057" s="63" t="s">
        <v>11324</v>
      </c>
      <c r="AN2057" s="78">
        <v>0.12</v>
      </c>
      <c r="AO2057" s="78">
        <v>0</v>
      </c>
      <c r="AP2057" s="63" t="s">
        <v>5680</v>
      </c>
      <c r="AQ2057" s="78">
        <v>0.12</v>
      </c>
      <c r="AR2057" s="78">
        <v>0</v>
      </c>
      <c r="AS2057" s="86" t="s">
        <v>11325</v>
      </c>
      <c r="AT2057" s="87">
        <v>0.1111</v>
      </c>
      <c r="AU2057" s="88" t="s">
        <v>11326</v>
      </c>
    </row>
    <row r="2058" spans="1:47">
      <c r="A2058" s="50">
        <f t="shared" si="144"/>
        <v>0</v>
      </c>
      <c r="B2058" s="51" t="str">
        <f>IF(A2058="","",IF(A2058&lt;词盘!$B$2,"大词",IF(A2058&lt;词盘!$C$2,"中尾词","长尾词")))</f>
        <v>大词</v>
      </c>
      <c r="D2058" s="29" t="str">
        <f t="shared" si="145"/>
        <v>无序</v>
      </c>
      <c r="I2058" s="61">
        <f t="shared" si="146"/>
        <v>0</v>
      </c>
      <c r="K2058" s="91"/>
      <c r="L2058" s="90"/>
      <c r="M2058" s="62" t="s">
        <v>11327</v>
      </c>
      <c r="N2058" s="63"/>
      <c r="O2058" s="64" t="s">
        <v>2027</v>
      </c>
      <c r="P2058" s="65"/>
      <c r="Q2058" s="63" t="s">
        <v>2247</v>
      </c>
      <c r="R2058" s="68">
        <v>0</v>
      </c>
      <c r="S2058" s="68">
        <v>1</v>
      </c>
      <c r="T2058" s="69" t="s">
        <v>2601</v>
      </c>
      <c r="U2058" s="70"/>
      <c r="V2058" s="68"/>
      <c r="W2058" s="71"/>
      <c r="X2058" s="72"/>
      <c r="Y2058" s="71"/>
      <c r="Z2058" s="71"/>
      <c r="AA2058" s="71"/>
      <c r="AB2058" s="76"/>
      <c r="AC2058" s="68">
        <v>0</v>
      </c>
      <c r="AD2058" s="77"/>
      <c r="AE2058" s="68">
        <v>20</v>
      </c>
      <c r="AF2058" s="78"/>
      <c r="AG2058" s="81"/>
      <c r="AH2058" s="44" t="s">
        <v>2027</v>
      </c>
      <c r="AI2058" s="64" t="s">
        <v>2177</v>
      </c>
      <c r="AJ2058" s="63"/>
      <c r="AK2058" s="78"/>
      <c r="AL2058" s="78"/>
      <c r="AM2058" s="63"/>
      <c r="AN2058" s="78"/>
      <c r="AO2058" s="78"/>
      <c r="AP2058" s="63"/>
      <c r="AQ2058" s="78"/>
      <c r="AR2058" s="78"/>
      <c r="AS2058" s="86"/>
      <c r="AT2058" s="87"/>
      <c r="AU2058" s="88"/>
    </row>
    <row r="2059" spans="1:47">
      <c r="A2059" s="50">
        <f t="shared" si="144"/>
        <v>0</v>
      </c>
      <c r="B2059" s="51" t="str">
        <f>IF(A2059="","",IF(A2059&lt;词盘!$B$2,"大词",IF(A2059&lt;词盘!$C$2,"中尾词","长尾词")))</f>
        <v>大词</v>
      </c>
      <c r="D2059" s="29" t="str">
        <f t="shared" si="145"/>
        <v>无序</v>
      </c>
      <c r="I2059" s="61">
        <f t="shared" si="146"/>
        <v>0</v>
      </c>
      <c r="K2059" s="91"/>
      <c r="L2059" s="90"/>
      <c r="M2059" s="62" t="s">
        <v>11328</v>
      </c>
      <c r="N2059" s="63" t="s">
        <v>11329</v>
      </c>
      <c r="O2059" s="64" t="s">
        <v>2027</v>
      </c>
      <c r="P2059" s="65"/>
      <c r="Q2059" s="63" t="s">
        <v>2047</v>
      </c>
      <c r="R2059" s="68">
        <v>0</v>
      </c>
      <c r="S2059" s="68">
        <v>9</v>
      </c>
      <c r="T2059" s="69" t="s">
        <v>11330</v>
      </c>
      <c r="U2059" s="70"/>
      <c r="V2059" s="68"/>
      <c r="W2059" s="71"/>
      <c r="X2059" s="72"/>
      <c r="Y2059" s="71"/>
      <c r="Z2059" s="71"/>
      <c r="AA2059" s="71">
        <v>1</v>
      </c>
      <c r="AB2059" s="76">
        <v>0</v>
      </c>
      <c r="AC2059" s="68">
        <v>7228</v>
      </c>
      <c r="AD2059" s="77">
        <v>0</v>
      </c>
      <c r="AE2059" s="68">
        <v>22</v>
      </c>
      <c r="AF2059" s="78">
        <v>1</v>
      </c>
      <c r="AG2059" s="81">
        <v>1</v>
      </c>
      <c r="AH2059" s="82">
        <v>2.94</v>
      </c>
      <c r="AI2059" s="64" t="s">
        <v>11331</v>
      </c>
      <c r="AJ2059" s="63" t="s">
        <v>11332</v>
      </c>
      <c r="AK2059" s="78">
        <v>0.5</v>
      </c>
      <c r="AL2059" s="78">
        <v>1</v>
      </c>
      <c r="AM2059" s="63" t="s">
        <v>3110</v>
      </c>
      <c r="AN2059" s="78">
        <v>0.5</v>
      </c>
      <c r="AO2059" s="78">
        <v>0</v>
      </c>
      <c r="AP2059" s="63"/>
      <c r="AQ2059" s="78"/>
      <c r="AR2059" s="78"/>
      <c r="AS2059" s="86" t="s">
        <v>11333</v>
      </c>
      <c r="AT2059" s="87">
        <v>0.0774</v>
      </c>
      <c r="AU2059" s="88" t="s">
        <v>11334</v>
      </c>
    </row>
    <row r="2060" spans="1:47">
      <c r="A2060" s="50">
        <f t="shared" si="144"/>
        <v>0</v>
      </c>
      <c r="B2060" s="51" t="str">
        <f>IF(A2060="","",IF(A2060&lt;词盘!$B$2,"大词",IF(A2060&lt;词盘!$C$2,"中尾词","长尾词")))</f>
        <v>大词</v>
      </c>
      <c r="D2060" s="29" t="str">
        <f t="shared" si="145"/>
        <v>无序</v>
      </c>
      <c r="I2060" s="61">
        <f t="shared" si="146"/>
        <v>0</v>
      </c>
      <c r="K2060" s="91"/>
      <c r="L2060" s="90"/>
      <c r="M2060" s="62" t="s">
        <v>11335</v>
      </c>
      <c r="N2060" s="63" t="s">
        <v>11336</v>
      </c>
      <c r="O2060" s="64" t="s">
        <v>2027</v>
      </c>
      <c r="P2060" s="65"/>
      <c r="Q2060" s="63" t="s">
        <v>2047</v>
      </c>
      <c r="R2060" s="68">
        <v>0</v>
      </c>
      <c r="S2060" s="68">
        <v>3</v>
      </c>
      <c r="T2060" s="69" t="s">
        <v>8922</v>
      </c>
      <c r="U2060" s="70"/>
      <c r="V2060" s="68"/>
      <c r="W2060" s="71"/>
      <c r="X2060" s="72"/>
      <c r="Y2060" s="71"/>
      <c r="Z2060" s="71"/>
      <c r="AA2060" s="71">
        <v>1</v>
      </c>
      <c r="AB2060" s="76">
        <v>0</v>
      </c>
      <c r="AC2060" s="68">
        <v>426</v>
      </c>
      <c r="AD2060" s="77">
        <v>0</v>
      </c>
      <c r="AE2060" s="68">
        <v>13</v>
      </c>
      <c r="AF2060" s="78">
        <v>0.6786</v>
      </c>
      <c r="AG2060" s="81">
        <v>0.25</v>
      </c>
      <c r="AH2060" s="82">
        <v>1.7</v>
      </c>
      <c r="AI2060" s="64" t="s">
        <v>11337</v>
      </c>
      <c r="AJ2060" s="63" t="s">
        <v>10985</v>
      </c>
      <c r="AK2060" s="78">
        <v>0.4286</v>
      </c>
      <c r="AL2060" s="78">
        <v>0.1667</v>
      </c>
      <c r="AM2060" s="63" t="s">
        <v>2032</v>
      </c>
      <c r="AN2060" s="78">
        <v>0.1429</v>
      </c>
      <c r="AO2060" s="78">
        <v>0</v>
      </c>
      <c r="AP2060" s="63" t="s">
        <v>7759</v>
      </c>
      <c r="AQ2060" s="78">
        <v>0.1071</v>
      </c>
      <c r="AR2060" s="78">
        <v>0.0833</v>
      </c>
      <c r="AS2060" s="86" t="s">
        <v>11338</v>
      </c>
      <c r="AT2060" s="87">
        <v>0</v>
      </c>
      <c r="AU2060" s="88" t="s">
        <v>11339</v>
      </c>
    </row>
    <row r="2061" spans="1:47">
      <c r="A2061" s="50">
        <f t="shared" si="144"/>
        <v>0</v>
      </c>
      <c r="B2061" s="51" t="str">
        <f>IF(A2061="","",IF(A2061&lt;词盘!$B$2,"大词",IF(A2061&lt;词盘!$C$2,"中尾词","长尾词")))</f>
        <v>大词</v>
      </c>
      <c r="D2061" s="29" t="str">
        <f t="shared" si="145"/>
        <v>无序</v>
      </c>
      <c r="I2061" s="61">
        <f t="shared" si="146"/>
        <v>0</v>
      </c>
      <c r="K2061" s="91"/>
      <c r="L2061" s="90"/>
      <c r="M2061" s="62" t="s">
        <v>11340</v>
      </c>
      <c r="N2061" s="63"/>
      <c r="O2061" s="64" t="s">
        <v>2027</v>
      </c>
      <c r="P2061" s="65"/>
      <c r="Q2061" s="63" t="s">
        <v>2047</v>
      </c>
      <c r="R2061" s="68">
        <v>0</v>
      </c>
      <c r="S2061" s="68">
        <v>2</v>
      </c>
      <c r="T2061" s="69" t="s">
        <v>6855</v>
      </c>
      <c r="U2061" s="70"/>
      <c r="V2061" s="68"/>
      <c r="W2061" s="71"/>
      <c r="X2061" s="72"/>
      <c r="Y2061" s="71"/>
      <c r="Z2061" s="71"/>
      <c r="AA2061" s="71"/>
      <c r="AB2061" s="76"/>
      <c r="AC2061" s="68">
        <v>0</v>
      </c>
      <c r="AD2061" s="77"/>
      <c r="AE2061" s="68">
        <v>11</v>
      </c>
      <c r="AF2061" s="78"/>
      <c r="AG2061" s="81"/>
      <c r="AH2061" s="44" t="s">
        <v>2027</v>
      </c>
      <c r="AI2061" s="64" t="s">
        <v>2177</v>
      </c>
      <c r="AJ2061" s="63"/>
      <c r="AK2061" s="78"/>
      <c r="AL2061" s="78"/>
      <c r="AM2061" s="63"/>
      <c r="AN2061" s="78"/>
      <c r="AO2061" s="78"/>
      <c r="AP2061" s="63"/>
      <c r="AQ2061" s="78"/>
      <c r="AR2061" s="78"/>
      <c r="AS2061" s="86"/>
      <c r="AT2061" s="87">
        <v>0.0192</v>
      </c>
      <c r="AU2061" s="88" t="s">
        <v>11341</v>
      </c>
    </row>
    <row r="2062" spans="1:47">
      <c r="A2062" s="50">
        <f t="shared" si="144"/>
        <v>0</v>
      </c>
      <c r="B2062" s="51" t="str">
        <f>IF(A2062="","",IF(A2062&lt;词盘!$B$2,"大词",IF(A2062&lt;词盘!$C$2,"中尾词","长尾词")))</f>
        <v>大词</v>
      </c>
      <c r="D2062" s="29" t="str">
        <f t="shared" si="145"/>
        <v>无序</v>
      </c>
      <c r="I2062" s="61">
        <f t="shared" si="146"/>
        <v>0</v>
      </c>
      <c r="K2062" s="91"/>
      <c r="L2062" s="90"/>
      <c r="M2062" s="62" t="s">
        <v>11342</v>
      </c>
      <c r="N2062" s="63" t="s">
        <v>11343</v>
      </c>
      <c r="O2062" s="64" t="s">
        <v>2027</v>
      </c>
      <c r="P2062" s="65"/>
      <c r="Q2062" s="63" t="s">
        <v>4152</v>
      </c>
      <c r="R2062" s="68">
        <v>0</v>
      </c>
      <c r="S2062" s="68">
        <v>1</v>
      </c>
      <c r="T2062" s="69" t="s">
        <v>2601</v>
      </c>
      <c r="U2062" s="70"/>
      <c r="V2062" s="68"/>
      <c r="W2062" s="71"/>
      <c r="X2062" s="72"/>
      <c r="Y2062" s="71"/>
      <c r="Z2062" s="71"/>
      <c r="AA2062" s="71">
        <v>1</v>
      </c>
      <c r="AB2062" s="76">
        <v>0</v>
      </c>
      <c r="AC2062" s="68">
        <v>537</v>
      </c>
      <c r="AD2062" s="77">
        <v>0</v>
      </c>
      <c r="AE2062" s="68">
        <v>19</v>
      </c>
      <c r="AF2062" s="78">
        <v>0.2758</v>
      </c>
      <c r="AG2062" s="81">
        <v>0</v>
      </c>
      <c r="AH2062" s="82">
        <v>1.19</v>
      </c>
      <c r="AI2062" s="64" t="s">
        <v>5083</v>
      </c>
      <c r="AJ2062" s="63" t="s">
        <v>11344</v>
      </c>
      <c r="AK2062" s="78">
        <v>0.1034</v>
      </c>
      <c r="AL2062" s="78">
        <v>0</v>
      </c>
      <c r="AM2062" s="63" t="s">
        <v>11345</v>
      </c>
      <c r="AN2062" s="78">
        <v>0.1034</v>
      </c>
      <c r="AO2062" s="78">
        <v>0</v>
      </c>
      <c r="AP2062" s="63" t="s">
        <v>11346</v>
      </c>
      <c r="AQ2062" s="78">
        <v>0.069</v>
      </c>
      <c r="AR2062" s="78">
        <v>0</v>
      </c>
      <c r="AS2062" s="86" t="s">
        <v>11347</v>
      </c>
      <c r="AT2062" s="87">
        <v>0.0109</v>
      </c>
      <c r="AU2062" s="88" t="s">
        <v>11348</v>
      </c>
    </row>
    <row r="2063" spans="1:47">
      <c r="A2063" s="50">
        <f t="shared" si="144"/>
        <v>31</v>
      </c>
      <c r="B2063" s="51" t="str">
        <f>IF(A2063="","",IF(A2063&lt;词盘!$B$2,"大词",IF(A2063&lt;词盘!$C$2,"中尾词","长尾词")))</f>
        <v>大词</v>
      </c>
      <c r="D2063" s="29" t="str">
        <f t="shared" si="145"/>
        <v>无序</v>
      </c>
      <c r="I2063" s="61">
        <f t="shared" si="146"/>
        <v>0</v>
      </c>
      <c r="K2063" s="91"/>
      <c r="L2063" s="90"/>
      <c r="M2063" s="62" t="s">
        <v>11349</v>
      </c>
      <c r="N2063" s="63"/>
      <c r="O2063" s="64" t="s">
        <v>2027</v>
      </c>
      <c r="P2063" s="65"/>
      <c r="Q2063" s="63" t="s">
        <v>2047</v>
      </c>
      <c r="R2063" s="68">
        <v>0</v>
      </c>
      <c r="S2063" s="68">
        <v>1</v>
      </c>
      <c r="T2063" s="69" t="s">
        <v>2022</v>
      </c>
      <c r="U2063" s="70">
        <v>1357241</v>
      </c>
      <c r="V2063" s="68">
        <v>928</v>
      </c>
      <c r="W2063" s="71">
        <v>31</v>
      </c>
      <c r="X2063" s="72">
        <v>0.0339</v>
      </c>
      <c r="Y2063" s="71">
        <v>25489</v>
      </c>
      <c r="Z2063" s="71">
        <v>416</v>
      </c>
      <c r="AA2063" s="71">
        <v>1</v>
      </c>
      <c r="AB2063" s="76">
        <v>0</v>
      </c>
      <c r="AC2063" s="68">
        <v>6617</v>
      </c>
      <c r="AD2063" s="77">
        <v>0.14</v>
      </c>
      <c r="AE2063" s="68">
        <v>4</v>
      </c>
      <c r="AF2063" s="78">
        <v>0.2273</v>
      </c>
      <c r="AG2063" s="81">
        <v>0.1428</v>
      </c>
      <c r="AH2063" s="44" t="s">
        <v>2027</v>
      </c>
      <c r="AI2063" s="64" t="s">
        <v>2177</v>
      </c>
      <c r="AJ2063" s="63" t="s">
        <v>11350</v>
      </c>
      <c r="AK2063" s="78">
        <v>0.0909</v>
      </c>
      <c r="AL2063" s="78">
        <v>0.0714</v>
      </c>
      <c r="AM2063" s="63" t="s">
        <v>7782</v>
      </c>
      <c r="AN2063" s="78">
        <v>0.0909</v>
      </c>
      <c r="AO2063" s="78">
        <v>0</v>
      </c>
      <c r="AP2063" s="63" t="s">
        <v>4106</v>
      </c>
      <c r="AQ2063" s="78">
        <v>0.0455</v>
      </c>
      <c r="AR2063" s="78">
        <v>0.0714</v>
      </c>
      <c r="AS2063" s="86" t="s">
        <v>11351</v>
      </c>
      <c r="AT2063" s="87">
        <v>0.0291</v>
      </c>
      <c r="AU2063" s="88" t="s">
        <v>11352</v>
      </c>
    </row>
    <row r="2064" spans="1:47">
      <c r="A2064" s="50">
        <f t="shared" si="144"/>
        <v>0</v>
      </c>
      <c r="B2064" s="51" t="str">
        <f>IF(A2064="","",IF(A2064&lt;词盘!$B$2,"大词",IF(A2064&lt;词盘!$C$2,"中尾词","长尾词")))</f>
        <v>大词</v>
      </c>
      <c r="D2064" s="29" t="str">
        <f t="shared" si="145"/>
        <v>无序</v>
      </c>
      <c r="I2064" s="61">
        <f t="shared" si="146"/>
        <v>0</v>
      </c>
      <c r="K2064" s="91"/>
      <c r="L2064" s="90"/>
      <c r="M2064" s="62" t="s">
        <v>11353</v>
      </c>
      <c r="N2064" s="63" t="s">
        <v>11336</v>
      </c>
      <c r="O2064" s="64" t="s">
        <v>2027</v>
      </c>
      <c r="P2064" s="65"/>
      <c r="Q2064" s="63" t="s">
        <v>2047</v>
      </c>
      <c r="R2064" s="68">
        <v>0</v>
      </c>
      <c r="S2064" s="68">
        <v>4</v>
      </c>
      <c r="T2064" s="69" t="s">
        <v>4694</v>
      </c>
      <c r="U2064" s="70"/>
      <c r="V2064" s="68"/>
      <c r="W2064" s="71"/>
      <c r="X2064" s="72"/>
      <c r="Y2064" s="71"/>
      <c r="Z2064" s="71"/>
      <c r="AA2064" s="71">
        <v>1</v>
      </c>
      <c r="AB2064" s="76">
        <v>0</v>
      </c>
      <c r="AC2064" s="68">
        <v>375</v>
      </c>
      <c r="AD2064" s="77">
        <v>0</v>
      </c>
      <c r="AE2064" s="68">
        <v>2</v>
      </c>
      <c r="AF2064" s="78">
        <v>1</v>
      </c>
      <c r="AG2064" s="81">
        <v>1</v>
      </c>
      <c r="AH2064" s="82">
        <v>2.25</v>
      </c>
      <c r="AI2064" s="64" t="s">
        <v>11354</v>
      </c>
      <c r="AJ2064" s="63" t="s">
        <v>4617</v>
      </c>
      <c r="AK2064" s="78">
        <v>0.8462</v>
      </c>
      <c r="AL2064" s="78">
        <v>0.75</v>
      </c>
      <c r="AM2064" s="63" t="s">
        <v>11355</v>
      </c>
      <c r="AN2064" s="78">
        <v>0.1538</v>
      </c>
      <c r="AO2064" s="78">
        <v>0.25</v>
      </c>
      <c r="AP2064" s="63"/>
      <c r="AQ2064" s="78"/>
      <c r="AR2064" s="78"/>
      <c r="AS2064" s="86" t="s">
        <v>11356</v>
      </c>
      <c r="AT2064" s="87">
        <v>0.0769</v>
      </c>
      <c r="AU2064" s="88" t="s">
        <v>11357</v>
      </c>
    </row>
    <row r="2065" spans="1:47">
      <c r="A2065" s="50">
        <f t="shared" si="144"/>
        <v>312</v>
      </c>
      <c r="B2065" s="51" t="str">
        <f>IF(A2065="","",IF(A2065&lt;词盘!$B$2,"大词",IF(A2065&lt;词盘!$C$2,"中尾词","长尾词")))</f>
        <v>大词</v>
      </c>
      <c r="D2065" s="29" t="str">
        <f t="shared" si="145"/>
        <v>无序</v>
      </c>
      <c r="I2065" s="61">
        <f t="shared" si="146"/>
        <v>0</v>
      </c>
      <c r="K2065" s="91"/>
      <c r="L2065" s="90"/>
      <c r="M2065" s="62" t="s">
        <v>11358</v>
      </c>
      <c r="N2065" s="63" t="s">
        <v>2063</v>
      </c>
      <c r="O2065" s="64" t="s">
        <v>2027</v>
      </c>
      <c r="P2065" s="65"/>
      <c r="Q2065" s="63" t="s">
        <v>2047</v>
      </c>
      <c r="R2065" s="68">
        <v>0</v>
      </c>
      <c r="S2065" s="68">
        <v>9</v>
      </c>
      <c r="T2065" s="69" t="s">
        <v>11359</v>
      </c>
      <c r="U2065" s="70">
        <v>1110141</v>
      </c>
      <c r="V2065" s="68">
        <v>1425</v>
      </c>
      <c r="W2065" s="71">
        <v>312</v>
      </c>
      <c r="X2065" s="72">
        <v>0.2193</v>
      </c>
      <c r="Y2065" s="71">
        <v>36098</v>
      </c>
      <c r="Z2065" s="71">
        <v>616</v>
      </c>
      <c r="AA2065" s="71">
        <v>8</v>
      </c>
      <c r="AB2065" s="76">
        <v>0</v>
      </c>
      <c r="AC2065" s="68">
        <v>2340</v>
      </c>
      <c r="AD2065" s="77">
        <v>0.61</v>
      </c>
      <c r="AE2065" s="68">
        <v>2</v>
      </c>
      <c r="AF2065" s="78">
        <v>0.4815</v>
      </c>
      <c r="AG2065" s="81">
        <v>0.4</v>
      </c>
      <c r="AH2065" s="82">
        <v>1.59</v>
      </c>
      <c r="AI2065" s="64" t="s">
        <v>2306</v>
      </c>
      <c r="AJ2065" s="63" t="s">
        <v>4081</v>
      </c>
      <c r="AK2065" s="78">
        <v>0.2963</v>
      </c>
      <c r="AL2065" s="78">
        <v>0.3</v>
      </c>
      <c r="AM2065" s="63" t="s">
        <v>2022</v>
      </c>
      <c r="AN2065" s="78">
        <v>0.0926</v>
      </c>
      <c r="AO2065" s="78">
        <v>0.0667</v>
      </c>
      <c r="AP2065" s="63" t="s">
        <v>2348</v>
      </c>
      <c r="AQ2065" s="78">
        <v>0.0926</v>
      </c>
      <c r="AR2065" s="78">
        <v>0.0333</v>
      </c>
      <c r="AS2065" s="86" t="s">
        <v>11360</v>
      </c>
      <c r="AT2065" s="87">
        <v>0</v>
      </c>
      <c r="AU2065" s="88" t="s">
        <v>11361</v>
      </c>
    </row>
    <row r="2066" spans="1:47">
      <c r="A2066" s="50">
        <f t="shared" si="144"/>
        <v>14</v>
      </c>
      <c r="B2066" s="51" t="str">
        <f>IF(A2066="","",IF(A2066&lt;词盘!$B$2,"大词",IF(A2066&lt;词盘!$C$2,"中尾词","长尾词")))</f>
        <v>大词</v>
      </c>
      <c r="D2066" s="29" t="str">
        <f t="shared" si="145"/>
        <v>有序</v>
      </c>
      <c r="E2066" s="2" t="s">
        <v>2045</v>
      </c>
      <c r="I2066" s="61">
        <f t="shared" si="146"/>
        <v>0</v>
      </c>
      <c r="K2066" s="91"/>
      <c r="L2066" s="90"/>
      <c r="M2066" s="62" t="s">
        <v>11362</v>
      </c>
      <c r="N2066" s="63"/>
      <c r="O2066" s="64" t="s">
        <v>2027</v>
      </c>
      <c r="P2066" s="65"/>
      <c r="Q2066" s="63" t="s">
        <v>2047</v>
      </c>
      <c r="R2066" s="68">
        <v>0</v>
      </c>
      <c r="S2066" s="68">
        <v>12</v>
      </c>
      <c r="T2066" s="69" t="s">
        <v>9363</v>
      </c>
      <c r="U2066" s="70">
        <v>1497552</v>
      </c>
      <c r="V2066" s="68">
        <v>435</v>
      </c>
      <c r="W2066" s="71">
        <v>14</v>
      </c>
      <c r="X2066" s="72">
        <v>0.034</v>
      </c>
      <c r="Y2066" s="71">
        <v>12943</v>
      </c>
      <c r="Z2066" s="71">
        <v>214</v>
      </c>
      <c r="AA2066" s="71">
        <v>1</v>
      </c>
      <c r="AB2066" s="76">
        <v>0</v>
      </c>
      <c r="AC2066" s="68">
        <v>913</v>
      </c>
      <c r="AD2066" s="77">
        <v>0.48</v>
      </c>
      <c r="AE2066" s="68">
        <v>2</v>
      </c>
      <c r="AF2066" s="78">
        <v>0.6586</v>
      </c>
      <c r="AG2066" s="81">
        <v>0.3529</v>
      </c>
      <c r="AH2066" s="44" t="s">
        <v>2027</v>
      </c>
      <c r="AI2066" s="64" t="s">
        <v>2177</v>
      </c>
      <c r="AJ2066" s="63" t="s">
        <v>2022</v>
      </c>
      <c r="AK2066" s="78">
        <v>0.3171</v>
      </c>
      <c r="AL2066" s="78">
        <v>0.2353</v>
      </c>
      <c r="AM2066" s="63" t="s">
        <v>2066</v>
      </c>
      <c r="AN2066" s="78">
        <v>0.2683</v>
      </c>
      <c r="AO2066" s="78">
        <v>0</v>
      </c>
      <c r="AP2066" s="63" t="s">
        <v>2023</v>
      </c>
      <c r="AQ2066" s="78">
        <v>0.0732</v>
      </c>
      <c r="AR2066" s="78">
        <v>0.1176</v>
      </c>
      <c r="AS2066" s="86" t="s">
        <v>11363</v>
      </c>
      <c r="AT2066" s="87">
        <v>0.0574</v>
      </c>
      <c r="AU2066" s="88" t="s">
        <v>11364</v>
      </c>
    </row>
    <row r="2067" spans="1:47">
      <c r="A2067" s="50">
        <f t="shared" si="144"/>
        <v>0</v>
      </c>
      <c r="B2067" s="51" t="str">
        <f>IF(A2067="","",IF(A2067&lt;词盘!$B$2,"大词",IF(A2067&lt;词盘!$C$2,"中尾词","长尾词")))</f>
        <v>大词</v>
      </c>
      <c r="D2067" s="29" t="str">
        <f t="shared" si="145"/>
        <v>无序</v>
      </c>
      <c r="I2067" s="61">
        <f t="shared" si="146"/>
        <v>0</v>
      </c>
      <c r="K2067" s="91"/>
      <c r="L2067" s="90"/>
      <c r="M2067" s="62" t="s">
        <v>1659</v>
      </c>
      <c r="N2067" s="63"/>
      <c r="O2067" s="64" t="s">
        <v>2027</v>
      </c>
      <c r="P2067" s="65"/>
      <c r="Q2067" s="63" t="s">
        <v>2149</v>
      </c>
      <c r="R2067" s="68">
        <v>0</v>
      </c>
      <c r="S2067" s="68">
        <v>1</v>
      </c>
      <c r="T2067" s="69" t="s">
        <v>5291</v>
      </c>
      <c r="U2067" s="70"/>
      <c r="V2067" s="68"/>
      <c r="W2067" s="71"/>
      <c r="X2067" s="72"/>
      <c r="Y2067" s="71"/>
      <c r="Z2067" s="71"/>
      <c r="AA2067" s="71"/>
      <c r="AB2067" s="76"/>
      <c r="AC2067" s="68">
        <v>0</v>
      </c>
      <c r="AD2067" s="77"/>
      <c r="AE2067" s="68">
        <v>16</v>
      </c>
      <c r="AF2067" s="78"/>
      <c r="AG2067" s="81"/>
      <c r="AH2067" s="44" t="s">
        <v>2027</v>
      </c>
      <c r="AI2067" s="64" t="s">
        <v>2177</v>
      </c>
      <c r="AJ2067" s="63"/>
      <c r="AK2067" s="78"/>
      <c r="AL2067" s="78"/>
      <c r="AM2067" s="63"/>
      <c r="AN2067" s="78"/>
      <c r="AO2067" s="78"/>
      <c r="AP2067" s="63"/>
      <c r="AQ2067" s="78"/>
      <c r="AR2067" s="78"/>
      <c r="AS2067" s="86"/>
      <c r="AT2067" s="87"/>
      <c r="AU2067" s="88"/>
    </row>
    <row r="2068" spans="1:47">
      <c r="A2068" s="50">
        <f t="shared" si="144"/>
        <v>2177</v>
      </c>
      <c r="B2068" s="51" t="str">
        <f>IF(A2068="","",IF(A2068&lt;词盘!$B$2,"大词",IF(A2068&lt;词盘!$C$2,"中尾词","长尾词")))</f>
        <v>大词</v>
      </c>
      <c r="D2068" s="29" t="str">
        <f t="shared" si="145"/>
        <v>无序</v>
      </c>
      <c r="I2068" s="61">
        <f t="shared" si="146"/>
        <v>0</v>
      </c>
      <c r="K2068" s="91"/>
      <c r="L2068" s="90"/>
      <c r="M2068" s="62" t="s">
        <v>1657</v>
      </c>
      <c r="N2068" s="63" t="s">
        <v>11365</v>
      </c>
      <c r="O2068" s="64" t="s">
        <v>2027</v>
      </c>
      <c r="P2068" s="65"/>
      <c r="Q2068" s="63" t="s">
        <v>2149</v>
      </c>
      <c r="R2068" s="68">
        <v>0</v>
      </c>
      <c r="S2068" s="68">
        <v>1</v>
      </c>
      <c r="T2068" s="69" t="s">
        <v>3110</v>
      </c>
      <c r="U2068" s="70">
        <v>12875</v>
      </c>
      <c r="V2068" s="68">
        <v>95921</v>
      </c>
      <c r="W2068" s="71">
        <v>2177</v>
      </c>
      <c r="X2068" s="72">
        <v>0.0227</v>
      </c>
      <c r="Y2068" s="71">
        <v>2007223</v>
      </c>
      <c r="Z2068" s="71">
        <v>37846</v>
      </c>
      <c r="AA2068" s="71">
        <v>50</v>
      </c>
      <c r="AB2068" s="76">
        <v>69</v>
      </c>
      <c r="AC2068" s="68">
        <v>4700</v>
      </c>
      <c r="AD2068" s="77">
        <v>20.41</v>
      </c>
      <c r="AE2068" s="68">
        <v>128</v>
      </c>
      <c r="AF2068" s="78">
        <v>0.3539</v>
      </c>
      <c r="AG2068" s="81">
        <v>0.2223</v>
      </c>
      <c r="AH2068" s="82">
        <v>1.75</v>
      </c>
      <c r="AI2068" s="64" t="s">
        <v>11366</v>
      </c>
      <c r="AJ2068" s="63" t="s">
        <v>11367</v>
      </c>
      <c r="AK2068" s="78">
        <v>0.2112</v>
      </c>
      <c r="AL2068" s="78">
        <v>0.1515</v>
      </c>
      <c r="AM2068" s="63" t="s">
        <v>11368</v>
      </c>
      <c r="AN2068" s="78">
        <v>0.0739</v>
      </c>
      <c r="AO2068" s="78">
        <v>0.0152</v>
      </c>
      <c r="AP2068" s="63" t="s">
        <v>11369</v>
      </c>
      <c r="AQ2068" s="78">
        <v>0.0688</v>
      </c>
      <c r="AR2068" s="78">
        <v>0.0556</v>
      </c>
      <c r="AS2068" s="86" t="s">
        <v>11370</v>
      </c>
      <c r="AT2068" s="87"/>
      <c r="AU2068" s="88"/>
    </row>
    <row r="2069" spans="1:47">
      <c r="A2069" s="50">
        <f t="shared" si="144"/>
        <v>0</v>
      </c>
      <c r="B2069" s="51" t="str">
        <f>IF(A2069="","",IF(A2069&lt;词盘!$B$2,"大词",IF(A2069&lt;词盘!$C$2,"中尾词","长尾词")))</f>
        <v>大词</v>
      </c>
      <c r="D2069" s="29" t="str">
        <f t="shared" si="145"/>
        <v>无序</v>
      </c>
      <c r="I2069" s="61">
        <f t="shared" si="146"/>
        <v>0</v>
      </c>
      <c r="K2069" s="91"/>
      <c r="L2069" s="90"/>
      <c r="M2069" s="62" t="s">
        <v>11371</v>
      </c>
      <c r="N2069" s="63" t="s">
        <v>11372</v>
      </c>
      <c r="O2069" s="64" t="s">
        <v>2027</v>
      </c>
      <c r="P2069" s="65"/>
      <c r="Q2069" s="63" t="s">
        <v>2047</v>
      </c>
      <c r="R2069" s="68">
        <v>0</v>
      </c>
      <c r="S2069" s="68">
        <v>4</v>
      </c>
      <c r="T2069" s="69" t="s">
        <v>8871</v>
      </c>
      <c r="U2069" s="70"/>
      <c r="V2069" s="68"/>
      <c r="W2069" s="71"/>
      <c r="X2069" s="72"/>
      <c r="Y2069" s="71"/>
      <c r="Z2069" s="71"/>
      <c r="AA2069" s="71">
        <v>1</v>
      </c>
      <c r="AB2069" s="76">
        <v>0</v>
      </c>
      <c r="AC2069" s="68">
        <v>665</v>
      </c>
      <c r="AD2069" s="77">
        <v>0</v>
      </c>
      <c r="AE2069" s="68">
        <v>19</v>
      </c>
      <c r="AF2069" s="78">
        <v>1</v>
      </c>
      <c r="AG2069" s="81">
        <v>0</v>
      </c>
      <c r="AH2069" s="82">
        <v>2.26</v>
      </c>
      <c r="AI2069" s="64" t="s">
        <v>11373</v>
      </c>
      <c r="AJ2069" s="63" t="s">
        <v>7652</v>
      </c>
      <c r="AK2069" s="78">
        <v>0.5</v>
      </c>
      <c r="AL2069" s="78">
        <v>0</v>
      </c>
      <c r="AM2069" s="63" t="s">
        <v>2224</v>
      </c>
      <c r="AN2069" s="78">
        <v>0.5</v>
      </c>
      <c r="AO2069" s="78">
        <v>0</v>
      </c>
      <c r="AP2069" s="63"/>
      <c r="AQ2069" s="78"/>
      <c r="AR2069" s="78"/>
      <c r="AS2069" s="86" t="s">
        <v>11374</v>
      </c>
      <c r="AT2069" s="87">
        <v>0</v>
      </c>
      <c r="AU2069" s="88" t="s">
        <v>11375</v>
      </c>
    </row>
    <row r="2070" spans="1:47">
      <c r="A2070" s="50">
        <f t="shared" si="144"/>
        <v>0</v>
      </c>
      <c r="B2070" s="51" t="str">
        <f>IF(A2070="","",IF(A2070&lt;词盘!$B$2,"大词",IF(A2070&lt;词盘!$C$2,"中尾词","长尾词")))</f>
        <v>大词</v>
      </c>
      <c r="D2070" s="29" t="str">
        <f t="shared" si="145"/>
        <v>无序</v>
      </c>
      <c r="I2070" s="61">
        <f t="shared" si="146"/>
        <v>0</v>
      </c>
      <c r="K2070" s="91"/>
      <c r="L2070" s="90"/>
      <c r="M2070" s="62" t="s">
        <v>11376</v>
      </c>
      <c r="N2070" s="63"/>
      <c r="O2070" s="64" t="s">
        <v>2027</v>
      </c>
      <c r="P2070" s="65"/>
      <c r="Q2070" s="63" t="s">
        <v>2247</v>
      </c>
      <c r="R2070" s="68">
        <v>0</v>
      </c>
      <c r="S2070" s="68">
        <v>2</v>
      </c>
      <c r="T2070" s="69" t="s">
        <v>4255</v>
      </c>
      <c r="U2070" s="70"/>
      <c r="V2070" s="68"/>
      <c r="W2070" s="71"/>
      <c r="X2070" s="72"/>
      <c r="Y2070" s="71"/>
      <c r="Z2070" s="71"/>
      <c r="AA2070" s="71"/>
      <c r="AB2070" s="76"/>
      <c r="AC2070" s="68">
        <v>0</v>
      </c>
      <c r="AD2070" s="77"/>
      <c r="AE2070" s="68">
        <v>19</v>
      </c>
      <c r="AF2070" s="78"/>
      <c r="AG2070" s="81"/>
      <c r="AH2070" s="44" t="s">
        <v>2027</v>
      </c>
      <c r="AI2070" s="64" t="s">
        <v>2177</v>
      </c>
      <c r="AJ2070" s="63"/>
      <c r="AK2070" s="78"/>
      <c r="AL2070" s="78"/>
      <c r="AM2070" s="63"/>
      <c r="AN2070" s="78"/>
      <c r="AO2070" s="78"/>
      <c r="AP2070" s="63"/>
      <c r="AQ2070" s="78"/>
      <c r="AR2070" s="78"/>
      <c r="AS2070" s="86"/>
      <c r="AT2070" s="87"/>
      <c r="AU2070" s="88"/>
    </row>
    <row r="2071" spans="1:47">
      <c r="A2071" s="50">
        <f t="shared" si="144"/>
        <v>0</v>
      </c>
      <c r="B2071" s="51" t="str">
        <f>IF(A2071="","",IF(A2071&lt;词盘!$B$2,"大词",IF(A2071&lt;词盘!$C$2,"中尾词","长尾词")))</f>
        <v>大词</v>
      </c>
      <c r="D2071" s="29" t="str">
        <f t="shared" si="145"/>
        <v>无序</v>
      </c>
      <c r="I2071" s="61">
        <f t="shared" si="146"/>
        <v>0</v>
      </c>
      <c r="K2071" s="91"/>
      <c r="L2071" s="90"/>
      <c r="M2071" s="62" t="s">
        <v>11377</v>
      </c>
      <c r="N2071" s="63"/>
      <c r="O2071" s="64" t="s">
        <v>2027</v>
      </c>
      <c r="P2071" s="65"/>
      <c r="Q2071" s="63" t="s">
        <v>2149</v>
      </c>
      <c r="R2071" s="68">
        <v>0</v>
      </c>
      <c r="S2071" s="68">
        <v>2</v>
      </c>
      <c r="T2071" s="69" t="s">
        <v>4646</v>
      </c>
      <c r="U2071" s="70"/>
      <c r="V2071" s="68"/>
      <c r="W2071" s="71"/>
      <c r="X2071" s="72"/>
      <c r="Y2071" s="71"/>
      <c r="Z2071" s="71"/>
      <c r="AA2071" s="71"/>
      <c r="AB2071" s="76"/>
      <c r="AC2071" s="68">
        <v>0</v>
      </c>
      <c r="AD2071" s="77"/>
      <c r="AE2071" s="68">
        <v>18</v>
      </c>
      <c r="AF2071" s="78"/>
      <c r="AG2071" s="81"/>
      <c r="AH2071" s="44" t="s">
        <v>2027</v>
      </c>
      <c r="AI2071" s="64" t="s">
        <v>2177</v>
      </c>
      <c r="AJ2071" s="63"/>
      <c r="AK2071" s="78"/>
      <c r="AL2071" s="78"/>
      <c r="AM2071" s="63"/>
      <c r="AN2071" s="78"/>
      <c r="AO2071" s="78"/>
      <c r="AP2071" s="63"/>
      <c r="AQ2071" s="78"/>
      <c r="AR2071" s="78"/>
      <c r="AS2071" s="86"/>
      <c r="AT2071" s="87"/>
      <c r="AU2071" s="88"/>
    </row>
    <row r="2072" spans="1:47">
      <c r="A2072" s="50">
        <f t="shared" si="144"/>
        <v>0</v>
      </c>
      <c r="B2072" s="51" t="str">
        <f>IF(A2072="","",IF(A2072&lt;词盘!$B$2,"大词",IF(A2072&lt;词盘!$C$2,"中尾词","长尾词")))</f>
        <v>大词</v>
      </c>
      <c r="D2072" s="29" t="str">
        <f t="shared" si="145"/>
        <v>无序</v>
      </c>
      <c r="I2072" s="61">
        <f t="shared" si="146"/>
        <v>0</v>
      </c>
      <c r="K2072" s="91"/>
      <c r="L2072" s="90"/>
      <c r="M2072" s="62" t="s">
        <v>11378</v>
      </c>
      <c r="N2072" s="63"/>
      <c r="O2072" s="64" t="s">
        <v>2027</v>
      </c>
      <c r="P2072" s="65"/>
      <c r="Q2072" s="63" t="s">
        <v>2247</v>
      </c>
      <c r="R2072" s="68">
        <v>0</v>
      </c>
      <c r="S2072" s="68">
        <v>1</v>
      </c>
      <c r="T2072" s="69" t="s">
        <v>2601</v>
      </c>
      <c r="U2072" s="70"/>
      <c r="V2072" s="68"/>
      <c r="W2072" s="71"/>
      <c r="X2072" s="72"/>
      <c r="Y2072" s="71"/>
      <c r="Z2072" s="71"/>
      <c r="AA2072" s="71">
        <v>1</v>
      </c>
      <c r="AB2072" s="76">
        <v>0</v>
      </c>
      <c r="AC2072" s="68">
        <v>106</v>
      </c>
      <c r="AD2072" s="77">
        <v>0</v>
      </c>
      <c r="AE2072" s="68">
        <v>12</v>
      </c>
      <c r="AF2072" s="78">
        <v>0.7647</v>
      </c>
      <c r="AG2072" s="81">
        <v>0.25</v>
      </c>
      <c r="AH2072" s="82">
        <v>0.25</v>
      </c>
      <c r="AI2072" s="64" t="s">
        <v>11379</v>
      </c>
      <c r="AJ2072" s="63" t="s">
        <v>11380</v>
      </c>
      <c r="AK2072" s="78">
        <v>0.2941</v>
      </c>
      <c r="AL2072" s="78">
        <v>0.125</v>
      </c>
      <c r="AM2072" s="63" t="s">
        <v>6136</v>
      </c>
      <c r="AN2072" s="78">
        <v>0.2647</v>
      </c>
      <c r="AO2072" s="78">
        <v>0.125</v>
      </c>
      <c r="AP2072" s="63" t="s">
        <v>10466</v>
      </c>
      <c r="AQ2072" s="78">
        <v>0.2059</v>
      </c>
      <c r="AR2072" s="78">
        <v>0</v>
      </c>
      <c r="AS2072" s="86" t="s">
        <v>11381</v>
      </c>
      <c r="AT2072" s="87"/>
      <c r="AU2072" s="88"/>
    </row>
    <row r="2073" spans="1:47">
      <c r="A2073" s="50">
        <f t="shared" si="144"/>
        <v>0</v>
      </c>
      <c r="B2073" s="51" t="str">
        <f>IF(A2073="","",IF(A2073&lt;词盘!$B$2,"大词",IF(A2073&lt;词盘!$C$2,"中尾词","长尾词")))</f>
        <v>大词</v>
      </c>
      <c r="D2073" s="29" t="str">
        <f t="shared" si="145"/>
        <v>无序</v>
      </c>
      <c r="I2073" s="61">
        <f t="shared" si="146"/>
        <v>0</v>
      </c>
      <c r="K2073" s="91"/>
      <c r="L2073" s="90"/>
      <c r="M2073" s="62" t="s">
        <v>11382</v>
      </c>
      <c r="N2073" s="63"/>
      <c r="O2073" s="64" t="s">
        <v>2027</v>
      </c>
      <c r="P2073" s="65"/>
      <c r="Q2073" s="63" t="s">
        <v>2247</v>
      </c>
      <c r="R2073" s="68">
        <v>0</v>
      </c>
      <c r="S2073" s="68">
        <v>1</v>
      </c>
      <c r="T2073" s="69" t="s">
        <v>2601</v>
      </c>
      <c r="U2073" s="70"/>
      <c r="V2073" s="68"/>
      <c r="W2073" s="71"/>
      <c r="X2073" s="72"/>
      <c r="Y2073" s="71"/>
      <c r="Z2073" s="71"/>
      <c r="AA2073" s="71"/>
      <c r="AB2073" s="76"/>
      <c r="AC2073" s="68">
        <v>0</v>
      </c>
      <c r="AD2073" s="77"/>
      <c r="AE2073" s="68">
        <v>18</v>
      </c>
      <c r="AF2073" s="78"/>
      <c r="AG2073" s="81"/>
      <c r="AH2073" s="44" t="s">
        <v>2027</v>
      </c>
      <c r="AI2073" s="64" t="s">
        <v>2177</v>
      </c>
      <c r="AJ2073" s="63"/>
      <c r="AK2073" s="78"/>
      <c r="AL2073" s="78"/>
      <c r="AM2073" s="63"/>
      <c r="AN2073" s="78"/>
      <c r="AO2073" s="78"/>
      <c r="AP2073" s="63"/>
      <c r="AQ2073" s="78"/>
      <c r="AR2073" s="78"/>
      <c r="AS2073" s="86"/>
      <c r="AT2073" s="87">
        <v>0.0417</v>
      </c>
      <c r="AU2073" s="88" t="s">
        <v>11383</v>
      </c>
    </row>
    <row r="2074" spans="1:47">
      <c r="A2074" s="50">
        <f t="shared" si="144"/>
        <v>24</v>
      </c>
      <c r="B2074" s="51" t="str">
        <f>IF(A2074="","",IF(A2074&lt;词盘!$B$2,"大词",IF(A2074&lt;词盘!$C$2,"中尾词","长尾词")))</f>
        <v>大词</v>
      </c>
      <c r="D2074" s="29" t="str">
        <f t="shared" si="145"/>
        <v>无序</v>
      </c>
      <c r="I2074" s="61">
        <f t="shared" si="146"/>
        <v>0</v>
      </c>
      <c r="K2074" s="91"/>
      <c r="L2074" s="90"/>
      <c r="M2074" s="62" t="s">
        <v>11384</v>
      </c>
      <c r="N2074" s="63"/>
      <c r="O2074" s="64" t="s">
        <v>2018</v>
      </c>
      <c r="P2074" s="65"/>
      <c r="Q2074" s="63" t="s">
        <v>2275</v>
      </c>
      <c r="R2074" s="68">
        <v>0</v>
      </c>
      <c r="S2074" s="68">
        <v>1</v>
      </c>
      <c r="T2074" s="69" t="s">
        <v>2910</v>
      </c>
      <c r="U2074" s="70">
        <v>1836038</v>
      </c>
      <c r="V2074" s="68">
        <v>796</v>
      </c>
      <c r="W2074" s="71">
        <v>24</v>
      </c>
      <c r="X2074" s="72">
        <v>0.0307</v>
      </c>
      <c r="Y2074" s="71">
        <v>23634</v>
      </c>
      <c r="Z2074" s="71">
        <v>353</v>
      </c>
      <c r="AA2074" s="71">
        <v>1</v>
      </c>
      <c r="AB2074" s="76">
        <v>0</v>
      </c>
      <c r="AC2074" s="68">
        <v>51</v>
      </c>
      <c r="AD2074" s="77">
        <v>15.61</v>
      </c>
      <c r="AE2074" s="68">
        <v>4</v>
      </c>
      <c r="AF2074" s="78">
        <v>0.7813</v>
      </c>
      <c r="AG2074" s="81">
        <v>0.5</v>
      </c>
      <c r="AH2074" s="44" t="s">
        <v>2027</v>
      </c>
      <c r="AI2074" s="64" t="s">
        <v>2177</v>
      </c>
      <c r="AJ2074" s="63" t="s">
        <v>11385</v>
      </c>
      <c r="AK2074" s="78">
        <v>0.375</v>
      </c>
      <c r="AL2074" s="78">
        <v>0</v>
      </c>
      <c r="AM2074" s="63" t="s">
        <v>11386</v>
      </c>
      <c r="AN2074" s="78">
        <v>0.3438</v>
      </c>
      <c r="AO2074" s="78">
        <v>0.5</v>
      </c>
      <c r="AP2074" s="63" t="s">
        <v>10517</v>
      </c>
      <c r="AQ2074" s="78">
        <v>0.0625</v>
      </c>
      <c r="AR2074" s="78">
        <v>0</v>
      </c>
      <c r="AS2074" s="86" t="s">
        <v>11387</v>
      </c>
      <c r="AT2074" s="87">
        <v>0.1091</v>
      </c>
      <c r="AU2074" s="88" t="s">
        <v>11388</v>
      </c>
    </row>
    <row r="2075" spans="1:47">
      <c r="A2075" s="50">
        <f t="shared" si="144"/>
        <v>0</v>
      </c>
      <c r="B2075" s="51" t="str">
        <f>IF(A2075="","",IF(A2075&lt;词盘!$B$2,"大词",IF(A2075&lt;词盘!$C$2,"中尾词","长尾词")))</f>
        <v>大词</v>
      </c>
      <c r="D2075" s="29" t="str">
        <f t="shared" si="145"/>
        <v>无序</v>
      </c>
      <c r="I2075" s="61">
        <f t="shared" si="146"/>
        <v>0</v>
      </c>
      <c r="K2075" s="91"/>
      <c r="L2075" s="90"/>
      <c r="M2075" s="62" t="s">
        <v>11389</v>
      </c>
      <c r="N2075" s="63"/>
      <c r="O2075" s="64" t="s">
        <v>2027</v>
      </c>
      <c r="P2075" s="65"/>
      <c r="Q2075" s="63" t="s">
        <v>2149</v>
      </c>
      <c r="R2075" s="68">
        <v>0</v>
      </c>
      <c r="S2075" s="68">
        <v>1</v>
      </c>
      <c r="T2075" s="69" t="s">
        <v>3110</v>
      </c>
      <c r="U2075" s="70"/>
      <c r="V2075" s="68"/>
      <c r="W2075" s="71"/>
      <c r="X2075" s="72"/>
      <c r="Y2075" s="71"/>
      <c r="Z2075" s="71"/>
      <c r="AA2075" s="71"/>
      <c r="AB2075" s="76"/>
      <c r="AC2075" s="68">
        <v>0</v>
      </c>
      <c r="AD2075" s="77"/>
      <c r="AE2075" s="68">
        <v>23</v>
      </c>
      <c r="AF2075" s="78"/>
      <c r="AG2075" s="81"/>
      <c r="AH2075" s="44" t="s">
        <v>2027</v>
      </c>
      <c r="AI2075" s="64" t="s">
        <v>2177</v>
      </c>
      <c r="AJ2075" s="63"/>
      <c r="AK2075" s="78"/>
      <c r="AL2075" s="78"/>
      <c r="AM2075" s="63"/>
      <c r="AN2075" s="78"/>
      <c r="AO2075" s="78"/>
      <c r="AP2075" s="63"/>
      <c r="AQ2075" s="78"/>
      <c r="AR2075" s="78"/>
      <c r="AS2075" s="86"/>
      <c r="AT2075" s="87">
        <v>0.0278</v>
      </c>
      <c r="AU2075" s="88" t="s">
        <v>11390</v>
      </c>
    </row>
    <row r="2076" spans="1:47">
      <c r="A2076" s="50">
        <f t="shared" si="144"/>
        <v>0</v>
      </c>
      <c r="B2076" s="51" t="str">
        <f>IF(A2076="","",IF(A2076&lt;词盘!$B$2,"大词",IF(A2076&lt;词盘!$C$2,"中尾词","长尾词")))</f>
        <v>大词</v>
      </c>
      <c r="D2076" s="29" t="str">
        <f t="shared" si="145"/>
        <v>无序</v>
      </c>
      <c r="I2076" s="61">
        <f t="shared" si="146"/>
        <v>0</v>
      </c>
      <c r="K2076" s="91"/>
      <c r="L2076" s="90"/>
      <c r="M2076" s="62" t="s">
        <v>11391</v>
      </c>
      <c r="N2076" s="63"/>
      <c r="O2076" s="64" t="s">
        <v>2027</v>
      </c>
      <c r="P2076" s="65"/>
      <c r="Q2076" s="63" t="s">
        <v>2047</v>
      </c>
      <c r="R2076" s="68">
        <v>0</v>
      </c>
      <c r="S2076" s="68">
        <v>4</v>
      </c>
      <c r="T2076" s="69" t="s">
        <v>11392</v>
      </c>
      <c r="U2076" s="70"/>
      <c r="V2076" s="68"/>
      <c r="W2076" s="71"/>
      <c r="X2076" s="72"/>
      <c r="Y2076" s="71"/>
      <c r="Z2076" s="71"/>
      <c r="AA2076" s="71"/>
      <c r="AB2076" s="76"/>
      <c r="AC2076" s="68">
        <v>0</v>
      </c>
      <c r="AD2076" s="77"/>
      <c r="AE2076" s="68">
        <v>25</v>
      </c>
      <c r="AF2076" s="78"/>
      <c r="AG2076" s="81"/>
      <c r="AH2076" s="44" t="s">
        <v>2027</v>
      </c>
      <c r="AI2076" s="64" t="s">
        <v>2177</v>
      </c>
      <c r="AJ2076" s="63"/>
      <c r="AK2076" s="78"/>
      <c r="AL2076" s="78"/>
      <c r="AM2076" s="63"/>
      <c r="AN2076" s="78"/>
      <c r="AO2076" s="78"/>
      <c r="AP2076" s="63"/>
      <c r="AQ2076" s="78"/>
      <c r="AR2076" s="78"/>
      <c r="AS2076" s="86"/>
      <c r="AT2076" s="87">
        <v>0.0088</v>
      </c>
      <c r="AU2076" s="88" t="s">
        <v>11393</v>
      </c>
    </row>
    <row r="2077" spans="1:47">
      <c r="A2077" s="50">
        <f t="shared" si="144"/>
        <v>0</v>
      </c>
      <c r="B2077" s="51" t="str">
        <f>IF(A2077="","",IF(A2077&lt;词盘!$B$2,"大词",IF(A2077&lt;词盘!$C$2,"中尾词","长尾词")))</f>
        <v>大词</v>
      </c>
      <c r="D2077" s="29" t="str">
        <f t="shared" si="145"/>
        <v>有序</v>
      </c>
      <c r="E2077" s="2" t="s">
        <v>2045</v>
      </c>
      <c r="I2077" s="61">
        <f t="shared" si="146"/>
        <v>0</v>
      </c>
      <c r="K2077" s="91"/>
      <c r="L2077" s="90"/>
      <c r="M2077" s="62" t="s">
        <v>11394</v>
      </c>
      <c r="N2077" s="63"/>
      <c r="O2077" s="64" t="s">
        <v>2027</v>
      </c>
      <c r="P2077" s="65"/>
      <c r="Q2077" s="63" t="s">
        <v>2028</v>
      </c>
      <c r="R2077" s="68">
        <v>0</v>
      </c>
      <c r="S2077" s="68">
        <v>9</v>
      </c>
      <c r="T2077" s="69" t="s">
        <v>9422</v>
      </c>
      <c r="U2077" s="70"/>
      <c r="V2077" s="68"/>
      <c r="W2077" s="71"/>
      <c r="X2077" s="72"/>
      <c r="Y2077" s="71"/>
      <c r="Z2077" s="71"/>
      <c r="AA2077" s="71"/>
      <c r="AB2077" s="76"/>
      <c r="AC2077" s="68">
        <v>0</v>
      </c>
      <c r="AD2077" s="77"/>
      <c r="AE2077" s="68">
        <v>23</v>
      </c>
      <c r="AF2077" s="78"/>
      <c r="AG2077" s="81"/>
      <c r="AH2077" s="44" t="s">
        <v>2027</v>
      </c>
      <c r="AI2077" s="64" t="s">
        <v>2177</v>
      </c>
      <c r="AJ2077" s="63"/>
      <c r="AK2077" s="78"/>
      <c r="AL2077" s="78"/>
      <c r="AM2077" s="63"/>
      <c r="AN2077" s="78"/>
      <c r="AO2077" s="78"/>
      <c r="AP2077" s="63"/>
      <c r="AQ2077" s="78"/>
      <c r="AR2077" s="78"/>
      <c r="AS2077" s="86"/>
      <c r="AT2077" s="87"/>
      <c r="AU2077" s="88"/>
    </row>
    <row r="2078" spans="1:47">
      <c r="A2078" s="50">
        <f t="shared" si="144"/>
        <v>0</v>
      </c>
      <c r="B2078" s="51" t="str">
        <f>IF(A2078="","",IF(A2078&lt;词盘!$B$2,"大词",IF(A2078&lt;词盘!$C$2,"中尾词","长尾词")))</f>
        <v>大词</v>
      </c>
      <c r="D2078" s="29" t="str">
        <f t="shared" si="145"/>
        <v>有序</v>
      </c>
      <c r="E2078" s="2" t="s">
        <v>2045</v>
      </c>
      <c r="I2078" s="61">
        <f t="shared" si="146"/>
        <v>0</v>
      </c>
      <c r="K2078" s="91"/>
      <c r="L2078" s="90"/>
      <c r="M2078" s="62" t="s">
        <v>11395</v>
      </c>
      <c r="N2078" s="63"/>
      <c r="O2078" s="64" t="s">
        <v>2027</v>
      </c>
      <c r="P2078" s="65"/>
      <c r="Q2078" s="63" t="s">
        <v>2047</v>
      </c>
      <c r="R2078" s="68">
        <v>0</v>
      </c>
      <c r="S2078" s="68">
        <v>9</v>
      </c>
      <c r="T2078" s="69" t="s">
        <v>9422</v>
      </c>
      <c r="U2078" s="70"/>
      <c r="V2078" s="68"/>
      <c r="W2078" s="71"/>
      <c r="X2078" s="72"/>
      <c r="Y2078" s="71"/>
      <c r="Z2078" s="71"/>
      <c r="AA2078" s="71">
        <v>1</v>
      </c>
      <c r="AB2078" s="76">
        <v>0</v>
      </c>
      <c r="AC2078" s="68">
        <v>2211</v>
      </c>
      <c r="AD2078" s="77">
        <v>0</v>
      </c>
      <c r="AE2078" s="68">
        <v>21</v>
      </c>
      <c r="AF2078" s="78">
        <v>0.76</v>
      </c>
      <c r="AG2078" s="81">
        <v>0.6922</v>
      </c>
      <c r="AH2078" s="44" t="s">
        <v>2027</v>
      </c>
      <c r="AI2078" s="64" t="s">
        <v>2177</v>
      </c>
      <c r="AJ2078" s="63" t="s">
        <v>2130</v>
      </c>
      <c r="AK2078" s="78">
        <v>0.4</v>
      </c>
      <c r="AL2078" s="78">
        <v>0.3846</v>
      </c>
      <c r="AM2078" s="63" t="s">
        <v>11396</v>
      </c>
      <c r="AN2078" s="78">
        <v>0.2</v>
      </c>
      <c r="AO2078" s="78">
        <v>0.1538</v>
      </c>
      <c r="AP2078" s="63" t="s">
        <v>2022</v>
      </c>
      <c r="AQ2078" s="78">
        <v>0.16</v>
      </c>
      <c r="AR2078" s="78">
        <v>0.1538</v>
      </c>
      <c r="AS2078" s="86" t="s">
        <v>11397</v>
      </c>
      <c r="AT2078" s="87">
        <v>0.25</v>
      </c>
      <c r="AU2078" s="88" t="s">
        <v>11398</v>
      </c>
    </row>
    <row r="2079" spans="1:47">
      <c r="A2079" s="50">
        <f t="shared" si="144"/>
        <v>0</v>
      </c>
      <c r="B2079" s="51" t="str">
        <f>IF(A2079="","",IF(A2079&lt;词盘!$B$2,"大词",IF(A2079&lt;词盘!$C$2,"中尾词","长尾词")))</f>
        <v>大词</v>
      </c>
      <c r="D2079" s="29" t="str">
        <f t="shared" si="145"/>
        <v>无序</v>
      </c>
      <c r="I2079" s="61">
        <f t="shared" si="146"/>
        <v>0</v>
      </c>
      <c r="K2079" s="91"/>
      <c r="L2079" s="90"/>
      <c r="M2079" s="62" t="s">
        <v>11399</v>
      </c>
      <c r="N2079" s="63" t="s">
        <v>11400</v>
      </c>
      <c r="O2079" s="64" t="s">
        <v>2027</v>
      </c>
      <c r="P2079" s="65"/>
      <c r="Q2079" s="63" t="s">
        <v>2047</v>
      </c>
      <c r="R2079" s="68">
        <v>0</v>
      </c>
      <c r="S2079" s="68">
        <v>12</v>
      </c>
      <c r="T2079" s="69" t="s">
        <v>9153</v>
      </c>
      <c r="U2079" s="70"/>
      <c r="V2079" s="68"/>
      <c r="W2079" s="71"/>
      <c r="X2079" s="72"/>
      <c r="Y2079" s="71"/>
      <c r="Z2079" s="71"/>
      <c r="AA2079" s="71">
        <v>1</v>
      </c>
      <c r="AB2079" s="76">
        <v>0</v>
      </c>
      <c r="AC2079" s="68">
        <v>1551</v>
      </c>
      <c r="AD2079" s="77">
        <v>0</v>
      </c>
      <c r="AE2079" s="68">
        <v>5</v>
      </c>
      <c r="AF2079" s="78">
        <v>0.4311</v>
      </c>
      <c r="AG2079" s="81">
        <v>0.5454</v>
      </c>
      <c r="AH2079" s="82">
        <v>4.92</v>
      </c>
      <c r="AI2079" s="64" t="s">
        <v>11401</v>
      </c>
      <c r="AJ2079" s="63" t="s">
        <v>2130</v>
      </c>
      <c r="AK2079" s="78">
        <v>0.2931</v>
      </c>
      <c r="AL2079" s="78">
        <v>0.4545</v>
      </c>
      <c r="AM2079" s="63" t="s">
        <v>2348</v>
      </c>
      <c r="AN2079" s="78">
        <v>0.069</v>
      </c>
      <c r="AO2079" s="78">
        <v>0.0909</v>
      </c>
      <c r="AP2079" s="63" t="s">
        <v>2066</v>
      </c>
      <c r="AQ2079" s="78">
        <v>0.069</v>
      </c>
      <c r="AR2079" s="78">
        <v>0</v>
      </c>
      <c r="AS2079" s="86" t="s">
        <v>11402</v>
      </c>
      <c r="AT2079" s="87">
        <v>0.0909</v>
      </c>
      <c r="AU2079" s="88" t="s">
        <v>11403</v>
      </c>
    </row>
    <row r="2080" spans="1:47">
      <c r="A2080" s="50">
        <f t="shared" si="144"/>
        <v>0</v>
      </c>
      <c r="B2080" s="51" t="str">
        <f>IF(A2080="","",IF(A2080&lt;词盘!$B$2,"大词",IF(A2080&lt;词盘!$C$2,"中尾词","长尾词")))</f>
        <v>大词</v>
      </c>
      <c r="D2080" s="29" t="str">
        <f t="shared" si="145"/>
        <v>有序</v>
      </c>
      <c r="E2080" s="2" t="s">
        <v>23</v>
      </c>
      <c r="I2080" s="61">
        <f t="shared" si="146"/>
        <v>0</v>
      </c>
      <c r="K2080" s="91"/>
      <c r="L2080" s="90"/>
      <c r="M2080" s="62" t="s">
        <v>11404</v>
      </c>
      <c r="N2080" s="63"/>
      <c r="O2080" s="64" t="s">
        <v>2027</v>
      </c>
      <c r="P2080" s="65"/>
      <c r="Q2080" s="63" t="s">
        <v>2047</v>
      </c>
      <c r="R2080" s="68">
        <v>0</v>
      </c>
      <c r="S2080" s="68">
        <v>3</v>
      </c>
      <c r="T2080" s="69" t="s">
        <v>11405</v>
      </c>
      <c r="U2080" s="70"/>
      <c r="V2080" s="68"/>
      <c r="W2080" s="71"/>
      <c r="X2080" s="72"/>
      <c r="Y2080" s="71"/>
      <c r="Z2080" s="71"/>
      <c r="AA2080" s="71"/>
      <c r="AB2080" s="76"/>
      <c r="AC2080" s="68">
        <v>0</v>
      </c>
      <c r="AD2080" s="77"/>
      <c r="AE2080" s="68">
        <v>13</v>
      </c>
      <c r="AF2080" s="78"/>
      <c r="AG2080" s="81"/>
      <c r="AH2080" s="44" t="s">
        <v>2027</v>
      </c>
      <c r="AI2080" s="64" t="s">
        <v>2177</v>
      </c>
      <c r="AJ2080" s="63"/>
      <c r="AK2080" s="78"/>
      <c r="AL2080" s="78"/>
      <c r="AM2080" s="63"/>
      <c r="AN2080" s="78"/>
      <c r="AO2080" s="78"/>
      <c r="AP2080" s="63"/>
      <c r="AQ2080" s="78"/>
      <c r="AR2080" s="78"/>
      <c r="AS2080" s="86"/>
      <c r="AT2080" s="87">
        <v>0</v>
      </c>
      <c r="AU2080" s="88" t="s">
        <v>11406</v>
      </c>
    </row>
    <row r="2081" spans="1:47">
      <c r="A2081" s="50">
        <f t="shared" si="144"/>
        <v>0</v>
      </c>
      <c r="B2081" s="51" t="str">
        <f>IF(A2081="","",IF(A2081&lt;词盘!$B$2,"大词",IF(A2081&lt;词盘!$C$2,"中尾词","长尾词")))</f>
        <v>大词</v>
      </c>
      <c r="D2081" s="29" t="str">
        <f t="shared" si="145"/>
        <v>无序</v>
      </c>
      <c r="I2081" s="61">
        <f t="shared" si="146"/>
        <v>0</v>
      </c>
      <c r="K2081" s="91"/>
      <c r="L2081" s="90"/>
      <c r="M2081" s="62" t="s">
        <v>11407</v>
      </c>
      <c r="N2081" s="63"/>
      <c r="O2081" s="64" t="s">
        <v>2027</v>
      </c>
      <c r="P2081" s="65"/>
      <c r="Q2081" s="63" t="s">
        <v>2047</v>
      </c>
      <c r="R2081" s="68">
        <v>0</v>
      </c>
      <c r="S2081" s="68">
        <v>1</v>
      </c>
      <c r="T2081" s="69" t="s">
        <v>2022</v>
      </c>
      <c r="U2081" s="70"/>
      <c r="V2081" s="68"/>
      <c r="W2081" s="71"/>
      <c r="X2081" s="72"/>
      <c r="Y2081" s="71"/>
      <c r="Z2081" s="71"/>
      <c r="AA2081" s="71"/>
      <c r="AB2081" s="76"/>
      <c r="AC2081" s="68">
        <v>0</v>
      </c>
      <c r="AD2081" s="77"/>
      <c r="AE2081" s="68">
        <v>22</v>
      </c>
      <c r="AF2081" s="78"/>
      <c r="AG2081" s="81"/>
      <c r="AH2081" s="44" t="s">
        <v>2027</v>
      </c>
      <c r="AI2081" s="64" t="s">
        <v>2177</v>
      </c>
      <c r="AJ2081" s="63"/>
      <c r="AK2081" s="78"/>
      <c r="AL2081" s="78"/>
      <c r="AM2081" s="63"/>
      <c r="AN2081" s="78"/>
      <c r="AO2081" s="78"/>
      <c r="AP2081" s="63"/>
      <c r="AQ2081" s="78"/>
      <c r="AR2081" s="78"/>
      <c r="AS2081" s="86"/>
      <c r="AT2081" s="87">
        <v>0</v>
      </c>
      <c r="AU2081" s="88" t="s">
        <v>11408</v>
      </c>
    </row>
    <row r="2082" spans="1:47">
      <c r="A2082" s="50">
        <f t="shared" si="144"/>
        <v>0</v>
      </c>
      <c r="B2082" s="51" t="str">
        <f>IF(A2082="","",IF(A2082&lt;词盘!$B$2,"大词",IF(A2082&lt;词盘!$C$2,"中尾词","长尾词")))</f>
        <v>大词</v>
      </c>
      <c r="D2082" s="29" t="str">
        <f t="shared" si="145"/>
        <v>无序</v>
      </c>
      <c r="I2082" s="61">
        <f t="shared" si="146"/>
        <v>0</v>
      </c>
      <c r="K2082" s="91"/>
      <c r="L2082" s="90"/>
      <c r="M2082" s="62" t="s">
        <v>11409</v>
      </c>
      <c r="N2082" s="63"/>
      <c r="O2082" s="64" t="s">
        <v>2027</v>
      </c>
      <c r="P2082" s="65"/>
      <c r="Q2082" s="63" t="s">
        <v>2149</v>
      </c>
      <c r="R2082" s="68">
        <v>0</v>
      </c>
      <c r="S2082" s="68">
        <v>2</v>
      </c>
      <c r="T2082" s="69" t="s">
        <v>3201</v>
      </c>
      <c r="U2082" s="70"/>
      <c r="V2082" s="68"/>
      <c r="W2082" s="71"/>
      <c r="X2082" s="72"/>
      <c r="Y2082" s="71"/>
      <c r="Z2082" s="71"/>
      <c r="AA2082" s="71"/>
      <c r="AB2082" s="76"/>
      <c r="AC2082" s="68">
        <v>0</v>
      </c>
      <c r="AD2082" s="77"/>
      <c r="AE2082" s="68">
        <v>11</v>
      </c>
      <c r="AF2082" s="78"/>
      <c r="AG2082" s="81"/>
      <c r="AH2082" s="44" t="s">
        <v>2027</v>
      </c>
      <c r="AI2082" s="64" t="s">
        <v>2177</v>
      </c>
      <c r="AJ2082" s="63"/>
      <c r="AK2082" s="78"/>
      <c r="AL2082" s="78"/>
      <c r="AM2082" s="63"/>
      <c r="AN2082" s="78"/>
      <c r="AO2082" s="78"/>
      <c r="AP2082" s="63"/>
      <c r="AQ2082" s="78"/>
      <c r="AR2082" s="78"/>
      <c r="AS2082" s="86"/>
      <c r="AT2082" s="87"/>
      <c r="AU2082" s="88"/>
    </row>
    <row r="2083" spans="1:47">
      <c r="A2083" s="50">
        <f t="shared" si="144"/>
        <v>0</v>
      </c>
      <c r="B2083" s="51" t="str">
        <f>IF(A2083="","",IF(A2083&lt;词盘!$B$2,"大词",IF(A2083&lt;词盘!$C$2,"中尾词","长尾词")))</f>
        <v>大词</v>
      </c>
      <c r="D2083" s="29" t="str">
        <f t="shared" si="145"/>
        <v>无序</v>
      </c>
      <c r="I2083" s="61">
        <f t="shared" si="146"/>
        <v>0</v>
      </c>
      <c r="K2083" s="91"/>
      <c r="L2083" s="90"/>
      <c r="M2083" s="62" t="s">
        <v>11410</v>
      </c>
      <c r="N2083" s="63"/>
      <c r="O2083" s="64" t="s">
        <v>2027</v>
      </c>
      <c r="P2083" s="65"/>
      <c r="Q2083" s="63" t="s">
        <v>2047</v>
      </c>
      <c r="R2083" s="68">
        <v>0</v>
      </c>
      <c r="S2083" s="68">
        <v>3</v>
      </c>
      <c r="T2083" s="69" t="s">
        <v>11411</v>
      </c>
      <c r="U2083" s="70"/>
      <c r="V2083" s="68"/>
      <c r="W2083" s="71"/>
      <c r="X2083" s="72"/>
      <c r="Y2083" s="71"/>
      <c r="Z2083" s="71"/>
      <c r="AA2083" s="71"/>
      <c r="AB2083" s="76"/>
      <c r="AC2083" s="68">
        <v>0</v>
      </c>
      <c r="AD2083" s="77"/>
      <c r="AE2083" s="68"/>
      <c r="AF2083" s="78"/>
      <c r="AG2083" s="81"/>
      <c r="AH2083" s="44" t="s">
        <v>2027</v>
      </c>
      <c r="AI2083" s="64" t="s">
        <v>2177</v>
      </c>
      <c r="AJ2083" s="63"/>
      <c r="AK2083" s="78"/>
      <c r="AL2083" s="78"/>
      <c r="AM2083" s="63"/>
      <c r="AN2083" s="78"/>
      <c r="AO2083" s="78"/>
      <c r="AP2083" s="63"/>
      <c r="AQ2083" s="78"/>
      <c r="AR2083" s="78"/>
      <c r="AS2083" s="86"/>
      <c r="AT2083" s="87">
        <v>0</v>
      </c>
      <c r="AU2083" s="88" t="s">
        <v>11412</v>
      </c>
    </row>
    <row r="2084" spans="1:47">
      <c r="A2084" s="50">
        <f t="shared" si="144"/>
        <v>0</v>
      </c>
      <c r="B2084" s="51" t="str">
        <f>IF(A2084="","",IF(A2084&lt;词盘!$B$2,"大词",IF(A2084&lt;词盘!$C$2,"中尾词","长尾词")))</f>
        <v>大词</v>
      </c>
      <c r="D2084" s="29" t="str">
        <f t="shared" si="145"/>
        <v>无序</v>
      </c>
      <c r="I2084" s="61">
        <f t="shared" si="146"/>
        <v>0</v>
      </c>
      <c r="K2084" s="91"/>
      <c r="L2084" s="90"/>
      <c r="M2084" s="62" t="s">
        <v>11413</v>
      </c>
      <c r="N2084" s="63"/>
      <c r="O2084" s="64" t="s">
        <v>2027</v>
      </c>
      <c r="P2084" s="65"/>
      <c r="Q2084" s="63" t="s">
        <v>2047</v>
      </c>
      <c r="R2084" s="68">
        <v>0</v>
      </c>
      <c r="S2084" s="68">
        <v>1</v>
      </c>
      <c r="T2084" s="69" t="s">
        <v>2022</v>
      </c>
      <c r="U2084" s="70"/>
      <c r="V2084" s="68"/>
      <c r="W2084" s="71"/>
      <c r="X2084" s="72"/>
      <c r="Y2084" s="71"/>
      <c r="Z2084" s="71"/>
      <c r="AA2084" s="71"/>
      <c r="AB2084" s="76"/>
      <c r="AC2084" s="68">
        <v>0</v>
      </c>
      <c r="AD2084" s="77"/>
      <c r="AE2084" s="68">
        <v>17</v>
      </c>
      <c r="AF2084" s="78"/>
      <c r="AG2084" s="81"/>
      <c r="AH2084" s="44" t="s">
        <v>2027</v>
      </c>
      <c r="AI2084" s="64" t="s">
        <v>2177</v>
      </c>
      <c r="AJ2084" s="63"/>
      <c r="AK2084" s="78"/>
      <c r="AL2084" s="78"/>
      <c r="AM2084" s="63"/>
      <c r="AN2084" s="78"/>
      <c r="AO2084" s="78"/>
      <c r="AP2084" s="63"/>
      <c r="AQ2084" s="78"/>
      <c r="AR2084" s="78"/>
      <c r="AS2084" s="86"/>
      <c r="AT2084" s="87">
        <v>0.1429</v>
      </c>
      <c r="AU2084" s="88" t="s">
        <v>11414</v>
      </c>
    </row>
    <row r="2085" spans="1:47">
      <c r="A2085" s="50">
        <f t="shared" si="144"/>
        <v>0</v>
      </c>
      <c r="B2085" s="51" t="str">
        <f>IF(A2085="","",IF(A2085&lt;词盘!$B$2,"大词",IF(A2085&lt;词盘!$C$2,"中尾词","长尾词")))</f>
        <v>大词</v>
      </c>
      <c r="D2085" s="29" t="str">
        <f t="shared" si="145"/>
        <v>无序</v>
      </c>
      <c r="I2085" s="61">
        <f t="shared" si="146"/>
        <v>0</v>
      </c>
      <c r="K2085" s="91"/>
      <c r="L2085" s="90"/>
      <c r="M2085" s="62" t="s">
        <v>11415</v>
      </c>
      <c r="N2085" s="63"/>
      <c r="O2085" s="64" t="s">
        <v>2027</v>
      </c>
      <c r="P2085" s="65"/>
      <c r="Q2085" s="63" t="s">
        <v>4152</v>
      </c>
      <c r="R2085" s="68">
        <v>0</v>
      </c>
      <c r="S2085" s="68">
        <v>1</v>
      </c>
      <c r="T2085" s="69" t="s">
        <v>2601</v>
      </c>
      <c r="U2085" s="70"/>
      <c r="V2085" s="68"/>
      <c r="W2085" s="71"/>
      <c r="X2085" s="72"/>
      <c r="Y2085" s="71"/>
      <c r="Z2085" s="71"/>
      <c r="AA2085" s="71"/>
      <c r="AB2085" s="76"/>
      <c r="AC2085" s="68">
        <v>0</v>
      </c>
      <c r="AD2085" s="77"/>
      <c r="AE2085" s="68">
        <v>1</v>
      </c>
      <c r="AF2085" s="78"/>
      <c r="AG2085" s="81"/>
      <c r="AH2085" s="44" t="s">
        <v>2027</v>
      </c>
      <c r="AI2085" s="64" t="s">
        <v>2177</v>
      </c>
      <c r="AJ2085" s="63"/>
      <c r="AK2085" s="78"/>
      <c r="AL2085" s="78"/>
      <c r="AM2085" s="63"/>
      <c r="AN2085" s="78"/>
      <c r="AO2085" s="78"/>
      <c r="AP2085" s="63"/>
      <c r="AQ2085" s="78"/>
      <c r="AR2085" s="78"/>
      <c r="AS2085" s="86"/>
      <c r="AT2085" s="87">
        <v>0</v>
      </c>
      <c r="AU2085" s="88" t="s">
        <v>11416</v>
      </c>
    </row>
    <row r="2086" spans="1:47">
      <c r="A2086" s="50">
        <f t="shared" si="144"/>
        <v>0</v>
      </c>
      <c r="B2086" s="51" t="str">
        <f>IF(A2086="","",IF(A2086&lt;词盘!$B$2,"大词",IF(A2086&lt;词盘!$C$2,"中尾词","长尾词")))</f>
        <v>大词</v>
      </c>
      <c r="D2086" s="29" t="str">
        <f t="shared" si="145"/>
        <v>无序</v>
      </c>
      <c r="I2086" s="61">
        <f t="shared" si="146"/>
        <v>0</v>
      </c>
      <c r="K2086" s="91"/>
      <c r="L2086" s="90"/>
      <c r="M2086" s="62" t="s">
        <v>11417</v>
      </c>
      <c r="N2086" s="63"/>
      <c r="O2086" s="64" t="s">
        <v>2027</v>
      </c>
      <c r="P2086" s="65"/>
      <c r="Q2086" s="63" t="s">
        <v>2149</v>
      </c>
      <c r="R2086" s="68">
        <v>0</v>
      </c>
      <c r="S2086" s="68">
        <v>2</v>
      </c>
      <c r="T2086" s="69" t="s">
        <v>4513</v>
      </c>
      <c r="U2086" s="70"/>
      <c r="V2086" s="68"/>
      <c r="W2086" s="71"/>
      <c r="X2086" s="72"/>
      <c r="Y2086" s="71"/>
      <c r="Z2086" s="71"/>
      <c r="AA2086" s="71"/>
      <c r="AB2086" s="76"/>
      <c r="AC2086" s="68">
        <v>0</v>
      </c>
      <c r="AD2086" s="77"/>
      <c r="AE2086" s="68">
        <v>15</v>
      </c>
      <c r="AF2086" s="78"/>
      <c r="AG2086" s="81"/>
      <c r="AH2086" s="44" t="s">
        <v>2027</v>
      </c>
      <c r="AI2086" s="64" t="s">
        <v>2177</v>
      </c>
      <c r="AJ2086" s="63"/>
      <c r="AK2086" s="78"/>
      <c r="AL2086" s="78"/>
      <c r="AM2086" s="63"/>
      <c r="AN2086" s="78"/>
      <c r="AO2086" s="78"/>
      <c r="AP2086" s="63"/>
      <c r="AQ2086" s="78"/>
      <c r="AR2086" s="78"/>
      <c r="AS2086" s="86"/>
      <c r="AT2086" s="87">
        <v>0.3333</v>
      </c>
      <c r="AU2086" s="88" t="s">
        <v>11418</v>
      </c>
    </row>
    <row r="2087" spans="1:47">
      <c r="A2087" s="50">
        <f t="shared" si="144"/>
        <v>0</v>
      </c>
      <c r="B2087" s="51" t="str">
        <f>IF(A2087="","",IF(A2087&lt;词盘!$B$2,"大词",IF(A2087&lt;词盘!$C$2,"中尾词","长尾词")))</f>
        <v>大词</v>
      </c>
      <c r="D2087" s="29" t="str">
        <f t="shared" si="145"/>
        <v>无序</v>
      </c>
      <c r="I2087" s="61">
        <f t="shared" si="146"/>
        <v>0</v>
      </c>
      <c r="K2087" s="91"/>
      <c r="L2087" s="90"/>
      <c r="M2087" s="62" t="s">
        <v>1638</v>
      </c>
      <c r="N2087" s="63"/>
      <c r="O2087" s="64" t="s">
        <v>2027</v>
      </c>
      <c r="P2087" s="65"/>
      <c r="Q2087" s="63" t="s">
        <v>4152</v>
      </c>
      <c r="R2087" s="68">
        <v>0</v>
      </c>
      <c r="S2087" s="68">
        <v>1</v>
      </c>
      <c r="T2087" s="69" t="s">
        <v>2601</v>
      </c>
      <c r="U2087" s="70"/>
      <c r="V2087" s="68"/>
      <c r="W2087" s="71"/>
      <c r="X2087" s="72"/>
      <c r="Y2087" s="71"/>
      <c r="Z2087" s="71"/>
      <c r="AA2087" s="71"/>
      <c r="AB2087" s="76"/>
      <c r="AC2087" s="68">
        <v>0</v>
      </c>
      <c r="AD2087" s="77"/>
      <c r="AE2087" s="68">
        <v>17</v>
      </c>
      <c r="AF2087" s="78"/>
      <c r="AG2087" s="81"/>
      <c r="AH2087" s="44" t="s">
        <v>2027</v>
      </c>
      <c r="AI2087" s="64" t="s">
        <v>2177</v>
      </c>
      <c r="AJ2087" s="63"/>
      <c r="AK2087" s="78"/>
      <c r="AL2087" s="78"/>
      <c r="AM2087" s="63"/>
      <c r="AN2087" s="78"/>
      <c r="AO2087" s="78"/>
      <c r="AP2087" s="63"/>
      <c r="AQ2087" s="78"/>
      <c r="AR2087" s="78"/>
      <c r="AS2087" s="86"/>
      <c r="AT2087" s="87">
        <v>0.0575</v>
      </c>
      <c r="AU2087" s="88" t="s">
        <v>11419</v>
      </c>
    </row>
    <row r="2088" spans="1:47">
      <c r="A2088" s="50">
        <f t="shared" si="144"/>
        <v>0</v>
      </c>
      <c r="B2088" s="51" t="str">
        <f>IF(A2088="","",IF(A2088&lt;词盘!$B$2,"大词",IF(A2088&lt;词盘!$C$2,"中尾词","长尾词")))</f>
        <v>大词</v>
      </c>
      <c r="D2088" s="29" t="str">
        <f t="shared" si="145"/>
        <v>无序</v>
      </c>
      <c r="I2088" s="61">
        <f t="shared" si="146"/>
        <v>0</v>
      </c>
      <c r="K2088" s="91"/>
      <c r="L2088" s="90"/>
      <c r="M2088" s="62" t="s">
        <v>11420</v>
      </c>
      <c r="N2088" s="63"/>
      <c r="O2088" s="64" t="s">
        <v>2027</v>
      </c>
      <c r="P2088" s="65"/>
      <c r="Q2088" s="63" t="s">
        <v>2762</v>
      </c>
      <c r="R2088" s="68">
        <v>0</v>
      </c>
      <c r="S2088" s="68">
        <v>2</v>
      </c>
      <c r="T2088" s="69" t="s">
        <v>4255</v>
      </c>
      <c r="U2088" s="70"/>
      <c r="V2088" s="68"/>
      <c r="W2088" s="71"/>
      <c r="X2088" s="72"/>
      <c r="Y2088" s="71"/>
      <c r="Z2088" s="71"/>
      <c r="AA2088" s="71"/>
      <c r="AB2088" s="76"/>
      <c r="AC2088" s="68">
        <v>0</v>
      </c>
      <c r="AD2088" s="77"/>
      <c r="AE2088" s="68">
        <v>31</v>
      </c>
      <c r="AF2088" s="78"/>
      <c r="AG2088" s="81"/>
      <c r="AH2088" s="44" t="s">
        <v>2027</v>
      </c>
      <c r="AI2088" s="64" t="s">
        <v>2177</v>
      </c>
      <c r="AJ2088" s="63"/>
      <c r="AK2088" s="78"/>
      <c r="AL2088" s="78"/>
      <c r="AM2088" s="63"/>
      <c r="AN2088" s="78"/>
      <c r="AO2088" s="78"/>
      <c r="AP2088" s="63"/>
      <c r="AQ2088" s="78"/>
      <c r="AR2088" s="78"/>
      <c r="AS2088" s="86"/>
      <c r="AT2088" s="87">
        <v>0</v>
      </c>
      <c r="AU2088" s="88" t="s">
        <v>11421</v>
      </c>
    </row>
    <row r="2089" spans="1:47">
      <c r="A2089" s="50">
        <f t="shared" si="144"/>
        <v>0</v>
      </c>
      <c r="B2089" s="51" t="str">
        <f>IF(A2089="","",IF(A2089&lt;词盘!$B$2,"大词",IF(A2089&lt;词盘!$C$2,"中尾词","长尾词")))</f>
        <v>大词</v>
      </c>
      <c r="D2089" s="29" t="str">
        <f t="shared" si="145"/>
        <v>无序</v>
      </c>
      <c r="I2089" s="61">
        <f t="shared" si="146"/>
        <v>0</v>
      </c>
      <c r="K2089" s="91"/>
      <c r="L2089" s="90"/>
      <c r="M2089" s="62" t="s">
        <v>11422</v>
      </c>
      <c r="N2089" s="63" t="s">
        <v>11423</v>
      </c>
      <c r="O2089" s="64" t="s">
        <v>2027</v>
      </c>
      <c r="P2089" s="65"/>
      <c r="Q2089" s="63" t="s">
        <v>2047</v>
      </c>
      <c r="R2089" s="68">
        <v>0</v>
      </c>
      <c r="S2089" s="68">
        <v>13</v>
      </c>
      <c r="T2089" s="69" t="s">
        <v>6983</v>
      </c>
      <c r="U2089" s="70"/>
      <c r="V2089" s="68"/>
      <c r="W2089" s="71"/>
      <c r="X2089" s="72"/>
      <c r="Y2089" s="71"/>
      <c r="Z2089" s="71"/>
      <c r="AA2089" s="71">
        <v>1</v>
      </c>
      <c r="AB2089" s="76">
        <v>0</v>
      </c>
      <c r="AC2089" s="68">
        <v>389</v>
      </c>
      <c r="AD2089" s="77">
        <v>0</v>
      </c>
      <c r="AE2089" s="68">
        <v>32</v>
      </c>
      <c r="AF2089" s="78">
        <v>0.3803</v>
      </c>
      <c r="AG2089" s="81">
        <v>0.4762</v>
      </c>
      <c r="AH2089" s="82">
        <v>6.32</v>
      </c>
      <c r="AI2089" s="64" t="s">
        <v>11424</v>
      </c>
      <c r="AJ2089" s="63" t="s">
        <v>11425</v>
      </c>
      <c r="AK2089" s="78">
        <v>0.1549</v>
      </c>
      <c r="AL2089" s="78">
        <v>0.2857</v>
      </c>
      <c r="AM2089" s="63" t="s">
        <v>2178</v>
      </c>
      <c r="AN2089" s="78">
        <v>0.1268</v>
      </c>
      <c r="AO2089" s="78">
        <v>0.1429</v>
      </c>
      <c r="AP2089" s="63" t="s">
        <v>2376</v>
      </c>
      <c r="AQ2089" s="78">
        <v>0.0986</v>
      </c>
      <c r="AR2089" s="78">
        <v>0.0476</v>
      </c>
      <c r="AS2089" s="86" t="s">
        <v>11426</v>
      </c>
      <c r="AT2089" s="87">
        <v>0.2</v>
      </c>
      <c r="AU2089" s="88" t="s">
        <v>11427</v>
      </c>
    </row>
    <row r="2090" spans="1:47">
      <c r="A2090" s="50">
        <f t="shared" si="144"/>
        <v>0</v>
      </c>
      <c r="B2090" s="51" t="str">
        <f>IF(A2090="","",IF(A2090&lt;词盘!$B$2,"大词",IF(A2090&lt;词盘!$C$2,"中尾词","长尾词")))</f>
        <v>大词</v>
      </c>
      <c r="D2090" s="29" t="str">
        <f t="shared" si="145"/>
        <v>无序</v>
      </c>
      <c r="I2090" s="61">
        <f t="shared" si="146"/>
        <v>0</v>
      </c>
      <c r="K2090" s="91"/>
      <c r="L2090" s="90"/>
      <c r="M2090" s="62" t="s">
        <v>11428</v>
      </c>
      <c r="N2090" s="63"/>
      <c r="O2090" s="64" t="s">
        <v>2027</v>
      </c>
      <c r="P2090" s="65"/>
      <c r="Q2090" s="63" t="s">
        <v>2047</v>
      </c>
      <c r="R2090" s="68">
        <v>0</v>
      </c>
      <c r="S2090" s="68">
        <v>6</v>
      </c>
      <c r="T2090" s="69" t="s">
        <v>11429</v>
      </c>
      <c r="U2090" s="70"/>
      <c r="V2090" s="68"/>
      <c r="W2090" s="71"/>
      <c r="X2090" s="72"/>
      <c r="Y2090" s="71"/>
      <c r="Z2090" s="71"/>
      <c r="AA2090" s="71"/>
      <c r="AB2090" s="76"/>
      <c r="AC2090" s="68">
        <v>0</v>
      </c>
      <c r="AD2090" s="77"/>
      <c r="AE2090" s="68">
        <v>23</v>
      </c>
      <c r="AF2090" s="78"/>
      <c r="AG2090" s="81"/>
      <c r="AH2090" s="44" t="s">
        <v>2027</v>
      </c>
      <c r="AI2090" s="64" t="s">
        <v>2177</v>
      </c>
      <c r="AJ2090" s="63"/>
      <c r="AK2090" s="78"/>
      <c r="AL2090" s="78"/>
      <c r="AM2090" s="63"/>
      <c r="AN2090" s="78"/>
      <c r="AO2090" s="78"/>
      <c r="AP2090" s="63"/>
      <c r="AQ2090" s="78"/>
      <c r="AR2090" s="78"/>
      <c r="AS2090" s="86"/>
      <c r="AT2090" s="87">
        <v>0</v>
      </c>
      <c r="AU2090" s="88" t="s">
        <v>11430</v>
      </c>
    </row>
    <row r="2091" spans="1:47">
      <c r="A2091" s="50">
        <f t="shared" si="144"/>
        <v>0</v>
      </c>
      <c r="B2091" s="51" t="str">
        <f>IF(A2091="","",IF(A2091&lt;词盘!$B$2,"大词",IF(A2091&lt;词盘!$C$2,"中尾词","长尾词")))</f>
        <v>大词</v>
      </c>
      <c r="D2091" s="29" t="str">
        <f t="shared" si="145"/>
        <v>无序</v>
      </c>
      <c r="I2091" s="61">
        <f t="shared" si="146"/>
        <v>0</v>
      </c>
      <c r="K2091" s="91"/>
      <c r="L2091" s="90"/>
      <c r="M2091" s="62" t="s">
        <v>11431</v>
      </c>
      <c r="N2091" s="63" t="s">
        <v>10472</v>
      </c>
      <c r="O2091" s="64" t="s">
        <v>2027</v>
      </c>
      <c r="P2091" s="65"/>
      <c r="Q2091" s="63" t="s">
        <v>2047</v>
      </c>
      <c r="R2091" s="68">
        <v>0</v>
      </c>
      <c r="S2091" s="68">
        <v>6</v>
      </c>
      <c r="T2091" s="69" t="s">
        <v>6975</v>
      </c>
      <c r="U2091" s="70"/>
      <c r="V2091" s="68"/>
      <c r="W2091" s="71"/>
      <c r="X2091" s="72"/>
      <c r="Y2091" s="71"/>
      <c r="Z2091" s="71"/>
      <c r="AA2091" s="71">
        <v>1</v>
      </c>
      <c r="AB2091" s="76">
        <v>0</v>
      </c>
      <c r="AC2091" s="68">
        <v>1225</v>
      </c>
      <c r="AD2091" s="77">
        <v>0</v>
      </c>
      <c r="AE2091" s="68">
        <v>18</v>
      </c>
      <c r="AF2091" s="78">
        <v>0.4194</v>
      </c>
      <c r="AG2091" s="81">
        <v>0</v>
      </c>
      <c r="AH2091" s="82">
        <v>4.3</v>
      </c>
      <c r="AI2091" s="64" t="s">
        <v>11432</v>
      </c>
      <c r="AJ2091" s="63" t="s">
        <v>2610</v>
      </c>
      <c r="AK2091" s="78">
        <v>0.1613</v>
      </c>
      <c r="AL2091" s="78">
        <v>0</v>
      </c>
      <c r="AM2091" s="63" t="s">
        <v>2611</v>
      </c>
      <c r="AN2091" s="78">
        <v>0.1613</v>
      </c>
      <c r="AO2091" s="78">
        <v>0</v>
      </c>
      <c r="AP2091" s="63" t="s">
        <v>2891</v>
      </c>
      <c r="AQ2091" s="78">
        <v>0.0968</v>
      </c>
      <c r="AR2091" s="78">
        <v>0</v>
      </c>
      <c r="AS2091" s="86" t="s">
        <v>11433</v>
      </c>
      <c r="AT2091" s="87">
        <v>0</v>
      </c>
      <c r="AU2091" s="88" t="s">
        <v>11434</v>
      </c>
    </row>
    <row r="2092" spans="1:47">
      <c r="A2092" s="50">
        <f t="shared" si="144"/>
        <v>0</v>
      </c>
      <c r="B2092" s="51" t="str">
        <f>IF(A2092="","",IF(A2092&lt;词盘!$B$2,"大词",IF(A2092&lt;词盘!$C$2,"中尾词","长尾词")))</f>
        <v>大词</v>
      </c>
      <c r="D2092" s="29" t="str">
        <f t="shared" si="145"/>
        <v>无序</v>
      </c>
      <c r="I2092" s="61">
        <f t="shared" si="146"/>
        <v>0</v>
      </c>
      <c r="K2092" s="91"/>
      <c r="L2092" s="90"/>
      <c r="M2092" s="62" t="s">
        <v>11435</v>
      </c>
      <c r="N2092" s="63"/>
      <c r="O2092" s="64" t="s">
        <v>2027</v>
      </c>
      <c r="P2092" s="65"/>
      <c r="Q2092" s="63" t="s">
        <v>2149</v>
      </c>
      <c r="R2092" s="68">
        <v>0</v>
      </c>
      <c r="S2092" s="68">
        <v>4</v>
      </c>
      <c r="T2092" s="69" t="s">
        <v>11436</v>
      </c>
      <c r="U2092" s="70"/>
      <c r="V2092" s="68"/>
      <c r="W2092" s="71"/>
      <c r="X2092" s="72"/>
      <c r="Y2092" s="71"/>
      <c r="Z2092" s="71"/>
      <c r="AA2092" s="71"/>
      <c r="AB2092" s="76"/>
      <c r="AC2092" s="68">
        <v>0</v>
      </c>
      <c r="AD2092" s="77"/>
      <c r="AE2092" s="68">
        <v>15</v>
      </c>
      <c r="AF2092" s="78"/>
      <c r="AG2092" s="81"/>
      <c r="AH2092" s="44" t="s">
        <v>2027</v>
      </c>
      <c r="AI2092" s="64" t="s">
        <v>2177</v>
      </c>
      <c r="AJ2092" s="63"/>
      <c r="AK2092" s="78"/>
      <c r="AL2092" s="78"/>
      <c r="AM2092" s="63"/>
      <c r="AN2092" s="78"/>
      <c r="AO2092" s="78"/>
      <c r="AP2092" s="63"/>
      <c r="AQ2092" s="78"/>
      <c r="AR2092" s="78"/>
      <c r="AS2092" s="86"/>
      <c r="AT2092" s="87"/>
      <c r="AU2092" s="88"/>
    </row>
    <row r="2093" spans="1:47">
      <c r="A2093" s="50">
        <f t="shared" si="144"/>
        <v>0</v>
      </c>
      <c r="B2093" s="51" t="str">
        <f>IF(A2093="","",IF(A2093&lt;词盘!$B$2,"大词",IF(A2093&lt;词盘!$C$2,"中尾词","长尾词")))</f>
        <v>大词</v>
      </c>
      <c r="D2093" s="29" t="str">
        <f t="shared" si="145"/>
        <v>无序</v>
      </c>
      <c r="I2093" s="61">
        <f t="shared" si="146"/>
        <v>0</v>
      </c>
      <c r="K2093" s="91"/>
      <c r="L2093" s="90"/>
      <c r="M2093" s="62" t="s">
        <v>11437</v>
      </c>
      <c r="N2093" s="63"/>
      <c r="O2093" s="64" t="s">
        <v>2027</v>
      </c>
      <c r="P2093" s="65"/>
      <c r="Q2093" s="63" t="s">
        <v>2047</v>
      </c>
      <c r="R2093" s="68">
        <v>0</v>
      </c>
      <c r="S2093" s="68">
        <v>11</v>
      </c>
      <c r="T2093" s="69" t="s">
        <v>11438</v>
      </c>
      <c r="U2093" s="70"/>
      <c r="V2093" s="68"/>
      <c r="W2093" s="71"/>
      <c r="X2093" s="72"/>
      <c r="Y2093" s="71"/>
      <c r="Z2093" s="71"/>
      <c r="AA2093" s="71"/>
      <c r="AB2093" s="76"/>
      <c r="AC2093" s="68">
        <v>0</v>
      </c>
      <c r="AD2093" s="77"/>
      <c r="AE2093" s="68">
        <v>15</v>
      </c>
      <c r="AF2093" s="78"/>
      <c r="AG2093" s="81"/>
      <c r="AH2093" s="44" t="s">
        <v>2027</v>
      </c>
      <c r="AI2093" s="64" t="s">
        <v>2177</v>
      </c>
      <c r="AJ2093" s="63"/>
      <c r="AK2093" s="78"/>
      <c r="AL2093" s="78"/>
      <c r="AM2093" s="63"/>
      <c r="AN2093" s="78"/>
      <c r="AO2093" s="78"/>
      <c r="AP2093" s="63"/>
      <c r="AQ2093" s="78"/>
      <c r="AR2093" s="78"/>
      <c r="AS2093" s="86"/>
      <c r="AT2093" s="87">
        <v>0</v>
      </c>
      <c r="AU2093" s="88" t="s">
        <v>11439</v>
      </c>
    </row>
    <row r="2094" spans="1:47">
      <c r="A2094" s="50">
        <f t="shared" si="144"/>
        <v>0</v>
      </c>
      <c r="B2094" s="51" t="str">
        <f>IF(A2094="","",IF(A2094&lt;词盘!$B$2,"大词",IF(A2094&lt;词盘!$C$2,"中尾词","长尾词")))</f>
        <v>大词</v>
      </c>
      <c r="D2094" s="29" t="str">
        <f t="shared" si="145"/>
        <v>无序</v>
      </c>
      <c r="I2094" s="61">
        <f t="shared" si="146"/>
        <v>0</v>
      </c>
      <c r="K2094" s="91"/>
      <c r="L2094" s="90"/>
      <c r="M2094" s="62" t="s">
        <v>11440</v>
      </c>
      <c r="N2094" s="63"/>
      <c r="O2094" s="64" t="s">
        <v>2027</v>
      </c>
      <c r="P2094" s="65"/>
      <c r="Q2094" s="63" t="s">
        <v>2047</v>
      </c>
      <c r="R2094" s="68">
        <v>0</v>
      </c>
      <c r="S2094" s="68">
        <v>13</v>
      </c>
      <c r="T2094" s="69" t="s">
        <v>6983</v>
      </c>
      <c r="U2094" s="70"/>
      <c r="V2094" s="68"/>
      <c r="W2094" s="71"/>
      <c r="X2094" s="72"/>
      <c r="Y2094" s="71"/>
      <c r="Z2094" s="71"/>
      <c r="AA2094" s="71"/>
      <c r="AB2094" s="76"/>
      <c r="AC2094" s="68">
        <v>0</v>
      </c>
      <c r="AD2094" s="77"/>
      <c r="AE2094" s="68">
        <v>51</v>
      </c>
      <c r="AF2094" s="78"/>
      <c r="AG2094" s="81"/>
      <c r="AH2094" s="44" t="s">
        <v>2027</v>
      </c>
      <c r="AI2094" s="64" t="s">
        <v>2177</v>
      </c>
      <c r="AJ2094" s="63"/>
      <c r="AK2094" s="78"/>
      <c r="AL2094" s="78"/>
      <c r="AM2094" s="63"/>
      <c r="AN2094" s="78"/>
      <c r="AO2094" s="78"/>
      <c r="AP2094" s="63"/>
      <c r="AQ2094" s="78"/>
      <c r="AR2094" s="78"/>
      <c r="AS2094" s="86"/>
      <c r="AT2094" s="87">
        <v>0.0732</v>
      </c>
      <c r="AU2094" s="88" t="s">
        <v>11441</v>
      </c>
    </row>
    <row r="2095" spans="1:47">
      <c r="A2095" s="50">
        <f t="shared" si="144"/>
        <v>0</v>
      </c>
      <c r="B2095" s="51" t="str">
        <f>IF(A2095="","",IF(A2095&lt;词盘!$B$2,"大词",IF(A2095&lt;词盘!$C$2,"中尾词","长尾词")))</f>
        <v>大词</v>
      </c>
      <c r="D2095" s="29" t="str">
        <f t="shared" si="145"/>
        <v>无序</v>
      </c>
      <c r="I2095" s="61">
        <f t="shared" si="146"/>
        <v>0</v>
      </c>
      <c r="K2095" s="91"/>
      <c r="L2095" s="90"/>
      <c r="M2095" s="62" t="s">
        <v>11442</v>
      </c>
      <c r="N2095" s="63"/>
      <c r="O2095" s="64" t="s">
        <v>2027</v>
      </c>
      <c r="P2095" s="65"/>
      <c r="Q2095" s="63" t="s">
        <v>2047</v>
      </c>
      <c r="R2095" s="68">
        <v>0</v>
      </c>
      <c r="S2095" s="68">
        <v>11</v>
      </c>
      <c r="T2095" s="69" t="s">
        <v>11443</v>
      </c>
      <c r="U2095" s="70"/>
      <c r="V2095" s="68"/>
      <c r="W2095" s="71"/>
      <c r="X2095" s="72"/>
      <c r="Y2095" s="71"/>
      <c r="Z2095" s="71"/>
      <c r="AA2095" s="71"/>
      <c r="AB2095" s="76"/>
      <c r="AC2095" s="68">
        <v>0</v>
      </c>
      <c r="AD2095" s="77"/>
      <c r="AE2095" s="68">
        <v>53</v>
      </c>
      <c r="AF2095" s="78"/>
      <c r="AG2095" s="81"/>
      <c r="AH2095" s="44" t="s">
        <v>2027</v>
      </c>
      <c r="AI2095" s="64" t="s">
        <v>2177</v>
      </c>
      <c r="AJ2095" s="63"/>
      <c r="AK2095" s="78"/>
      <c r="AL2095" s="78"/>
      <c r="AM2095" s="63"/>
      <c r="AN2095" s="78"/>
      <c r="AO2095" s="78"/>
      <c r="AP2095" s="63"/>
      <c r="AQ2095" s="78"/>
      <c r="AR2095" s="78"/>
      <c r="AS2095" s="86"/>
      <c r="AT2095" s="87">
        <v>0.25</v>
      </c>
      <c r="AU2095" s="88" t="s">
        <v>11444</v>
      </c>
    </row>
    <row r="2096" spans="1:47">
      <c r="A2096" s="50">
        <f t="shared" si="144"/>
        <v>0</v>
      </c>
      <c r="B2096" s="51" t="str">
        <f>IF(A2096="","",IF(A2096&lt;词盘!$B$2,"大词",IF(A2096&lt;词盘!$C$2,"中尾词","长尾词")))</f>
        <v>大词</v>
      </c>
      <c r="D2096" s="29" t="str">
        <f t="shared" si="145"/>
        <v>无序</v>
      </c>
      <c r="I2096" s="61">
        <f t="shared" si="146"/>
        <v>0</v>
      </c>
      <c r="K2096" s="91"/>
      <c r="L2096" s="90"/>
      <c r="M2096" s="62" t="s">
        <v>11445</v>
      </c>
      <c r="N2096" s="63"/>
      <c r="O2096" s="64" t="s">
        <v>2018</v>
      </c>
      <c r="P2096" s="65"/>
      <c r="Q2096" s="63" t="s">
        <v>2275</v>
      </c>
      <c r="R2096" s="68">
        <v>0</v>
      </c>
      <c r="S2096" s="68">
        <v>11</v>
      </c>
      <c r="T2096" s="69" t="s">
        <v>7320</v>
      </c>
      <c r="U2096" s="70"/>
      <c r="V2096" s="68"/>
      <c r="W2096" s="71"/>
      <c r="X2096" s="72"/>
      <c r="Y2096" s="71"/>
      <c r="Z2096" s="71"/>
      <c r="AA2096" s="71"/>
      <c r="AB2096" s="76"/>
      <c r="AC2096" s="68">
        <v>0</v>
      </c>
      <c r="AD2096" s="77"/>
      <c r="AE2096" s="68">
        <v>38</v>
      </c>
      <c r="AF2096" s="78"/>
      <c r="AG2096" s="81"/>
      <c r="AH2096" s="44" t="s">
        <v>2027</v>
      </c>
      <c r="AI2096" s="64" t="s">
        <v>2177</v>
      </c>
      <c r="AJ2096" s="63"/>
      <c r="AK2096" s="78"/>
      <c r="AL2096" s="78"/>
      <c r="AM2096" s="63"/>
      <c r="AN2096" s="78"/>
      <c r="AO2096" s="78"/>
      <c r="AP2096" s="63"/>
      <c r="AQ2096" s="78"/>
      <c r="AR2096" s="78"/>
      <c r="AS2096" s="86"/>
      <c r="AT2096" s="87">
        <v>0</v>
      </c>
      <c r="AU2096" s="88" t="s">
        <v>11446</v>
      </c>
    </row>
    <row r="2097" spans="1:47">
      <c r="A2097" s="50">
        <f t="shared" si="144"/>
        <v>0</v>
      </c>
      <c r="B2097" s="51" t="str">
        <f>IF(A2097="","",IF(A2097&lt;词盘!$B$2,"大词",IF(A2097&lt;词盘!$C$2,"中尾词","长尾词")))</f>
        <v>大词</v>
      </c>
      <c r="D2097" s="29" t="str">
        <f t="shared" si="145"/>
        <v>无序</v>
      </c>
      <c r="I2097" s="61">
        <f t="shared" si="146"/>
        <v>0</v>
      </c>
      <c r="K2097" s="91"/>
      <c r="L2097" s="90"/>
      <c r="M2097" s="62" t="s">
        <v>11447</v>
      </c>
      <c r="N2097" s="63"/>
      <c r="O2097" s="64" t="s">
        <v>2027</v>
      </c>
      <c r="P2097" s="65"/>
      <c r="Q2097" s="63" t="s">
        <v>2149</v>
      </c>
      <c r="R2097" s="68">
        <v>0</v>
      </c>
      <c r="S2097" s="68">
        <v>1</v>
      </c>
      <c r="T2097" s="69" t="s">
        <v>2910</v>
      </c>
      <c r="U2097" s="70"/>
      <c r="V2097" s="68"/>
      <c r="W2097" s="71"/>
      <c r="X2097" s="72"/>
      <c r="Y2097" s="71"/>
      <c r="Z2097" s="71"/>
      <c r="AA2097" s="71"/>
      <c r="AB2097" s="76"/>
      <c r="AC2097" s="68">
        <v>0</v>
      </c>
      <c r="AD2097" s="77"/>
      <c r="AE2097" s="68">
        <v>20</v>
      </c>
      <c r="AF2097" s="78"/>
      <c r="AG2097" s="81"/>
      <c r="AH2097" s="44" t="s">
        <v>2027</v>
      </c>
      <c r="AI2097" s="64" t="s">
        <v>2177</v>
      </c>
      <c r="AJ2097" s="63"/>
      <c r="AK2097" s="78"/>
      <c r="AL2097" s="78"/>
      <c r="AM2097" s="63"/>
      <c r="AN2097" s="78"/>
      <c r="AO2097" s="78"/>
      <c r="AP2097" s="63"/>
      <c r="AQ2097" s="78"/>
      <c r="AR2097" s="78"/>
      <c r="AS2097" s="86"/>
      <c r="AT2097" s="87"/>
      <c r="AU2097" s="88"/>
    </row>
    <row r="2098" spans="1:47">
      <c r="A2098" s="50">
        <f t="shared" si="144"/>
        <v>162</v>
      </c>
      <c r="B2098" s="51" t="str">
        <f>IF(A2098="","",IF(A2098&lt;词盘!$B$2,"大词",IF(A2098&lt;词盘!$C$2,"中尾词","长尾词")))</f>
        <v>大词</v>
      </c>
      <c r="D2098" s="29" t="str">
        <f t="shared" si="145"/>
        <v>无序</v>
      </c>
      <c r="I2098" s="61">
        <f t="shared" si="146"/>
        <v>0</v>
      </c>
      <c r="K2098" s="91"/>
      <c r="L2098" s="90"/>
      <c r="M2098" s="62" t="s">
        <v>217</v>
      </c>
      <c r="N2098" s="63" t="s">
        <v>11448</v>
      </c>
      <c r="O2098" s="64" t="s">
        <v>2027</v>
      </c>
      <c r="P2098" s="65"/>
      <c r="Q2098" s="63" t="s">
        <v>2047</v>
      </c>
      <c r="R2098" s="68">
        <v>0</v>
      </c>
      <c r="S2098" s="68">
        <v>6</v>
      </c>
      <c r="T2098" s="69" t="s">
        <v>6975</v>
      </c>
      <c r="U2098" s="70">
        <v>1599550</v>
      </c>
      <c r="V2098" s="68">
        <v>1322</v>
      </c>
      <c r="W2098" s="71">
        <v>162</v>
      </c>
      <c r="X2098" s="72">
        <v>0.123</v>
      </c>
      <c r="Y2098" s="71">
        <v>36692</v>
      </c>
      <c r="Z2098" s="71">
        <v>531</v>
      </c>
      <c r="AA2098" s="71">
        <v>4</v>
      </c>
      <c r="AB2098" s="76">
        <v>73</v>
      </c>
      <c r="AC2098" s="68">
        <v>51955</v>
      </c>
      <c r="AD2098" s="77">
        <v>0.03</v>
      </c>
      <c r="AE2098" s="68">
        <v>21</v>
      </c>
      <c r="AF2098" s="78">
        <v>0.2973</v>
      </c>
      <c r="AG2098" s="81">
        <v>0.1667</v>
      </c>
      <c r="AH2098" s="82">
        <v>1.98</v>
      </c>
      <c r="AI2098" s="64" t="s">
        <v>8315</v>
      </c>
      <c r="AJ2098" s="63" t="s">
        <v>11449</v>
      </c>
      <c r="AK2098" s="78">
        <v>0.1351</v>
      </c>
      <c r="AL2098" s="78">
        <v>0</v>
      </c>
      <c r="AM2098" s="63" t="s">
        <v>11450</v>
      </c>
      <c r="AN2098" s="78">
        <v>0.0811</v>
      </c>
      <c r="AO2098" s="78">
        <v>0.1667</v>
      </c>
      <c r="AP2098" s="63" t="s">
        <v>11451</v>
      </c>
      <c r="AQ2098" s="78">
        <v>0.0811</v>
      </c>
      <c r="AR2098" s="78">
        <v>0</v>
      </c>
      <c r="AS2098" s="86" t="s">
        <v>11452</v>
      </c>
      <c r="AT2098" s="87">
        <v>0</v>
      </c>
      <c r="AU2098" s="88" t="s">
        <v>11453</v>
      </c>
    </row>
    <row r="2099" spans="1:47">
      <c r="A2099" s="50">
        <f t="shared" si="144"/>
        <v>0</v>
      </c>
      <c r="B2099" s="51" t="str">
        <f>IF(A2099="","",IF(A2099&lt;词盘!$B$2,"大词",IF(A2099&lt;词盘!$C$2,"中尾词","长尾词")))</f>
        <v>大词</v>
      </c>
      <c r="D2099" s="29" t="str">
        <f t="shared" si="145"/>
        <v>无序</v>
      </c>
      <c r="I2099" s="61">
        <f t="shared" si="146"/>
        <v>0</v>
      </c>
      <c r="K2099" s="91"/>
      <c r="L2099" s="90"/>
      <c r="M2099" s="62" t="s">
        <v>11454</v>
      </c>
      <c r="N2099" s="63"/>
      <c r="O2099" s="64" t="s">
        <v>2027</v>
      </c>
      <c r="P2099" s="65"/>
      <c r="Q2099" s="63" t="s">
        <v>2247</v>
      </c>
      <c r="R2099" s="68">
        <v>0</v>
      </c>
      <c r="S2099" s="68">
        <v>2</v>
      </c>
      <c r="T2099" s="69" t="s">
        <v>4255</v>
      </c>
      <c r="U2099" s="70"/>
      <c r="V2099" s="68"/>
      <c r="W2099" s="71"/>
      <c r="X2099" s="72"/>
      <c r="Y2099" s="71"/>
      <c r="Z2099" s="71"/>
      <c r="AA2099" s="71"/>
      <c r="AB2099" s="76"/>
      <c r="AC2099" s="68">
        <v>0</v>
      </c>
      <c r="AD2099" s="77"/>
      <c r="AE2099" s="68">
        <v>20</v>
      </c>
      <c r="AF2099" s="78"/>
      <c r="AG2099" s="81"/>
      <c r="AH2099" s="44" t="s">
        <v>2027</v>
      </c>
      <c r="AI2099" s="64" t="s">
        <v>2177</v>
      </c>
      <c r="AJ2099" s="63"/>
      <c r="AK2099" s="78"/>
      <c r="AL2099" s="78"/>
      <c r="AM2099" s="63"/>
      <c r="AN2099" s="78"/>
      <c r="AO2099" s="78"/>
      <c r="AP2099" s="63"/>
      <c r="AQ2099" s="78"/>
      <c r="AR2099" s="78"/>
      <c r="AS2099" s="86"/>
      <c r="AT2099" s="87"/>
      <c r="AU2099" s="88"/>
    </row>
    <row r="2100" spans="1:47">
      <c r="A2100" s="50">
        <f t="shared" si="144"/>
        <v>0</v>
      </c>
      <c r="B2100" s="51" t="str">
        <f>IF(A2100="","",IF(A2100&lt;词盘!$B$2,"大词",IF(A2100&lt;词盘!$C$2,"中尾词","长尾词")))</f>
        <v>大词</v>
      </c>
      <c r="D2100" s="29" t="str">
        <f t="shared" si="145"/>
        <v>无序</v>
      </c>
      <c r="I2100" s="61">
        <f t="shared" si="146"/>
        <v>0</v>
      </c>
      <c r="K2100" s="91"/>
      <c r="L2100" s="90"/>
      <c r="M2100" s="62" t="s">
        <v>11455</v>
      </c>
      <c r="N2100" s="63"/>
      <c r="O2100" s="64" t="s">
        <v>2027</v>
      </c>
      <c r="P2100" s="65"/>
      <c r="Q2100" s="63" t="s">
        <v>2047</v>
      </c>
      <c r="R2100" s="68">
        <v>0</v>
      </c>
      <c r="S2100" s="68">
        <v>1</v>
      </c>
      <c r="T2100" s="69" t="s">
        <v>2066</v>
      </c>
      <c r="U2100" s="70"/>
      <c r="V2100" s="68"/>
      <c r="W2100" s="71"/>
      <c r="X2100" s="72"/>
      <c r="Y2100" s="71"/>
      <c r="Z2100" s="71"/>
      <c r="AA2100" s="71"/>
      <c r="AB2100" s="76"/>
      <c r="AC2100" s="68">
        <v>0</v>
      </c>
      <c r="AD2100" s="77"/>
      <c r="AE2100" s="68">
        <v>1</v>
      </c>
      <c r="AF2100" s="78"/>
      <c r="AG2100" s="81"/>
      <c r="AH2100" s="44" t="s">
        <v>2027</v>
      </c>
      <c r="AI2100" s="64" t="s">
        <v>2177</v>
      </c>
      <c r="AJ2100" s="63"/>
      <c r="AK2100" s="78"/>
      <c r="AL2100" s="78"/>
      <c r="AM2100" s="63"/>
      <c r="AN2100" s="78"/>
      <c r="AO2100" s="78"/>
      <c r="AP2100" s="63"/>
      <c r="AQ2100" s="78"/>
      <c r="AR2100" s="78"/>
      <c r="AS2100" s="86"/>
      <c r="AT2100" s="87">
        <v>0.0339</v>
      </c>
      <c r="AU2100" s="88" t="s">
        <v>11456</v>
      </c>
    </row>
    <row r="2101" spans="1:47">
      <c r="A2101" s="50">
        <f t="shared" si="144"/>
        <v>0</v>
      </c>
      <c r="B2101" s="51" t="str">
        <f>IF(A2101="","",IF(A2101&lt;词盘!$B$2,"大词",IF(A2101&lt;词盘!$C$2,"中尾词","长尾词")))</f>
        <v>大词</v>
      </c>
      <c r="D2101" s="29" t="str">
        <f t="shared" si="145"/>
        <v>无序</v>
      </c>
      <c r="I2101" s="61">
        <f t="shared" si="146"/>
        <v>0</v>
      </c>
      <c r="K2101" s="91"/>
      <c r="L2101" s="90"/>
      <c r="M2101" s="62" t="s">
        <v>11457</v>
      </c>
      <c r="N2101" s="63"/>
      <c r="O2101" s="64" t="s">
        <v>2027</v>
      </c>
      <c r="P2101" s="65"/>
      <c r="Q2101" s="63" t="s">
        <v>2047</v>
      </c>
      <c r="R2101" s="68">
        <v>0</v>
      </c>
      <c r="S2101" s="68">
        <v>1</v>
      </c>
      <c r="T2101" s="69" t="s">
        <v>2278</v>
      </c>
      <c r="U2101" s="70"/>
      <c r="V2101" s="68"/>
      <c r="W2101" s="71"/>
      <c r="X2101" s="72"/>
      <c r="Y2101" s="71"/>
      <c r="Z2101" s="71"/>
      <c r="AA2101" s="71"/>
      <c r="AB2101" s="76"/>
      <c r="AC2101" s="68">
        <v>0</v>
      </c>
      <c r="AD2101" s="77"/>
      <c r="AE2101" s="68">
        <v>13</v>
      </c>
      <c r="AF2101" s="78"/>
      <c r="AG2101" s="81"/>
      <c r="AH2101" s="44" t="s">
        <v>2027</v>
      </c>
      <c r="AI2101" s="64" t="s">
        <v>2177</v>
      </c>
      <c r="AJ2101" s="63"/>
      <c r="AK2101" s="78"/>
      <c r="AL2101" s="78"/>
      <c r="AM2101" s="63"/>
      <c r="AN2101" s="78"/>
      <c r="AO2101" s="78"/>
      <c r="AP2101" s="63"/>
      <c r="AQ2101" s="78"/>
      <c r="AR2101" s="78"/>
      <c r="AS2101" s="86"/>
      <c r="AT2101" s="87"/>
      <c r="AU2101" s="88"/>
    </row>
    <row r="2102" spans="1:47">
      <c r="A2102" s="50">
        <f t="shared" si="144"/>
        <v>0</v>
      </c>
      <c r="B2102" s="51" t="str">
        <f>IF(A2102="","",IF(A2102&lt;词盘!$B$2,"大词",IF(A2102&lt;词盘!$C$2,"中尾词","长尾词")))</f>
        <v>大词</v>
      </c>
      <c r="D2102" s="29" t="str">
        <f t="shared" si="145"/>
        <v>无序</v>
      </c>
      <c r="I2102" s="61">
        <f t="shared" si="146"/>
        <v>0</v>
      </c>
      <c r="K2102" s="91"/>
      <c r="L2102" s="90"/>
      <c r="M2102" s="62" t="s">
        <v>11458</v>
      </c>
      <c r="N2102" s="63" t="s">
        <v>11459</v>
      </c>
      <c r="O2102" s="64" t="s">
        <v>2027</v>
      </c>
      <c r="P2102" s="65"/>
      <c r="Q2102" s="63" t="s">
        <v>2047</v>
      </c>
      <c r="R2102" s="68">
        <v>0</v>
      </c>
      <c r="S2102" s="68">
        <v>1</v>
      </c>
      <c r="T2102" s="69" t="s">
        <v>2601</v>
      </c>
      <c r="U2102" s="70"/>
      <c r="V2102" s="68"/>
      <c r="W2102" s="71"/>
      <c r="X2102" s="72"/>
      <c r="Y2102" s="71"/>
      <c r="Z2102" s="71"/>
      <c r="AA2102" s="71">
        <v>1</v>
      </c>
      <c r="AB2102" s="76">
        <v>0</v>
      </c>
      <c r="AC2102" s="68">
        <v>174</v>
      </c>
      <c r="AD2102" s="77">
        <v>0</v>
      </c>
      <c r="AE2102" s="68">
        <v>2</v>
      </c>
      <c r="AF2102" s="78">
        <v>0.5334</v>
      </c>
      <c r="AG2102" s="81">
        <v>0.2</v>
      </c>
      <c r="AH2102" s="82">
        <v>0.4</v>
      </c>
      <c r="AI2102" s="64" t="s">
        <v>5099</v>
      </c>
      <c r="AJ2102" s="63" t="s">
        <v>11460</v>
      </c>
      <c r="AK2102" s="78">
        <v>0.3</v>
      </c>
      <c r="AL2102" s="78">
        <v>0</v>
      </c>
      <c r="AM2102" s="63" t="s">
        <v>11461</v>
      </c>
      <c r="AN2102" s="78">
        <v>0.1667</v>
      </c>
      <c r="AO2102" s="78">
        <v>0</v>
      </c>
      <c r="AP2102" s="63" t="s">
        <v>11462</v>
      </c>
      <c r="AQ2102" s="78">
        <v>0.0667</v>
      </c>
      <c r="AR2102" s="78">
        <v>0.2</v>
      </c>
      <c r="AS2102" s="86" t="s">
        <v>11463</v>
      </c>
      <c r="AT2102" s="87"/>
      <c r="AU2102" s="88"/>
    </row>
    <row r="2103" spans="1:47">
      <c r="A2103" s="50">
        <f t="shared" si="144"/>
        <v>15</v>
      </c>
      <c r="B2103" s="51" t="str">
        <f>IF(A2103="","",IF(A2103&lt;词盘!$B$2,"大词",IF(A2103&lt;词盘!$C$2,"中尾词","长尾词")))</f>
        <v>大词</v>
      </c>
      <c r="D2103" s="29" t="str">
        <f t="shared" si="145"/>
        <v>无序</v>
      </c>
      <c r="I2103" s="61">
        <f t="shared" si="146"/>
        <v>0</v>
      </c>
      <c r="K2103" s="91"/>
      <c r="L2103" s="90"/>
      <c r="M2103" s="62" t="s">
        <v>11464</v>
      </c>
      <c r="N2103" s="63" t="s">
        <v>11465</v>
      </c>
      <c r="O2103" s="64" t="s">
        <v>2027</v>
      </c>
      <c r="P2103" s="65"/>
      <c r="Q2103" s="63" t="s">
        <v>2047</v>
      </c>
      <c r="R2103" s="68">
        <v>0</v>
      </c>
      <c r="S2103" s="68">
        <v>1</v>
      </c>
      <c r="T2103" s="69" t="s">
        <v>2024</v>
      </c>
      <c r="U2103" s="70">
        <v>1835813</v>
      </c>
      <c r="V2103" s="68">
        <v>532</v>
      </c>
      <c r="W2103" s="71">
        <v>15</v>
      </c>
      <c r="X2103" s="72">
        <v>0.0285</v>
      </c>
      <c r="Y2103" s="71">
        <v>12709</v>
      </c>
      <c r="Z2103" s="71">
        <v>241</v>
      </c>
      <c r="AA2103" s="71">
        <v>1</v>
      </c>
      <c r="AB2103" s="76">
        <v>0</v>
      </c>
      <c r="AC2103" s="68">
        <v>18361</v>
      </c>
      <c r="AD2103" s="77">
        <v>0.03</v>
      </c>
      <c r="AE2103" s="68">
        <v>1</v>
      </c>
      <c r="AF2103" s="78">
        <v>0.1563</v>
      </c>
      <c r="AG2103" s="81">
        <v>0.3333</v>
      </c>
      <c r="AH2103" s="82">
        <v>1.23</v>
      </c>
      <c r="AI2103" s="64" t="s">
        <v>5070</v>
      </c>
      <c r="AJ2103" s="63" t="s">
        <v>11466</v>
      </c>
      <c r="AK2103" s="78">
        <v>0.0625</v>
      </c>
      <c r="AL2103" s="78">
        <v>0</v>
      </c>
      <c r="AM2103" s="63" t="s">
        <v>11467</v>
      </c>
      <c r="AN2103" s="78">
        <v>0.0625</v>
      </c>
      <c r="AO2103" s="78">
        <v>0</v>
      </c>
      <c r="AP2103" s="63" t="s">
        <v>11468</v>
      </c>
      <c r="AQ2103" s="78">
        <v>0.0313</v>
      </c>
      <c r="AR2103" s="78">
        <v>0.3333</v>
      </c>
      <c r="AS2103" s="86" t="s">
        <v>11469</v>
      </c>
      <c r="AT2103" s="87">
        <v>0.0319</v>
      </c>
      <c r="AU2103" s="88" t="s">
        <v>11470</v>
      </c>
    </row>
    <row r="2104" spans="1:47">
      <c r="A2104" s="50">
        <f t="shared" ref="A2104:A2127" si="147">W2104</f>
        <v>52</v>
      </c>
      <c r="B2104" s="51" t="str">
        <f>IF(A2104="","",IF(A2104&lt;词盘!$B$2,"大词",IF(A2104&lt;词盘!$C$2,"中尾词","长尾词")))</f>
        <v>大词</v>
      </c>
      <c r="D2104" s="29" t="str">
        <f t="shared" si="145"/>
        <v>无序</v>
      </c>
      <c r="I2104" s="61">
        <f t="shared" si="146"/>
        <v>0</v>
      </c>
      <c r="K2104" s="91"/>
      <c r="L2104" s="90"/>
      <c r="M2104" s="62" t="s">
        <v>11471</v>
      </c>
      <c r="N2104" s="63" t="s">
        <v>11472</v>
      </c>
      <c r="O2104" s="64" t="s">
        <v>2027</v>
      </c>
      <c r="P2104" s="65"/>
      <c r="Q2104" s="63" t="s">
        <v>2047</v>
      </c>
      <c r="R2104" s="68">
        <v>0</v>
      </c>
      <c r="S2104" s="68">
        <v>1</v>
      </c>
      <c r="T2104" s="69" t="s">
        <v>2024</v>
      </c>
      <c r="U2104" s="70">
        <v>1310935</v>
      </c>
      <c r="V2104" s="68">
        <v>691</v>
      </c>
      <c r="W2104" s="71">
        <v>52</v>
      </c>
      <c r="X2104" s="72">
        <v>0.0762</v>
      </c>
      <c r="Y2104" s="71">
        <v>18881</v>
      </c>
      <c r="Z2104" s="71">
        <v>278</v>
      </c>
      <c r="AA2104" s="71">
        <v>2</v>
      </c>
      <c r="AB2104" s="76">
        <v>0</v>
      </c>
      <c r="AC2104" s="68">
        <v>18887</v>
      </c>
      <c r="AD2104" s="77">
        <v>0.04</v>
      </c>
      <c r="AE2104" s="68">
        <v>12</v>
      </c>
      <c r="AF2104" s="78">
        <v>0.1915</v>
      </c>
      <c r="AG2104" s="81">
        <v>0</v>
      </c>
      <c r="AH2104" s="44" t="s">
        <v>2027</v>
      </c>
      <c r="AI2104" s="64" t="s">
        <v>2177</v>
      </c>
      <c r="AJ2104" s="63" t="s">
        <v>6387</v>
      </c>
      <c r="AK2104" s="78">
        <v>0.0851</v>
      </c>
      <c r="AL2104" s="78">
        <v>0</v>
      </c>
      <c r="AM2104" s="63" t="s">
        <v>5036</v>
      </c>
      <c r="AN2104" s="78">
        <v>0.0638</v>
      </c>
      <c r="AO2104" s="78">
        <v>0</v>
      </c>
      <c r="AP2104" s="63" t="s">
        <v>11473</v>
      </c>
      <c r="AQ2104" s="78">
        <v>0.0426</v>
      </c>
      <c r="AR2104" s="78">
        <v>0</v>
      </c>
      <c r="AS2104" s="86" t="s">
        <v>11474</v>
      </c>
      <c r="AT2104" s="87">
        <v>0</v>
      </c>
      <c r="AU2104" s="88" t="s">
        <v>11475</v>
      </c>
    </row>
    <row r="2105" spans="1:47">
      <c r="A2105" s="50">
        <f t="shared" si="147"/>
        <v>0</v>
      </c>
      <c r="B2105" s="51" t="str">
        <f>IF(A2105="","",IF(A2105&lt;词盘!$B$2,"大词",IF(A2105&lt;词盘!$C$2,"中尾词","长尾词")))</f>
        <v>大词</v>
      </c>
      <c r="D2105" s="29" t="str">
        <f t="shared" si="145"/>
        <v>无序</v>
      </c>
      <c r="I2105" s="61">
        <f t="shared" si="146"/>
        <v>0</v>
      </c>
      <c r="K2105" s="91"/>
      <c r="L2105" s="90"/>
      <c r="M2105" s="62" t="s">
        <v>11476</v>
      </c>
      <c r="N2105" s="63"/>
      <c r="O2105" s="64" t="s">
        <v>2027</v>
      </c>
      <c r="P2105" s="65"/>
      <c r="Q2105" s="63" t="s">
        <v>2047</v>
      </c>
      <c r="R2105" s="68">
        <v>0</v>
      </c>
      <c r="S2105" s="68">
        <v>1</v>
      </c>
      <c r="T2105" s="69" t="s">
        <v>2024</v>
      </c>
      <c r="U2105" s="70"/>
      <c r="V2105" s="68"/>
      <c r="W2105" s="71"/>
      <c r="X2105" s="72"/>
      <c r="Y2105" s="71"/>
      <c r="Z2105" s="71"/>
      <c r="AA2105" s="71">
        <v>1</v>
      </c>
      <c r="AB2105" s="76">
        <v>0</v>
      </c>
      <c r="AC2105" s="68">
        <v>4316</v>
      </c>
      <c r="AD2105" s="77">
        <v>0</v>
      </c>
      <c r="AE2105" s="68">
        <v>249</v>
      </c>
      <c r="AF2105" s="78">
        <v>0.2</v>
      </c>
      <c r="AG2105" s="81">
        <v>0.2222</v>
      </c>
      <c r="AH2105" s="44" t="s">
        <v>2027</v>
      </c>
      <c r="AI2105" s="64" t="s">
        <v>2177</v>
      </c>
      <c r="AJ2105" s="63" t="s">
        <v>11477</v>
      </c>
      <c r="AK2105" s="78">
        <v>0.08</v>
      </c>
      <c r="AL2105" s="78">
        <v>0</v>
      </c>
      <c r="AM2105" s="63" t="s">
        <v>2568</v>
      </c>
      <c r="AN2105" s="78">
        <v>0.06</v>
      </c>
      <c r="AO2105" s="78">
        <v>0.2222</v>
      </c>
      <c r="AP2105" s="63" t="s">
        <v>5244</v>
      </c>
      <c r="AQ2105" s="78">
        <v>0.06</v>
      </c>
      <c r="AR2105" s="78">
        <v>0</v>
      </c>
      <c r="AS2105" s="86" t="s">
        <v>11478</v>
      </c>
      <c r="AT2105" s="87">
        <v>0.0161</v>
      </c>
      <c r="AU2105" s="88" t="s">
        <v>11479</v>
      </c>
    </row>
    <row r="2106" spans="1:47">
      <c r="A2106" s="50">
        <f t="shared" si="147"/>
        <v>0</v>
      </c>
      <c r="B2106" s="51" t="str">
        <f>IF(A2106="","",IF(A2106&lt;词盘!$B$2,"大词",IF(A2106&lt;词盘!$C$2,"中尾词","长尾词")))</f>
        <v>大词</v>
      </c>
      <c r="D2106" s="29" t="str">
        <f t="shared" si="145"/>
        <v>无序</v>
      </c>
      <c r="I2106" s="61">
        <f t="shared" si="146"/>
        <v>0</v>
      </c>
      <c r="K2106" s="91"/>
      <c r="L2106" s="90"/>
      <c r="M2106" s="62" t="s">
        <v>11480</v>
      </c>
      <c r="N2106" s="63"/>
      <c r="O2106" s="64" t="s">
        <v>2027</v>
      </c>
      <c r="P2106" s="65"/>
      <c r="Q2106" s="63" t="s">
        <v>2047</v>
      </c>
      <c r="R2106" s="68">
        <v>0</v>
      </c>
      <c r="S2106" s="68">
        <v>1</v>
      </c>
      <c r="T2106" s="69" t="s">
        <v>2024</v>
      </c>
      <c r="U2106" s="70"/>
      <c r="V2106" s="68"/>
      <c r="W2106" s="71"/>
      <c r="X2106" s="72"/>
      <c r="Y2106" s="71"/>
      <c r="Z2106" s="71"/>
      <c r="AA2106" s="71">
        <v>1</v>
      </c>
      <c r="AB2106" s="76">
        <v>0</v>
      </c>
      <c r="AC2106" s="68">
        <v>2267</v>
      </c>
      <c r="AD2106" s="77">
        <v>0</v>
      </c>
      <c r="AE2106" s="68">
        <v>386</v>
      </c>
      <c r="AF2106" s="78">
        <v>0.0902</v>
      </c>
      <c r="AG2106" s="81">
        <v>0.0392</v>
      </c>
      <c r="AH2106" s="82">
        <v>1.39</v>
      </c>
      <c r="AI2106" s="64" t="s">
        <v>3217</v>
      </c>
      <c r="AJ2106" s="63" t="s">
        <v>5036</v>
      </c>
      <c r="AK2106" s="78">
        <v>0.0308</v>
      </c>
      <c r="AL2106" s="78">
        <v>0</v>
      </c>
      <c r="AM2106" s="63" t="s">
        <v>11481</v>
      </c>
      <c r="AN2106" s="78">
        <v>0.0308</v>
      </c>
      <c r="AO2106" s="78">
        <v>0</v>
      </c>
      <c r="AP2106" s="63" t="s">
        <v>11482</v>
      </c>
      <c r="AQ2106" s="78">
        <v>0.0286</v>
      </c>
      <c r="AR2106" s="78">
        <v>0.0392</v>
      </c>
      <c r="AS2106" s="86" t="s">
        <v>11483</v>
      </c>
      <c r="AT2106" s="87"/>
      <c r="AU2106" s="88"/>
    </row>
    <row r="2107" spans="1:47">
      <c r="A2107" s="50">
        <f t="shared" si="147"/>
        <v>9</v>
      </c>
      <c r="B2107" s="51" t="str">
        <f>IF(A2107="","",IF(A2107&lt;词盘!$B$2,"大词",IF(A2107&lt;词盘!$C$2,"中尾词","长尾词")))</f>
        <v>大词</v>
      </c>
      <c r="D2107" s="29" t="str">
        <f t="shared" ref="D2107:D2118" si="148">IF(M2107="","",IF(OR(E2107="/",E2107=""),"无序",IF(COUNTIFS(E:E,E2107)&lt;4,"无序","有序")))</f>
        <v>无序</v>
      </c>
      <c r="I2107" s="61">
        <f t="shared" si="146"/>
        <v>0</v>
      </c>
      <c r="K2107" s="91"/>
      <c r="L2107" s="90"/>
      <c r="M2107" s="62" t="s">
        <v>11484</v>
      </c>
      <c r="N2107" s="63" t="s">
        <v>11485</v>
      </c>
      <c r="O2107" s="64" t="s">
        <v>2027</v>
      </c>
      <c r="P2107" s="65"/>
      <c r="Q2107" s="63" t="s">
        <v>2047</v>
      </c>
      <c r="R2107" s="68">
        <v>0</v>
      </c>
      <c r="S2107" s="68">
        <v>1</v>
      </c>
      <c r="T2107" s="69" t="s">
        <v>2024</v>
      </c>
      <c r="U2107" s="70">
        <v>1641822</v>
      </c>
      <c r="V2107" s="68">
        <v>140</v>
      </c>
      <c r="W2107" s="71">
        <v>9</v>
      </c>
      <c r="X2107" s="72">
        <v>0.0705</v>
      </c>
      <c r="Y2107" s="71">
        <v>3634</v>
      </c>
      <c r="Z2107" s="71">
        <v>57</v>
      </c>
      <c r="AA2107" s="71">
        <v>1</v>
      </c>
      <c r="AB2107" s="76">
        <v>0</v>
      </c>
      <c r="AC2107" s="68">
        <v>248245</v>
      </c>
      <c r="AD2107" s="77">
        <v>0</v>
      </c>
      <c r="AE2107" s="68">
        <v>1</v>
      </c>
      <c r="AF2107" s="78">
        <v>0.1945</v>
      </c>
      <c r="AG2107" s="81">
        <v>0</v>
      </c>
      <c r="AH2107" s="82">
        <v>1.51</v>
      </c>
      <c r="AI2107" s="64" t="s">
        <v>2242</v>
      </c>
      <c r="AJ2107" s="63" t="s">
        <v>4840</v>
      </c>
      <c r="AK2107" s="78">
        <v>0.0833</v>
      </c>
      <c r="AL2107" s="78">
        <v>0</v>
      </c>
      <c r="AM2107" s="63" t="s">
        <v>2877</v>
      </c>
      <c r="AN2107" s="78">
        <v>0.0556</v>
      </c>
      <c r="AO2107" s="78">
        <v>0</v>
      </c>
      <c r="AP2107" s="63" t="s">
        <v>2878</v>
      </c>
      <c r="AQ2107" s="78">
        <v>0.0556</v>
      </c>
      <c r="AR2107" s="78">
        <v>0</v>
      </c>
      <c r="AS2107" s="86" t="s">
        <v>11486</v>
      </c>
      <c r="AT2107" s="87"/>
      <c r="AU2107" s="88"/>
    </row>
    <row r="2108" spans="1:47">
      <c r="A2108" s="50">
        <f t="shared" si="147"/>
        <v>10</v>
      </c>
      <c r="B2108" s="51" t="str">
        <f>IF(A2108="","",IF(A2108&lt;词盘!$B$2,"大词",IF(A2108&lt;词盘!$C$2,"中尾词","长尾词")))</f>
        <v>大词</v>
      </c>
      <c r="D2108" s="29" t="str">
        <f t="shared" si="148"/>
        <v>无序</v>
      </c>
      <c r="I2108" s="61">
        <f t="shared" si="146"/>
        <v>0</v>
      </c>
      <c r="K2108" s="91"/>
      <c r="L2108" s="90"/>
      <c r="M2108" s="62" t="s">
        <v>11487</v>
      </c>
      <c r="N2108" s="63" t="s">
        <v>11488</v>
      </c>
      <c r="O2108" s="64" t="s">
        <v>2027</v>
      </c>
      <c r="P2108" s="65"/>
      <c r="Q2108" s="63" t="s">
        <v>2047</v>
      </c>
      <c r="R2108" s="68">
        <v>0</v>
      </c>
      <c r="S2108" s="68">
        <v>1</v>
      </c>
      <c r="T2108" s="69" t="s">
        <v>2024</v>
      </c>
      <c r="U2108" s="70">
        <v>1130199</v>
      </c>
      <c r="V2108" s="68">
        <v>558</v>
      </c>
      <c r="W2108" s="71">
        <v>10</v>
      </c>
      <c r="X2108" s="72">
        <v>0.0197</v>
      </c>
      <c r="Y2108" s="71">
        <v>11626</v>
      </c>
      <c r="Z2108" s="71">
        <v>274</v>
      </c>
      <c r="AA2108" s="71">
        <v>1</v>
      </c>
      <c r="AB2108" s="76">
        <v>0</v>
      </c>
      <c r="AC2108" s="68">
        <v>103439</v>
      </c>
      <c r="AD2108" s="77">
        <v>0.01</v>
      </c>
      <c r="AE2108" s="68">
        <v>3</v>
      </c>
      <c r="AF2108" s="78">
        <v>0.2075</v>
      </c>
      <c r="AG2108" s="81">
        <v>0.25</v>
      </c>
      <c r="AH2108" s="82">
        <v>1.8</v>
      </c>
      <c r="AI2108" s="64" t="s">
        <v>11489</v>
      </c>
      <c r="AJ2108" s="63" t="s">
        <v>3165</v>
      </c>
      <c r="AK2108" s="78">
        <v>0.0943</v>
      </c>
      <c r="AL2108" s="78">
        <v>0.125</v>
      </c>
      <c r="AM2108" s="63" t="s">
        <v>2152</v>
      </c>
      <c r="AN2108" s="78">
        <v>0.0755</v>
      </c>
      <c r="AO2108" s="78">
        <v>0.125</v>
      </c>
      <c r="AP2108" s="63" t="s">
        <v>11490</v>
      </c>
      <c r="AQ2108" s="78">
        <v>0.0377</v>
      </c>
      <c r="AR2108" s="78">
        <v>0</v>
      </c>
      <c r="AS2108" s="86" t="s">
        <v>11491</v>
      </c>
      <c r="AT2108" s="87">
        <v>0</v>
      </c>
      <c r="AU2108" s="88" t="s">
        <v>11492</v>
      </c>
    </row>
    <row r="2109" spans="1:47">
      <c r="A2109" s="50">
        <f t="shared" si="147"/>
        <v>0</v>
      </c>
      <c r="B2109" s="51" t="str">
        <f>IF(A2109="","",IF(A2109&lt;词盘!$B$2,"大词",IF(A2109&lt;词盘!$C$2,"中尾词","长尾词")))</f>
        <v>大词</v>
      </c>
      <c r="D2109" s="29" t="str">
        <f t="shared" si="148"/>
        <v>无序</v>
      </c>
      <c r="I2109" s="61">
        <f t="shared" si="146"/>
        <v>0</v>
      </c>
      <c r="K2109" s="91"/>
      <c r="L2109" s="90"/>
      <c r="M2109" s="62" t="s">
        <v>11493</v>
      </c>
      <c r="N2109" s="63"/>
      <c r="O2109" s="64" t="s">
        <v>2027</v>
      </c>
      <c r="P2109" s="65"/>
      <c r="Q2109" s="63" t="s">
        <v>2047</v>
      </c>
      <c r="R2109" s="68">
        <v>0</v>
      </c>
      <c r="S2109" s="68">
        <v>1</v>
      </c>
      <c r="T2109" s="69" t="s">
        <v>2024</v>
      </c>
      <c r="U2109" s="70"/>
      <c r="V2109" s="68"/>
      <c r="W2109" s="71"/>
      <c r="X2109" s="72"/>
      <c r="Y2109" s="71"/>
      <c r="Z2109" s="71"/>
      <c r="AA2109" s="71"/>
      <c r="AB2109" s="76"/>
      <c r="AC2109" s="68">
        <v>14341</v>
      </c>
      <c r="AD2109" s="77"/>
      <c r="AE2109" s="68"/>
      <c r="AF2109" s="78"/>
      <c r="AG2109" s="81"/>
      <c r="AH2109" s="44" t="s">
        <v>2027</v>
      </c>
      <c r="AI2109" s="64" t="s">
        <v>2177</v>
      </c>
      <c r="AJ2109" s="63"/>
      <c r="AK2109" s="78"/>
      <c r="AL2109" s="78"/>
      <c r="AM2109" s="63"/>
      <c r="AN2109" s="78"/>
      <c r="AO2109" s="78"/>
      <c r="AP2109" s="63"/>
      <c r="AQ2109" s="78"/>
      <c r="AR2109" s="78"/>
      <c r="AS2109" s="86"/>
      <c r="AT2109" s="87">
        <v>0</v>
      </c>
      <c r="AU2109" s="88" t="s">
        <v>11494</v>
      </c>
    </row>
    <row r="2110" spans="1:47">
      <c r="A2110" s="50">
        <f t="shared" si="147"/>
        <v>0</v>
      </c>
      <c r="B2110" s="51" t="str">
        <f>IF(A2110="","",IF(A2110&lt;词盘!$B$2,"大词",IF(A2110&lt;词盘!$C$2,"中尾词","长尾词")))</f>
        <v>大词</v>
      </c>
      <c r="D2110" s="29" t="str">
        <f t="shared" si="148"/>
        <v>无序</v>
      </c>
      <c r="I2110" s="61">
        <f t="shared" ref="I2110:I2173" si="149">P2110/SUM(P:P)</f>
        <v>0</v>
      </c>
      <c r="K2110" s="91"/>
      <c r="L2110" s="90"/>
      <c r="M2110" s="62" t="s">
        <v>11495</v>
      </c>
      <c r="N2110" s="63"/>
      <c r="O2110" s="64" t="s">
        <v>2027</v>
      </c>
      <c r="P2110" s="65"/>
      <c r="Q2110" s="63" t="s">
        <v>2149</v>
      </c>
      <c r="R2110" s="68">
        <v>0</v>
      </c>
      <c r="S2110" s="68">
        <v>6</v>
      </c>
      <c r="T2110" s="69" t="s">
        <v>11496</v>
      </c>
      <c r="U2110" s="70"/>
      <c r="V2110" s="68"/>
      <c r="W2110" s="71"/>
      <c r="X2110" s="72"/>
      <c r="Y2110" s="71"/>
      <c r="Z2110" s="71"/>
      <c r="AA2110" s="71"/>
      <c r="AB2110" s="76"/>
      <c r="AC2110" s="68">
        <v>0</v>
      </c>
      <c r="AD2110" s="77"/>
      <c r="AE2110" s="68">
        <v>19</v>
      </c>
      <c r="AF2110" s="78"/>
      <c r="AG2110" s="81"/>
      <c r="AH2110" s="44" t="s">
        <v>2027</v>
      </c>
      <c r="AI2110" s="64" t="s">
        <v>2177</v>
      </c>
      <c r="AJ2110" s="63"/>
      <c r="AK2110" s="78"/>
      <c r="AL2110" s="78"/>
      <c r="AM2110" s="63"/>
      <c r="AN2110" s="78"/>
      <c r="AO2110" s="78"/>
      <c r="AP2110" s="63"/>
      <c r="AQ2110" s="78"/>
      <c r="AR2110" s="78"/>
      <c r="AS2110" s="86"/>
      <c r="AT2110" s="87"/>
      <c r="AU2110" s="88"/>
    </row>
    <row r="2111" spans="1:47">
      <c r="A2111" s="50">
        <f t="shared" si="147"/>
        <v>22</v>
      </c>
      <c r="B2111" s="51" t="str">
        <f>IF(A2111="","",IF(A2111&lt;词盘!$B$2,"大词",IF(A2111&lt;词盘!$C$2,"中尾词","长尾词")))</f>
        <v>大词</v>
      </c>
      <c r="D2111" s="29" t="str">
        <f t="shared" si="148"/>
        <v>无序</v>
      </c>
      <c r="I2111" s="61">
        <f t="shared" si="149"/>
        <v>0</v>
      </c>
      <c r="K2111" s="91"/>
      <c r="L2111" s="90"/>
      <c r="M2111" s="62" t="s">
        <v>11497</v>
      </c>
      <c r="N2111" s="63" t="s">
        <v>5262</v>
      </c>
      <c r="O2111" s="64" t="s">
        <v>2027</v>
      </c>
      <c r="P2111" s="65"/>
      <c r="Q2111" s="63" t="s">
        <v>2047</v>
      </c>
      <c r="R2111" s="68">
        <v>0</v>
      </c>
      <c r="S2111" s="68">
        <v>1</v>
      </c>
      <c r="T2111" s="69" t="s">
        <v>2022</v>
      </c>
      <c r="U2111" s="70">
        <v>2086620</v>
      </c>
      <c r="V2111" s="68">
        <v>474</v>
      </c>
      <c r="W2111" s="71">
        <v>22</v>
      </c>
      <c r="X2111" s="72">
        <v>0.0465</v>
      </c>
      <c r="Y2111" s="71">
        <v>13089</v>
      </c>
      <c r="Z2111" s="71">
        <v>187</v>
      </c>
      <c r="AA2111" s="71">
        <v>1</v>
      </c>
      <c r="AB2111" s="76">
        <v>0</v>
      </c>
      <c r="AC2111" s="68">
        <v>9736</v>
      </c>
      <c r="AD2111" s="77">
        <v>0.05</v>
      </c>
      <c r="AE2111" s="68">
        <v>1</v>
      </c>
      <c r="AF2111" s="78">
        <v>0.1428</v>
      </c>
      <c r="AG2111" s="81">
        <v>0.5</v>
      </c>
      <c r="AH2111" s="82">
        <v>0.58</v>
      </c>
      <c r="AI2111" s="64" t="s">
        <v>5317</v>
      </c>
      <c r="AJ2111" s="63">
        <v>1943200106</v>
      </c>
      <c r="AK2111" s="78">
        <v>0.0714</v>
      </c>
      <c r="AL2111" s="78">
        <v>0</v>
      </c>
      <c r="AM2111" s="63" t="s">
        <v>11498</v>
      </c>
      <c r="AN2111" s="78">
        <v>0.0357</v>
      </c>
      <c r="AO2111" s="78">
        <v>0.25</v>
      </c>
      <c r="AP2111" s="63" t="s">
        <v>11499</v>
      </c>
      <c r="AQ2111" s="78">
        <v>0.0357</v>
      </c>
      <c r="AR2111" s="78">
        <v>0.25</v>
      </c>
      <c r="AS2111" s="86" t="s">
        <v>11500</v>
      </c>
      <c r="AT2111" s="87"/>
      <c r="AU2111" s="88"/>
    </row>
    <row r="2112" spans="1:47">
      <c r="A2112" s="50">
        <f t="shared" si="147"/>
        <v>0</v>
      </c>
      <c r="B2112" s="51" t="str">
        <f>IF(A2112="","",IF(A2112&lt;词盘!$B$2,"大词",IF(A2112&lt;词盘!$C$2,"中尾词","长尾词")))</f>
        <v>大词</v>
      </c>
      <c r="D2112" s="29" t="str">
        <f t="shared" si="148"/>
        <v>无序</v>
      </c>
      <c r="I2112" s="61">
        <f t="shared" si="149"/>
        <v>0</v>
      </c>
      <c r="K2112" s="91"/>
      <c r="L2112" s="90"/>
      <c r="M2112" s="62" t="s">
        <v>11501</v>
      </c>
      <c r="N2112" s="63"/>
      <c r="O2112" s="64" t="s">
        <v>2027</v>
      </c>
      <c r="P2112" s="65"/>
      <c r="Q2112" s="63" t="s">
        <v>2149</v>
      </c>
      <c r="R2112" s="68">
        <v>0</v>
      </c>
      <c r="S2112" s="68">
        <v>1</v>
      </c>
      <c r="T2112" s="69" t="s">
        <v>2022</v>
      </c>
      <c r="U2112" s="70"/>
      <c r="V2112" s="68"/>
      <c r="W2112" s="71"/>
      <c r="X2112" s="72"/>
      <c r="Y2112" s="71"/>
      <c r="Z2112" s="71"/>
      <c r="AA2112" s="71"/>
      <c r="AB2112" s="76"/>
      <c r="AC2112" s="68">
        <v>0</v>
      </c>
      <c r="AD2112" s="77"/>
      <c r="AE2112" s="68">
        <v>13</v>
      </c>
      <c r="AF2112" s="78"/>
      <c r="AG2112" s="81"/>
      <c r="AH2112" s="44" t="s">
        <v>2027</v>
      </c>
      <c r="AI2112" s="64" t="s">
        <v>2177</v>
      </c>
      <c r="AJ2112" s="63"/>
      <c r="AK2112" s="78"/>
      <c r="AL2112" s="78"/>
      <c r="AM2112" s="63"/>
      <c r="AN2112" s="78"/>
      <c r="AO2112" s="78"/>
      <c r="AP2112" s="63"/>
      <c r="AQ2112" s="78"/>
      <c r="AR2112" s="78"/>
      <c r="AS2112" s="86"/>
      <c r="AT2112" s="87">
        <v>0</v>
      </c>
      <c r="AU2112" s="88" t="s">
        <v>11502</v>
      </c>
    </row>
    <row r="2113" spans="1:47">
      <c r="A2113" s="50">
        <f t="shared" si="147"/>
        <v>15</v>
      </c>
      <c r="B2113" s="51" t="str">
        <f>IF(A2113="","",IF(A2113&lt;词盘!$B$2,"大词",IF(A2113&lt;词盘!$C$2,"中尾词","长尾词")))</f>
        <v>大词</v>
      </c>
      <c r="D2113" s="29" t="str">
        <f t="shared" si="148"/>
        <v>无序</v>
      </c>
      <c r="I2113" s="61">
        <f t="shared" si="149"/>
        <v>0</v>
      </c>
      <c r="K2113" s="91"/>
      <c r="L2113" s="90"/>
      <c r="M2113" s="62" t="s">
        <v>11503</v>
      </c>
      <c r="N2113" s="63" t="s">
        <v>11504</v>
      </c>
      <c r="O2113" s="64" t="s">
        <v>2027</v>
      </c>
      <c r="P2113" s="65"/>
      <c r="Q2113" s="63" t="s">
        <v>2047</v>
      </c>
      <c r="R2113" s="68">
        <v>0</v>
      </c>
      <c r="S2113" s="68">
        <v>6</v>
      </c>
      <c r="T2113" s="69" t="s">
        <v>11505</v>
      </c>
      <c r="U2113" s="70">
        <v>2157143</v>
      </c>
      <c r="V2113" s="68">
        <v>436</v>
      </c>
      <c r="W2113" s="71">
        <v>15</v>
      </c>
      <c r="X2113" s="72">
        <v>0.0362</v>
      </c>
      <c r="Y2113" s="71">
        <v>12212</v>
      </c>
      <c r="Z2113" s="71">
        <v>178</v>
      </c>
      <c r="AA2113" s="71">
        <v>1</v>
      </c>
      <c r="AB2113" s="76">
        <v>2</v>
      </c>
      <c r="AC2113" s="68">
        <v>61</v>
      </c>
      <c r="AD2113" s="77">
        <v>7.15</v>
      </c>
      <c r="AE2113" s="68">
        <v>5</v>
      </c>
      <c r="AF2113" s="78">
        <v>0.8149</v>
      </c>
      <c r="AG2113" s="81">
        <v>1</v>
      </c>
      <c r="AH2113" s="82">
        <v>6.98</v>
      </c>
      <c r="AI2113" s="64" t="s">
        <v>11506</v>
      </c>
      <c r="AJ2113" s="63" t="s">
        <v>3266</v>
      </c>
      <c r="AK2113" s="78">
        <v>0.6667</v>
      </c>
      <c r="AL2113" s="78">
        <v>1</v>
      </c>
      <c r="AM2113" s="63" t="s">
        <v>2162</v>
      </c>
      <c r="AN2113" s="78">
        <v>0.0741</v>
      </c>
      <c r="AO2113" s="78">
        <v>0</v>
      </c>
      <c r="AP2113" s="63" t="s">
        <v>11507</v>
      </c>
      <c r="AQ2113" s="78">
        <v>0.0741</v>
      </c>
      <c r="AR2113" s="78">
        <v>0</v>
      </c>
      <c r="AS2113" s="86" t="s">
        <v>11508</v>
      </c>
      <c r="AT2113" s="87">
        <v>0</v>
      </c>
      <c r="AU2113" s="88" t="s">
        <v>11509</v>
      </c>
    </row>
    <row r="2114" spans="1:47">
      <c r="A2114" s="50">
        <f t="shared" si="147"/>
        <v>0</v>
      </c>
      <c r="B2114" s="51" t="str">
        <f>IF(A2114="","",IF(A2114&lt;词盘!$B$2,"大词",IF(A2114&lt;词盘!$C$2,"中尾词","长尾词")))</f>
        <v>大词</v>
      </c>
      <c r="D2114" s="29" t="str">
        <f t="shared" si="148"/>
        <v>无序</v>
      </c>
      <c r="I2114" s="61">
        <f t="shared" si="149"/>
        <v>0</v>
      </c>
      <c r="K2114" s="91"/>
      <c r="L2114" s="90"/>
      <c r="M2114" s="62" t="s">
        <v>11510</v>
      </c>
      <c r="N2114" s="63"/>
      <c r="O2114" s="64" t="s">
        <v>2027</v>
      </c>
      <c r="P2114" s="65"/>
      <c r="Q2114" s="63" t="s">
        <v>2149</v>
      </c>
      <c r="R2114" s="68">
        <v>0</v>
      </c>
      <c r="S2114" s="68">
        <v>2</v>
      </c>
      <c r="T2114" s="69" t="s">
        <v>6116</v>
      </c>
      <c r="U2114" s="70"/>
      <c r="V2114" s="68"/>
      <c r="W2114" s="71"/>
      <c r="X2114" s="72"/>
      <c r="Y2114" s="71"/>
      <c r="Z2114" s="71"/>
      <c r="AA2114" s="71"/>
      <c r="AB2114" s="76"/>
      <c r="AC2114" s="68">
        <v>0</v>
      </c>
      <c r="AD2114" s="77"/>
      <c r="AE2114" s="68">
        <v>15</v>
      </c>
      <c r="AF2114" s="78"/>
      <c r="AG2114" s="81"/>
      <c r="AH2114" s="44" t="s">
        <v>2027</v>
      </c>
      <c r="AI2114" s="64" t="s">
        <v>2177</v>
      </c>
      <c r="AJ2114" s="63"/>
      <c r="AK2114" s="78"/>
      <c r="AL2114" s="78"/>
      <c r="AM2114" s="63"/>
      <c r="AN2114" s="78"/>
      <c r="AO2114" s="78"/>
      <c r="AP2114" s="63"/>
      <c r="AQ2114" s="78"/>
      <c r="AR2114" s="78"/>
      <c r="AS2114" s="86"/>
      <c r="AT2114" s="87">
        <v>0</v>
      </c>
      <c r="AU2114" s="88" t="s">
        <v>11511</v>
      </c>
    </row>
    <row r="2115" spans="1:47">
      <c r="A2115" s="50">
        <f t="shared" si="147"/>
        <v>107</v>
      </c>
      <c r="B2115" s="51" t="str">
        <f>IF(A2115="","",IF(A2115&lt;词盘!$B$2,"大词",IF(A2115&lt;词盘!$C$2,"中尾词","长尾词")))</f>
        <v>大词</v>
      </c>
      <c r="D2115" s="29" t="str">
        <f t="shared" si="148"/>
        <v>无序</v>
      </c>
      <c r="I2115" s="61">
        <f t="shared" si="149"/>
        <v>0</v>
      </c>
      <c r="K2115" s="91"/>
      <c r="L2115" s="90"/>
      <c r="M2115" s="62" t="s">
        <v>11512</v>
      </c>
      <c r="N2115" s="63" t="s">
        <v>11513</v>
      </c>
      <c r="O2115" s="64" t="s">
        <v>2027</v>
      </c>
      <c r="P2115" s="65"/>
      <c r="Q2115" s="63" t="s">
        <v>2047</v>
      </c>
      <c r="R2115" s="68">
        <v>0</v>
      </c>
      <c r="S2115" s="68">
        <v>1</v>
      </c>
      <c r="T2115" s="69" t="s">
        <v>2022</v>
      </c>
      <c r="U2115" s="70">
        <v>986178</v>
      </c>
      <c r="V2115" s="68">
        <v>3352</v>
      </c>
      <c r="W2115" s="71">
        <v>107</v>
      </c>
      <c r="X2115" s="72">
        <v>0.032</v>
      </c>
      <c r="Y2115" s="71">
        <v>84748</v>
      </c>
      <c r="Z2115" s="71">
        <v>1440</v>
      </c>
      <c r="AA2115" s="71">
        <v>3</v>
      </c>
      <c r="AB2115" s="76">
        <v>0</v>
      </c>
      <c r="AC2115" s="68">
        <v>126796</v>
      </c>
      <c r="AD2115" s="77">
        <v>0.03</v>
      </c>
      <c r="AE2115" s="68">
        <v>24</v>
      </c>
      <c r="AF2115" s="78">
        <v>0.2295</v>
      </c>
      <c r="AG2115" s="81">
        <v>0.1429</v>
      </c>
      <c r="AH2115" s="82">
        <v>1.3</v>
      </c>
      <c r="AI2115" s="64" t="s">
        <v>8107</v>
      </c>
      <c r="AJ2115" s="63" t="s">
        <v>4561</v>
      </c>
      <c r="AK2115" s="78">
        <v>0.1311</v>
      </c>
      <c r="AL2115" s="78">
        <v>0.1429</v>
      </c>
      <c r="AM2115" s="63" t="s">
        <v>11514</v>
      </c>
      <c r="AN2115" s="78">
        <v>0.0492</v>
      </c>
      <c r="AO2115" s="78">
        <v>0</v>
      </c>
      <c r="AP2115" s="63" t="s">
        <v>11515</v>
      </c>
      <c r="AQ2115" s="78">
        <v>0.0492</v>
      </c>
      <c r="AR2115" s="78">
        <v>0</v>
      </c>
      <c r="AS2115" s="86" t="s">
        <v>11516</v>
      </c>
      <c r="AT2115" s="87">
        <v>0</v>
      </c>
      <c r="AU2115" s="88" t="s">
        <v>11517</v>
      </c>
    </row>
    <row r="2116" spans="1:47">
      <c r="A2116" s="50">
        <f t="shared" si="147"/>
        <v>0</v>
      </c>
      <c r="B2116" s="51" t="str">
        <f>IF(A2116="","",IF(A2116&lt;词盘!$B$2,"大词",IF(A2116&lt;词盘!$C$2,"中尾词","长尾词")))</f>
        <v>大词</v>
      </c>
      <c r="D2116" s="29" t="str">
        <f t="shared" si="148"/>
        <v>有序</v>
      </c>
      <c r="E2116" s="2" t="s">
        <v>2045</v>
      </c>
      <c r="I2116" s="61">
        <f t="shared" si="149"/>
        <v>0</v>
      </c>
      <c r="K2116" s="91"/>
      <c r="L2116" s="90"/>
      <c r="M2116" s="62" t="s">
        <v>11518</v>
      </c>
      <c r="N2116" s="63"/>
      <c r="O2116" s="64" t="s">
        <v>2027</v>
      </c>
      <c r="P2116" s="65"/>
      <c r="Q2116" s="63" t="s">
        <v>2028</v>
      </c>
      <c r="R2116" s="68">
        <v>0</v>
      </c>
      <c r="S2116" s="68">
        <v>8</v>
      </c>
      <c r="T2116" s="69" t="s">
        <v>10232</v>
      </c>
      <c r="U2116" s="70"/>
      <c r="V2116" s="68"/>
      <c r="W2116" s="71"/>
      <c r="X2116" s="72"/>
      <c r="Y2116" s="71"/>
      <c r="Z2116" s="71"/>
      <c r="AA2116" s="71"/>
      <c r="AB2116" s="76"/>
      <c r="AC2116" s="68">
        <v>0</v>
      </c>
      <c r="AD2116" s="77"/>
      <c r="AE2116" s="68">
        <v>17</v>
      </c>
      <c r="AF2116" s="78"/>
      <c r="AG2116" s="81"/>
      <c r="AH2116" s="44" t="s">
        <v>2027</v>
      </c>
      <c r="AI2116" s="64" t="s">
        <v>2177</v>
      </c>
      <c r="AJ2116" s="63"/>
      <c r="AK2116" s="78"/>
      <c r="AL2116" s="78"/>
      <c r="AM2116" s="63"/>
      <c r="AN2116" s="78"/>
      <c r="AO2116" s="78"/>
      <c r="AP2116" s="63"/>
      <c r="AQ2116" s="78"/>
      <c r="AR2116" s="78"/>
      <c r="AS2116" s="86"/>
      <c r="AT2116" s="87"/>
      <c r="AU2116" s="88"/>
    </row>
    <row r="2117" spans="1:47">
      <c r="A2117" s="50">
        <f t="shared" si="147"/>
        <v>170</v>
      </c>
      <c r="B2117" s="51" t="str">
        <f>IF(A2117="","",IF(A2117&lt;词盘!$B$2,"大词",IF(A2117&lt;词盘!$C$2,"中尾词","长尾词")))</f>
        <v>大词</v>
      </c>
      <c r="D2117" s="29" t="str">
        <f t="shared" si="148"/>
        <v>无序</v>
      </c>
      <c r="I2117" s="61">
        <f t="shared" si="149"/>
        <v>0</v>
      </c>
      <c r="K2117" s="91"/>
      <c r="L2117" s="90"/>
      <c r="M2117" s="62" t="s">
        <v>11519</v>
      </c>
      <c r="N2117" s="63"/>
      <c r="O2117" s="64" t="s">
        <v>2027</v>
      </c>
      <c r="P2117" s="65"/>
      <c r="Q2117" s="63" t="s">
        <v>4152</v>
      </c>
      <c r="R2117" s="68">
        <v>0</v>
      </c>
      <c r="S2117" s="68">
        <v>1</v>
      </c>
      <c r="T2117" s="69" t="s">
        <v>2601</v>
      </c>
      <c r="U2117" s="70">
        <v>30625</v>
      </c>
      <c r="V2117" s="68">
        <v>5019</v>
      </c>
      <c r="W2117" s="71">
        <v>170</v>
      </c>
      <c r="X2117" s="72">
        <v>0.0339</v>
      </c>
      <c r="Y2117" s="71">
        <v>113171</v>
      </c>
      <c r="Z2117" s="71">
        <v>2496</v>
      </c>
      <c r="AA2117" s="71">
        <v>4</v>
      </c>
      <c r="AB2117" s="76">
        <v>0</v>
      </c>
      <c r="AC2117" s="68">
        <v>127</v>
      </c>
      <c r="AD2117" s="77">
        <v>39.52</v>
      </c>
      <c r="AE2117" s="68">
        <v>20</v>
      </c>
      <c r="AF2117" s="78">
        <v>0.8551</v>
      </c>
      <c r="AG2117" s="81">
        <v>0.5789</v>
      </c>
      <c r="AH2117" s="82">
        <v>4.28</v>
      </c>
      <c r="AI2117" s="64" t="s">
        <v>11520</v>
      </c>
      <c r="AJ2117" s="63" t="s">
        <v>11521</v>
      </c>
      <c r="AK2117" s="78">
        <v>0.5642</v>
      </c>
      <c r="AL2117" s="78">
        <v>0.3158</v>
      </c>
      <c r="AM2117" s="63" t="s">
        <v>11522</v>
      </c>
      <c r="AN2117" s="78">
        <v>0.1975</v>
      </c>
      <c r="AO2117" s="78">
        <v>0.2105</v>
      </c>
      <c r="AP2117" s="63" t="s">
        <v>11523</v>
      </c>
      <c r="AQ2117" s="78">
        <v>0.0934</v>
      </c>
      <c r="AR2117" s="78">
        <v>0.0526</v>
      </c>
      <c r="AS2117" s="86" t="s">
        <v>11524</v>
      </c>
      <c r="AT2117" s="87">
        <v>0.0233</v>
      </c>
      <c r="AU2117" s="88" t="s">
        <v>11525</v>
      </c>
    </row>
    <row r="2118" spans="1:47">
      <c r="A2118" s="50">
        <f t="shared" si="147"/>
        <v>0</v>
      </c>
      <c r="B2118" s="51" t="str">
        <f>IF(A2118="","",IF(A2118&lt;词盘!$B$2,"大词",IF(A2118&lt;词盘!$C$2,"中尾词","长尾词")))</f>
        <v>大词</v>
      </c>
      <c r="D2118" s="29" t="str">
        <f t="shared" si="148"/>
        <v>无序</v>
      </c>
      <c r="I2118" s="61">
        <f t="shared" si="149"/>
        <v>0</v>
      </c>
      <c r="K2118" s="91"/>
      <c r="L2118" s="90"/>
      <c r="M2118" s="62" t="s">
        <v>11526</v>
      </c>
      <c r="N2118" s="63"/>
      <c r="O2118" s="64" t="s">
        <v>2027</v>
      </c>
      <c r="P2118" s="65"/>
      <c r="Q2118" s="63" t="s">
        <v>2047</v>
      </c>
      <c r="R2118" s="68">
        <v>0</v>
      </c>
      <c r="S2118" s="68">
        <v>8</v>
      </c>
      <c r="T2118" s="69" t="s">
        <v>11527</v>
      </c>
      <c r="U2118" s="70"/>
      <c r="V2118" s="68"/>
      <c r="W2118" s="71"/>
      <c r="X2118" s="72"/>
      <c r="Y2118" s="71"/>
      <c r="Z2118" s="71"/>
      <c r="AA2118" s="71"/>
      <c r="AB2118" s="76"/>
      <c r="AC2118" s="68">
        <v>0</v>
      </c>
      <c r="AD2118" s="77"/>
      <c r="AE2118" s="68">
        <v>19</v>
      </c>
      <c r="AF2118" s="78"/>
      <c r="AG2118" s="81"/>
      <c r="AH2118" s="44" t="s">
        <v>2027</v>
      </c>
      <c r="AI2118" s="64" t="s">
        <v>2177</v>
      </c>
      <c r="AJ2118" s="63"/>
      <c r="AK2118" s="78"/>
      <c r="AL2118" s="78"/>
      <c r="AM2118" s="63"/>
      <c r="AN2118" s="78"/>
      <c r="AO2118" s="78"/>
      <c r="AP2118" s="63"/>
      <c r="AQ2118" s="78"/>
      <c r="AR2118" s="78"/>
      <c r="AS2118" s="86"/>
      <c r="AT2118" s="87">
        <v>0</v>
      </c>
      <c r="AU2118" s="88" t="s">
        <v>11528</v>
      </c>
    </row>
    <row r="2119" spans="1:47">
      <c r="A2119" s="50">
        <f t="shared" si="147"/>
        <v>0</v>
      </c>
      <c r="B2119" s="51" t="str">
        <f>IF(A2119="","",IF(A2119&lt;词盘!$B$2,"大词",IF(A2119&lt;词盘!$C$2,"中尾词","长尾词")))</f>
        <v>大词</v>
      </c>
      <c r="D2119" s="29" t="str">
        <f t="shared" ref="D2119:D2175" si="150">IF(M2119="","",IF(OR(E2119="/",E2119=""),"无序",IF(COUNTIFS(E:E,E2119)&lt;4,"无序","有序")))</f>
        <v>无序</v>
      </c>
      <c r="I2119" s="61">
        <f t="shared" si="149"/>
        <v>0</v>
      </c>
      <c r="K2119" s="91"/>
      <c r="L2119" s="90"/>
      <c r="M2119" s="62" t="s">
        <v>11529</v>
      </c>
      <c r="N2119" s="63"/>
      <c r="O2119" s="64" t="s">
        <v>2027</v>
      </c>
      <c r="P2119" s="65"/>
      <c r="Q2119" s="63" t="s">
        <v>2047</v>
      </c>
      <c r="R2119" s="68">
        <v>0</v>
      </c>
      <c r="S2119" s="68">
        <v>6</v>
      </c>
      <c r="T2119" s="69" t="s">
        <v>11530</v>
      </c>
      <c r="U2119" s="70"/>
      <c r="V2119" s="68"/>
      <c r="W2119" s="71"/>
      <c r="X2119" s="72"/>
      <c r="Y2119" s="71"/>
      <c r="Z2119" s="71"/>
      <c r="AA2119" s="71"/>
      <c r="AB2119" s="76"/>
      <c r="AC2119" s="68">
        <v>0</v>
      </c>
      <c r="AD2119" s="77"/>
      <c r="AE2119" s="68">
        <v>17</v>
      </c>
      <c r="AF2119" s="78"/>
      <c r="AG2119" s="81"/>
      <c r="AH2119" s="44" t="s">
        <v>2027</v>
      </c>
      <c r="AI2119" s="64" t="s">
        <v>2177</v>
      </c>
      <c r="AJ2119" s="63"/>
      <c r="AK2119" s="78"/>
      <c r="AL2119" s="78"/>
      <c r="AM2119" s="63"/>
      <c r="AN2119" s="78"/>
      <c r="AO2119" s="78"/>
      <c r="AP2119" s="63"/>
      <c r="AQ2119" s="78"/>
      <c r="AR2119" s="78"/>
      <c r="AS2119" s="86"/>
      <c r="AT2119" s="87">
        <v>0.0492</v>
      </c>
      <c r="AU2119" s="88" t="s">
        <v>11531</v>
      </c>
    </row>
    <row r="2120" spans="1:47">
      <c r="A2120" s="50">
        <f t="shared" si="147"/>
        <v>0</v>
      </c>
      <c r="B2120" s="51" t="str">
        <f>IF(A2120="","",IF(A2120&lt;词盘!$B$2,"大词",IF(A2120&lt;词盘!$C$2,"中尾词","长尾词")))</f>
        <v>大词</v>
      </c>
      <c r="D2120" s="29" t="str">
        <f t="shared" si="150"/>
        <v>无序</v>
      </c>
      <c r="I2120" s="61">
        <f t="shared" si="149"/>
        <v>0</v>
      </c>
      <c r="K2120" s="91"/>
      <c r="L2120" s="90"/>
      <c r="M2120" s="62" t="s">
        <v>11532</v>
      </c>
      <c r="N2120" s="63"/>
      <c r="O2120" s="64" t="s">
        <v>2027</v>
      </c>
      <c r="P2120" s="65"/>
      <c r="Q2120" s="63" t="s">
        <v>2047</v>
      </c>
      <c r="R2120" s="68">
        <v>0</v>
      </c>
      <c r="S2120" s="68">
        <v>8</v>
      </c>
      <c r="T2120" s="69" t="s">
        <v>4112</v>
      </c>
      <c r="U2120" s="70"/>
      <c r="V2120" s="68"/>
      <c r="W2120" s="71"/>
      <c r="X2120" s="72"/>
      <c r="Y2120" s="71"/>
      <c r="Z2120" s="71"/>
      <c r="AA2120" s="71"/>
      <c r="AB2120" s="76"/>
      <c r="AC2120" s="68">
        <v>0</v>
      </c>
      <c r="AD2120" s="77"/>
      <c r="AE2120" s="68">
        <v>5</v>
      </c>
      <c r="AF2120" s="78"/>
      <c r="AG2120" s="81"/>
      <c r="AH2120" s="44" t="s">
        <v>2027</v>
      </c>
      <c r="AI2120" s="64" t="s">
        <v>2177</v>
      </c>
      <c r="AJ2120" s="63"/>
      <c r="AK2120" s="78"/>
      <c r="AL2120" s="78"/>
      <c r="AM2120" s="63"/>
      <c r="AN2120" s="78"/>
      <c r="AO2120" s="78"/>
      <c r="AP2120" s="63"/>
      <c r="AQ2120" s="78"/>
      <c r="AR2120" s="78"/>
      <c r="AS2120" s="86"/>
      <c r="AT2120" s="87">
        <v>0</v>
      </c>
      <c r="AU2120" s="88" t="s">
        <v>11533</v>
      </c>
    </row>
    <row r="2121" spans="1:47">
      <c r="A2121" s="50">
        <f t="shared" si="147"/>
        <v>32</v>
      </c>
      <c r="B2121" s="51" t="str">
        <f>IF(A2121="","",IF(A2121&lt;词盘!$B$2,"大词",IF(A2121&lt;词盘!$C$2,"中尾词","长尾词")))</f>
        <v>大词</v>
      </c>
      <c r="D2121" s="29" t="str">
        <f t="shared" si="150"/>
        <v>无序</v>
      </c>
      <c r="I2121" s="61">
        <f t="shared" si="149"/>
        <v>0</v>
      </c>
      <c r="K2121" s="91"/>
      <c r="L2121" s="90"/>
      <c r="M2121" s="62" t="s">
        <v>11534</v>
      </c>
      <c r="N2121" s="63" t="s">
        <v>11535</v>
      </c>
      <c r="O2121" s="64" t="s">
        <v>2027</v>
      </c>
      <c r="P2121" s="65"/>
      <c r="Q2121" s="63" t="s">
        <v>2047</v>
      </c>
      <c r="R2121" s="68">
        <v>0</v>
      </c>
      <c r="S2121" s="68">
        <v>5</v>
      </c>
      <c r="T2121" s="69" t="s">
        <v>11536</v>
      </c>
      <c r="U2121" s="70">
        <v>2012842</v>
      </c>
      <c r="V2121" s="68">
        <v>944</v>
      </c>
      <c r="W2121" s="71">
        <v>32</v>
      </c>
      <c r="X2121" s="72">
        <v>0.0342</v>
      </c>
      <c r="Y2121" s="71">
        <v>21993</v>
      </c>
      <c r="Z2121" s="71">
        <v>458</v>
      </c>
      <c r="AA2121" s="71">
        <v>1</v>
      </c>
      <c r="AB2121" s="76">
        <v>0</v>
      </c>
      <c r="AC2121" s="68">
        <v>658</v>
      </c>
      <c r="AD2121" s="77">
        <v>1.43</v>
      </c>
      <c r="AE2121" s="68">
        <v>5</v>
      </c>
      <c r="AF2121" s="78">
        <v>0.5172</v>
      </c>
      <c r="AG2121" s="81">
        <v>0.5</v>
      </c>
      <c r="AH2121" s="82">
        <v>0.81</v>
      </c>
      <c r="AI2121" s="64" t="s">
        <v>5146</v>
      </c>
      <c r="AJ2121" s="63" t="s">
        <v>2231</v>
      </c>
      <c r="AK2121" s="78">
        <v>0.2069</v>
      </c>
      <c r="AL2121" s="78">
        <v>0.1</v>
      </c>
      <c r="AM2121" s="63" t="s">
        <v>2429</v>
      </c>
      <c r="AN2121" s="78">
        <v>0.1724</v>
      </c>
      <c r="AO2121" s="78">
        <v>0.1</v>
      </c>
      <c r="AP2121" s="63" t="s">
        <v>2101</v>
      </c>
      <c r="AQ2121" s="78">
        <v>0.1379</v>
      </c>
      <c r="AR2121" s="78">
        <v>0.3</v>
      </c>
      <c r="AS2121" s="86" t="s">
        <v>11537</v>
      </c>
      <c r="AT2121" s="87"/>
      <c r="AU2121" s="88"/>
    </row>
    <row r="2122" spans="1:47">
      <c r="A2122" s="50">
        <f t="shared" si="147"/>
        <v>125</v>
      </c>
      <c r="B2122" s="51" t="str">
        <f>IF(A2122="","",IF(A2122&lt;词盘!$B$2,"大词",IF(A2122&lt;词盘!$C$2,"中尾词","长尾词")))</f>
        <v>大词</v>
      </c>
      <c r="D2122" s="29" t="str">
        <f t="shared" si="150"/>
        <v>无序</v>
      </c>
      <c r="I2122" s="61">
        <f t="shared" si="149"/>
        <v>0</v>
      </c>
      <c r="K2122" s="91"/>
      <c r="L2122" s="90"/>
      <c r="M2122" s="62" t="s">
        <v>11538</v>
      </c>
      <c r="N2122" s="63" t="s">
        <v>11539</v>
      </c>
      <c r="O2122" s="64" t="s">
        <v>2027</v>
      </c>
      <c r="P2122" s="65"/>
      <c r="Q2122" s="63" t="s">
        <v>2047</v>
      </c>
      <c r="R2122" s="68">
        <v>0</v>
      </c>
      <c r="S2122" s="68">
        <v>2</v>
      </c>
      <c r="T2122" s="69" t="s">
        <v>4272</v>
      </c>
      <c r="U2122" s="70">
        <v>1195932</v>
      </c>
      <c r="V2122" s="68">
        <v>1400</v>
      </c>
      <c r="W2122" s="71">
        <v>125</v>
      </c>
      <c r="X2122" s="72">
        <v>0.0895</v>
      </c>
      <c r="Y2122" s="71">
        <v>30901</v>
      </c>
      <c r="Z2122" s="71">
        <v>610</v>
      </c>
      <c r="AA2122" s="71">
        <v>3</v>
      </c>
      <c r="AB2122" s="76">
        <v>4</v>
      </c>
      <c r="AC2122" s="68">
        <v>1209</v>
      </c>
      <c r="AD2122" s="77">
        <v>1.16</v>
      </c>
      <c r="AE2122" s="68">
        <v>15</v>
      </c>
      <c r="AF2122" s="78">
        <v>0.44</v>
      </c>
      <c r="AG2122" s="81">
        <v>0.5</v>
      </c>
      <c r="AH2122" s="82">
        <v>0.87</v>
      </c>
      <c r="AI2122" s="64" t="s">
        <v>11540</v>
      </c>
      <c r="AJ2122" s="63" t="s">
        <v>2231</v>
      </c>
      <c r="AK2122" s="78">
        <v>0.2</v>
      </c>
      <c r="AL2122" s="78">
        <v>0.0714</v>
      </c>
      <c r="AM2122" s="63" t="s">
        <v>2102</v>
      </c>
      <c r="AN2122" s="78">
        <v>0.12</v>
      </c>
      <c r="AO2122" s="78">
        <v>0.2143</v>
      </c>
      <c r="AP2122" s="63" t="s">
        <v>2232</v>
      </c>
      <c r="AQ2122" s="78">
        <v>0.12</v>
      </c>
      <c r="AR2122" s="78">
        <v>0.2143</v>
      </c>
      <c r="AS2122" s="86" t="s">
        <v>11541</v>
      </c>
      <c r="AT2122" s="87">
        <v>0.013</v>
      </c>
      <c r="AU2122" s="88" t="s">
        <v>11542</v>
      </c>
    </row>
    <row r="2123" spans="1:47">
      <c r="A2123" s="50">
        <f t="shared" si="147"/>
        <v>0</v>
      </c>
      <c r="B2123" s="51" t="str">
        <f>IF(A2123="","",IF(A2123&lt;词盘!$B$2,"大词",IF(A2123&lt;词盘!$C$2,"中尾词","长尾词")))</f>
        <v>大词</v>
      </c>
      <c r="D2123" s="29" t="str">
        <f t="shared" si="150"/>
        <v>无序</v>
      </c>
      <c r="I2123" s="61">
        <f t="shared" si="149"/>
        <v>0</v>
      </c>
      <c r="K2123" s="91"/>
      <c r="L2123" s="90"/>
      <c r="M2123" s="62" t="s">
        <v>11543</v>
      </c>
      <c r="N2123" s="63"/>
      <c r="O2123" s="64" t="s">
        <v>2027</v>
      </c>
      <c r="P2123" s="65"/>
      <c r="Q2123" s="63" t="s">
        <v>4152</v>
      </c>
      <c r="R2123" s="68">
        <v>0</v>
      </c>
      <c r="S2123" s="68">
        <v>1</v>
      </c>
      <c r="T2123" s="69" t="s">
        <v>2910</v>
      </c>
      <c r="U2123" s="70"/>
      <c r="V2123" s="68"/>
      <c r="W2123" s="71"/>
      <c r="X2123" s="72"/>
      <c r="Y2123" s="71"/>
      <c r="Z2123" s="71"/>
      <c r="AA2123" s="71"/>
      <c r="AB2123" s="76"/>
      <c r="AC2123" s="68">
        <v>0</v>
      </c>
      <c r="AD2123" s="77"/>
      <c r="AE2123" s="68">
        <v>6</v>
      </c>
      <c r="AF2123" s="78"/>
      <c r="AG2123" s="81"/>
      <c r="AH2123" s="44" t="s">
        <v>2027</v>
      </c>
      <c r="AI2123" s="64" t="s">
        <v>2177</v>
      </c>
      <c r="AJ2123" s="63"/>
      <c r="AK2123" s="78"/>
      <c r="AL2123" s="78"/>
      <c r="AM2123" s="63"/>
      <c r="AN2123" s="78"/>
      <c r="AO2123" s="78"/>
      <c r="AP2123" s="63"/>
      <c r="AQ2123" s="78"/>
      <c r="AR2123" s="78"/>
      <c r="AS2123" s="86"/>
      <c r="AT2123" s="87">
        <v>0.0311</v>
      </c>
      <c r="AU2123" s="88" t="s">
        <v>11544</v>
      </c>
    </row>
    <row r="2124" spans="1:47">
      <c r="A2124" s="50">
        <f t="shared" si="147"/>
        <v>0</v>
      </c>
      <c r="B2124" s="51" t="str">
        <f>IF(A2124="","",IF(A2124&lt;词盘!$B$2,"大词",IF(A2124&lt;词盘!$C$2,"中尾词","长尾词")))</f>
        <v>大词</v>
      </c>
      <c r="D2124" s="29" t="str">
        <f t="shared" si="150"/>
        <v>无序</v>
      </c>
      <c r="I2124" s="61">
        <f t="shared" si="149"/>
        <v>0</v>
      </c>
      <c r="K2124" s="91"/>
      <c r="L2124" s="90"/>
      <c r="M2124" s="62" t="s">
        <v>11545</v>
      </c>
      <c r="N2124" s="63"/>
      <c r="O2124" s="64" t="s">
        <v>2027</v>
      </c>
      <c r="P2124" s="65"/>
      <c r="Q2124" s="63" t="s">
        <v>2149</v>
      </c>
      <c r="R2124" s="68">
        <v>0</v>
      </c>
      <c r="S2124" s="68">
        <v>1</v>
      </c>
      <c r="T2124" s="69" t="s">
        <v>2022</v>
      </c>
      <c r="U2124" s="70"/>
      <c r="V2124" s="68"/>
      <c r="W2124" s="71"/>
      <c r="X2124" s="72"/>
      <c r="Y2124" s="71"/>
      <c r="Z2124" s="71"/>
      <c r="AA2124" s="71"/>
      <c r="AB2124" s="76"/>
      <c r="AC2124" s="68">
        <v>0</v>
      </c>
      <c r="AD2124" s="77"/>
      <c r="AE2124" s="68">
        <v>187</v>
      </c>
      <c r="AF2124" s="78"/>
      <c r="AG2124" s="81"/>
      <c r="AH2124" s="44" t="s">
        <v>2027</v>
      </c>
      <c r="AI2124" s="64" t="s">
        <v>2177</v>
      </c>
      <c r="AJ2124" s="63"/>
      <c r="AK2124" s="78"/>
      <c r="AL2124" s="78"/>
      <c r="AM2124" s="63"/>
      <c r="AN2124" s="78"/>
      <c r="AO2124" s="78"/>
      <c r="AP2124" s="63"/>
      <c r="AQ2124" s="78"/>
      <c r="AR2124" s="78"/>
      <c r="AS2124" s="86"/>
      <c r="AT2124" s="87"/>
      <c r="AU2124" s="88"/>
    </row>
    <row r="2125" spans="1:47">
      <c r="A2125" s="50">
        <f t="shared" si="147"/>
        <v>585</v>
      </c>
      <c r="B2125" s="51" t="str">
        <f>IF(A2125="","",IF(A2125&lt;词盘!$B$2,"大词",IF(A2125&lt;词盘!$C$2,"中尾词","长尾词")))</f>
        <v>大词</v>
      </c>
      <c r="D2125" s="29" t="str">
        <f t="shared" si="150"/>
        <v>无序</v>
      </c>
      <c r="I2125" s="61">
        <f t="shared" si="149"/>
        <v>0</v>
      </c>
      <c r="K2125" s="91"/>
      <c r="L2125" s="90"/>
      <c r="M2125" s="62" t="s">
        <v>11546</v>
      </c>
      <c r="N2125" s="63" t="s">
        <v>11547</v>
      </c>
      <c r="O2125" s="64" t="s">
        <v>2027</v>
      </c>
      <c r="P2125" s="65"/>
      <c r="Q2125" s="63" t="s">
        <v>2149</v>
      </c>
      <c r="R2125" s="68">
        <v>0</v>
      </c>
      <c r="S2125" s="68">
        <v>1</v>
      </c>
      <c r="T2125" s="69" t="s">
        <v>4096</v>
      </c>
      <c r="U2125" s="70">
        <v>1173097</v>
      </c>
      <c r="V2125" s="68">
        <v>2101</v>
      </c>
      <c r="W2125" s="71">
        <v>585</v>
      </c>
      <c r="X2125" s="72">
        <v>0.2788</v>
      </c>
      <c r="Y2125" s="71">
        <v>60362</v>
      </c>
      <c r="Z2125" s="71">
        <v>864</v>
      </c>
      <c r="AA2125" s="71">
        <v>14</v>
      </c>
      <c r="AB2125" s="76">
        <v>1</v>
      </c>
      <c r="AC2125" s="68">
        <v>3811</v>
      </c>
      <c r="AD2125" s="77">
        <v>0.55</v>
      </c>
      <c r="AE2125" s="68">
        <v>24</v>
      </c>
      <c r="AF2125" s="78">
        <v>0.3921</v>
      </c>
      <c r="AG2125" s="81">
        <v>0.4615</v>
      </c>
      <c r="AH2125" s="82">
        <v>0.52</v>
      </c>
      <c r="AI2125" s="64" t="s">
        <v>11548</v>
      </c>
      <c r="AJ2125" s="63" t="s">
        <v>4116</v>
      </c>
      <c r="AK2125" s="78">
        <v>0.2157</v>
      </c>
      <c r="AL2125" s="78">
        <v>0.2308</v>
      </c>
      <c r="AM2125" s="63" t="s">
        <v>3619</v>
      </c>
      <c r="AN2125" s="78">
        <v>0.098</v>
      </c>
      <c r="AO2125" s="78">
        <v>0.1538</v>
      </c>
      <c r="AP2125" s="63" t="s">
        <v>2617</v>
      </c>
      <c r="AQ2125" s="78">
        <v>0.0784</v>
      </c>
      <c r="AR2125" s="78">
        <v>0.0769</v>
      </c>
      <c r="AS2125" s="86" t="s">
        <v>11549</v>
      </c>
      <c r="AT2125" s="87">
        <v>0</v>
      </c>
      <c r="AU2125" s="88" t="s">
        <v>11550</v>
      </c>
    </row>
    <row r="2126" spans="1:47">
      <c r="A2126" s="50">
        <f t="shared" si="147"/>
        <v>136</v>
      </c>
      <c r="B2126" s="51" t="str">
        <f>IF(A2126="","",IF(A2126&lt;词盘!$B$2,"大词",IF(A2126&lt;词盘!$C$2,"中尾词","长尾词")))</f>
        <v>大词</v>
      </c>
      <c r="D2126" s="29" t="str">
        <f t="shared" si="150"/>
        <v>无序</v>
      </c>
      <c r="I2126" s="61">
        <f t="shared" si="149"/>
        <v>0</v>
      </c>
      <c r="K2126" s="91"/>
      <c r="L2126" s="90"/>
      <c r="M2126" s="62" t="s">
        <v>11551</v>
      </c>
      <c r="N2126" s="63" t="s">
        <v>11552</v>
      </c>
      <c r="O2126" s="64" t="s">
        <v>2027</v>
      </c>
      <c r="P2126" s="65"/>
      <c r="Q2126" s="63" t="s">
        <v>2149</v>
      </c>
      <c r="R2126" s="68">
        <v>0</v>
      </c>
      <c r="S2126" s="68">
        <v>1</v>
      </c>
      <c r="T2126" s="69" t="s">
        <v>2022</v>
      </c>
      <c r="U2126" s="70">
        <v>108904</v>
      </c>
      <c r="V2126" s="68">
        <v>9978</v>
      </c>
      <c r="W2126" s="71">
        <v>136</v>
      </c>
      <c r="X2126" s="72">
        <v>0.0137</v>
      </c>
      <c r="Y2126" s="71">
        <v>203776</v>
      </c>
      <c r="Z2126" s="71">
        <v>4946</v>
      </c>
      <c r="AA2126" s="71">
        <v>4</v>
      </c>
      <c r="AB2126" s="76">
        <v>1</v>
      </c>
      <c r="AC2126" s="68">
        <v>4122</v>
      </c>
      <c r="AD2126" s="77">
        <v>2.42</v>
      </c>
      <c r="AE2126" s="68">
        <v>62</v>
      </c>
      <c r="AF2126" s="78">
        <v>0.361</v>
      </c>
      <c r="AG2126" s="81">
        <v>0.3214</v>
      </c>
      <c r="AH2126" s="82">
        <v>1.9</v>
      </c>
      <c r="AI2126" s="64" t="s">
        <v>3902</v>
      </c>
      <c r="AJ2126" s="63" t="s">
        <v>11553</v>
      </c>
      <c r="AK2126" s="78">
        <v>0.2117</v>
      </c>
      <c r="AL2126" s="78">
        <v>0.1786</v>
      </c>
      <c r="AM2126" s="63" t="s">
        <v>11554</v>
      </c>
      <c r="AN2126" s="78">
        <v>0.0945</v>
      </c>
      <c r="AO2126" s="78">
        <v>0.0714</v>
      </c>
      <c r="AP2126" s="63" t="s">
        <v>11555</v>
      </c>
      <c r="AQ2126" s="78">
        <v>0.0548</v>
      </c>
      <c r="AR2126" s="78">
        <v>0.0714</v>
      </c>
      <c r="AS2126" s="86" t="s">
        <v>11556</v>
      </c>
      <c r="AT2126" s="87"/>
      <c r="AU2126" s="88"/>
    </row>
    <row r="2127" spans="1:47">
      <c r="A2127" s="50">
        <f t="shared" si="147"/>
        <v>0</v>
      </c>
      <c r="B2127" s="51" t="str">
        <f>IF(A2127="","",IF(A2127&lt;词盘!$B$2,"大词",IF(A2127&lt;词盘!$C$2,"中尾词","长尾词")))</f>
        <v>大词</v>
      </c>
      <c r="D2127" s="29" t="str">
        <f t="shared" si="150"/>
        <v>无序</v>
      </c>
      <c r="I2127" s="61">
        <f t="shared" si="149"/>
        <v>0</v>
      </c>
      <c r="K2127" s="91"/>
      <c r="L2127" s="90"/>
      <c r="M2127" s="62" t="s">
        <v>11557</v>
      </c>
      <c r="N2127" s="63"/>
      <c r="O2127" s="64" t="s">
        <v>2027</v>
      </c>
      <c r="P2127" s="65"/>
      <c r="Q2127" s="63" t="s">
        <v>2149</v>
      </c>
      <c r="R2127" s="68">
        <v>0</v>
      </c>
      <c r="S2127" s="68">
        <v>3</v>
      </c>
      <c r="T2127" s="69" t="s">
        <v>11558</v>
      </c>
      <c r="U2127" s="70"/>
      <c r="V2127" s="68"/>
      <c r="W2127" s="71"/>
      <c r="X2127" s="72"/>
      <c r="Y2127" s="71"/>
      <c r="Z2127" s="71"/>
      <c r="AA2127" s="71"/>
      <c r="AB2127" s="76"/>
      <c r="AC2127" s="68">
        <v>0</v>
      </c>
      <c r="AD2127" s="77"/>
      <c r="AE2127" s="68">
        <v>52</v>
      </c>
      <c r="AF2127" s="78"/>
      <c r="AG2127" s="81"/>
      <c r="AH2127" s="44" t="s">
        <v>2027</v>
      </c>
      <c r="AI2127" s="64" t="s">
        <v>2177</v>
      </c>
      <c r="AJ2127" s="63"/>
      <c r="AK2127" s="78"/>
      <c r="AL2127" s="78"/>
      <c r="AM2127" s="63"/>
      <c r="AN2127" s="78"/>
      <c r="AO2127" s="78"/>
      <c r="AP2127" s="63"/>
      <c r="AQ2127" s="78"/>
      <c r="AR2127" s="78"/>
      <c r="AS2127" s="86"/>
      <c r="AT2127" s="87"/>
      <c r="AU2127" s="88"/>
    </row>
    <row r="2128" spans="1:47">
      <c r="A2128" s="50">
        <f t="shared" ref="A2128:A2191" si="151">W2128</f>
        <v>19</v>
      </c>
      <c r="B2128" s="51" t="str">
        <f>IF(A2128="","",IF(A2128&lt;词盘!$B$2,"大词",IF(A2128&lt;词盘!$C$2,"中尾词","长尾词")))</f>
        <v>大词</v>
      </c>
      <c r="D2128" s="29" t="str">
        <f t="shared" si="150"/>
        <v>无序</v>
      </c>
      <c r="I2128" s="61">
        <f t="shared" si="149"/>
        <v>0</v>
      </c>
      <c r="K2128" s="91"/>
      <c r="L2128" s="90"/>
      <c r="M2128" s="62" t="s">
        <v>11559</v>
      </c>
      <c r="N2128" s="63" t="s">
        <v>11560</v>
      </c>
      <c r="O2128" s="64" t="s">
        <v>2027</v>
      </c>
      <c r="P2128" s="65"/>
      <c r="Q2128" s="63" t="s">
        <v>2149</v>
      </c>
      <c r="R2128" s="68">
        <v>0</v>
      </c>
      <c r="S2128" s="68">
        <v>1</v>
      </c>
      <c r="T2128" s="69" t="s">
        <v>2022</v>
      </c>
      <c r="U2128" s="70">
        <v>687566</v>
      </c>
      <c r="V2128" s="68">
        <v>1863</v>
      </c>
      <c r="W2128" s="71">
        <v>19</v>
      </c>
      <c r="X2128" s="72">
        <v>0.0104</v>
      </c>
      <c r="Y2128" s="71">
        <v>51602</v>
      </c>
      <c r="Z2128" s="71">
        <v>852</v>
      </c>
      <c r="AA2128" s="71">
        <v>1</v>
      </c>
      <c r="AB2128" s="76">
        <v>0</v>
      </c>
      <c r="AC2128" s="68">
        <v>14654</v>
      </c>
      <c r="AD2128" s="77">
        <v>0.13</v>
      </c>
      <c r="AE2128" s="68">
        <v>43</v>
      </c>
      <c r="AF2128" s="78">
        <v>0.2273</v>
      </c>
      <c r="AG2128" s="81">
        <v>0</v>
      </c>
      <c r="AH2128" s="82">
        <v>0.75</v>
      </c>
      <c r="AI2128" s="64" t="s">
        <v>11561</v>
      </c>
      <c r="AJ2128" s="63" t="s">
        <v>11554</v>
      </c>
      <c r="AK2128" s="78">
        <v>0.1136</v>
      </c>
      <c r="AL2128" s="78">
        <v>0</v>
      </c>
      <c r="AM2128" s="63" t="s">
        <v>11562</v>
      </c>
      <c r="AN2128" s="78">
        <v>0.0682</v>
      </c>
      <c r="AO2128" s="78">
        <v>0</v>
      </c>
      <c r="AP2128" s="63" t="s">
        <v>11563</v>
      </c>
      <c r="AQ2128" s="78">
        <v>0.0455</v>
      </c>
      <c r="AR2128" s="78">
        <v>0</v>
      </c>
      <c r="AS2128" s="86" t="s">
        <v>11564</v>
      </c>
      <c r="AT2128" s="87"/>
      <c r="AU2128" s="88"/>
    </row>
    <row r="2129" spans="1:47">
      <c r="A2129" s="50">
        <f t="shared" si="151"/>
        <v>112</v>
      </c>
      <c r="B2129" s="51" t="str">
        <f>IF(A2129="","",IF(A2129&lt;词盘!$B$2,"大词",IF(A2129&lt;词盘!$C$2,"中尾词","长尾词")))</f>
        <v>大词</v>
      </c>
      <c r="D2129" s="29" t="str">
        <f t="shared" si="150"/>
        <v>无序</v>
      </c>
      <c r="I2129" s="61">
        <f t="shared" si="149"/>
        <v>0</v>
      </c>
      <c r="K2129" s="91"/>
      <c r="L2129" s="90"/>
      <c r="M2129" s="62" t="s">
        <v>11565</v>
      </c>
      <c r="N2129" s="63" t="s">
        <v>11552</v>
      </c>
      <c r="O2129" s="64" t="s">
        <v>2027</v>
      </c>
      <c r="P2129" s="65"/>
      <c r="Q2129" s="63" t="s">
        <v>2149</v>
      </c>
      <c r="R2129" s="68">
        <v>0</v>
      </c>
      <c r="S2129" s="68">
        <v>1</v>
      </c>
      <c r="T2129" s="69" t="s">
        <v>2022</v>
      </c>
      <c r="U2129" s="70">
        <v>107634</v>
      </c>
      <c r="V2129" s="68">
        <v>9859</v>
      </c>
      <c r="W2129" s="71">
        <v>112</v>
      </c>
      <c r="X2129" s="72">
        <v>0.0114</v>
      </c>
      <c r="Y2129" s="71">
        <v>205914</v>
      </c>
      <c r="Z2129" s="71">
        <v>4486</v>
      </c>
      <c r="AA2129" s="71">
        <v>3</v>
      </c>
      <c r="AB2129" s="76">
        <v>1</v>
      </c>
      <c r="AC2129" s="68">
        <v>4073</v>
      </c>
      <c r="AD2129" s="77">
        <v>2.42</v>
      </c>
      <c r="AE2129" s="68">
        <v>86</v>
      </c>
      <c r="AF2129" s="78">
        <v>0.314</v>
      </c>
      <c r="AG2129" s="81">
        <v>0.2778</v>
      </c>
      <c r="AH2129" s="82">
        <v>1.82</v>
      </c>
      <c r="AI2129" s="64" t="s">
        <v>11566</v>
      </c>
      <c r="AJ2129" s="63" t="s">
        <v>11553</v>
      </c>
      <c r="AK2129" s="78">
        <v>0.1514</v>
      </c>
      <c r="AL2129" s="78">
        <v>0.1667</v>
      </c>
      <c r="AM2129" s="63" t="s">
        <v>11554</v>
      </c>
      <c r="AN2129" s="78">
        <v>0.1009</v>
      </c>
      <c r="AO2129" s="78">
        <v>0.1111</v>
      </c>
      <c r="AP2129" s="63" t="s">
        <v>11567</v>
      </c>
      <c r="AQ2129" s="78">
        <v>0.0617</v>
      </c>
      <c r="AR2129" s="78">
        <v>0</v>
      </c>
      <c r="AS2129" s="86" t="s">
        <v>11568</v>
      </c>
      <c r="AT2129" s="87">
        <v>0</v>
      </c>
      <c r="AU2129" s="88" t="s">
        <v>11569</v>
      </c>
    </row>
    <row r="2130" spans="1:47">
      <c r="A2130" s="50">
        <f t="shared" si="151"/>
        <v>0</v>
      </c>
      <c r="B2130" s="51" t="str">
        <f>IF(A2130="","",IF(A2130&lt;词盘!$B$2,"大词",IF(A2130&lt;词盘!$C$2,"中尾词","长尾词")))</f>
        <v>大词</v>
      </c>
      <c r="D2130" s="29" t="str">
        <f t="shared" si="150"/>
        <v>无序</v>
      </c>
      <c r="I2130" s="61">
        <f t="shared" si="149"/>
        <v>0</v>
      </c>
      <c r="K2130" s="91"/>
      <c r="L2130" s="90"/>
      <c r="M2130" s="62" t="s">
        <v>11570</v>
      </c>
      <c r="N2130" s="63"/>
      <c r="O2130" s="64" t="s">
        <v>2027</v>
      </c>
      <c r="P2130" s="65"/>
      <c r="Q2130" s="63" t="s">
        <v>2149</v>
      </c>
      <c r="R2130" s="68">
        <v>0</v>
      </c>
      <c r="S2130" s="68">
        <v>1</v>
      </c>
      <c r="T2130" s="69" t="s">
        <v>3110</v>
      </c>
      <c r="U2130" s="70"/>
      <c r="V2130" s="68"/>
      <c r="W2130" s="71"/>
      <c r="X2130" s="72"/>
      <c r="Y2130" s="71"/>
      <c r="Z2130" s="71"/>
      <c r="AA2130" s="71"/>
      <c r="AB2130" s="76"/>
      <c r="AC2130" s="68">
        <v>0</v>
      </c>
      <c r="AD2130" s="77"/>
      <c r="AE2130" s="68">
        <v>22</v>
      </c>
      <c r="AF2130" s="78"/>
      <c r="AG2130" s="81"/>
      <c r="AH2130" s="44" t="s">
        <v>2027</v>
      </c>
      <c r="AI2130" s="64" t="s">
        <v>2177</v>
      </c>
      <c r="AJ2130" s="63"/>
      <c r="AK2130" s="78"/>
      <c r="AL2130" s="78"/>
      <c r="AM2130" s="63"/>
      <c r="AN2130" s="78"/>
      <c r="AO2130" s="78"/>
      <c r="AP2130" s="63"/>
      <c r="AQ2130" s="78"/>
      <c r="AR2130" s="78"/>
      <c r="AS2130" s="86"/>
      <c r="AT2130" s="87"/>
      <c r="AU2130" s="88"/>
    </row>
    <row r="2131" spans="1:47">
      <c r="A2131" s="50">
        <f t="shared" si="151"/>
        <v>27</v>
      </c>
      <c r="B2131" s="51" t="str">
        <f>IF(A2131="","",IF(A2131&lt;词盘!$B$2,"大词",IF(A2131&lt;词盘!$C$2,"中尾词","长尾词")))</f>
        <v>大词</v>
      </c>
      <c r="D2131" s="29" t="str">
        <f t="shared" si="150"/>
        <v>无序</v>
      </c>
      <c r="I2131" s="61">
        <f t="shared" si="149"/>
        <v>0</v>
      </c>
      <c r="K2131" s="91"/>
      <c r="L2131" s="90"/>
      <c r="M2131" s="62" t="s">
        <v>11571</v>
      </c>
      <c r="N2131" s="63"/>
      <c r="O2131" s="64" t="s">
        <v>2027</v>
      </c>
      <c r="P2131" s="65"/>
      <c r="Q2131" s="63" t="s">
        <v>2047</v>
      </c>
      <c r="R2131" s="68">
        <v>0</v>
      </c>
      <c r="S2131" s="68">
        <v>3</v>
      </c>
      <c r="T2131" s="69" t="s">
        <v>11572</v>
      </c>
      <c r="U2131" s="70">
        <v>2382925</v>
      </c>
      <c r="V2131" s="68">
        <v>928</v>
      </c>
      <c r="W2131" s="71">
        <v>27</v>
      </c>
      <c r="X2131" s="72">
        <v>0.0296</v>
      </c>
      <c r="Y2131" s="71">
        <v>22976</v>
      </c>
      <c r="Z2131" s="71">
        <v>440</v>
      </c>
      <c r="AA2131" s="71">
        <v>1</v>
      </c>
      <c r="AB2131" s="76">
        <v>0</v>
      </c>
      <c r="AC2131" s="68">
        <v>114</v>
      </c>
      <c r="AD2131" s="77">
        <v>8.14</v>
      </c>
      <c r="AE2131" s="68">
        <v>1</v>
      </c>
      <c r="AF2131" s="78">
        <v>0.76</v>
      </c>
      <c r="AG2131" s="81">
        <v>0</v>
      </c>
      <c r="AH2131" s="82">
        <v>0.34</v>
      </c>
      <c r="AI2131" s="64" t="s">
        <v>3228</v>
      </c>
      <c r="AJ2131" s="63" t="s">
        <v>2903</v>
      </c>
      <c r="AK2131" s="78">
        <v>0.56</v>
      </c>
      <c r="AL2131" s="78">
        <v>0</v>
      </c>
      <c r="AM2131" s="63" t="s">
        <v>11573</v>
      </c>
      <c r="AN2131" s="78">
        <v>0.12</v>
      </c>
      <c r="AO2131" s="78">
        <v>0</v>
      </c>
      <c r="AP2131" s="63" t="s">
        <v>11574</v>
      </c>
      <c r="AQ2131" s="78">
        <v>0.08</v>
      </c>
      <c r="AR2131" s="78">
        <v>0</v>
      </c>
      <c r="AS2131" s="86" t="s">
        <v>11575</v>
      </c>
      <c r="AT2131" s="87"/>
      <c r="AU2131" s="88"/>
    </row>
    <row r="2132" spans="1:47">
      <c r="A2132" s="50">
        <f t="shared" si="151"/>
        <v>50</v>
      </c>
      <c r="B2132" s="51" t="str">
        <f>IF(A2132="","",IF(A2132&lt;词盘!$B$2,"大词",IF(A2132&lt;词盘!$C$2,"中尾词","长尾词")))</f>
        <v>大词</v>
      </c>
      <c r="D2132" s="29" t="str">
        <f t="shared" si="150"/>
        <v>无序</v>
      </c>
      <c r="I2132" s="61">
        <f t="shared" si="149"/>
        <v>0</v>
      </c>
      <c r="K2132" s="91"/>
      <c r="L2132" s="90"/>
      <c r="M2132" s="62" t="s">
        <v>11576</v>
      </c>
      <c r="N2132" s="63" t="s">
        <v>11577</v>
      </c>
      <c r="O2132" s="64" t="s">
        <v>2018</v>
      </c>
      <c r="P2132" s="65"/>
      <c r="Q2132" s="63" t="s">
        <v>2275</v>
      </c>
      <c r="R2132" s="68">
        <v>0</v>
      </c>
      <c r="S2132" s="68">
        <v>4</v>
      </c>
      <c r="T2132" s="69" t="s">
        <v>11578</v>
      </c>
      <c r="U2132" s="70">
        <v>1558836</v>
      </c>
      <c r="V2132" s="68">
        <v>1444</v>
      </c>
      <c r="W2132" s="71">
        <v>50</v>
      </c>
      <c r="X2132" s="72">
        <v>0.0353</v>
      </c>
      <c r="Y2132" s="71">
        <v>29845</v>
      </c>
      <c r="Z2132" s="71">
        <v>557</v>
      </c>
      <c r="AA2132" s="71">
        <v>2</v>
      </c>
      <c r="AB2132" s="76">
        <v>4</v>
      </c>
      <c r="AC2132" s="68">
        <v>130</v>
      </c>
      <c r="AD2132" s="77">
        <v>11.11</v>
      </c>
      <c r="AE2132" s="68">
        <v>1</v>
      </c>
      <c r="AF2132" s="78">
        <v>0.6052</v>
      </c>
      <c r="AG2132" s="81">
        <v>0</v>
      </c>
      <c r="AH2132" s="82">
        <v>0.2</v>
      </c>
      <c r="AI2132" s="64" t="s">
        <v>5053</v>
      </c>
      <c r="AJ2132" s="63" t="s">
        <v>2903</v>
      </c>
      <c r="AK2132" s="78">
        <v>0.3158</v>
      </c>
      <c r="AL2132" s="78">
        <v>0</v>
      </c>
      <c r="AM2132" s="63" t="s">
        <v>2904</v>
      </c>
      <c r="AN2132" s="78">
        <v>0.2105</v>
      </c>
      <c r="AO2132" s="78">
        <v>0</v>
      </c>
      <c r="AP2132" s="63" t="s">
        <v>11579</v>
      </c>
      <c r="AQ2132" s="78">
        <v>0.0789</v>
      </c>
      <c r="AR2132" s="78">
        <v>0</v>
      </c>
      <c r="AS2132" s="86" t="s">
        <v>11580</v>
      </c>
      <c r="AT2132" s="87"/>
      <c r="AU2132" s="88"/>
    </row>
    <row r="2133" spans="1:47">
      <c r="A2133" s="50">
        <f t="shared" si="151"/>
        <v>0</v>
      </c>
      <c r="B2133" s="51" t="str">
        <f>IF(A2133="","",IF(A2133&lt;词盘!$B$2,"大词",IF(A2133&lt;词盘!$C$2,"中尾词","长尾词")))</f>
        <v>大词</v>
      </c>
      <c r="D2133" s="29" t="str">
        <f t="shared" si="150"/>
        <v>无序</v>
      </c>
      <c r="I2133" s="61">
        <f t="shared" si="149"/>
        <v>0</v>
      </c>
      <c r="K2133" s="91"/>
      <c r="L2133" s="90"/>
      <c r="M2133" s="62" t="s">
        <v>11581</v>
      </c>
      <c r="N2133" s="63"/>
      <c r="O2133" s="64" t="s">
        <v>2027</v>
      </c>
      <c r="P2133" s="65"/>
      <c r="Q2133" s="63" t="s">
        <v>2047</v>
      </c>
      <c r="R2133" s="68">
        <v>0</v>
      </c>
      <c r="S2133" s="68">
        <v>1</v>
      </c>
      <c r="T2133" s="69" t="s">
        <v>2022</v>
      </c>
      <c r="U2133" s="70"/>
      <c r="V2133" s="68"/>
      <c r="W2133" s="71"/>
      <c r="X2133" s="72"/>
      <c r="Y2133" s="71"/>
      <c r="Z2133" s="71"/>
      <c r="AA2133" s="71"/>
      <c r="AB2133" s="76"/>
      <c r="AC2133" s="68">
        <v>0</v>
      </c>
      <c r="AD2133" s="77"/>
      <c r="AE2133" s="68">
        <v>4</v>
      </c>
      <c r="AF2133" s="78"/>
      <c r="AG2133" s="81"/>
      <c r="AH2133" s="44" t="s">
        <v>2027</v>
      </c>
      <c r="AI2133" s="64" t="s">
        <v>2177</v>
      </c>
      <c r="AJ2133" s="63"/>
      <c r="AK2133" s="78"/>
      <c r="AL2133" s="78"/>
      <c r="AM2133" s="63"/>
      <c r="AN2133" s="78"/>
      <c r="AO2133" s="78"/>
      <c r="AP2133" s="63"/>
      <c r="AQ2133" s="78"/>
      <c r="AR2133" s="78"/>
      <c r="AS2133" s="86"/>
      <c r="AT2133" s="87"/>
      <c r="AU2133" s="88"/>
    </row>
    <row r="2134" spans="1:47">
      <c r="A2134" s="50">
        <f t="shared" si="151"/>
        <v>85</v>
      </c>
      <c r="B2134" s="51" t="str">
        <f>IF(A2134="","",IF(A2134&lt;词盘!$B$2,"大词",IF(A2134&lt;词盘!$C$2,"中尾词","长尾词")))</f>
        <v>大词</v>
      </c>
      <c r="D2134" s="29" t="str">
        <f t="shared" si="150"/>
        <v>无序</v>
      </c>
      <c r="I2134" s="61">
        <f t="shared" si="149"/>
        <v>0</v>
      </c>
      <c r="K2134" s="91"/>
      <c r="L2134" s="90"/>
      <c r="M2134" s="62" t="s">
        <v>11582</v>
      </c>
      <c r="N2134" s="63"/>
      <c r="O2134" s="64" t="s">
        <v>2027</v>
      </c>
      <c r="P2134" s="65"/>
      <c r="Q2134" s="63" t="s">
        <v>2047</v>
      </c>
      <c r="R2134" s="68">
        <v>0</v>
      </c>
      <c r="S2134" s="68">
        <v>3</v>
      </c>
      <c r="T2134" s="69" t="s">
        <v>6989</v>
      </c>
      <c r="U2134" s="70">
        <v>1151078</v>
      </c>
      <c r="V2134" s="68">
        <v>2684</v>
      </c>
      <c r="W2134" s="71">
        <v>85</v>
      </c>
      <c r="X2134" s="72">
        <v>0.0318</v>
      </c>
      <c r="Y2134" s="71">
        <v>77109</v>
      </c>
      <c r="Z2134" s="71">
        <v>1266</v>
      </c>
      <c r="AA2134" s="71">
        <v>2</v>
      </c>
      <c r="AB2134" s="76">
        <v>0</v>
      </c>
      <c r="AC2134" s="68">
        <v>282</v>
      </c>
      <c r="AD2134" s="77">
        <v>9.52</v>
      </c>
      <c r="AE2134" s="68">
        <v>1</v>
      </c>
      <c r="AF2134" s="78">
        <v>0.1539</v>
      </c>
      <c r="AG2134" s="81">
        <v>0.3333</v>
      </c>
      <c r="AH2134" s="82">
        <v>0.2</v>
      </c>
      <c r="AI2134" s="64" t="s">
        <v>10669</v>
      </c>
      <c r="AJ2134" s="63" t="s">
        <v>5129</v>
      </c>
      <c r="AK2134" s="78">
        <v>0.0577</v>
      </c>
      <c r="AL2134" s="78">
        <v>0.1111</v>
      </c>
      <c r="AM2134" s="63" t="s">
        <v>11583</v>
      </c>
      <c r="AN2134" s="78">
        <v>0.0577</v>
      </c>
      <c r="AO2134" s="78">
        <v>0.1111</v>
      </c>
      <c r="AP2134" s="63" t="s">
        <v>10691</v>
      </c>
      <c r="AQ2134" s="78">
        <v>0.0385</v>
      </c>
      <c r="AR2134" s="78">
        <v>0.1111</v>
      </c>
      <c r="AS2134" s="86" t="s">
        <v>11584</v>
      </c>
      <c r="AT2134" s="87"/>
      <c r="AU2134" s="88"/>
    </row>
    <row r="2135" spans="1:47">
      <c r="A2135" s="50">
        <f t="shared" si="151"/>
        <v>16</v>
      </c>
      <c r="B2135" s="51" t="str">
        <f>IF(A2135="","",IF(A2135&lt;词盘!$B$2,"大词",IF(A2135&lt;词盘!$C$2,"中尾词","长尾词")))</f>
        <v>大词</v>
      </c>
      <c r="D2135" s="29" t="str">
        <f t="shared" si="150"/>
        <v>无序</v>
      </c>
      <c r="I2135" s="61">
        <f t="shared" si="149"/>
        <v>0</v>
      </c>
      <c r="K2135" s="91"/>
      <c r="L2135" s="90"/>
      <c r="M2135" s="62" t="s">
        <v>11585</v>
      </c>
      <c r="N2135" s="63" t="s">
        <v>11586</v>
      </c>
      <c r="O2135" s="64" t="s">
        <v>2027</v>
      </c>
      <c r="P2135" s="65"/>
      <c r="Q2135" s="63" t="s">
        <v>2047</v>
      </c>
      <c r="R2135" s="68">
        <v>0</v>
      </c>
      <c r="S2135" s="68">
        <v>1</v>
      </c>
      <c r="T2135" s="69" t="s">
        <v>2022</v>
      </c>
      <c r="U2135" s="70">
        <v>2312327</v>
      </c>
      <c r="V2135" s="68">
        <v>267</v>
      </c>
      <c r="W2135" s="71">
        <v>16</v>
      </c>
      <c r="X2135" s="72">
        <v>0.0621</v>
      </c>
      <c r="Y2135" s="71">
        <v>6616</v>
      </c>
      <c r="Z2135" s="71">
        <v>122</v>
      </c>
      <c r="AA2135" s="71">
        <v>1</v>
      </c>
      <c r="AB2135" s="76">
        <v>0</v>
      </c>
      <c r="AC2135" s="68">
        <v>9329</v>
      </c>
      <c r="AD2135" s="77">
        <v>0.03</v>
      </c>
      <c r="AE2135" s="68">
        <v>40</v>
      </c>
      <c r="AF2135" s="78">
        <v>0.24</v>
      </c>
      <c r="AG2135" s="81">
        <v>0.2</v>
      </c>
      <c r="AH2135" s="82">
        <v>1.79</v>
      </c>
      <c r="AI2135" s="64" t="s">
        <v>6492</v>
      </c>
      <c r="AJ2135" s="63" t="s">
        <v>3409</v>
      </c>
      <c r="AK2135" s="78">
        <v>0.08</v>
      </c>
      <c r="AL2135" s="78">
        <v>0.2</v>
      </c>
      <c r="AM2135" s="63" t="s">
        <v>11587</v>
      </c>
      <c r="AN2135" s="78">
        <v>0.08</v>
      </c>
      <c r="AO2135" s="78">
        <v>0</v>
      </c>
      <c r="AP2135" s="63" t="s">
        <v>2491</v>
      </c>
      <c r="AQ2135" s="78">
        <v>0.08</v>
      </c>
      <c r="AR2135" s="78">
        <v>0</v>
      </c>
      <c r="AS2135" s="86" t="s">
        <v>11588</v>
      </c>
      <c r="AT2135" s="87"/>
      <c r="AU2135" s="88"/>
    </row>
    <row r="2136" spans="1:47">
      <c r="A2136" s="50">
        <f t="shared" si="151"/>
        <v>22</v>
      </c>
      <c r="B2136" s="51" t="str">
        <f>IF(A2136="","",IF(A2136&lt;词盘!$B$2,"大词",IF(A2136&lt;词盘!$C$2,"中尾词","长尾词")))</f>
        <v>大词</v>
      </c>
      <c r="D2136" s="29" t="str">
        <f t="shared" si="150"/>
        <v>无序</v>
      </c>
      <c r="I2136" s="61">
        <f t="shared" si="149"/>
        <v>0</v>
      </c>
      <c r="K2136" s="91"/>
      <c r="L2136" s="90"/>
      <c r="M2136" s="62" t="s">
        <v>11589</v>
      </c>
      <c r="N2136" s="63" t="s">
        <v>11590</v>
      </c>
      <c r="O2136" s="64" t="s">
        <v>2027</v>
      </c>
      <c r="P2136" s="65"/>
      <c r="Q2136" s="63" t="s">
        <v>2047</v>
      </c>
      <c r="R2136" s="68">
        <v>0</v>
      </c>
      <c r="S2136" s="68">
        <v>1</v>
      </c>
      <c r="T2136" s="69" t="s">
        <v>2022</v>
      </c>
      <c r="U2136" s="70">
        <v>2231742</v>
      </c>
      <c r="V2136" s="68">
        <v>384</v>
      </c>
      <c r="W2136" s="71">
        <v>22</v>
      </c>
      <c r="X2136" s="72">
        <v>0.0588</v>
      </c>
      <c r="Y2136" s="71">
        <v>8074</v>
      </c>
      <c r="Z2136" s="71">
        <v>148</v>
      </c>
      <c r="AA2136" s="71">
        <v>1</v>
      </c>
      <c r="AB2136" s="76">
        <v>0</v>
      </c>
      <c r="AC2136" s="68">
        <v>8751</v>
      </c>
      <c r="AD2136" s="77">
        <v>0.04</v>
      </c>
      <c r="AE2136" s="68">
        <v>2</v>
      </c>
      <c r="AF2136" s="78">
        <v>0.1923</v>
      </c>
      <c r="AG2136" s="81">
        <v>0</v>
      </c>
      <c r="AH2136" s="82">
        <v>1.4</v>
      </c>
      <c r="AI2136" s="64" t="s">
        <v>11591</v>
      </c>
      <c r="AJ2136" s="63" t="s">
        <v>11592</v>
      </c>
      <c r="AK2136" s="78">
        <v>0.0769</v>
      </c>
      <c r="AL2136" s="78">
        <v>0</v>
      </c>
      <c r="AM2136" s="63" t="s">
        <v>6028</v>
      </c>
      <c r="AN2136" s="78">
        <v>0.0769</v>
      </c>
      <c r="AO2136" s="78">
        <v>0</v>
      </c>
      <c r="AP2136" s="63">
        <v>762459816</v>
      </c>
      <c r="AQ2136" s="78">
        <v>0.0385</v>
      </c>
      <c r="AR2136" s="78">
        <v>0</v>
      </c>
      <c r="AS2136" s="86" t="s">
        <v>11593</v>
      </c>
      <c r="AT2136" s="87"/>
      <c r="AU2136" s="88"/>
    </row>
    <row r="2137" spans="1:47">
      <c r="A2137" s="50">
        <f t="shared" si="151"/>
        <v>0</v>
      </c>
      <c r="B2137" s="51" t="str">
        <f>IF(A2137="","",IF(A2137&lt;词盘!$B$2,"大词",IF(A2137&lt;词盘!$C$2,"中尾词","长尾词")))</f>
        <v>大词</v>
      </c>
      <c r="D2137" s="29" t="str">
        <f t="shared" si="150"/>
        <v>无序</v>
      </c>
      <c r="I2137" s="61">
        <f t="shared" si="149"/>
        <v>0</v>
      </c>
      <c r="K2137" s="91"/>
      <c r="L2137" s="90"/>
      <c r="M2137" s="62" t="s">
        <v>11594</v>
      </c>
      <c r="N2137" s="63"/>
      <c r="O2137" s="64" t="s">
        <v>2027</v>
      </c>
      <c r="P2137" s="65"/>
      <c r="Q2137" s="63" t="s">
        <v>2149</v>
      </c>
      <c r="R2137" s="68">
        <v>0</v>
      </c>
      <c r="S2137" s="68">
        <v>1</v>
      </c>
      <c r="T2137" s="69" t="s">
        <v>3109</v>
      </c>
      <c r="U2137" s="70"/>
      <c r="V2137" s="68"/>
      <c r="W2137" s="71"/>
      <c r="X2137" s="72"/>
      <c r="Y2137" s="71"/>
      <c r="Z2137" s="71"/>
      <c r="AA2137" s="71"/>
      <c r="AB2137" s="76"/>
      <c r="AC2137" s="68">
        <v>0</v>
      </c>
      <c r="AD2137" s="77"/>
      <c r="AE2137" s="68">
        <v>20</v>
      </c>
      <c r="AF2137" s="78"/>
      <c r="AG2137" s="81"/>
      <c r="AH2137" s="44" t="s">
        <v>2027</v>
      </c>
      <c r="AI2137" s="64" t="s">
        <v>2177</v>
      </c>
      <c r="AJ2137" s="63"/>
      <c r="AK2137" s="78"/>
      <c r="AL2137" s="78"/>
      <c r="AM2137" s="63"/>
      <c r="AN2137" s="78"/>
      <c r="AO2137" s="78"/>
      <c r="AP2137" s="63"/>
      <c r="AQ2137" s="78"/>
      <c r="AR2137" s="78"/>
      <c r="AS2137" s="86"/>
      <c r="AT2137" s="87">
        <v>0</v>
      </c>
      <c r="AU2137" s="88" t="s">
        <v>11595</v>
      </c>
    </row>
    <row r="2138" spans="1:47">
      <c r="A2138" s="50">
        <f t="shared" si="151"/>
        <v>0</v>
      </c>
      <c r="B2138" s="51" t="str">
        <f>IF(A2138="","",IF(A2138&lt;词盘!$B$2,"大词",IF(A2138&lt;词盘!$C$2,"中尾词","长尾词")))</f>
        <v>大词</v>
      </c>
      <c r="D2138" s="29" t="str">
        <f t="shared" si="150"/>
        <v>无序</v>
      </c>
      <c r="I2138" s="61">
        <f t="shared" si="149"/>
        <v>0</v>
      </c>
      <c r="K2138" s="91"/>
      <c r="L2138" s="90"/>
      <c r="M2138" s="62" t="s">
        <v>11596</v>
      </c>
      <c r="N2138" s="63" t="s">
        <v>11597</v>
      </c>
      <c r="O2138" s="64" t="s">
        <v>2027</v>
      </c>
      <c r="P2138" s="65"/>
      <c r="Q2138" s="63" t="s">
        <v>2047</v>
      </c>
      <c r="R2138" s="68">
        <v>0</v>
      </c>
      <c r="S2138" s="68">
        <v>8</v>
      </c>
      <c r="T2138" s="69" t="s">
        <v>9138</v>
      </c>
      <c r="U2138" s="70"/>
      <c r="V2138" s="68"/>
      <c r="W2138" s="71"/>
      <c r="X2138" s="72"/>
      <c r="Y2138" s="71"/>
      <c r="Z2138" s="71"/>
      <c r="AA2138" s="71">
        <v>1</v>
      </c>
      <c r="AB2138" s="76">
        <v>0</v>
      </c>
      <c r="AC2138" s="68">
        <v>103</v>
      </c>
      <c r="AD2138" s="77">
        <v>0</v>
      </c>
      <c r="AE2138" s="68">
        <v>19</v>
      </c>
      <c r="AF2138" s="78">
        <v>1</v>
      </c>
      <c r="AG2138" s="81">
        <v>0</v>
      </c>
      <c r="AH2138" s="82">
        <v>3.86</v>
      </c>
      <c r="AI2138" s="64" t="s">
        <v>11598</v>
      </c>
      <c r="AJ2138" s="63" t="s">
        <v>11599</v>
      </c>
      <c r="AK2138" s="78">
        <v>0.625</v>
      </c>
      <c r="AL2138" s="78">
        <v>0</v>
      </c>
      <c r="AM2138" s="63" t="s">
        <v>11600</v>
      </c>
      <c r="AN2138" s="78">
        <v>0.25</v>
      </c>
      <c r="AO2138" s="78">
        <v>0</v>
      </c>
      <c r="AP2138" s="63" t="s">
        <v>11601</v>
      </c>
      <c r="AQ2138" s="78">
        <v>0.125</v>
      </c>
      <c r="AR2138" s="78">
        <v>0</v>
      </c>
      <c r="AS2138" s="86" t="s">
        <v>11602</v>
      </c>
      <c r="AT2138" s="87">
        <v>0</v>
      </c>
      <c r="AU2138" s="88" t="s">
        <v>11603</v>
      </c>
    </row>
    <row r="2139" spans="1:47">
      <c r="A2139" s="50">
        <f t="shared" si="151"/>
        <v>0</v>
      </c>
      <c r="B2139" s="51" t="str">
        <f>IF(A2139="","",IF(A2139&lt;词盘!$B$2,"大词",IF(A2139&lt;词盘!$C$2,"中尾词","长尾词")))</f>
        <v>大词</v>
      </c>
      <c r="D2139" s="29" t="str">
        <f t="shared" si="150"/>
        <v>无序</v>
      </c>
      <c r="I2139" s="61">
        <f t="shared" si="149"/>
        <v>0</v>
      </c>
      <c r="K2139" s="91"/>
      <c r="L2139" s="90"/>
      <c r="M2139" s="62" t="s">
        <v>11604</v>
      </c>
      <c r="N2139" s="63" t="s">
        <v>11605</v>
      </c>
      <c r="O2139" s="64" t="s">
        <v>2027</v>
      </c>
      <c r="P2139" s="65"/>
      <c r="Q2139" s="63" t="s">
        <v>2149</v>
      </c>
      <c r="R2139" s="68">
        <v>0</v>
      </c>
      <c r="S2139" s="68">
        <v>2</v>
      </c>
      <c r="T2139" s="69" t="s">
        <v>4513</v>
      </c>
      <c r="U2139" s="70">
        <v>1130013</v>
      </c>
      <c r="V2139" s="68"/>
      <c r="W2139" s="71"/>
      <c r="X2139" s="72"/>
      <c r="Y2139" s="71"/>
      <c r="Z2139" s="71"/>
      <c r="AA2139" s="71">
        <v>1</v>
      </c>
      <c r="AB2139" s="76">
        <v>0</v>
      </c>
      <c r="AC2139" s="68">
        <v>304</v>
      </c>
      <c r="AD2139" s="77">
        <v>0</v>
      </c>
      <c r="AE2139" s="68">
        <v>115</v>
      </c>
      <c r="AF2139" s="78">
        <v>0.566</v>
      </c>
      <c r="AG2139" s="81">
        <v>0.4737</v>
      </c>
      <c r="AH2139" s="82">
        <v>1.79</v>
      </c>
      <c r="AI2139" s="64" t="s">
        <v>11606</v>
      </c>
      <c r="AJ2139" s="63" t="s">
        <v>6738</v>
      </c>
      <c r="AK2139" s="78">
        <v>0.3396</v>
      </c>
      <c r="AL2139" s="78">
        <v>0.2105</v>
      </c>
      <c r="AM2139" s="63" t="s">
        <v>6739</v>
      </c>
      <c r="AN2139" s="78">
        <v>0.1321</v>
      </c>
      <c r="AO2139" s="78">
        <v>0.1053</v>
      </c>
      <c r="AP2139" s="63" t="s">
        <v>11607</v>
      </c>
      <c r="AQ2139" s="78">
        <v>0.0943</v>
      </c>
      <c r="AR2139" s="78">
        <v>0.1579</v>
      </c>
      <c r="AS2139" s="86" t="s">
        <v>11608</v>
      </c>
      <c r="AT2139" s="87">
        <v>0.0502</v>
      </c>
      <c r="AU2139" s="88" t="s">
        <v>11609</v>
      </c>
    </row>
    <row r="2140" spans="1:47">
      <c r="A2140" s="50">
        <f t="shared" si="151"/>
        <v>2162</v>
      </c>
      <c r="B2140" s="51" t="str">
        <f>IF(A2140="","",IF(A2140&lt;词盘!$B$2,"大词",IF(A2140&lt;词盘!$C$2,"中尾词","长尾词")))</f>
        <v>大词</v>
      </c>
      <c r="D2140" s="29" t="str">
        <f t="shared" si="150"/>
        <v>无序</v>
      </c>
      <c r="I2140" s="61">
        <f t="shared" si="149"/>
        <v>0</v>
      </c>
      <c r="K2140" s="91"/>
      <c r="L2140" s="90"/>
      <c r="M2140" s="62" t="s">
        <v>11610</v>
      </c>
      <c r="N2140" s="63" t="s">
        <v>11611</v>
      </c>
      <c r="O2140" s="64" t="s">
        <v>2027</v>
      </c>
      <c r="P2140" s="65"/>
      <c r="Q2140" s="63" t="s">
        <v>2149</v>
      </c>
      <c r="R2140" s="68">
        <v>0</v>
      </c>
      <c r="S2140" s="68">
        <v>2</v>
      </c>
      <c r="T2140" s="69" t="s">
        <v>8433</v>
      </c>
      <c r="U2140" s="70">
        <v>43248</v>
      </c>
      <c r="V2140" s="68">
        <v>17015</v>
      </c>
      <c r="W2140" s="71">
        <v>2162</v>
      </c>
      <c r="X2140" s="72">
        <v>0.1271</v>
      </c>
      <c r="Y2140" s="71">
        <v>400834</v>
      </c>
      <c r="Z2140" s="71">
        <v>7630</v>
      </c>
      <c r="AA2140" s="71">
        <v>50</v>
      </c>
      <c r="AB2140" s="76">
        <v>20</v>
      </c>
      <c r="AC2140" s="68">
        <v>406</v>
      </c>
      <c r="AD2140" s="77">
        <v>41.91</v>
      </c>
      <c r="AE2140" s="68">
        <v>95</v>
      </c>
      <c r="AF2140" s="78">
        <v>0.3234</v>
      </c>
      <c r="AG2140" s="81">
        <v>0.3079</v>
      </c>
      <c r="AH2140" s="82">
        <v>0.7</v>
      </c>
      <c r="AI2140" s="64" t="s">
        <v>11612</v>
      </c>
      <c r="AJ2140" s="63" t="s">
        <v>4341</v>
      </c>
      <c r="AK2140" s="78">
        <v>0.1657</v>
      </c>
      <c r="AL2140" s="78">
        <v>0.1753</v>
      </c>
      <c r="AM2140" s="63" t="s">
        <v>11613</v>
      </c>
      <c r="AN2140" s="78">
        <v>0.0821</v>
      </c>
      <c r="AO2140" s="78">
        <v>0.0701</v>
      </c>
      <c r="AP2140" s="63" t="s">
        <v>2525</v>
      </c>
      <c r="AQ2140" s="78">
        <v>0.0756</v>
      </c>
      <c r="AR2140" s="78">
        <v>0.0625</v>
      </c>
      <c r="AS2140" s="86" t="s">
        <v>11614</v>
      </c>
      <c r="AT2140" s="87">
        <v>0.0287</v>
      </c>
      <c r="AU2140" s="88" t="s">
        <v>11615</v>
      </c>
    </row>
    <row r="2141" spans="1:47">
      <c r="A2141" s="50">
        <f t="shared" si="151"/>
        <v>265</v>
      </c>
      <c r="B2141" s="51" t="str">
        <f>IF(A2141="","",IF(A2141&lt;词盘!$B$2,"大词",IF(A2141&lt;词盘!$C$2,"中尾词","长尾词")))</f>
        <v>大词</v>
      </c>
      <c r="D2141" s="29" t="str">
        <f t="shared" si="150"/>
        <v>无序</v>
      </c>
      <c r="I2141" s="61">
        <f t="shared" si="149"/>
        <v>0</v>
      </c>
      <c r="K2141" s="91"/>
      <c r="L2141" s="90"/>
      <c r="M2141" s="62" t="s">
        <v>11616</v>
      </c>
      <c r="N2141" s="63" t="s">
        <v>11617</v>
      </c>
      <c r="O2141" s="64" t="s">
        <v>2027</v>
      </c>
      <c r="P2141" s="65"/>
      <c r="Q2141" s="63" t="s">
        <v>2149</v>
      </c>
      <c r="R2141" s="68">
        <v>0</v>
      </c>
      <c r="S2141" s="68">
        <v>1</v>
      </c>
      <c r="T2141" s="69" t="s">
        <v>2022</v>
      </c>
      <c r="U2141" s="70">
        <v>248027</v>
      </c>
      <c r="V2141" s="68">
        <v>2393</v>
      </c>
      <c r="W2141" s="71">
        <v>265</v>
      </c>
      <c r="X2141" s="72">
        <v>0.1111</v>
      </c>
      <c r="Y2141" s="71">
        <v>70781</v>
      </c>
      <c r="Z2141" s="71">
        <v>1083</v>
      </c>
      <c r="AA2141" s="71">
        <v>7</v>
      </c>
      <c r="AB2141" s="76">
        <v>1</v>
      </c>
      <c r="AC2141" s="68">
        <v>459</v>
      </c>
      <c r="AD2141" s="77">
        <v>5.21</v>
      </c>
      <c r="AE2141" s="68">
        <v>98</v>
      </c>
      <c r="AF2141" s="78">
        <v>0.3042</v>
      </c>
      <c r="AG2141" s="81">
        <v>0.2352</v>
      </c>
      <c r="AH2141" s="82">
        <v>0.96</v>
      </c>
      <c r="AI2141" s="64" t="s">
        <v>11618</v>
      </c>
      <c r="AJ2141" s="63" t="s">
        <v>2525</v>
      </c>
      <c r="AK2141" s="78">
        <v>0.1208</v>
      </c>
      <c r="AL2141" s="78">
        <v>0.084</v>
      </c>
      <c r="AM2141" s="63" t="s">
        <v>4341</v>
      </c>
      <c r="AN2141" s="78">
        <v>0.1167</v>
      </c>
      <c r="AO2141" s="78">
        <v>0.0924</v>
      </c>
      <c r="AP2141" s="63" t="s">
        <v>6738</v>
      </c>
      <c r="AQ2141" s="78">
        <v>0.0667</v>
      </c>
      <c r="AR2141" s="78">
        <v>0.0588</v>
      </c>
      <c r="AS2141" s="86" t="s">
        <v>11619</v>
      </c>
      <c r="AT2141" s="87"/>
      <c r="AU2141" s="88"/>
    </row>
    <row r="2142" spans="1:47">
      <c r="A2142" s="50">
        <f t="shared" si="151"/>
        <v>0</v>
      </c>
      <c r="B2142" s="51" t="str">
        <f>IF(A2142="","",IF(A2142&lt;词盘!$B$2,"大词",IF(A2142&lt;词盘!$C$2,"中尾词","长尾词")))</f>
        <v>大词</v>
      </c>
      <c r="D2142" s="29" t="str">
        <f t="shared" si="150"/>
        <v>无序</v>
      </c>
      <c r="I2142" s="61">
        <f t="shared" si="149"/>
        <v>0</v>
      </c>
      <c r="K2142" s="91"/>
      <c r="L2142" s="90"/>
      <c r="M2142" s="62" t="s">
        <v>11620</v>
      </c>
      <c r="N2142" s="63" t="s">
        <v>11621</v>
      </c>
      <c r="O2142" s="64" t="s">
        <v>2027</v>
      </c>
      <c r="P2142" s="65"/>
      <c r="Q2142" s="63" t="s">
        <v>2047</v>
      </c>
      <c r="R2142" s="68">
        <v>0</v>
      </c>
      <c r="S2142" s="68">
        <v>6</v>
      </c>
      <c r="T2142" s="69" t="s">
        <v>11622</v>
      </c>
      <c r="U2142" s="70"/>
      <c r="V2142" s="68"/>
      <c r="W2142" s="71"/>
      <c r="X2142" s="72"/>
      <c r="Y2142" s="71"/>
      <c r="Z2142" s="71"/>
      <c r="AA2142" s="71">
        <v>1</v>
      </c>
      <c r="AB2142" s="76">
        <v>0</v>
      </c>
      <c r="AC2142" s="68">
        <v>31</v>
      </c>
      <c r="AD2142" s="77">
        <v>0</v>
      </c>
      <c r="AE2142" s="68">
        <v>19</v>
      </c>
      <c r="AF2142" s="78">
        <v>0.4716</v>
      </c>
      <c r="AG2142" s="81">
        <v>0.6428</v>
      </c>
      <c r="AH2142" s="82">
        <v>2.42</v>
      </c>
      <c r="AI2142" s="64" t="s">
        <v>11623</v>
      </c>
      <c r="AJ2142" s="63" t="s">
        <v>11624</v>
      </c>
      <c r="AK2142" s="78">
        <v>0.1792</v>
      </c>
      <c r="AL2142" s="78">
        <v>0.2857</v>
      </c>
      <c r="AM2142" s="63" t="s">
        <v>11624</v>
      </c>
      <c r="AN2142" s="78">
        <v>0.1792</v>
      </c>
      <c r="AO2142" s="78">
        <v>0.2857</v>
      </c>
      <c r="AP2142" s="63" t="s">
        <v>3289</v>
      </c>
      <c r="AQ2142" s="78">
        <v>0.1132</v>
      </c>
      <c r="AR2142" s="78">
        <v>0.0714</v>
      </c>
      <c r="AS2142" s="86" t="s">
        <v>11625</v>
      </c>
      <c r="AT2142" s="87">
        <v>0</v>
      </c>
      <c r="AU2142" s="88" t="s">
        <v>11626</v>
      </c>
    </row>
    <row r="2143" spans="1:47">
      <c r="A2143" s="50">
        <f t="shared" si="151"/>
        <v>0</v>
      </c>
      <c r="B2143" s="51" t="str">
        <f>IF(A2143="","",IF(A2143&lt;词盘!$B$2,"大词",IF(A2143&lt;词盘!$C$2,"中尾词","长尾词")))</f>
        <v>大词</v>
      </c>
      <c r="D2143" s="29" t="str">
        <f t="shared" si="150"/>
        <v>无序</v>
      </c>
      <c r="I2143" s="61">
        <f t="shared" si="149"/>
        <v>0</v>
      </c>
      <c r="K2143" s="91"/>
      <c r="L2143" s="90"/>
      <c r="M2143" s="62" t="s">
        <v>11627</v>
      </c>
      <c r="N2143" s="63"/>
      <c r="O2143" s="64" t="s">
        <v>2018</v>
      </c>
      <c r="P2143" s="65"/>
      <c r="Q2143" s="63" t="s">
        <v>1987</v>
      </c>
      <c r="R2143" s="68">
        <v>0</v>
      </c>
      <c r="S2143" s="68">
        <v>7</v>
      </c>
      <c r="T2143" s="69" t="s">
        <v>11628</v>
      </c>
      <c r="U2143" s="70"/>
      <c r="V2143" s="68"/>
      <c r="W2143" s="71"/>
      <c r="X2143" s="72"/>
      <c r="Y2143" s="71"/>
      <c r="Z2143" s="71"/>
      <c r="AA2143" s="71">
        <v>1</v>
      </c>
      <c r="AB2143" s="76">
        <v>0</v>
      </c>
      <c r="AC2143" s="68">
        <v>581</v>
      </c>
      <c r="AD2143" s="77">
        <v>0</v>
      </c>
      <c r="AE2143" s="68">
        <v>5</v>
      </c>
      <c r="AF2143" s="78">
        <v>0.56</v>
      </c>
      <c r="AG2143" s="81">
        <v>0.4</v>
      </c>
      <c r="AH2143" s="82">
        <v>3.17</v>
      </c>
      <c r="AI2143" s="64" t="s">
        <v>11629</v>
      </c>
      <c r="AJ2143" s="63" t="s">
        <v>2278</v>
      </c>
      <c r="AK2143" s="78">
        <v>0.24</v>
      </c>
      <c r="AL2143" s="78">
        <v>0.2</v>
      </c>
      <c r="AM2143" s="63" t="s">
        <v>11630</v>
      </c>
      <c r="AN2143" s="78">
        <v>0.16</v>
      </c>
      <c r="AO2143" s="78">
        <v>0.2</v>
      </c>
      <c r="AP2143" s="63" t="s">
        <v>2300</v>
      </c>
      <c r="AQ2143" s="78">
        <v>0.16</v>
      </c>
      <c r="AR2143" s="78">
        <v>0</v>
      </c>
      <c r="AS2143" s="86" t="s">
        <v>11631</v>
      </c>
      <c r="AT2143" s="87"/>
      <c r="AU2143" s="88"/>
    </row>
    <row r="2144" spans="1:47">
      <c r="A2144" s="50">
        <f t="shared" si="151"/>
        <v>0</v>
      </c>
      <c r="B2144" s="51" t="str">
        <f>IF(A2144="","",IF(A2144&lt;词盘!$B$2,"大词",IF(A2144&lt;词盘!$C$2,"中尾词","长尾词")))</f>
        <v>大词</v>
      </c>
      <c r="D2144" s="29" t="str">
        <f t="shared" si="150"/>
        <v>无序</v>
      </c>
      <c r="I2144" s="61">
        <f t="shared" si="149"/>
        <v>0</v>
      </c>
      <c r="K2144" s="91"/>
      <c r="L2144" s="90"/>
      <c r="M2144" s="62" t="s">
        <v>11632</v>
      </c>
      <c r="N2144" s="63"/>
      <c r="O2144" s="64" t="s">
        <v>2027</v>
      </c>
      <c r="P2144" s="65"/>
      <c r="Q2144" s="63" t="s">
        <v>2047</v>
      </c>
      <c r="R2144" s="68">
        <v>0</v>
      </c>
      <c r="S2144" s="68">
        <v>2</v>
      </c>
      <c r="T2144" s="69" t="s">
        <v>8213</v>
      </c>
      <c r="U2144" s="70"/>
      <c r="V2144" s="68"/>
      <c r="W2144" s="71"/>
      <c r="X2144" s="72"/>
      <c r="Y2144" s="71"/>
      <c r="Z2144" s="71"/>
      <c r="AA2144" s="71">
        <v>1</v>
      </c>
      <c r="AB2144" s="76">
        <v>0</v>
      </c>
      <c r="AC2144" s="68">
        <v>14</v>
      </c>
      <c r="AD2144" s="77">
        <v>0</v>
      </c>
      <c r="AE2144" s="68">
        <v>5</v>
      </c>
      <c r="AF2144" s="78">
        <v>0.8276</v>
      </c>
      <c r="AG2144" s="81">
        <v>0</v>
      </c>
      <c r="AH2144" s="82">
        <v>5.96</v>
      </c>
      <c r="AI2144" s="64" t="s">
        <v>11633</v>
      </c>
      <c r="AJ2144" s="63" t="s">
        <v>2250</v>
      </c>
      <c r="AK2144" s="78">
        <v>0.4483</v>
      </c>
      <c r="AL2144" s="78">
        <v>0</v>
      </c>
      <c r="AM2144" s="63" t="s">
        <v>2162</v>
      </c>
      <c r="AN2144" s="78">
        <v>0.3103</v>
      </c>
      <c r="AO2144" s="78">
        <v>0</v>
      </c>
      <c r="AP2144" s="63" t="s">
        <v>2163</v>
      </c>
      <c r="AQ2144" s="78">
        <v>0.069</v>
      </c>
      <c r="AR2144" s="78">
        <v>0</v>
      </c>
      <c r="AS2144" s="86" t="s">
        <v>11634</v>
      </c>
      <c r="AT2144" s="87">
        <v>0</v>
      </c>
      <c r="AU2144" s="88" t="s">
        <v>11635</v>
      </c>
    </row>
    <row r="2145" spans="1:47">
      <c r="A2145" s="50">
        <f t="shared" si="151"/>
        <v>184</v>
      </c>
      <c r="B2145" s="51" t="str">
        <f>IF(A2145="","",IF(A2145&lt;词盘!$B$2,"大词",IF(A2145&lt;词盘!$C$2,"中尾词","长尾词")))</f>
        <v>大词</v>
      </c>
      <c r="D2145" s="29" t="str">
        <f t="shared" si="150"/>
        <v>无序</v>
      </c>
      <c r="I2145" s="61">
        <f t="shared" si="149"/>
        <v>0</v>
      </c>
      <c r="K2145" s="91"/>
      <c r="L2145" s="90"/>
      <c r="M2145" s="62" t="s">
        <v>11636</v>
      </c>
      <c r="N2145" s="63" t="s">
        <v>11637</v>
      </c>
      <c r="O2145" s="64" t="s">
        <v>2027</v>
      </c>
      <c r="P2145" s="65"/>
      <c r="Q2145" s="63" t="s">
        <v>2149</v>
      </c>
      <c r="R2145" s="68">
        <v>0</v>
      </c>
      <c r="S2145" s="68">
        <v>1</v>
      </c>
      <c r="T2145" s="69" t="s">
        <v>4686</v>
      </c>
      <c r="U2145" s="70">
        <v>1243575</v>
      </c>
      <c r="V2145" s="68">
        <v>859</v>
      </c>
      <c r="W2145" s="71">
        <v>184</v>
      </c>
      <c r="X2145" s="72">
        <v>0.2148</v>
      </c>
      <c r="Y2145" s="71">
        <v>19209</v>
      </c>
      <c r="Z2145" s="71">
        <v>357</v>
      </c>
      <c r="AA2145" s="71">
        <v>5</v>
      </c>
      <c r="AB2145" s="76">
        <v>0</v>
      </c>
      <c r="AC2145" s="68">
        <v>927</v>
      </c>
      <c r="AD2145" s="77">
        <v>0.93</v>
      </c>
      <c r="AE2145" s="68">
        <v>23</v>
      </c>
      <c r="AF2145" s="78">
        <v>0.5209</v>
      </c>
      <c r="AG2145" s="81">
        <v>0.1667</v>
      </c>
      <c r="AH2145" s="82">
        <v>1.12</v>
      </c>
      <c r="AI2145" s="64" t="s">
        <v>4778</v>
      </c>
      <c r="AJ2145" s="63" t="s">
        <v>11638</v>
      </c>
      <c r="AK2145" s="78">
        <v>0.25</v>
      </c>
      <c r="AL2145" s="78">
        <v>0.1667</v>
      </c>
      <c r="AM2145" s="63" t="s">
        <v>2243</v>
      </c>
      <c r="AN2145" s="78">
        <v>0.1667</v>
      </c>
      <c r="AO2145" s="78">
        <v>0</v>
      </c>
      <c r="AP2145" s="63" t="s">
        <v>10366</v>
      </c>
      <c r="AQ2145" s="78">
        <v>0.1042</v>
      </c>
      <c r="AR2145" s="78">
        <v>0</v>
      </c>
      <c r="AS2145" s="86" t="s">
        <v>11639</v>
      </c>
      <c r="AT2145" s="87">
        <v>0.25</v>
      </c>
      <c r="AU2145" s="88" t="s">
        <v>11640</v>
      </c>
    </row>
    <row r="2146" spans="1:47">
      <c r="A2146" s="50">
        <f t="shared" si="151"/>
        <v>25</v>
      </c>
      <c r="B2146" s="51" t="str">
        <f>IF(A2146="","",IF(A2146&lt;词盘!$B$2,"大词",IF(A2146&lt;词盘!$C$2,"中尾词","长尾词")))</f>
        <v>大词</v>
      </c>
      <c r="D2146" s="29" t="str">
        <f t="shared" si="150"/>
        <v>无序</v>
      </c>
      <c r="I2146" s="61">
        <f t="shared" si="149"/>
        <v>0</v>
      </c>
      <c r="K2146" s="91"/>
      <c r="L2146" s="90"/>
      <c r="M2146" s="62" t="s">
        <v>11641</v>
      </c>
      <c r="N2146" s="63" t="s">
        <v>11642</v>
      </c>
      <c r="O2146" s="64" t="s">
        <v>2027</v>
      </c>
      <c r="P2146" s="65"/>
      <c r="Q2146" s="63" t="s">
        <v>2149</v>
      </c>
      <c r="R2146" s="68">
        <v>0</v>
      </c>
      <c r="S2146" s="68">
        <v>1</v>
      </c>
      <c r="T2146" s="69" t="s">
        <v>2022</v>
      </c>
      <c r="U2146" s="70">
        <v>940385</v>
      </c>
      <c r="V2146" s="68">
        <v>1561</v>
      </c>
      <c r="W2146" s="71">
        <v>25</v>
      </c>
      <c r="X2146" s="72">
        <v>0.0164</v>
      </c>
      <c r="Y2146" s="71">
        <v>41355</v>
      </c>
      <c r="Z2146" s="71">
        <v>743</v>
      </c>
      <c r="AA2146" s="71">
        <v>1</v>
      </c>
      <c r="AB2146" s="76">
        <v>0</v>
      </c>
      <c r="AC2146" s="68">
        <v>181</v>
      </c>
      <c r="AD2146" s="77">
        <v>8.62</v>
      </c>
      <c r="AE2146" s="68">
        <v>28</v>
      </c>
      <c r="AF2146" s="78">
        <v>0.3281</v>
      </c>
      <c r="AG2146" s="81">
        <v>0</v>
      </c>
      <c r="AH2146" s="82">
        <v>0.64</v>
      </c>
      <c r="AI2146" s="64" t="s">
        <v>11643</v>
      </c>
      <c r="AJ2146" s="63" t="s">
        <v>5992</v>
      </c>
      <c r="AK2146" s="78">
        <v>0.1406</v>
      </c>
      <c r="AL2146" s="78">
        <v>0</v>
      </c>
      <c r="AM2146" s="63" t="s">
        <v>11644</v>
      </c>
      <c r="AN2146" s="78">
        <v>0.1094</v>
      </c>
      <c r="AO2146" s="78">
        <v>0</v>
      </c>
      <c r="AP2146" s="63" t="s">
        <v>11645</v>
      </c>
      <c r="AQ2146" s="78">
        <v>0.0781</v>
      </c>
      <c r="AR2146" s="78">
        <v>0</v>
      </c>
      <c r="AS2146" s="86" t="s">
        <v>11646</v>
      </c>
      <c r="AT2146" s="87">
        <v>0</v>
      </c>
      <c r="AU2146" s="88" t="s">
        <v>11647</v>
      </c>
    </row>
    <row r="2147" spans="1:47">
      <c r="A2147" s="50">
        <f t="shared" si="151"/>
        <v>0</v>
      </c>
      <c r="B2147" s="51" t="str">
        <f>IF(A2147="","",IF(A2147&lt;词盘!$B$2,"大词",IF(A2147&lt;词盘!$C$2,"中尾词","长尾词")))</f>
        <v>大词</v>
      </c>
      <c r="D2147" s="29" t="str">
        <f t="shared" si="150"/>
        <v>无序</v>
      </c>
      <c r="I2147" s="61">
        <f t="shared" si="149"/>
        <v>0</v>
      </c>
      <c r="K2147" s="91"/>
      <c r="L2147" s="90"/>
      <c r="M2147" s="62" t="s">
        <v>11648</v>
      </c>
      <c r="N2147" s="63" t="s">
        <v>11649</v>
      </c>
      <c r="O2147" s="64" t="s">
        <v>2027</v>
      </c>
      <c r="P2147" s="65"/>
      <c r="Q2147" s="63" t="s">
        <v>2047</v>
      </c>
      <c r="R2147" s="68">
        <v>0</v>
      </c>
      <c r="S2147" s="68">
        <v>1</v>
      </c>
      <c r="T2147" s="69" t="s">
        <v>2022</v>
      </c>
      <c r="U2147" s="70"/>
      <c r="V2147" s="68"/>
      <c r="W2147" s="71"/>
      <c r="X2147" s="72"/>
      <c r="Y2147" s="71"/>
      <c r="Z2147" s="71"/>
      <c r="AA2147" s="71">
        <v>1</v>
      </c>
      <c r="AB2147" s="76">
        <v>0</v>
      </c>
      <c r="AC2147" s="68">
        <v>333</v>
      </c>
      <c r="AD2147" s="77">
        <v>0</v>
      </c>
      <c r="AE2147" s="68">
        <v>4</v>
      </c>
      <c r="AF2147" s="78">
        <v>1</v>
      </c>
      <c r="AG2147" s="81">
        <v>0</v>
      </c>
      <c r="AH2147" s="82">
        <v>1.38</v>
      </c>
      <c r="AI2147" s="64" t="s">
        <v>11650</v>
      </c>
      <c r="AJ2147" s="63" t="s">
        <v>4390</v>
      </c>
      <c r="AK2147" s="78">
        <v>0.5</v>
      </c>
      <c r="AL2147" s="78">
        <v>0</v>
      </c>
      <c r="AM2147" s="63" t="s">
        <v>8873</v>
      </c>
      <c r="AN2147" s="78">
        <v>0.25</v>
      </c>
      <c r="AO2147" s="78">
        <v>0</v>
      </c>
      <c r="AP2147" s="63" t="s">
        <v>5673</v>
      </c>
      <c r="AQ2147" s="78">
        <v>0.25</v>
      </c>
      <c r="AR2147" s="78">
        <v>0</v>
      </c>
      <c r="AS2147" s="86" t="s">
        <v>11651</v>
      </c>
      <c r="AT2147" s="87">
        <v>0.0968</v>
      </c>
      <c r="AU2147" s="88" t="s">
        <v>11652</v>
      </c>
    </row>
    <row r="2148" spans="1:47">
      <c r="A2148" s="50">
        <f t="shared" si="151"/>
        <v>76</v>
      </c>
      <c r="B2148" s="51" t="str">
        <f>IF(A2148="","",IF(A2148&lt;词盘!$B$2,"大词",IF(A2148&lt;词盘!$C$2,"中尾词","长尾词")))</f>
        <v>大词</v>
      </c>
      <c r="D2148" s="29" t="str">
        <f t="shared" si="150"/>
        <v>无序</v>
      </c>
      <c r="I2148" s="61">
        <f t="shared" si="149"/>
        <v>0</v>
      </c>
      <c r="K2148" s="91"/>
      <c r="L2148" s="90"/>
      <c r="M2148" s="62" t="s">
        <v>11653</v>
      </c>
      <c r="N2148" s="63" t="s">
        <v>11654</v>
      </c>
      <c r="O2148" s="64" t="s">
        <v>2027</v>
      </c>
      <c r="P2148" s="65"/>
      <c r="Q2148" s="63" t="s">
        <v>11655</v>
      </c>
      <c r="R2148" s="68">
        <v>0</v>
      </c>
      <c r="S2148" s="68">
        <v>3</v>
      </c>
      <c r="T2148" s="69" t="s">
        <v>6803</v>
      </c>
      <c r="U2148" s="70">
        <v>1558337</v>
      </c>
      <c r="V2148" s="68">
        <v>1189</v>
      </c>
      <c r="W2148" s="71">
        <v>76</v>
      </c>
      <c r="X2148" s="72">
        <v>0.0644</v>
      </c>
      <c r="Y2148" s="71">
        <v>30755</v>
      </c>
      <c r="Z2148" s="71">
        <v>528</v>
      </c>
      <c r="AA2148" s="71">
        <v>2</v>
      </c>
      <c r="AB2148" s="76">
        <v>0</v>
      </c>
      <c r="AC2148" s="68">
        <v>833</v>
      </c>
      <c r="AD2148" s="77">
        <v>1.43</v>
      </c>
      <c r="AE2148" s="68">
        <v>2</v>
      </c>
      <c r="AF2148" s="78">
        <v>0.3683</v>
      </c>
      <c r="AG2148" s="81">
        <v>0.4166</v>
      </c>
      <c r="AH2148" s="82">
        <v>0.37</v>
      </c>
      <c r="AI2148" s="64" t="s">
        <v>5220</v>
      </c>
      <c r="AJ2148" s="63" t="s">
        <v>4390</v>
      </c>
      <c r="AK2148" s="78">
        <v>0.2105</v>
      </c>
      <c r="AL2148" s="78">
        <v>0.25</v>
      </c>
      <c r="AM2148" s="63" t="s">
        <v>11656</v>
      </c>
      <c r="AN2148" s="78">
        <v>0.0789</v>
      </c>
      <c r="AO2148" s="78">
        <v>0.0833</v>
      </c>
      <c r="AP2148" s="63" t="s">
        <v>11657</v>
      </c>
      <c r="AQ2148" s="78">
        <v>0.0789</v>
      </c>
      <c r="AR2148" s="78">
        <v>0.0833</v>
      </c>
      <c r="AS2148" s="86" t="s">
        <v>11658</v>
      </c>
      <c r="AT2148" s="87">
        <v>0</v>
      </c>
      <c r="AU2148" s="88" t="s">
        <v>11659</v>
      </c>
    </row>
    <row r="2149" spans="1:47">
      <c r="A2149" s="50">
        <f t="shared" si="151"/>
        <v>109</v>
      </c>
      <c r="B2149" s="51" t="str">
        <f>IF(A2149="","",IF(A2149&lt;词盘!$B$2,"大词",IF(A2149&lt;词盘!$C$2,"中尾词","长尾词")))</f>
        <v>大词</v>
      </c>
      <c r="D2149" s="29" t="str">
        <f t="shared" si="150"/>
        <v>无序</v>
      </c>
      <c r="I2149" s="61">
        <f t="shared" si="149"/>
        <v>0</v>
      </c>
      <c r="K2149" s="91"/>
      <c r="L2149" s="90"/>
      <c r="M2149" s="62" t="s">
        <v>11660</v>
      </c>
      <c r="N2149" s="63" t="s">
        <v>11661</v>
      </c>
      <c r="O2149" s="64" t="s">
        <v>2027</v>
      </c>
      <c r="P2149" s="65"/>
      <c r="Q2149" s="63" t="s">
        <v>2149</v>
      </c>
      <c r="R2149" s="68">
        <v>0</v>
      </c>
      <c r="S2149" s="68">
        <v>1</v>
      </c>
      <c r="T2149" s="69" t="s">
        <v>4096</v>
      </c>
      <c r="U2149" s="70">
        <v>703247</v>
      </c>
      <c r="V2149" s="68">
        <v>2829</v>
      </c>
      <c r="W2149" s="71">
        <v>109</v>
      </c>
      <c r="X2149" s="72">
        <v>0.0386</v>
      </c>
      <c r="Y2149" s="71">
        <v>72529</v>
      </c>
      <c r="Z2149" s="71">
        <v>1350</v>
      </c>
      <c r="AA2149" s="71">
        <v>3</v>
      </c>
      <c r="AB2149" s="76">
        <v>7</v>
      </c>
      <c r="AC2149" s="68">
        <v>4126</v>
      </c>
      <c r="AD2149" s="77">
        <v>0.69</v>
      </c>
      <c r="AE2149" s="68">
        <v>32</v>
      </c>
      <c r="AF2149" s="78">
        <v>0.2209</v>
      </c>
      <c r="AG2149" s="81">
        <v>0.2307</v>
      </c>
      <c r="AH2149" s="82">
        <v>0.92</v>
      </c>
      <c r="AI2149" s="64" t="s">
        <v>4831</v>
      </c>
      <c r="AJ2149" s="63" t="s">
        <v>3562</v>
      </c>
      <c r="AK2149" s="78">
        <v>0.093</v>
      </c>
      <c r="AL2149" s="78">
        <v>0.1538</v>
      </c>
      <c r="AM2149" s="63" t="s">
        <v>11662</v>
      </c>
      <c r="AN2149" s="78">
        <v>0.0698</v>
      </c>
      <c r="AO2149" s="78">
        <v>0</v>
      </c>
      <c r="AP2149" s="63" t="s">
        <v>11663</v>
      </c>
      <c r="AQ2149" s="78">
        <v>0.0581</v>
      </c>
      <c r="AR2149" s="78">
        <v>0.0769</v>
      </c>
      <c r="AS2149" s="86" t="s">
        <v>11664</v>
      </c>
      <c r="AT2149" s="87">
        <v>0.5</v>
      </c>
      <c r="AU2149" s="88" t="s">
        <v>11665</v>
      </c>
    </row>
    <row r="2150" spans="1:47">
      <c r="A2150" s="50">
        <f t="shared" si="151"/>
        <v>0</v>
      </c>
      <c r="B2150" s="51" t="str">
        <f>IF(A2150="","",IF(A2150&lt;词盘!$B$2,"大词",IF(A2150&lt;词盘!$C$2,"中尾词","长尾词")))</f>
        <v>大词</v>
      </c>
      <c r="D2150" s="29" t="str">
        <f t="shared" si="150"/>
        <v>无序</v>
      </c>
      <c r="I2150" s="61">
        <f t="shared" si="149"/>
        <v>0</v>
      </c>
      <c r="K2150" s="91"/>
      <c r="L2150" s="90"/>
      <c r="M2150" s="62" t="s">
        <v>11666</v>
      </c>
      <c r="N2150" s="63" t="s">
        <v>11667</v>
      </c>
      <c r="O2150" s="64" t="s">
        <v>2027</v>
      </c>
      <c r="P2150" s="65"/>
      <c r="Q2150" s="63" t="s">
        <v>2047</v>
      </c>
      <c r="R2150" s="68">
        <v>0</v>
      </c>
      <c r="S2150" s="68">
        <v>1</v>
      </c>
      <c r="T2150" s="69" t="s">
        <v>2022</v>
      </c>
      <c r="U2150" s="70"/>
      <c r="V2150" s="68"/>
      <c r="W2150" s="71"/>
      <c r="X2150" s="72"/>
      <c r="Y2150" s="71"/>
      <c r="Z2150" s="71"/>
      <c r="AA2150" s="71">
        <v>1</v>
      </c>
      <c r="AB2150" s="76">
        <v>0</v>
      </c>
      <c r="AC2150" s="68">
        <v>774</v>
      </c>
      <c r="AD2150" s="77">
        <v>0</v>
      </c>
      <c r="AE2150" s="68">
        <v>56</v>
      </c>
      <c r="AF2150" s="78">
        <v>0.56</v>
      </c>
      <c r="AG2150" s="81">
        <v>0.6666</v>
      </c>
      <c r="AH2150" s="82">
        <v>1.55</v>
      </c>
      <c r="AI2150" s="64" t="s">
        <v>3650</v>
      </c>
      <c r="AJ2150" s="63" t="s">
        <v>11668</v>
      </c>
      <c r="AK2150" s="78">
        <v>0.24</v>
      </c>
      <c r="AL2150" s="78">
        <v>0.3333</v>
      </c>
      <c r="AM2150" s="63" t="s">
        <v>11669</v>
      </c>
      <c r="AN2150" s="78">
        <v>0.2</v>
      </c>
      <c r="AO2150" s="78">
        <v>0.3333</v>
      </c>
      <c r="AP2150" s="63" t="s">
        <v>11670</v>
      </c>
      <c r="AQ2150" s="78">
        <v>0.12</v>
      </c>
      <c r="AR2150" s="78">
        <v>0</v>
      </c>
      <c r="AS2150" s="86" t="s">
        <v>11671</v>
      </c>
      <c r="AT2150" s="87">
        <v>0</v>
      </c>
      <c r="AU2150" s="88" t="s">
        <v>11672</v>
      </c>
    </row>
    <row r="2151" spans="1:47">
      <c r="A2151" s="50">
        <f t="shared" si="151"/>
        <v>0</v>
      </c>
      <c r="B2151" s="51" t="str">
        <f>IF(A2151="","",IF(A2151&lt;词盘!$B$2,"大词",IF(A2151&lt;词盘!$C$2,"中尾词","长尾词")))</f>
        <v>大词</v>
      </c>
      <c r="D2151" s="29" t="str">
        <f t="shared" si="150"/>
        <v>无序</v>
      </c>
      <c r="I2151" s="61">
        <f t="shared" si="149"/>
        <v>0</v>
      </c>
      <c r="K2151" s="91"/>
      <c r="L2151" s="90"/>
      <c r="M2151" s="62" t="s">
        <v>11673</v>
      </c>
      <c r="N2151" s="63"/>
      <c r="O2151" s="64" t="s">
        <v>2027</v>
      </c>
      <c r="P2151" s="65"/>
      <c r="Q2151" s="63" t="s">
        <v>2047</v>
      </c>
      <c r="R2151" s="68">
        <v>0</v>
      </c>
      <c r="S2151" s="68">
        <v>5</v>
      </c>
      <c r="T2151" s="69" t="s">
        <v>11674</v>
      </c>
      <c r="U2151" s="70"/>
      <c r="V2151" s="68"/>
      <c r="W2151" s="71"/>
      <c r="X2151" s="72"/>
      <c r="Y2151" s="71"/>
      <c r="Z2151" s="71"/>
      <c r="AA2151" s="71"/>
      <c r="AB2151" s="76"/>
      <c r="AC2151" s="68">
        <v>0</v>
      </c>
      <c r="AD2151" s="77"/>
      <c r="AE2151" s="68">
        <v>18</v>
      </c>
      <c r="AF2151" s="78"/>
      <c r="AG2151" s="81"/>
      <c r="AH2151" s="44" t="s">
        <v>2027</v>
      </c>
      <c r="AI2151" s="64" t="s">
        <v>2177</v>
      </c>
      <c r="AJ2151" s="63"/>
      <c r="AK2151" s="78"/>
      <c r="AL2151" s="78"/>
      <c r="AM2151" s="63"/>
      <c r="AN2151" s="78"/>
      <c r="AO2151" s="78"/>
      <c r="AP2151" s="63"/>
      <c r="AQ2151" s="78"/>
      <c r="AR2151" s="78"/>
      <c r="AS2151" s="86"/>
      <c r="AT2151" s="87">
        <v>0</v>
      </c>
      <c r="AU2151" s="88" t="s">
        <v>11675</v>
      </c>
    </row>
    <row r="2152" spans="1:47">
      <c r="A2152" s="50">
        <f t="shared" si="151"/>
        <v>0</v>
      </c>
      <c r="B2152" s="51" t="str">
        <f>IF(A2152="","",IF(A2152&lt;词盘!$B$2,"大词",IF(A2152&lt;词盘!$C$2,"中尾词","长尾词")))</f>
        <v>大词</v>
      </c>
      <c r="D2152" s="29" t="str">
        <f t="shared" si="150"/>
        <v>无序</v>
      </c>
      <c r="I2152" s="61">
        <f t="shared" si="149"/>
        <v>0</v>
      </c>
      <c r="K2152" s="91"/>
      <c r="L2152" s="90"/>
      <c r="M2152" s="62" t="s">
        <v>11676</v>
      </c>
      <c r="N2152" s="63"/>
      <c r="O2152" s="64" t="s">
        <v>2027</v>
      </c>
      <c r="P2152" s="65"/>
      <c r="Q2152" s="63" t="s">
        <v>2047</v>
      </c>
      <c r="R2152" s="68">
        <v>0</v>
      </c>
      <c r="S2152" s="68">
        <v>2</v>
      </c>
      <c r="T2152" s="69" t="s">
        <v>4646</v>
      </c>
      <c r="U2152" s="70"/>
      <c r="V2152" s="68"/>
      <c r="W2152" s="71"/>
      <c r="X2152" s="72"/>
      <c r="Y2152" s="71"/>
      <c r="Z2152" s="71"/>
      <c r="AA2152" s="71"/>
      <c r="AB2152" s="76"/>
      <c r="AC2152" s="68">
        <v>0</v>
      </c>
      <c r="AD2152" s="77"/>
      <c r="AE2152" s="68">
        <v>12</v>
      </c>
      <c r="AF2152" s="78"/>
      <c r="AG2152" s="81"/>
      <c r="AH2152" s="44" t="s">
        <v>2027</v>
      </c>
      <c r="AI2152" s="64" t="s">
        <v>2177</v>
      </c>
      <c r="AJ2152" s="63"/>
      <c r="AK2152" s="78"/>
      <c r="AL2152" s="78"/>
      <c r="AM2152" s="63"/>
      <c r="AN2152" s="78"/>
      <c r="AO2152" s="78"/>
      <c r="AP2152" s="63"/>
      <c r="AQ2152" s="78"/>
      <c r="AR2152" s="78"/>
      <c r="AS2152" s="86"/>
      <c r="AT2152" s="87"/>
      <c r="AU2152" s="88"/>
    </row>
    <row r="2153" spans="1:47">
      <c r="A2153" s="50">
        <f t="shared" si="151"/>
        <v>289</v>
      </c>
      <c r="B2153" s="51" t="str">
        <f>IF(A2153="","",IF(A2153&lt;词盘!$B$2,"大词",IF(A2153&lt;词盘!$C$2,"中尾词","长尾词")))</f>
        <v>大词</v>
      </c>
      <c r="D2153" s="29" t="str">
        <f t="shared" si="150"/>
        <v>无序</v>
      </c>
      <c r="I2153" s="61">
        <f t="shared" si="149"/>
        <v>0</v>
      </c>
      <c r="K2153" s="91"/>
      <c r="L2153" s="90"/>
      <c r="M2153" s="62" t="s">
        <v>11677</v>
      </c>
      <c r="N2153" s="63" t="s">
        <v>11678</v>
      </c>
      <c r="O2153" s="64" t="s">
        <v>2027</v>
      </c>
      <c r="P2153" s="65"/>
      <c r="Q2153" s="63" t="s">
        <v>2149</v>
      </c>
      <c r="R2153" s="68">
        <v>0</v>
      </c>
      <c r="S2153" s="68">
        <v>2</v>
      </c>
      <c r="T2153" s="69" t="s">
        <v>8495</v>
      </c>
      <c r="U2153" s="70">
        <v>815937</v>
      </c>
      <c r="V2153" s="68">
        <v>1908</v>
      </c>
      <c r="W2153" s="71">
        <v>289</v>
      </c>
      <c r="X2153" s="72">
        <v>0.1516</v>
      </c>
      <c r="Y2153" s="71">
        <v>56473</v>
      </c>
      <c r="Z2153" s="71">
        <v>779</v>
      </c>
      <c r="AA2153" s="71">
        <v>7</v>
      </c>
      <c r="AB2153" s="76">
        <v>0</v>
      </c>
      <c r="AC2153" s="68">
        <v>951</v>
      </c>
      <c r="AD2153" s="77">
        <v>2.01</v>
      </c>
      <c r="AE2153" s="68">
        <v>18</v>
      </c>
      <c r="AF2153" s="78">
        <v>0.7162</v>
      </c>
      <c r="AG2153" s="81">
        <v>0.5758</v>
      </c>
      <c r="AH2153" s="82">
        <v>1.45</v>
      </c>
      <c r="AI2153" s="64" t="s">
        <v>5538</v>
      </c>
      <c r="AJ2153" s="63" t="s">
        <v>10466</v>
      </c>
      <c r="AK2153" s="78">
        <v>0.527</v>
      </c>
      <c r="AL2153" s="78">
        <v>0.5455</v>
      </c>
      <c r="AM2153" s="63" t="s">
        <v>6136</v>
      </c>
      <c r="AN2153" s="78">
        <v>0.1216</v>
      </c>
      <c r="AO2153" s="78">
        <v>0.0303</v>
      </c>
      <c r="AP2153" s="63" t="s">
        <v>11679</v>
      </c>
      <c r="AQ2153" s="78">
        <v>0.0676</v>
      </c>
      <c r="AR2153" s="78">
        <v>0</v>
      </c>
      <c r="AS2153" s="86" t="s">
        <v>11680</v>
      </c>
      <c r="AT2153" s="87"/>
      <c r="AU2153" s="88"/>
    </row>
    <row r="2154" spans="1:47">
      <c r="A2154" s="50">
        <f t="shared" si="151"/>
        <v>0</v>
      </c>
      <c r="B2154" s="51" t="str">
        <f>IF(A2154="","",IF(A2154&lt;词盘!$B$2,"大词",IF(A2154&lt;词盘!$C$2,"中尾词","长尾词")))</f>
        <v>大词</v>
      </c>
      <c r="D2154" s="29" t="str">
        <f t="shared" si="150"/>
        <v>无序</v>
      </c>
      <c r="I2154" s="61">
        <f t="shared" si="149"/>
        <v>0</v>
      </c>
      <c r="K2154" s="91"/>
      <c r="L2154" s="90"/>
      <c r="M2154" s="62" t="s">
        <v>11681</v>
      </c>
      <c r="N2154" s="63"/>
      <c r="O2154" s="64" t="s">
        <v>2027</v>
      </c>
      <c r="P2154" s="65"/>
      <c r="Q2154" s="63" t="s">
        <v>2149</v>
      </c>
      <c r="R2154" s="68">
        <v>0</v>
      </c>
      <c r="S2154" s="68">
        <v>1</v>
      </c>
      <c r="T2154" s="69" t="s">
        <v>2022</v>
      </c>
      <c r="U2154" s="70"/>
      <c r="V2154" s="68"/>
      <c r="W2154" s="71"/>
      <c r="X2154" s="72"/>
      <c r="Y2154" s="71"/>
      <c r="Z2154" s="71"/>
      <c r="AA2154" s="71"/>
      <c r="AB2154" s="76"/>
      <c r="AC2154" s="68">
        <v>0</v>
      </c>
      <c r="AD2154" s="77"/>
      <c r="AE2154" s="68">
        <v>14</v>
      </c>
      <c r="AF2154" s="78"/>
      <c r="AG2154" s="81"/>
      <c r="AH2154" s="44" t="s">
        <v>2027</v>
      </c>
      <c r="AI2154" s="64" t="s">
        <v>2177</v>
      </c>
      <c r="AJ2154" s="63"/>
      <c r="AK2154" s="78"/>
      <c r="AL2154" s="78"/>
      <c r="AM2154" s="63"/>
      <c r="AN2154" s="78"/>
      <c r="AO2154" s="78"/>
      <c r="AP2154" s="63"/>
      <c r="AQ2154" s="78"/>
      <c r="AR2154" s="78"/>
      <c r="AS2154" s="86"/>
      <c r="AT2154" s="87"/>
      <c r="AU2154" s="88"/>
    </row>
    <row r="2155" spans="1:47">
      <c r="A2155" s="50">
        <f t="shared" si="151"/>
        <v>0</v>
      </c>
      <c r="B2155" s="51" t="str">
        <f>IF(A2155="","",IF(A2155&lt;词盘!$B$2,"大词",IF(A2155&lt;词盘!$C$2,"中尾词","长尾词")))</f>
        <v>大词</v>
      </c>
      <c r="D2155" s="29" t="str">
        <f t="shared" si="150"/>
        <v>无序</v>
      </c>
      <c r="I2155" s="61">
        <f t="shared" si="149"/>
        <v>0</v>
      </c>
      <c r="K2155" s="91"/>
      <c r="L2155" s="90"/>
      <c r="M2155" s="62" t="s">
        <v>11682</v>
      </c>
      <c r="N2155" s="63"/>
      <c r="O2155" s="64" t="s">
        <v>2027</v>
      </c>
      <c r="P2155" s="65"/>
      <c r="Q2155" s="63" t="s">
        <v>2149</v>
      </c>
      <c r="R2155" s="68">
        <v>0</v>
      </c>
      <c r="S2155" s="68">
        <v>1</v>
      </c>
      <c r="T2155" s="69" t="s">
        <v>2022</v>
      </c>
      <c r="U2155" s="70"/>
      <c r="V2155" s="68"/>
      <c r="W2155" s="71"/>
      <c r="X2155" s="72"/>
      <c r="Y2155" s="71"/>
      <c r="Z2155" s="71"/>
      <c r="AA2155" s="71"/>
      <c r="AB2155" s="76"/>
      <c r="AC2155" s="68">
        <v>0</v>
      </c>
      <c r="AD2155" s="77"/>
      <c r="AE2155" s="68">
        <v>17</v>
      </c>
      <c r="AF2155" s="78"/>
      <c r="AG2155" s="81"/>
      <c r="AH2155" s="44" t="s">
        <v>2027</v>
      </c>
      <c r="AI2155" s="64" t="s">
        <v>2177</v>
      </c>
      <c r="AJ2155" s="63"/>
      <c r="AK2155" s="78"/>
      <c r="AL2155" s="78"/>
      <c r="AM2155" s="63"/>
      <c r="AN2155" s="78"/>
      <c r="AO2155" s="78"/>
      <c r="AP2155" s="63"/>
      <c r="AQ2155" s="78"/>
      <c r="AR2155" s="78"/>
      <c r="AS2155" s="86"/>
      <c r="AT2155" s="87">
        <v>0.1429</v>
      </c>
      <c r="AU2155" s="88" t="s">
        <v>11683</v>
      </c>
    </row>
    <row r="2156" spans="1:47">
      <c r="A2156" s="50">
        <f t="shared" si="151"/>
        <v>0</v>
      </c>
      <c r="B2156" s="51" t="str">
        <f>IF(A2156="","",IF(A2156&lt;词盘!$B$2,"大词",IF(A2156&lt;词盘!$C$2,"中尾词","长尾词")))</f>
        <v>大词</v>
      </c>
      <c r="D2156" s="29" t="str">
        <f t="shared" si="150"/>
        <v>无序</v>
      </c>
      <c r="I2156" s="61">
        <f t="shared" si="149"/>
        <v>0</v>
      </c>
      <c r="K2156" s="91"/>
      <c r="L2156" s="90"/>
      <c r="M2156" s="62" t="s">
        <v>11684</v>
      </c>
      <c r="N2156" s="63" t="s">
        <v>11685</v>
      </c>
      <c r="O2156" s="64" t="s">
        <v>2027</v>
      </c>
      <c r="P2156" s="65"/>
      <c r="Q2156" s="63" t="s">
        <v>2047</v>
      </c>
      <c r="R2156" s="68">
        <v>0</v>
      </c>
      <c r="S2156" s="68">
        <v>2</v>
      </c>
      <c r="T2156" s="69" t="s">
        <v>2135</v>
      </c>
      <c r="U2156" s="70"/>
      <c r="V2156" s="68"/>
      <c r="W2156" s="71"/>
      <c r="X2156" s="72"/>
      <c r="Y2156" s="71"/>
      <c r="Z2156" s="71"/>
      <c r="AA2156" s="71">
        <v>1</v>
      </c>
      <c r="AB2156" s="76">
        <v>0</v>
      </c>
      <c r="AC2156" s="68">
        <v>875</v>
      </c>
      <c r="AD2156" s="77">
        <v>0</v>
      </c>
      <c r="AE2156" s="68">
        <v>12</v>
      </c>
      <c r="AF2156" s="78">
        <v>0.4999</v>
      </c>
      <c r="AG2156" s="81">
        <v>0.4444</v>
      </c>
      <c r="AH2156" s="82">
        <v>1.57</v>
      </c>
      <c r="AI2156" s="64" t="s">
        <v>11686</v>
      </c>
      <c r="AJ2156" s="63" t="s">
        <v>10466</v>
      </c>
      <c r="AK2156" s="78">
        <v>0.1923</v>
      </c>
      <c r="AL2156" s="78">
        <v>0.3333</v>
      </c>
      <c r="AM2156" s="63" t="s">
        <v>6136</v>
      </c>
      <c r="AN2156" s="78">
        <v>0.1538</v>
      </c>
      <c r="AO2156" s="78">
        <v>0.1111</v>
      </c>
      <c r="AP2156" s="63" t="s">
        <v>11687</v>
      </c>
      <c r="AQ2156" s="78">
        <v>0.1538</v>
      </c>
      <c r="AR2156" s="78">
        <v>0</v>
      </c>
      <c r="AS2156" s="86" t="s">
        <v>11688</v>
      </c>
      <c r="AT2156" s="87"/>
      <c r="AU2156" s="88"/>
    </row>
    <row r="2157" spans="1:47">
      <c r="A2157" s="50">
        <f t="shared" si="151"/>
        <v>525</v>
      </c>
      <c r="B2157" s="51" t="str">
        <f>IF(A2157="","",IF(A2157&lt;词盘!$B$2,"大词",IF(A2157&lt;词盘!$C$2,"中尾词","长尾词")))</f>
        <v>大词</v>
      </c>
      <c r="D2157" s="29" t="str">
        <f t="shared" si="150"/>
        <v>无序</v>
      </c>
      <c r="I2157" s="61">
        <f t="shared" si="149"/>
        <v>0</v>
      </c>
      <c r="K2157" s="91"/>
      <c r="L2157" s="90"/>
      <c r="M2157" s="62" t="s">
        <v>11689</v>
      </c>
      <c r="N2157" s="63" t="s">
        <v>11690</v>
      </c>
      <c r="O2157" s="64" t="s">
        <v>2027</v>
      </c>
      <c r="P2157" s="65"/>
      <c r="Q2157" s="63" t="s">
        <v>2149</v>
      </c>
      <c r="R2157" s="68">
        <v>0</v>
      </c>
      <c r="S2157" s="68">
        <v>1</v>
      </c>
      <c r="T2157" s="69" t="s">
        <v>4686</v>
      </c>
      <c r="U2157" s="70">
        <v>433908</v>
      </c>
      <c r="V2157" s="68">
        <v>3119</v>
      </c>
      <c r="W2157" s="71">
        <v>525</v>
      </c>
      <c r="X2157" s="72">
        <v>0.1685</v>
      </c>
      <c r="Y2157" s="71">
        <v>80223</v>
      </c>
      <c r="Z2157" s="71">
        <v>1267</v>
      </c>
      <c r="AA2157" s="71">
        <v>12</v>
      </c>
      <c r="AB2157" s="76">
        <v>0</v>
      </c>
      <c r="AC2157" s="68">
        <v>769</v>
      </c>
      <c r="AD2157" s="77">
        <v>4.06</v>
      </c>
      <c r="AE2157" s="68">
        <v>19</v>
      </c>
      <c r="AF2157" s="78">
        <v>0.6978</v>
      </c>
      <c r="AG2157" s="81">
        <v>0.6207</v>
      </c>
      <c r="AH2157" s="82">
        <v>1.2</v>
      </c>
      <c r="AI2157" s="64" t="s">
        <v>11691</v>
      </c>
      <c r="AJ2157" s="63" t="s">
        <v>10466</v>
      </c>
      <c r="AK2157" s="78">
        <v>0.3741</v>
      </c>
      <c r="AL2157" s="78">
        <v>0.3966</v>
      </c>
      <c r="AM2157" s="63" t="s">
        <v>6835</v>
      </c>
      <c r="AN2157" s="78">
        <v>0.2302</v>
      </c>
      <c r="AO2157" s="78">
        <v>0.1207</v>
      </c>
      <c r="AP2157" s="63" t="s">
        <v>6136</v>
      </c>
      <c r="AQ2157" s="78">
        <v>0.0935</v>
      </c>
      <c r="AR2157" s="78">
        <v>0.1034</v>
      </c>
      <c r="AS2157" s="86" t="s">
        <v>11692</v>
      </c>
      <c r="AT2157" s="87"/>
      <c r="AU2157" s="88"/>
    </row>
    <row r="2158" spans="1:47">
      <c r="A2158" s="50">
        <f t="shared" si="151"/>
        <v>0</v>
      </c>
      <c r="B2158" s="51" t="str">
        <f>IF(A2158="","",IF(A2158&lt;词盘!$B$2,"大词",IF(A2158&lt;词盘!$C$2,"中尾词","长尾词")))</f>
        <v>大词</v>
      </c>
      <c r="D2158" s="29" t="str">
        <f t="shared" si="150"/>
        <v>无序</v>
      </c>
      <c r="I2158" s="61">
        <f t="shared" si="149"/>
        <v>0</v>
      </c>
      <c r="K2158" s="91"/>
      <c r="L2158" s="90"/>
      <c r="M2158" s="62" t="s">
        <v>11693</v>
      </c>
      <c r="N2158" s="63" t="s">
        <v>11685</v>
      </c>
      <c r="O2158" s="64" t="s">
        <v>2027</v>
      </c>
      <c r="P2158" s="65"/>
      <c r="Q2158" s="63" t="s">
        <v>2149</v>
      </c>
      <c r="R2158" s="68">
        <v>0</v>
      </c>
      <c r="S2158" s="68">
        <v>1</v>
      </c>
      <c r="T2158" s="69" t="s">
        <v>2910</v>
      </c>
      <c r="U2158" s="70"/>
      <c r="V2158" s="68"/>
      <c r="W2158" s="71"/>
      <c r="X2158" s="72"/>
      <c r="Y2158" s="71"/>
      <c r="Z2158" s="71"/>
      <c r="AA2158" s="71">
        <v>1</v>
      </c>
      <c r="AB2158" s="76">
        <v>0</v>
      </c>
      <c r="AC2158" s="68">
        <v>411</v>
      </c>
      <c r="AD2158" s="77">
        <v>0</v>
      </c>
      <c r="AE2158" s="68">
        <v>15</v>
      </c>
      <c r="AF2158" s="78">
        <v>1</v>
      </c>
      <c r="AG2158" s="81">
        <v>1</v>
      </c>
      <c r="AH2158" s="82">
        <v>0.62</v>
      </c>
      <c r="AI2158" s="64" t="s">
        <v>11694</v>
      </c>
      <c r="AJ2158" s="63" t="s">
        <v>11695</v>
      </c>
      <c r="AK2158" s="78">
        <v>0.6</v>
      </c>
      <c r="AL2158" s="78">
        <v>0.5</v>
      </c>
      <c r="AM2158" s="63" t="s">
        <v>9820</v>
      </c>
      <c r="AN2158" s="78">
        <v>0.2</v>
      </c>
      <c r="AO2158" s="78">
        <v>0.5</v>
      </c>
      <c r="AP2158" s="63" t="s">
        <v>2609</v>
      </c>
      <c r="AQ2158" s="78">
        <v>0.2</v>
      </c>
      <c r="AR2158" s="78">
        <v>0</v>
      </c>
      <c r="AS2158" s="86" t="s">
        <v>11696</v>
      </c>
      <c r="AT2158" s="87">
        <v>0.0313</v>
      </c>
      <c r="AU2158" s="88" t="s">
        <v>11697</v>
      </c>
    </row>
    <row r="2159" spans="1:47">
      <c r="A2159" s="50">
        <f t="shared" si="151"/>
        <v>0</v>
      </c>
      <c r="B2159" s="51" t="str">
        <f>IF(A2159="","",IF(A2159&lt;词盘!$B$2,"大词",IF(A2159&lt;词盘!$C$2,"中尾词","长尾词")))</f>
        <v>大词</v>
      </c>
      <c r="D2159" s="29" t="str">
        <f t="shared" si="150"/>
        <v>无序</v>
      </c>
      <c r="I2159" s="61">
        <f t="shared" si="149"/>
        <v>0</v>
      </c>
      <c r="K2159" s="91"/>
      <c r="L2159" s="90"/>
      <c r="M2159" s="62" t="s">
        <v>11698</v>
      </c>
      <c r="N2159" s="63"/>
      <c r="O2159" s="64" t="s">
        <v>2027</v>
      </c>
      <c r="P2159" s="65"/>
      <c r="Q2159" s="63" t="s">
        <v>2247</v>
      </c>
      <c r="R2159" s="68">
        <v>0</v>
      </c>
      <c r="S2159" s="68">
        <v>1</v>
      </c>
      <c r="T2159" s="69" t="s">
        <v>2601</v>
      </c>
      <c r="U2159" s="70"/>
      <c r="V2159" s="68"/>
      <c r="W2159" s="71"/>
      <c r="X2159" s="72"/>
      <c r="Y2159" s="71"/>
      <c r="Z2159" s="71"/>
      <c r="AA2159" s="71"/>
      <c r="AB2159" s="76"/>
      <c r="AC2159" s="68">
        <v>0</v>
      </c>
      <c r="AD2159" s="77"/>
      <c r="AE2159" s="68">
        <v>15</v>
      </c>
      <c r="AF2159" s="78"/>
      <c r="AG2159" s="81"/>
      <c r="AH2159" s="44" t="s">
        <v>2027</v>
      </c>
      <c r="AI2159" s="64" t="s">
        <v>2177</v>
      </c>
      <c r="AJ2159" s="63"/>
      <c r="AK2159" s="78"/>
      <c r="AL2159" s="78"/>
      <c r="AM2159" s="63"/>
      <c r="AN2159" s="78"/>
      <c r="AO2159" s="78"/>
      <c r="AP2159" s="63"/>
      <c r="AQ2159" s="78"/>
      <c r="AR2159" s="78"/>
      <c r="AS2159" s="86"/>
      <c r="AT2159" s="87">
        <v>0</v>
      </c>
      <c r="AU2159" s="88" t="s">
        <v>11699</v>
      </c>
    </row>
    <row r="2160" spans="1:47">
      <c r="A2160" s="50">
        <f t="shared" si="151"/>
        <v>0</v>
      </c>
      <c r="B2160" s="51" t="str">
        <f>IF(A2160="","",IF(A2160&lt;词盘!$B$2,"大词",IF(A2160&lt;词盘!$C$2,"中尾词","长尾词")))</f>
        <v>大词</v>
      </c>
      <c r="D2160" s="29" t="str">
        <f t="shared" si="150"/>
        <v>无序</v>
      </c>
      <c r="I2160" s="61">
        <f t="shared" si="149"/>
        <v>0</v>
      </c>
      <c r="K2160" s="91"/>
      <c r="L2160" s="90"/>
      <c r="M2160" s="62" t="s">
        <v>11700</v>
      </c>
      <c r="N2160" s="63"/>
      <c r="O2160" s="64" t="s">
        <v>2027</v>
      </c>
      <c r="P2160" s="65"/>
      <c r="Q2160" s="63" t="s">
        <v>2247</v>
      </c>
      <c r="R2160" s="68">
        <v>0</v>
      </c>
      <c r="S2160" s="68">
        <v>1</v>
      </c>
      <c r="T2160" s="69" t="s">
        <v>2601</v>
      </c>
      <c r="U2160" s="70"/>
      <c r="V2160" s="68"/>
      <c r="W2160" s="71"/>
      <c r="X2160" s="72"/>
      <c r="Y2160" s="71"/>
      <c r="Z2160" s="71"/>
      <c r="AA2160" s="71"/>
      <c r="AB2160" s="76"/>
      <c r="AC2160" s="68">
        <v>0</v>
      </c>
      <c r="AD2160" s="77"/>
      <c r="AE2160" s="68">
        <v>15</v>
      </c>
      <c r="AF2160" s="78"/>
      <c r="AG2160" s="81"/>
      <c r="AH2160" s="44" t="s">
        <v>2027</v>
      </c>
      <c r="AI2160" s="64" t="s">
        <v>2177</v>
      </c>
      <c r="AJ2160" s="63"/>
      <c r="AK2160" s="78"/>
      <c r="AL2160" s="78"/>
      <c r="AM2160" s="63"/>
      <c r="AN2160" s="78"/>
      <c r="AO2160" s="78"/>
      <c r="AP2160" s="63"/>
      <c r="AQ2160" s="78"/>
      <c r="AR2160" s="78"/>
      <c r="AS2160" s="86"/>
      <c r="AT2160" s="87">
        <v>0</v>
      </c>
      <c r="AU2160" s="88" t="s">
        <v>11701</v>
      </c>
    </row>
    <row r="2161" spans="1:47">
      <c r="A2161" s="50">
        <f t="shared" si="151"/>
        <v>0</v>
      </c>
      <c r="B2161" s="51" t="str">
        <f>IF(A2161="","",IF(A2161&lt;词盘!$B$2,"大词",IF(A2161&lt;词盘!$C$2,"中尾词","长尾词")))</f>
        <v>大词</v>
      </c>
      <c r="D2161" s="29" t="str">
        <f t="shared" si="150"/>
        <v>无序</v>
      </c>
      <c r="I2161" s="61">
        <f t="shared" si="149"/>
        <v>0</v>
      </c>
      <c r="K2161" s="91"/>
      <c r="L2161" s="90"/>
      <c r="M2161" s="62" t="s">
        <v>11702</v>
      </c>
      <c r="N2161" s="63"/>
      <c r="O2161" s="64" t="s">
        <v>2027</v>
      </c>
      <c r="P2161" s="65"/>
      <c r="Q2161" s="63" t="s">
        <v>2247</v>
      </c>
      <c r="R2161" s="68">
        <v>0</v>
      </c>
      <c r="S2161" s="68">
        <v>1</v>
      </c>
      <c r="T2161" s="69" t="s">
        <v>2601</v>
      </c>
      <c r="U2161" s="70"/>
      <c r="V2161" s="68"/>
      <c r="W2161" s="71"/>
      <c r="X2161" s="72"/>
      <c r="Y2161" s="71"/>
      <c r="Z2161" s="71"/>
      <c r="AA2161" s="71"/>
      <c r="AB2161" s="76"/>
      <c r="AC2161" s="68">
        <v>0</v>
      </c>
      <c r="AD2161" s="77"/>
      <c r="AE2161" s="68">
        <v>13</v>
      </c>
      <c r="AF2161" s="78"/>
      <c r="AG2161" s="81"/>
      <c r="AH2161" s="44" t="s">
        <v>2027</v>
      </c>
      <c r="AI2161" s="64" t="s">
        <v>2177</v>
      </c>
      <c r="AJ2161" s="63"/>
      <c r="AK2161" s="78"/>
      <c r="AL2161" s="78"/>
      <c r="AM2161" s="63"/>
      <c r="AN2161" s="78"/>
      <c r="AO2161" s="78"/>
      <c r="AP2161" s="63"/>
      <c r="AQ2161" s="78"/>
      <c r="AR2161" s="78"/>
      <c r="AS2161" s="86"/>
      <c r="AT2161" s="87">
        <v>0</v>
      </c>
      <c r="AU2161" s="88" t="s">
        <v>11703</v>
      </c>
    </row>
    <row r="2162" spans="1:47">
      <c r="A2162" s="50">
        <f t="shared" si="151"/>
        <v>0</v>
      </c>
      <c r="B2162" s="51" t="str">
        <f>IF(A2162="","",IF(A2162&lt;词盘!$B$2,"大词",IF(A2162&lt;词盘!$C$2,"中尾词","长尾词")))</f>
        <v>大词</v>
      </c>
      <c r="D2162" s="29" t="str">
        <f t="shared" si="150"/>
        <v>无序</v>
      </c>
      <c r="I2162" s="61">
        <f t="shared" si="149"/>
        <v>0</v>
      </c>
      <c r="K2162" s="91"/>
      <c r="L2162" s="90"/>
      <c r="M2162" s="62" t="s">
        <v>11704</v>
      </c>
      <c r="N2162" s="63"/>
      <c r="O2162" s="64" t="s">
        <v>2027</v>
      </c>
      <c r="P2162" s="65"/>
      <c r="Q2162" s="63" t="s">
        <v>2247</v>
      </c>
      <c r="R2162" s="68">
        <v>0</v>
      </c>
      <c r="S2162" s="68">
        <v>1</v>
      </c>
      <c r="T2162" s="69" t="s">
        <v>2601</v>
      </c>
      <c r="U2162" s="70"/>
      <c r="V2162" s="68"/>
      <c r="W2162" s="71"/>
      <c r="X2162" s="72"/>
      <c r="Y2162" s="71"/>
      <c r="Z2162" s="71"/>
      <c r="AA2162" s="71"/>
      <c r="AB2162" s="76"/>
      <c r="AC2162" s="68">
        <v>0</v>
      </c>
      <c r="AD2162" s="77"/>
      <c r="AE2162" s="68">
        <v>16</v>
      </c>
      <c r="AF2162" s="78"/>
      <c r="AG2162" s="81"/>
      <c r="AH2162" s="44" t="s">
        <v>2027</v>
      </c>
      <c r="AI2162" s="64" t="s">
        <v>2177</v>
      </c>
      <c r="AJ2162" s="63"/>
      <c r="AK2162" s="78"/>
      <c r="AL2162" s="78"/>
      <c r="AM2162" s="63"/>
      <c r="AN2162" s="78"/>
      <c r="AO2162" s="78"/>
      <c r="AP2162" s="63"/>
      <c r="AQ2162" s="78"/>
      <c r="AR2162" s="78"/>
      <c r="AS2162" s="86"/>
      <c r="AT2162" s="87"/>
      <c r="AU2162" s="88"/>
    </row>
    <row r="2163" spans="1:47">
      <c r="A2163" s="50">
        <f t="shared" si="151"/>
        <v>215</v>
      </c>
      <c r="B2163" s="51" t="str">
        <f>IF(A2163="","",IF(A2163&lt;词盘!$B$2,"大词",IF(A2163&lt;词盘!$C$2,"中尾词","长尾词")))</f>
        <v>大词</v>
      </c>
      <c r="D2163" s="29" t="str">
        <f t="shared" si="150"/>
        <v>无序</v>
      </c>
      <c r="I2163" s="61">
        <f t="shared" si="149"/>
        <v>0</v>
      </c>
      <c r="K2163" s="91"/>
      <c r="L2163" s="90"/>
      <c r="M2163" s="62" t="s">
        <v>11705</v>
      </c>
      <c r="N2163" s="63" t="s">
        <v>11706</v>
      </c>
      <c r="O2163" s="64" t="s">
        <v>2027</v>
      </c>
      <c r="P2163" s="65"/>
      <c r="Q2163" s="63" t="s">
        <v>2047</v>
      </c>
      <c r="R2163" s="68">
        <v>0</v>
      </c>
      <c r="S2163" s="68">
        <v>2</v>
      </c>
      <c r="T2163" s="69" t="s">
        <v>4646</v>
      </c>
      <c r="U2163" s="70">
        <v>815934</v>
      </c>
      <c r="V2163" s="68">
        <v>1377</v>
      </c>
      <c r="W2163" s="71">
        <v>215</v>
      </c>
      <c r="X2163" s="72">
        <v>0.1562</v>
      </c>
      <c r="Y2163" s="71">
        <v>40217</v>
      </c>
      <c r="Z2163" s="71">
        <v>654</v>
      </c>
      <c r="AA2163" s="71">
        <v>5</v>
      </c>
      <c r="AB2163" s="76">
        <v>2</v>
      </c>
      <c r="AC2163" s="68">
        <v>580</v>
      </c>
      <c r="AD2163" s="77">
        <v>2.37</v>
      </c>
      <c r="AE2163" s="68">
        <v>36</v>
      </c>
      <c r="AF2163" s="78">
        <v>0.8108</v>
      </c>
      <c r="AG2163" s="81">
        <v>0.8485</v>
      </c>
      <c r="AH2163" s="82">
        <v>1.36</v>
      </c>
      <c r="AI2163" s="64" t="s">
        <v>11707</v>
      </c>
      <c r="AJ2163" s="63" t="s">
        <v>10466</v>
      </c>
      <c r="AK2163" s="78">
        <v>0.6081</v>
      </c>
      <c r="AL2163" s="78">
        <v>0.697</v>
      </c>
      <c r="AM2163" s="63" t="s">
        <v>6070</v>
      </c>
      <c r="AN2163" s="78">
        <v>0.1081</v>
      </c>
      <c r="AO2163" s="78">
        <v>0.0606</v>
      </c>
      <c r="AP2163" s="63" t="s">
        <v>6136</v>
      </c>
      <c r="AQ2163" s="78">
        <v>0.0946</v>
      </c>
      <c r="AR2163" s="78">
        <v>0.0909</v>
      </c>
      <c r="AS2163" s="86" t="s">
        <v>11708</v>
      </c>
      <c r="AT2163" s="87"/>
      <c r="AU2163" s="88"/>
    </row>
    <row r="2164" spans="1:47">
      <c r="A2164" s="50">
        <f t="shared" si="151"/>
        <v>0</v>
      </c>
      <c r="B2164" s="51" t="str">
        <f>IF(A2164="","",IF(A2164&lt;词盘!$B$2,"大词",IF(A2164&lt;词盘!$C$2,"中尾词","长尾词")))</f>
        <v>大词</v>
      </c>
      <c r="D2164" s="29" t="str">
        <f t="shared" si="150"/>
        <v>无序</v>
      </c>
      <c r="I2164" s="61">
        <f t="shared" si="149"/>
        <v>0</v>
      </c>
      <c r="K2164" s="91"/>
      <c r="L2164" s="90"/>
      <c r="M2164" s="62" t="s">
        <v>11709</v>
      </c>
      <c r="N2164" s="63"/>
      <c r="O2164" s="64" t="s">
        <v>2027</v>
      </c>
      <c r="P2164" s="65"/>
      <c r="Q2164" s="63" t="s">
        <v>4152</v>
      </c>
      <c r="R2164" s="68">
        <v>0</v>
      </c>
      <c r="S2164" s="68">
        <v>1</v>
      </c>
      <c r="T2164" s="69" t="s">
        <v>2601</v>
      </c>
      <c r="U2164" s="70"/>
      <c r="V2164" s="68"/>
      <c r="W2164" s="71"/>
      <c r="X2164" s="72"/>
      <c r="Y2164" s="71"/>
      <c r="Z2164" s="71"/>
      <c r="AA2164" s="71"/>
      <c r="AB2164" s="76"/>
      <c r="AC2164" s="68">
        <v>0</v>
      </c>
      <c r="AD2164" s="77"/>
      <c r="AE2164" s="68">
        <v>13</v>
      </c>
      <c r="AF2164" s="78"/>
      <c r="AG2164" s="81"/>
      <c r="AH2164" s="44" t="s">
        <v>2027</v>
      </c>
      <c r="AI2164" s="64" t="s">
        <v>2177</v>
      </c>
      <c r="AJ2164" s="63"/>
      <c r="AK2164" s="78"/>
      <c r="AL2164" s="78"/>
      <c r="AM2164" s="63"/>
      <c r="AN2164" s="78"/>
      <c r="AO2164" s="78"/>
      <c r="AP2164" s="63"/>
      <c r="AQ2164" s="78"/>
      <c r="AR2164" s="78"/>
      <c r="AS2164" s="86"/>
      <c r="AT2164" s="87"/>
      <c r="AU2164" s="88"/>
    </row>
    <row r="2165" spans="1:47">
      <c r="A2165" s="50">
        <f t="shared" si="151"/>
        <v>0</v>
      </c>
      <c r="B2165" s="51" t="str">
        <f>IF(A2165="","",IF(A2165&lt;词盘!$B$2,"大词",IF(A2165&lt;词盘!$C$2,"中尾词","长尾词")))</f>
        <v>大词</v>
      </c>
      <c r="D2165" s="29" t="str">
        <f t="shared" si="150"/>
        <v>无序</v>
      </c>
      <c r="I2165" s="61">
        <f t="shared" si="149"/>
        <v>0</v>
      </c>
      <c r="K2165" s="91"/>
      <c r="L2165" s="90"/>
      <c r="M2165" s="62" t="s">
        <v>11710</v>
      </c>
      <c r="N2165" s="63"/>
      <c r="O2165" s="64" t="s">
        <v>2027</v>
      </c>
      <c r="P2165" s="65"/>
      <c r="Q2165" s="63" t="s">
        <v>2247</v>
      </c>
      <c r="R2165" s="68">
        <v>0</v>
      </c>
      <c r="S2165" s="68">
        <v>1</v>
      </c>
      <c r="T2165" s="69" t="s">
        <v>2601</v>
      </c>
      <c r="U2165" s="70"/>
      <c r="V2165" s="68"/>
      <c r="W2165" s="71"/>
      <c r="X2165" s="72"/>
      <c r="Y2165" s="71"/>
      <c r="Z2165" s="71"/>
      <c r="AA2165" s="71"/>
      <c r="AB2165" s="76"/>
      <c r="AC2165" s="68">
        <v>0</v>
      </c>
      <c r="AD2165" s="77"/>
      <c r="AE2165" s="68">
        <v>15</v>
      </c>
      <c r="AF2165" s="78"/>
      <c r="AG2165" s="81"/>
      <c r="AH2165" s="44" t="s">
        <v>2027</v>
      </c>
      <c r="AI2165" s="64" t="s">
        <v>2177</v>
      </c>
      <c r="AJ2165" s="63"/>
      <c r="AK2165" s="78"/>
      <c r="AL2165" s="78"/>
      <c r="AM2165" s="63"/>
      <c r="AN2165" s="78"/>
      <c r="AO2165" s="78"/>
      <c r="AP2165" s="63"/>
      <c r="AQ2165" s="78"/>
      <c r="AR2165" s="78"/>
      <c r="AS2165" s="86"/>
      <c r="AT2165" s="87"/>
      <c r="AU2165" s="88"/>
    </row>
    <row r="2166" spans="1:47">
      <c r="A2166" s="50">
        <f t="shared" si="151"/>
        <v>22</v>
      </c>
      <c r="B2166" s="51" t="str">
        <f>IF(A2166="","",IF(A2166&lt;词盘!$B$2,"大词",IF(A2166&lt;词盘!$C$2,"中尾词","长尾词")))</f>
        <v>大词</v>
      </c>
      <c r="D2166" s="29" t="str">
        <f t="shared" si="150"/>
        <v>无序</v>
      </c>
      <c r="I2166" s="61">
        <f t="shared" si="149"/>
        <v>0</v>
      </c>
      <c r="K2166" s="91"/>
      <c r="L2166" s="90"/>
      <c r="M2166" s="62" t="s">
        <v>11711</v>
      </c>
      <c r="N2166" s="63" t="s">
        <v>11712</v>
      </c>
      <c r="O2166" s="64" t="s">
        <v>2027</v>
      </c>
      <c r="P2166" s="65"/>
      <c r="Q2166" s="63" t="s">
        <v>2047</v>
      </c>
      <c r="R2166" s="68">
        <v>0</v>
      </c>
      <c r="S2166" s="68">
        <v>2</v>
      </c>
      <c r="T2166" s="69" t="s">
        <v>2135</v>
      </c>
      <c r="U2166" s="70">
        <v>1640832</v>
      </c>
      <c r="V2166" s="68">
        <v>998</v>
      </c>
      <c r="W2166" s="71">
        <v>22</v>
      </c>
      <c r="X2166" s="72">
        <v>0.023</v>
      </c>
      <c r="Y2166" s="71">
        <v>24222</v>
      </c>
      <c r="Z2166" s="71">
        <v>473</v>
      </c>
      <c r="AA2166" s="71">
        <v>1</v>
      </c>
      <c r="AB2166" s="76">
        <v>0</v>
      </c>
      <c r="AC2166" s="68">
        <v>2058</v>
      </c>
      <c r="AD2166" s="77">
        <v>0.48</v>
      </c>
      <c r="AE2166" s="68">
        <v>35</v>
      </c>
      <c r="AF2166" s="78">
        <v>0.25</v>
      </c>
      <c r="AG2166" s="81">
        <v>0.3333</v>
      </c>
      <c r="AH2166" s="82">
        <v>2.33</v>
      </c>
      <c r="AI2166" s="64" t="s">
        <v>11713</v>
      </c>
      <c r="AJ2166" s="63" t="s">
        <v>6072</v>
      </c>
      <c r="AK2166" s="78">
        <v>0.1111</v>
      </c>
      <c r="AL2166" s="78">
        <v>0</v>
      </c>
      <c r="AM2166" s="63" t="s">
        <v>11714</v>
      </c>
      <c r="AN2166" s="78">
        <v>0.0833</v>
      </c>
      <c r="AO2166" s="78">
        <v>0</v>
      </c>
      <c r="AP2166" s="63" t="s">
        <v>11715</v>
      </c>
      <c r="AQ2166" s="78">
        <v>0.0556</v>
      </c>
      <c r="AR2166" s="78">
        <v>0.3333</v>
      </c>
      <c r="AS2166" s="86" t="s">
        <v>11716</v>
      </c>
      <c r="AT2166" s="87"/>
      <c r="AU2166" s="88"/>
    </row>
    <row r="2167" spans="1:47">
      <c r="A2167" s="50">
        <f t="shared" si="151"/>
        <v>36</v>
      </c>
      <c r="B2167" s="51" t="str">
        <f>IF(A2167="","",IF(A2167&lt;词盘!$B$2,"大词",IF(A2167&lt;词盘!$C$2,"中尾词","长尾词")))</f>
        <v>大词</v>
      </c>
      <c r="D2167" s="29" t="str">
        <f t="shared" si="150"/>
        <v>无序</v>
      </c>
      <c r="I2167" s="61">
        <f t="shared" si="149"/>
        <v>0</v>
      </c>
      <c r="K2167" s="91"/>
      <c r="L2167" s="90"/>
      <c r="M2167" s="62" t="s">
        <v>11717</v>
      </c>
      <c r="N2167" s="63" t="s">
        <v>11718</v>
      </c>
      <c r="O2167" s="64" t="s">
        <v>2027</v>
      </c>
      <c r="P2167" s="65"/>
      <c r="Q2167" s="63" t="s">
        <v>4152</v>
      </c>
      <c r="R2167" s="68">
        <v>0</v>
      </c>
      <c r="S2167" s="68">
        <v>1</v>
      </c>
      <c r="T2167" s="69" t="s">
        <v>2601</v>
      </c>
      <c r="U2167" s="70">
        <v>1323438</v>
      </c>
      <c r="V2167" s="68">
        <v>1130</v>
      </c>
      <c r="W2167" s="71">
        <v>36</v>
      </c>
      <c r="X2167" s="72">
        <v>0.032</v>
      </c>
      <c r="Y2167" s="71">
        <v>33279</v>
      </c>
      <c r="Z2167" s="71">
        <v>501</v>
      </c>
      <c r="AA2167" s="71">
        <v>1</v>
      </c>
      <c r="AB2167" s="76">
        <v>1</v>
      </c>
      <c r="AC2167" s="68">
        <v>202</v>
      </c>
      <c r="AD2167" s="77">
        <v>5.59</v>
      </c>
      <c r="AE2167" s="68">
        <v>45</v>
      </c>
      <c r="AF2167" s="78">
        <v>0.4223</v>
      </c>
      <c r="AG2167" s="81">
        <v>0.6667</v>
      </c>
      <c r="AH2167" s="82">
        <v>1.6</v>
      </c>
      <c r="AI2167" s="64" t="s">
        <v>3794</v>
      </c>
      <c r="AJ2167" s="63" t="s">
        <v>11719</v>
      </c>
      <c r="AK2167" s="78">
        <v>0.1556</v>
      </c>
      <c r="AL2167" s="78">
        <v>0.1667</v>
      </c>
      <c r="AM2167" s="63" t="s">
        <v>11720</v>
      </c>
      <c r="AN2167" s="78">
        <v>0.1556</v>
      </c>
      <c r="AO2167" s="78">
        <v>0.1667</v>
      </c>
      <c r="AP2167" s="63" t="s">
        <v>11721</v>
      </c>
      <c r="AQ2167" s="78">
        <v>0.1111</v>
      </c>
      <c r="AR2167" s="78">
        <v>0.3333</v>
      </c>
      <c r="AS2167" s="86" t="s">
        <v>11722</v>
      </c>
      <c r="AT2167" s="87">
        <v>0</v>
      </c>
      <c r="AU2167" s="88" t="s">
        <v>11723</v>
      </c>
    </row>
    <row r="2168" spans="1:47">
      <c r="A2168" s="50">
        <f t="shared" si="151"/>
        <v>836</v>
      </c>
      <c r="B2168" s="51" t="str">
        <f>IF(A2168="","",IF(A2168&lt;词盘!$B$2,"大词",IF(A2168&lt;词盘!$C$2,"中尾词","长尾词")))</f>
        <v>大词</v>
      </c>
      <c r="D2168" s="29" t="str">
        <f t="shared" si="150"/>
        <v>无序</v>
      </c>
      <c r="I2168" s="61">
        <f t="shared" si="149"/>
        <v>0</v>
      </c>
      <c r="K2168" s="91"/>
      <c r="L2168" s="90"/>
      <c r="M2168" s="62" t="s">
        <v>11724</v>
      </c>
      <c r="N2168" s="63" t="s">
        <v>11725</v>
      </c>
      <c r="O2168" s="64" t="s">
        <v>2027</v>
      </c>
      <c r="P2168" s="65"/>
      <c r="Q2168" s="63" t="s">
        <v>2149</v>
      </c>
      <c r="R2168" s="68">
        <v>0</v>
      </c>
      <c r="S2168" s="68">
        <v>2</v>
      </c>
      <c r="T2168" s="69" t="s">
        <v>3952</v>
      </c>
      <c r="U2168" s="70">
        <v>323064</v>
      </c>
      <c r="V2168" s="68">
        <v>3814</v>
      </c>
      <c r="W2168" s="71">
        <v>836</v>
      </c>
      <c r="X2168" s="72">
        <v>0.2193</v>
      </c>
      <c r="Y2168" s="71">
        <v>101876</v>
      </c>
      <c r="Z2168" s="71">
        <v>1528</v>
      </c>
      <c r="AA2168" s="71">
        <v>19</v>
      </c>
      <c r="AB2168" s="76">
        <v>0</v>
      </c>
      <c r="AC2168" s="68">
        <v>295</v>
      </c>
      <c r="AD2168" s="77">
        <v>12.93</v>
      </c>
      <c r="AE2168" s="68">
        <v>10</v>
      </c>
      <c r="AF2168" s="78">
        <v>0.5968</v>
      </c>
      <c r="AG2168" s="81">
        <v>0.4117</v>
      </c>
      <c r="AH2168" s="82">
        <v>1.69</v>
      </c>
      <c r="AI2168" s="64" t="s">
        <v>11726</v>
      </c>
      <c r="AJ2168" s="63" t="s">
        <v>9053</v>
      </c>
      <c r="AK2168" s="78">
        <v>0.2796</v>
      </c>
      <c r="AL2168" s="78">
        <v>0.0882</v>
      </c>
      <c r="AM2168" s="63" t="s">
        <v>9054</v>
      </c>
      <c r="AN2168" s="78">
        <v>0.1828</v>
      </c>
      <c r="AO2168" s="78">
        <v>0.2059</v>
      </c>
      <c r="AP2168" s="63" t="s">
        <v>9055</v>
      </c>
      <c r="AQ2168" s="78">
        <v>0.1344</v>
      </c>
      <c r="AR2168" s="78">
        <v>0.1176</v>
      </c>
      <c r="AS2168" s="86" t="s">
        <v>11727</v>
      </c>
      <c r="AT2168" s="87"/>
      <c r="AU2168" s="88"/>
    </row>
    <row r="2169" spans="1:47">
      <c r="A2169" s="50">
        <f t="shared" si="151"/>
        <v>25</v>
      </c>
      <c r="B2169" s="51" t="str">
        <f>IF(A2169="","",IF(A2169&lt;词盘!$B$2,"大词",IF(A2169&lt;词盘!$C$2,"中尾词","长尾词")))</f>
        <v>大词</v>
      </c>
      <c r="D2169" s="29" t="str">
        <f t="shared" si="150"/>
        <v>无序</v>
      </c>
      <c r="I2169" s="61">
        <f t="shared" si="149"/>
        <v>0</v>
      </c>
      <c r="K2169" s="91"/>
      <c r="L2169" s="90"/>
      <c r="M2169" s="62" t="s">
        <v>11728</v>
      </c>
      <c r="N2169" s="63" t="s">
        <v>11729</v>
      </c>
      <c r="O2169" s="64" t="s">
        <v>2027</v>
      </c>
      <c r="P2169" s="65"/>
      <c r="Q2169" s="63" t="s">
        <v>2047</v>
      </c>
      <c r="R2169" s="68">
        <v>0</v>
      </c>
      <c r="S2169" s="68">
        <v>10</v>
      </c>
      <c r="T2169" s="69" t="s">
        <v>9824</v>
      </c>
      <c r="U2169" s="70">
        <v>1570443</v>
      </c>
      <c r="V2169" s="68">
        <v>728</v>
      </c>
      <c r="W2169" s="71">
        <v>25</v>
      </c>
      <c r="X2169" s="72">
        <v>0.0348</v>
      </c>
      <c r="Y2169" s="71">
        <v>18561</v>
      </c>
      <c r="Z2169" s="71">
        <v>333</v>
      </c>
      <c r="AA2169" s="71">
        <v>1</v>
      </c>
      <c r="AB2169" s="76">
        <v>0</v>
      </c>
      <c r="AC2169" s="68">
        <v>253</v>
      </c>
      <c r="AD2169" s="77">
        <v>2.88</v>
      </c>
      <c r="AE2169" s="68">
        <v>4</v>
      </c>
      <c r="AF2169" s="78">
        <v>0.6923</v>
      </c>
      <c r="AG2169" s="81">
        <v>0.6154</v>
      </c>
      <c r="AH2169" s="82">
        <v>0.95</v>
      </c>
      <c r="AI2169" s="64" t="s">
        <v>8354</v>
      </c>
      <c r="AJ2169" s="63" t="s">
        <v>11730</v>
      </c>
      <c r="AK2169" s="78">
        <v>0.4872</v>
      </c>
      <c r="AL2169" s="78">
        <v>0.3846</v>
      </c>
      <c r="AM2169" s="63" t="s">
        <v>11731</v>
      </c>
      <c r="AN2169" s="78">
        <v>0.1538</v>
      </c>
      <c r="AO2169" s="78">
        <v>0.2308</v>
      </c>
      <c r="AP2169" s="63" t="s">
        <v>11732</v>
      </c>
      <c r="AQ2169" s="78">
        <v>0.0513</v>
      </c>
      <c r="AR2169" s="78">
        <v>0</v>
      </c>
      <c r="AS2169" s="86" t="s">
        <v>11733</v>
      </c>
      <c r="AT2169" s="87"/>
      <c r="AU2169" s="88"/>
    </row>
    <row r="2170" spans="1:47">
      <c r="A2170" s="50">
        <f t="shared" si="151"/>
        <v>44</v>
      </c>
      <c r="B2170" s="51" t="str">
        <f>IF(A2170="","",IF(A2170&lt;词盘!$B$2,"大词",IF(A2170&lt;词盘!$C$2,"中尾词","长尾词")))</f>
        <v>大词</v>
      </c>
      <c r="D2170" s="29" t="str">
        <f t="shared" si="150"/>
        <v>无序</v>
      </c>
      <c r="I2170" s="61">
        <f t="shared" si="149"/>
        <v>0</v>
      </c>
      <c r="K2170" s="91"/>
      <c r="L2170" s="90"/>
      <c r="M2170" s="62" t="s">
        <v>11734</v>
      </c>
      <c r="N2170" s="63" t="s">
        <v>11735</v>
      </c>
      <c r="O2170" s="64" t="s">
        <v>2027</v>
      </c>
      <c r="P2170" s="65"/>
      <c r="Q2170" s="63" t="s">
        <v>2149</v>
      </c>
      <c r="R2170" s="68">
        <v>0</v>
      </c>
      <c r="S2170" s="68">
        <v>1</v>
      </c>
      <c r="T2170" s="69" t="s">
        <v>2022</v>
      </c>
      <c r="U2170" s="70">
        <v>1732539</v>
      </c>
      <c r="V2170" s="68">
        <v>1566</v>
      </c>
      <c r="W2170" s="71">
        <v>44</v>
      </c>
      <c r="X2170" s="72">
        <v>0.0285</v>
      </c>
      <c r="Y2170" s="71">
        <v>31707</v>
      </c>
      <c r="Z2170" s="71">
        <v>687</v>
      </c>
      <c r="AA2170" s="71">
        <v>1</v>
      </c>
      <c r="AB2170" s="76">
        <v>1</v>
      </c>
      <c r="AC2170" s="68">
        <v>3583</v>
      </c>
      <c r="AD2170" s="77">
        <v>0.44</v>
      </c>
      <c r="AE2170" s="68">
        <v>16</v>
      </c>
      <c r="AF2170" s="78">
        <v>0.147</v>
      </c>
      <c r="AG2170" s="81">
        <v>1</v>
      </c>
      <c r="AH2170" s="82">
        <v>0.62</v>
      </c>
      <c r="AI2170" s="64" t="s">
        <v>11736</v>
      </c>
      <c r="AJ2170" s="63" t="s">
        <v>11737</v>
      </c>
      <c r="AK2170" s="78">
        <v>0.0882</v>
      </c>
      <c r="AL2170" s="78">
        <v>0</v>
      </c>
      <c r="AM2170" s="63" t="s">
        <v>11738</v>
      </c>
      <c r="AN2170" s="78">
        <v>0.0294</v>
      </c>
      <c r="AO2170" s="78">
        <v>0.5</v>
      </c>
      <c r="AP2170" s="63" t="s">
        <v>11739</v>
      </c>
      <c r="AQ2170" s="78">
        <v>0.0294</v>
      </c>
      <c r="AR2170" s="78">
        <v>0.5</v>
      </c>
      <c r="AS2170" s="86" t="s">
        <v>11740</v>
      </c>
      <c r="AT2170" s="87">
        <v>0</v>
      </c>
      <c r="AU2170" s="88" t="s">
        <v>11741</v>
      </c>
    </row>
    <row r="2171" spans="1:47">
      <c r="A2171" s="50">
        <f t="shared" si="151"/>
        <v>0</v>
      </c>
      <c r="B2171" s="51" t="str">
        <f>IF(A2171="","",IF(A2171&lt;词盘!$B$2,"大词",IF(A2171&lt;词盘!$C$2,"中尾词","长尾词")))</f>
        <v>大词</v>
      </c>
      <c r="D2171" s="29" t="str">
        <f t="shared" si="150"/>
        <v>无序</v>
      </c>
      <c r="I2171" s="61">
        <f t="shared" si="149"/>
        <v>0</v>
      </c>
      <c r="K2171" s="91"/>
      <c r="L2171" s="90"/>
      <c r="M2171" s="62" t="s">
        <v>11742</v>
      </c>
      <c r="N2171" s="63" t="s">
        <v>11743</v>
      </c>
      <c r="O2171" s="64" t="s">
        <v>2027</v>
      </c>
      <c r="P2171" s="65"/>
      <c r="Q2171" s="63" t="s">
        <v>2149</v>
      </c>
      <c r="R2171" s="68">
        <v>0</v>
      </c>
      <c r="S2171" s="68">
        <v>1</v>
      </c>
      <c r="T2171" s="69" t="s">
        <v>2022</v>
      </c>
      <c r="U2171" s="70"/>
      <c r="V2171" s="68"/>
      <c r="W2171" s="71"/>
      <c r="X2171" s="72"/>
      <c r="Y2171" s="71"/>
      <c r="Z2171" s="71"/>
      <c r="AA2171" s="71">
        <v>1</v>
      </c>
      <c r="AB2171" s="76">
        <v>0</v>
      </c>
      <c r="AC2171" s="68">
        <v>147</v>
      </c>
      <c r="AD2171" s="77">
        <v>0</v>
      </c>
      <c r="AE2171" s="68">
        <v>94</v>
      </c>
      <c r="AF2171" s="78">
        <v>0.44</v>
      </c>
      <c r="AG2171" s="81">
        <v>1</v>
      </c>
      <c r="AH2171" s="82">
        <v>0.7</v>
      </c>
      <c r="AI2171" s="64" t="s">
        <v>6933</v>
      </c>
      <c r="AJ2171" s="63" t="s">
        <v>11744</v>
      </c>
      <c r="AK2171" s="78">
        <v>0.16</v>
      </c>
      <c r="AL2171" s="78">
        <v>0</v>
      </c>
      <c r="AM2171" s="63" t="s">
        <v>11745</v>
      </c>
      <c r="AN2171" s="78">
        <v>0.16</v>
      </c>
      <c r="AO2171" s="78">
        <v>0</v>
      </c>
      <c r="AP2171" s="63" t="s">
        <v>11746</v>
      </c>
      <c r="AQ2171" s="78">
        <v>0.12</v>
      </c>
      <c r="AR2171" s="78">
        <v>1</v>
      </c>
      <c r="AS2171" s="86" t="s">
        <v>11747</v>
      </c>
      <c r="AT2171" s="87"/>
      <c r="AU2171" s="88"/>
    </row>
    <row r="2172" spans="1:47">
      <c r="A2172" s="50">
        <f t="shared" si="151"/>
        <v>0</v>
      </c>
      <c r="B2172" s="51" t="str">
        <f>IF(A2172="","",IF(A2172&lt;词盘!$B$2,"大词",IF(A2172&lt;词盘!$C$2,"中尾词","长尾词")))</f>
        <v>大词</v>
      </c>
      <c r="D2172" s="29" t="str">
        <f t="shared" si="150"/>
        <v>无序</v>
      </c>
      <c r="I2172" s="61">
        <f t="shared" si="149"/>
        <v>0</v>
      </c>
      <c r="K2172" s="91"/>
      <c r="L2172" s="90"/>
      <c r="M2172" s="62" t="s">
        <v>11748</v>
      </c>
      <c r="N2172" s="63" t="s">
        <v>11749</v>
      </c>
      <c r="O2172" s="64" t="s">
        <v>2027</v>
      </c>
      <c r="P2172" s="65"/>
      <c r="Q2172" s="63" t="s">
        <v>2047</v>
      </c>
      <c r="R2172" s="68">
        <v>0</v>
      </c>
      <c r="S2172" s="68">
        <v>1</v>
      </c>
      <c r="T2172" s="69" t="s">
        <v>2022</v>
      </c>
      <c r="U2172" s="70"/>
      <c r="V2172" s="68"/>
      <c r="W2172" s="71"/>
      <c r="X2172" s="72"/>
      <c r="Y2172" s="71"/>
      <c r="Z2172" s="71"/>
      <c r="AA2172" s="71">
        <v>1</v>
      </c>
      <c r="AB2172" s="76">
        <v>0</v>
      </c>
      <c r="AC2172" s="68">
        <v>14042</v>
      </c>
      <c r="AD2172" s="77">
        <v>0</v>
      </c>
      <c r="AE2172" s="68">
        <v>27</v>
      </c>
      <c r="AF2172" s="78">
        <v>0.1713</v>
      </c>
      <c r="AG2172" s="81">
        <v>0</v>
      </c>
      <c r="AH2172" s="82">
        <v>0.68</v>
      </c>
      <c r="AI2172" s="64" t="s">
        <v>9644</v>
      </c>
      <c r="AJ2172" s="63" t="s">
        <v>11750</v>
      </c>
      <c r="AK2172" s="78">
        <v>0.0571</v>
      </c>
      <c r="AL2172" s="78">
        <v>0</v>
      </c>
      <c r="AM2172" s="63" t="s">
        <v>11751</v>
      </c>
      <c r="AN2172" s="78">
        <v>0.0571</v>
      </c>
      <c r="AO2172" s="78">
        <v>0</v>
      </c>
      <c r="AP2172" s="63" t="s">
        <v>11752</v>
      </c>
      <c r="AQ2172" s="78">
        <v>0.0571</v>
      </c>
      <c r="AR2172" s="78">
        <v>0</v>
      </c>
      <c r="AS2172" s="86" t="s">
        <v>11753</v>
      </c>
      <c r="AT2172" s="87">
        <v>0.25</v>
      </c>
      <c r="AU2172" s="88" t="s">
        <v>11754</v>
      </c>
    </row>
    <row r="2173" spans="1:47">
      <c r="A2173" s="50">
        <f t="shared" si="151"/>
        <v>0</v>
      </c>
      <c r="B2173" s="51" t="str">
        <f>IF(A2173="","",IF(A2173&lt;词盘!$B$2,"大词",IF(A2173&lt;词盘!$C$2,"中尾词","长尾词")))</f>
        <v>大词</v>
      </c>
      <c r="D2173" s="29" t="str">
        <f t="shared" si="150"/>
        <v>无序</v>
      </c>
      <c r="I2173" s="61">
        <f t="shared" si="149"/>
        <v>0</v>
      </c>
      <c r="K2173" s="91"/>
      <c r="L2173" s="90"/>
      <c r="M2173" s="62" t="s">
        <v>11755</v>
      </c>
      <c r="N2173" s="63"/>
      <c r="O2173" s="64" t="s">
        <v>2027</v>
      </c>
      <c r="P2173" s="65"/>
      <c r="Q2173" s="63" t="s">
        <v>2047</v>
      </c>
      <c r="R2173" s="68">
        <v>0</v>
      </c>
      <c r="S2173" s="68">
        <v>1</v>
      </c>
      <c r="T2173" s="69" t="s">
        <v>2022</v>
      </c>
      <c r="U2173" s="70"/>
      <c r="V2173" s="68"/>
      <c r="W2173" s="71"/>
      <c r="X2173" s="72"/>
      <c r="Y2173" s="71"/>
      <c r="Z2173" s="71"/>
      <c r="AA2173" s="71"/>
      <c r="AB2173" s="76"/>
      <c r="AC2173" s="68">
        <v>0</v>
      </c>
      <c r="AD2173" s="77"/>
      <c r="AE2173" s="68">
        <v>18</v>
      </c>
      <c r="AF2173" s="78"/>
      <c r="AG2173" s="81"/>
      <c r="AH2173" s="44" t="s">
        <v>2027</v>
      </c>
      <c r="AI2173" s="64" t="s">
        <v>2177</v>
      </c>
      <c r="AJ2173" s="63"/>
      <c r="AK2173" s="78"/>
      <c r="AL2173" s="78"/>
      <c r="AM2173" s="63"/>
      <c r="AN2173" s="78"/>
      <c r="AO2173" s="78"/>
      <c r="AP2173" s="63"/>
      <c r="AQ2173" s="78"/>
      <c r="AR2173" s="78"/>
      <c r="AS2173" s="86"/>
      <c r="AT2173" s="87">
        <v>0</v>
      </c>
      <c r="AU2173" s="88" t="s">
        <v>11756</v>
      </c>
    </row>
    <row r="2174" spans="1:47">
      <c r="A2174" s="50">
        <f t="shared" si="151"/>
        <v>0</v>
      </c>
      <c r="B2174" s="51" t="str">
        <f>IF(A2174="","",IF(A2174&lt;词盘!$B$2,"大词",IF(A2174&lt;词盘!$C$2,"中尾词","长尾词")))</f>
        <v>大词</v>
      </c>
      <c r="D2174" s="29" t="str">
        <f t="shared" si="150"/>
        <v>无序</v>
      </c>
      <c r="I2174" s="61">
        <f t="shared" ref="I2174:I2237" si="152">P2174/SUM(P:P)</f>
        <v>0</v>
      </c>
      <c r="K2174" s="91"/>
      <c r="L2174" s="90"/>
      <c r="M2174" s="62" t="s">
        <v>11757</v>
      </c>
      <c r="N2174" s="63" t="s">
        <v>11749</v>
      </c>
      <c r="O2174" s="64" t="s">
        <v>2027</v>
      </c>
      <c r="P2174" s="65"/>
      <c r="Q2174" s="63" t="s">
        <v>2047</v>
      </c>
      <c r="R2174" s="68">
        <v>0</v>
      </c>
      <c r="S2174" s="68">
        <v>1</v>
      </c>
      <c r="T2174" s="69" t="s">
        <v>2022</v>
      </c>
      <c r="U2174" s="70"/>
      <c r="V2174" s="68"/>
      <c r="W2174" s="71"/>
      <c r="X2174" s="72"/>
      <c r="Y2174" s="71"/>
      <c r="Z2174" s="71"/>
      <c r="AA2174" s="71">
        <v>1</v>
      </c>
      <c r="AB2174" s="76">
        <v>0</v>
      </c>
      <c r="AC2174" s="68">
        <v>35494</v>
      </c>
      <c r="AD2174" s="77">
        <v>0</v>
      </c>
      <c r="AE2174" s="68">
        <v>14</v>
      </c>
      <c r="AF2174" s="78">
        <v>0.3273</v>
      </c>
      <c r="AG2174" s="81">
        <v>0.1053</v>
      </c>
      <c r="AH2174" s="82">
        <v>0.2</v>
      </c>
      <c r="AI2174" s="64" t="s">
        <v>5053</v>
      </c>
      <c r="AJ2174" s="63" t="s">
        <v>11758</v>
      </c>
      <c r="AK2174" s="78">
        <v>0.1964</v>
      </c>
      <c r="AL2174" s="78">
        <v>0</v>
      </c>
      <c r="AM2174" s="63" t="s">
        <v>11759</v>
      </c>
      <c r="AN2174" s="78">
        <v>0.0982</v>
      </c>
      <c r="AO2174" s="78">
        <v>0</v>
      </c>
      <c r="AP2174" s="63" t="s">
        <v>11760</v>
      </c>
      <c r="AQ2174" s="78">
        <v>0.0327</v>
      </c>
      <c r="AR2174" s="78">
        <v>0.1053</v>
      </c>
      <c r="AS2174" s="86" t="s">
        <v>11761</v>
      </c>
      <c r="AT2174" s="87">
        <v>0</v>
      </c>
      <c r="AU2174" s="88" t="s">
        <v>11762</v>
      </c>
    </row>
    <row r="2175" spans="1:47">
      <c r="A2175" s="50">
        <f t="shared" si="151"/>
        <v>0</v>
      </c>
      <c r="B2175" s="51" t="str">
        <f>IF(A2175="","",IF(A2175&lt;词盘!$B$2,"大词",IF(A2175&lt;词盘!$C$2,"中尾词","长尾词")))</f>
        <v>大词</v>
      </c>
      <c r="D2175" s="29" t="str">
        <f t="shared" si="150"/>
        <v>无序</v>
      </c>
      <c r="I2175" s="61">
        <f t="shared" si="152"/>
        <v>0</v>
      </c>
      <c r="K2175" s="91"/>
      <c r="L2175" s="90"/>
      <c r="M2175" s="62" t="s">
        <v>11763</v>
      </c>
      <c r="N2175" s="63"/>
      <c r="O2175" s="64" t="s">
        <v>2027</v>
      </c>
      <c r="P2175" s="65"/>
      <c r="Q2175" s="63" t="s">
        <v>2047</v>
      </c>
      <c r="R2175" s="68">
        <v>0</v>
      </c>
      <c r="S2175" s="68">
        <v>1</v>
      </c>
      <c r="T2175" s="69" t="s">
        <v>2022</v>
      </c>
      <c r="U2175" s="70"/>
      <c r="V2175" s="68"/>
      <c r="W2175" s="71"/>
      <c r="X2175" s="72"/>
      <c r="Y2175" s="71"/>
      <c r="Z2175" s="71"/>
      <c r="AA2175" s="71"/>
      <c r="AB2175" s="76"/>
      <c r="AC2175" s="68">
        <v>0</v>
      </c>
      <c r="AD2175" s="77"/>
      <c r="AE2175" s="68">
        <v>4</v>
      </c>
      <c r="AF2175" s="78"/>
      <c r="AG2175" s="81"/>
      <c r="AH2175" s="44" t="s">
        <v>2027</v>
      </c>
      <c r="AI2175" s="64" t="s">
        <v>2177</v>
      </c>
      <c r="AJ2175" s="63"/>
      <c r="AK2175" s="78"/>
      <c r="AL2175" s="78"/>
      <c r="AM2175" s="63"/>
      <c r="AN2175" s="78"/>
      <c r="AO2175" s="78"/>
      <c r="AP2175" s="63"/>
      <c r="AQ2175" s="78"/>
      <c r="AR2175" s="78"/>
      <c r="AS2175" s="86"/>
      <c r="AT2175" s="87">
        <v>0.0769</v>
      </c>
      <c r="AU2175" s="88" t="s">
        <v>11764</v>
      </c>
    </row>
    <row r="2176" spans="1:47">
      <c r="A2176" s="50">
        <f t="shared" si="151"/>
        <v>0</v>
      </c>
      <c r="B2176" s="51" t="str">
        <f>IF(A2176="","",IF(A2176&lt;词盘!$B$2,"大词",IF(A2176&lt;词盘!$C$2,"中尾词","长尾词")))</f>
        <v>大词</v>
      </c>
      <c r="D2176" s="29" t="str">
        <f t="shared" ref="D2176:D2239" si="153">IF(M2176="","",IF(OR(E2176="/",E2176=""),"无序",IF(COUNTIFS(E:E,E2176)&lt;4,"无序","有序")))</f>
        <v>无序</v>
      </c>
      <c r="I2176" s="61">
        <f t="shared" si="152"/>
        <v>0</v>
      </c>
      <c r="K2176" s="91"/>
      <c r="L2176" s="90"/>
      <c r="M2176" s="62" t="s">
        <v>11765</v>
      </c>
      <c r="N2176" s="63"/>
      <c r="O2176" s="64" t="s">
        <v>2027</v>
      </c>
      <c r="P2176" s="65"/>
      <c r="Q2176" s="63" t="s">
        <v>2247</v>
      </c>
      <c r="R2176" s="68">
        <v>0</v>
      </c>
      <c r="S2176" s="68">
        <v>2</v>
      </c>
      <c r="T2176" s="69" t="s">
        <v>6164</v>
      </c>
      <c r="U2176" s="70"/>
      <c r="V2176" s="68"/>
      <c r="W2176" s="71"/>
      <c r="X2176" s="72"/>
      <c r="Y2176" s="71"/>
      <c r="Z2176" s="71"/>
      <c r="AA2176" s="71"/>
      <c r="AB2176" s="76"/>
      <c r="AC2176" s="68">
        <v>0</v>
      </c>
      <c r="AD2176" s="77"/>
      <c r="AE2176" s="68">
        <v>4</v>
      </c>
      <c r="AF2176" s="78"/>
      <c r="AG2176" s="81"/>
      <c r="AH2176" s="44" t="s">
        <v>2027</v>
      </c>
      <c r="AI2176" s="64" t="s">
        <v>2177</v>
      </c>
      <c r="AJ2176" s="63"/>
      <c r="AK2176" s="78"/>
      <c r="AL2176" s="78"/>
      <c r="AM2176" s="63"/>
      <c r="AN2176" s="78"/>
      <c r="AO2176" s="78"/>
      <c r="AP2176" s="63"/>
      <c r="AQ2176" s="78"/>
      <c r="AR2176" s="78"/>
      <c r="AS2176" s="86"/>
      <c r="AT2176" s="87">
        <v>0</v>
      </c>
      <c r="AU2176" s="88" t="s">
        <v>11766</v>
      </c>
    </row>
    <row r="2177" spans="1:47">
      <c r="A2177" s="50">
        <f t="shared" si="151"/>
        <v>0</v>
      </c>
      <c r="B2177" s="51" t="str">
        <f>IF(A2177="","",IF(A2177&lt;词盘!$B$2,"大词",IF(A2177&lt;词盘!$C$2,"中尾词","长尾词")))</f>
        <v>大词</v>
      </c>
      <c r="D2177" s="29" t="str">
        <f t="shared" si="153"/>
        <v>无序</v>
      </c>
      <c r="I2177" s="61">
        <f t="shared" si="152"/>
        <v>0</v>
      </c>
      <c r="K2177" s="91"/>
      <c r="L2177" s="90"/>
      <c r="M2177" s="62" t="s">
        <v>11767</v>
      </c>
      <c r="N2177" s="63"/>
      <c r="O2177" s="64" t="s">
        <v>2027</v>
      </c>
      <c r="P2177" s="65"/>
      <c r="Q2177" s="63" t="s">
        <v>2028</v>
      </c>
      <c r="R2177" s="68">
        <v>0</v>
      </c>
      <c r="S2177" s="68">
        <v>1</v>
      </c>
      <c r="T2177" s="69" t="s">
        <v>2022</v>
      </c>
      <c r="U2177" s="70"/>
      <c r="V2177" s="68"/>
      <c r="W2177" s="71"/>
      <c r="X2177" s="72"/>
      <c r="Y2177" s="71"/>
      <c r="Z2177" s="71"/>
      <c r="AA2177" s="71"/>
      <c r="AB2177" s="76"/>
      <c r="AC2177" s="68">
        <v>0</v>
      </c>
      <c r="AD2177" s="77"/>
      <c r="AE2177" s="68">
        <v>50</v>
      </c>
      <c r="AF2177" s="78"/>
      <c r="AG2177" s="81"/>
      <c r="AH2177" s="44" t="s">
        <v>2027</v>
      </c>
      <c r="AI2177" s="64" t="s">
        <v>2177</v>
      </c>
      <c r="AJ2177" s="63"/>
      <c r="AK2177" s="78"/>
      <c r="AL2177" s="78"/>
      <c r="AM2177" s="63"/>
      <c r="AN2177" s="78"/>
      <c r="AO2177" s="78"/>
      <c r="AP2177" s="63"/>
      <c r="AQ2177" s="78"/>
      <c r="AR2177" s="78"/>
      <c r="AS2177" s="86"/>
      <c r="AT2177" s="87">
        <v>0</v>
      </c>
      <c r="AU2177" s="88" t="s">
        <v>11768</v>
      </c>
    </row>
    <row r="2178" spans="1:47">
      <c r="A2178" s="50">
        <f t="shared" si="151"/>
        <v>0</v>
      </c>
      <c r="B2178" s="51" t="str">
        <f>IF(A2178="","",IF(A2178&lt;词盘!$B$2,"大词",IF(A2178&lt;词盘!$C$2,"中尾词","长尾词")))</f>
        <v>大词</v>
      </c>
      <c r="D2178" s="29" t="str">
        <f t="shared" si="153"/>
        <v>无序</v>
      </c>
      <c r="I2178" s="61">
        <f t="shared" si="152"/>
        <v>0</v>
      </c>
      <c r="K2178" s="91"/>
      <c r="L2178" s="90"/>
      <c r="M2178" s="62" t="s">
        <v>11769</v>
      </c>
      <c r="N2178" s="63"/>
      <c r="O2178" s="64" t="s">
        <v>2027</v>
      </c>
      <c r="P2178" s="65"/>
      <c r="Q2178" s="63" t="s">
        <v>2149</v>
      </c>
      <c r="R2178" s="68">
        <v>0</v>
      </c>
      <c r="S2178" s="68">
        <v>1</v>
      </c>
      <c r="T2178" s="69" t="s">
        <v>2910</v>
      </c>
      <c r="U2178" s="70"/>
      <c r="V2178" s="68"/>
      <c r="W2178" s="71"/>
      <c r="X2178" s="72"/>
      <c r="Y2178" s="71"/>
      <c r="Z2178" s="71"/>
      <c r="AA2178" s="71"/>
      <c r="AB2178" s="76"/>
      <c r="AC2178" s="68">
        <v>0</v>
      </c>
      <c r="AD2178" s="77"/>
      <c r="AE2178" s="68">
        <v>9</v>
      </c>
      <c r="AF2178" s="78"/>
      <c r="AG2178" s="81"/>
      <c r="AH2178" s="44" t="s">
        <v>2027</v>
      </c>
      <c r="AI2178" s="64" t="s">
        <v>2177</v>
      </c>
      <c r="AJ2178" s="63"/>
      <c r="AK2178" s="78"/>
      <c r="AL2178" s="78"/>
      <c r="AM2178" s="63"/>
      <c r="AN2178" s="78"/>
      <c r="AO2178" s="78"/>
      <c r="AP2178" s="63"/>
      <c r="AQ2178" s="78"/>
      <c r="AR2178" s="78"/>
      <c r="AS2178" s="86"/>
      <c r="AT2178" s="87"/>
      <c r="AU2178" s="88"/>
    </row>
    <row r="2179" spans="1:47">
      <c r="A2179" s="50">
        <f t="shared" si="151"/>
        <v>0</v>
      </c>
      <c r="B2179" s="51" t="str">
        <f>IF(A2179="","",IF(A2179&lt;词盘!$B$2,"大词",IF(A2179&lt;词盘!$C$2,"中尾词","长尾词")))</f>
        <v>大词</v>
      </c>
      <c r="D2179" s="29" t="str">
        <f t="shared" si="153"/>
        <v>无序</v>
      </c>
      <c r="I2179" s="61">
        <f t="shared" si="152"/>
        <v>0</v>
      </c>
      <c r="K2179" s="91"/>
      <c r="L2179" s="90"/>
      <c r="M2179" s="62" t="s">
        <v>11770</v>
      </c>
      <c r="N2179" s="63" t="s">
        <v>11771</v>
      </c>
      <c r="O2179" s="64" t="s">
        <v>2027</v>
      </c>
      <c r="P2179" s="65"/>
      <c r="Q2179" s="63" t="s">
        <v>2047</v>
      </c>
      <c r="R2179" s="68">
        <v>0</v>
      </c>
      <c r="S2179" s="68">
        <v>9</v>
      </c>
      <c r="T2179" s="69" t="s">
        <v>11772</v>
      </c>
      <c r="U2179" s="70"/>
      <c r="V2179" s="68"/>
      <c r="W2179" s="71"/>
      <c r="X2179" s="72"/>
      <c r="Y2179" s="71"/>
      <c r="Z2179" s="71"/>
      <c r="AA2179" s="71">
        <v>1</v>
      </c>
      <c r="AB2179" s="76">
        <v>0</v>
      </c>
      <c r="AC2179" s="68">
        <v>167</v>
      </c>
      <c r="AD2179" s="77">
        <v>0</v>
      </c>
      <c r="AE2179" s="68">
        <v>4</v>
      </c>
      <c r="AF2179" s="78">
        <v>0.6</v>
      </c>
      <c r="AG2179" s="81">
        <v>0.4</v>
      </c>
      <c r="AH2179" s="82">
        <v>0.47</v>
      </c>
      <c r="AI2179" s="64" t="s">
        <v>11773</v>
      </c>
      <c r="AJ2179" s="63" t="s">
        <v>2066</v>
      </c>
      <c r="AK2179" s="78">
        <v>0.4</v>
      </c>
      <c r="AL2179" s="78">
        <v>0.3</v>
      </c>
      <c r="AM2179" s="63" t="s">
        <v>2184</v>
      </c>
      <c r="AN2179" s="78">
        <v>0.12</v>
      </c>
      <c r="AO2179" s="78">
        <v>0</v>
      </c>
      <c r="AP2179" s="63" t="s">
        <v>3248</v>
      </c>
      <c r="AQ2179" s="78">
        <v>0.08</v>
      </c>
      <c r="AR2179" s="78">
        <v>0.1</v>
      </c>
      <c r="AS2179" s="86" t="s">
        <v>11774</v>
      </c>
      <c r="AT2179" s="87"/>
      <c r="AU2179" s="88" t="s">
        <v>11775</v>
      </c>
    </row>
    <row r="2180" spans="1:47">
      <c r="A2180" s="50">
        <f t="shared" si="151"/>
        <v>0</v>
      </c>
      <c r="B2180" s="51" t="str">
        <f>IF(A2180="","",IF(A2180&lt;词盘!$B$2,"大词",IF(A2180&lt;词盘!$C$2,"中尾词","长尾词")))</f>
        <v>大词</v>
      </c>
      <c r="D2180" s="29" t="str">
        <f t="shared" si="153"/>
        <v>有序</v>
      </c>
      <c r="E2180" s="2" t="s">
        <v>23</v>
      </c>
      <c r="I2180" s="61">
        <f t="shared" si="152"/>
        <v>0</v>
      </c>
      <c r="K2180" s="91"/>
      <c r="L2180" s="90"/>
      <c r="M2180" s="62" t="s">
        <v>11776</v>
      </c>
      <c r="N2180" s="63"/>
      <c r="O2180" s="64" t="s">
        <v>2027</v>
      </c>
      <c r="P2180" s="65"/>
      <c r="Q2180" s="63" t="s">
        <v>2047</v>
      </c>
      <c r="R2180" s="68">
        <v>0</v>
      </c>
      <c r="S2180" s="68">
        <v>8</v>
      </c>
      <c r="T2180" s="69" t="s">
        <v>11777</v>
      </c>
      <c r="U2180" s="70"/>
      <c r="V2180" s="68"/>
      <c r="W2180" s="71"/>
      <c r="X2180" s="72"/>
      <c r="Y2180" s="71"/>
      <c r="Z2180" s="71"/>
      <c r="AA2180" s="71"/>
      <c r="AB2180" s="76"/>
      <c r="AC2180" s="68">
        <v>0</v>
      </c>
      <c r="AD2180" s="77"/>
      <c r="AE2180" s="68">
        <v>3</v>
      </c>
      <c r="AF2180" s="78"/>
      <c r="AG2180" s="81"/>
      <c r="AH2180" s="44" t="s">
        <v>2027</v>
      </c>
      <c r="AI2180" s="64" t="s">
        <v>2177</v>
      </c>
      <c r="AJ2180" s="63"/>
      <c r="AK2180" s="78"/>
      <c r="AL2180" s="78"/>
      <c r="AM2180" s="63"/>
      <c r="AN2180" s="78"/>
      <c r="AO2180" s="78"/>
      <c r="AP2180" s="63"/>
      <c r="AQ2180" s="78"/>
      <c r="AR2180" s="78"/>
      <c r="AS2180" s="86"/>
      <c r="AT2180" s="87"/>
      <c r="AU2180" s="88"/>
    </row>
    <row r="2181" spans="1:47">
      <c r="A2181" s="50">
        <f t="shared" si="151"/>
        <v>80</v>
      </c>
      <c r="B2181" s="51" t="str">
        <f>IF(A2181="","",IF(A2181&lt;词盘!$B$2,"大词",IF(A2181&lt;词盘!$C$2,"中尾词","长尾词")))</f>
        <v>大词</v>
      </c>
      <c r="D2181" s="29" t="str">
        <f t="shared" si="153"/>
        <v>无序</v>
      </c>
      <c r="I2181" s="61">
        <f t="shared" si="152"/>
        <v>0</v>
      </c>
      <c r="K2181" s="91"/>
      <c r="L2181" s="90"/>
      <c r="M2181" s="62" t="s">
        <v>11778</v>
      </c>
      <c r="N2181" s="63" t="s">
        <v>11779</v>
      </c>
      <c r="O2181" s="64" t="s">
        <v>2027</v>
      </c>
      <c r="P2181" s="65"/>
      <c r="Q2181" s="63" t="s">
        <v>2149</v>
      </c>
      <c r="R2181" s="68">
        <v>0</v>
      </c>
      <c r="S2181" s="68">
        <v>2</v>
      </c>
      <c r="T2181" s="69" t="s">
        <v>11780</v>
      </c>
      <c r="U2181" s="70">
        <v>539514</v>
      </c>
      <c r="V2181" s="68">
        <v>3009</v>
      </c>
      <c r="W2181" s="71">
        <v>80</v>
      </c>
      <c r="X2181" s="72">
        <v>0.0269</v>
      </c>
      <c r="Y2181" s="71">
        <v>69185</v>
      </c>
      <c r="Z2181" s="71">
        <v>1307</v>
      </c>
      <c r="AA2181" s="71">
        <v>2</v>
      </c>
      <c r="AB2181" s="76">
        <v>0</v>
      </c>
      <c r="AC2181" s="68">
        <v>3090</v>
      </c>
      <c r="AD2181" s="77">
        <v>0.97</v>
      </c>
      <c r="AE2181" s="68">
        <v>19</v>
      </c>
      <c r="AF2181" s="78">
        <v>0.1875</v>
      </c>
      <c r="AG2181" s="81">
        <v>0.1052</v>
      </c>
      <c r="AH2181" s="82">
        <v>1.11</v>
      </c>
      <c r="AI2181" s="64" t="s">
        <v>2840</v>
      </c>
      <c r="AJ2181" s="63" t="s">
        <v>11781</v>
      </c>
      <c r="AK2181" s="78">
        <v>0.0714</v>
      </c>
      <c r="AL2181" s="78">
        <v>0.0526</v>
      </c>
      <c r="AM2181" s="63" t="s">
        <v>3024</v>
      </c>
      <c r="AN2181" s="78">
        <v>0.0625</v>
      </c>
      <c r="AO2181" s="78">
        <v>0</v>
      </c>
      <c r="AP2181" s="63" t="s">
        <v>11782</v>
      </c>
      <c r="AQ2181" s="78">
        <v>0.0536</v>
      </c>
      <c r="AR2181" s="78">
        <v>0.0526</v>
      </c>
      <c r="AS2181" s="86" t="s">
        <v>11783</v>
      </c>
      <c r="AT2181" s="87"/>
      <c r="AU2181" s="88"/>
    </row>
    <row r="2182" spans="1:47">
      <c r="A2182" s="50">
        <f t="shared" si="151"/>
        <v>0</v>
      </c>
      <c r="B2182" s="51" t="str">
        <f>IF(A2182="","",IF(A2182&lt;词盘!$B$2,"大词",IF(A2182&lt;词盘!$C$2,"中尾词","长尾词")))</f>
        <v>大词</v>
      </c>
      <c r="D2182" s="29" t="str">
        <f t="shared" si="153"/>
        <v>无序</v>
      </c>
      <c r="I2182" s="61">
        <f t="shared" si="152"/>
        <v>0</v>
      </c>
      <c r="K2182" s="91"/>
      <c r="L2182" s="90"/>
      <c r="M2182" s="62" t="s">
        <v>11784</v>
      </c>
      <c r="N2182" s="63"/>
      <c r="O2182" s="64" t="s">
        <v>2027</v>
      </c>
      <c r="P2182" s="65"/>
      <c r="Q2182" s="63" t="s">
        <v>2247</v>
      </c>
      <c r="R2182" s="68">
        <v>0</v>
      </c>
      <c r="S2182" s="68">
        <v>2</v>
      </c>
      <c r="T2182" s="69" t="s">
        <v>4255</v>
      </c>
      <c r="U2182" s="70"/>
      <c r="V2182" s="68"/>
      <c r="W2182" s="71"/>
      <c r="X2182" s="72"/>
      <c r="Y2182" s="71"/>
      <c r="Z2182" s="71"/>
      <c r="AA2182" s="71"/>
      <c r="AB2182" s="76"/>
      <c r="AC2182" s="68">
        <v>0</v>
      </c>
      <c r="AD2182" s="77"/>
      <c r="AE2182" s="68">
        <v>18</v>
      </c>
      <c r="AF2182" s="78"/>
      <c r="AG2182" s="81"/>
      <c r="AH2182" s="44" t="s">
        <v>2027</v>
      </c>
      <c r="AI2182" s="64" t="s">
        <v>2177</v>
      </c>
      <c r="AJ2182" s="63"/>
      <c r="AK2182" s="78"/>
      <c r="AL2182" s="78"/>
      <c r="AM2182" s="63"/>
      <c r="AN2182" s="78"/>
      <c r="AO2182" s="78"/>
      <c r="AP2182" s="63"/>
      <c r="AQ2182" s="78"/>
      <c r="AR2182" s="78"/>
      <c r="AS2182" s="86"/>
      <c r="AT2182" s="87"/>
      <c r="AU2182" s="88" t="s">
        <v>11785</v>
      </c>
    </row>
    <row r="2183" spans="1:47">
      <c r="A2183" s="50">
        <f t="shared" si="151"/>
        <v>0</v>
      </c>
      <c r="B2183" s="51" t="str">
        <f>IF(A2183="","",IF(A2183&lt;词盘!$B$2,"大词",IF(A2183&lt;词盘!$C$2,"中尾词","长尾词")))</f>
        <v>大词</v>
      </c>
      <c r="D2183" s="29" t="str">
        <f t="shared" si="153"/>
        <v>无序</v>
      </c>
      <c r="I2183" s="61">
        <f t="shared" si="152"/>
        <v>0</v>
      </c>
      <c r="K2183" s="91"/>
      <c r="L2183" s="90"/>
      <c r="M2183" s="62" t="s">
        <v>11786</v>
      </c>
      <c r="N2183" s="63"/>
      <c r="O2183" s="64" t="s">
        <v>2027</v>
      </c>
      <c r="P2183" s="65"/>
      <c r="Q2183" s="63" t="s">
        <v>2047</v>
      </c>
      <c r="R2183" s="68">
        <v>0</v>
      </c>
      <c r="S2183" s="68">
        <v>2</v>
      </c>
      <c r="T2183" s="69" t="s">
        <v>6544</v>
      </c>
      <c r="U2183" s="70"/>
      <c r="V2183" s="68"/>
      <c r="W2183" s="71"/>
      <c r="X2183" s="72"/>
      <c r="Y2183" s="71"/>
      <c r="Z2183" s="71"/>
      <c r="AA2183" s="71"/>
      <c r="AB2183" s="76"/>
      <c r="AC2183" s="68">
        <v>0</v>
      </c>
      <c r="AD2183" s="77"/>
      <c r="AE2183" s="68">
        <v>16</v>
      </c>
      <c r="AF2183" s="78"/>
      <c r="AG2183" s="81"/>
      <c r="AH2183" s="44" t="s">
        <v>2027</v>
      </c>
      <c r="AI2183" s="64" t="s">
        <v>2177</v>
      </c>
      <c r="AJ2183" s="63"/>
      <c r="AK2183" s="78"/>
      <c r="AL2183" s="78"/>
      <c r="AM2183" s="63"/>
      <c r="AN2183" s="78"/>
      <c r="AO2183" s="78"/>
      <c r="AP2183" s="63"/>
      <c r="AQ2183" s="78"/>
      <c r="AR2183" s="78"/>
      <c r="AS2183" s="86"/>
      <c r="AT2183" s="87"/>
      <c r="AU2183" s="88"/>
    </row>
    <row r="2184" spans="1:47">
      <c r="A2184" s="50">
        <f t="shared" si="151"/>
        <v>0</v>
      </c>
      <c r="B2184" s="51" t="str">
        <f>IF(A2184="","",IF(A2184&lt;词盘!$B$2,"大词",IF(A2184&lt;词盘!$C$2,"中尾词","长尾词")))</f>
        <v>大词</v>
      </c>
      <c r="D2184" s="29" t="str">
        <f t="shared" si="153"/>
        <v>无序</v>
      </c>
      <c r="I2184" s="61">
        <f t="shared" si="152"/>
        <v>0</v>
      </c>
      <c r="K2184" s="91"/>
      <c r="L2184" s="90"/>
      <c r="M2184" s="62" t="s">
        <v>11787</v>
      </c>
      <c r="N2184" s="63"/>
      <c r="O2184" s="64" t="s">
        <v>2027</v>
      </c>
      <c r="P2184" s="65"/>
      <c r="Q2184" s="63" t="s">
        <v>2149</v>
      </c>
      <c r="R2184" s="68">
        <v>0</v>
      </c>
      <c r="S2184" s="68">
        <v>1</v>
      </c>
      <c r="T2184" s="69" t="s">
        <v>2910</v>
      </c>
      <c r="U2184" s="70"/>
      <c r="V2184" s="68"/>
      <c r="W2184" s="71"/>
      <c r="X2184" s="72"/>
      <c r="Y2184" s="71"/>
      <c r="Z2184" s="71"/>
      <c r="AA2184" s="71"/>
      <c r="AB2184" s="76"/>
      <c r="AC2184" s="68">
        <v>0</v>
      </c>
      <c r="AD2184" s="77"/>
      <c r="AE2184" s="68">
        <v>15</v>
      </c>
      <c r="AF2184" s="78"/>
      <c r="AG2184" s="81"/>
      <c r="AH2184" s="44" t="s">
        <v>2027</v>
      </c>
      <c r="AI2184" s="64" t="s">
        <v>2177</v>
      </c>
      <c r="AJ2184" s="63"/>
      <c r="AK2184" s="78"/>
      <c r="AL2184" s="78"/>
      <c r="AM2184" s="63"/>
      <c r="AN2184" s="78"/>
      <c r="AO2184" s="78"/>
      <c r="AP2184" s="63"/>
      <c r="AQ2184" s="78"/>
      <c r="AR2184" s="78"/>
      <c r="AS2184" s="86"/>
      <c r="AT2184" s="87"/>
      <c r="AU2184" s="88"/>
    </row>
    <row r="2185" spans="1:47">
      <c r="A2185" s="50">
        <f t="shared" si="151"/>
        <v>0</v>
      </c>
      <c r="B2185" s="51" t="str">
        <f>IF(A2185="","",IF(A2185&lt;词盘!$B$2,"大词",IF(A2185&lt;词盘!$C$2,"中尾词","长尾词")))</f>
        <v>大词</v>
      </c>
      <c r="D2185" s="29" t="str">
        <f t="shared" si="153"/>
        <v>无序</v>
      </c>
      <c r="I2185" s="61">
        <f t="shared" si="152"/>
        <v>0</v>
      </c>
      <c r="K2185" s="91"/>
      <c r="L2185" s="90"/>
      <c r="M2185" s="62" t="s">
        <v>11788</v>
      </c>
      <c r="N2185" s="63"/>
      <c r="O2185" s="64" t="s">
        <v>2027</v>
      </c>
      <c r="P2185" s="65"/>
      <c r="Q2185" s="63" t="s">
        <v>2247</v>
      </c>
      <c r="R2185" s="68">
        <v>0</v>
      </c>
      <c r="S2185" s="68">
        <v>1</v>
      </c>
      <c r="T2185" s="69" t="s">
        <v>2601</v>
      </c>
      <c r="U2185" s="70"/>
      <c r="V2185" s="68"/>
      <c r="W2185" s="71"/>
      <c r="X2185" s="72"/>
      <c r="Y2185" s="71"/>
      <c r="Z2185" s="71"/>
      <c r="AA2185" s="71"/>
      <c r="AB2185" s="76"/>
      <c r="AC2185" s="68">
        <v>0</v>
      </c>
      <c r="AD2185" s="77"/>
      <c r="AE2185" s="68">
        <v>15</v>
      </c>
      <c r="AF2185" s="78"/>
      <c r="AG2185" s="81"/>
      <c r="AH2185" s="44" t="s">
        <v>2027</v>
      </c>
      <c r="AI2185" s="64" t="s">
        <v>2177</v>
      </c>
      <c r="AJ2185" s="63"/>
      <c r="AK2185" s="78"/>
      <c r="AL2185" s="78"/>
      <c r="AM2185" s="63"/>
      <c r="AN2185" s="78"/>
      <c r="AO2185" s="78"/>
      <c r="AP2185" s="63"/>
      <c r="AQ2185" s="78"/>
      <c r="AR2185" s="78"/>
      <c r="AS2185" s="86"/>
      <c r="AT2185" s="87"/>
      <c r="AU2185" s="88"/>
    </row>
    <row r="2186" spans="1:47">
      <c r="A2186" s="50">
        <f t="shared" si="151"/>
        <v>239</v>
      </c>
      <c r="B2186" s="51" t="str">
        <f>IF(A2186="","",IF(A2186&lt;词盘!$B$2,"大词",IF(A2186&lt;词盘!$C$2,"中尾词","长尾词")))</f>
        <v>大词</v>
      </c>
      <c r="D2186" s="29" t="str">
        <f t="shared" si="153"/>
        <v>无序</v>
      </c>
      <c r="I2186" s="61">
        <f t="shared" si="152"/>
        <v>0</v>
      </c>
      <c r="K2186" s="91"/>
      <c r="L2186" s="90"/>
      <c r="M2186" s="62" t="s">
        <v>11789</v>
      </c>
      <c r="N2186" s="63" t="s">
        <v>11790</v>
      </c>
      <c r="O2186" s="64" t="s">
        <v>2027</v>
      </c>
      <c r="P2186" s="65"/>
      <c r="Q2186" s="63" t="s">
        <v>2047</v>
      </c>
      <c r="R2186" s="68">
        <v>0</v>
      </c>
      <c r="S2186" s="68">
        <v>1</v>
      </c>
      <c r="T2186" s="69" t="s">
        <v>2054</v>
      </c>
      <c r="U2186" s="70">
        <v>108266</v>
      </c>
      <c r="V2186" s="68">
        <v>9500</v>
      </c>
      <c r="W2186" s="71">
        <v>239</v>
      </c>
      <c r="X2186" s="72">
        <v>0.0253</v>
      </c>
      <c r="Y2186" s="71">
        <v>265217</v>
      </c>
      <c r="Z2186" s="71">
        <v>3959</v>
      </c>
      <c r="AA2186" s="71">
        <v>6</v>
      </c>
      <c r="AB2186" s="76">
        <v>0</v>
      </c>
      <c r="AC2186" s="68">
        <v>482</v>
      </c>
      <c r="AD2186" s="77">
        <v>19.71</v>
      </c>
      <c r="AE2186" s="68">
        <v>47</v>
      </c>
      <c r="AF2186" s="78">
        <v>0.2613</v>
      </c>
      <c r="AG2186" s="81">
        <v>0.2</v>
      </c>
      <c r="AH2186" s="82">
        <v>0.98</v>
      </c>
      <c r="AI2186" s="64" t="s">
        <v>3945</v>
      </c>
      <c r="AJ2186" s="63" t="s">
        <v>2398</v>
      </c>
      <c r="AK2186" s="78">
        <v>0.1353</v>
      </c>
      <c r="AL2186" s="78">
        <v>0.2</v>
      </c>
      <c r="AM2186" s="63" t="s">
        <v>4688</v>
      </c>
      <c r="AN2186" s="78">
        <v>0.0771</v>
      </c>
      <c r="AO2186" s="78">
        <v>0</v>
      </c>
      <c r="AP2186" s="63" t="s">
        <v>2342</v>
      </c>
      <c r="AQ2186" s="78">
        <v>0.0489</v>
      </c>
      <c r="AR2186" s="78">
        <v>0</v>
      </c>
      <c r="AS2186" s="86" t="s">
        <v>11791</v>
      </c>
      <c r="AT2186" s="87">
        <v>0</v>
      </c>
      <c r="AU2186" s="88" t="s">
        <v>11792</v>
      </c>
    </row>
    <row r="2187" spans="1:47">
      <c r="A2187" s="50">
        <f t="shared" si="151"/>
        <v>36</v>
      </c>
      <c r="B2187" s="51" t="str">
        <f>IF(A2187="","",IF(A2187&lt;词盘!$B$2,"大词",IF(A2187&lt;词盘!$C$2,"中尾词","长尾词")))</f>
        <v>大词</v>
      </c>
      <c r="D2187" s="29" t="str">
        <f t="shared" si="153"/>
        <v>无序</v>
      </c>
      <c r="I2187" s="61">
        <f t="shared" si="152"/>
        <v>0</v>
      </c>
      <c r="K2187" s="91"/>
      <c r="L2187" s="90"/>
      <c r="M2187" s="62" t="s">
        <v>11793</v>
      </c>
      <c r="N2187" s="63" t="s">
        <v>11794</v>
      </c>
      <c r="O2187" s="64" t="s">
        <v>2027</v>
      </c>
      <c r="P2187" s="65"/>
      <c r="Q2187" s="63" t="s">
        <v>2047</v>
      </c>
      <c r="R2187" s="68">
        <v>0</v>
      </c>
      <c r="S2187" s="68">
        <v>4</v>
      </c>
      <c r="T2187" s="69" t="s">
        <v>11795</v>
      </c>
      <c r="U2187" s="70">
        <v>2302297</v>
      </c>
      <c r="V2187" s="68">
        <v>140</v>
      </c>
      <c r="W2187" s="71">
        <v>36</v>
      </c>
      <c r="X2187" s="72">
        <v>0.2619</v>
      </c>
      <c r="Y2187" s="71">
        <v>3813</v>
      </c>
      <c r="Z2187" s="71">
        <v>65</v>
      </c>
      <c r="AA2187" s="71">
        <v>1</v>
      </c>
      <c r="AB2187" s="76">
        <v>0</v>
      </c>
      <c r="AC2187" s="68">
        <v>1185</v>
      </c>
      <c r="AD2187" s="77">
        <v>0.12</v>
      </c>
      <c r="AE2187" s="68">
        <v>5</v>
      </c>
      <c r="AF2187" s="78">
        <v>0.6</v>
      </c>
      <c r="AG2187" s="81">
        <v>0.5</v>
      </c>
      <c r="AH2187" s="82">
        <v>1.89</v>
      </c>
      <c r="AI2187" s="64" t="s">
        <v>11796</v>
      </c>
      <c r="AJ2187" s="63" t="s">
        <v>2561</v>
      </c>
      <c r="AK2187" s="78">
        <v>0.28</v>
      </c>
      <c r="AL2187" s="78">
        <v>0.3333</v>
      </c>
      <c r="AM2187" s="63" t="s">
        <v>6453</v>
      </c>
      <c r="AN2187" s="78">
        <v>0.24</v>
      </c>
      <c r="AO2187" s="78">
        <v>0</v>
      </c>
      <c r="AP2187" s="63" t="s">
        <v>5977</v>
      </c>
      <c r="AQ2187" s="78">
        <v>0.08</v>
      </c>
      <c r="AR2187" s="78">
        <v>0.1667</v>
      </c>
      <c r="AS2187" s="86" t="s">
        <v>11797</v>
      </c>
      <c r="AT2187" s="87">
        <v>0.1667</v>
      </c>
      <c r="AU2187" s="88" t="s">
        <v>11798</v>
      </c>
    </row>
    <row r="2188" spans="1:47">
      <c r="A2188" s="50">
        <f t="shared" si="151"/>
        <v>134</v>
      </c>
      <c r="B2188" s="51" t="str">
        <f>IF(A2188="","",IF(A2188&lt;词盘!$B$2,"大词",IF(A2188&lt;词盘!$C$2,"中尾词","长尾词")))</f>
        <v>大词</v>
      </c>
      <c r="D2188" s="29" t="str">
        <f t="shared" si="153"/>
        <v>无序</v>
      </c>
      <c r="I2188" s="61">
        <f t="shared" si="152"/>
        <v>0</v>
      </c>
      <c r="K2188" s="91"/>
      <c r="L2188" s="90"/>
      <c r="M2188" s="62" t="s">
        <v>11799</v>
      </c>
      <c r="N2188" s="63" t="s">
        <v>11800</v>
      </c>
      <c r="O2188" s="64" t="s">
        <v>2027</v>
      </c>
      <c r="P2188" s="65"/>
      <c r="Q2188" s="63" t="s">
        <v>2047</v>
      </c>
      <c r="R2188" s="68">
        <v>0</v>
      </c>
      <c r="S2188" s="68">
        <v>2</v>
      </c>
      <c r="T2188" s="69" t="s">
        <v>3175</v>
      </c>
      <c r="U2188" s="70">
        <v>304466</v>
      </c>
      <c r="V2188" s="68">
        <v>6461</v>
      </c>
      <c r="W2188" s="71">
        <v>134</v>
      </c>
      <c r="X2188" s="72">
        <v>0.0208</v>
      </c>
      <c r="Y2188" s="71">
        <v>171763</v>
      </c>
      <c r="Z2188" s="71">
        <v>2715</v>
      </c>
      <c r="AA2188" s="71">
        <v>4</v>
      </c>
      <c r="AB2188" s="76">
        <v>0</v>
      </c>
      <c r="AC2188" s="68">
        <v>1277</v>
      </c>
      <c r="AD2188" s="77">
        <v>5.06</v>
      </c>
      <c r="AE2188" s="68">
        <v>22</v>
      </c>
      <c r="AF2188" s="78">
        <v>0.2031</v>
      </c>
      <c r="AG2188" s="81">
        <v>0.147</v>
      </c>
      <c r="AH2188" s="82">
        <v>0.87</v>
      </c>
      <c r="AI2188" s="64" t="s">
        <v>4878</v>
      </c>
      <c r="AJ2188" s="63" t="s">
        <v>3092</v>
      </c>
      <c r="AK2188" s="78">
        <v>0.1117</v>
      </c>
      <c r="AL2188" s="78">
        <v>0.0882</v>
      </c>
      <c r="AM2188" s="63" t="s">
        <v>11801</v>
      </c>
      <c r="AN2188" s="78">
        <v>0.0457</v>
      </c>
      <c r="AO2188" s="78">
        <v>0.0588</v>
      </c>
      <c r="AP2188" s="63" t="s">
        <v>11802</v>
      </c>
      <c r="AQ2188" s="78">
        <v>0.0457</v>
      </c>
      <c r="AR2188" s="78">
        <v>0</v>
      </c>
      <c r="AS2188" s="86" t="s">
        <v>11803</v>
      </c>
      <c r="AT2188" s="87"/>
      <c r="AU2188" s="88"/>
    </row>
    <row r="2189" spans="1:47">
      <c r="A2189" s="50">
        <f t="shared" si="151"/>
        <v>347</v>
      </c>
      <c r="B2189" s="51" t="str">
        <f>IF(A2189="","",IF(A2189&lt;词盘!$B$2,"大词",IF(A2189&lt;词盘!$C$2,"中尾词","长尾词")))</f>
        <v>大词</v>
      </c>
      <c r="D2189" s="29" t="str">
        <f t="shared" si="153"/>
        <v>无序</v>
      </c>
      <c r="I2189" s="61">
        <f t="shared" si="152"/>
        <v>0</v>
      </c>
      <c r="K2189" s="91"/>
      <c r="L2189" s="90"/>
      <c r="M2189" s="62" t="s">
        <v>11804</v>
      </c>
      <c r="N2189" s="63" t="s">
        <v>11805</v>
      </c>
      <c r="O2189" s="64" t="s">
        <v>2027</v>
      </c>
      <c r="P2189" s="65"/>
      <c r="Q2189" s="63" t="s">
        <v>2047</v>
      </c>
      <c r="R2189" s="68">
        <v>0</v>
      </c>
      <c r="S2189" s="68">
        <v>1</v>
      </c>
      <c r="T2189" s="69" t="s">
        <v>2022</v>
      </c>
      <c r="U2189" s="70">
        <v>43926</v>
      </c>
      <c r="V2189" s="68">
        <v>37385</v>
      </c>
      <c r="W2189" s="71">
        <v>347</v>
      </c>
      <c r="X2189" s="72">
        <v>0.0093</v>
      </c>
      <c r="Y2189" s="71">
        <v>1100520</v>
      </c>
      <c r="Z2189" s="71">
        <v>15281</v>
      </c>
      <c r="AA2189" s="71">
        <v>9</v>
      </c>
      <c r="AB2189" s="76">
        <v>57</v>
      </c>
      <c r="AC2189" s="68">
        <v>742</v>
      </c>
      <c r="AD2189" s="77">
        <v>50.38</v>
      </c>
      <c r="AE2189" s="68">
        <v>112</v>
      </c>
      <c r="AF2189" s="78">
        <v>0.252</v>
      </c>
      <c r="AG2189" s="81">
        <v>0.2001</v>
      </c>
      <c r="AH2189" s="82">
        <v>1.51</v>
      </c>
      <c r="AI2189" s="64" t="s">
        <v>11806</v>
      </c>
      <c r="AJ2189" s="63" t="s">
        <v>11802</v>
      </c>
      <c r="AK2189" s="78">
        <v>0.1427</v>
      </c>
      <c r="AL2189" s="78">
        <v>0.0778</v>
      </c>
      <c r="AM2189" s="63" t="s">
        <v>3092</v>
      </c>
      <c r="AN2189" s="78">
        <v>0.0685</v>
      </c>
      <c r="AO2189" s="78">
        <v>0.0667</v>
      </c>
      <c r="AP2189" s="63" t="s">
        <v>10118</v>
      </c>
      <c r="AQ2189" s="78">
        <v>0.0408</v>
      </c>
      <c r="AR2189" s="78">
        <v>0.0556</v>
      </c>
      <c r="AS2189" s="86" t="s">
        <v>11807</v>
      </c>
      <c r="AT2189" s="87"/>
      <c r="AU2189" s="88" t="s">
        <v>11808</v>
      </c>
    </row>
    <row r="2190" spans="1:47">
      <c r="A2190" s="50">
        <f t="shared" si="151"/>
        <v>0</v>
      </c>
      <c r="B2190" s="51" t="str">
        <f>IF(A2190="","",IF(A2190&lt;词盘!$B$2,"大词",IF(A2190&lt;词盘!$C$2,"中尾词","长尾词")))</f>
        <v>大词</v>
      </c>
      <c r="D2190" s="29" t="str">
        <f t="shared" si="153"/>
        <v>无序</v>
      </c>
      <c r="I2190" s="61">
        <f t="shared" si="152"/>
        <v>0</v>
      </c>
      <c r="K2190" s="91"/>
      <c r="L2190" s="90"/>
      <c r="M2190" s="62" t="s">
        <v>11809</v>
      </c>
      <c r="N2190" s="63" t="s">
        <v>11810</v>
      </c>
      <c r="O2190" s="64" t="s">
        <v>2027</v>
      </c>
      <c r="P2190" s="65"/>
      <c r="Q2190" s="63" t="s">
        <v>2149</v>
      </c>
      <c r="R2190" s="68">
        <v>0</v>
      </c>
      <c r="S2190" s="68">
        <v>2</v>
      </c>
      <c r="T2190" s="69" t="s">
        <v>3952</v>
      </c>
      <c r="U2190" s="70"/>
      <c r="V2190" s="68"/>
      <c r="W2190" s="71"/>
      <c r="X2190" s="72"/>
      <c r="Y2190" s="71"/>
      <c r="Z2190" s="71"/>
      <c r="AA2190" s="71">
        <v>1</v>
      </c>
      <c r="AB2190" s="76">
        <v>0</v>
      </c>
      <c r="AC2190" s="68">
        <v>74</v>
      </c>
      <c r="AD2190" s="77">
        <v>0</v>
      </c>
      <c r="AE2190" s="68">
        <v>12</v>
      </c>
      <c r="AF2190" s="78">
        <v>0.6786</v>
      </c>
      <c r="AG2190" s="81">
        <v>0.5384</v>
      </c>
      <c r="AH2190" s="44" t="s">
        <v>2027</v>
      </c>
      <c r="AI2190" s="64" t="s">
        <v>2177</v>
      </c>
      <c r="AJ2190" s="63" t="s">
        <v>11811</v>
      </c>
      <c r="AK2190" s="78">
        <v>0.3929</v>
      </c>
      <c r="AL2190" s="78">
        <v>0.3077</v>
      </c>
      <c r="AM2190" s="63" t="s">
        <v>11812</v>
      </c>
      <c r="AN2190" s="78">
        <v>0.1786</v>
      </c>
      <c r="AO2190" s="78">
        <v>0.0769</v>
      </c>
      <c r="AP2190" s="63" t="s">
        <v>11813</v>
      </c>
      <c r="AQ2190" s="78">
        <v>0.1071</v>
      </c>
      <c r="AR2190" s="78">
        <v>0.1538</v>
      </c>
      <c r="AS2190" s="86" t="s">
        <v>11814</v>
      </c>
      <c r="AT2190" s="87">
        <v>0.025</v>
      </c>
      <c r="AU2190" s="88" t="s">
        <v>11815</v>
      </c>
    </row>
    <row r="2191" spans="1:47">
      <c r="A2191" s="50">
        <f t="shared" si="151"/>
        <v>0</v>
      </c>
      <c r="B2191" s="51" t="str">
        <f>IF(A2191="","",IF(A2191&lt;词盘!$B$2,"大词",IF(A2191&lt;词盘!$C$2,"中尾词","长尾词")))</f>
        <v>大词</v>
      </c>
      <c r="D2191" s="29" t="str">
        <f t="shared" si="153"/>
        <v>无序</v>
      </c>
      <c r="I2191" s="61">
        <f t="shared" si="152"/>
        <v>0</v>
      </c>
      <c r="K2191" s="91"/>
      <c r="L2191" s="90"/>
      <c r="M2191" s="62" t="s">
        <v>11816</v>
      </c>
      <c r="N2191" s="63"/>
      <c r="O2191" s="64" t="s">
        <v>2027</v>
      </c>
      <c r="P2191" s="65"/>
      <c r="Q2191" s="63" t="s">
        <v>2149</v>
      </c>
      <c r="R2191" s="68">
        <v>0</v>
      </c>
      <c r="S2191" s="68">
        <v>1</v>
      </c>
      <c r="T2191" s="69" t="s">
        <v>2022</v>
      </c>
      <c r="U2191" s="70"/>
      <c r="V2191" s="68"/>
      <c r="W2191" s="71"/>
      <c r="X2191" s="72"/>
      <c r="Y2191" s="71"/>
      <c r="Z2191" s="71"/>
      <c r="AA2191" s="71"/>
      <c r="AB2191" s="76"/>
      <c r="AC2191" s="68">
        <v>0</v>
      </c>
      <c r="AD2191" s="77"/>
      <c r="AE2191" s="68">
        <v>133</v>
      </c>
      <c r="AF2191" s="78"/>
      <c r="AG2191" s="81"/>
      <c r="AH2191" s="44" t="s">
        <v>2027</v>
      </c>
      <c r="AI2191" s="64" t="s">
        <v>2177</v>
      </c>
      <c r="AJ2191" s="63"/>
      <c r="AK2191" s="78"/>
      <c r="AL2191" s="78"/>
      <c r="AM2191" s="63"/>
      <c r="AN2191" s="78"/>
      <c r="AO2191" s="78"/>
      <c r="AP2191" s="63"/>
      <c r="AQ2191" s="78"/>
      <c r="AR2191" s="78"/>
      <c r="AS2191" s="86"/>
      <c r="AT2191" s="87">
        <v>0</v>
      </c>
      <c r="AU2191" s="88" t="s">
        <v>11817</v>
      </c>
    </row>
    <row r="2192" spans="1:47">
      <c r="A2192" s="50">
        <f t="shared" ref="A2192:A2237" si="154">W2192</f>
        <v>319</v>
      </c>
      <c r="B2192" s="51" t="str">
        <f>IF(A2192="","",IF(A2192&lt;词盘!$B$2,"大词",IF(A2192&lt;词盘!$C$2,"中尾词","长尾词")))</f>
        <v>大词</v>
      </c>
      <c r="D2192" s="29" t="str">
        <f t="shared" si="153"/>
        <v>无序</v>
      </c>
      <c r="I2192" s="61">
        <f t="shared" si="152"/>
        <v>0</v>
      </c>
      <c r="K2192" s="91"/>
      <c r="L2192" s="90"/>
      <c r="M2192" s="62" t="s">
        <v>11818</v>
      </c>
      <c r="N2192" s="63" t="s">
        <v>11819</v>
      </c>
      <c r="O2192" s="64" t="s">
        <v>2027</v>
      </c>
      <c r="P2192" s="65"/>
      <c r="Q2192" s="63" t="s">
        <v>2047</v>
      </c>
      <c r="R2192" s="68">
        <v>0</v>
      </c>
      <c r="S2192" s="68">
        <v>13</v>
      </c>
      <c r="T2192" s="69" t="s">
        <v>11820</v>
      </c>
      <c r="U2192" s="70">
        <v>1129078</v>
      </c>
      <c r="V2192" s="68">
        <v>1775</v>
      </c>
      <c r="W2192" s="71">
        <v>319</v>
      </c>
      <c r="X2192" s="72">
        <v>0.18</v>
      </c>
      <c r="Y2192" s="71">
        <v>49872</v>
      </c>
      <c r="Z2192" s="71">
        <v>724</v>
      </c>
      <c r="AA2192" s="71">
        <v>8</v>
      </c>
      <c r="AB2192" s="76">
        <v>0</v>
      </c>
      <c r="AC2192" s="68">
        <v>801</v>
      </c>
      <c r="AD2192" s="77">
        <v>2.22</v>
      </c>
      <c r="AE2192" s="68">
        <v>5</v>
      </c>
      <c r="AF2192" s="78">
        <v>0.8679</v>
      </c>
      <c r="AG2192" s="81">
        <v>0.8261</v>
      </c>
      <c r="AH2192" s="82">
        <v>3.69</v>
      </c>
      <c r="AI2192" s="64" t="s">
        <v>11821</v>
      </c>
      <c r="AJ2192" s="63" t="s">
        <v>3049</v>
      </c>
      <c r="AK2192" s="78">
        <v>0.717</v>
      </c>
      <c r="AL2192" s="78">
        <v>0.6522</v>
      </c>
      <c r="AM2192" s="63" t="s">
        <v>3051</v>
      </c>
      <c r="AN2192" s="78">
        <v>0.0943</v>
      </c>
      <c r="AO2192" s="78">
        <v>0.1304</v>
      </c>
      <c r="AP2192" s="63" t="s">
        <v>3050</v>
      </c>
      <c r="AQ2192" s="78">
        <v>0.0566</v>
      </c>
      <c r="AR2192" s="78">
        <v>0.0435</v>
      </c>
      <c r="AS2192" s="86" t="s">
        <v>11822</v>
      </c>
      <c r="AT2192" s="87">
        <v>0</v>
      </c>
      <c r="AU2192" s="88" t="s">
        <v>11823</v>
      </c>
    </row>
    <row r="2193" spans="1:47">
      <c r="A2193" s="50">
        <f t="shared" si="154"/>
        <v>128</v>
      </c>
      <c r="B2193" s="51" t="str">
        <f>IF(A2193="","",IF(A2193&lt;词盘!$B$2,"大词",IF(A2193&lt;词盘!$C$2,"中尾词","长尾词")))</f>
        <v>大词</v>
      </c>
      <c r="D2193" s="29" t="str">
        <f t="shared" si="153"/>
        <v>无序</v>
      </c>
      <c r="I2193" s="61">
        <f t="shared" si="152"/>
        <v>0</v>
      </c>
      <c r="K2193" s="91"/>
      <c r="L2193" s="90"/>
      <c r="M2193" s="62" t="s">
        <v>11824</v>
      </c>
      <c r="N2193" s="63" t="s">
        <v>11825</v>
      </c>
      <c r="O2193" s="64" t="s">
        <v>2027</v>
      </c>
      <c r="P2193" s="65"/>
      <c r="Q2193" s="63" t="s">
        <v>2047</v>
      </c>
      <c r="R2193" s="68">
        <v>0</v>
      </c>
      <c r="S2193" s="68">
        <v>14</v>
      </c>
      <c r="T2193" s="69" t="s">
        <v>7304</v>
      </c>
      <c r="U2193" s="70">
        <v>1780648</v>
      </c>
      <c r="V2193" s="68">
        <v>1384</v>
      </c>
      <c r="W2193" s="71">
        <v>128</v>
      </c>
      <c r="X2193" s="72">
        <v>0.0926</v>
      </c>
      <c r="Y2193" s="71">
        <v>38642</v>
      </c>
      <c r="Z2193" s="71">
        <v>635</v>
      </c>
      <c r="AA2193" s="71">
        <v>3</v>
      </c>
      <c r="AB2193" s="76">
        <v>0</v>
      </c>
      <c r="AC2193" s="68">
        <v>488</v>
      </c>
      <c r="AD2193" s="77">
        <v>2.84</v>
      </c>
      <c r="AE2193" s="68">
        <v>2</v>
      </c>
      <c r="AF2193" s="78">
        <v>0.6969</v>
      </c>
      <c r="AG2193" s="81">
        <v>0.4615</v>
      </c>
      <c r="AH2193" s="82">
        <v>3.68</v>
      </c>
      <c r="AI2193" s="64" t="s">
        <v>11826</v>
      </c>
      <c r="AJ2193" s="63" t="s">
        <v>3049</v>
      </c>
      <c r="AK2193" s="78">
        <v>0.4545</v>
      </c>
      <c r="AL2193" s="78">
        <v>0.3846</v>
      </c>
      <c r="AM2193" s="63" t="s">
        <v>3050</v>
      </c>
      <c r="AN2193" s="78">
        <v>0.1212</v>
      </c>
      <c r="AO2193" s="78">
        <v>0.0769</v>
      </c>
      <c r="AP2193" s="63" t="s">
        <v>3110</v>
      </c>
      <c r="AQ2193" s="78">
        <v>0.1212</v>
      </c>
      <c r="AR2193" s="78">
        <v>0</v>
      </c>
      <c r="AS2193" s="86" t="s">
        <v>11827</v>
      </c>
      <c r="AT2193" s="87">
        <v>0.1129</v>
      </c>
      <c r="AU2193" s="88" t="s">
        <v>11828</v>
      </c>
    </row>
    <row r="2194" spans="1:47">
      <c r="A2194" s="50">
        <f t="shared" si="154"/>
        <v>0</v>
      </c>
      <c r="B2194" s="51" t="str">
        <f>IF(A2194="","",IF(A2194&lt;词盘!$B$2,"大词",IF(A2194&lt;词盘!$C$2,"中尾词","长尾词")))</f>
        <v>大词</v>
      </c>
      <c r="D2194" s="29" t="str">
        <f t="shared" si="153"/>
        <v>无序</v>
      </c>
      <c r="I2194" s="61">
        <f t="shared" si="152"/>
        <v>0</v>
      </c>
      <c r="K2194" s="91"/>
      <c r="L2194" s="90"/>
      <c r="M2194" s="62" t="s">
        <v>11829</v>
      </c>
      <c r="N2194" s="63" t="s">
        <v>11830</v>
      </c>
      <c r="O2194" s="64" t="s">
        <v>2027</v>
      </c>
      <c r="P2194" s="65"/>
      <c r="Q2194" s="63" t="s">
        <v>2047</v>
      </c>
      <c r="R2194" s="68">
        <v>0</v>
      </c>
      <c r="S2194" s="68">
        <v>5</v>
      </c>
      <c r="T2194" s="69" t="s">
        <v>11831</v>
      </c>
      <c r="U2194" s="70">
        <v>2296352</v>
      </c>
      <c r="V2194" s="68"/>
      <c r="W2194" s="71"/>
      <c r="X2194" s="72"/>
      <c r="Y2194" s="71"/>
      <c r="Z2194" s="71"/>
      <c r="AA2194" s="71">
        <v>1</v>
      </c>
      <c r="AB2194" s="76">
        <v>0</v>
      </c>
      <c r="AC2194" s="68">
        <v>214</v>
      </c>
      <c r="AD2194" s="77">
        <v>0</v>
      </c>
      <c r="AE2194" s="68">
        <v>1</v>
      </c>
      <c r="AF2194" s="78">
        <v>0.8462</v>
      </c>
      <c r="AG2194" s="81">
        <v>1</v>
      </c>
      <c r="AH2194" s="82">
        <v>1.47</v>
      </c>
      <c r="AI2194" s="64" t="s">
        <v>2739</v>
      </c>
      <c r="AJ2194" s="63" t="s">
        <v>11832</v>
      </c>
      <c r="AK2194" s="78">
        <v>0.7308</v>
      </c>
      <c r="AL2194" s="78">
        <v>0.75</v>
      </c>
      <c r="AM2194" s="63" t="s">
        <v>2074</v>
      </c>
      <c r="AN2194" s="78">
        <v>0.0769</v>
      </c>
      <c r="AO2194" s="78">
        <v>0.125</v>
      </c>
      <c r="AP2194" s="63" t="s">
        <v>3049</v>
      </c>
      <c r="AQ2194" s="78">
        <v>0.0385</v>
      </c>
      <c r="AR2194" s="78">
        <v>0.125</v>
      </c>
      <c r="AS2194" s="86" t="s">
        <v>11833</v>
      </c>
      <c r="AT2194" s="87">
        <v>0.05</v>
      </c>
      <c r="AU2194" s="88" t="s">
        <v>11834</v>
      </c>
    </row>
    <row r="2195" spans="1:47">
      <c r="A2195" s="50">
        <f t="shared" si="154"/>
        <v>0</v>
      </c>
      <c r="B2195" s="51" t="str">
        <f>IF(A2195="","",IF(A2195&lt;词盘!$B$2,"大词",IF(A2195&lt;词盘!$C$2,"中尾词","长尾词")))</f>
        <v>大词</v>
      </c>
      <c r="D2195" s="29" t="str">
        <f t="shared" si="153"/>
        <v>无序</v>
      </c>
      <c r="I2195" s="61">
        <f t="shared" si="152"/>
        <v>0</v>
      </c>
      <c r="K2195" s="91"/>
      <c r="L2195" s="90"/>
      <c r="M2195" s="62" t="s">
        <v>11835</v>
      </c>
      <c r="N2195" s="63" t="s">
        <v>11836</v>
      </c>
      <c r="O2195" s="64" t="s">
        <v>2027</v>
      </c>
      <c r="P2195" s="65"/>
      <c r="Q2195" s="63" t="s">
        <v>2047</v>
      </c>
      <c r="R2195" s="68">
        <v>0</v>
      </c>
      <c r="S2195" s="68">
        <v>6</v>
      </c>
      <c r="T2195" s="69" t="s">
        <v>11837</v>
      </c>
      <c r="U2195" s="70"/>
      <c r="V2195" s="68"/>
      <c r="W2195" s="71"/>
      <c r="X2195" s="72"/>
      <c r="Y2195" s="71"/>
      <c r="Z2195" s="71"/>
      <c r="AA2195" s="71">
        <v>1</v>
      </c>
      <c r="AB2195" s="76">
        <v>0</v>
      </c>
      <c r="AC2195" s="68">
        <v>2752</v>
      </c>
      <c r="AD2195" s="77">
        <v>0</v>
      </c>
      <c r="AE2195" s="68">
        <v>17</v>
      </c>
      <c r="AF2195" s="78">
        <v>1</v>
      </c>
      <c r="AG2195" s="81">
        <v>1</v>
      </c>
      <c r="AH2195" s="82">
        <v>2.52</v>
      </c>
      <c r="AI2195" s="64" t="s">
        <v>11838</v>
      </c>
      <c r="AJ2195" s="63" t="s">
        <v>3049</v>
      </c>
      <c r="AK2195" s="78">
        <v>0.5</v>
      </c>
      <c r="AL2195" s="78">
        <v>1</v>
      </c>
      <c r="AM2195" s="63" t="s">
        <v>3050</v>
      </c>
      <c r="AN2195" s="78">
        <v>0.25</v>
      </c>
      <c r="AO2195" s="78">
        <v>0</v>
      </c>
      <c r="AP2195" s="63" t="s">
        <v>11839</v>
      </c>
      <c r="AQ2195" s="78">
        <v>0.25</v>
      </c>
      <c r="AR2195" s="78">
        <v>0</v>
      </c>
      <c r="AS2195" s="86" t="s">
        <v>11840</v>
      </c>
      <c r="AT2195" s="87">
        <v>0.0769</v>
      </c>
      <c r="AU2195" s="88" t="s">
        <v>11841</v>
      </c>
    </row>
    <row r="2196" spans="1:47">
      <c r="A2196" s="50">
        <f t="shared" si="154"/>
        <v>167</v>
      </c>
      <c r="B2196" s="51" t="str">
        <f>IF(A2196="","",IF(A2196&lt;词盘!$B$2,"大词",IF(A2196&lt;词盘!$C$2,"中尾词","长尾词")))</f>
        <v>大词</v>
      </c>
      <c r="D2196" s="29" t="str">
        <f t="shared" si="153"/>
        <v>有序</v>
      </c>
      <c r="E2196" s="2" t="s">
        <v>2045</v>
      </c>
      <c r="I2196" s="61">
        <f t="shared" si="152"/>
        <v>0</v>
      </c>
      <c r="K2196" s="91"/>
      <c r="L2196" s="90"/>
      <c r="M2196" s="62" t="s">
        <v>11842</v>
      </c>
      <c r="N2196" s="63" t="s">
        <v>11843</v>
      </c>
      <c r="O2196" s="64" t="s">
        <v>2027</v>
      </c>
      <c r="P2196" s="65"/>
      <c r="Q2196" s="63" t="s">
        <v>2047</v>
      </c>
      <c r="R2196" s="68">
        <v>0</v>
      </c>
      <c r="S2196" s="68">
        <v>13</v>
      </c>
      <c r="T2196" s="69" t="s">
        <v>11820</v>
      </c>
      <c r="U2196" s="70">
        <v>1644553</v>
      </c>
      <c r="V2196" s="68">
        <v>674</v>
      </c>
      <c r="W2196" s="71">
        <v>167</v>
      </c>
      <c r="X2196" s="72">
        <v>0.2486</v>
      </c>
      <c r="Y2196" s="71">
        <v>17341</v>
      </c>
      <c r="Z2196" s="71">
        <v>271</v>
      </c>
      <c r="AA2196" s="71">
        <v>4</v>
      </c>
      <c r="AB2196" s="76">
        <v>0</v>
      </c>
      <c r="AC2196" s="68">
        <v>104</v>
      </c>
      <c r="AD2196" s="77">
        <v>6.48</v>
      </c>
      <c r="AE2196" s="68">
        <v>5</v>
      </c>
      <c r="AF2196" s="78">
        <v>0.9167</v>
      </c>
      <c r="AG2196" s="81">
        <v>0.9565</v>
      </c>
      <c r="AH2196" s="82">
        <v>1.42</v>
      </c>
      <c r="AI2196" s="64" t="s">
        <v>2897</v>
      </c>
      <c r="AJ2196" s="63" t="s">
        <v>3049</v>
      </c>
      <c r="AK2196" s="78">
        <v>0.6667</v>
      </c>
      <c r="AL2196" s="78">
        <v>0.8261</v>
      </c>
      <c r="AM2196" s="63" t="s">
        <v>3050</v>
      </c>
      <c r="AN2196" s="78">
        <v>0.1944</v>
      </c>
      <c r="AO2196" s="78">
        <v>0.1304</v>
      </c>
      <c r="AP2196" s="63" t="s">
        <v>3051</v>
      </c>
      <c r="AQ2196" s="78">
        <v>0.0556</v>
      </c>
      <c r="AR2196" s="78">
        <v>0</v>
      </c>
      <c r="AS2196" s="86" t="s">
        <v>11844</v>
      </c>
      <c r="AT2196" s="87">
        <v>0</v>
      </c>
      <c r="AU2196" s="88" t="s">
        <v>11845</v>
      </c>
    </row>
    <row r="2197" spans="1:47">
      <c r="A2197" s="50">
        <f t="shared" si="154"/>
        <v>0</v>
      </c>
      <c r="B2197" s="51" t="str">
        <f>IF(A2197="","",IF(A2197&lt;词盘!$B$2,"大词",IF(A2197&lt;词盘!$C$2,"中尾词","长尾词")))</f>
        <v>大词</v>
      </c>
      <c r="D2197" s="29" t="str">
        <f t="shared" si="153"/>
        <v>无序</v>
      </c>
      <c r="I2197" s="61">
        <f t="shared" si="152"/>
        <v>0</v>
      </c>
      <c r="K2197" s="91"/>
      <c r="L2197" s="90"/>
      <c r="M2197" s="62" t="s">
        <v>11846</v>
      </c>
      <c r="N2197" s="63" t="s">
        <v>11847</v>
      </c>
      <c r="O2197" s="64" t="s">
        <v>2027</v>
      </c>
      <c r="P2197" s="65"/>
      <c r="Q2197" s="63" t="s">
        <v>2047</v>
      </c>
      <c r="R2197" s="68">
        <v>0</v>
      </c>
      <c r="S2197" s="68">
        <v>12</v>
      </c>
      <c r="T2197" s="69" t="s">
        <v>11848</v>
      </c>
      <c r="U2197" s="70"/>
      <c r="V2197" s="68"/>
      <c r="W2197" s="71"/>
      <c r="X2197" s="72"/>
      <c r="Y2197" s="71"/>
      <c r="Z2197" s="71"/>
      <c r="AA2197" s="71">
        <v>1</v>
      </c>
      <c r="AB2197" s="76">
        <v>0</v>
      </c>
      <c r="AC2197" s="68">
        <v>96</v>
      </c>
      <c r="AD2197" s="77">
        <v>0</v>
      </c>
      <c r="AE2197" s="68">
        <v>17</v>
      </c>
      <c r="AF2197" s="78">
        <v>0.8529</v>
      </c>
      <c r="AG2197" s="81">
        <v>0.8889</v>
      </c>
      <c r="AH2197" s="44" t="s">
        <v>2027</v>
      </c>
      <c r="AI2197" s="64" t="s">
        <v>2177</v>
      </c>
      <c r="AJ2197" s="63" t="s">
        <v>3049</v>
      </c>
      <c r="AK2197" s="78">
        <v>0.7647</v>
      </c>
      <c r="AL2197" s="78">
        <v>0.7778</v>
      </c>
      <c r="AM2197" s="63" t="s">
        <v>3051</v>
      </c>
      <c r="AN2197" s="78">
        <v>0.0588</v>
      </c>
      <c r="AO2197" s="78">
        <v>0</v>
      </c>
      <c r="AP2197" s="63" t="s">
        <v>2066</v>
      </c>
      <c r="AQ2197" s="78">
        <v>0.0294</v>
      </c>
      <c r="AR2197" s="78">
        <v>0.1111</v>
      </c>
      <c r="AS2197" s="86" t="s">
        <v>11849</v>
      </c>
      <c r="AT2197" s="87">
        <v>0</v>
      </c>
      <c r="AU2197" s="88" t="s">
        <v>11850</v>
      </c>
    </row>
    <row r="2198" spans="1:47">
      <c r="A2198" s="50">
        <f t="shared" si="154"/>
        <v>18</v>
      </c>
      <c r="B2198" s="51" t="str">
        <f>IF(A2198="","",IF(A2198&lt;词盘!$B$2,"大词",IF(A2198&lt;词盘!$C$2,"中尾词","长尾词")))</f>
        <v>大词</v>
      </c>
      <c r="D2198" s="29" t="str">
        <f t="shared" si="153"/>
        <v>无序</v>
      </c>
      <c r="I2198" s="61">
        <f t="shared" si="152"/>
        <v>0</v>
      </c>
      <c r="K2198" s="91"/>
      <c r="L2198" s="90"/>
      <c r="M2198" s="62" t="s">
        <v>11851</v>
      </c>
      <c r="N2198" s="63" t="s">
        <v>11852</v>
      </c>
      <c r="O2198" s="64" t="s">
        <v>2027</v>
      </c>
      <c r="P2198" s="65"/>
      <c r="Q2198" s="63" t="s">
        <v>2047</v>
      </c>
      <c r="R2198" s="68">
        <v>0</v>
      </c>
      <c r="S2198" s="68">
        <v>1</v>
      </c>
      <c r="T2198" s="69" t="s">
        <v>2022</v>
      </c>
      <c r="U2198" s="70">
        <v>2301881</v>
      </c>
      <c r="V2198" s="68">
        <v>605</v>
      </c>
      <c r="W2198" s="71">
        <v>18</v>
      </c>
      <c r="X2198" s="72">
        <v>0.0303</v>
      </c>
      <c r="Y2198" s="71">
        <v>13436</v>
      </c>
      <c r="Z2198" s="71">
        <v>273</v>
      </c>
      <c r="AA2198" s="71">
        <v>1</v>
      </c>
      <c r="AB2198" s="76">
        <v>0</v>
      </c>
      <c r="AC2198" s="68">
        <v>6621</v>
      </c>
      <c r="AD2198" s="77">
        <v>0.09</v>
      </c>
      <c r="AE2198" s="68">
        <v>2</v>
      </c>
      <c r="AF2198" s="78">
        <v>0.2</v>
      </c>
      <c r="AG2198" s="81">
        <v>0.2</v>
      </c>
      <c r="AH2198" s="82">
        <v>1.89</v>
      </c>
      <c r="AI2198" s="64" t="s">
        <v>11853</v>
      </c>
      <c r="AJ2198" s="63" t="s">
        <v>11854</v>
      </c>
      <c r="AK2198" s="78">
        <v>0.08</v>
      </c>
      <c r="AL2198" s="78">
        <v>0</v>
      </c>
      <c r="AM2198" s="63" t="s">
        <v>4243</v>
      </c>
      <c r="AN2198" s="78">
        <v>0.08</v>
      </c>
      <c r="AO2198" s="78">
        <v>0</v>
      </c>
      <c r="AP2198" s="63" t="s">
        <v>11855</v>
      </c>
      <c r="AQ2198" s="78">
        <v>0.04</v>
      </c>
      <c r="AR2198" s="78">
        <v>0.2</v>
      </c>
      <c r="AS2198" s="86" t="s">
        <v>11856</v>
      </c>
      <c r="AT2198" s="87">
        <v>0.1169</v>
      </c>
      <c r="AU2198" s="88" t="s">
        <v>11857</v>
      </c>
    </row>
    <row r="2199" spans="1:47">
      <c r="A2199" s="50">
        <f t="shared" si="154"/>
        <v>53</v>
      </c>
      <c r="B2199" s="51" t="str">
        <f>IF(A2199="","",IF(A2199&lt;词盘!$B$2,"大词",IF(A2199&lt;词盘!$C$2,"中尾词","长尾词")))</f>
        <v>大词</v>
      </c>
      <c r="D2199" s="29" t="str">
        <f t="shared" si="153"/>
        <v>无序</v>
      </c>
      <c r="I2199" s="61">
        <f t="shared" si="152"/>
        <v>0</v>
      </c>
      <c r="K2199" s="91"/>
      <c r="L2199" s="90"/>
      <c r="M2199" s="62" t="s">
        <v>11858</v>
      </c>
      <c r="N2199" s="63" t="s">
        <v>11859</v>
      </c>
      <c r="O2199" s="64" t="s">
        <v>2027</v>
      </c>
      <c r="P2199" s="65"/>
      <c r="Q2199" s="63" t="s">
        <v>2047</v>
      </c>
      <c r="R2199" s="68">
        <v>0</v>
      </c>
      <c r="S2199" s="68">
        <v>1</v>
      </c>
      <c r="T2199" s="69" t="s">
        <v>2022</v>
      </c>
      <c r="U2199" s="70">
        <v>1597231</v>
      </c>
      <c r="V2199" s="68">
        <v>1597</v>
      </c>
      <c r="W2199" s="71">
        <v>53</v>
      </c>
      <c r="X2199" s="72">
        <v>0.0335</v>
      </c>
      <c r="Y2199" s="71">
        <v>47336</v>
      </c>
      <c r="Z2199" s="71">
        <v>792</v>
      </c>
      <c r="AA2199" s="71">
        <v>2</v>
      </c>
      <c r="AB2199" s="76">
        <v>0</v>
      </c>
      <c r="AC2199" s="68">
        <v>15940</v>
      </c>
      <c r="AD2199" s="77">
        <v>0.1</v>
      </c>
      <c r="AE2199" s="68">
        <v>1</v>
      </c>
      <c r="AF2199" s="78">
        <v>0.1623</v>
      </c>
      <c r="AG2199" s="81">
        <v>0.0909</v>
      </c>
      <c r="AH2199" s="82">
        <v>0.99</v>
      </c>
      <c r="AI2199" s="64" t="s">
        <v>11860</v>
      </c>
      <c r="AJ2199" s="63" t="s">
        <v>6028</v>
      </c>
      <c r="AK2199" s="78">
        <v>0.0541</v>
      </c>
      <c r="AL2199" s="78">
        <v>0.0909</v>
      </c>
      <c r="AM2199" s="63" t="s">
        <v>11861</v>
      </c>
      <c r="AN2199" s="78">
        <v>0.0541</v>
      </c>
      <c r="AO2199" s="78">
        <v>0</v>
      </c>
      <c r="AP2199" s="63" t="s">
        <v>11862</v>
      </c>
      <c r="AQ2199" s="78">
        <v>0.0541</v>
      </c>
      <c r="AR2199" s="78">
        <v>0</v>
      </c>
      <c r="AS2199" s="86" t="s">
        <v>11863</v>
      </c>
      <c r="AT2199" s="87">
        <v>0.0159</v>
      </c>
      <c r="AU2199" s="88" t="s">
        <v>11864</v>
      </c>
    </row>
    <row r="2200" spans="1:47">
      <c r="A2200" s="50">
        <f t="shared" si="154"/>
        <v>66</v>
      </c>
      <c r="B2200" s="51" t="str">
        <f>IF(A2200="","",IF(A2200&lt;词盘!$B$2,"大词",IF(A2200&lt;词盘!$C$2,"中尾词","长尾词")))</f>
        <v>大词</v>
      </c>
      <c r="D2200" s="29" t="str">
        <f t="shared" si="153"/>
        <v>无序</v>
      </c>
      <c r="I2200" s="61">
        <f t="shared" si="152"/>
        <v>0</v>
      </c>
      <c r="K2200" s="91"/>
      <c r="L2200" s="90"/>
      <c r="M2200" s="62" t="s">
        <v>11865</v>
      </c>
      <c r="N2200" s="63"/>
      <c r="O2200" s="64" t="s">
        <v>2027</v>
      </c>
      <c r="P2200" s="65"/>
      <c r="Q2200" s="63" t="s">
        <v>2047</v>
      </c>
      <c r="R2200" s="68">
        <v>0</v>
      </c>
      <c r="S2200" s="68">
        <v>10</v>
      </c>
      <c r="T2200" s="69" t="s">
        <v>11866</v>
      </c>
      <c r="U2200" s="70">
        <v>1218346</v>
      </c>
      <c r="V2200" s="68">
        <v>2173</v>
      </c>
      <c r="W2200" s="71">
        <v>66</v>
      </c>
      <c r="X2200" s="72">
        <v>0.0304</v>
      </c>
      <c r="Y2200" s="71">
        <v>46552</v>
      </c>
      <c r="Z2200" s="71">
        <v>937</v>
      </c>
      <c r="AA2200" s="71">
        <v>2</v>
      </c>
      <c r="AB2200" s="76">
        <v>0</v>
      </c>
      <c r="AC2200" s="68">
        <v>1447</v>
      </c>
      <c r="AD2200" s="77">
        <v>1.5</v>
      </c>
      <c r="AE2200" s="68">
        <v>5</v>
      </c>
      <c r="AF2200" s="78">
        <v>0.7959</v>
      </c>
      <c r="AG2200" s="81">
        <v>0.7894</v>
      </c>
      <c r="AH2200" s="82">
        <v>2.03</v>
      </c>
      <c r="AI2200" s="64" t="s">
        <v>3405</v>
      </c>
      <c r="AJ2200" s="63" t="s">
        <v>2278</v>
      </c>
      <c r="AK2200" s="78">
        <v>0.3878</v>
      </c>
      <c r="AL2200" s="78">
        <v>0.3684</v>
      </c>
      <c r="AM2200" s="63" t="s">
        <v>2917</v>
      </c>
      <c r="AN2200" s="78">
        <v>0.3673</v>
      </c>
      <c r="AO2200" s="78">
        <v>0.3684</v>
      </c>
      <c r="AP2200" s="63" t="s">
        <v>3018</v>
      </c>
      <c r="AQ2200" s="78">
        <v>0.0408</v>
      </c>
      <c r="AR2200" s="78">
        <v>0.0526</v>
      </c>
      <c r="AS2200" s="86" t="s">
        <v>11867</v>
      </c>
      <c r="AT2200" s="87"/>
      <c r="AU2200" s="88"/>
    </row>
    <row r="2201" spans="1:47">
      <c r="A2201" s="50">
        <f t="shared" si="154"/>
        <v>0</v>
      </c>
      <c r="B2201" s="51" t="str">
        <f>IF(A2201="","",IF(A2201&lt;词盘!$B$2,"大词",IF(A2201&lt;词盘!$C$2,"中尾词","长尾词")))</f>
        <v>大词</v>
      </c>
      <c r="D2201" s="29" t="str">
        <f t="shared" si="153"/>
        <v>无序</v>
      </c>
      <c r="I2201" s="61">
        <f t="shared" si="152"/>
        <v>0</v>
      </c>
      <c r="K2201" s="91"/>
      <c r="L2201" s="90"/>
      <c r="M2201" s="62" t="s">
        <v>11868</v>
      </c>
      <c r="N2201" s="63"/>
      <c r="O2201" s="64" t="s">
        <v>2027</v>
      </c>
      <c r="P2201" s="65"/>
      <c r="Q2201" s="63" t="s">
        <v>2047</v>
      </c>
      <c r="R2201" s="68">
        <v>0</v>
      </c>
      <c r="S2201" s="68">
        <v>11</v>
      </c>
      <c r="T2201" s="69" t="s">
        <v>11438</v>
      </c>
      <c r="U2201" s="70"/>
      <c r="V2201" s="68"/>
      <c r="W2201" s="71"/>
      <c r="X2201" s="72"/>
      <c r="Y2201" s="71"/>
      <c r="Z2201" s="71"/>
      <c r="AA2201" s="71"/>
      <c r="AB2201" s="76"/>
      <c r="AC2201" s="68">
        <v>0</v>
      </c>
      <c r="AD2201" s="77"/>
      <c r="AE2201" s="68">
        <v>29</v>
      </c>
      <c r="AF2201" s="78"/>
      <c r="AG2201" s="81"/>
      <c r="AH2201" s="44" t="s">
        <v>2027</v>
      </c>
      <c r="AI2201" s="64" t="s">
        <v>2177</v>
      </c>
      <c r="AJ2201" s="63"/>
      <c r="AK2201" s="78"/>
      <c r="AL2201" s="78"/>
      <c r="AM2201" s="63"/>
      <c r="AN2201" s="78"/>
      <c r="AO2201" s="78"/>
      <c r="AP2201" s="63"/>
      <c r="AQ2201" s="78"/>
      <c r="AR2201" s="78"/>
      <c r="AS2201" s="86"/>
      <c r="AT2201" s="87"/>
      <c r="AU2201" s="88"/>
    </row>
    <row r="2202" spans="1:47">
      <c r="A2202" s="50">
        <f t="shared" si="154"/>
        <v>39</v>
      </c>
      <c r="B2202" s="51" t="str">
        <f>IF(A2202="","",IF(A2202&lt;词盘!$B$2,"大词",IF(A2202&lt;词盘!$C$2,"中尾词","长尾词")))</f>
        <v>大词</v>
      </c>
      <c r="D2202" s="29" t="str">
        <f t="shared" si="153"/>
        <v>无序</v>
      </c>
      <c r="I2202" s="61">
        <f t="shared" si="152"/>
        <v>0</v>
      </c>
      <c r="K2202" s="91"/>
      <c r="L2202" s="90"/>
      <c r="M2202" s="62" t="s">
        <v>11869</v>
      </c>
      <c r="N2202" s="63" t="s">
        <v>11870</v>
      </c>
      <c r="O2202" s="64" t="s">
        <v>2027</v>
      </c>
      <c r="P2202" s="65"/>
      <c r="Q2202" s="63" t="s">
        <v>2047</v>
      </c>
      <c r="R2202" s="68">
        <v>0</v>
      </c>
      <c r="S2202" s="68">
        <v>2</v>
      </c>
      <c r="T2202" s="69" t="s">
        <v>5717</v>
      </c>
      <c r="U2202" s="70">
        <v>2153312</v>
      </c>
      <c r="V2202" s="68">
        <v>438</v>
      </c>
      <c r="W2202" s="71">
        <v>39</v>
      </c>
      <c r="X2202" s="72">
        <v>0.0894</v>
      </c>
      <c r="Y2202" s="71">
        <v>10123</v>
      </c>
      <c r="Z2202" s="71">
        <v>172</v>
      </c>
      <c r="AA2202" s="71">
        <v>1</v>
      </c>
      <c r="AB2202" s="76">
        <v>0</v>
      </c>
      <c r="AC2202" s="68">
        <v>374</v>
      </c>
      <c r="AD2202" s="77">
        <v>1.17</v>
      </c>
      <c r="AE2202" s="68">
        <v>1</v>
      </c>
      <c r="AF2202" s="78">
        <v>0.3704</v>
      </c>
      <c r="AG2202" s="81">
        <v>0.4545</v>
      </c>
      <c r="AH2202" s="44" t="s">
        <v>2027</v>
      </c>
      <c r="AI2202" s="64" t="s">
        <v>2177</v>
      </c>
      <c r="AJ2202" s="63" t="s">
        <v>2073</v>
      </c>
      <c r="AK2202" s="78">
        <v>0.1852</v>
      </c>
      <c r="AL2202" s="78">
        <v>0.1818</v>
      </c>
      <c r="AM2202" s="63" t="s">
        <v>11871</v>
      </c>
      <c r="AN2202" s="78">
        <v>0.1111</v>
      </c>
      <c r="AO2202" s="78">
        <v>0.1818</v>
      </c>
      <c r="AP2202" s="63" t="s">
        <v>11020</v>
      </c>
      <c r="AQ2202" s="78">
        <v>0.0741</v>
      </c>
      <c r="AR2202" s="78">
        <v>0.0909</v>
      </c>
      <c r="AS2202" s="86" t="s">
        <v>11872</v>
      </c>
      <c r="AT2202" s="87">
        <v>0.0128</v>
      </c>
      <c r="AU2202" s="88" t="s">
        <v>11873</v>
      </c>
    </row>
    <row r="2203" spans="1:47">
      <c r="A2203" s="50">
        <f t="shared" si="154"/>
        <v>0</v>
      </c>
      <c r="B2203" s="51" t="str">
        <f>IF(A2203="","",IF(A2203&lt;词盘!$B$2,"大词",IF(A2203&lt;词盘!$C$2,"中尾词","长尾词")))</f>
        <v>大词</v>
      </c>
      <c r="D2203" s="29" t="str">
        <f t="shared" si="153"/>
        <v>无序</v>
      </c>
      <c r="I2203" s="61">
        <f t="shared" si="152"/>
        <v>0</v>
      </c>
      <c r="K2203" s="91"/>
      <c r="L2203" s="90"/>
      <c r="M2203" s="62" t="s">
        <v>11874</v>
      </c>
      <c r="N2203" s="63"/>
      <c r="O2203" s="64" t="s">
        <v>2027</v>
      </c>
      <c r="P2203" s="65"/>
      <c r="Q2203" s="63" t="s">
        <v>2047</v>
      </c>
      <c r="R2203" s="68">
        <v>0</v>
      </c>
      <c r="S2203" s="68">
        <v>1</v>
      </c>
      <c r="T2203" s="69" t="s">
        <v>2279</v>
      </c>
      <c r="U2203" s="70"/>
      <c r="V2203" s="68"/>
      <c r="W2203" s="71"/>
      <c r="X2203" s="72"/>
      <c r="Y2203" s="71"/>
      <c r="Z2203" s="71"/>
      <c r="AA2203" s="71"/>
      <c r="AB2203" s="76"/>
      <c r="AC2203" s="68">
        <v>0</v>
      </c>
      <c r="AD2203" s="77"/>
      <c r="AE2203" s="68">
        <v>3</v>
      </c>
      <c r="AF2203" s="78"/>
      <c r="AG2203" s="81"/>
      <c r="AH2203" s="44" t="s">
        <v>2027</v>
      </c>
      <c r="AI2203" s="64" t="s">
        <v>2177</v>
      </c>
      <c r="AJ2203" s="63"/>
      <c r="AK2203" s="78"/>
      <c r="AL2203" s="78"/>
      <c r="AM2203" s="63"/>
      <c r="AN2203" s="78"/>
      <c r="AO2203" s="78"/>
      <c r="AP2203" s="63"/>
      <c r="AQ2203" s="78"/>
      <c r="AR2203" s="78"/>
      <c r="AS2203" s="86"/>
      <c r="AT2203" s="87">
        <v>0.25</v>
      </c>
      <c r="AU2203" s="88" t="s">
        <v>11875</v>
      </c>
    </row>
    <row r="2204" spans="1:47">
      <c r="A2204" s="50">
        <f t="shared" si="154"/>
        <v>86</v>
      </c>
      <c r="B2204" s="51" t="str">
        <f>IF(A2204="","",IF(A2204&lt;词盘!$B$2,"大词",IF(A2204&lt;词盘!$C$2,"中尾词","长尾词")))</f>
        <v>大词</v>
      </c>
      <c r="D2204" s="29" t="str">
        <f t="shared" si="153"/>
        <v>无序</v>
      </c>
      <c r="I2204" s="61">
        <f t="shared" si="152"/>
        <v>0</v>
      </c>
      <c r="K2204" s="91"/>
      <c r="L2204" s="90"/>
      <c r="M2204" s="62" t="s">
        <v>11876</v>
      </c>
      <c r="N2204" s="63" t="s">
        <v>11877</v>
      </c>
      <c r="O2204" s="64" t="s">
        <v>2027</v>
      </c>
      <c r="P2204" s="65"/>
      <c r="Q2204" s="63" t="s">
        <v>2047</v>
      </c>
      <c r="R2204" s="68">
        <v>0</v>
      </c>
      <c r="S2204" s="68">
        <v>6</v>
      </c>
      <c r="T2204" s="69" t="s">
        <v>11878</v>
      </c>
      <c r="U2204" s="70">
        <v>1780530</v>
      </c>
      <c r="V2204" s="68">
        <v>1313</v>
      </c>
      <c r="W2204" s="71">
        <v>86</v>
      </c>
      <c r="X2204" s="72">
        <v>0.0656</v>
      </c>
      <c r="Y2204" s="71">
        <v>26749</v>
      </c>
      <c r="Z2204" s="71">
        <v>590</v>
      </c>
      <c r="AA2204" s="71">
        <v>2</v>
      </c>
      <c r="AB2204" s="76">
        <v>15</v>
      </c>
      <c r="AC2204" s="68">
        <v>2321</v>
      </c>
      <c r="AD2204" s="77">
        <v>0.57</v>
      </c>
      <c r="AE2204" s="68">
        <v>21</v>
      </c>
      <c r="AF2204" s="78">
        <v>0.6363</v>
      </c>
      <c r="AG2204" s="81">
        <v>0.7333</v>
      </c>
      <c r="AH2204" s="82">
        <v>0.6</v>
      </c>
      <c r="AI2204" s="64" t="s">
        <v>2489</v>
      </c>
      <c r="AJ2204" s="63" t="s">
        <v>2073</v>
      </c>
      <c r="AK2204" s="78">
        <v>0.4545</v>
      </c>
      <c r="AL2204" s="78">
        <v>0.5333</v>
      </c>
      <c r="AM2204" s="63" t="s">
        <v>2075</v>
      </c>
      <c r="AN2204" s="78">
        <v>0.0909</v>
      </c>
      <c r="AO2204" s="78">
        <v>0.1333</v>
      </c>
      <c r="AP2204" s="63" t="s">
        <v>4014</v>
      </c>
      <c r="AQ2204" s="78">
        <v>0.0909</v>
      </c>
      <c r="AR2204" s="78">
        <v>0.0667</v>
      </c>
      <c r="AS2204" s="86" t="s">
        <v>11879</v>
      </c>
      <c r="AT2204" s="87">
        <v>0</v>
      </c>
      <c r="AU2204" s="88" t="s">
        <v>11880</v>
      </c>
    </row>
    <row r="2205" spans="1:47">
      <c r="A2205" s="50">
        <f t="shared" si="154"/>
        <v>0</v>
      </c>
      <c r="B2205" s="51" t="str">
        <f>IF(A2205="","",IF(A2205&lt;词盘!$B$2,"大词",IF(A2205&lt;词盘!$C$2,"中尾词","长尾词")))</f>
        <v>大词</v>
      </c>
      <c r="D2205" s="29" t="str">
        <f t="shared" si="153"/>
        <v>无序</v>
      </c>
      <c r="I2205" s="61">
        <f t="shared" si="152"/>
        <v>0</v>
      </c>
      <c r="K2205" s="91"/>
      <c r="L2205" s="90"/>
      <c r="M2205" s="62" t="s">
        <v>11881</v>
      </c>
      <c r="N2205" s="63"/>
      <c r="O2205" s="64" t="s">
        <v>2027</v>
      </c>
      <c r="P2205" s="65"/>
      <c r="Q2205" s="63" t="s">
        <v>2047</v>
      </c>
      <c r="R2205" s="68">
        <v>0</v>
      </c>
      <c r="S2205" s="68">
        <v>4</v>
      </c>
      <c r="T2205" s="69" t="s">
        <v>11392</v>
      </c>
      <c r="U2205" s="70"/>
      <c r="V2205" s="68"/>
      <c r="W2205" s="71"/>
      <c r="X2205" s="72"/>
      <c r="Y2205" s="71"/>
      <c r="Z2205" s="71"/>
      <c r="AA2205" s="71">
        <v>1</v>
      </c>
      <c r="AB2205" s="76">
        <v>0</v>
      </c>
      <c r="AC2205" s="68">
        <v>1222</v>
      </c>
      <c r="AD2205" s="77">
        <v>0</v>
      </c>
      <c r="AE2205" s="68">
        <v>3</v>
      </c>
      <c r="AF2205" s="78">
        <v>0.72</v>
      </c>
      <c r="AG2205" s="81">
        <v>0.8889</v>
      </c>
      <c r="AH2205" s="82">
        <v>1.25</v>
      </c>
      <c r="AI2205" s="64" t="s">
        <v>3333</v>
      </c>
      <c r="AJ2205" s="63" t="s">
        <v>2075</v>
      </c>
      <c r="AK2205" s="78">
        <v>0.44</v>
      </c>
      <c r="AL2205" s="78">
        <v>0.6667</v>
      </c>
      <c r="AM2205" s="63" t="s">
        <v>2073</v>
      </c>
      <c r="AN2205" s="78">
        <v>0.2</v>
      </c>
      <c r="AO2205" s="78">
        <v>0.2222</v>
      </c>
      <c r="AP2205" s="63" t="s">
        <v>2074</v>
      </c>
      <c r="AQ2205" s="78">
        <v>0.08</v>
      </c>
      <c r="AR2205" s="78">
        <v>0</v>
      </c>
      <c r="AS2205" s="86" t="s">
        <v>11882</v>
      </c>
      <c r="AT2205" s="87">
        <v>0</v>
      </c>
      <c r="AU2205" s="88" t="s">
        <v>11883</v>
      </c>
    </row>
    <row r="2206" spans="1:47">
      <c r="A2206" s="50">
        <f t="shared" si="154"/>
        <v>0</v>
      </c>
      <c r="B2206" s="51" t="str">
        <f>IF(A2206="","",IF(A2206&lt;词盘!$B$2,"大词",IF(A2206&lt;词盘!$C$2,"中尾词","长尾词")))</f>
        <v>大词</v>
      </c>
      <c r="D2206" s="29" t="str">
        <f t="shared" si="153"/>
        <v>无序</v>
      </c>
      <c r="I2206" s="61">
        <f t="shared" si="152"/>
        <v>0</v>
      </c>
      <c r="K2206" s="91"/>
      <c r="L2206" s="90"/>
      <c r="M2206" s="62" t="s">
        <v>11884</v>
      </c>
      <c r="N2206" s="63"/>
      <c r="O2206" s="64" t="s">
        <v>2027</v>
      </c>
      <c r="P2206" s="65"/>
      <c r="Q2206" s="63" t="s">
        <v>2047</v>
      </c>
      <c r="R2206" s="68">
        <v>0</v>
      </c>
      <c r="S2206" s="68">
        <v>2</v>
      </c>
      <c r="T2206" s="69" t="s">
        <v>9601</v>
      </c>
      <c r="U2206" s="70"/>
      <c r="V2206" s="68"/>
      <c r="W2206" s="71"/>
      <c r="X2206" s="72"/>
      <c r="Y2206" s="71"/>
      <c r="Z2206" s="71"/>
      <c r="AA2206" s="71"/>
      <c r="AB2206" s="76"/>
      <c r="AC2206" s="68">
        <v>0</v>
      </c>
      <c r="AD2206" s="77"/>
      <c r="AE2206" s="68">
        <v>3</v>
      </c>
      <c r="AF2206" s="78"/>
      <c r="AG2206" s="81"/>
      <c r="AH2206" s="44" t="s">
        <v>2027</v>
      </c>
      <c r="AI2206" s="64" t="s">
        <v>2177</v>
      </c>
      <c r="AJ2206" s="63"/>
      <c r="AK2206" s="78"/>
      <c r="AL2206" s="78"/>
      <c r="AM2206" s="63"/>
      <c r="AN2206" s="78"/>
      <c r="AO2206" s="78"/>
      <c r="AP2206" s="63"/>
      <c r="AQ2206" s="78"/>
      <c r="AR2206" s="78"/>
      <c r="AS2206" s="86"/>
      <c r="AT2206" s="87">
        <v>0.0488</v>
      </c>
      <c r="AU2206" s="88" t="s">
        <v>11885</v>
      </c>
    </row>
    <row r="2207" spans="1:47">
      <c r="A2207" s="50">
        <f t="shared" si="154"/>
        <v>0</v>
      </c>
      <c r="B2207" s="51" t="str">
        <f>IF(A2207="","",IF(A2207&lt;词盘!$B$2,"大词",IF(A2207&lt;词盘!$C$2,"中尾词","长尾词")))</f>
        <v>大词</v>
      </c>
      <c r="D2207" s="29" t="str">
        <f t="shared" si="153"/>
        <v>无序</v>
      </c>
      <c r="I2207" s="61">
        <f t="shared" si="152"/>
        <v>0</v>
      </c>
      <c r="K2207" s="91"/>
      <c r="L2207" s="90"/>
      <c r="M2207" s="62" t="s">
        <v>11886</v>
      </c>
      <c r="N2207" s="63" t="s">
        <v>11887</v>
      </c>
      <c r="O2207" s="64" t="s">
        <v>2027</v>
      </c>
      <c r="P2207" s="65"/>
      <c r="Q2207" s="63" t="s">
        <v>2047</v>
      </c>
      <c r="R2207" s="68">
        <v>0</v>
      </c>
      <c r="S2207" s="68">
        <v>12</v>
      </c>
      <c r="T2207" s="69" t="s">
        <v>7207</v>
      </c>
      <c r="U2207" s="70"/>
      <c r="V2207" s="68"/>
      <c r="W2207" s="71"/>
      <c r="X2207" s="72"/>
      <c r="Y2207" s="71"/>
      <c r="Z2207" s="71"/>
      <c r="AA2207" s="71">
        <v>1</v>
      </c>
      <c r="AB2207" s="76">
        <v>0</v>
      </c>
      <c r="AC2207" s="68">
        <v>570</v>
      </c>
      <c r="AD2207" s="77">
        <v>0</v>
      </c>
      <c r="AE2207" s="68">
        <v>50</v>
      </c>
      <c r="AF2207" s="78">
        <v>0.5926</v>
      </c>
      <c r="AG2207" s="81">
        <v>0.5</v>
      </c>
      <c r="AH2207" s="82">
        <v>0.67</v>
      </c>
      <c r="AI2207" s="64" t="s">
        <v>3345</v>
      </c>
      <c r="AJ2207" s="63" t="s">
        <v>3346</v>
      </c>
      <c r="AK2207" s="78">
        <v>0.3704</v>
      </c>
      <c r="AL2207" s="78">
        <v>0.3333</v>
      </c>
      <c r="AM2207" s="63" t="s">
        <v>2178</v>
      </c>
      <c r="AN2207" s="78">
        <v>0.1111</v>
      </c>
      <c r="AO2207" s="78">
        <v>0.1667</v>
      </c>
      <c r="AP2207" s="63" t="s">
        <v>3191</v>
      </c>
      <c r="AQ2207" s="78">
        <v>0.1111</v>
      </c>
      <c r="AR2207" s="78">
        <v>0</v>
      </c>
      <c r="AS2207" s="86" t="s">
        <v>11888</v>
      </c>
      <c r="AT2207" s="87">
        <v>0.25</v>
      </c>
      <c r="AU2207" s="88" t="s">
        <v>11889</v>
      </c>
    </row>
    <row r="2208" spans="1:47">
      <c r="A2208" s="50">
        <f t="shared" si="154"/>
        <v>0</v>
      </c>
      <c r="B2208" s="51" t="str">
        <f>IF(A2208="","",IF(A2208&lt;词盘!$B$2,"大词",IF(A2208&lt;词盘!$C$2,"中尾词","长尾词")))</f>
        <v>大词</v>
      </c>
      <c r="D2208" s="29" t="str">
        <f t="shared" si="153"/>
        <v>无序</v>
      </c>
      <c r="I2208" s="61">
        <f t="shared" si="152"/>
        <v>0</v>
      </c>
      <c r="K2208" s="91"/>
      <c r="L2208" s="90"/>
      <c r="M2208" s="62" t="s">
        <v>11890</v>
      </c>
      <c r="N2208" s="63"/>
      <c r="O2208" s="64" t="s">
        <v>2027</v>
      </c>
      <c r="P2208" s="65"/>
      <c r="Q2208" s="63" t="s">
        <v>2047</v>
      </c>
      <c r="R2208" s="68">
        <v>0</v>
      </c>
      <c r="S2208" s="68">
        <v>12</v>
      </c>
      <c r="T2208" s="69" t="s">
        <v>7207</v>
      </c>
      <c r="U2208" s="70"/>
      <c r="V2208" s="68"/>
      <c r="W2208" s="71"/>
      <c r="X2208" s="72"/>
      <c r="Y2208" s="71"/>
      <c r="Z2208" s="71"/>
      <c r="AA2208" s="71"/>
      <c r="AB2208" s="76"/>
      <c r="AC2208" s="68">
        <v>0</v>
      </c>
      <c r="AD2208" s="77"/>
      <c r="AE2208" s="68">
        <v>64</v>
      </c>
      <c r="AF2208" s="78"/>
      <c r="AG2208" s="81"/>
      <c r="AH2208" s="44" t="s">
        <v>2027</v>
      </c>
      <c r="AI2208" s="64" t="s">
        <v>2177</v>
      </c>
      <c r="AJ2208" s="63"/>
      <c r="AK2208" s="78"/>
      <c r="AL2208" s="78"/>
      <c r="AM2208" s="63"/>
      <c r="AN2208" s="78"/>
      <c r="AO2208" s="78"/>
      <c r="AP2208" s="63"/>
      <c r="AQ2208" s="78"/>
      <c r="AR2208" s="78"/>
      <c r="AS2208" s="86"/>
      <c r="AT2208" s="87">
        <v>0</v>
      </c>
      <c r="AU2208" s="88" t="s">
        <v>11891</v>
      </c>
    </row>
    <row r="2209" spans="1:47">
      <c r="A2209" s="50">
        <f t="shared" si="154"/>
        <v>0</v>
      </c>
      <c r="B2209" s="51" t="str">
        <f>IF(A2209="","",IF(A2209&lt;词盘!$B$2,"大词",IF(A2209&lt;词盘!$C$2,"中尾词","长尾词")))</f>
        <v>大词</v>
      </c>
      <c r="D2209" s="29" t="str">
        <f t="shared" si="153"/>
        <v>无序</v>
      </c>
      <c r="I2209" s="61">
        <f t="shared" si="152"/>
        <v>0</v>
      </c>
      <c r="K2209" s="91"/>
      <c r="L2209" s="90"/>
      <c r="M2209" s="62" t="s">
        <v>11892</v>
      </c>
      <c r="N2209" s="63"/>
      <c r="O2209" s="64" t="s">
        <v>2027</v>
      </c>
      <c r="P2209" s="65"/>
      <c r="Q2209" s="63" t="s">
        <v>2149</v>
      </c>
      <c r="R2209" s="68">
        <v>0</v>
      </c>
      <c r="S2209" s="68">
        <v>1</v>
      </c>
      <c r="T2209" s="69" t="s">
        <v>2279</v>
      </c>
      <c r="U2209" s="70"/>
      <c r="V2209" s="68"/>
      <c r="W2209" s="71"/>
      <c r="X2209" s="72"/>
      <c r="Y2209" s="71"/>
      <c r="Z2209" s="71"/>
      <c r="AA2209" s="71"/>
      <c r="AB2209" s="76"/>
      <c r="AC2209" s="68">
        <v>0</v>
      </c>
      <c r="AD2209" s="77"/>
      <c r="AE2209" s="68">
        <v>13</v>
      </c>
      <c r="AF2209" s="78"/>
      <c r="AG2209" s="81"/>
      <c r="AH2209" s="44" t="s">
        <v>2027</v>
      </c>
      <c r="AI2209" s="64" t="s">
        <v>2177</v>
      </c>
      <c r="AJ2209" s="63"/>
      <c r="AK2209" s="78"/>
      <c r="AL2209" s="78"/>
      <c r="AM2209" s="63"/>
      <c r="AN2209" s="78"/>
      <c r="AO2209" s="78"/>
      <c r="AP2209" s="63"/>
      <c r="AQ2209" s="78"/>
      <c r="AR2209" s="78"/>
      <c r="AS2209" s="86"/>
      <c r="AT2209" s="87"/>
      <c r="AU2209" s="88"/>
    </row>
    <row r="2210" spans="1:47">
      <c r="A2210" s="50">
        <f t="shared" si="154"/>
        <v>0</v>
      </c>
      <c r="B2210" s="51" t="str">
        <f>IF(A2210="","",IF(A2210&lt;词盘!$B$2,"大词",IF(A2210&lt;词盘!$C$2,"中尾词","长尾词")))</f>
        <v>大词</v>
      </c>
      <c r="D2210" s="29" t="str">
        <f t="shared" si="153"/>
        <v>无序</v>
      </c>
      <c r="I2210" s="61">
        <f t="shared" si="152"/>
        <v>0</v>
      </c>
      <c r="K2210" s="91"/>
      <c r="L2210" s="90"/>
      <c r="M2210" s="62" t="s">
        <v>11893</v>
      </c>
      <c r="N2210" s="63"/>
      <c r="O2210" s="64" t="s">
        <v>2027</v>
      </c>
      <c r="P2210" s="65"/>
      <c r="Q2210" s="63" t="s">
        <v>2047</v>
      </c>
      <c r="R2210" s="68">
        <v>0</v>
      </c>
      <c r="S2210" s="68">
        <v>7</v>
      </c>
      <c r="T2210" s="69" t="s">
        <v>11894</v>
      </c>
      <c r="U2210" s="70"/>
      <c r="V2210" s="68"/>
      <c r="W2210" s="71"/>
      <c r="X2210" s="72"/>
      <c r="Y2210" s="71"/>
      <c r="Z2210" s="71"/>
      <c r="AA2210" s="71"/>
      <c r="AB2210" s="76"/>
      <c r="AC2210" s="68">
        <v>0</v>
      </c>
      <c r="AD2210" s="77"/>
      <c r="AE2210" s="68">
        <v>23</v>
      </c>
      <c r="AF2210" s="78"/>
      <c r="AG2210" s="81"/>
      <c r="AH2210" s="44" t="s">
        <v>2027</v>
      </c>
      <c r="AI2210" s="64" t="s">
        <v>2177</v>
      </c>
      <c r="AJ2210" s="63"/>
      <c r="AK2210" s="78"/>
      <c r="AL2210" s="78"/>
      <c r="AM2210" s="63"/>
      <c r="AN2210" s="78"/>
      <c r="AO2210" s="78"/>
      <c r="AP2210" s="63"/>
      <c r="AQ2210" s="78"/>
      <c r="AR2210" s="78"/>
      <c r="AS2210" s="86"/>
      <c r="AT2210" s="87">
        <v>0</v>
      </c>
      <c r="AU2210" s="88" t="s">
        <v>11895</v>
      </c>
    </row>
    <row r="2211" spans="1:47">
      <c r="A2211" s="50">
        <f t="shared" si="154"/>
        <v>0</v>
      </c>
      <c r="B2211" s="51" t="str">
        <f>IF(A2211="","",IF(A2211&lt;词盘!$B$2,"大词",IF(A2211&lt;词盘!$C$2,"中尾词","长尾词")))</f>
        <v>大词</v>
      </c>
      <c r="D2211" s="29" t="str">
        <f t="shared" si="153"/>
        <v>无序</v>
      </c>
      <c r="I2211" s="61">
        <f t="shared" si="152"/>
        <v>0</v>
      </c>
      <c r="K2211" s="91"/>
      <c r="L2211" s="90"/>
      <c r="M2211" s="62" t="s">
        <v>11896</v>
      </c>
      <c r="N2211" s="63" t="s">
        <v>11897</v>
      </c>
      <c r="O2211" s="64" t="s">
        <v>2027</v>
      </c>
      <c r="P2211" s="65"/>
      <c r="Q2211" s="63" t="s">
        <v>2047</v>
      </c>
      <c r="R2211" s="68">
        <v>0</v>
      </c>
      <c r="S2211" s="68">
        <v>14</v>
      </c>
      <c r="T2211" s="69" t="s">
        <v>7304</v>
      </c>
      <c r="U2211" s="70"/>
      <c r="V2211" s="68"/>
      <c r="W2211" s="71"/>
      <c r="X2211" s="72"/>
      <c r="Y2211" s="71"/>
      <c r="Z2211" s="71"/>
      <c r="AA2211" s="71">
        <v>1</v>
      </c>
      <c r="AB2211" s="76">
        <v>0</v>
      </c>
      <c r="AC2211" s="68">
        <v>988</v>
      </c>
      <c r="AD2211" s="77">
        <v>0</v>
      </c>
      <c r="AE2211" s="68">
        <v>54</v>
      </c>
      <c r="AF2211" s="78">
        <v>0.4211</v>
      </c>
      <c r="AG2211" s="81">
        <v>0.1538</v>
      </c>
      <c r="AH2211" s="82">
        <v>1.62</v>
      </c>
      <c r="AI2211" s="64" t="s">
        <v>11898</v>
      </c>
      <c r="AJ2211" s="63" t="s">
        <v>3018</v>
      </c>
      <c r="AK2211" s="78">
        <v>0.1842</v>
      </c>
      <c r="AL2211" s="78">
        <v>0.0769</v>
      </c>
      <c r="AM2211" s="63" t="s">
        <v>2891</v>
      </c>
      <c r="AN2211" s="78">
        <v>0.1316</v>
      </c>
      <c r="AO2211" s="78">
        <v>0</v>
      </c>
      <c r="AP2211" s="63" t="s">
        <v>3577</v>
      </c>
      <c r="AQ2211" s="78">
        <v>0.1053</v>
      </c>
      <c r="AR2211" s="78">
        <v>0.0769</v>
      </c>
      <c r="AS2211" s="86" t="s">
        <v>11899</v>
      </c>
      <c r="AT2211" s="87">
        <v>0.0561</v>
      </c>
      <c r="AU2211" s="88" t="s">
        <v>11900</v>
      </c>
    </row>
    <row r="2212" spans="1:47">
      <c r="A2212" s="50">
        <f t="shared" si="154"/>
        <v>59</v>
      </c>
      <c r="B2212" s="51" t="str">
        <f>IF(A2212="","",IF(A2212&lt;词盘!$B$2,"大词",IF(A2212&lt;词盘!$C$2,"中尾词","长尾词")))</f>
        <v>大词</v>
      </c>
      <c r="D2212" s="29" t="str">
        <f t="shared" si="153"/>
        <v>无序</v>
      </c>
      <c r="I2212" s="61">
        <f t="shared" si="152"/>
        <v>0</v>
      </c>
      <c r="K2212" s="91"/>
      <c r="L2212" s="90"/>
      <c r="M2212" s="62" t="s">
        <v>11901</v>
      </c>
      <c r="N2212" s="63"/>
      <c r="O2212" s="64" t="s">
        <v>2027</v>
      </c>
      <c r="P2212" s="65"/>
      <c r="Q2212" s="63" t="s">
        <v>2047</v>
      </c>
      <c r="R2212" s="68">
        <v>0</v>
      </c>
      <c r="S2212" s="68">
        <v>8</v>
      </c>
      <c r="T2212" s="69" t="s">
        <v>11902</v>
      </c>
      <c r="U2212" s="70">
        <v>1070394</v>
      </c>
      <c r="V2212" s="68">
        <v>1668</v>
      </c>
      <c r="W2212" s="71">
        <v>59</v>
      </c>
      <c r="X2212" s="72">
        <v>0.0355</v>
      </c>
      <c r="Y2212" s="71">
        <v>40028</v>
      </c>
      <c r="Z2212" s="71">
        <v>822</v>
      </c>
      <c r="AA2212" s="71">
        <v>2</v>
      </c>
      <c r="AB2212" s="76">
        <v>0</v>
      </c>
      <c r="AC2212" s="68">
        <v>1301</v>
      </c>
      <c r="AD2212" s="77">
        <v>1.28</v>
      </c>
      <c r="AE2212" s="68">
        <v>3</v>
      </c>
      <c r="AF2212" s="78">
        <v>0.6071</v>
      </c>
      <c r="AG2212" s="81">
        <v>0.3572</v>
      </c>
      <c r="AH2212" s="44" t="s">
        <v>2027</v>
      </c>
      <c r="AI2212" s="64" t="s">
        <v>2177</v>
      </c>
      <c r="AJ2212" s="63" t="s">
        <v>3346</v>
      </c>
      <c r="AK2212" s="78">
        <v>0.3929</v>
      </c>
      <c r="AL2212" s="78">
        <v>0.1429</v>
      </c>
      <c r="AM2212" s="63" t="s">
        <v>2073</v>
      </c>
      <c r="AN2212" s="78">
        <v>0.1071</v>
      </c>
      <c r="AO2212" s="78">
        <v>0.1429</v>
      </c>
      <c r="AP2212" s="63" t="s">
        <v>2279</v>
      </c>
      <c r="AQ2212" s="78">
        <v>0.1071</v>
      </c>
      <c r="AR2212" s="78">
        <v>0.0714</v>
      </c>
      <c r="AS2212" s="86" t="s">
        <v>11903</v>
      </c>
      <c r="AT2212" s="87">
        <v>0.0615</v>
      </c>
      <c r="AU2212" s="88" t="s">
        <v>11904</v>
      </c>
    </row>
    <row r="2213" spans="1:47">
      <c r="A2213" s="50">
        <f t="shared" si="154"/>
        <v>21</v>
      </c>
      <c r="B2213" s="51" t="str">
        <f>IF(A2213="","",IF(A2213&lt;词盘!$B$2,"大词",IF(A2213&lt;词盘!$C$2,"中尾词","长尾词")))</f>
        <v>大词</v>
      </c>
      <c r="D2213" s="29" t="str">
        <f t="shared" si="153"/>
        <v>无序</v>
      </c>
      <c r="E2213" s="89"/>
      <c r="I2213" s="61">
        <f t="shared" si="152"/>
        <v>0</v>
      </c>
      <c r="K2213" s="91"/>
      <c r="L2213" s="90"/>
      <c r="M2213" s="62" t="s">
        <v>11905</v>
      </c>
      <c r="N2213" s="63"/>
      <c r="O2213" s="64" t="s">
        <v>2027</v>
      </c>
      <c r="P2213" s="65"/>
      <c r="Q2213" s="63" t="s">
        <v>2047</v>
      </c>
      <c r="R2213" s="68">
        <v>0</v>
      </c>
      <c r="S2213" s="68">
        <v>3</v>
      </c>
      <c r="T2213" s="69" t="s">
        <v>11906</v>
      </c>
      <c r="U2213" s="70">
        <v>1650305</v>
      </c>
      <c r="V2213" s="68">
        <v>692</v>
      </c>
      <c r="W2213" s="71">
        <v>21</v>
      </c>
      <c r="X2213" s="72">
        <v>0.0313</v>
      </c>
      <c r="Y2213" s="71">
        <v>15020</v>
      </c>
      <c r="Z2213" s="71">
        <v>290</v>
      </c>
      <c r="AA2213" s="71">
        <v>1</v>
      </c>
      <c r="AB2213" s="76">
        <v>0</v>
      </c>
      <c r="AC2213" s="68">
        <v>183</v>
      </c>
      <c r="AD2213" s="77">
        <v>3.78</v>
      </c>
      <c r="AE2213" s="68">
        <v>2</v>
      </c>
      <c r="AF2213" s="78">
        <v>0.4865</v>
      </c>
      <c r="AG2213" s="81">
        <v>0.4285</v>
      </c>
      <c r="AH2213" s="44" t="s">
        <v>2027</v>
      </c>
      <c r="AI2213" s="64" t="s">
        <v>2177</v>
      </c>
      <c r="AJ2213" s="63" t="s">
        <v>2073</v>
      </c>
      <c r="AK2213" s="78">
        <v>0.3243</v>
      </c>
      <c r="AL2213" s="78">
        <v>0.2857</v>
      </c>
      <c r="AM2213" s="63" t="s">
        <v>2074</v>
      </c>
      <c r="AN2213" s="78">
        <v>0.0811</v>
      </c>
      <c r="AO2213" s="78">
        <v>0.0714</v>
      </c>
      <c r="AP2213" s="63" t="s">
        <v>11020</v>
      </c>
      <c r="AQ2213" s="78">
        <v>0.0811</v>
      </c>
      <c r="AR2213" s="78">
        <v>0.0714</v>
      </c>
      <c r="AS2213" s="86" t="s">
        <v>11907</v>
      </c>
      <c r="AT2213" s="87">
        <v>0</v>
      </c>
      <c r="AU2213" s="88" t="s">
        <v>11908</v>
      </c>
    </row>
    <row r="2214" spans="1:47">
      <c r="A2214" s="50">
        <f t="shared" si="154"/>
        <v>0</v>
      </c>
      <c r="B2214" s="51" t="str">
        <f>IF(A2214="","",IF(A2214&lt;词盘!$B$2,"大词",IF(A2214&lt;词盘!$C$2,"中尾词","长尾词")))</f>
        <v>大词</v>
      </c>
      <c r="D2214" s="29" t="str">
        <f t="shared" si="153"/>
        <v>无序</v>
      </c>
      <c r="I2214" s="61">
        <f t="shared" si="152"/>
        <v>0</v>
      </c>
      <c r="K2214" s="91"/>
      <c r="L2214" s="90"/>
      <c r="M2214" s="62" t="s">
        <v>11909</v>
      </c>
      <c r="N2214" s="63"/>
      <c r="O2214" s="64" t="s">
        <v>2027</v>
      </c>
      <c r="P2214" s="65"/>
      <c r="Q2214" s="63" t="s">
        <v>2047</v>
      </c>
      <c r="R2214" s="68">
        <v>0</v>
      </c>
      <c r="S2214" s="68">
        <v>11</v>
      </c>
      <c r="T2214" s="69" t="s">
        <v>11910</v>
      </c>
      <c r="U2214" s="70"/>
      <c r="V2214" s="68"/>
      <c r="W2214" s="71"/>
      <c r="X2214" s="72"/>
      <c r="Y2214" s="71"/>
      <c r="Z2214" s="71"/>
      <c r="AA2214" s="71"/>
      <c r="AB2214" s="76"/>
      <c r="AC2214" s="68">
        <v>0</v>
      </c>
      <c r="AD2214" s="77"/>
      <c r="AE2214" s="68">
        <v>47</v>
      </c>
      <c r="AF2214" s="78"/>
      <c r="AG2214" s="81"/>
      <c r="AH2214" s="44" t="s">
        <v>2027</v>
      </c>
      <c r="AI2214" s="64" t="s">
        <v>2177</v>
      </c>
      <c r="AJ2214" s="63"/>
      <c r="AK2214" s="78"/>
      <c r="AL2214" s="78"/>
      <c r="AM2214" s="63"/>
      <c r="AN2214" s="78"/>
      <c r="AO2214" s="78"/>
      <c r="AP2214" s="63"/>
      <c r="AQ2214" s="78"/>
      <c r="AR2214" s="78"/>
      <c r="AS2214" s="86"/>
      <c r="AT2214" s="87">
        <v>0.1429</v>
      </c>
      <c r="AU2214" s="88" t="s">
        <v>11911</v>
      </c>
    </row>
    <row r="2215" spans="1:47">
      <c r="A2215" s="50">
        <f t="shared" si="154"/>
        <v>0</v>
      </c>
      <c r="B2215" s="51" t="str">
        <f>IF(A2215="","",IF(A2215&lt;词盘!$B$2,"大词",IF(A2215&lt;词盘!$C$2,"中尾词","长尾词")))</f>
        <v>大词</v>
      </c>
      <c r="D2215" s="29" t="str">
        <f t="shared" si="153"/>
        <v>无序</v>
      </c>
      <c r="I2215" s="61">
        <f t="shared" si="152"/>
        <v>0</v>
      </c>
      <c r="K2215" s="91"/>
      <c r="L2215" s="90"/>
      <c r="M2215" s="62" t="s">
        <v>11912</v>
      </c>
      <c r="N2215" s="63"/>
      <c r="O2215" s="64" t="s">
        <v>2027</v>
      </c>
      <c r="P2215" s="65"/>
      <c r="Q2215" s="63" t="s">
        <v>2047</v>
      </c>
      <c r="R2215" s="68">
        <v>0</v>
      </c>
      <c r="S2215" s="68">
        <v>2</v>
      </c>
      <c r="T2215" s="69" t="s">
        <v>5717</v>
      </c>
      <c r="U2215" s="70"/>
      <c r="V2215" s="68"/>
      <c r="W2215" s="71"/>
      <c r="X2215" s="72"/>
      <c r="Y2215" s="71"/>
      <c r="Z2215" s="71"/>
      <c r="AA2215" s="71"/>
      <c r="AB2215" s="76"/>
      <c r="AC2215" s="68">
        <v>0</v>
      </c>
      <c r="AD2215" s="77"/>
      <c r="AE2215" s="68">
        <v>24</v>
      </c>
      <c r="AF2215" s="78"/>
      <c r="AG2215" s="81"/>
      <c r="AH2215" s="44" t="s">
        <v>2027</v>
      </c>
      <c r="AI2215" s="64" t="s">
        <v>2177</v>
      </c>
      <c r="AJ2215" s="63"/>
      <c r="AK2215" s="78"/>
      <c r="AL2215" s="78"/>
      <c r="AM2215" s="63"/>
      <c r="AN2215" s="78"/>
      <c r="AO2215" s="78"/>
      <c r="AP2215" s="63"/>
      <c r="AQ2215" s="78"/>
      <c r="AR2215" s="78"/>
      <c r="AS2215" s="86"/>
      <c r="AT2215" s="87">
        <v>0</v>
      </c>
      <c r="AU2215" s="88" t="s">
        <v>11913</v>
      </c>
    </row>
    <row r="2216" spans="1:47">
      <c r="A2216" s="50">
        <f t="shared" si="154"/>
        <v>0</v>
      </c>
      <c r="B2216" s="51" t="str">
        <f>IF(A2216="","",IF(A2216&lt;词盘!$B$2,"大词",IF(A2216&lt;词盘!$C$2,"中尾词","长尾词")))</f>
        <v>大词</v>
      </c>
      <c r="D2216" s="29" t="str">
        <f t="shared" si="153"/>
        <v>无序</v>
      </c>
      <c r="I2216" s="61">
        <f t="shared" si="152"/>
        <v>0</v>
      </c>
      <c r="K2216" s="91"/>
      <c r="L2216" s="90"/>
      <c r="M2216" s="62" t="s">
        <v>11914</v>
      </c>
      <c r="N2216" s="63"/>
      <c r="O2216" s="64" t="s">
        <v>2027</v>
      </c>
      <c r="P2216" s="65"/>
      <c r="Q2216" s="63" t="s">
        <v>2047</v>
      </c>
      <c r="R2216" s="68">
        <v>0</v>
      </c>
      <c r="S2216" s="68">
        <v>10</v>
      </c>
      <c r="T2216" s="69" t="s">
        <v>11915</v>
      </c>
      <c r="U2216" s="70"/>
      <c r="V2216" s="68"/>
      <c r="W2216" s="71"/>
      <c r="X2216" s="72"/>
      <c r="Y2216" s="71"/>
      <c r="Z2216" s="71"/>
      <c r="AA2216" s="71"/>
      <c r="AB2216" s="76"/>
      <c r="AC2216" s="68">
        <v>0</v>
      </c>
      <c r="AD2216" s="77"/>
      <c r="AE2216" s="68">
        <v>48</v>
      </c>
      <c r="AF2216" s="78"/>
      <c r="AG2216" s="81"/>
      <c r="AH2216" s="44" t="s">
        <v>2027</v>
      </c>
      <c r="AI2216" s="64" t="s">
        <v>2177</v>
      </c>
      <c r="AJ2216" s="63"/>
      <c r="AK2216" s="78"/>
      <c r="AL2216" s="78"/>
      <c r="AM2216" s="63"/>
      <c r="AN2216" s="78"/>
      <c r="AO2216" s="78"/>
      <c r="AP2216" s="63"/>
      <c r="AQ2216" s="78"/>
      <c r="AR2216" s="78"/>
      <c r="AS2216" s="86"/>
      <c r="AT2216" s="87">
        <v>0</v>
      </c>
      <c r="AU2216" s="88" t="s">
        <v>11916</v>
      </c>
    </row>
    <row r="2217" spans="1:47">
      <c r="A2217" s="50">
        <f t="shared" si="154"/>
        <v>0</v>
      </c>
      <c r="B2217" s="51" t="str">
        <f>IF(A2217="","",IF(A2217&lt;词盘!$B$2,"大词",IF(A2217&lt;词盘!$C$2,"中尾词","长尾词")))</f>
        <v>大词</v>
      </c>
      <c r="D2217" s="29" t="str">
        <f t="shared" si="153"/>
        <v>无序</v>
      </c>
      <c r="I2217" s="61">
        <f t="shared" si="152"/>
        <v>0</v>
      </c>
      <c r="K2217" s="91"/>
      <c r="L2217" s="90"/>
      <c r="M2217" s="62" t="s">
        <v>11917</v>
      </c>
      <c r="N2217" s="63"/>
      <c r="O2217" s="64" t="s">
        <v>2027</v>
      </c>
      <c r="P2217" s="65"/>
      <c r="Q2217" s="63" t="s">
        <v>2047</v>
      </c>
      <c r="R2217" s="68">
        <v>0</v>
      </c>
      <c r="S2217" s="68">
        <v>12</v>
      </c>
      <c r="T2217" s="69" t="s">
        <v>11918</v>
      </c>
      <c r="U2217" s="70"/>
      <c r="V2217" s="68"/>
      <c r="W2217" s="71"/>
      <c r="X2217" s="72"/>
      <c r="Y2217" s="71"/>
      <c r="Z2217" s="71"/>
      <c r="AA2217" s="71"/>
      <c r="AB2217" s="76"/>
      <c r="AC2217" s="68">
        <v>0</v>
      </c>
      <c r="AD2217" s="77"/>
      <c r="AE2217" s="68">
        <v>23</v>
      </c>
      <c r="AF2217" s="78"/>
      <c r="AG2217" s="81"/>
      <c r="AH2217" s="44" t="s">
        <v>2027</v>
      </c>
      <c r="AI2217" s="64" t="s">
        <v>2177</v>
      </c>
      <c r="AJ2217" s="63"/>
      <c r="AK2217" s="78"/>
      <c r="AL2217" s="78"/>
      <c r="AM2217" s="63"/>
      <c r="AN2217" s="78"/>
      <c r="AO2217" s="78"/>
      <c r="AP2217" s="63"/>
      <c r="AQ2217" s="78"/>
      <c r="AR2217" s="78"/>
      <c r="AS2217" s="86"/>
      <c r="AT2217" s="87"/>
      <c r="AU2217" s="88" t="s">
        <v>11919</v>
      </c>
    </row>
    <row r="2218" spans="1:47">
      <c r="A2218" s="50">
        <f t="shared" si="154"/>
        <v>137</v>
      </c>
      <c r="B2218" s="51" t="str">
        <f>IF(A2218="","",IF(A2218&lt;词盘!$B$2,"大词",IF(A2218&lt;词盘!$C$2,"中尾词","长尾词")))</f>
        <v>大词</v>
      </c>
      <c r="D2218" s="29" t="str">
        <f t="shared" si="153"/>
        <v>无序</v>
      </c>
      <c r="I2218" s="61">
        <f t="shared" si="152"/>
        <v>0</v>
      </c>
      <c r="K2218" s="91"/>
      <c r="L2218" s="90"/>
      <c r="M2218" s="62" t="s">
        <v>11920</v>
      </c>
      <c r="N2218" s="63" t="s">
        <v>11921</v>
      </c>
      <c r="O2218" s="64" t="s">
        <v>2027</v>
      </c>
      <c r="P2218" s="65"/>
      <c r="Q2218" s="63" t="s">
        <v>2047</v>
      </c>
      <c r="R2218" s="68">
        <v>0</v>
      </c>
      <c r="S2218" s="68">
        <v>15</v>
      </c>
      <c r="T2218" s="69" t="s">
        <v>11216</v>
      </c>
      <c r="U2218" s="70">
        <v>1172012</v>
      </c>
      <c r="V2218" s="68">
        <v>2235</v>
      </c>
      <c r="W2218" s="71">
        <v>137</v>
      </c>
      <c r="X2218" s="72">
        <v>0.0617</v>
      </c>
      <c r="Y2218" s="71">
        <v>62715</v>
      </c>
      <c r="Z2218" s="71">
        <v>995</v>
      </c>
      <c r="AA2218" s="71">
        <v>4</v>
      </c>
      <c r="AB2218" s="76">
        <v>0</v>
      </c>
      <c r="AC2218" s="68">
        <v>1911</v>
      </c>
      <c r="AD2218" s="77">
        <v>1.17</v>
      </c>
      <c r="AE2218" s="68">
        <v>65</v>
      </c>
      <c r="AF2218" s="78">
        <v>0.3921</v>
      </c>
      <c r="AG2218" s="81">
        <v>0.4285</v>
      </c>
      <c r="AH2218" s="82">
        <v>0.66</v>
      </c>
      <c r="AI2218" s="64" t="s">
        <v>5389</v>
      </c>
      <c r="AJ2218" s="63" t="s">
        <v>3346</v>
      </c>
      <c r="AK2218" s="78">
        <v>0.2549</v>
      </c>
      <c r="AL2218" s="78">
        <v>0.2857</v>
      </c>
      <c r="AM2218" s="63" t="s">
        <v>2279</v>
      </c>
      <c r="AN2218" s="78">
        <v>0.0784</v>
      </c>
      <c r="AO2218" s="78">
        <v>0.0714</v>
      </c>
      <c r="AP2218" s="63" t="s">
        <v>3018</v>
      </c>
      <c r="AQ2218" s="78">
        <v>0.0588</v>
      </c>
      <c r="AR2218" s="78">
        <v>0.0714</v>
      </c>
      <c r="AS2218" s="86" t="s">
        <v>11922</v>
      </c>
      <c r="AT2218" s="87">
        <v>0.1111</v>
      </c>
      <c r="AU2218" s="88" t="s">
        <v>11923</v>
      </c>
    </row>
    <row r="2219" spans="1:47">
      <c r="A2219" s="50">
        <f t="shared" si="154"/>
        <v>0</v>
      </c>
      <c r="B2219" s="51" t="str">
        <f>IF(A2219="","",IF(A2219&lt;词盘!$B$2,"大词",IF(A2219&lt;词盘!$C$2,"中尾词","长尾词")))</f>
        <v>大词</v>
      </c>
      <c r="D2219" s="29" t="str">
        <f t="shared" si="153"/>
        <v>无序</v>
      </c>
      <c r="I2219" s="61">
        <f t="shared" si="152"/>
        <v>0</v>
      </c>
      <c r="K2219" s="91"/>
      <c r="L2219" s="90"/>
      <c r="M2219" s="62" t="s">
        <v>11924</v>
      </c>
      <c r="N2219" s="63"/>
      <c r="O2219" s="64" t="s">
        <v>2027</v>
      </c>
      <c r="P2219" s="65"/>
      <c r="Q2219" s="63" t="s">
        <v>2047</v>
      </c>
      <c r="R2219" s="68">
        <v>0</v>
      </c>
      <c r="S2219" s="68">
        <v>8</v>
      </c>
      <c r="T2219" s="69" t="s">
        <v>11925</v>
      </c>
      <c r="U2219" s="70"/>
      <c r="V2219" s="68"/>
      <c r="W2219" s="71"/>
      <c r="X2219" s="72"/>
      <c r="Y2219" s="71"/>
      <c r="Z2219" s="71"/>
      <c r="AA2219" s="71"/>
      <c r="AB2219" s="76"/>
      <c r="AC2219" s="68">
        <v>0</v>
      </c>
      <c r="AD2219" s="77"/>
      <c r="AE2219" s="68">
        <v>5</v>
      </c>
      <c r="AF2219" s="78"/>
      <c r="AG2219" s="81"/>
      <c r="AH2219" s="44" t="s">
        <v>2027</v>
      </c>
      <c r="AI2219" s="64" t="s">
        <v>2177</v>
      </c>
      <c r="AJ2219" s="63"/>
      <c r="AK2219" s="78"/>
      <c r="AL2219" s="78"/>
      <c r="AM2219" s="63"/>
      <c r="AN2219" s="78"/>
      <c r="AO2219" s="78"/>
      <c r="AP2219" s="63"/>
      <c r="AQ2219" s="78"/>
      <c r="AR2219" s="78"/>
      <c r="AS2219" s="86"/>
      <c r="AT2219" s="87">
        <v>0.1111</v>
      </c>
      <c r="AU2219" s="88" t="s">
        <v>11926</v>
      </c>
    </row>
    <row r="2220" spans="1:47">
      <c r="A2220" s="50">
        <f t="shared" si="154"/>
        <v>0</v>
      </c>
      <c r="B2220" s="51" t="str">
        <f>IF(A2220="","",IF(A2220&lt;词盘!$B$2,"大词",IF(A2220&lt;词盘!$C$2,"中尾词","长尾词")))</f>
        <v>大词</v>
      </c>
      <c r="D2220" s="29" t="str">
        <f t="shared" si="153"/>
        <v>无序</v>
      </c>
      <c r="I2220" s="61">
        <f t="shared" si="152"/>
        <v>0</v>
      </c>
      <c r="K2220" s="91"/>
      <c r="L2220" s="90"/>
      <c r="M2220" s="62" t="s">
        <v>11927</v>
      </c>
      <c r="N2220" s="63"/>
      <c r="O2220" s="64" t="s">
        <v>2027</v>
      </c>
      <c r="P2220" s="65"/>
      <c r="Q2220" s="63" t="s">
        <v>2047</v>
      </c>
      <c r="R2220" s="68">
        <v>0</v>
      </c>
      <c r="S2220" s="68">
        <v>3</v>
      </c>
      <c r="T2220" s="69" t="s">
        <v>7102</v>
      </c>
      <c r="U2220" s="70"/>
      <c r="V2220" s="68"/>
      <c r="W2220" s="71"/>
      <c r="X2220" s="72"/>
      <c r="Y2220" s="71"/>
      <c r="Z2220" s="71"/>
      <c r="AA2220" s="71"/>
      <c r="AB2220" s="76"/>
      <c r="AC2220" s="68">
        <v>0</v>
      </c>
      <c r="AD2220" s="77"/>
      <c r="AE2220" s="68">
        <v>28</v>
      </c>
      <c r="AF2220" s="78"/>
      <c r="AG2220" s="81"/>
      <c r="AH2220" s="44" t="s">
        <v>2027</v>
      </c>
      <c r="AI2220" s="64" t="s">
        <v>2177</v>
      </c>
      <c r="AJ2220" s="63"/>
      <c r="AK2220" s="78"/>
      <c r="AL2220" s="78"/>
      <c r="AM2220" s="63"/>
      <c r="AN2220" s="78"/>
      <c r="AO2220" s="78"/>
      <c r="AP2220" s="63"/>
      <c r="AQ2220" s="78"/>
      <c r="AR2220" s="78"/>
      <c r="AS2220" s="86"/>
      <c r="AT2220" s="87"/>
      <c r="AU2220" s="88"/>
    </row>
    <row r="2221" spans="1:47">
      <c r="A2221" s="50">
        <f t="shared" si="154"/>
        <v>0</v>
      </c>
      <c r="B2221" s="51" t="str">
        <f>IF(A2221="","",IF(A2221&lt;词盘!$B$2,"大词",IF(A2221&lt;词盘!$C$2,"中尾词","长尾词")))</f>
        <v>大词</v>
      </c>
      <c r="D2221" s="29" t="str">
        <f t="shared" si="153"/>
        <v>无序</v>
      </c>
      <c r="I2221" s="61">
        <f t="shared" si="152"/>
        <v>0</v>
      </c>
      <c r="K2221" s="91"/>
      <c r="L2221" s="90"/>
      <c r="M2221" s="62" t="s">
        <v>11928</v>
      </c>
      <c r="N2221" s="63"/>
      <c r="O2221" s="64" t="s">
        <v>2027</v>
      </c>
      <c r="P2221" s="65"/>
      <c r="Q2221" s="63" t="s">
        <v>2047</v>
      </c>
      <c r="R2221" s="68">
        <v>0</v>
      </c>
      <c r="S2221" s="68">
        <v>2</v>
      </c>
      <c r="T2221" s="69" t="s">
        <v>10037</v>
      </c>
      <c r="U2221" s="70"/>
      <c r="V2221" s="68"/>
      <c r="W2221" s="71"/>
      <c r="X2221" s="72"/>
      <c r="Y2221" s="71"/>
      <c r="Z2221" s="71"/>
      <c r="AA2221" s="71"/>
      <c r="AB2221" s="76"/>
      <c r="AC2221" s="68">
        <v>0</v>
      </c>
      <c r="AD2221" s="77"/>
      <c r="AE2221" s="68">
        <v>3</v>
      </c>
      <c r="AF2221" s="78"/>
      <c r="AG2221" s="81"/>
      <c r="AH2221" s="44" t="s">
        <v>2027</v>
      </c>
      <c r="AI2221" s="64" t="s">
        <v>2177</v>
      </c>
      <c r="AJ2221" s="63"/>
      <c r="AK2221" s="78"/>
      <c r="AL2221" s="78"/>
      <c r="AM2221" s="63"/>
      <c r="AN2221" s="78"/>
      <c r="AO2221" s="78"/>
      <c r="AP2221" s="63"/>
      <c r="AQ2221" s="78"/>
      <c r="AR2221" s="78"/>
      <c r="AS2221" s="86"/>
      <c r="AT2221" s="87">
        <v>0</v>
      </c>
      <c r="AU2221" s="88" t="s">
        <v>11929</v>
      </c>
    </row>
    <row r="2222" spans="1:47">
      <c r="A2222" s="50">
        <f t="shared" si="154"/>
        <v>0</v>
      </c>
      <c r="B2222" s="51" t="str">
        <f>IF(A2222="","",IF(A2222&lt;词盘!$B$2,"大词",IF(A2222&lt;词盘!$C$2,"中尾词","长尾词")))</f>
        <v>大词</v>
      </c>
      <c r="D2222" s="29" t="str">
        <f t="shared" si="153"/>
        <v>无序</v>
      </c>
      <c r="I2222" s="61">
        <f t="shared" si="152"/>
        <v>0</v>
      </c>
      <c r="K2222" s="91"/>
      <c r="L2222" s="90"/>
      <c r="M2222" s="62" t="s">
        <v>11930</v>
      </c>
      <c r="N2222" s="63" t="s">
        <v>11931</v>
      </c>
      <c r="O2222" s="64" t="s">
        <v>2027</v>
      </c>
      <c r="P2222" s="65"/>
      <c r="Q2222" s="63" t="s">
        <v>2047</v>
      </c>
      <c r="R2222" s="68">
        <v>0</v>
      </c>
      <c r="S2222" s="68">
        <v>3</v>
      </c>
      <c r="T2222" s="69" t="s">
        <v>11932</v>
      </c>
      <c r="U2222" s="70">
        <v>1070393</v>
      </c>
      <c r="V2222" s="68"/>
      <c r="W2222" s="71"/>
      <c r="X2222" s="72"/>
      <c r="Y2222" s="71"/>
      <c r="Z2222" s="71"/>
      <c r="AA2222" s="71">
        <v>1</v>
      </c>
      <c r="AB2222" s="76">
        <v>0</v>
      </c>
      <c r="AC2222" s="68">
        <v>894</v>
      </c>
      <c r="AD2222" s="77">
        <v>0</v>
      </c>
      <c r="AE2222" s="68">
        <v>2</v>
      </c>
      <c r="AF2222" s="78">
        <v>0.6964</v>
      </c>
      <c r="AG2222" s="81">
        <v>0.7097</v>
      </c>
      <c r="AH2222" s="82">
        <v>0.49</v>
      </c>
      <c r="AI2222" s="64" t="s">
        <v>5901</v>
      </c>
      <c r="AJ2222" s="63" t="s">
        <v>2073</v>
      </c>
      <c r="AK2222" s="78">
        <v>0.4464</v>
      </c>
      <c r="AL2222" s="78">
        <v>0.5484</v>
      </c>
      <c r="AM2222" s="63" t="s">
        <v>2075</v>
      </c>
      <c r="AN2222" s="78">
        <v>0.1607</v>
      </c>
      <c r="AO2222" s="78">
        <v>0.1613</v>
      </c>
      <c r="AP2222" s="63" t="s">
        <v>3346</v>
      </c>
      <c r="AQ2222" s="78">
        <v>0.0893</v>
      </c>
      <c r="AR2222" s="78">
        <v>0</v>
      </c>
      <c r="AS2222" s="86" t="s">
        <v>11933</v>
      </c>
      <c r="AT2222" s="87"/>
      <c r="AU2222" s="88"/>
    </row>
    <row r="2223" spans="1:47">
      <c r="A2223" s="50">
        <f t="shared" si="154"/>
        <v>45</v>
      </c>
      <c r="B2223" s="51" t="str">
        <f>IF(A2223="","",IF(A2223&lt;词盘!$B$2,"大词",IF(A2223&lt;词盘!$C$2,"中尾词","长尾词")))</f>
        <v>大词</v>
      </c>
      <c r="D2223" s="29" t="str">
        <f t="shared" si="153"/>
        <v>无序</v>
      </c>
      <c r="I2223" s="61">
        <f t="shared" si="152"/>
        <v>0</v>
      </c>
      <c r="K2223" s="91"/>
      <c r="L2223" s="90"/>
      <c r="M2223" s="62" t="s">
        <v>11934</v>
      </c>
      <c r="N2223" s="63" t="s">
        <v>11935</v>
      </c>
      <c r="O2223" s="64" t="s">
        <v>2027</v>
      </c>
      <c r="P2223" s="65"/>
      <c r="Q2223" s="63" t="s">
        <v>2762</v>
      </c>
      <c r="R2223" s="68">
        <v>0</v>
      </c>
      <c r="S2223" s="68">
        <v>5</v>
      </c>
      <c r="T2223" s="69" t="s">
        <v>11936</v>
      </c>
      <c r="U2223" s="70">
        <v>2221675</v>
      </c>
      <c r="V2223" s="68">
        <v>798</v>
      </c>
      <c r="W2223" s="71">
        <v>45</v>
      </c>
      <c r="X2223" s="72">
        <v>0.0564</v>
      </c>
      <c r="Y2223" s="71">
        <v>17346</v>
      </c>
      <c r="Z2223" s="71">
        <v>388</v>
      </c>
      <c r="AA2223" s="71">
        <v>2</v>
      </c>
      <c r="AB2223" s="76">
        <v>19</v>
      </c>
      <c r="AC2223" s="68">
        <v>2660</v>
      </c>
      <c r="AD2223" s="77">
        <v>0.3</v>
      </c>
      <c r="AE2223" s="68">
        <v>16</v>
      </c>
      <c r="AF2223" s="78">
        <v>0.4999</v>
      </c>
      <c r="AG2223" s="81">
        <v>0.5</v>
      </c>
      <c r="AH2223" s="82">
        <v>1.15</v>
      </c>
      <c r="AI2223" s="64" t="s">
        <v>7828</v>
      </c>
      <c r="AJ2223" s="63" t="s">
        <v>2073</v>
      </c>
      <c r="AK2223" s="78">
        <v>0.1923</v>
      </c>
      <c r="AL2223" s="78">
        <v>0</v>
      </c>
      <c r="AM2223" s="63" t="s">
        <v>3346</v>
      </c>
      <c r="AN2223" s="78">
        <v>0.1538</v>
      </c>
      <c r="AO2223" s="78">
        <v>0.5</v>
      </c>
      <c r="AP2223" s="63" t="s">
        <v>11937</v>
      </c>
      <c r="AQ2223" s="78">
        <v>0.1538</v>
      </c>
      <c r="AR2223" s="78">
        <v>0</v>
      </c>
      <c r="AS2223" s="86" t="s">
        <v>11938</v>
      </c>
      <c r="AT2223" s="87">
        <v>0.2</v>
      </c>
      <c r="AU2223" s="88" t="s">
        <v>11939</v>
      </c>
    </row>
    <row r="2224" spans="1:47">
      <c r="A2224" s="50">
        <f t="shared" si="154"/>
        <v>0</v>
      </c>
      <c r="B2224" s="51" t="str">
        <f>IF(A2224="","",IF(A2224&lt;词盘!$B$2,"大词",IF(A2224&lt;词盘!$C$2,"中尾词","长尾词")))</f>
        <v>大词</v>
      </c>
      <c r="D2224" s="29" t="str">
        <f t="shared" si="153"/>
        <v>无序</v>
      </c>
      <c r="I2224" s="61">
        <f t="shared" si="152"/>
        <v>0</v>
      </c>
      <c r="K2224" s="91"/>
      <c r="L2224" s="90"/>
      <c r="M2224" s="62" t="s">
        <v>11940</v>
      </c>
      <c r="N2224" s="63" t="s">
        <v>11941</v>
      </c>
      <c r="O2224" s="64" t="s">
        <v>2027</v>
      </c>
      <c r="P2224" s="65"/>
      <c r="Q2224" s="63" t="s">
        <v>2047</v>
      </c>
      <c r="R2224" s="68">
        <v>0</v>
      </c>
      <c r="S2224" s="68">
        <v>5</v>
      </c>
      <c r="T2224" s="69" t="s">
        <v>11942</v>
      </c>
      <c r="U2224" s="70"/>
      <c r="V2224" s="68"/>
      <c r="W2224" s="71"/>
      <c r="X2224" s="72"/>
      <c r="Y2224" s="71"/>
      <c r="Z2224" s="71"/>
      <c r="AA2224" s="71">
        <v>1</v>
      </c>
      <c r="AB2224" s="76">
        <v>0</v>
      </c>
      <c r="AC2224" s="68">
        <v>943</v>
      </c>
      <c r="AD2224" s="77">
        <v>0</v>
      </c>
      <c r="AE2224" s="68">
        <v>24</v>
      </c>
      <c r="AF2224" s="78">
        <v>0.3077</v>
      </c>
      <c r="AG2224" s="81">
        <v>0.6666</v>
      </c>
      <c r="AH2224" s="82">
        <v>1.66</v>
      </c>
      <c r="AI2224" s="64" t="s">
        <v>9335</v>
      </c>
      <c r="AJ2224" s="63" t="s">
        <v>2075</v>
      </c>
      <c r="AK2224" s="78">
        <v>0.1154</v>
      </c>
      <c r="AL2224" s="78">
        <v>0.3333</v>
      </c>
      <c r="AM2224" s="63" t="s">
        <v>3346</v>
      </c>
      <c r="AN2224" s="78">
        <v>0.1154</v>
      </c>
      <c r="AO2224" s="78">
        <v>0</v>
      </c>
      <c r="AP2224" s="63" t="s">
        <v>2891</v>
      </c>
      <c r="AQ2224" s="78">
        <v>0.0769</v>
      </c>
      <c r="AR2224" s="78">
        <v>0.3333</v>
      </c>
      <c r="AS2224" s="86" t="s">
        <v>11943</v>
      </c>
      <c r="AT2224" s="87">
        <v>0</v>
      </c>
      <c r="AU2224" s="88" t="s">
        <v>11944</v>
      </c>
    </row>
    <row r="2225" spans="1:47">
      <c r="A2225" s="50">
        <f t="shared" si="154"/>
        <v>0</v>
      </c>
      <c r="B2225" s="51" t="str">
        <f>IF(A2225="","",IF(A2225&lt;词盘!$B$2,"大词",IF(A2225&lt;词盘!$C$2,"中尾词","长尾词")))</f>
        <v>大词</v>
      </c>
      <c r="D2225" s="29" t="str">
        <f t="shared" si="153"/>
        <v>无序</v>
      </c>
      <c r="I2225" s="61">
        <f t="shared" si="152"/>
        <v>0</v>
      </c>
      <c r="K2225" s="91"/>
      <c r="L2225" s="90"/>
      <c r="M2225" s="62" t="s">
        <v>11945</v>
      </c>
      <c r="N2225" s="63" t="s">
        <v>2070</v>
      </c>
      <c r="O2225" s="64" t="s">
        <v>2027</v>
      </c>
      <c r="P2225" s="65"/>
      <c r="Q2225" s="63" t="s">
        <v>2047</v>
      </c>
      <c r="R2225" s="68">
        <v>0</v>
      </c>
      <c r="S2225" s="68">
        <v>1</v>
      </c>
      <c r="T2225" s="69" t="s">
        <v>2279</v>
      </c>
      <c r="U2225" s="70"/>
      <c r="V2225" s="68"/>
      <c r="W2225" s="71"/>
      <c r="X2225" s="72"/>
      <c r="Y2225" s="71"/>
      <c r="Z2225" s="71"/>
      <c r="AA2225" s="71">
        <v>1</v>
      </c>
      <c r="AB2225" s="76">
        <v>0</v>
      </c>
      <c r="AC2225" s="68">
        <v>749</v>
      </c>
      <c r="AD2225" s="77">
        <v>0</v>
      </c>
      <c r="AE2225" s="68">
        <v>4</v>
      </c>
      <c r="AF2225" s="78">
        <v>0.5366</v>
      </c>
      <c r="AG2225" s="81">
        <v>0.4348</v>
      </c>
      <c r="AH2225" s="82">
        <v>0.6</v>
      </c>
      <c r="AI2225" s="64" t="s">
        <v>2489</v>
      </c>
      <c r="AJ2225" s="63" t="s">
        <v>2073</v>
      </c>
      <c r="AK2225" s="78">
        <v>0.2439</v>
      </c>
      <c r="AL2225" s="78">
        <v>0.1304</v>
      </c>
      <c r="AM2225" s="63" t="s">
        <v>2075</v>
      </c>
      <c r="AN2225" s="78">
        <v>0.2195</v>
      </c>
      <c r="AO2225" s="78">
        <v>0.2174</v>
      </c>
      <c r="AP2225" s="63" t="s">
        <v>3346</v>
      </c>
      <c r="AQ2225" s="78">
        <v>0.0732</v>
      </c>
      <c r="AR2225" s="78">
        <v>0.087</v>
      </c>
      <c r="AS2225" s="86" t="s">
        <v>11946</v>
      </c>
      <c r="AT2225" s="87">
        <v>0.0909</v>
      </c>
      <c r="AU2225" s="88" t="s">
        <v>11947</v>
      </c>
    </row>
    <row r="2226" spans="1:47">
      <c r="A2226" s="50">
        <f t="shared" si="154"/>
        <v>0</v>
      </c>
      <c r="B2226" s="51" t="str">
        <f>IF(A2226="","",IF(A2226&lt;词盘!$B$2,"大词",IF(A2226&lt;词盘!$C$2,"中尾词","长尾词")))</f>
        <v>大词</v>
      </c>
      <c r="D2226" s="29" t="str">
        <f t="shared" si="153"/>
        <v>无序</v>
      </c>
      <c r="I2226" s="61">
        <f t="shared" si="152"/>
        <v>0</v>
      </c>
      <c r="K2226" s="91"/>
      <c r="L2226" s="90"/>
      <c r="M2226" s="62" t="s">
        <v>11948</v>
      </c>
      <c r="N2226" s="63"/>
      <c r="O2226" s="64" t="s">
        <v>2027</v>
      </c>
      <c r="P2226" s="65"/>
      <c r="Q2226" s="63" t="s">
        <v>2047</v>
      </c>
      <c r="R2226" s="68">
        <v>0</v>
      </c>
      <c r="S2226" s="68">
        <v>3</v>
      </c>
      <c r="T2226" s="69" t="s">
        <v>11949</v>
      </c>
      <c r="U2226" s="70"/>
      <c r="V2226" s="68"/>
      <c r="W2226" s="71"/>
      <c r="X2226" s="72"/>
      <c r="Y2226" s="71"/>
      <c r="Z2226" s="71"/>
      <c r="AA2226" s="71"/>
      <c r="AB2226" s="76"/>
      <c r="AC2226" s="68">
        <v>0</v>
      </c>
      <c r="AD2226" s="77"/>
      <c r="AE2226" s="68">
        <v>18</v>
      </c>
      <c r="AF2226" s="78"/>
      <c r="AG2226" s="81"/>
      <c r="AH2226" s="44" t="s">
        <v>2027</v>
      </c>
      <c r="AI2226" s="64" t="s">
        <v>2177</v>
      </c>
      <c r="AJ2226" s="63"/>
      <c r="AK2226" s="78"/>
      <c r="AL2226" s="78"/>
      <c r="AM2226" s="63"/>
      <c r="AN2226" s="78"/>
      <c r="AO2226" s="78"/>
      <c r="AP2226" s="63"/>
      <c r="AQ2226" s="78"/>
      <c r="AR2226" s="78"/>
      <c r="AS2226" s="86"/>
      <c r="AT2226" s="87">
        <v>0.0282</v>
      </c>
      <c r="AU2226" s="88" t="s">
        <v>11950</v>
      </c>
    </row>
    <row r="2227" spans="1:47">
      <c r="A2227" s="50">
        <f t="shared" si="154"/>
        <v>62</v>
      </c>
      <c r="B2227" s="51" t="str">
        <f>IF(A2227="","",IF(A2227&lt;词盘!$B$2,"大词",IF(A2227&lt;词盘!$C$2,"中尾词","长尾词")))</f>
        <v>大词</v>
      </c>
      <c r="D2227" s="29" t="str">
        <f t="shared" si="153"/>
        <v>无序</v>
      </c>
      <c r="I2227" s="61">
        <f t="shared" si="152"/>
        <v>0</v>
      </c>
      <c r="K2227" s="91"/>
      <c r="L2227" s="90"/>
      <c r="M2227" s="62" t="s">
        <v>11951</v>
      </c>
      <c r="N2227" s="63" t="s">
        <v>11952</v>
      </c>
      <c r="O2227" s="64" t="s">
        <v>2027</v>
      </c>
      <c r="P2227" s="65"/>
      <c r="Q2227" s="63" t="s">
        <v>2047</v>
      </c>
      <c r="R2227" s="68">
        <v>0</v>
      </c>
      <c r="S2227" s="68">
        <v>8</v>
      </c>
      <c r="T2227" s="69" t="s">
        <v>11953</v>
      </c>
      <c r="U2227" s="70">
        <v>1481836</v>
      </c>
      <c r="V2227" s="68">
        <v>662</v>
      </c>
      <c r="W2227" s="71">
        <v>62</v>
      </c>
      <c r="X2227" s="72">
        <v>0.0943</v>
      </c>
      <c r="Y2227" s="71">
        <v>13651</v>
      </c>
      <c r="Z2227" s="71">
        <v>257</v>
      </c>
      <c r="AA2227" s="71">
        <v>2</v>
      </c>
      <c r="AB2227" s="76">
        <v>0</v>
      </c>
      <c r="AC2227" s="68">
        <v>246</v>
      </c>
      <c r="AD2227" s="77">
        <v>2.69</v>
      </c>
      <c r="AE2227" s="68">
        <v>5</v>
      </c>
      <c r="AF2227" s="78">
        <v>0.575</v>
      </c>
      <c r="AG2227" s="81">
        <v>0.5384</v>
      </c>
      <c r="AH2227" s="82">
        <v>1.62</v>
      </c>
      <c r="AI2227" s="64" t="s">
        <v>11954</v>
      </c>
      <c r="AJ2227" s="63" t="s">
        <v>2073</v>
      </c>
      <c r="AK2227" s="78">
        <v>0.225</v>
      </c>
      <c r="AL2227" s="78">
        <v>0.3077</v>
      </c>
      <c r="AM2227" s="63" t="s">
        <v>2917</v>
      </c>
      <c r="AN2227" s="78">
        <v>0.225</v>
      </c>
      <c r="AO2227" s="78">
        <v>0.1538</v>
      </c>
      <c r="AP2227" s="63" t="s">
        <v>2178</v>
      </c>
      <c r="AQ2227" s="78">
        <v>0.125</v>
      </c>
      <c r="AR2227" s="78">
        <v>0.0769</v>
      </c>
      <c r="AS2227" s="86" t="s">
        <v>11955</v>
      </c>
      <c r="AT2227" s="87">
        <v>0.0769</v>
      </c>
      <c r="AU2227" s="88" t="s">
        <v>11956</v>
      </c>
    </row>
    <row r="2228" spans="1:47">
      <c r="A2228" s="50">
        <f t="shared" si="154"/>
        <v>143</v>
      </c>
      <c r="B2228" s="51" t="str">
        <f>IF(A2228="","",IF(A2228&lt;词盘!$B$2,"大词",IF(A2228&lt;词盘!$C$2,"中尾词","长尾词")))</f>
        <v>大词</v>
      </c>
      <c r="D2228" s="29" t="str">
        <f t="shared" si="153"/>
        <v>无序</v>
      </c>
      <c r="I2228" s="61">
        <f t="shared" si="152"/>
        <v>0</v>
      </c>
      <c r="K2228" s="91"/>
      <c r="L2228" s="90"/>
      <c r="M2228" s="62" t="s">
        <v>11957</v>
      </c>
      <c r="N2228" s="63" t="s">
        <v>11958</v>
      </c>
      <c r="O2228" s="64" t="s">
        <v>2027</v>
      </c>
      <c r="P2228" s="65"/>
      <c r="Q2228" s="63" t="s">
        <v>2047</v>
      </c>
      <c r="R2228" s="68">
        <v>0</v>
      </c>
      <c r="S2228" s="68">
        <v>14</v>
      </c>
      <c r="T2228" s="69" t="s">
        <v>7304</v>
      </c>
      <c r="U2228" s="70">
        <v>1446901</v>
      </c>
      <c r="V2228" s="68">
        <v>1365</v>
      </c>
      <c r="W2228" s="71">
        <v>143</v>
      </c>
      <c r="X2228" s="72">
        <v>0.1054</v>
      </c>
      <c r="Y2228" s="71">
        <v>39491</v>
      </c>
      <c r="Z2228" s="71">
        <v>611</v>
      </c>
      <c r="AA2228" s="71">
        <v>4</v>
      </c>
      <c r="AB2228" s="76">
        <v>0</v>
      </c>
      <c r="AC2228" s="68">
        <v>981</v>
      </c>
      <c r="AD2228" s="77">
        <v>1.39</v>
      </c>
      <c r="AE2228" s="68">
        <v>33</v>
      </c>
      <c r="AF2228" s="78">
        <v>0.5123</v>
      </c>
      <c r="AG2228" s="81">
        <v>0.5</v>
      </c>
      <c r="AH2228" s="82">
        <v>1.6</v>
      </c>
      <c r="AI2228" s="64" t="s">
        <v>3794</v>
      </c>
      <c r="AJ2228" s="63" t="s">
        <v>2073</v>
      </c>
      <c r="AK2228" s="78">
        <v>0.3171</v>
      </c>
      <c r="AL2228" s="78">
        <v>0.375</v>
      </c>
      <c r="AM2228" s="63" t="s">
        <v>2917</v>
      </c>
      <c r="AN2228" s="78">
        <v>0.122</v>
      </c>
      <c r="AO2228" s="78">
        <v>0.0625</v>
      </c>
      <c r="AP2228" s="63" t="s">
        <v>2600</v>
      </c>
      <c r="AQ2228" s="78">
        <v>0.0732</v>
      </c>
      <c r="AR2228" s="78">
        <v>0.0625</v>
      </c>
      <c r="AS2228" s="86" t="s">
        <v>11959</v>
      </c>
      <c r="AT2228" s="87">
        <v>0</v>
      </c>
      <c r="AU2228" s="88" t="s">
        <v>11960</v>
      </c>
    </row>
    <row r="2229" spans="1:47">
      <c r="A2229" s="50">
        <f t="shared" si="154"/>
        <v>129</v>
      </c>
      <c r="B2229" s="51" t="str">
        <f>IF(A2229="","",IF(A2229&lt;词盘!$B$2,"大词",IF(A2229&lt;词盘!$C$2,"中尾词","长尾词")))</f>
        <v>大词</v>
      </c>
      <c r="D2229" s="29" t="str">
        <f t="shared" si="153"/>
        <v>无序</v>
      </c>
      <c r="I2229" s="61">
        <f t="shared" si="152"/>
        <v>0</v>
      </c>
      <c r="K2229" s="91"/>
      <c r="L2229" s="90"/>
      <c r="M2229" s="62" t="s">
        <v>11961</v>
      </c>
      <c r="N2229" s="63" t="s">
        <v>11962</v>
      </c>
      <c r="O2229" s="64" t="s">
        <v>2027</v>
      </c>
      <c r="P2229" s="65"/>
      <c r="Q2229" s="63" t="s">
        <v>2047</v>
      </c>
      <c r="R2229" s="68">
        <v>0</v>
      </c>
      <c r="S2229" s="68">
        <v>9</v>
      </c>
      <c r="T2229" s="69" t="s">
        <v>11963</v>
      </c>
      <c r="U2229" s="70">
        <v>1780529</v>
      </c>
      <c r="V2229" s="68">
        <v>1379</v>
      </c>
      <c r="W2229" s="71">
        <v>129</v>
      </c>
      <c r="X2229" s="72">
        <v>0.0939</v>
      </c>
      <c r="Y2229" s="71">
        <v>35648</v>
      </c>
      <c r="Z2229" s="71">
        <v>623</v>
      </c>
      <c r="AA2229" s="71">
        <v>3</v>
      </c>
      <c r="AB2229" s="76">
        <v>0</v>
      </c>
      <c r="AC2229" s="68">
        <v>1015</v>
      </c>
      <c r="AD2229" s="77">
        <v>1.36</v>
      </c>
      <c r="AE2229" s="68">
        <v>15</v>
      </c>
      <c r="AF2229" s="78">
        <v>0.5757</v>
      </c>
      <c r="AG2229" s="81">
        <v>0.2</v>
      </c>
      <c r="AH2229" s="44" t="s">
        <v>2027</v>
      </c>
      <c r="AI2229" s="64" t="s">
        <v>2177</v>
      </c>
      <c r="AJ2229" s="63" t="s">
        <v>2917</v>
      </c>
      <c r="AK2229" s="78">
        <v>0.2727</v>
      </c>
      <c r="AL2229" s="78">
        <v>0.2</v>
      </c>
      <c r="AM2229" s="63" t="s">
        <v>2279</v>
      </c>
      <c r="AN2229" s="78">
        <v>0.2121</v>
      </c>
      <c r="AO2229" s="78">
        <v>0</v>
      </c>
      <c r="AP2229" s="63" t="s">
        <v>2024</v>
      </c>
      <c r="AQ2229" s="78">
        <v>0.0909</v>
      </c>
      <c r="AR2229" s="78">
        <v>0</v>
      </c>
      <c r="AS2229" s="86" t="s">
        <v>11964</v>
      </c>
      <c r="AT2229" s="87"/>
      <c r="AU2229" s="88"/>
    </row>
    <row r="2230" spans="1:47">
      <c r="A2230" s="50">
        <f t="shared" si="154"/>
        <v>0</v>
      </c>
      <c r="B2230" s="51" t="str">
        <f>IF(A2230="","",IF(A2230&lt;词盘!$B$2,"大词",IF(A2230&lt;词盘!$C$2,"中尾词","长尾词")))</f>
        <v>大词</v>
      </c>
      <c r="D2230" s="29" t="str">
        <f t="shared" si="153"/>
        <v>无序</v>
      </c>
      <c r="I2230" s="61">
        <f t="shared" si="152"/>
        <v>0</v>
      </c>
      <c r="K2230" s="91"/>
      <c r="L2230" s="90"/>
      <c r="M2230" s="62" t="s">
        <v>11965</v>
      </c>
      <c r="N2230" s="63"/>
      <c r="O2230" s="64" t="s">
        <v>2027</v>
      </c>
      <c r="P2230" s="65"/>
      <c r="Q2230" s="63" t="s">
        <v>2047</v>
      </c>
      <c r="R2230" s="68">
        <v>0</v>
      </c>
      <c r="S2230" s="68">
        <v>5</v>
      </c>
      <c r="T2230" s="69" t="s">
        <v>11966</v>
      </c>
      <c r="U2230" s="70"/>
      <c r="V2230" s="68"/>
      <c r="W2230" s="71"/>
      <c r="X2230" s="72"/>
      <c r="Y2230" s="71"/>
      <c r="Z2230" s="71"/>
      <c r="AA2230" s="71"/>
      <c r="AB2230" s="76"/>
      <c r="AC2230" s="68">
        <v>0</v>
      </c>
      <c r="AD2230" s="77"/>
      <c r="AE2230" s="68">
        <v>23</v>
      </c>
      <c r="AF2230" s="78"/>
      <c r="AG2230" s="81"/>
      <c r="AH2230" s="44" t="s">
        <v>2027</v>
      </c>
      <c r="AI2230" s="64" t="s">
        <v>2177</v>
      </c>
      <c r="AJ2230" s="63"/>
      <c r="AK2230" s="78"/>
      <c r="AL2230" s="78"/>
      <c r="AM2230" s="63"/>
      <c r="AN2230" s="78"/>
      <c r="AO2230" s="78"/>
      <c r="AP2230" s="63"/>
      <c r="AQ2230" s="78"/>
      <c r="AR2230" s="78"/>
      <c r="AS2230" s="86"/>
      <c r="AT2230" s="87"/>
      <c r="AU2230" s="88"/>
    </row>
    <row r="2231" spans="1:47">
      <c r="A2231" s="50">
        <f t="shared" si="154"/>
        <v>0</v>
      </c>
      <c r="B2231" s="51" t="str">
        <f>IF(A2231="","",IF(A2231&lt;词盘!$B$2,"大词",IF(A2231&lt;词盘!$C$2,"中尾词","长尾词")))</f>
        <v>大词</v>
      </c>
      <c r="D2231" s="29" t="str">
        <f t="shared" si="153"/>
        <v>无序</v>
      </c>
      <c r="I2231" s="61">
        <f t="shared" si="152"/>
        <v>0</v>
      </c>
      <c r="K2231" s="91"/>
      <c r="L2231" s="90"/>
      <c r="M2231" s="62" t="s">
        <v>11967</v>
      </c>
      <c r="N2231" s="63"/>
      <c r="O2231" s="64" t="s">
        <v>2027</v>
      </c>
      <c r="P2231" s="65"/>
      <c r="Q2231" s="63" t="s">
        <v>2047</v>
      </c>
      <c r="R2231" s="68">
        <v>0</v>
      </c>
      <c r="S2231" s="68">
        <v>10</v>
      </c>
      <c r="T2231" s="69" t="s">
        <v>11968</v>
      </c>
      <c r="U2231" s="70"/>
      <c r="V2231" s="68"/>
      <c r="W2231" s="71"/>
      <c r="X2231" s="72"/>
      <c r="Y2231" s="71"/>
      <c r="Z2231" s="71"/>
      <c r="AA2231" s="71"/>
      <c r="AB2231" s="76"/>
      <c r="AC2231" s="68">
        <v>0</v>
      </c>
      <c r="AD2231" s="77"/>
      <c r="AE2231" s="68">
        <v>19</v>
      </c>
      <c r="AF2231" s="78"/>
      <c r="AG2231" s="81"/>
      <c r="AH2231" s="44" t="s">
        <v>2027</v>
      </c>
      <c r="AI2231" s="64" t="s">
        <v>2177</v>
      </c>
      <c r="AJ2231" s="63"/>
      <c r="AK2231" s="78"/>
      <c r="AL2231" s="78"/>
      <c r="AM2231" s="63"/>
      <c r="AN2231" s="78"/>
      <c r="AO2231" s="78"/>
      <c r="AP2231" s="63"/>
      <c r="AQ2231" s="78"/>
      <c r="AR2231" s="78"/>
      <c r="AS2231" s="86"/>
      <c r="AT2231" s="87"/>
      <c r="AU2231" s="88"/>
    </row>
    <row r="2232" spans="1:47">
      <c r="A2232" s="50">
        <f t="shared" si="154"/>
        <v>37</v>
      </c>
      <c r="B2232" s="51" t="str">
        <f>IF(A2232="","",IF(A2232&lt;词盘!$B$2,"大词",IF(A2232&lt;词盘!$C$2,"中尾词","长尾词")))</f>
        <v>大词</v>
      </c>
      <c r="D2232" s="29" t="str">
        <f t="shared" si="153"/>
        <v>无序</v>
      </c>
      <c r="I2232" s="61">
        <f t="shared" si="152"/>
        <v>0</v>
      </c>
      <c r="K2232" s="91"/>
      <c r="L2232" s="90"/>
      <c r="M2232" s="62" t="s">
        <v>11969</v>
      </c>
      <c r="N2232" s="63" t="s">
        <v>11970</v>
      </c>
      <c r="O2232" s="64" t="s">
        <v>2027</v>
      </c>
      <c r="P2232" s="65"/>
      <c r="Q2232" s="63" t="s">
        <v>2047</v>
      </c>
      <c r="R2232" s="68">
        <v>0</v>
      </c>
      <c r="S2232" s="68">
        <v>14</v>
      </c>
      <c r="T2232" s="69" t="s">
        <v>7304</v>
      </c>
      <c r="U2232" s="70">
        <v>2296185</v>
      </c>
      <c r="V2232" s="68">
        <v>564</v>
      </c>
      <c r="W2232" s="71">
        <v>37</v>
      </c>
      <c r="X2232" s="72">
        <v>0.0662</v>
      </c>
      <c r="Y2232" s="71">
        <v>13213</v>
      </c>
      <c r="Z2232" s="71">
        <v>242</v>
      </c>
      <c r="AA2232" s="71">
        <v>1</v>
      </c>
      <c r="AB2232" s="76">
        <v>1</v>
      </c>
      <c r="AC2232" s="68">
        <v>1812</v>
      </c>
      <c r="AD2232" s="77">
        <v>0.31</v>
      </c>
      <c r="AE2232" s="68">
        <v>42</v>
      </c>
      <c r="AF2232" s="78">
        <v>0.6154</v>
      </c>
      <c r="AG2232" s="81">
        <v>0.4286</v>
      </c>
      <c r="AH2232" s="82">
        <v>1.25</v>
      </c>
      <c r="AI2232" s="64" t="s">
        <v>5503</v>
      </c>
      <c r="AJ2232" s="63" t="s">
        <v>2279</v>
      </c>
      <c r="AK2232" s="78">
        <v>0.3077</v>
      </c>
      <c r="AL2232" s="78">
        <v>0</v>
      </c>
      <c r="AM2232" s="63" t="s">
        <v>3018</v>
      </c>
      <c r="AN2232" s="78">
        <v>0.2308</v>
      </c>
      <c r="AO2232" s="78">
        <v>0.2857</v>
      </c>
      <c r="AP2232" s="63" t="s">
        <v>3191</v>
      </c>
      <c r="AQ2232" s="78">
        <v>0.0769</v>
      </c>
      <c r="AR2232" s="78">
        <v>0.1429</v>
      </c>
      <c r="AS2232" s="86" t="s">
        <v>11971</v>
      </c>
      <c r="AT2232" s="87"/>
      <c r="AU2232" s="88"/>
    </row>
    <row r="2233" spans="1:47">
      <c r="A2233" s="50">
        <f t="shared" si="154"/>
        <v>0</v>
      </c>
      <c r="B2233" s="51" t="str">
        <f>IF(A2233="","",IF(A2233&lt;词盘!$B$2,"大词",IF(A2233&lt;词盘!$C$2,"中尾词","长尾词")))</f>
        <v>大词</v>
      </c>
      <c r="D2233" s="29" t="str">
        <f t="shared" si="153"/>
        <v>无序</v>
      </c>
      <c r="I2233" s="61">
        <f t="shared" si="152"/>
        <v>0</v>
      </c>
      <c r="K2233" s="91"/>
      <c r="L2233" s="90"/>
      <c r="M2233" s="62" t="s">
        <v>11972</v>
      </c>
      <c r="N2233" s="63" t="s">
        <v>11973</v>
      </c>
      <c r="O2233" s="64" t="s">
        <v>2027</v>
      </c>
      <c r="P2233" s="65"/>
      <c r="Q2233" s="63" t="s">
        <v>2047</v>
      </c>
      <c r="R2233" s="68">
        <v>0</v>
      </c>
      <c r="S2233" s="68">
        <v>8</v>
      </c>
      <c r="T2233" s="69" t="s">
        <v>11974</v>
      </c>
      <c r="U2233" s="70"/>
      <c r="V2233" s="68"/>
      <c r="W2233" s="71"/>
      <c r="X2233" s="72"/>
      <c r="Y2233" s="71"/>
      <c r="Z2233" s="71"/>
      <c r="AA2233" s="71">
        <v>1</v>
      </c>
      <c r="AB2233" s="76">
        <v>0</v>
      </c>
      <c r="AC2233" s="68">
        <v>1310</v>
      </c>
      <c r="AD2233" s="77">
        <v>0</v>
      </c>
      <c r="AE2233" s="68">
        <v>16</v>
      </c>
      <c r="AF2233" s="78">
        <v>0.2646</v>
      </c>
      <c r="AG2233" s="81">
        <v>0.25</v>
      </c>
      <c r="AH2233" s="82">
        <v>1.62</v>
      </c>
      <c r="AI2233" s="64" t="s">
        <v>11975</v>
      </c>
      <c r="AJ2233" s="63" t="s">
        <v>2891</v>
      </c>
      <c r="AK2233" s="78">
        <v>0.1176</v>
      </c>
      <c r="AL2233" s="78">
        <v>0.125</v>
      </c>
      <c r="AM2233" s="63" t="s">
        <v>3018</v>
      </c>
      <c r="AN2233" s="78">
        <v>0.0882</v>
      </c>
      <c r="AO2233" s="78">
        <v>0.125</v>
      </c>
      <c r="AP2233" s="63" t="s">
        <v>6944</v>
      </c>
      <c r="AQ2233" s="78">
        <v>0.0588</v>
      </c>
      <c r="AR2233" s="78">
        <v>0</v>
      </c>
      <c r="AS2233" s="86" t="s">
        <v>11976</v>
      </c>
      <c r="AT2233" s="87"/>
      <c r="AU2233" s="88"/>
    </row>
    <row r="2234" spans="1:47">
      <c r="A2234" s="50">
        <f t="shared" si="154"/>
        <v>150</v>
      </c>
      <c r="B2234" s="51" t="str">
        <f>IF(A2234="","",IF(A2234&lt;词盘!$B$2,"大词",IF(A2234&lt;词盘!$C$2,"中尾词","长尾词")))</f>
        <v>大词</v>
      </c>
      <c r="D2234" s="29" t="str">
        <f t="shared" si="153"/>
        <v>无序</v>
      </c>
      <c r="I2234" s="61">
        <f t="shared" si="152"/>
        <v>0</v>
      </c>
      <c r="K2234" s="91"/>
      <c r="L2234" s="90"/>
      <c r="M2234" s="62" t="s">
        <v>11977</v>
      </c>
      <c r="N2234" s="63" t="s">
        <v>11978</v>
      </c>
      <c r="O2234" s="64" t="s">
        <v>2027</v>
      </c>
      <c r="P2234" s="65"/>
      <c r="Q2234" s="63" t="s">
        <v>2047</v>
      </c>
      <c r="R2234" s="68">
        <v>0</v>
      </c>
      <c r="S2234" s="68">
        <v>10</v>
      </c>
      <c r="T2234" s="69" t="s">
        <v>11979</v>
      </c>
      <c r="U2234" s="70">
        <v>2075873</v>
      </c>
      <c r="V2234" s="68">
        <v>1553</v>
      </c>
      <c r="W2234" s="71">
        <v>150</v>
      </c>
      <c r="X2234" s="72">
        <v>0.0966</v>
      </c>
      <c r="Y2234" s="71">
        <v>39788</v>
      </c>
      <c r="Z2234" s="71">
        <v>610</v>
      </c>
      <c r="AA2234" s="71">
        <v>4</v>
      </c>
      <c r="AB2234" s="76">
        <v>0</v>
      </c>
      <c r="AC2234" s="68">
        <v>654</v>
      </c>
      <c r="AD2234" s="77">
        <v>2.37</v>
      </c>
      <c r="AE2234" s="68">
        <v>5</v>
      </c>
      <c r="AF2234" s="78">
        <v>0.6785</v>
      </c>
      <c r="AG2234" s="81">
        <v>0.6667</v>
      </c>
      <c r="AH2234" s="82">
        <v>1.44</v>
      </c>
      <c r="AI2234" s="64" t="s">
        <v>4679</v>
      </c>
      <c r="AJ2234" s="63" t="s">
        <v>2917</v>
      </c>
      <c r="AK2234" s="78">
        <v>0.3214</v>
      </c>
      <c r="AL2234" s="78">
        <v>0.5</v>
      </c>
      <c r="AM2234" s="63" t="s">
        <v>2279</v>
      </c>
      <c r="AN2234" s="78">
        <v>0.2857</v>
      </c>
      <c r="AO2234" s="78">
        <v>0.1667</v>
      </c>
      <c r="AP2234" s="63" t="s">
        <v>3737</v>
      </c>
      <c r="AQ2234" s="78">
        <v>0.0714</v>
      </c>
      <c r="AR2234" s="78">
        <v>0</v>
      </c>
      <c r="AS2234" s="86" t="s">
        <v>11980</v>
      </c>
      <c r="AT2234" s="87"/>
      <c r="AU2234" s="88"/>
    </row>
    <row r="2235" spans="1:47">
      <c r="A2235" s="50">
        <f t="shared" si="154"/>
        <v>0</v>
      </c>
      <c r="B2235" s="51" t="str">
        <f>IF(A2235="","",IF(A2235&lt;词盘!$B$2,"大词",IF(A2235&lt;词盘!$C$2,"中尾词","长尾词")))</f>
        <v>大词</v>
      </c>
      <c r="D2235" s="29" t="str">
        <f t="shared" si="153"/>
        <v>无序</v>
      </c>
      <c r="I2235" s="61">
        <f t="shared" si="152"/>
        <v>0</v>
      </c>
      <c r="K2235" s="91"/>
      <c r="L2235" s="90"/>
      <c r="M2235" s="62" t="s">
        <v>11981</v>
      </c>
      <c r="N2235" s="63"/>
      <c r="O2235" s="64" t="s">
        <v>2027</v>
      </c>
      <c r="P2235" s="65"/>
      <c r="Q2235" s="63" t="s">
        <v>2047</v>
      </c>
      <c r="R2235" s="68">
        <v>0</v>
      </c>
      <c r="S2235" s="68">
        <v>8</v>
      </c>
      <c r="T2235" s="69" t="s">
        <v>11925</v>
      </c>
      <c r="U2235" s="70"/>
      <c r="V2235" s="68"/>
      <c r="W2235" s="71"/>
      <c r="X2235" s="72"/>
      <c r="Y2235" s="71"/>
      <c r="Z2235" s="71"/>
      <c r="AA2235" s="71"/>
      <c r="AB2235" s="76"/>
      <c r="AC2235" s="68">
        <v>0</v>
      </c>
      <c r="AD2235" s="77"/>
      <c r="AE2235" s="68">
        <v>18</v>
      </c>
      <c r="AF2235" s="78"/>
      <c r="AG2235" s="81"/>
      <c r="AH2235" s="44" t="s">
        <v>2027</v>
      </c>
      <c r="AI2235" s="64" t="s">
        <v>2177</v>
      </c>
      <c r="AJ2235" s="63"/>
      <c r="AK2235" s="78"/>
      <c r="AL2235" s="78"/>
      <c r="AM2235" s="63"/>
      <c r="AN2235" s="78"/>
      <c r="AO2235" s="78"/>
      <c r="AP2235" s="63"/>
      <c r="AQ2235" s="78"/>
      <c r="AR2235" s="78"/>
      <c r="AS2235" s="86"/>
      <c r="AT2235" s="87">
        <v>0</v>
      </c>
      <c r="AU2235" s="88" t="s">
        <v>11982</v>
      </c>
    </row>
    <row r="2236" spans="1:47">
      <c r="A2236" s="50">
        <f t="shared" si="154"/>
        <v>281</v>
      </c>
      <c r="B2236" s="51" t="str">
        <f>IF(A2236="","",IF(A2236&lt;词盘!$B$2,"大词",IF(A2236&lt;词盘!$C$2,"中尾词","长尾词")))</f>
        <v>大词</v>
      </c>
      <c r="D2236" s="29" t="str">
        <f t="shared" si="153"/>
        <v>无序</v>
      </c>
      <c r="I2236" s="61">
        <f t="shared" si="152"/>
        <v>0</v>
      </c>
      <c r="K2236" s="91"/>
      <c r="L2236" s="90"/>
      <c r="M2236" s="62" t="s">
        <v>11983</v>
      </c>
      <c r="N2236" s="63" t="s">
        <v>11984</v>
      </c>
      <c r="O2236" s="64" t="s">
        <v>2027</v>
      </c>
      <c r="P2236" s="65"/>
      <c r="Q2236" s="63" t="s">
        <v>2047</v>
      </c>
      <c r="R2236" s="68">
        <v>0</v>
      </c>
      <c r="S2236" s="68">
        <v>10</v>
      </c>
      <c r="T2236" s="69" t="s">
        <v>11985</v>
      </c>
      <c r="U2236" s="70">
        <v>1070390</v>
      </c>
      <c r="V2236" s="68">
        <v>2511</v>
      </c>
      <c r="W2236" s="71">
        <v>281</v>
      </c>
      <c r="X2236" s="72">
        <v>0.1123</v>
      </c>
      <c r="Y2236" s="71">
        <v>65327</v>
      </c>
      <c r="Z2236" s="71">
        <v>1120</v>
      </c>
      <c r="AA2236" s="71">
        <v>7</v>
      </c>
      <c r="AB2236" s="76">
        <v>0</v>
      </c>
      <c r="AC2236" s="68">
        <v>2051</v>
      </c>
      <c r="AD2236" s="77">
        <v>1.22</v>
      </c>
      <c r="AE2236" s="68">
        <v>22</v>
      </c>
      <c r="AF2236" s="78">
        <v>0.5358</v>
      </c>
      <c r="AG2236" s="81">
        <v>0.3529</v>
      </c>
      <c r="AH2236" s="82">
        <v>2</v>
      </c>
      <c r="AI2236" s="64" t="s">
        <v>2916</v>
      </c>
      <c r="AJ2236" s="63" t="s">
        <v>2279</v>
      </c>
      <c r="AK2236" s="78">
        <v>0.2679</v>
      </c>
      <c r="AL2236" s="78">
        <v>0.1176</v>
      </c>
      <c r="AM2236" s="63" t="s">
        <v>3018</v>
      </c>
      <c r="AN2236" s="78">
        <v>0.1429</v>
      </c>
      <c r="AO2236" s="78">
        <v>0.0588</v>
      </c>
      <c r="AP2236" s="63" t="s">
        <v>2917</v>
      </c>
      <c r="AQ2236" s="78">
        <v>0.125</v>
      </c>
      <c r="AR2236" s="78">
        <v>0.1765</v>
      </c>
      <c r="AS2236" s="86" t="s">
        <v>11986</v>
      </c>
      <c r="AT2236" s="87">
        <v>0</v>
      </c>
      <c r="AU2236" s="88" t="s">
        <v>11987</v>
      </c>
    </row>
    <row r="2237" spans="1:47">
      <c r="A2237" s="50">
        <f t="shared" si="154"/>
        <v>0</v>
      </c>
      <c r="B2237" s="51" t="str">
        <f>IF(A2237="","",IF(A2237&lt;词盘!$B$2,"大词",IF(A2237&lt;词盘!$C$2,"中尾词","长尾词")))</f>
        <v>大词</v>
      </c>
      <c r="D2237" s="29" t="str">
        <f t="shared" si="153"/>
        <v>无序</v>
      </c>
      <c r="I2237" s="61">
        <f t="shared" si="152"/>
        <v>0</v>
      </c>
      <c r="K2237" s="91"/>
      <c r="L2237" s="90"/>
      <c r="M2237" s="62" t="s">
        <v>11988</v>
      </c>
      <c r="N2237" s="63"/>
      <c r="O2237" s="64" t="s">
        <v>2027</v>
      </c>
      <c r="P2237" s="65"/>
      <c r="Q2237" s="63" t="s">
        <v>2047</v>
      </c>
      <c r="R2237" s="68">
        <v>0</v>
      </c>
      <c r="S2237" s="68">
        <v>4</v>
      </c>
      <c r="T2237" s="69" t="s">
        <v>7089</v>
      </c>
      <c r="U2237" s="70"/>
      <c r="V2237" s="68"/>
      <c r="W2237" s="71"/>
      <c r="X2237" s="72"/>
      <c r="Y2237" s="71"/>
      <c r="Z2237" s="71"/>
      <c r="AA2237" s="71"/>
      <c r="AB2237" s="76"/>
      <c r="AC2237" s="68">
        <v>0</v>
      </c>
      <c r="AD2237" s="77"/>
      <c r="AE2237" s="68">
        <v>17</v>
      </c>
      <c r="AF2237" s="78"/>
      <c r="AG2237" s="81"/>
      <c r="AH2237" s="44" t="s">
        <v>2027</v>
      </c>
      <c r="AI2237" s="64" t="s">
        <v>2177</v>
      </c>
      <c r="AJ2237" s="63"/>
      <c r="AK2237" s="78"/>
      <c r="AL2237" s="78"/>
      <c r="AM2237" s="63"/>
      <c r="AN2237" s="78"/>
      <c r="AO2237" s="78"/>
      <c r="AP2237" s="63"/>
      <c r="AQ2237" s="78"/>
      <c r="AR2237" s="78"/>
      <c r="AS2237" s="86"/>
      <c r="AT2237" s="87">
        <v>0</v>
      </c>
      <c r="AU2237" s="88" t="s">
        <v>11989</v>
      </c>
    </row>
    <row r="2238" spans="1:47">
      <c r="A2238" s="50">
        <f t="shared" ref="A2238:A2283" si="155">W2238</f>
        <v>0</v>
      </c>
      <c r="B2238" s="51" t="str">
        <f>IF(A2238="","",IF(A2238&lt;词盘!$B$2,"大词",IF(A2238&lt;词盘!$C$2,"中尾词","长尾词")))</f>
        <v>大词</v>
      </c>
      <c r="D2238" s="29" t="str">
        <f t="shared" si="153"/>
        <v>无序</v>
      </c>
      <c r="I2238" s="61">
        <f t="shared" ref="I2238:I2301" si="156">P2238/SUM(P:P)</f>
        <v>0</v>
      </c>
      <c r="K2238" s="91"/>
      <c r="L2238" s="90"/>
      <c r="M2238" s="62" t="s">
        <v>11990</v>
      </c>
      <c r="N2238" s="63"/>
      <c r="O2238" s="64" t="s">
        <v>2027</v>
      </c>
      <c r="P2238" s="65"/>
      <c r="Q2238" s="63" t="s">
        <v>2247</v>
      </c>
      <c r="R2238" s="68">
        <v>0</v>
      </c>
      <c r="S2238" s="68">
        <v>1</v>
      </c>
      <c r="T2238" s="69" t="s">
        <v>2601</v>
      </c>
      <c r="U2238" s="70"/>
      <c r="V2238" s="68"/>
      <c r="W2238" s="71"/>
      <c r="X2238" s="72"/>
      <c r="Y2238" s="71"/>
      <c r="Z2238" s="71"/>
      <c r="AA2238" s="71"/>
      <c r="AB2238" s="76"/>
      <c r="AC2238" s="68">
        <v>0</v>
      </c>
      <c r="AD2238" s="77"/>
      <c r="AE2238" s="68">
        <v>4</v>
      </c>
      <c r="AF2238" s="78"/>
      <c r="AG2238" s="81"/>
      <c r="AH2238" s="44" t="s">
        <v>2027</v>
      </c>
      <c r="AI2238" s="64" t="s">
        <v>2177</v>
      </c>
      <c r="AJ2238" s="63"/>
      <c r="AK2238" s="78"/>
      <c r="AL2238" s="78"/>
      <c r="AM2238" s="63"/>
      <c r="AN2238" s="78"/>
      <c r="AO2238" s="78"/>
      <c r="AP2238" s="63"/>
      <c r="AQ2238" s="78"/>
      <c r="AR2238" s="78"/>
      <c r="AS2238" s="86"/>
      <c r="AT2238" s="87">
        <v>0</v>
      </c>
      <c r="AU2238" s="88" t="s">
        <v>11991</v>
      </c>
    </row>
    <row r="2239" spans="1:47">
      <c r="A2239" s="50">
        <f t="shared" si="155"/>
        <v>0</v>
      </c>
      <c r="B2239" s="51" t="str">
        <f>IF(A2239="","",IF(A2239&lt;词盘!$B$2,"大词",IF(A2239&lt;词盘!$C$2,"中尾词","长尾词")))</f>
        <v>大词</v>
      </c>
      <c r="D2239" s="29" t="str">
        <f t="shared" si="153"/>
        <v>无序</v>
      </c>
      <c r="I2239" s="61">
        <f t="shared" si="156"/>
        <v>0</v>
      </c>
      <c r="K2239" s="91"/>
      <c r="L2239" s="90"/>
      <c r="M2239" s="62" t="s">
        <v>11992</v>
      </c>
      <c r="N2239" s="63"/>
      <c r="O2239" s="64" t="s">
        <v>2027</v>
      </c>
      <c r="P2239" s="65"/>
      <c r="Q2239" s="63" t="s">
        <v>2047</v>
      </c>
      <c r="R2239" s="68">
        <v>0</v>
      </c>
      <c r="S2239" s="68">
        <v>13</v>
      </c>
      <c r="T2239" s="69" t="s">
        <v>6983</v>
      </c>
      <c r="U2239" s="70"/>
      <c r="V2239" s="68"/>
      <c r="W2239" s="71"/>
      <c r="X2239" s="72"/>
      <c r="Y2239" s="71"/>
      <c r="Z2239" s="71"/>
      <c r="AA2239" s="71"/>
      <c r="AB2239" s="76"/>
      <c r="AC2239" s="68">
        <v>0</v>
      </c>
      <c r="AD2239" s="77"/>
      <c r="AE2239" s="68">
        <v>23</v>
      </c>
      <c r="AF2239" s="78"/>
      <c r="AG2239" s="81"/>
      <c r="AH2239" s="44" t="s">
        <v>2027</v>
      </c>
      <c r="AI2239" s="64" t="s">
        <v>2177</v>
      </c>
      <c r="AJ2239" s="63"/>
      <c r="AK2239" s="78"/>
      <c r="AL2239" s="78"/>
      <c r="AM2239" s="63"/>
      <c r="AN2239" s="78"/>
      <c r="AO2239" s="78"/>
      <c r="AP2239" s="63"/>
      <c r="AQ2239" s="78"/>
      <c r="AR2239" s="78"/>
      <c r="AS2239" s="86"/>
      <c r="AT2239" s="87">
        <v>0</v>
      </c>
      <c r="AU2239" s="88" t="s">
        <v>11993</v>
      </c>
    </row>
    <row r="2240" spans="1:47">
      <c r="A2240" s="50">
        <f t="shared" si="155"/>
        <v>1097</v>
      </c>
      <c r="B2240" s="51" t="str">
        <f>IF(A2240="","",IF(A2240&lt;词盘!$B$2,"大词",IF(A2240&lt;词盘!$C$2,"中尾词","长尾词")))</f>
        <v>大词</v>
      </c>
      <c r="D2240" s="29" t="str">
        <f t="shared" ref="D2240:D2257" si="157">IF(M2240="","",IF(OR(E2240="/",E2240=""),"无序",IF(COUNTIFS(E:E,E2240)&lt;4,"无序","有序")))</f>
        <v>无序</v>
      </c>
      <c r="I2240" s="61">
        <f t="shared" si="156"/>
        <v>0</v>
      </c>
      <c r="K2240" s="91"/>
      <c r="L2240" s="90"/>
      <c r="M2240" s="62" t="s">
        <v>11994</v>
      </c>
      <c r="N2240" s="63" t="s">
        <v>11995</v>
      </c>
      <c r="O2240" s="64" t="s">
        <v>2027</v>
      </c>
      <c r="P2240" s="65"/>
      <c r="Q2240" s="63" t="s">
        <v>2149</v>
      </c>
      <c r="R2240" s="68">
        <v>0</v>
      </c>
      <c r="S2240" s="68">
        <v>1</v>
      </c>
      <c r="T2240" s="69" t="s">
        <v>2022</v>
      </c>
      <c r="U2240" s="70">
        <v>140220</v>
      </c>
      <c r="V2240" s="68">
        <v>15748</v>
      </c>
      <c r="W2240" s="71">
        <v>1097</v>
      </c>
      <c r="X2240" s="72">
        <v>0.0697</v>
      </c>
      <c r="Y2240" s="71">
        <v>468213</v>
      </c>
      <c r="Z2240" s="71">
        <v>6815</v>
      </c>
      <c r="AA2240" s="71">
        <v>25</v>
      </c>
      <c r="AB2240" s="76">
        <v>6</v>
      </c>
      <c r="AC2240" s="68">
        <v>1168</v>
      </c>
      <c r="AD2240" s="77">
        <v>13.48</v>
      </c>
      <c r="AE2240" s="68">
        <v>65</v>
      </c>
      <c r="AF2240" s="78">
        <v>0.3895</v>
      </c>
      <c r="AG2240" s="81">
        <v>0.3715</v>
      </c>
      <c r="AH2240" s="82">
        <v>0.83</v>
      </c>
      <c r="AI2240" s="64" t="s">
        <v>4360</v>
      </c>
      <c r="AJ2240" s="63" t="s">
        <v>11996</v>
      </c>
      <c r="AK2240" s="78">
        <v>0.1659</v>
      </c>
      <c r="AL2240" s="78">
        <v>0.1786</v>
      </c>
      <c r="AM2240" s="63" t="s">
        <v>11997</v>
      </c>
      <c r="AN2240" s="78">
        <v>0.113</v>
      </c>
      <c r="AO2240" s="78">
        <v>0.1143</v>
      </c>
      <c r="AP2240" s="63" t="s">
        <v>5969</v>
      </c>
      <c r="AQ2240" s="78">
        <v>0.1106</v>
      </c>
      <c r="AR2240" s="78">
        <v>0.0786</v>
      </c>
      <c r="AS2240" s="86" t="s">
        <v>11998</v>
      </c>
      <c r="AT2240" s="87">
        <v>0</v>
      </c>
      <c r="AU2240" s="88" t="s">
        <v>11999</v>
      </c>
    </row>
    <row r="2241" spans="1:47">
      <c r="A2241" s="50">
        <f t="shared" si="155"/>
        <v>2447</v>
      </c>
      <c r="B2241" s="51" t="str">
        <f>IF(A2241="","",IF(A2241&lt;词盘!$B$2,"大词",IF(A2241&lt;词盘!$C$2,"中尾词","长尾词")))</f>
        <v>大词</v>
      </c>
      <c r="D2241" s="29" t="str">
        <f t="shared" si="157"/>
        <v>无序</v>
      </c>
      <c r="I2241" s="61">
        <f t="shared" si="156"/>
        <v>0</v>
      </c>
      <c r="K2241" s="91"/>
      <c r="L2241" s="90"/>
      <c r="M2241" s="62" t="s">
        <v>12000</v>
      </c>
      <c r="N2241" s="63" t="s">
        <v>12001</v>
      </c>
      <c r="O2241" s="64" t="s">
        <v>2027</v>
      </c>
      <c r="P2241" s="65"/>
      <c r="Q2241" s="63" t="s">
        <v>2149</v>
      </c>
      <c r="R2241" s="68">
        <v>0</v>
      </c>
      <c r="S2241" s="68">
        <v>1</v>
      </c>
      <c r="T2241" s="69" t="s">
        <v>2022</v>
      </c>
      <c r="U2241" s="70">
        <v>41228</v>
      </c>
      <c r="V2241" s="68">
        <v>44574</v>
      </c>
      <c r="W2241" s="71">
        <v>2447</v>
      </c>
      <c r="X2241" s="72">
        <v>0.0549</v>
      </c>
      <c r="Y2241" s="71">
        <v>985680</v>
      </c>
      <c r="Z2241" s="71">
        <v>17967</v>
      </c>
      <c r="AA2241" s="71">
        <v>56</v>
      </c>
      <c r="AB2241" s="76">
        <v>37</v>
      </c>
      <c r="AC2241" s="68">
        <v>4039</v>
      </c>
      <c r="AD2241" s="77">
        <v>11.04</v>
      </c>
      <c r="AE2241" s="68">
        <v>115</v>
      </c>
      <c r="AF2241" s="78">
        <v>0.3493</v>
      </c>
      <c r="AG2241" s="81">
        <v>0.3334</v>
      </c>
      <c r="AH2241" s="82">
        <v>1.16</v>
      </c>
      <c r="AI2241" s="64" t="s">
        <v>10784</v>
      </c>
      <c r="AJ2241" s="63" t="s">
        <v>5969</v>
      </c>
      <c r="AK2241" s="78">
        <v>0.1442</v>
      </c>
      <c r="AL2241" s="78">
        <v>0.1383</v>
      </c>
      <c r="AM2241" s="63" t="s">
        <v>11996</v>
      </c>
      <c r="AN2241" s="78">
        <v>0.1203</v>
      </c>
      <c r="AO2241" s="78">
        <v>0.1235</v>
      </c>
      <c r="AP2241" s="63" t="s">
        <v>11997</v>
      </c>
      <c r="AQ2241" s="78">
        <v>0.0848</v>
      </c>
      <c r="AR2241" s="78">
        <v>0.0716</v>
      </c>
      <c r="AS2241" s="86" t="s">
        <v>12002</v>
      </c>
      <c r="AT2241" s="87">
        <v>0</v>
      </c>
      <c r="AU2241" s="88" t="s">
        <v>12003</v>
      </c>
    </row>
    <row r="2242" spans="1:47">
      <c r="A2242" s="50">
        <f t="shared" si="155"/>
        <v>0</v>
      </c>
      <c r="B2242" s="51" t="str">
        <f>IF(A2242="","",IF(A2242&lt;词盘!$B$2,"大词",IF(A2242&lt;词盘!$C$2,"中尾词","长尾词")))</f>
        <v>大词</v>
      </c>
      <c r="D2242" s="29" t="str">
        <f t="shared" si="157"/>
        <v>无序</v>
      </c>
      <c r="I2242" s="61">
        <f t="shared" si="156"/>
        <v>0</v>
      </c>
      <c r="K2242" s="91"/>
      <c r="L2242" s="90"/>
      <c r="M2242" s="62" t="s">
        <v>12004</v>
      </c>
      <c r="N2242" s="63" t="s">
        <v>12005</v>
      </c>
      <c r="O2242" s="64" t="s">
        <v>2027</v>
      </c>
      <c r="P2242" s="65"/>
      <c r="Q2242" s="63" t="s">
        <v>2047</v>
      </c>
      <c r="R2242" s="68">
        <v>0</v>
      </c>
      <c r="S2242" s="68">
        <v>3</v>
      </c>
      <c r="T2242" s="69" t="s">
        <v>12006</v>
      </c>
      <c r="U2242" s="70"/>
      <c r="V2242" s="68"/>
      <c r="W2242" s="71"/>
      <c r="X2242" s="72"/>
      <c r="Y2242" s="71"/>
      <c r="Z2242" s="71"/>
      <c r="AA2242" s="71">
        <v>1</v>
      </c>
      <c r="AB2242" s="76">
        <v>0</v>
      </c>
      <c r="AC2242" s="68">
        <v>352</v>
      </c>
      <c r="AD2242" s="77">
        <v>0</v>
      </c>
      <c r="AE2242" s="68">
        <v>4</v>
      </c>
      <c r="AF2242" s="78">
        <v>0.7096</v>
      </c>
      <c r="AG2242" s="81">
        <v>0.75</v>
      </c>
      <c r="AH2242" s="82">
        <v>2.78</v>
      </c>
      <c r="AI2242" s="64" t="s">
        <v>12007</v>
      </c>
      <c r="AJ2242" s="63" t="s">
        <v>2075</v>
      </c>
      <c r="AK2242" s="78">
        <v>0.4516</v>
      </c>
      <c r="AL2242" s="78">
        <v>0.6667</v>
      </c>
      <c r="AM2242" s="63" t="s">
        <v>2073</v>
      </c>
      <c r="AN2242" s="78">
        <v>0.1935</v>
      </c>
      <c r="AO2242" s="78">
        <v>0</v>
      </c>
      <c r="AP2242" s="63" t="s">
        <v>4014</v>
      </c>
      <c r="AQ2242" s="78">
        <v>0.0645</v>
      </c>
      <c r="AR2242" s="78">
        <v>0.0833</v>
      </c>
      <c r="AS2242" s="86" t="s">
        <v>12008</v>
      </c>
      <c r="AT2242" s="87">
        <v>0.0526</v>
      </c>
      <c r="AU2242" s="88" t="s">
        <v>12009</v>
      </c>
    </row>
    <row r="2243" spans="1:47">
      <c r="A2243" s="50">
        <f t="shared" si="155"/>
        <v>0</v>
      </c>
      <c r="B2243" s="51" t="str">
        <f>IF(A2243="","",IF(A2243&lt;词盘!$B$2,"大词",IF(A2243&lt;词盘!$C$2,"中尾词","长尾词")))</f>
        <v>大词</v>
      </c>
      <c r="D2243" s="29" t="str">
        <f t="shared" si="157"/>
        <v>无序</v>
      </c>
      <c r="I2243" s="61">
        <f t="shared" si="156"/>
        <v>0</v>
      </c>
      <c r="K2243" s="91"/>
      <c r="L2243" s="90"/>
      <c r="M2243" s="62" t="s">
        <v>12010</v>
      </c>
      <c r="N2243" s="63" t="s">
        <v>12011</v>
      </c>
      <c r="O2243" s="64" t="s">
        <v>2027</v>
      </c>
      <c r="P2243" s="65"/>
      <c r="Q2243" s="63" t="s">
        <v>2047</v>
      </c>
      <c r="R2243" s="68">
        <v>0</v>
      </c>
      <c r="S2243" s="68">
        <v>1</v>
      </c>
      <c r="T2243" s="69" t="s">
        <v>2022</v>
      </c>
      <c r="U2243" s="70">
        <v>2301818</v>
      </c>
      <c r="V2243" s="68"/>
      <c r="W2243" s="71"/>
      <c r="X2243" s="72"/>
      <c r="Y2243" s="71"/>
      <c r="Z2243" s="71"/>
      <c r="AA2243" s="71">
        <v>1</v>
      </c>
      <c r="AB2243" s="76">
        <v>0</v>
      </c>
      <c r="AC2243" s="68">
        <v>1844</v>
      </c>
      <c r="AD2243" s="77">
        <v>0</v>
      </c>
      <c r="AE2243" s="68">
        <v>2</v>
      </c>
      <c r="AF2243" s="78">
        <v>0.28</v>
      </c>
      <c r="AG2243" s="81">
        <v>0.1429</v>
      </c>
      <c r="AH2243" s="82">
        <v>0.64</v>
      </c>
      <c r="AI2243" s="64" t="s">
        <v>3934</v>
      </c>
      <c r="AJ2243" s="63" t="s">
        <v>12012</v>
      </c>
      <c r="AK2243" s="78">
        <v>0.12</v>
      </c>
      <c r="AL2243" s="78">
        <v>0</v>
      </c>
      <c r="AM2243" s="63" t="s">
        <v>12013</v>
      </c>
      <c r="AN2243" s="78">
        <v>0.08</v>
      </c>
      <c r="AO2243" s="78">
        <v>0.1429</v>
      </c>
      <c r="AP2243" s="63" t="s">
        <v>12014</v>
      </c>
      <c r="AQ2243" s="78">
        <v>0.08</v>
      </c>
      <c r="AR2243" s="78">
        <v>0</v>
      </c>
      <c r="AS2243" s="86" t="s">
        <v>12015</v>
      </c>
      <c r="AT2243" s="87"/>
      <c r="AU2243" s="88" t="s">
        <v>12016</v>
      </c>
    </row>
    <row r="2244" spans="1:47">
      <c r="A2244" s="50">
        <f t="shared" si="155"/>
        <v>0</v>
      </c>
      <c r="B2244" s="51" t="str">
        <f>IF(A2244="","",IF(A2244&lt;词盘!$B$2,"大词",IF(A2244&lt;词盘!$C$2,"中尾词","长尾词")))</f>
        <v>大词</v>
      </c>
      <c r="D2244" s="29" t="str">
        <f t="shared" si="157"/>
        <v>无序</v>
      </c>
      <c r="I2244" s="61">
        <f t="shared" si="156"/>
        <v>0</v>
      </c>
      <c r="K2244" s="91"/>
      <c r="L2244" s="90"/>
      <c r="M2244" s="62" t="s">
        <v>12017</v>
      </c>
      <c r="N2244" s="63"/>
      <c r="O2244" s="64" t="s">
        <v>2027</v>
      </c>
      <c r="P2244" s="65"/>
      <c r="Q2244" s="63" t="s">
        <v>2047</v>
      </c>
      <c r="R2244" s="68">
        <v>0</v>
      </c>
      <c r="S2244" s="68">
        <v>2</v>
      </c>
      <c r="T2244" s="69" t="s">
        <v>10037</v>
      </c>
      <c r="U2244" s="70"/>
      <c r="V2244" s="68"/>
      <c r="W2244" s="71"/>
      <c r="X2244" s="72"/>
      <c r="Y2244" s="71"/>
      <c r="Z2244" s="71"/>
      <c r="AA2244" s="71"/>
      <c r="AB2244" s="76"/>
      <c r="AC2244" s="68">
        <v>0</v>
      </c>
      <c r="AD2244" s="77"/>
      <c r="AE2244" s="68">
        <v>21</v>
      </c>
      <c r="AF2244" s="78"/>
      <c r="AG2244" s="81"/>
      <c r="AH2244" s="44" t="s">
        <v>2027</v>
      </c>
      <c r="AI2244" s="64" t="s">
        <v>2177</v>
      </c>
      <c r="AJ2244" s="63"/>
      <c r="AK2244" s="78"/>
      <c r="AL2244" s="78"/>
      <c r="AM2244" s="63"/>
      <c r="AN2244" s="78"/>
      <c r="AO2244" s="78"/>
      <c r="AP2244" s="63"/>
      <c r="AQ2244" s="78"/>
      <c r="AR2244" s="78"/>
      <c r="AS2244" s="86"/>
      <c r="AT2244" s="87"/>
      <c r="AU2244" s="88"/>
    </row>
    <row r="2245" spans="1:47">
      <c r="A2245" s="50">
        <f t="shared" si="155"/>
        <v>375</v>
      </c>
      <c r="B2245" s="51" t="str">
        <f>IF(A2245="","",IF(A2245&lt;词盘!$B$2,"大词",IF(A2245&lt;词盘!$C$2,"中尾词","长尾词")))</f>
        <v>大词</v>
      </c>
      <c r="D2245" s="29" t="str">
        <f t="shared" si="157"/>
        <v>无序</v>
      </c>
      <c r="I2245" s="61">
        <f t="shared" si="156"/>
        <v>0</v>
      </c>
      <c r="K2245" s="91"/>
      <c r="L2245" s="90"/>
      <c r="M2245" s="62" t="s">
        <v>230</v>
      </c>
      <c r="N2245" s="63" t="s">
        <v>12018</v>
      </c>
      <c r="O2245" s="64" t="s">
        <v>2027</v>
      </c>
      <c r="P2245" s="65"/>
      <c r="Q2245" s="63" t="s">
        <v>2149</v>
      </c>
      <c r="R2245" s="68">
        <v>0</v>
      </c>
      <c r="S2245" s="68">
        <v>2</v>
      </c>
      <c r="T2245" s="69" t="s">
        <v>7497</v>
      </c>
      <c r="U2245" s="70">
        <v>20489</v>
      </c>
      <c r="V2245" s="68">
        <v>60542</v>
      </c>
      <c r="W2245" s="71">
        <v>375</v>
      </c>
      <c r="X2245" s="72">
        <v>0.0062</v>
      </c>
      <c r="Y2245" s="71">
        <v>1582966</v>
      </c>
      <c r="Z2245" s="71">
        <v>25764</v>
      </c>
      <c r="AA2245" s="71">
        <v>9</v>
      </c>
      <c r="AB2245" s="76">
        <v>79</v>
      </c>
      <c r="AC2245" s="68">
        <v>112833</v>
      </c>
      <c r="AD2245" s="77">
        <v>0.54</v>
      </c>
      <c r="AE2245" s="68">
        <v>127</v>
      </c>
      <c r="AF2245" s="78">
        <v>0.2689</v>
      </c>
      <c r="AG2245" s="81">
        <v>0.2967</v>
      </c>
      <c r="AH2245" s="82">
        <v>1.23</v>
      </c>
      <c r="AI2245" s="64" t="s">
        <v>5070</v>
      </c>
      <c r="AJ2245" s="63" t="s">
        <v>12019</v>
      </c>
      <c r="AK2245" s="78">
        <v>0.1336</v>
      </c>
      <c r="AL2245" s="78">
        <v>0.2527</v>
      </c>
      <c r="AM2245" s="63" t="s">
        <v>6089</v>
      </c>
      <c r="AN2245" s="78">
        <v>0.0849</v>
      </c>
      <c r="AO2245" s="78">
        <v>0.033</v>
      </c>
      <c r="AP2245" s="63" t="s">
        <v>12020</v>
      </c>
      <c r="AQ2245" s="78">
        <v>0.0504</v>
      </c>
      <c r="AR2245" s="78">
        <v>0.011</v>
      </c>
      <c r="AS2245" s="86" t="s">
        <v>12021</v>
      </c>
      <c r="AT2245" s="87">
        <v>0.1667</v>
      </c>
      <c r="AU2245" s="88" t="s">
        <v>12022</v>
      </c>
    </row>
    <row r="2246" spans="1:47">
      <c r="A2246" s="50">
        <f t="shared" si="155"/>
        <v>3508</v>
      </c>
      <c r="B2246" s="51" t="str">
        <f>IF(A2246="","",IF(A2246&lt;词盘!$B$2,"大词",IF(A2246&lt;词盘!$C$2,"中尾词","长尾词")))</f>
        <v>大词</v>
      </c>
      <c r="D2246" s="29" t="str">
        <f t="shared" si="157"/>
        <v>无序</v>
      </c>
      <c r="I2246" s="61">
        <f t="shared" si="156"/>
        <v>0</v>
      </c>
      <c r="K2246" s="91"/>
      <c r="L2246" s="90"/>
      <c r="M2246" s="62" t="s">
        <v>12023</v>
      </c>
      <c r="N2246" s="63" t="s">
        <v>12024</v>
      </c>
      <c r="O2246" s="64" t="s">
        <v>2027</v>
      </c>
      <c r="P2246" s="65"/>
      <c r="Q2246" s="63" t="s">
        <v>2149</v>
      </c>
      <c r="R2246" s="68">
        <v>0</v>
      </c>
      <c r="S2246" s="68">
        <v>1</v>
      </c>
      <c r="T2246" s="69" t="s">
        <v>2022</v>
      </c>
      <c r="U2246" s="70">
        <v>113615</v>
      </c>
      <c r="V2246" s="68">
        <v>22841</v>
      </c>
      <c r="W2246" s="71">
        <v>3508</v>
      </c>
      <c r="X2246" s="72">
        <v>0.1536</v>
      </c>
      <c r="Y2246" s="71">
        <v>538738</v>
      </c>
      <c r="Z2246" s="71">
        <v>8837</v>
      </c>
      <c r="AA2246" s="71">
        <v>80</v>
      </c>
      <c r="AB2246" s="76">
        <v>6</v>
      </c>
      <c r="AC2246" s="68">
        <v>395</v>
      </c>
      <c r="AD2246" s="77">
        <v>57.83</v>
      </c>
      <c r="AE2246" s="68">
        <v>167</v>
      </c>
      <c r="AF2246" s="78">
        <v>0.691</v>
      </c>
      <c r="AG2246" s="81">
        <v>0.6808</v>
      </c>
      <c r="AH2246" s="82">
        <v>1.19</v>
      </c>
      <c r="AI2246" s="64" t="s">
        <v>5083</v>
      </c>
      <c r="AJ2246" s="63" t="s">
        <v>11996</v>
      </c>
      <c r="AK2246" s="78">
        <v>0.4803</v>
      </c>
      <c r="AL2246" s="78">
        <v>0.4789</v>
      </c>
      <c r="AM2246" s="63" t="s">
        <v>12025</v>
      </c>
      <c r="AN2246" s="78">
        <v>0.1201</v>
      </c>
      <c r="AO2246" s="78">
        <v>0.1127</v>
      </c>
      <c r="AP2246" s="63" t="s">
        <v>5969</v>
      </c>
      <c r="AQ2246" s="78">
        <v>0.0906</v>
      </c>
      <c r="AR2246" s="78">
        <v>0.0892</v>
      </c>
      <c r="AS2246" s="86" t="s">
        <v>12026</v>
      </c>
      <c r="AT2246" s="87">
        <v>0</v>
      </c>
      <c r="AU2246" s="88" t="s">
        <v>12027</v>
      </c>
    </row>
    <row r="2247" spans="1:47">
      <c r="A2247" s="50">
        <f t="shared" si="155"/>
        <v>0</v>
      </c>
      <c r="B2247" s="51" t="str">
        <f>IF(A2247="","",IF(A2247&lt;词盘!$B$2,"大词",IF(A2247&lt;词盘!$C$2,"中尾词","长尾词")))</f>
        <v>大词</v>
      </c>
      <c r="D2247" s="29" t="str">
        <f t="shared" si="157"/>
        <v>无序</v>
      </c>
      <c r="I2247" s="61">
        <f t="shared" si="156"/>
        <v>0</v>
      </c>
      <c r="K2247" s="91"/>
      <c r="L2247" s="90"/>
      <c r="M2247" s="62" t="s">
        <v>12028</v>
      </c>
      <c r="N2247" s="63"/>
      <c r="O2247" s="64" t="s">
        <v>2027</v>
      </c>
      <c r="P2247" s="65"/>
      <c r="Q2247" s="63" t="s">
        <v>2149</v>
      </c>
      <c r="R2247" s="68">
        <v>0</v>
      </c>
      <c r="S2247" s="68">
        <v>1</v>
      </c>
      <c r="T2247" s="69" t="s">
        <v>3110</v>
      </c>
      <c r="U2247" s="70"/>
      <c r="V2247" s="68"/>
      <c r="W2247" s="71"/>
      <c r="X2247" s="72"/>
      <c r="Y2247" s="71"/>
      <c r="Z2247" s="71"/>
      <c r="AA2247" s="71"/>
      <c r="AB2247" s="76"/>
      <c r="AC2247" s="68">
        <v>0</v>
      </c>
      <c r="AD2247" s="77"/>
      <c r="AE2247" s="68">
        <v>19</v>
      </c>
      <c r="AF2247" s="78"/>
      <c r="AG2247" s="81"/>
      <c r="AH2247" s="44" t="s">
        <v>2027</v>
      </c>
      <c r="AI2247" s="64" t="s">
        <v>2177</v>
      </c>
      <c r="AJ2247" s="63"/>
      <c r="AK2247" s="78"/>
      <c r="AL2247" s="78"/>
      <c r="AM2247" s="63"/>
      <c r="AN2247" s="78"/>
      <c r="AO2247" s="78"/>
      <c r="AP2247" s="63"/>
      <c r="AQ2247" s="78"/>
      <c r="AR2247" s="78"/>
      <c r="AS2247" s="86"/>
      <c r="AT2247" s="87">
        <v>0.0357</v>
      </c>
      <c r="AU2247" s="88" t="s">
        <v>12029</v>
      </c>
    </row>
    <row r="2248" spans="1:47">
      <c r="A2248" s="50">
        <f t="shared" si="155"/>
        <v>147</v>
      </c>
      <c r="B2248" s="51" t="str">
        <f>IF(A2248="","",IF(A2248&lt;词盘!$B$2,"大词",IF(A2248&lt;词盘!$C$2,"中尾词","长尾词")))</f>
        <v>大词</v>
      </c>
      <c r="D2248" s="29" t="str">
        <f t="shared" si="157"/>
        <v>无序</v>
      </c>
      <c r="I2248" s="61">
        <f t="shared" si="156"/>
        <v>0</v>
      </c>
      <c r="K2248" s="91"/>
      <c r="L2248" s="90"/>
      <c r="M2248" s="62" t="s">
        <v>12030</v>
      </c>
      <c r="N2248" s="63" t="s">
        <v>12031</v>
      </c>
      <c r="O2248" s="64" t="s">
        <v>2027</v>
      </c>
      <c r="P2248" s="65"/>
      <c r="Q2248" s="63" t="s">
        <v>2247</v>
      </c>
      <c r="R2248" s="68">
        <v>0</v>
      </c>
      <c r="S2248" s="68">
        <v>2</v>
      </c>
      <c r="T2248" s="69" t="s">
        <v>6164</v>
      </c>
      <c r="U2248" s="70">
        <v>784310</v>
      </c>
      <c r="V2248" s="68">
        <v>5282</v>
      </c>
      <c r="W2248" s="71">
        <v>147</v>
      </c>
      <c r="X2248" s="72">
        <v>0.028</v>
      </c>
      <c r="Y2248" s="71">
        <v>128629</v>
      </c>
      <c r="Z2248" s="71">
        <v>2145</v>
      </c>
      <c r="AA2248" s="71">
        <v>4</v>
      </c>
      <c r="AB2248" s="76">
        <v>0</v>
      </c>
      <c r="AC2248" s="68">
        <v>873</v>
      </c>
      <c r="AD2248" s="77">
        <v>6.05</v>
      </c>
      <c r="AE2248" s="68">
        <v>11</v>
      </c>
      <c r="AF2248" s="78">
        <v>0.3247</v>
      </c>
      <c r="AG2248" s="81">
        <v>0.1765</v>
      </c>
      <c r="AH2248" s="44" t="s">
        <v>2027</v>
      </c>
      <c r="AI2248" s="64" t="s">
        <v>2177</v>
      </c>
      <c r="AJ2248" s="63" t="s">
        <v>2292</v>
      </c>
      <c r="AK2248" s="78">
        <v>0.1818</v>
      </c>
      <c r="AL2248" s="78">
        <v>0.1765</v>
      </c>
      <c r="AM2248" s="63" t="s">
        <v>2293</v>
      </c>
      <c r="AN2248" s="78">
        <v>0.1039</v>
      </c>
      <c r="AO2248" s="78">
        <v>0</v>
      </c>
      <c r="AP2248" s="63" t="s">
        <v>12032</v>
      </c>
      <c r="AQ2248" s="78">
        <v>0.039</v>
      </c>
      <c r="AR2248" s="78">
        <v>0</v>
      </c>
      <c r="AS2248" s="86" t="s">
        <v>12033</v>
      </c>
      <c r="AT2248" s="87"/>
      <c r="AU2248" s="88"/>
    </row>
    <row r="2249" spans="1:47">
      <c r="A2249" s="50">
        <f t="shared" si="155"/>
        <v>287</v>
      </c>
      <c r="B2249" s="51" t="str">
        <f>IF(A2249="","",IF(A2249&lt;词盘!$B$2,"大词",IF(A2249&lt;词盘!$C$2,"中尾词","长尾词")))</f>
        <v>大词</v>
      </c>
      <c r="D2249" s="29" t="str">
        <f t="shared" si="157"/>
        <v>无序</v>
      </c>
      <c r="I2249" s="61">
        <f t="shared" si="156"/>
        <v>0</v>
      </c>
      <c r="K2249" s="91"/>
      <c r="L2249" s="90"/>
      <c r="M2249" s="62" t="s">
        <v>12034</v>
      </c>
      <c r="N2249" s="63" t="s">
        <v>9129</v>
      </c>
      <c r="O2249" s="64" t="s">
        <v>2027</v>
      </c>
      <c r="P2249" s="65"/>
      <c r="Q2249" s="63" t="s">
        <v>2047</v>
      </c>
      <c r="R2249" s="68">
        <v>0</v>
      </c>
      <c r="S2249" s="68">
        <v>1</v>
      </c>
      <c r="T2249" s="69" t="s">
        <v>2024</v>
      </c>
      <c r="U2249" s="70">
        <v>1129034</v>
      </c>
      <c r="V2249" s="68">
        <v>3034</v>
      </c>
      <c r="W2249" s="71">
        <v>287</v>
      </c>
      <c r="X2249" s="72">
        <v>0.0948</v>
      </c>
      <c r="Y2249" s="71">
        <v>80310</v>
      </c>
      <c r="Z2249" s="71">
        <v>1446</v>
      </c>
      <c r="AA2249" s="71">
        <v>7</v>
      </c>
      <c r="AB2249" s="76">
        <v>0</v>
      </c>
      <c r="AC2249" s="68">
        <v>3855</v>
      </c>
      <c r="AD2249" s="77">
        <v>0.79</v>
      </c>
      <c r="AE2249" s="68">
        <v>24</v>
      </c>
      <c r="AF2249" s="78">
        <v>0.3962</v>
      </c>
      <c r="AG2249" s="81">
        <v>0.3636</v>
      </c>
      <c r="AH2249" s="82">
        <v>0.93</v>
      </c>
      <c r="AI2249" s="64" t="s">
        <v>12035</v>
      </c>
      <c r="AJ2249" s="63" t="s">
        <v>2292</v>
      </c>
      <c r="AK2249" s="78">
        <v>0.2264</v>
      </c>
      <c r="AL2249" s="78">
        <v>0.1818</v>
      </c>
      <c r="AM2249" s="63" t="s">
        <v>2293</v>
      </c>
      <c r="AN2249" s="78">
        <v>0.0943</v>
      </c>
      <c r="AO2249" s="78">
        <v>0.0909</v>
      </c>
      <c r="AP2249" s="63" t="s">
        <v>11148</v>
      </c>
      <c r="AQ2249" s="78">
        <v>0.0755</v>
      </c>
      <c r="AR2249" s="78">
        <v>0.0909</v>
      </c>
      <c r="AS2249" s="86" t="s">
        <v>12036</v>
      </c>
      <c r="AT2249" s="87"/>
      <c r="AU2249" s="88"/>
    </row>
    <row r="2250" spans="1:47">
      <c r="A2250" s="50">
        <f t="shared" si="155"/>
        <v>0</v>
      </c>
      <c r="B2250" s="51" t="str">
        <f>IF(A2250="","",IF(A2250&lt;词盘!$B$2,"大词",IF(A2250&lt;词盘!$C$2,"中尾词","长尾词")))</f>
        <v>大词</v>
      </c>
      <c r="D2250" s="29" t="str">
        <f t="shared" si="157"/>
        <v>无序</v>
      </c>
      <c r="I2250" s="61">
        <f t="shared" si="156"/>
        <v>0</v>
      </c>
      <c r="K2250" s="91"/>
      <c r="L2250" s="90"/>
      <c r="M2250" s="62" t="s">
        <v>12037</v>
      </c>
      <c r="N2250" s="63" t="s">
        <v>9129</v>
      </c>
      <c r="O2250" s="64" t="s">
        <v>2027</v>
      </c>
      <c r="P2250" s="65"/>
      <c r="Q2250" s="63" t="s">
        <v>2149</v>
      </c>
      <c r="R2250" s="68">
        <v>0</v>
      </c>
      <c r="S2250" s="68">
        <v>5</v>
      </c>
      <c r="T2250" s="69" t="s">
        <v>12038</v>
      </c>
      <c r="U2250" s="70"/>
      <c r="V2250" s="68"/>
      <c r="W2250" s="71"/>
      <c r="X2250" s="72"/>
      <c r="Y2250" s="71"/>
      <c r="Z2250" s="71"/>
      <c r="AA2250" s="71">
        <v>1</v>
      </c>
      <c r="AB2250" s="76">
        <v>0</v>
      </c>
      <c r="AC2250" s="68">
        <v>1475</v>
      </c>
      <c r="AD2250" s="77">
        <v>0</v>
      </c>
      <c r="AE2250" s="68">
        <v>51</v>
      </c>
      <c r="AF2250" s="78">
        <v>0.5173</v>
      </c>
      <c r="AG2250" s="81">
        <v>0.5</v>
      </c>
      <c r="AH2250" s="82">
        <v>1.25</v>
      </c>
      <c r="AI2250" s="64" t="s">
        <v>12039</v>
      </c>
      <c r="AJ2250" s="63" t="s">
        <v>2293</v>
      </c>
      <c r="AK2250" s="78">
        <v>0.2759</v>
      </c>
      <c r="AL2250" s="78">
        <v>0</v>
      </c>
      <c r="AM2250" s="63" t="s">
        <v>2292</v>
      </c>
      <c r="AN2250" s="78">
        <v>0.1724</v>
      </c>
      <c r="AO2250" s="78">
        <v>0</v>
      </c>
      <c r="AP2250" s="63" t="s">
        <v>2617</v>
      </c>
      <c r="AQ2250" s="78">
        <v>0.069</v>
      </c>
      <c r="AR2250" s="78">
        <v>0.5</v>
      </c>
      <c r="AS2250" s="86" t="s">
        <v>12040</v>
      </c>
      <c r="AT2250" s="87"/>
      <c r="AU2250" s="88"/>
    </row>
    <row r="2251" spans="1:47">
      <c r="A2251" s="50">
        <f t="shared" si="155"/>
        <v>0</v>
      </c>
      <c r="B2251" s="51" t="str">
        <f>IF(A2251="","",IF(A2251&lt;词盘!$B$2,"大词",IF(A2251&lt;词盘!$C$2,"中尾词","长尾词")))</f>
        <v>大词</v>
      </c>
      <c r="D2251" s="29" t="str">
        <f t="shared" si="157"/>
        <v>无序</v>
      </c>
      <c r="I2251" s="61">
        <f t="shared" si="156"/>
        <v>0</v>
      </c>
      <c r="K2251" s="91"/>
      <c r="L2251" s="90"/>
      <c r="M2251" s="62" t="s">
        <v>12041</v>
      </c>
      <c r="N2251" s="63" t="s">
        <v>6456</v>
      </c>
      <c r="O2251" s="64" t="s">
        <v>2027</v>
      </c>
      <c r="P2251" s="65"/>
      <c r="Q2251" s="63" t="s">
        <v>2047</v>
      </c>
      <c r="R2251" s="68">
        <v>0</v>
      </c>
      <c r="S2251" s="68">
        <v>1</v>
      </c>
      <c r="T2251" s="69" t="s">
        <v>2022</v>
      </c>
      <c r="U2251" s="70"/>
      <c r="V2251" s="68"/>
      <c r="W2251" s="71"/>
      <c r="X2251" s="72"/>
      <c r="Y2251" s="71"/>
      <c r="Z2251" s="71"/>
      <c r="AA2251" s="71">
        <v>1</v>
      </c>
      <c r="AB2251" s="76">
        <v>0</v>
      </c>
      <c r="AC2251" s="68">
        <v>6706</v>
      </c>
      <c r="AD2251" s="77">
        <v>0</v>
      </c>
      <c r="AE2251" s="68">
        <v>23</v>
      </c>
      <c r="AF2251" s="78">
        <v>0.1302</v>
      </c>
      <c r="AG2251" s="81">
        <v>0.0676</v>
      </c>
      <c r="AH2251" s="82">
        <v>1.48</v>
      </c>
      <c r="AI2251" s="64" t="s">
        <v>11241</v>
      </c>
      <c r="AJ2251" s="63" t="s">
        <v>2491</v>
      </c>
      <c r="AK2251" s="78">
        <v>0.0657</v>
      </c>
      <c r="AL2251" s="78">
        <v>0.0451</v>
      </c>
      <c r="AM2251" s="63" t="s">
        <v>12042</v>
      </c>
      <c r="AN2251" s="78">
        <v>0.0399</v>
      </c>
      <c r="AO2251" s="78">
        <v>0.0075</v>
      </c>
      <c r="AP2251" s="63" t="s">
        <v>12043</v>
      </c>
      <c r="AQ2251" s="78">
        <v>0.0246</v>
      </c>
      <c r="AR2251" s="78">
        <v>0.015</v>
      </c>
      <c r="AS2251" s="86" t="s">
        <v>12044</v>
      </c>
      <c r="AT2251" s="87">
        <v>0</v>
      </c>
      <c r="AU2251" s="88" t="s">
        <v>12045</v>
      </c>
    </row>
    <row r="2252" spans="1:47">
      <c r="A2252" s="50">
        <f t="shared" si="155"/>
        <v>0</v>
      </c>
      <c r="B2252" s="51" t="str">
        <f>IF(A2252="","",IF(A2252&lt;词盘!$B$2,"大词",IF(A2252&lt;词盘!$C$2,"中尾词","长尾词")))</f>
        <v>大词</v>
      </c>
      <c r="D2252" s="29" t="str">
        <f t="shared" si="157"/>
        <v>无序</v>
      </c>
      <c r="I2252" s="61">
        <f t="shared" si="156"/>
        <v>0</v>
      </c>
      <c r="K2252" s="91"/>
      <c r="L2252" s="90"/>
      <c r="M2252" s="62" t="s">
        <v>12046</v>
      </c>
      <c r="N2252" s="63"/>
      <c r="O2252" s="64" t="s">
        <v>2027</v>
      </c>
      <c r="P2252" s="65"/>
      <c r="Q2252" s="63" t="s">
        <v>2047</v>
      </c>
      <c r="R2252" s="68">
        <v>0</v>
      </c>
      <c r="S2252" s="68">
        <v>1</v>
      </c>
      <c r="T2252" s="69" t="s">
        <v>2022</v>
      </c>
      <c r="U2252" s="70"/>
      <c r="V2252" s="68"/>
      <c r="W2252" s="71"/>
      <c r="X2252" s="72"/>
      <c r="Y2252" s="71"/>
      <c r="Z2252" s="71"/>
      <c r="AA2252" s="71"/>
      <c r="AB2252" s="76"/>
      <c r="AC2252" s="68">
        <v>0</v>
      </c>
      <c r="AD2252" s="77"/>
      <c r="AE2252" s="68">
        <v>1</v>
      </c>
      <c r="AF2252" s="78"/>
      <c r="AG2252" s="81"/>
      <c r="AH2252" s="44" t="s">
        <v>2027</v>
      </c>
      <c r="AI2252" s="64" t="s">
        <v>2177</v>
      </c>
      <c r="AJ2252" s="63"/>
      <c r="AK2252" s="78"/>
      <c r="AL2252" s="78"/>
      <c r="AM2252" s="63"/>
      <c r="AN2252" s="78"/>
      <c r="AO2252" s="78"/>
      <c r="AP2252" s="63"/>
      <c r="AQ2252" s="78"/>
      <c r="AR2252" s="78"/>
      <c r="AS2252" s="86"/>
      <c r="AT2252" s="87"/>
      <c r="AU2252" s="88"/>
    </row>
    <row r="2253" spans="1:47">
      <c r="A2253" s="50">
        <f t="shared" si="155"/>
        <v>0</v>
      </c>
      <c r="B2253" s="51" t="str">
        <f>IF(A2253="","",IF(A2253&lt;词盘!$B$2,"大词",IF(A2253&lt;词盘!$C$2,"中尾词","长尾词")))</f>
        <v>大词</v>
      </c>
      <c r="D2253" s="29" t="str">
        <f t="shared" si="157"/>
        <v>无序</v>
      </c>
      <c r="I2253" s="61">
        <f t="shared" si="156"/>
        <v>0</v>
      </c>
      <c r="K2253" s="91"/>
      <c r="L2253" s="90"/>
      <c r="M2253" s="62" t="s">
        <v>12047</v>
      </c>
      <c r="N2253" s="63"/>
      <c r="O2253" s="64" t="s">
        <v>2027</v>
      </c>
      <c r="P2253" s="65"/>
      <c r="Q2253" s="63" t="s">
        <v>2047</v>
      </c>
      <c r="R2253" s="68">
        <v>0</v>
      </c>
      <c r="S2253" s="68">
        <v>1</v>
      </c>
      <c r="T2253" s="69" t="s">
        <v>2022</v>
      </c>
      <c r="U2253" s="70"/>
      <c r="V2253" s="68"/>
      <c r="W2253" s="71"/>
      <c r="X2253" s="72"/>
      <c r="Y2253" s="71"/>
      <c r="Z2253" s="71"/>
      <c r="AA2253" s="71"/>
      <c r="AB2253" s="76"/>
      <c r="AC2253" s="68">
        <v>0</v>
      </c>
      <c r="AD2253" s="77"/>
      <c r="AE2253" s="68">
        <v>30</v>
      </c>
      <c r="AF2253" s="78"/>
      <c r="AG2253" s="81"/>
      <c r="AH2253" s="44" t="s">
        <v>2027</v>
      </c>
      <c r="AI2253" s="64" t="s">
        <v>2177</v>
      </c>
      <c r="AJ2253" s="63"/>
      <c r="AK2253" s="78"/>
      <c r="AL2253" s="78"/>
      <c r="AM2253" s="63"/>
      <c r="AN2253" s="78"/>
      <c r="AO2253" s="78"/>
      <c r="AP2253" s="63"/>
      <c r="AQ2253" s="78"/>
      <c r="AR2253" s="78"/>
      <c r="AS2253" s="86"/>
      <c r="AT2253" s="87">
        <v>0</v>
      </c>
      <c r="AU2253" s="88" t="s">
        <v>12048</v>
      </c>
    </row>
    <row r="2254" spans="1:47">
      <c r="A2254" s="50">
        <f t="shared" si="155"/>
        <v>0</v>
      </c>
      <c r="B2254" s="51" t="str">
        <f>IF(A2254="","",IF(A2254&lt;词盘!$B$2,"大词",IF(A2254&lt;词盘!$C$2,"中尾词","长尾词")))</f>
        <v>大词</v>
      </c>
      <c r="D2254" s="29" t="str">
        <f t="shared" si="157"/>
        <v>无序</v>
      </c>
      <c r="I2254" s="61">
        <f t="shared" si="156"/>
        <v>0</v>
      </c>
      <c r="K2254" s="91"/>
      <c r="L2254" s="90"/>
      <c r="M2254" s="62" t="s">
        <v>12049</v>
      </c>
      <c r="N2254" s="63" t="s">
        <v>12050</v>
      </c>
      <c r="O2254" s="64" t="s">
        <v>2027</v>
      </c>
      <c r="P2254" s="65"/>
      <c r="Q2254" s="63" t="s">
        <v>2247</v>
      </c>
      <c r="R2254" s="68">
        <v>0</v>
      </c>
      <c r="S2254" s="68">
        <v>2</v>
      </c>
      <c r="T2254" s="69" t="s">
        <v>6164</v>
      </c>
      <c r="U2254" s="70">
        <v>2077920</v>
      </c>
      <c r="V2254" s="68"/>
      <c r="W2254" s="71"/>
      <c r="X2254" s="72"/>
      <c r="Y2254" s="71"/>
      <c r="Z2254" s="71"/>
      <c r="AA2254" s="71">
        <v>1</v>
      </c>
      <c r="AB2254" s="76">
        <v>0</v>
      </c>
      <c r="AC2254" s="68">
        <v>2286</v>
      </c>
      <c r="AD2254" s="77">
        <v>0</v>
      </c>
      <c r="AE2254" s="68">
        <v>24</v>
      </c>
      <c r="AF2254" s="78">
        <v>0.5171</v>
      </c>
      <c r="AG2254" s="81">
        <v>0.1</v>
      </c>
      <c r="AH2254" s="82">
        <v>1.53</v>
      </c>
      <c r="AI2254" s="64" t="s">
        <v>12051</v>
      </c>
      <c r="AJ2254" s="63" t="s">
        <v>2293</v>
      </c>
      <c r="AK2254" s="78">
        <v>0.3103</v>
      </c>
      <c r="AL2254" s="78">
        <v>0.1</v>
      </c>
      <c r="AM2254" s="63" t="s">
        <v>4744</v>
      </c>
      <c r="AN2254" s="78">
        <v>0.1034</v>
      </c>
      <c r="AO2254" s="78">
        <v>0</v>
      </c>
      <c r="AP2254" s="63" t="s">
        <v>12052</v>
      </c>
      <c r="AQ2254" s="78">
        <v>0.1034</v>
      </c>
      <c r="AR2254" s="78">
        <v>0</v>
      </c>
      <c r="AS2254" s="86" t="s">
        <v>12053</v>
      </c>
      <c r="AT2254" s="87"/>
      <c r="AU2254" s="88"/>
    </row>
    <row r="2255" spans="1:47">
      <c r="A2255" s="50">
        <f t="shared" si="155"/>
        <v>0</v>
      </c>
      <c r="B2255" s="51" t="str">
        <f>IF(A2255="","",IF(A2255&lt;词盘!$B$2,"大词",IF(A2255&lt;词盘!$C$2,"中尾词","长尾词")))</f>
        <v>大词</v>
      </c>
      <c r="D2255" s="29" t="str">
        <f t="shared" si="157"/>
        <v>无序</v>
      </c>
      <c r="I2255" s="61">
        <f t="shared" si="156"/>
        <v>0</v>
      </c>
      <c r="K2255" s="91"/>
      <c r="L2255" s="90"/>
      <c r="M2255" s="62" t="s">
        <v>12054</v>
      </c>
      <c r="N2255" s="63"/>
      <c r="O2255" s="64" t="s">
        <v>2027</v>
      </c>
      <c r="P2255" s="65"/>
      <c r="Q2255" s="63" t="s">
        <v>2047</v>
      </c>
      <c r="R2255" s="68">
        <v>0</v>
      </c>
      <c r="S2255" s="68">
        <v>1</v>
      </c>
      <c r="T2255" s="69" t="s">
        <v>2022</v>
      </c>
      <c r="U2255" s="70"/>
      <c r="V2255" s="68"/>
      <c r="W2255" s="71"/>
      <c r="X2255" s="72"/>
      <c r="Y2255" s="71"/>
      <c r="Z2255" s="71"/>
      <c r="AA2255" s="71"/>
      <c r="AB2255" s="76"/>
      <c r="AC2255" s="68">
        <v>0</v>
      </c>
      <c r="AD2255" s="77"/>
      <c r="AE2255" s="68">
        <v>48</v>
      </c>
      <c r="AF2255" s="78"/>
      <c r="AG2255" s="81"/>
      <c r="AH2255" s="44" t="s">
        <v>2027</v>
      </c>
      <c r="AI2255" s="64" t="s">
        <v>2177</v>
      </c>
      <c r="AJ2255" s="63"/>
      <c r="AK2255" s="78"/>
      <c r="AL2255" s="78"/>
      <c r="AM2255" s="63"/>
      <c r="AN2255" s="78"/>
      <c r="AO2255" s="78"/>
      <c r="AP2255" s="63"/>
      <c r="AQ2255" s="78"/>
      <c r="AR2255" s="78"/>
      <c r="AS2255" s="86"/>
      <c r="AT2255" s="87"/>
      <c r="AU2255" s="88"/>
    </row>
    <row r="2256" spans="1:47">
      <c r="A2256" s="50">
        <f t="shared" si="155"/>
        <v>0</v>
      </c>
      <c r="B2256" s="51" t="str">
        <f>IF(A2256="","",IF(A2256&lt;词盘!$B$2,"大词",IF(A2256&lt;词盘!$C$2,"中尾词","长尾词")))</f>
        <v>大词</v>
      </c>
      <c r="D2256" s="29" t="str">
        <f t="shared" si="157"/>
        <v>无序</v>
      </c>
      <c r="I2256" s="61">
        <f t="shared" si="156"/>
        <v>0</v>
      </c>
      <c r="K2256" s="91"/>
      <c r="L2256" s="90"/>
      <c r="M2256" s="62" t="s">
        <v>12055</v>
      </c>
      <c r="N2256" s="63" t="s">
        <v>12056</v>
      </c>
      <c r="O2256" s="64" t="s">
        <v>2027</v>
      </c>
      <c r="P2256" s="65"/>
      <c r="Q2256" s="63" t="s">
        <v>2047</v>
      </c>
      <c r="R2256" s="68">
        <v>0</v>
      </c>
      <c r="S2256" s="68">
        <v>3</v>
      </c>
      <c r="T2256" s="69" t="s">
        <v>12057</v>
      </c>
      <c r="U2256" s="70"/>
      <c r="V2256" s="68"/>
      <c r="W2256" s="71"/>
      <c r="X2256" s="72"/>
      <c r="Y2256" s="71"/>
      <c r="Z2256" s="71"/>
      <c r="AA2256" s="71">
        <v>1</v>
      </c>
      <c r="AB2256" s="76">
        <v>0</v>
      </c>
      <c r="AC2256" s="68">
        <v>670</v>
      </c>
      <c r="AD2256" s="77">
        <v>0</v>
      </c>
      <c r="AE2256" s="68">
        <v>12</v>
      </c>
      <c r="AF2256" s="78">
        <v>0.3172</v>
      </c>
      <c r="AG2256" s="81">
        <v>0.1428</v>
      </c>
      <c r="AH2256" s="44" t="s">
        <v>2027</v>
      </c>
      <c r="AI2256" s="64" t="s">
        <v>2177</v>
      </c>
      <c r="AJ2256" s="63" t="s">
        <v>12032</v>
      </c>
      <c r="AK2256" s="78">
        <v>0.122</v>
      </c>
      <c r="AL2256" s="78">
        <v>0.0714</v>
      </c>
      <c r="AM2256" s="63" t="s">
        <v>12058</v>
      </c>
      <c r="AN2256" s="78">
        <v>0.122</v>
      </c>
      <c r="AO2256" s="78">
        <v>0</v>
      </c>
      <c r="AP2256" s="63" t="s">
        <v>12059</v>
      </c>
      <c r="AQ2256" s="78">
        <v>0.0732</v>
      </c>
      <c r="AR2256" s="78">
        <v>0.0714</v>
      </c>
      <c r="AS2256" s="86" t="s">
        <v>12060</v>
      </c>
      <c r="AT2256" s="87"/>
      <c r="AU2256" s="88"/>
    </row>
    <row r="2257" spans="1:47">
      <c r="A2257" s="50">
        <f t="shared" si="155"/>
        <v>104</v>
      </c>
      <c r="B2257" s="51" t="str">
        <f>IF(A2257="","",IF(A2257&lt;词盘!$B$2,"大词",IF(A2257&lt;词盘!$C$2,"中尾词","长尾词")))</f>
        <v>大词</v>
      </c>
      <c r="D2257" s="29" t="str">
        <f t="shared" si="157"/>
        <v>无序</v>
      </c>
      <c r="I2257" s="61">
        <f t="shared" si="156"/>
        <v>0</v>
      </c>
      <c r="K2257" s="91"/>
      <c r="L2257" s="90"/>
      <c r="M2257" s="62" t="s">
        <v>12061</v>
      </c>
      <c r="N2257" s="63" t="s">
        <v>12062</v>
      </c>
      <c r="O2257" s="64" t="s">
        <v>2027</v>
      </c>
      <c r="P2257" s="65"/>
      <c r="Q2257" s="63" t="s">
        <v>2047</v>
      </c>
      <c r="R2257" s="68">
        <v>0</v>
      </c>
      <c r="S2257" s="68">
        <v>1</v>
      </c>
      <c r="T2257" s="69" t="s">
        <v>2022</v>
      </c>
      <c r="U2257" s="70">
        <v>746131</v>
      </c>
      <c r="V2257" s="68">
        <v>3541</v>
      </c>
      <c r="W2257" s="71">
        <v>104</v>
      </c>
      <c r="X2257" s="72">
        <v>0.0295</v>
      </c>
      <c r="Y2257" s="71">
        <v>98085</v>
      </c>
      <c r="Z2257" s="71">
        <v>1638</v>
      </c>
      <c r="AA2257" s="71">
        <v>3</v>
      </c>
      <c r="AB2257" s="76">
        <v>8</v>
      </c>
      <c r="AC2257" s="68">
        <v>9145</v>
      </c>
      <c r="AD2257" s="77">
        <v>0.39</v>
      </c>
      <c r="AE2257" s="68">
        <v>18</v>
      </c>
      <c r="AF2257" s="78">
        <v>0.395</v>
      </c>
      <c r="AG2257" s="81">
        <v>0.2667</v>
      </c>
      <c r="AH2257" s="82">
        <v>1.25</v>
      </c>
      <c r="AI2257" s="64" t="s">
        <v>12063</v>
      </c>
      <c r="AJ2257" s="63" t="s">
        <v>2292</v>
      </c>
      <c r="AK2257" s="78">
        <v>0.1728</v>
      </c>
      <c r="AL2257" s="78">
        <v>0.0667</v>
      </c>
      <c r="AM2257" s="63" t="s">
        <v>12032</v>
      </c>
      <c r="AN2257" s="78">
        <v>0.1358</v>
      </c>
      <c r="AO2257" s="78">
        <v>0.1333</v>
      </c>
      <c r="AP2257" s="63" t="s">
        <v>5015</v>
      </c>
      <c r="AQ2257" s="78">
        <v>0.0864</v>
      </c>
      <c r="AR2257" s="78">
        <v>0.0667</v>
      </c>
      <c r="AS2257" s="86" t="s">
        <v>12064</v>
      </c>
      <c r="AT2257" s="87">
        <v>0</v>
      </c>
      <c r="AU2257" s="88" t="s">
        <v>12065</v>
      </c>
    </row>
    <row r="2258" spans="1:47">
      <c r="A2258" s="50">
        <f t="shared" si="155"/>
        <v>1</v>
      </c>
      <c r="B2258" s="51" t="str">
        <f>IF(A2258="","",IF(A2258&lt;词盘!$B$2,"大词",IF(A2258&lt;词盘!$C$2,"中尾词","长尾词")))</f>
        <v>大词</v>
      </c>
      <c r="D2258" s="29" t="str">
        <f t="shared" ref="D2258:D2283" si="158">IF(M2258="","",IF(OR(E2258="/",E2258=""),"无序",IF(COUNTIFS(E:E,E2258)&lt;4,"无序","有序")))</f>
        <v>无序</v>
      </c>
      <c r="I2258" s="61">
        <f t="shared" si="156"/>
        <v>0</v>
      </c>
      <c r="K2258" s="91"/>
      <c r="L2258" s="90"/>
      <c r="M2258" s="62" t="s">
        <v>12066</v>
      </c>
      <c r="N2258" s="63" t="s">
        <v>12067</v>
      </c>
      <c r="O2258" s="64" t="s">
        <v>2027</v>
      </c>
      <c r="P2258" s="65"/>
      <c r="Q2258" s="63" t="s">
        <v>2047</v>
      </c>
      <c r="R2258" s="68">
        <v>0</v>
      </c>
      <c r="S2258" s="68">
        <v>1</v>
      </c>
      <c r="T2258" s="69" t="s">
        <v>2022</v>
      </c>
      <c r="U2258" s="70">
        <v>1597111</v>
      </c>
      <c r="V2258" s="68">
        <v>583</v>
      </c>
      <c r="W2258" s="71">
        <v>1</v>
      </c>
      <c r="X2258" s="72">
        <v>0.0005</v>
      </c>
      <c r="Y2258" s="71">
        <v>13437</v>
      </c>
      <c r="Z2258" s="71">
        <v>222</v>
      </c>
      <c r="AA2258" s="71">
        <v>1</v>
      </c>
      <c r="AB2258" s="76">
        <v>3</v>
      </c>
      <c r="AC2258" s="68">
        <v>141094</v>
      </c>
      <c r="AD2258" s="77">
        <v>0</v>
      </c>
      <c r="AE2258" s="68">
        <v>3</v>
      </c>
      <c r="AF2258" s="78">
        <v>0.5676</v>
      </c>
      <c r="AG2258" s="81">
        <v>0</v>
      </c>
      <c r="AH2258" s="82">
        <v>1.98</v>
      </c>
      <c r="AI2258" s="64" t="s">
        <v>8315</v>
      </c>
      <c r="AJ2258" s="63" t="s">
        <v>6204</v>
      </c>
      <c r="AK2258" s="78">
        <v>0.4324</v>
      </c>
      <c r="AL2258" s="78">
        <v>0</v>
      </c>
      <c r="AM2258" s="63" t="s">
        <v>12068</v>
      </c>
      <c r="AN2258" s="78">
        <v>0.0811</v>
      </c>
      <c r="AO2258" s="78">
        <v>0</v>
      </c>
      <c r="AP2258" s="63" t="s">
        <v>12069</v>
      </c>
      <c r="AQ2258" s="78">
        <v>0.0541</v>
      </c>
      <c r="AR2258" s="78">
        <v>0</v>
      </c>
      <c r="AS2258" s="86" t="s">
        <v>12070</v>
      </c>
      <c r="AT2258" s="87">
        <v>0.1429</v>
      </c>
      <c r="AU2258" s="88" t="s">
        <v>12071</v>
      </c>
    </row>
    <row r="2259" spans="1:47">
      <c r="A2259" s="50">
        <f t="shared" si="155"/>
        <v>0</v>
      </c>
      <c r="B2259" s="51" t="str">
        <f>IF(A2259="","",IF(A2259&lt;词盘!$B$2,"大词",IF(A2259&lt;词盘!$C$2,"中尾词","长尾词")))</f>
        <v>大词</v>
      </c>
      <c r="D2259" s="29" t="str">
        <f t="shared" si="158"/>
        <v>无序</v>
      </c>
      <c r="I2259" s="61">
        <f t="shared" si="156"/>
        <v>0</v>
      </c>
      <c r="K2259" s="91"/>
      <c r="L2259" s="90"/>
      <c r="M2259" s="62" t="s">
        <v>12072</v>
      </c>
      <c r="N2259" s="63"/>
      <c r="O2259" s="64" t="s">
        <v>2027</v>
      </c>
      <c r="P2259" s="65"/>
      <c r="Q2259" s="63" t="s">
        <v>2047</v>
      </c>
      <c r="R2259" s="68">
        <v>0</v>
      </c>
      <c r="S2259" s="68">
        <v>1</v>
      </c>
      <c r="T2259" s="69" t="s">
        <v>2022</v>
      </c>
      <c r="U2259" s="70"/>
      <c r="V2259" s="68"/>
      <c r="W2259" s="71"/>
      <c r="X2259" s="72"/>
      <c r="Y2259" s="71"/>
      <c r="Z2259" s="71"/>
      <c r="AA2259" s="71"/>
      <c r="AB2259" s="76"/>
      <c r="AC2259" s="68">
        <v>0</v>
      </c>
      <c r="AD2259" s="77"/>
      <c r="AE2259" s="68">
        <v>18</v>
      </c>
      <c r="AF2259" s="78"/>
      <c r="AG2259" s="81"/>
      <c r="AH2259" s="44" t="s">
        <v>2027</v>
      </c>
      <c r="AI2259" s="64" t="s">
        <v>2177</v>
      </c>
      <c r="AJ2259" s="63"/>
      <c r="AK2259" s="78"/>
      <c r="AL2259" s="78"/>
      <c r="AM2259" s="63"/>
      <c r="AN2259" s="78"/>
      <c r="AO2259" s="78"/>
      <c r="AP2259" s="63"/>
      <c r="AQ2259" s="78"/>
      <c r="AR2259" s="78"/>
      <c r="AS2259" s="86"/>
      <c r="AT2259" s="87"/>
      <c r="AU2259" s="88"/>
    </row>
    <row r="2260" spans="1:47">
      <c r="A2260" s="50">
        <f t="shared" si="155"/>
        <v>13</v>
      </c>
      <c r="B2260" s="51" t="str">
        <f>IF(A2260="","",IF(A2260&lt;词盘!$B$2,"大词",IF(A2260&lt;词盘!$C$2,"中尾词","长尾词")))</f>
        <v>大词</v>
      </c>
      <c r="D2260" s="29" t="str">
        <f t="shared" si="158"/>
        <v>无序</v>
      </c>
      <c r="E2260" s="89"/>
      <c r="I2260" s="61">
        <f t="shared" si="156"/>
        <v>0</v>
      </c>
      <c r="K2260" s="91"/>
      <c r="L2260" s="90"/>
      <c r="M2260" s="62" t="s">
        <v>12073</v>
      </c>
      <c r="N2260" s="63" t="s">
        <v>12074</v>
      </c>
      <c r="O2260" s="64" t="s">
        <v>2027</v>
      </c>
      <c r="P2260" s="65"/>
      <c r="Q2260" s="63" t="s">
        <v>2149</v>
      </c>
      <c r="R2260" s="68">
        <v>0</v>
      </c>
      <c r="S2260" s="68">
        <v>2</v>
      </c>
      <c r="T2260" s="69" t="s">
        <v>10499</v>
      </c>
      <c r="U2260" s="70">
        <v>59580</v>
      </c>
      <c r="V2260" s="68">
        <v>13024</v>
      </c>
      <c r="W2260" s="71">
        <v>13</v>
      </c>
      <c r="X2260" s="72">
        <v>0.001</v>
      </c>
      <c r="Y2260" s="71">
        <v>321886</v>
      </c>
      <c r="Z2260" s="71">
        <v>5248</v>
      </c>
      <c r="AA2260" s="71">
        <v>1</v>
      </c>
      <c r="AB2260" s="76">
        <v>1</v>
      </c>
      <c r="AC2260" s="68">
        <v>13206</v>
      </c>
      <c r="AD2260" s="77">
        <v>0.99</v>
      </c>
      <c r="AE2260" s="68">
        <v>58</v>
      </c>
      <c r="AF2260" s="78">
        <v>0.1346</v>
      </c>
      <c r="AG2260" s="81">
        <v>0</v>
      </c>
      <c r="AH2260" s="82">
        <v>1.38</v>
      </c>
      <c r="AI2260" s="64" t="s">
        <v>12075</v>
      </c>
      <c r="AJ2260" s="63" t="s">
        <v>2342</v>
      </c>
      <c r="AK2260" s="78">
        <v>0.0657</v>
      </c>
      <c r="AL2260" s="78">
        <v>0</v>
      </c>
      <c r="AM2260" s="63" t="s">
        <v>12076</v>
      </c>
      <c r="AN2260" s="78">
        <v>0.0398</v>
      </c>
      <c r="AO2260" s="78">
        <v>0</v>
      </c>
      <c r="AP2260" s="63" t="s">
        <v>12077</v>
      </c>
      <c r="AQ2260" s="78">
        <v>0.0291</v>
      </c>
      <c r="AR2260" s="78">
        <v>0</v>
      </c>
      <c r="AS2260" s="86" t="s">
        <v>12078</v>
      </c>
      <c r="AT2260" s="87"/>
      <c r="AU2260" s="88"/>
    </row>
    <row r="2261" spans="1:47">
      <c r="A2261" s="50">
        <f t="shared" si="155"/>
        <v>0</v>
      </c>
      <c r="B2261" s="51" t="str">
        <f>IF(A2261="","",IF(A2261&lt;词盘!$B$2,"大词",IF(A2261&lt;词盘!$C$2,"中尾词","长尾词")))</f>
        <v>大词</v>
      </c>
      <c r="D2261" s="29" t="str">
        <f t="shared" si="158"/>
        <v>无序</v>
      </c>
      <c r="I2261" s="61">
        <f t="shared" si="156"/>
        <v>0</v>
      </c>
      <c r="K2261" s="91"/>
      <c r="L2261" s="90"/>
      <c r="M2261" s="62" t="s">
        <v>12079</v>
      </c>
      <c r="N2261" s="63" t="s">
        <v>5608</v>
      </c>
      <c r="O2261" s="64" t="s">
        <v>2027</v>
      </c>
      <c r="P2261" s="65"/>
      <c r="Q2261" s="63" t="s">
        <v>2047</v>
      </c>
      <c r="R2261" s="68">
        <v>0</v>
      </c>
      <c r="S2261" s="68">
        <v>1</v>
      </c>
      <c r="T2261" s="69" t="s">
        <v>2022</v>
      </c>
      <c r="U2261" s="70"/>
      <c r="V2261" s="68"/>
      <c r="W2261" s="71"/>
      <c r="X2261" s="72"/>
      <c r="Y2261" s="71"/>
      <c r="Z2261" s="71"/>
      <c r="AA2261" s="71">
        <v>1</v>
      </c>
      <c r="AB2261" s="76">
        <v>0</v>
      </c>
      <c r="AC2261" s="68">
        <v>7656</v>
      </c>
      <c r="AD2261" s="77">
        <v>0</v>
      </c>
      <c r="AE2261" s="68">
        <v>5</v>
      </c>
      <c r="AF2261" s="78">
        <v>0.1655</v>
      </c>
      <c r="AG2261" s="81">
        <v>0.12</v>
      </c>
      <c r="AH2261" s="82">
        <v>2.24</v>
      </c>
      <c r="AI2261" s="64" t="s">
        <v>12080</v>
      </c>
      <c r="AJ2261" s="63" t="s">
        <v>12081</v>
      </c>
      <c r="AK2261" s="78">
        <v>0.069</v>
      </c>
      <c r="AL2261" s="78">
        <v>0.0933</v>
      </c>
      <c r="AM2261" s="63" t="s">
        <v>12082</v>
      </c>
      <c r="AN2261" s="78">
        <v>0.0655</v>
      </c>
      <c r="AO2261" s="78">
        <v>0</v>
      </c>
      <c r="AP2261" s="63" t="s">
        <v>5059</v>
      </c>
      <c r="AQ2261" s="78">
        <v>0.031</v>
      </c>
      <c r="AR2261" s="78">
        <v>0.0267</v>
      </c>
      <c r="AS2261" s="86" t="s">
        <v>12083</v>
      </c>
      <c r="AT2261" s="87"/>
      <c r="AU2261" s="88"/>
    </row>
    <row r="2262" spans="1:47">
      <c r="A2262" s="50">
        <f t="shared" si="155"/>
        <v>0</v>
      </c>
      <c r="B2262" s="51" t="str">
        <f>IF(A2262="","",IF(A2262&lt;词盘!$B$2,"大词",IF(A2262&lt;词盘!$C$2,"中尾词","长尾词")))</f>
        <v>大词</v>
      </c>
      <c r="D2262" s="29" t="str">
        <f t="shared" si="158"/>
        <v>无序</v>
      </c>
      <c r="I2262" s="61">
        <f t="shared" si="156"/>
        <v>0</v>
      </c>
      <c r="K2262" s="91"/>
      <c r="L2262" s="90"/>
      <c r="M2262" s="62" t="s">
        <v>12084</v>
      </c>
      <c r="N2262" s="63" t="s">
        <v>12085</v>
      </c>
      <c r="O2262" s="64" t="s">
        <v>2027</v>
      </c>
      <c r="P2262" s="65"/>
      <c r="Q2262" s="63" t="s">
        <v>2047</v>
      </c>
      <c r="R2262" s="68">
        <v>0</v>
      </c>
      <c r="S2262" s="68">
        <v>1</v>
      </c>
      <c r="T2262" s="69" t="s">
        <v>2022</v>
      </c>
      <c r="U2262" s="70"/>
      <c r="V2262" s="68"/>
      <c r="W2262" s="71"/>
      <c r="X2262" s="72"/>
      <c r="Y2262" s="71"/>
      <c r="Z2262" s="71"/>
      <c r="AA2262" s="71">
        <v>1</v>
      </c>
      <c r="AB2262" s="76">
        <v>0</v>
      </c>
      <c r="AC2262" s="68">
        <v>21723</v>
      </c>
      <c r="AD2262" s="77">
        <v>0</v>
      </c>
      <c r="AE2262" s="68">
        <v>10</v>
      </c>
      <c r="AF2262" s="78">
        <v>0.2653</v>
      </c>
      <c r="AG2262" s="81">
        <v>0</v>
      </c>
      <c r="AH2262" s="82">
        <v>1.49</v>
      </c>
      <c r="AI2262" s="64" t="s">
        <v>7560</v>
      </c>
      <c r="AJ2262" s="63" t="s">
        <v>12082</v>
      </c>
      <c r="AK2262" s="78">
        <v>0.1429</v>
      </c>
      <c r="AL2262" s="78">
        <v>0</v>
      </c>
      <c r="AM2262" s="63" t="s">
        <v>4167</v>
      </c>
      <c r="AN2262" s="78">
        <v>0.0612</v>
      </c>
      <c r="AO2262" s="78">
        <v>0</v>
      </c>
      <c r="AP2262" s="63" t="s">
        <v>12086</v>
      </c>
      <c r="AQ2262" s="78">
        <v>0.0612</v>
      </c>
      <c r="AR2262" s="78">
        <v>0</v>
      </c>
      <c r="AS2262" s="86" t="s">
        <v>12087</v>
      </c>
      <c r="AT2262" s="87"/>
      <c r="AU2262" s="88"/>
    </row>
    <row r="2263" spans="1:47">
      <c r="A2263" s="50">
        <f t="shared" si="155"/>
        <v>49</v>
      </c>
      <c r="B2263" s="51" t="str">
        <f>IF(A2263="","",IF(A2263&lt;词盘!$B$2,"大词",IF(A2263&lt;词盘!$C$2,"中尾词","长尾词")))</f>
        <v>大词</v>
      </c>
      <c r="D2263" s="29" t="str">
        <f t="shared" si="158"/>
        <v>无序</v>
      </c>
      <c r="I2263" s="61">
        <f t="shared" si="156"/>
        <v>0</v>
      </c>
      <c r="K2263" s="91"/>
      <c r="L2263" s="90"/>
      <c r="M2263" s="62" t="s">
        <v>12088</v>
      </c>
      <c r="N2263" s="63" t="s">
        <v>12089</v>
      </c>
      <c r="O2263" s="64" t="s">
        <v>2027</v>
      </c>
      <c r="P2263" s="65"/>
      <c r="Q2263" s="63" t="s">
        <v>2047</v>
      </c>
      <c r="R2263" s="68">
        <v>0</v>
      </c>
      <c r="S2263" s="68">
        <v>1</v>
      </c>
      <c r="T2263" s="69" t="s">
        <v>2022</v>
      </c>
      <c r="U2263" s="70">
        <v>1518298</v>
      </c>
      <c r="V2263" s="68">
        <v>444</v>
      </c>
      <c r="W2263" s="71">
        <v>49</v>
      </c>
      <c r="X2263" s="72">
        <v>0.1111</v>
      </c>
      <c r="Y2263" s="71">
        <v>12405</v>
      </c>
      <c r="Z2263" s="71">
        <v>192</v>
      </c>
      <c r="AA2263" s="71">
        <v>2</v>
      </c>
      <c r="AB2263" s="76">
        <v>0</v>
      </c>
      <c r="AC2263" s="68">
        <v>6997</v>
      </c>
      <c r="AD2263" s="77">
        <v>0.06</v>
      </c>
      <c r="AE2263" s="68">
        <v>85</v>
      </c>
      <c r="AF2263" s="78">
        <v>0.3846</v>
      </c>
      <c r="AG2263" s="81">
        <v>0.2</v>
      </c>
      <c r="AH2263" s="82">
        <v>1.29</v>
      </c>
      <c r="AI2263" s="64" t="s">
        <v>12090</v>
      </c>
      <c r="AJ2263" s="63" t="s">
        <v>2410</v>
      </c>
      <c r="AK2263" s="78">
        <v>0.1795</v>
      </c>
      <c r="AL2263" s="78">
        <v>0.2</v>
      </c>
      <c r="AM2263" s="63" t="s">
        <v>3235</v>
      </c>
      <c r="AN2263" s="78">
        <v>0.1282</v>
      </c>
      <c r="AO2263" s="78">
        <v>0</v>
      </c>
      <c r="AP2263" s="63" t="s">
        <v>12091</v>
      </c>
      <c r="AQ2263" s="78">
        <v>0.0769</v>
      </c>
      <c r="AR2263" s="78">
        <v>0</v>
      </c>
      <c r="AS2263" s="86" t="s">
        <v>12092</v>
      </c>
      <c r="AT2263" s="87">
        <v>0</v>
      </c>
      <c r="AU2263" s="88" t="s">
        <v>12093</v>
      </c>
    </row>
    <row r="2264" spans="1:47">
      <c r="A2264" s="50">
        <f t="shared" si="155"/>
        <v>0</v>
      </c>
      <c r="B2264" s="51" t="str">
        <f>IF(A2264="","",IF(A2264&lt;词盘!$B$2,"大词",IF(A2264&lt;词盘!$C$2,"中尾词","长尾词")))</f>
        <v>大词</v>
      </c>
      <c r="D2264" s="29" t="str">
        <f t="shared" si="158"/>
        <v>无序</v>
      </c>
      <c r="I2264" s="61">
        <f t="shared" si="156"/>
        <v>0</v>
      </c>
      <c r="K2264" s="91"/>
      <c r="L2264" s="90"/>
      <c r="M2264" s="62" t="s">
        <v>12094</v>
      </c>
      <c r="N2264" s="63" t="s">
        <v>12095</v>
      </c>
      <c r="O2264" s="64" t="s">
        <v>2027</v>
      </c>
      <c r="P2264" s="65"/>
      <c r="Q2264" s="63" t="s">
        <v>2047</v>
      </c>
      <c r="R2264" s="68">
        <v>0</v>
      </c>
      <c r="S2264" s="68">
        <v>1</v>
      </c>
      <c r="T2264" s="69" t="s">
        <v>2022</v>
      </c>
      <c r="U2264" s="70"/>
      <c r="V2264" s="68"/>
      <c r="W2264" s="71"/>
      <c r="X2264" s="72"/>
      <c r="Y2264" s="71"/>
      <c r="Z2264" s="71"/>
      <c r="AA2264" s="71">
        <v>1</v>
      </c>
      <c r="AB2264" s="76">
        <v>0</v>
      </c>
      <c r="AC2264" s="68">
        <v>9692</v>
      </c>
      <c r="AD2264" s="77">
        <v>0</v>
      </c>
      <c r="AE2264" s="68">
        <v>5</v>
      </c>
      <c r="AF2264" s="78">
        <v>0.126</v>
      </c>
      <c r="AG2264" s="81">
        <v>0.0909</v>
      </c>
      <c r="AH2264" s="82">
        <v>2.18</v>
      </c>
      <c r="AI2264" s="64" t="s">
        <v>12096</v>
      </c>
      <c r="AJ2264" s="63" t="s">
        <v>2623</v>
      </c>
      <c r="AK2264" s="78">
        <v>0.0433</v>
      </c>
      <c r="AL2264" s="78">
        <v>0.0303</v>
      </c>
      <c r="AM2264" s="63" t="s">
        <v>5576</v>
      </c>
      <c r="AN2264" s="78">
        <v>0.0433</v>
      </c>
      <c r="AO2264" s="78">
        <v>0</v>
      </c>
      <c r="AP2264" s="63" t="s">
        <v>8051</v>
      </c>
      <c r="AQ2264" s="78">
        <v>0.0394</v>
      </c>
      <c r="AR2264" s="78">
        <v>0.0606</v>
      </c>
      <c r="AS2264" s="86" t="s">
        <v>12097</v>
      </c>
      <c r="AT2264" s="87">
        <v>0</v>
      </c>
      <c r="AU2264" s="88" t="s">
        <v>12098</v>
      </c>
    </row>
    <row r="2265" spans="1:47">
      <c r="A2265" s="50">
        <f t="shared" si="155"/>
        <v>0</v>
      </c>
      <c r="B2265" s="51" t="str">
        <f>IF(A2265="","",IF(A2265&lt;词盘!$B$2,"大词",IF(A2265&lt;词盘!$C$2,"中尾词","长尾词")))</f>
        <v>大词</v>
      </c>
      <c r="D2265" s="29" t="str">
        <f t="shared" si="158"/>
        <v>无序</v>
      </c>
      <c r="I2265" s="61">
        <f t="shared" si="156"/>
        <v>0</v>
      </c>
      <c r="K2265" s="91"/>
      <c r="L2265" s="90"/>
      <c r="M2265" s="62" t="s">
        <v>12099</v>
      </c>
      <c r="N2265" s="63" t="s">
        <v>6564</v>
      </c>
      <c r="O2265" s="64" t="s">
        <v>2027</v>
      </c>
      <c r="P2265" s="65"/>
      <c r="Q2265" s="63" t="s">
        <v>2047</v>
      </c>
      <c r="R2265" s="68">
        <v>0</v>
      </c>
      <c r="S2265" s="68">
        <v>1</v>
      </c>
      <c r="T2265" s="69" t="s">
        <v>2022</v>
      </c>
      <c r="U2265" s="70"/>
      <c r="V2265" s="68"/>
      <c r="W2265" s="71"/>
      <c r="X2265" s="72"/>
      <c r="Y2265" s="71"/>
      <c r="Z2265" s="71"/>
      <c r="AA2265" s="71">
        <v>1</v>
      </c>
      <c r="AB2265" s="76">
        <v>0</v>
      </c>
      <c r="AC2265" s="68">
        <v>43598</v>
      </c>
      <c r="AD2265" s="77">
        <v>0</v>
      </c>
      <c r="AE2265" s="68">
        <v>3</v>
      </c>
      <c r="AF2265" s="78">
        <v>0.1135</v>
      </c>
      <c r="AG2265" s="81">
        <v>0.0814</v>
      </c>
      <c r="AH2265" s="82">
        <v>3.89</v>
      </c>
      <c r="AI2265" s="64" t="s">
        <v>12100</v>
      </c>
      <c r="AJ2265" s="63" t="s">
        <v>2491</v>
      </c>
      <c r="AK2265" s="78">
        <v>0.0403</v>
      </c>
      <c r="AL2265" s="78">
        <v>0.0349</v>
      </c>
      <c r="AM2265" s="63" t="s">
        <v>12101</v>
      </c>
      <c r="AN2265" s="78">
        <v>0.0366</v>
      </c>
      <c r="AO2265" s="78">
        <v>0.0349</v>
      </c>
      <c r="AP2265" s="63" t="s">
        <v>11760</v>
      </c>
      <c r="AQ2265" s="78">
        <v>0.0366</v>
      </c>
      <c r="AR2265" s="78">
        <v>0.0116</v>
      </c>
      <c r="AS2265" s="86" t="s">
        <v>12102</v>
      </c>
      <c r="AT2265" s="87">
        <v>0</v>
      </c>
      <c r="AU2265" s="88" t="s">
        <v>12103</v>
      </c>
    </row>
    <row r="2266" spans="1:47">
      <c r="A2266" s="50">
        <f t="shared" si="155"/>
        <v>0</v>
      </c>
      <c r="B2266" s="51" t="str">
        <f>IF(A2266="","",IF(A2266&lt;词盘!$B$2,"大词",IF(A2266&lt;词盘!$C$2,"中尾词","长尾词")))</f>
        <v>大词</v>
      </c>
      <c r="D2266" s="29" t="str">
        <f t="shared" si="158"/>
        <v>无序</v>
      </c>
      <c r="I2266" s="61">
        <f t="shared" si="156"/>
        <v>0</v>
      </c>
      <c r="K2266" s="91"/>
      <c r="L2266" s="90"/>
      <c r="M2266" s="62" t="s">
        <v>12104</v>
      </c>
      <c r="N2266" s="63" t="s">
        <v>12105</v>
      </c>
      <c r="O2266" s="64" t="s">
        <v>2027</v>
      </c>
      <c r="P2266" s="65"/>
      <c r="Q2266" s="63" t="s">
        <v>2047</v>
      </c>
      <c r="R2266" s="68">
        <v>0</v>
      </c>
      <c r="S2266" s="68">
        <v>1</v>
      </c>
      <c r="T2266" s="69" t="s">
        <v>2022</v>
      </c>
      <c r="U2266" s="70">
        <v>2218665</v>
      </c>
      <c r="V2266" s="68"/>
      <c r="W2266" s="71"/>
      <c r="X2266" s="72"/>
      <c r="Y2266" s="71"/>
      <c r="Z2266" s="71"/>
      <c r="AA2266" s="71">
        <v>1</v>
      </c>
      <c r="AB2266" s="76">
        <v>0</v>
      </c>
      <c r="AC2266" s="68">
        <v>2530</v>
      </c>
      <c r="AD2266" s="77">
        <v>0</v>
      </c>
      <c r="AE2266" s="68">
        <v>1</v>
      </c>
      <c r="AF2266" s="78">
        <v>0.1481</v>
      </c>
      <c r="AG2266" s="81">
        <v>0.25</v>
      </c>
      <c r="AH2266" s="82">
        <v>1.74</v>
      </c>
      <c r="AI2266" s="64" t="s">
        <v>11337</v>
      </c>
      <c r="AJ2266" s="63" t="s">
        <v>2623</v>
      </c>
      <c r="AK2266" s="78">
        <v>0.0741</v>
      </c>
      <c r="AL2266" s="78">
        <v>0</v>
      </c>
      <c r="AM2266" s="63" t="s">
        <v>12106</v>
      </c>
      <c r="AN2266" s="78">
        <v>0.037</v>
      </c>
      <c r="AO2266" s="78">
        <v>0.25</v>
      </c>
      <c r="AP2266" s="63" t="s">
        <v>11782</v>
      </c>
      <c r="AQ2266" s="78">
        <v>0.037</v>
      </c>
      <c r="AR2266" s="78">
        <v>0</v>
      </c>
      <c r="AS2266" s="86" t="s">
        <v>12107</v>
      </c>
      <c r="AT2266" s="87">
        <v>0</v>
      </c>
      <c r="AU2266" s="88" t="s">
        <v>12108</v>
      </c>
    </row>
    <row r="2267" spans="1:47">
      <c r="A2267" s="50">
        <f t="shared" si="155"/>
        <v>24</v>
      </c>
      <c r="B2267" s="51" t="str">
        <f>IF(A2267="","",IF(A2267&lt;词盘!$B$2,"大词",IF(A2267&lt;词盘!$C$2,"中尾词","长尾词")))</f>
        <v>大词</v>
      </c>
      <c r="D2267" s="29" t="str">
        <f t="shared" si="158"/>
        <v>无序</v>
      </c>
      <c r="I2267" s="61">
        <f t="shared" si="156"/>
        <v>0</v>
      </c>
      <c r="K2267" s="91"/>
      <c r="L2267" s="90"/>
      <c r="M2267" s="62" t="s">
        <v>12109</v>
      </c>
      <c r="N2267" s="63" t="s">
        <v>12110</v>
      </c>
      <c r="O2267" s="64" t="s">
        <v>2027</v>
      </c>
      <c r="P2267" s="65"/>
      <c r="Q2267" s="63" t="s">
        <v>2047</v>
      </c>
      <c r="R2267" s="68">
        <v>0</v>
      </c>
      <c r="S2267" s="68">
        <v>1</v>
      </c>
      <c r="T2267" s="69" t="s">
        <v>2022</v>
      </c>
      <c r="U2267" s="70">
        <v>1322445</v>
      </c>
      <c r="V2267" s="68">
        <v>859</v>
      </c>
      <c r="W2267" s="71">
        <v>24</v>
      </c>
      <c r="X2267" s="72">
        <v>0.0285</v>
      </c>
      <c r="Y2267" s="71">
        <v>23237</v>
      </c>
      <c r="Z2267" s="71">
        <v>386</v>
      </c>
      <c r="AA2267" s="71">
        <v>1</v>
      </c>
      <c r="AB2267" s="76">
        <v>0</v>
      </c>
      <c r="AC2267" s="68">
        <v>22599</v>
      </c>
      <c r="AD2267" s="77">
        <v>0.04</v>
      </c>
      <c r="AE2267" s="68">
        <v>4</v>
      </c>
      <c r="AF2267" s="78">
        <v>0.2</v>
      </c>
      <c r="AG2267" s="81">
        <v>0.3333</v>
      </c>
      <c r="AH2267" s="82">
        <v>0.57</v>
      </c>
      <c r="AI2267" s="64" t="s">
        <v>12111</v>
      </c>
      <c r="AJ2267" s="63" t="s">
        <v>12112</v>
      </c>
      <c r="AK2267" s="78">
        <v>0.0889</v>
      </c>
      <c r="AL2267" s="78">
        <v>0.3333</v>
      </c>
      <c r="AM2267" s="63" t="s">
        <v>3963</v>
      </c>
      <c r="AN2267" s="78">
        <v>0.0667</v>
      </c>
      <c r="AO2267" s="78">
        <v>0</v>
      </c>
      <c r="AP2267" s="63" t="s">
        <v>12113</v>
      </c>
      <c r="AQ2267" s="78">
        <v>0.0444</v>
      </c>
      <c r="AR2267" s="78">
        <v>0</v>
      </c>
      <c r="AS2267" s="86" t="s">
        <v>12114</v>
      </c>
      <c r="AT2267" s="87">
        <v>0</v>
      </c>
      <c r="AU2267" s="88" t="s">
        <v>12115</v>
      </c>
    </row>
    <row r="2268" spans="1:47">
      <c r="A2268" s="50">
        <f t="shared" si="155"/>
        <v>0</v>
      </c>
      <c r="B2268" s="51" t="str">
        <f>IF(A2268="","",IF(A2268&lt;词盘!$B$2,"大词",IF(A2268&lt;词盘!$C$2,"中尾词","长尾词")))</f>
        <v>大词</v>
      </c>
      <c r="D2268" s="29" t="str">
        <f t="shared" si="158"/>
        <v>无序</v>
      </c>
      <c r="I2268" s="61">
        <f t="shared" si="156"/>
        <v>0</v>
      </c>
      <c r="K2268" s="91"/>
      <c r="L2268" s="90"/>
      <c r="M2268" s="62" t="s">
        <v>12116</v>
      </c>
      <c r="N2268" s="63"/>
      <c r="O2268" s="64" t="s">
        <v>2027</v>
      </c>
      <c r="P2268" s="65"/>
      <c r="Q2268" s="63" t="s">
        <v>2047</v>
      </c>
      <c r="R2268" s="68">
        <v>0</v>
      </c>
      <c r="S2268" s="68">
        <v>5</v>
      </c>
      <c r="T2268" s="69" t="s">
        <v>12117</v>
      </c>
      <c r="U2268" s="70"/>
      <c r="V2268" s="68"/>
      <c r="W2268" s="71"/>
      <c r="X2268" s="72"/>
      <c r="Y2268" s="71"/>
      <c r="Z2268" s="71"/>
      <c r="AA2268" s="71"/>
      <c r="AB2268" s="76"/>
      <c r="AC2268" s="68">
        <v>0</v>
      </c>
      <c r="AD2268" s="77"/>
      <c r="AE2268" s="68">
        <v>19</v>
      </c>
      <c r="AF2268" s="78"/>
      <c r="AG2268" s="81"/>
      <c r="AH2268" s="44" t="s">
        <v>2027</v>
      </c>
      <c r="AI2268" s="64" t="s">
        <v>2177</v>
      </c>
      <c r="AJ2268" s="63"/>
      <c r="AK2268" s="78"/>
      <c r="AL2268" s="78"/>
      <c r="AM2268" s="63"/>
      <c r="AN2268" s="78"/>
      <c r="AO2268" s="78"/>
      <c r="AP2268" s="63"/>
      <c r="AQ2268" s="78"/>
      <c r="AR2268" s="78"/>
      <c r="AS2268" s="86"/>
      <c r="AT2268" s="87">
        <v>0</v>
      </c>
      <c r="AU2268" s="88" t="s">
        <v>12118</v>
      </c>
    </row>
    <row r="2269" spans="1:47">
      <c r="A2269" s="50">
        <f t="shared" si="155"/>
        <v>0</v>
      </c>
      <c r="B2269" s="51" t="str">
        <f>IF(A2269="","",IF(A2269&lt;词盘!$B$2,"大词",IF(A2269&lt;词盘!$C$2,"中尾词","长尾词")))</f>
        <v>大词</v>
      </c>
      <c r="D2269" s="29" t="str">
        <f t="shared" si="158"/>
        <v>无序</v>
      </c>
      <c r="I2269" s="61">
        <f t="shared" si="156"/>
        <v>0</v>
      </c>
      <c r="K2269" s="91"/>
      <c r="L2269" s="90"/>
      <c r="M2269" s="62" t="s">
        <v>12119</v>
      </c>
      <c r="N2269" s="63" t="s">
        <v>12120</v>
      </c>
      <c r="O2269" s="64" t="s">
        <v>2027</v>
      </c>
      <c r="P2269" s="65"/>
      <c r="Q2269" s="63" t="s">
        <v>2047</v>
      </c>
      <c r="R2269" s="68">
        <v>0</v>
      </c>
      <c r="S2269" s="68">
        <v>1</v>
      </c>
      <c r="T2269" s="69" t="s">
        <v>2022</v>
      </c>
      <c r="U2269" s="70"/>
      <c r="V2269" s="68"/>
      <c r="W2269" s="71"/>
      <c r="X2269" s="72"/>
      <c r="Y2269" s="71"/>
      <c r="Z2269" s="71"/>
      <c r="AA2269" s="71">
        <v>1</v>
      </c>
      <c r="AB2269" s="76">
        <v>0</v>
      </c>
      <c r="AC2269" s="68">
        <v>18597</v>
      </c>
      <c r="AD2269" s="77">
        <v>0</v>
      </c>
      <c r="AE2269" s="68">
        <v>5</v>
      </c>
      <c r="AF2269" s="78">
        <v>0.157</v>
      </c>
      <c r="AG2269" s="81">
        <v>0.2</v>
      </c>
      <c r="AH2269" s="82">
        <v>1.25</v>
      </c>
      <c r="AI2269" s="64" t="s">
        <v>5503</v>
      </c>
      <c r="AJ2269" s="63" t="s">
        <v>5576</v>
      </c>
      <c r="AK2269" s="78">
        <v>0.0613</v>
      </c>
      <c r="AL2269" s="78">
        <v>0.0286</v>
      </c>
      <c r="AM2269" s="63" t="s">
        <v>12121</v>
      </c>
      <c r="AN2269" s="78">
        <v>0.0536</v>
      </c>
      <c r="AO2269" s="78">
        <v>0.0857</v>
      </c>
      <c r="AP2269" s="63" t="s">
        <v>12122</v>
      </c>
      <c r="AQ2269" s="78">
        <v>0.0421</v>
      </c>
      <c r="AR2269" s="78">
        <v>0.0857</v>
      </c>
      <c r="AS2269" s="86" t="s">
        <v>12123</v>
      </c>
      <c r="AT2269" s="87"/>
      <c r="AU2269" s="88"/>
    </row>
    <row r="2270" spans="1:47">
      <c r="A2270" s="50">
        <f t="shared" si="155"/>
        <v>26</v>
      </c>
      <c r="B2270" s="51" t="str">
        <f>IF(A2270="","",IF(A2270&lt;词盘!$B$2,"大词",IF(A2270&lt;词盘!$C$2,"中尾词","长尾词")))</f>
        <v>大词</v>
      </c>
      <c r="D2270" s="29" t="str">
        <f t="shared" si="158"/>
        <v>无序</v>
      </c>
      <c r="I2270" s="61">
        <f t="shared" si="156"/>
        <v>0</v>
      </c>
      <c r="K2270" s="91"/>
      <c r="L2270" s="90"/>
      <c r="M2270" s="62" t="s">
        <v>12124</v>
      </c>
      <c r="N2270" s="63" t="s">
        <v>12125</v>
      </c>
      <c r="O2270" s="64" t="s">
        <v>2027</v>
      </c>
      <c r="P2270" s="65"/>
      <c r="Q2270" s="63" t="s">
        <v>2149</v>
      </c>
      <c r="R2270" s="68">
        <v>0</v>
      </c>
      <c r="S2270" s="68">
        <v>2</v>
      </c>
      <c r="T2270" s="69" t="s">
        <v>12126</v>
      </c>
      <c r="U2270" s="70">
        <v>1481737</v>
      </c>
      <c r="V2270" s="68">
        <v>1780</v>
      </c>
      <c r="W2270" s="71">
        <v>26</v>
      </c>
      <c r="X2270" s="72">
        <v>0.0148</v>
      </c>
      <c r="Y2270" s="71">
        <v>47159</v>
      </c>
      <c r="Z2270" s="71">
        <v>772</v>
      </c>
      <c r="AA2270" s="71">
        <v>1</v>
      </c>
      <c r="AB2270" s="76">
        <v>1</v>
      </c>
      <c r="AC2270" s="68">
        <v>11871</v>
      </c>
      <c r="AD2270" s="77">
        <v>0.15</v>
      </c>
      <c r="AE2270" s="68">
        <v>16</v>
      </c>
      <c r="AF2270" s="78">
        <v>0.175</v>
      </c>
      <c r="AG2270" s="81">
        <v>1</v>
      </c>
      <c r="AH2270" s="82">
        <v>0.2</v>
      </c>
      <c r="AI2270" s="64" t="s">
        <v>10669</v>
      </c>
      <c r="AJ2270" s="63" t="s">
        <v>12127</v>
      </c>
      <c r="AK2270" s="78">
        <v>0.075</v>
      </c>
      <c r="AL2270" s="78">
        <v>1</v>
      </c>
      <c r="AM2270" s="63" t="s">
        <v>12128</v>
      </c>
      <c r="AN2270" s="78">
        <v>0.05</v>
      </c>
      <c r="AO2270" s="78">
        <v>0</v>
      </c>
      <c r="AP2270" s="63" t="s">
        <v>12129</v>
      </c>
      <c r="AQ2270" s="78">
        <v>0.05</v>
      </c>
      <c r="AR2270" s="78">
        <v>0</v>
      </c>
      <c r="AS2270" s="86" t="s">
        <v>12130</v>
      </c>
      <c r="AT2270" s="87"/>
      <c r="AU2270" s="88"/>
    </row>
    <row r="2271" spans="1:47">
      <c r="A2271" s="50">
        <f t="shared" si="155"/>
        <v>0</v>
      </c>
      <c r="B2271" s="51" t="str">
        <f>IF(A2271="","",IF(A2271&lt;词盘!$B$2,"大词",IF(A2271&lt;词盘!$C$2,"中尾词","长尾词")))</f>
        <v>大词</v>
      </c>
      <c r="D2271" s="29" t="str">
        <f t="shared" si="158"/>
        <v>无序</v>
      </c>
      <c r="I2271" s="61">
        <f t="shared" si="156"/>
        <v>0</v>
      </c>
      <c r="K2271" s="91"/>
      <c r="L2271" s="90"/>
      <c r="M2271" s="62" t="s">
        <v>12131</v>
      </c>
      <c r="N2271" s="63" t="s">
        <v>12132</v>
      </c>
      <c r="O2271" s="64" t="s">
        <v>2027</v>
      </c>
      <c r="P2271" s="65"/>
      <c r="Q2271" s="63" t="s">
        <v>2047</v>
      </c>
      <c r="R2271" s="68">
        <v>0</v>
      </c>
      <c r="S2271" s="68">
        <v>1</v>
      </c>
      <c r="T2271" s="69" t="s">
        <v>2022</v>
      </c>
      <c r="U2271" s="70"/>
      <c r="V2271" s="68"/>
      <c r="W2271" s="71"/>
      <c r="X2271" s="72"/>
      <c r="Y2271" s="71"/>
      <c r="Z2271" s="71"/>
      <c r="AA2271" s="71">
        <v>1</v>
      </c>
      <c r="AB2271" s="76">
        <v>0</v>
      </c>
      <c r="AC2271" s="68">
        <v>3500</v>
      </c>
      <c r="AD2271" s="77">
        <v>0</v>
      </c>
      <c r="AE2271" s="68">
        <v>4</v>
      </c>
      <c r="AF2271" s="78">
        <v>0.1918</v>
      </c>
      <c r="AG2271" s="81">
        <v>0.102</v>
      </c>
      <c r="AH2271" s="82">
        <v>1.79</v>
      </c>
      <c r="AI2271" s="64" t="s">
        <v>6492</v>
      </c>
      <c r="AJ2271" s="63" t="s">
        <v>12082</v>
      </c>
      <c r="AK2271" s="78">
        <v>0.093</v>
      </c>
      <c r="AL2271" s="78">
        <v>0.0408</v>
      </c>
      <c r="AM2271" s="63" t="s">
        <v>2410</v>
      </c>
      <c r="AN2271" s="78">
        <v>0.0523</v>
      </c>
      <c r="AO2271" s="78">
        <v>0.0408</v>
      </c>
      <c r="AP2271" s="63" t="s">
        <v>2623</v>
      </c>
      <c r="AQ2271" s="78">
        <v>0.0465</v>
      </c>
      <c r="AR2271" s="78">
        <v>0.0204</v>
      </c>
      <c r="AS2271" s="86" t="s">
        <v>12133</v>
      </c>
      <c r="AT2271" s="87"/>
      <c r="AU2271" s="88"/>
    </row>
    <row r="2272" spans="1:47">
      <c r="A2272" s="50">
        <f t="shared" si="155"/>
        <v>0</v>
      </c>
      <c r="B2272" s="51" t="str">
        <f>IF(A2272="","",IF(A2272&lt;词盘!$B$2,"大词",IF(A2272&lt;词盘!$C$2,"中尾词","长尾词")))</f>
        <v>大词</v>
      </c>
      <c r="D2272" s="29" t="str">
        <f t="shared" si="158"/>
        <v>无序</v>
      </c>
      <c r="I2272" s="61">
        <f t="shared" si="156"/>
        <v>0</v>
      </c>
      <c r="K2272" s="91"/>
      <c r="L2272" s="90"/>
      <c r="M2272" s="62" t="s">
        <v>12134</v>
      </c>
      <c r="N2272" s="63" t="s">
        <v>12135</v>
      </c>
      <c r="O2272" s="64" t="s">
        <v>2027</v>
      </c>
      <c r="P2272" s="65"/>
      <c r="Q2272" s="63" t="s">
        <v>2047</v>
      </c>
      <c r="R2272" s="68">
        <v>0</v>
      </c>
      <c r="S2272" s="68">
        <v>1</v>
      </c>
      <c r="T2272" s="69" t="s">
        <v>2022</v>
      </c>
      <c r="U2272" s="70"/>
      <c r="V2272" s="68"/>
      <c r="W2272" s="71"/>
      <c r="X2272" s="72"/>
      <c r="Y2272" s="71"/>
      <c r="Z2272" s="71"/>
      <c r="AA2272" s="71">
        <v>1</v>
      </c>
      <c r="AB2272" s="76">
        <v>0</v>
      </c>
      <c r="AC2272" s="68">
        <v>21874</v>
      </c>
      <c r="AD2272" s="77">
        <v>0</v>
      </c>
      <c r="AE2272" s="68">
        <v>17</v>
      </c>
      <c r="AF2272" s="78">
        <v>1</v>
      </c>
      <c r="AG2272" s="81">
        <v>0</v>
      </c>
      <c r="AH2272" s="82">
        <v>1.32</v>
      </c>
      <c r="AI2272" s="64" t="s">
        <v>12136</v>
      </c>
      <c r="AJ2272" s="63" t="s">
        <v>12137</v>
      </c>
      <c r="AK2272" s="78">
        <v>0.5</v>
      </c>
      <c r="AL2272" s="78">
        <v>0</v>
      </c>
      <c r="AM2272" s="63" t="s">
        <v>12137</v>
      </c>
      <c r="AN2272" s="78">
        <v>0.5</v>
      </c>
      <c r="AO2272" s="78">
        <v>0</v>
      </c>
      <c r="AP2272" s="63"/>
      <c r="AQ2272" s="78"/>
      <c r="AR2272" s="78"/>
      <c r="AS2272" s="86" t="s">
        <v>12138</v>
      </c>
      <c r="AT2272" s="87"/>
      <c r="AU2272" s="88"/>
    </row>
    <row r="2273" spans="1:47">
      <c r="A2273" s="50">
        <f t="shared" si="155"/>
        <v>0</v>
      </c>
      <c r="B2273" s="51" t="str">
        <f>IF(A2273="","",IF(A2273&lt;词盘!$B$2,"大词",IF(A2273&lt;词盘!$C$2,"中尾词","长尾词")))</f>
        <v>大词</v>
      </c>
      <c r="D2273" s="29" t="str">
        <f t="shared" si="158"/>
        <v>无序</v>
      </c>
      <c r="I2273" s="61">
        <f t="shared" si="156"/>
        <v>0</v>
      </c>
      <c r="K2273" s="91"/>
      <c r="L2273" s="90"/>
      <c r="M2273" s="62" t="s">
        <v>12139</v>
      </c>
      <c r="N2273" s="63"/>
      <c r="O2273" s="64" t="s">
        <v>2027</v>
      </c>
      <c r="P2273" s="65"/>
      <c r="Q2273" s="63" t="s">
        <v>2247</v>
      </c>
      <c r="R2273" s="68">
        <v>0</v>
      </c>
      <c r="S2273" s="68">
        <v>1</v>
      </c>
      <c r="T2273" s="69" t="s">
        <v>2601</v>
      </c>
      <c r="U2273" s="70"/>
      <c r="V2273" s="68"/>
      <c r="W2273" s="71"/>
      <c r="X2273" s="72"/>
      <c r="Y2273" s="71"/>
      <c r="Z2273" s="71"/>
      <c r="AA2273" s="71"/>
      <c r="AB2273" s="76"/>
      <c r="AC2273" s="68">
        <v>0</v>
      </c>
      <c r="AD2273" s="77"/>
      <c r="AE2273" s="68">
        <v>9</v>
      </c>
      <c r="AF2273" s="78"/>
      <c r="AG2273" s="81"/>
      <c r="AH2273" s="44" t="s">
        <v>2027</v>
      </c>
      <c r="AI2273" s="64" t="s">
        <v>2177</v>
      </c>
      <c r="AJ2273" s="63"/>
      <c r="AK2273" s="78"/>
      <c r="AL2273" s="78"/>
      <c r="AM2273" s="63"/>
      <c r="AN2273" s="78"/>
      <c r="AO2273" s="78"/>
      <c r="AP2273" s="63"/>
      <c r="AQ2273" s="78"/>
      <c r="AR2273" s="78"/>
      <c r="AS2273" s="86"/>
      <c r="AT2273" s="87"/>
      <c r="AU2273" s="88"/>
    </row>
    <row r="2274" spans="1:47">
      <c r="A2274" s="50">
        <f t="shared" si="155"/>
        <v>0</v>
      </c>
      <c r="B2274" s="51" t="str">
        <f>IF(A2274="","",IF(A2274&lt;词盘!$B$2,"大词",IF(A2274&lt;词盘!$C$2,"中尾词","长尾词")))</f>
        <v>大词</v>
      </c>
      <c r="D2274" s="29" t="str">
        <f t="shared" si="158"/>
        <v>有序</v>
      </c>
      <c r="E2274" s="2" t="s">
        <v>2045</v>
      </c>
      <c r="I2274" s="61">
        <f t="shared" si="156"/>
        <v>0</v>
      </c>
      <c r="K2274" s="91"/>
      <c r="L2274" s="90"/>
      <c r="M2274" s="62" t="s">
        <v>12140</v>
      </c>
      <c r="N2274" s="63"/>
      <c r="O2274" s="64" t="s">
        <v>2027</v>
      </c>
      <c r="P2274" s="65"/>
      <c r="Q2274" s="63" t="s">
        <v>2047</v>
      </c>
      <c r="R2274" s="68">
        <v>0</v>
      </c>
      <c r="S2274" s="68">
        <v>5</v>
      </c>
      <c r="T2274" s="69" t="s">
        <v>12141</v>
      </c>
      <c r="U2274" s="70"/>
      <c r="V2274" s="68"/>
      <c r="W2274" s="71"/>
      <c r="X2274" s="72"/>
      <c r="Y2274" s="71"/>
      <c r="Z2274" s="71"/>
      <c r="AA2274" s="71"/>
      <c r="AB2274" s="76"/>
      <c r="AC2274" s="68">
        <v>0</v>
      </c>
      <c r="AD2274" s="77"/>
      <c r="AE2274" s="68">
        <v>16</v>
      </c>
      <c r="AF2274" s="78"/>
      <c r="AG2274" s="81"/>
      <c r="AH2274" s="44" t="s">
        <v>2027</v>
      </c>
      <c r="AI2274" s="64" t="s">
        <v>2177</v>
      </c>
      <c r="AJ2274" s="63"/>
      <c r="AK2274" s="78"/>
      <c r="AL2274" s="78"/>
      <c r="AM2274" s="63"/>
      <c r="AN2274" s="78"/>
      <c r="AO2274" s="78"/>
      <c r="AP2274" s="63"/>
      <c r="AQ2274" s="78"/>
      <c r="AR2274" s="78"/>
      <c r="AS2274" s="86"/>
      <c r="AT2274" s="87"/>
      <c r="AU2274" s="88"/>
    </row>
    <row r="2275" spans="1:47">
      <c r="A2275" s="50">
        <f t="shared" si="155"/>
        <v>0</v>
      </c>
      <c r="B2275" s="51" t="str">
        <f>IF(A2275="","",IF(A2275&lt;词盘!$B$2,"大词",IF(A2275&lt;词盘!$C$2,"中尾词","长尾词")))</f>
        <v>大词</v>
      </c>
      <c r="D2275" s="29" t="str">
        <f t="shared" si="158"/>
        <v>无序</v>
      </c>
      <c r="I2275" s="61">
        <f t="shared" si="156"/>
        <v>0</v>
      </c>
      <c r="K2275" s="91"/>
      <c r="L2275" s="90"/>
      <c r="M2275" s="62" t="s">
        <v>1586</v>
      </c>
      <c r="N2275" s="63"/>
      <c r="O2275" s="64" t="s">
        <v>2027</v>
      </c>
      <c r="P2275" s="65"/>
      <c r="Q2275" s="63" t="s">
        <v>2149</v>
      </c>
      <c r="R2275" s="68">
        <v>0</v>
      </c>
      <c r="S2275" s="68">
        <v>1</v>
      </c>
      <c r="T2275" s="69" t="s">
        <v>2022</v>
      </c>
      <c r="U2275" s="70"/>
      <c r="V2275" s="68"/>
      <c r="W2275" s="71"/>
      <c r="X2275" s="72"/>
      <c r="Y2275" s="71"/>
      <c r="Z2275" s="71"/>
      <c r="AA2275" s="71"/>
      <c r="AB2275" s="76"/>
      <c r="AC2275" s="68">
        <v>0</v>
      </c>
      <c r="AD2275" s="77"/>
      <c r="AE2275" s="68">
        <v>12</v>
      </c>
      <c r="AF2275" s="78"/>
      <c r="AG2275" s="81"/>
      <c r="AH2275" s="44" t="s">
        <v>2027</v>
      </c>
      <c r="AI2275" s="64" t="s">
        <v>2177</v>
      </c>
      <c r="AJ2275" s="63"/>
      <c r="AK2275" s="78"/>
      <c r="AL2275" s="78"/>
      <c r="AM2275" s="63"/>
      <c r="AN2275" s="78"/>
      <c r="AO2275" s="78"/>
      <c r="AP2275" s="63"/>
      <c r="AQ2275" s="78"/>
      <c r="AR2275" s="78"/>
      <c r="AS2275" s="86"/>
      <c r="AT2275" s="87"/>
      <c r="AU2275" s="88"/>
    </row>
    <row r="2276" spans="1:47">
      <c r="A2276" s="50">
        <f t="shared" si="155"/>
        <v>5</v>
      </c>
      <c r="B2276" s="51" t="str">
        <f>IF(A2276="","",IF(A2276&lt;词盘!$B$2,"大词",IF(A2276&lt;词盘!$C$2,"中尾词","长尾词")))</f>
        <v>大词</v>
      </c>
      <c r="D2276" s="29" t="str">
        <f t="shared" si="158"/>
        <v>无序</v>
      </c>
      <c r="I2276" s="61">
        <f t="shared" si="156"/>
        <v>0</v>
      </c>
      <c r="K2276" s="91"/>
      <c r="L2276" s="90"/>
      <c r="M2276" s="62" t="s">
        <v>12142</v>
      </c>
      <c r="N2276" s="63" t="s">
        <v>12143</v>
      </c>
      <c r="O2276" s="64" t="s">
        <v>2027</v>
      </c>
      <c r="P2276" s="65"/>
      <c r="Q2276" s="63" t="s">
        <v>2047</v>
      </c>
      <c r="R2276" s="68">
        <v>0</v>
      </c>
      <c r="S2276" s="68">
        <v>1</v>
      </c>
      <c r="T2276" s="69" t="s">
        <v>2066</v>
      </c>
      <c r="U2276" s="70">
        <v>2009011</v>
      </c>
      <c r="V2276" s="68">
        <v>140</v>
      </c>
      <c r="W2276" s="71">
        <v>5</v>
      </c>
      <c r="X2276" s="72">
        <v>0.0359</v>
      </c>
      <c r="Y2276" s="71">
        <v>3261</v>
      </c>
      <c r="Z2276" s="71">
        <v>55</v>
      </c>
      <c r="AA2276" s="71">
        <v>1</v>
      </c>
      <c r="AB2276" s="76">
        <v>0</v>
      </c>
      <c r="AC2276" s="68">
        <v>2708</v>
      </c>
      <c r="AD2276" s="77">
        <v>0.05</v>
      </c>
      <c r="AE2276" s="68">
        <v>2</v>
      </c>
      <c r="AF2276" s="78">
        <v>0.3102</v>
      </c>
      <c r="AG2276" s="81">
        <v>0</v>
      </c>
      <c r="AH2276" s="82">
        <v>0.99</v>
      </c>
      <c r="AI2276" s="64" t="s">
        <v>6719</v>
      </c>
      <c r="AJ2276" s="63" t="s">
        <v>12144</v>
      </c>
      <c r="AK2276" s="78">
        <v>0.1034</v>
      </c>
      <c r="AL2276" s="78">
        <v>0</v>
      </c>
      <c r="AM2276" s="63" t="s">
        <v>12145</v>
      </c>
      <c r="AN2276" s="78">
        <v>0.1034</v>
      </c>
      <c r="AO2276" s="78">
        <v>0</v>
      </c>
      <c r="AP2276" s="63" t="s">
        <v>12146</v>
      </c>
      <c r="AQ2276" s="78">
        <v>0.1034</v>
      </c>
      <c r="AR2276" s="78">
        <v>0</v>
      </c>
      <c r="AS2276" s="86" t="s">
        <v>12147</v>
      </c>
      <c r="AT2276" s="87"/>
      <c r="AU2276" s="88"/>
    </row>
    <row r="2277" spans="1:47">
      <c r="A2277" s="50">
        <f t="shared" si="155"/>
        <v>30</v>
      </c>
      <c r="B2277" s="51" t="str">
        <f>IF(A2277="","",IF(A2277&lt;词盘!$B$2,"大词",IF(A2277&lt;词盘!$C$2,"中尾词","长尾词")))</f>
        <v>大词</v>
      </c>
      <c r="D2277" s="29" t="str">
        <f t="shared" si="158"/>
        <v>无序</v>
      </c>
      <c r="I2277" s="61">
        <f t="shared" si="156"/>
        <v>0</v>
      </c>
      <c r="K2277" s="91"/>
      <c r="L2277" s="90"/>
      <c r="M2277" s="62" t="s">
        <v>12148</v>
      </c>
      <c r="N2277" s="63" t="s">
        <v>12149</v>
      </c>
      <c r="O2277" s="64" t="s">
        <v>2027</v>
      </c>
      <c r="P2277" s="65"/>
      <c r="Q2277" s="63" t="s">
        <v>2149</v>
      </c>
      <c r="R2277" s="68">
        <v>0</v>
      </c>
      <c r="S2277" s="68">
        <v>1</v>
      </c>
      <c r="T2277" s="69" t="s">
        <v>2022</v>
      </c>
      <c r="U2277" s="70">
        <v>1730616</v>
      </c>
      <c r="V2277" s="68">
        <v>1088</v>
      </c>
      <c r="W2277" s="71">
        <v>30</v>
      </c>
      <c r="X2277" s="72">
        <v>0.0282</v>
      </c>
      <c r="Y2277" s="71">
        <v>32285</v>
      </c>
      <c r="Z2277" s="71">
        <v>468</v>
      </c>
      <c r="AA2277" s="71">
        <v>1</v>
      </c>
      <c r="AB2277" s="76">
        <v>0</v>
      </c>
      <c r="AC2277" s="68">
        <v>74</v>
      </c>
      <c r="AD2277" s="77">
        <v>14.7</v>
      </c>
      <c r="AE2277" s="68">
        <v>68</v>
      </c>
      <c r="AF2277" s="78">
        <v>0.7941</v>
      </c>
      <c r="AG2277" s="81">
        <v>0.6666</v>
      </c>
      <c r="AH2277" s="82">
        <v>1.98</v>
      </c>
      <c r="AI2277" s="64" t="s">
        <v>8315</v>
      </c>
      <c r="AJ2277" s="63" t="s">
        <v>12150</v>
      </c>
      <c r="AK2277" s="78">
        <v>0.4118</v>
      </c>
      <c r="AL2277" s="78">
        <v>0.1333</v>
      </c>
      <c r="AM2277" s="63" t="s">
        <v>12151</v>
      </c>
      <c r="AN2277" s="78">
        <v>0.2941</v>
      </c>
      <c r="AO2277" s="78">
        <v>0.3333</v>
      </c>
      <c r="AP2277" s="63" t="s">
        <v>12152</v>
      </c>
      <c r="AQ2277" s="78">
        <v>0.0882</v>
      </c>
      <c r="AR2277" s="78">
        <v>0.2</v>
      </c>
      <c r="AS2277" s="86" t="s">
        <v>12153</v>
      </c>
      <c r="AT2277" s="87"/>
      <c r="AU2277" s="88"/>
    </row>
    <row r="2278" spans="1:47">
      <c r="A2278" s="50">
        <f t="shared" si="155"/>
        <v>0</v>
      </c>
      <c r="B2278" s="51" t="str">
        <f>IF(A2278="","",IF(A2278&lt;词盘!$B$2,"大词",IF(A2278&lt;词盘!$C$2,"中尾词","长尾词")))</f>
        <v>大词</v>
      </c>
      <c r="D2278" s="29" t="str">
        <f t="shared" si="158"/>
        <v>无序</v>
      </c>
      <c r="I2278" s="61">
        <f t="shared" si="156"/>
        <v>0</v>
      </c>
      <c r="K2278" s="91"/>
      <c r="L2278" s="90"/>
      <c r="M2278" s="62" t="s">
        <v>12154</v>
      </c>
      <c r="N2278" s="63" t="s">
        <v>12155</v>
      </c>
      <c r="O2278" s="64" t="s">
        <v>2027</v>
      </c>
      <c r="P2278" s="65"/>
      <c r="Q2278" s="63" t="s">
        <v>2149</v>
      </c>
      <c r="R2278" s="68">
        <v>0</v>
      </c>
      <c r="S2278" s="68">
        <v>1</v>
      </c>
      <c r="T2278" s="69" t="s">
        <v>2022</v>
      </c>
      <c r="U2278" s="70"/>
      <c r="V2278" s="68"/>
      <c r="W2278" s="71"/>
      <c r="X2278" s="72"/>
      <c r="Y2278" s="71"/>
      <c r="Z2278" s="71"/>
      <c r="AA2278" s="71">
        <v>1</v>
      </c>
      <c r="AB2278" s="76">
        <v>0</v>
      </c>
      <c r="AC2278" s="68">
        <v>393</v>
      </c>
      <c r="AD2278" s="77">
        <v>0</v>
      </c>
      <c r="AE2278" s="68">
        <v>71</v>
      </c>
      <c r="AF2278" s="78">
        <v>0.3548</v>
      </c>
      <c r="AG2278" s="81">
        <v>0.3845</v>
      </c>
      <c r="AH2278" s="82">
        <v>1.51</v>
      </c>
      <c r="AI2278" s="64" t="s">
        <v>11686</v>
      </c>
      <c r="AJ2278" s="63" t="s">
        <v>12156</v>
      </c>
      <c r="AK2278" s="78">
        <v>0.2258</v>
      </c>
      <c r="AL2278" s="78">
        <v>0.1538</v>
      </c>
      <c r="AM2278" s="63" t="s">
        <v>12157</v>
      </c>
      <c r="AN2278" s="78">
        <v>0.0645</v>
      </c>
      <c r="AO2278" s="78">
        <v>0.1538</v>
      </c>
      <c r="AP2278" s="63" t="s">
        <v>12150</v>
      </c>
      <c r="AQ2278" s="78">
        <v>0.0645</v>
      </c>
      <c r="AR2278" s="78">
        <v>0.0769</v>
      </c>
      <c r="AS2278" s="86" t="s">
        <v>12158</v>
      </c>
      <c r="AT2278" s="87"/>
      <c r="AU2278" s="88"/>
    </row>
    <row r="2279" spans="1:47">
      <c r="A2279" s="50">
        <f t="shared" si="155"/>
        <v>48</v>
      </c>
      <c r="B2279" s="51" t="str">
        <f>IF(A2279="","",IF(A2279&lt;词盘!$B$2,"大词",IF(A2279&lt;词盘!$C$2,"中尾词","长尾词")))</f>
        <v>大词</v>
      </c>
      <c r="D2279" s="29" t="str">
        <f t="shared" si="158"/>
        <v>无序</v>
      </c>
      <c r="I2279" s="61">
        <f t="shared" si="156"/>
        <v>0</v>
      </c>
      <c r="K2279" s="91"/>
      <c r="L2279" s="90"/>
      <c r="M2279" s="62" t="s">
        <v>12159</v>
      </c>
      <c r="N2279" s="63" t="s">
        <v>12160</v>
      </c>
      <c r="O2279" s="64" t="s">
        <v>2027</v>
      </c>
      <c r="P2279" s="65"/>
      <c r="Q2279" s="63" t="s">
        <v>2149</v>
      </c>
      <c r="R2279" s="68">
        <v>0</v>
      </c>
      <c r="S2279" s="68">
        <v>1</v>
      </c>
      <c r="T2279" s="69" t="s">
        <v>2022</v>
      </c>
      <c r="U2279" s="70">
        <v>623618</v>
      </c>
      <c r="V2279" s="68">
        <v>3156</v>
      </c>
      <c r="W2279" s="71">
        <v>48</v>
      </c>
      <c r="X2279" s="72">
        <v>0.0153</v>
      </c>
      <c r="Y2279" s="71">
        <v>69194</v>
      </c>
      <c r="Z2279" s="71">
        <v>1227</v>
      </c>
      <c r="AA2279" s="71">
        <v>2</v>
      </c>
      <c r="AB2279" s="76">
        <v>15</v>
      </c>
      <c r="AC2279" s="68">
        <v>142</v>
      </c>
      <c r="AD2279" s="77">
        <v>22.23</v>
      </c>
      <c r="AE2279" s="68">
        <v>67</v>
      </c>
      <c r="AF2279" s="78">
        <v>0.8763</v>
      </c>
      <c r="AG2279" s="81">
        <v>1</v>
      </c>
      <c r="AH2279" s="82">
        <v>1.51</v>
      </c>
      <c r="AI2279" s="64" t="s">
        <v>12161</v>
      </c>
      <c r="AJ2279" s="63" t="s">
        <v>6054</v>
      </c>
      <c r="AK2279" s="78">
        <v>0.701</v>
      </c>
      <c r="AL2279" s="78">
        <v>1</v>
      </c>
      <c r="AM2279" s="63" t="s">
        <v>12162</v>
      </c>
      <c r="AN2279" s="78">
        <v>0.1134</v>
      </c>
      <c r="AO2279" s="78">
        <v>0</v>
      </c>
      <c r="AP2279" s="63" t="s">
        <v>12163</v>
      </c>
      <c r="AQ2279" s="78">
        <v>0.0619</v>
      </c>
      <c r="AR2279" s="78">
        <v>0</v>
      </c>
      <c r="AS2279" s="86" t="s">
        <v>12164</v>
      </c>
      <c r="AT2279" s="87"/>
      <c r="AU2279" s="88"/>
    </row>
    <row r="2280" spans="1:47">
      <c r="A2280" s="50">
        <f t="shared" si="155"/>
        <v>21</v>
      </c>
      <c r="B2280" s="51" t="str">
        <f>IF(A2280="","",IF(A2280&lt;词盘!$B$2,"大词",IF(A2280&lt;词盘!$C$2,"中尾词","长尾词")))</f>
        <v>大词</v>
      </c>
      <c r="D2280" s="29" t="str">
        <f t="shared" si="158"/>
        <v>无序</v>
      </c>
      <c r="I2280" s="61">
        <f t="shared" si="156"/>
        <v>0</v>
      </c>
      <c r="K2280" s="91"/>
      <c r="L2280" s="90"/>
      <c r="M2280" s="62" t="s">
        <v>12165</v>
      </c>
      <c r="N2280" s="63" t="s">
        <v>12166</v>
      </c>
      <c r="O2280" s="64" t="s">
        <v>2027</v>
      </c>
      <c r="P2280" s="65"/>
      <c r="Q2280" s="63" t="s">
        <v>2149</v>
      </c>
      <c r="R2280" s="68">
        <v>0</v>
      </c>
      <c r="S2280" s="68">
        <v>1</v>
      </c>
      <c r="T2280" s="69" t="s">
        <v>2022</v>
      </c>
      <c r="U2280" s="70">
        <v>1887653</v>
      </c>
      <c r="V2280" s="68">
        <v>583</v>
      </c>
      <c r="W2280" s="71">
        <v>21</v>
      </c>
      <c r="X2280" s="72">
        <v>0.0375</v>
      </c>
      <c r="Y2280" s="71">
        <v>15789</v>
      </c>
      <c r="Z2280" s="71">
        <v>259</v>
      </c>
      <c r="AA2280" s="71">
        <v>1</v>
      </c>
      <c r="AB2280" s="76">
        <v>0</v>
      </c>
      <c r="AC2280" s="68">
        <v>345</v>
      </c>
      <c r="AD2280" s="77">
        <v>1.69</v>
      </c>
      <c r="AE2280" s="68">
        <v>114</v>
      </c>
      <c r="AF2280" s="78">
        <v>0.2904</v>
      </c>
      <c r="AG2280" s="81">
        <v>0.2</v>
      </c>
      <c r="AH2280" s="82">
        <v>1.91</v>
      </c>
      <c r="AI2280" s="64" t="s">
        <v>12167</v>
      </c>
      <c r="AJ2280" s="63" t="s">
        <v>12168</v>
      </c>
      <c r="AK2280" s="78">
        <v>0.0968</v>
      </c>
      <c r="AL2280" s="78">
        <v>0.2</v>
      </c>
      <c r="AM2280" s="63" t="s">
        <v>12169</v>
      </c>
      <c r="AN2280" s="78">
        <v>0.0968</v>
      </c>
      <c r="AO2280" s="78">
        <v>0</v>
      </c>
      <c r="AP2280" s="63" t="s">
        <v>12170</v>
      </c>
      <c r="AQ2280" s="78">
        <v>0.0968</v>
      </c>
      <c r="AR2280" s="78">
        <v>0</v>
      </c>
      <c r="AS2280" s="86" t="s">
        <v>12171</v>
      </c>
      <c r="AT2280" s="87">
        <v>0.0588</v>
      </c>
      <c r="AU2280" s="88" t="s">
        <v>12172</v>
      </c>
    </row>
    <row r="2281" spans="1:47">
      <c r="A2281" s="50">
        <f t="shared" si="155"/>
        <v>0</v>
      </c>
      <c r="B2281" s="51" t="str">
        <f>IF(A2281="","",IF(A2281&lt;词盘!$B$2,"大词",IF(A2281&lt;词盘!$C$2,"中尾词","长尾词")))</f>
        <v>大词</v>
      </c>
      <c r="D2281" s="29" t="str">
        <f t="shared" si="158"/>
        <v>无序</v>
      </c>
      <c r="I2281" s="61">
        <f t="shared" si="156"/>
        <v>0</v>
      </c>
      <c r="K2281" s="91"/>
      <c r="L2281" s="90"/>
      <c r="M2281" s="62" t="s">
        <v>12173</v>
      </c>
      <c r="N2281" s="63" t="s">
        <v>12174</v>
      </c>
      <c r="O2281" s="64" t="s">
        <v>2027</v>
      </c>
      <c r="P2281" s="65"/>
      <c r="Q2281" s="63" t="s">
        <v>2047</v>
      </c>
      <c r="R2281" s="68">
        <v>0</v>
      </c>
      <c r="S2281" s="68">
        <v>1</v>
      </c>
      <c r="T2281" s="69" t="s">
        <v>2279</v>
      </c>
      <c r="U2281" s="70"/>
      <c r="V2281" s="68"/>
      <c r="W2281" s="71"/>
      <c r="X2281" s="72"/>
      <c r="Y2281" s="71"/>
      <c r="Z2281" s="71"/>
      <c r="AA2281" s="71">
        <v>1</v>
      </c>
      <c r="AB2281" s="76">
        <v>0</v>
      </c>
      <c r="AC2281" s="68">
        <v>281</v>
      </c>
      <c r="AD2281" s="77">
        <v>0</v>
      </c>
      <c r="AE2281" s="68">
        <v>2</v>
      </c>
      <c r="AF2281" s="78">
        <v>1</v>
      </c>
      <c r="AG2281" s="81">
        <v>1</v>
      </c>
      <c r="AH2281" s="44" t="s">
        <v>2027</v>
      </c>
      <c r="AI2281" s="64" t="s">
        <v>2177</v>
      </c>
      <c r="AJ2281" s="63" t="s">
        <v>9913</v>
      </c>
      <c r="AK2281" s="78">
        <v>0.913</v>
      </c>
      <c r="AL2281" s="78">
        <v>1</v>
      </c>
      <c r="AM2281" s="63" t="s">
        <v>11138</v>
      </c>
      <c r="AN2281" s="78">
        <v>0.087</v>
      </c>
      <c r="AO2281" s="78">
        <v>0</v>
      </c>
      <c r="AP2281" s="63"/>
      <c r="AQ2281" s="78"/>
      <c r="AR2281" s="78"/>
      <c r="AS2281" s="86" t="s">
        <v>12175</v>
      </c>
      <c r="AT2281" s="87"/>
      <c r="AU2281" s="88"/>
    </row>
    <row r="2282" spans="1:47">
      <c r="A2282" s="50">
        <f t="shared" si="155"/>
        <v>0</v>
      </c>
      <c r="B2282" s="51" t="str">
        <f>IF(A2282="","",IF(A2282&lt;词盘!$B$2,"大词",IF(A2282&lt;词盘!$C$2,"中尾词","长尾词")))</f>
        <v>大词</v>
      </c>
      <c r="D2282" s="29" t="str">
        <f t="shared" si="158"/>
        <v>无序</v>
      </c>
      <c r="I2282" s="61">
        <f t="shared" si="156"/>
        <v>0</v>
      </c>
      <c r="K2282" s="91"/>
      <c r="L2282" s="90"/>
      <c r="M2282" s="62" t="s">
        <v>12176</v>
      </c>
      <c r="N2282" s="63"/>
      <c r="O2282" s="64" t="s">
        <v>2027</v>
      </c>
      <c r="P2282" s="65"/>
      <c r="Q2282" s="63" t="s">
        <v>2047</v>
      </c>
      <c r="R2282" s="68">
        <v>0</v>
      </c>
      <c r="S2282" s="68">
        <v>8</v>
      </c>
      <c r="T2282" s="69" t="s">
        <v>12177</v>
      </c>
      <c r="U2282" s="70"/>
      <c r="V2282" s="68"/>
      <c r="W2282" s="71"/>
      <c r="X2282" s="72"/>
      <c r="Y2282" s="71"/>
      <c r="Z2282" s="71"/>
      <c r="AA2282" s="71"/>
      <c r="AB2282" s="76"/>
      <c r="AC2282" s="68">
        <v>0</v>
      </c>
      <c r="AD2282" s="77"/>
      <c r="AE2282" s="68">
        <v>18</v>
      </c>
      <c r="AF2282" s="78"/>
      <c r="AG2282" s="81"/>
      <c r="AH2282" s="44" t="s">
        <v>2027</v>
      </c>
      <c r="AI2282" s="64" t="s">
        <v>2177</v>
      </c>
      <c r="AJ2282" s="63"/>
      <c r="AK2282" s="78"/>
      <c r="AL2282" s="78"/>
      <c r="AM2282" s="63"/>
      <c r="AN2282" s="78"/>
      <c r="AO2282" s="78"/>
      <c r="AP2282" s="63"/>
      <c r="AQ2282" s="78"/>
      <c r="AR2282" s="78"/>
      <c r="AS2282" s="86"/>
      <c r="AT2282" s="87"/>
      <c r="AU2282" s="88"/>
    </row>
    <row r="2283" spans="1:47">
      <c r="A2283" s="50">
        <f t="shared" si="155"/>
        <v>0</v>
      </c>
      <c r="B2283" s="51" t="str">
        <f>IF(A2283="","",IF(A2283&lt;词盘!$B$2,"大词",IF(A2283&lt;词盘!$C$2,"中尾词","长尾词")))</f>
        <v>大词</v>
      </c>
      <c r="D2283" s="29" t="str">
        <f t="shared" si="158"/>
        <v>无序</v>
      </c>
      <c r="I2283" s="61">
        <f t="shared" si="156"/>
        <v>0</v>
      </c>
      <c r="K2283" s="91"/>
      <c r="L2283" s="90"/>
      <c r="M2283" s="62" t="s">
        <v>12178</v>
      </c>
      <c r="N2283" s="63"/>
      <c r="O2283" s="64" t="s">
        <v>2027</v>
      </c>
      <c r="P2283" s="65"/>
      <c r="Q2283" s="63" t="s">
        <v>2047</v>
      </c>
      <c r="R2283" s="68">
        <v>0</v>
      </c>
      <c r="S2283" s="68">
        <v>7</v>
      </c>
      <c r="T2283" s="69" t="s">
        <v>12179</v>
      </c>
      <c r="U2283" s="70"/>
      <c r="V2283" s="68"/>
      <c r="W2283" s="71"/>
      <c r="X2283" s="72"/>
      <c r="Y2283" s="71"/>
      <c r="Z2283" s="71"/>
      <c r="AA2283" s="71"/>
      <c r="AB2283" s="76"/>
      <c r="AC2283" s="68">
        <v>0</v>
      </c>
      <c r="AD2283" s="77"/>
      <c r="AE2283" s="68">
        <v>14</v>
      </c>
      <c r="AF2283" s="78"/>
      <c r="AG2283" s="81"/>
      <c r="AH2283" s="44" t="s">
        <v>2027</v>
      </c>
      <c r="AI2283" s="64" t="s">
        <v>2177</v>
      </c>
      <c r="AJ2283" s="63"/>
      <c r="AK2283" s="78"/>
      <c r="AL2283" s="78"/>
      <c r="AM2283" s="63"/>
      <c r="AN2283" s="78"/>
      <c r="AO2283" s="78"/>
      <c r="AP2283" s="63"/>
      <c r="AQ2283" s="78"/>
      <c r="AR2283" s="78"/>
      <c r="AS2283" s="86"/>
      <c r="AT2283" s="87"/>
      <c r="AU2283" s="88"/>
    </row>
    <row r="2284" spans="1:47">
      <c r="A2284" s="50">
        <f t="shared" ref="A2284:A2335" si="159">W2284</f>
        <v>0</v>
      </c>
      <c r="B2284" s="51" t="str">
        <f>IF(A2284="","",IF(A2284&lt;词盘!$B$2,"大词",IF(A2284&lt;词盘!$C$2,"中尾词","长尾词")))</f>
        <v>大词</v>
      </c>
      <c r="D2284" s="29" t="str">
        <f t="shared" ref="D2284:D2347" si="160">IF(M2284="","",IF(OR(E2284="/",E2284=""),"无序",IF(COUNTIFS(E:E,E2284)&lt;4,"无序","有序")))</f>
        <v>无序</v>
      </c>
      <c r="I2284" s="61">
        <f t="shared" si="156"/>
        <v>0</v>
      </c>
      <c r="K2284" s="91"/>
      <c r="L2284" s="90"/>
      <c r="M2284" s="62" t="s">
        <v>12180</v>
      </c>
      <c r="N2284" s="63"/>
      <c r="O2284" s="64" t="s">
        <v>2027</v>
      </c>
      <c r="P2284" s="65"/>
      <c r="Q2284" s="63" t="s">
        <v>2247</v>
      </c>
      <c r="R2284" s="68">
        <v>0</v>
      </c>
      <c r="S2284" s="68">
        <v>1</v>
      </c>
      <c r="T2284" s="69" t="s">
        <v>2601</v>
      </c>
      <c r="U2284" s="70"/>
      <c r="V2284" s="68"/>
      <c r="W2284" s="71"/>
      <c r="X2284" s="72"/>
      <c r="Y2284" s="71"/>
      <c r="Z2284" s="71"/>
      <c r="AA2284" s="71"/>
      <c r="AB2284" s="76"/>
      <c r="AC2284" s="68">
        <v>0</v>
      </c>
      <c r="AD2284" s="77"/>
      <c r="AE2284" s="68">
        <v>16</v>
      </c>
      <c r="AF2284" s="78"/>
      <c r="AG2284" s="81"/>
      <c r="AH2284" s="44" t="s">
        <v>2027</v>
      </c>
      <c r="AI2284" s="64" t="s">
        <v>2177</v>
      </c>
      <c r="AJ2284" s="63"/>
      <c r="AK2284" s="78"/>
      <c r="AL2284" s="78"/>
      <c r="AM2284" s="63"/>
      <c r="AN2284" s="78"/>
      <c r="AO2284" s="78"/>
      <c r="AP2284" s="63"/>
      <c r="AQ2284" s="78"/>
      <c r="AR2284" s="78"/>
      <c r="AS2284" s="86"/>
      <c r="AT2284" s="87"/>
      <c r="AU2284" s="88"/>
    </row>
    <row r="2285" spans="1:47">
      <c r="A2285" s="50">
        <f t="shared" si="159"/>
        <v>194</v>
      </c>
      <c r="B2285" s="51" t="str">
        <f>IF(A2285="","",IF(A2285&lt;词盘!$B$2,"大词",IF(A2285&lt;词盘!$C$2,"中尾词","长尾词")))</f>
        <v>大词</v>
      </c>
      <c r="D2285" s="29" t="str">
        <f t="shared" si="160"/>
        <v>无序</v>
      </c>
      <c r="I2285" s="61">
        <f t="shared" si="156"/>
        <v>0</v>
      </c>
      <c r="K2285" s="91"/>
      <c r="L2285" s="90"/>
      <c r="M2285" s="62" t="s">
        <v>12181</v>
      </c>
      <c r="N2285" s="63" t="s">
        <v>12182</v>
      </c>
      <c r="O2285" s="64" t="s">
        <v>2027</v>
      </c>
      <c r="P2285" s="65"/>
      <c r="Q2285" s="63" t="s">
        <v>2047</v>
      </c>
      <c r="R2285" s="68">
        <v>0</v>
      </c>
      <c r="S2285" s="68">
        <v>5</v>
      </c>
      <c r="T2285" s="69" t="s">
        <v>12183</v>
      </c>
      <c r="U2285" s="70">
        <v>1149780</v>
      </c>
      <c r="V2285" s="68">
        <v>1511</v>
      </c>
      <c r="W2285" s="71">
        <v>194</v>
      </c>
      <c r="X2285" s="72">
        <v>0.1288</v>
      </c>
      <c r="Y2285" s="71">
        <v>34014</v>
      </c>
      <c r="Z2285" s="71">
        <v>639</v>
      </c>
      <c r="AA2285" s="71">
        <v>5</v>
      </c>
      <c r="AB2285" s="76">
        <v>0</v>
      </c>
      <c r="AC2285" s="68">
        <v>250</v>
      </c>
      <c r="AD2285" s="77">
        <v>6.04</v>
      </c>
      <c r="AE2285" s="68">
        <v>22</v>
      </c>
      <c r="AF2285" s="78">
        <v>0.5191</v>
      </c>
      <c r="AG2285" s="81">
        <v>0.4762</v>
      </c>
      <c r="AH2285" s="44" t="s">
        <v>2027</v>
      </c>
      <c r="AI2285" s="64" t="s">
        <v>2177</v>
      </c>
      <c r="AJ2285" s="63" t="s">
        <v>2102</v>
      </c>
      <c r="AK2285" s="78">
        <v>0.2115</v>
      </c>
      <c r="AL2285" s="78">
        <v>0.2381</v>
      </c>
      <c r="AM2285" s="63" t="s">
        <v>2429</v>
      </c>
      <c r="AN2285" s="78">
        <v>0.1538</v>
      </c>
      <c r="AO2285" s="78">
        <v>0.1429</v>
      </c>
      <c r="AP2285" s="63" t="s">
        <v>2451</v>
      </c>
      <c r="AQ2285" s="78">
        <v>0.1538</v>
      </c>
      <c r="AR2285" s="78">
        <v>0.0952</v>
      </c>
      <c r="AS2285" s="86" t="s">
        <v>12184</v>
      </c>
      <c r="AT2285" s="87"/>
      <c r="AU2285" s="88"/>
    </row>
    <row r="2286" spans="1:47">
      <c r="A2286" s="50">
        <f t="shared" si="159"/>
        <v>14</v>
      </c>
      <c r="B2286" s="51" t="str">
        <f>IF(A2286="","",IF(A2286&lt;词盘!$B$2,"大词",IF(A2286&lt;词盘!$C$2,"中尾词","长尾词")))</f>
        <v>大词</v>
      </c>
      <c r="D2286" s="29" t="str">
        <f t="shared" si="160"/>
        <v>无序</v>
      </c>
      <c r="I2286" s="61">
        <f t="shared" si="156"/>
        <v>0</v>
      </c>
      <c r="K2286" s="91"/>
      <c r="L2286" s="90"/>
      <c r="M2286" s="62" t="s">
        <v>12185</v>
      </c>
      <c r="N2286" s="63" t="s">
        <v>12186</v>
      </c>
      <c r="O2286" s="64" t="s">
        <v>2027</v>
      </c>
      <c r="P2286" s="65"/>
      <c r="Q2286" s="63" t="s">
        <v>2047</v>
      </c>
      <c r="R2286" s="68">
        <v>0</v>
      </c>
      <c r="S2286" s="68">
        <v>4</v>
      </c>
      <c r="T2286" s="69" t="s">
        <v>12187</v>
      </c>
      <c r="U2286" s="70">
        <v>2015424</v>
      </c>
      <c r="V2286" s="68">
        <v>506</v>
      </c>
      <c r="W2286" s="71">
        <v>14</v>
      </c>
      <c r="X2286" s="72">
        <v>0.0296</v>
      </c>
      <c r="Y2286" s="71">
        <v>11793</v>
      </c>
      <c r="Z2286" s="71">
        <v>216</v>
      </c>
      <c r="AA2286" s="71">
        <v>1</v>
      </c>
      <c r="AB2286" s="76">
        <v>0</v>
      </c>
      <c r="AC2286" s="68">
        <v>434</v>
      </c>
      <c r="AD2286" s="77">
        <v>1.17</v>
      </c>
      <c r="AE2286" s="68">
        <v>4</v>
      </c>
      <c r="AF2286" s="78">
        <v>0.5862</v>
      </c>
      <c r="AG2286" s="81">
        <v>0.5454</v>
      </c>
      <c r="AH2286" s="44" t="s">
        <v>2027</v>
      </c>
      <c r="AI2286" s="64" t="s">
        <v>2177</v>
      </c>
      <c r="AJ2286" s="63" t="s">
        <v>2231</v>
      </c>
      <c r="AK2286" s="78">
        <v>0.2759</v>
      </c>
      <c r="AL2286" s="78">
        <v>0.2727</v>
      </c>
      <c r="AM2286" s="63" t="s">
        <v>2451</v>
      </c>
      <c r="AN2286" s="78">
        <v>0.1724</v>
      </c>
      <c r="AO2286" s="78">
        <v>0.0909</v>
      </c>
      <c r="AP2286" s="63" t="s">
        <v>2232</v>
      </c>
      <c r="AQ2286" s="78">
        <v>0.1379</v>
      </c>
      <c r="AR2286" s="78">
        <v>0.1818</v>
      </c>
      <c r="AS2286" s="86" t="s">
        <v>12188</v>
      </c>
      <c r="AT2286" s="87"/>
      <c r="AU2286" s="88"/>
    </row>
    <row r="2287" spans="1:47">
      <c r="A2287" s="50">
        <f t="shared" si="159"/>
        <v>0</v>
      </c>
      <c r="B2287" s="51" t="str">
        <f>IF(A2287="","",IF(A2287&lt;词盘!$B$2,"大词",IF(A2287&lt;词盘!$C$2,"中尾词","长尾词")))</f>
        <v>大词</v>
      </c>
      <c r="D2287" s="29" t="str">
        <f t="shared" si="160"/>
        <v>无序</v>
      </c>
      <c r="I2287" s="61">
        <f t="shared" si="156"/>
        <v>0</v>
      </c>
      <c r="K2287" s="91"/>
      <c r="L2287" s="90"/>
      <c r="M2287" s="62" t="s">
        <v>12189</v>
      </c>
      <c r="N2287" s="63"/>
      <c r="O2287" s="64" t="s">
        <v>2027</v>
      </c>
      <c r="P2287" s="65"/>
      <c r="Q2287" s="63" t="s">
        <v>2047</v>
      </c>
      <c r="R2287" s="68">
        <v>0</v>
      </c>
      <c r="S2287" s="68">
        <v>4</v>
      </c>
      <c r="T2287" s="69" t="s">
        <v>12190</v>
      </c>
      <c r="U2287" s="70"/>
      <c r="V2287" s="68"/>
      <c r="W2287" s="71"/>
      <c r="X2287" s="72"/>
      <c r="Y2287" s="71"/>
      <c r="Z2287" s="71"/>
      <c r="AA2287" s="71"/>
      <c r="AB2287" s="76"/>
      <c r="AC2287" s="68">
        <v>0</v>
      </c>
      <c r="AD2287" s="77"/>
      <c r="AE2287" s="68">
        <v>27</v>
      </c>
      <c r="AF2287" s="78"/>
      <c r="AG2287" s="81"/>
      <c r="AH2287" s="44" t="s">
        <v>2027</v>
      </c>
      <c r="AI2287" s="64" t="s">
        <v>2177</v>
      </c>
      <c r="AJ2287" s="63"/>
      <c r="AK2287" s="78"/>
      <c r="AL2287" s="78"/>
      <c r="AM2287" s="63"/>
      <c r="AN2287" s="78"/>
      <c r="AO2287" s="78"/>
      <c r="AP2287" s="63"/>
      <c r="AQ2287" s="78"/>
      <c r="AR2287" s="78"/>
      <c r="AS2287" s="86"/>
      <c r="AT2287" s="87"/>
      <c r="AU2287" s="88"/>
    </row>
    <row r="2288" spans="1:47">
      <c r="A2288" s="50">
        <f t="shared" si="159"/>
        <v>60</v>
      </c>
      <c r="B2288" s="51" t="str">
        <f>IF(A2288="","",IF(A2288&lt;词盘!$B$2,"大词",IF(A2288&lt;词盘!$C$2,"中尾词","长尾词")))</f>
        <v>大词</v>
      </c>
      <c r="D2288" s="29" t="str">
        <f t="shared" si="160"/>
        <v>无序</v>
      </c>
      <c r="I2288" s="61">
        <f t="shared" si="156"/>
        <v>0</v>
      </c>
      <c r="K2288" s="91"/>
      <c r="L2288" s="90"/>
      <c r="M2288" s="62" t="s">
        <v>12191</v>
      </c>
      <c r="N2288" s="63" t="s">
        <v>12192</v>
      </c>
      <c r="O2288" s="64" t="s">
        <v>2027</v>
      </c>
      <c r="P2288" s="65"/>
      <c r="Q2288" s="63" t="s">
        <v>2047</v>
      </c>
      <c r="R2288" s="68">
        <v>0</v>
      </c>
      <c r="S2288" s="68">
        <v>5</v>
      </c>
      <c r="T2288" s="69" t="s">
        <v>8917</v>
      </c>
      <c r="U2288" s="70">
        <v>2145162</v>
      </c>
      <c r="V2288" s="68">
        <v>798</v>
      </c>
      <c r="W2288" s="71">
        <v>60</v>
      </c>
      <c r="X2288" s="72">
        <v>0.0754</v>
      </c>
      <c r="Y2288" s="71">
        <v>19763</v>
      </c>
      <c r="Z2288" s="71">
        <v>326</v>
      </c>
      <c r="AA2288" s="71">
        <v>2</v>
      </c>
      <c r="AB2288" s="76">
        <v>0</v>
      </c>
      <c r="AC2288" s="68">
        <v>222</v>
      </c>
      <c r="AD2288" s="77">
        <v>3.59</v>
      </c>
      <c r="AE2288" s="68">
        <v>5</v>
      </c>
      <c r="AF2288" s="78">
        <v>0.5555</v>
      </c>
      <c r="AG2288" s="81">
        <v>0.4444</v>
      </c>
      <c r="AH2288" s="82">
        <v>0.66</v>
      </c>
      <c r="AI2288" s="64" t="s">
        <v>5389</v>
      </c>
      <c r="AJ2288" s="63" t="s">
        <v>2102</v>
      </c>
      <c r="AK2288" s="78">
        <v>0.2222</v>
      </c>
      <c r="AL2288" s="78">
        <v>0.1111</v>
      </c>
      <c r="AM2288" s="63" t="s">
        <v>2231</v>
      </c>
      <c r="AN2288" s="78">
        <v>0.1852</v>
      </c>
      <c r="AO2288" s="78">
        <v>0.2222</v>
      </c>
      <c r="AP2288" s="63" t="s">
        <v>2451</v>
      </c>
      <c r="AQ2288" s="78">
        <v>0.1481</v>
      </c>
      <c r="AR2288" s="78">
        <v>0.1111</v>
      </c>
      <c r="AS2288" s="86" t="s">
        <v>12193</v>
      </c>
      <c r="AT2288" s="87"/>
      <c r="AU2288" s="88"/>
    </row>
    <row r="2289" spans="1:47">
      <c r="A2289" s="50">
        <f t="shared" si="159"/>
        <v>18969</v>
      </c>
      <c r="B2289" s="51" t="str">
        <f>IF(A2289="","",IF(A2289&lt;词盘!$B$2,"大词",IF(A2289&lt;词盘!$C$2,"中尾词","长尾词")))</f>
        <v>大词</v>
      </c>
      <c r="D2289" s="29" t="str">
        <f t="shared" si="160"/>
        <v>无序</v>
      </c>
      <c r="I2289" s="61">
        <f t="shared" si="156"/>
        <v>0</v>
      </c>
      <c r="K2289" s="91"/>
      <c r="L2289" s="90"/>
      <c r="M2289" s="62" t="s">
        <v>12194</v>
      </c>
      <c r="N2289" s="63" t="s">
        <v>12195</v>
      </c>
      <c r="O2289" s="64" t="s">
        <v>2027</v>
      </c>
      <c r="P2289" s="65"/>
      <c r="Q2289" s="63" t="s">
        <v>2149</v>
      </c>
      <c r="R2289" s="68">
        <v>0</v>
      </c>
      <c r="S2289" s="68">
        <v>1</v>
      </c>
      <c r="T2289" s="69" t="s">
        <v>2224</v>
      </c>
      <c r="U2289" s="70">
        <v>2612</v>
      </c>
      <c r="V2289" s="68">
        <v>253270</v>
      </c>
      <c r="W2289" s="71">
        <v>18969</v>
      </c>
      <c r="X2289" s="72">
        <v>0.0749</v>
      </c>
      <c r="Y2289" s="71">
        <v>6371707</v>
      </c>
      <c r="Z2289" s="71">
        <v>108789</v>
      </c>
      <c r="AA2289" s="71">
        <v>430</v>
      </c>
      <c r="AB2289" s="76">
        <v>52</v>
      </c>
      <c r="AC2289" s="68">
        <v>2145</v>
      </c>
      <c r="AD2289" s="77">
        <v>118.07</v>
      </c>
      <c r="AE2289" s="68">
        <v>180</v>
      </c>
      <c r="AF2289" s="78">
        <v>0.4602</v>
      </c>
      <c r="AG2289" s="81">
        <v>0.3083</v>
      </c>
      <c r="AH2289" s="82">
        <v>1.74</v>
      </c>
      <c r="AI2289" s="64" t="s">
        <v>12196</v>
      </c>
      <c r="AJ2289" s="63" t="s">
        <v>2121</v>
      </c>
      <c r="AK2289" s="78">
        <v>0.1784</v>
      </c>
      <c r="AL2289" s="78">
        <v>0.1322</v>
      </c>
      <c r="AM2289" s="63" t="s">
        <v>12197</v>
      </c>
      <c r="AN2289" s="78">
        <v>0.1569</v>
      </c>
      <c r="AO2289" s="78">
        <v>0.0661</v>
      </c>
      <c r="AP2289" s="63" t="s">
        <v>12198</v>
      </c>
      <c r="AQ2289" s="78">
        <v>0.1249</v>
      </c>
      <c r="AR2289" s="78">
        <v>0.11</v>
      </c>
      <c r="AS2289" s="86" t="s">
        <v>12199</v>
      </c>
      <c r="AT2289" s="87"/>
      <c r="AU2289" s="88"/>
    </row>
    <row r="2290" spans="1:47">
      <c r="A2290" s="50">
        <f t="shared" si="159"/>
        <v>0</v>
      </c>
      <c r="B2290" s="51" t="str">
        <f>IF(A2290="","",IF(A2290&lt;词盘!$B$2,"大词",IF(A2290&lt;词盘!$C$2,"中尾词","长尾词")))</f>
        <v>大词</v>
      </c>
      <c r="D2290" s="29" t="str">
        <f t="shared" si="160"/>
        <v>无序</v>
      </c>
      <c r="I2290" s="61">
        <f t="shared" si="156"/>
        <v>0</v>
      </c>
      <c r="K2290" s="91"/>
      <c r="L2290" s="90"/>
      <c r="M2290" s="62" t="s">
        <v>12200</v>
      </c>
      <c r="N2290" s="63"/>
      <c r="O2290" s="64" t="s">
        <v>2027</v>
      </c>
      <c r="P2290" s="65"/>
      <c r="Q2290" s="63" t="s">
        <v>2047</v>
      </c>
      <c r="R2290" s="68">
        <v>0</v>
      </c>
      <c r="S2290" s="68">
        <v>6</v>
      </c>
      <c r="T2290" s="69" t="s">
        <v>12201</v>
      </c>
      <c r="U2290" s="70"/>
      <c r="V2290" s="68"/>
      <c r="W2290" s="71"/>
      <c r="X2290" s="72"/>
      <c r="Y2290" s="71"/>
      <c r="Z2290" s="71"/>
      <c r="AA2290" s="71"/>
      <c r="AB2290" s="76"/>
      <c r="AC2290" s="68">
        <v>0</v>
      </c>
      <c r="AD2290" s="77"/>
      <c r="AE2290" s="68">
        <v>20</v>
      </c>
      <c r="AF2290" s="78"/>
      <c r="AG2290" s="81"/>
      <c r="AH2290" s="44" t="s">
        <v>2027</v>
      </c>
      <c r="AI2290" s="64" t="s">
        <v>2177</v>
      </c>
      <c r="AJ2290" s="63"/>
      <c r="AK2290" s="78"/>
      <c r="AL2290" s="78"/>
      <c r="AM2290" s="63"/>
      <c r="AN2290" s="78"/>
      <c r="AO2290" s="78"/>
      <c r="AP2290" s="63"/>
      <c r="AQ2290" s="78"/>
      <c r="AR2290" s="78"/>
      <c r="AS2290" s="86"/>
      <c r="AT2290" s="87"/>
      <c r="AU2290" s="88"/>
    </row>
    <row r="2291" spans="1:47">
      <c r="A2291" s="50">
        <f t="shared" si="159"/>
        <v>0</v>
      </c>
      <c r="B2291" s="51" t="str">
        <f>IF(A2291="","",IF(A2291&lt;词盘!$B$2,"大词",IF(A2291&lt;词盘!$C$2,"中尾词","长尾词")))</f>
        <v>大词</v>
      </c>
      <c r="D2291" s="29" t="str">
        <f t="shared" si="160"/>
        <v>无序</v>
      </c>
      <c r="I2291" s="61">
        <f t="shared" si="156"/>
        <v>0</v>
      </c>
      <c r="K2291" s="91"/>
      <c r="L2291" s="90"/>
      <c r="M2291" s="62" t="s">
        <v>12202</v>
      </c>
      <c r="N2291" s="63"/>
      <c r="O2291" s="64" t="s">
        <v>2027</v>
      </c>
      <c r="P2291" s="65"/>
      <c r="Q2291" s="63" t="s">
        <v>2047</v>
      </c>
      <c r="R2291" s="68">
        <v>0</v>
      </c>
      <c r="S2291" s="68">
        <v>1</v>
      </c>
      <c r="T2291" s="69" t="s">
        <v>2224</v>
      </c>
      <c r="U2291" s="70"/>
      <c r="V2291" s="68"/>
      <c r="W2291" s="71"/>
      <c r="X2291" s="72"/>
      <c r="Y2291" s="71"/>
      <c r="Z2291" s="71"/>
      <c r="AA2291" s="71"/>
      <c r="AB2291" s="76"/>
      <c r="AC2291" s="68">
        <v>0</v>
      </c>
      <c r="AD2291" s="77"/>
      <c r="AE2291" s="68">
        <v>8</v>
      </c>
      <c r="AF2291" s="78"/>
      <c r="AG2291" s="81"/>
      <c r="AH2291" s="44" t="s">
        <v>2027</v>
      </c>
      <c r="AI2291" s="64" t="s">
        <v>2177</v>
      </c>
      <c r="AJ2291" s="63"/>
      <c r="AK2291" s="78"/>
      <c r="AL2291" s="78"/>
      <c r="AM2291" s="63"/>
      <c r="AN2291" s="78"/>
      <c r="AO2291" s="78"/>
      <c r="AP2291" s="63"/>
      <c r="AQ2291" s="78"/>
      <c r="AR2291" s="78"/>
      <c r="AS2291" s="86"/>
      <c r="AT2291" s="87"/>
      <c r="AU2291" s="88"/>
    </row>
    <row r="2292" spans="1:47">
      <c r="A2292" s="50">
        <f t="shared" si="159"/>
        <v>0</v>
      </c>
      <c r="B2292" s="51" t="str">
        <f>IF(A2292="","",IF(A2292&lt;词盘!$B$2,"大词",IF(A2292&lt;词盘!$C$2,"中尾词","长尾词")))</f>
        <v>大词</v>
      </c>
      <c r="D2292" s="29" t="str">
        <f t="shared" si="160"/>
        <v>无序</v>
      </c>
      <c r="I2292" s="61">
        <f t="shared" si="156"/>
        <v>0</v>
      </c>
      <c r="K2292" s="91"/>
      <c r="L2292" s="90"/>
      <c r="M2292" s="62" t="s">
        <v>12203</v>
      </c>
      <c r="N2292" s="63" t="s">
        <v>12204</v>
      </c>
      <c r="O2292" s="64" t="s">
        <v>2027</v>
      </c>
      <c r="P2292" s="65"/>
      <c r="Q2292" s="63" t="s">
        <v>2047</v>
      </c>
      <c r="R2292" s="68">
        <v>0</v>
      </c>
      <c r="S2292" s="68">
        <v>1</v>
      </c>
      <c r="T2292" s="69" t="s">
        <v>2066</v>
      </c>
      <c r="U2292" s="70"/>
      <c r="V2292" s="68"/>
      <c r="W2292" s="71"/>
      <c r="X2292" s="72"/>
      <c r="Y2292" s="71"/>
      <c r="Z2292" s="71"/>
      <c r="AA2292" s="71">
        <v>1</v>
      </c>
      <c r="AB2292" s="76">
        <v>0</v>
      </c>
      <c r="AC2292" s="68">
        <v>284</v>
      </c>
      <c r="AD2292" s="77">
        <v>0</v>
      </c>
      <c r="AE2292" s="68">
        <v>4</v>
      </c>
      <c r="AF2292" s="78">
        <v>0.2856</v>
      </c>
      <c r="AG2292" s="81">
        <v>0</v>
      </c>
      <c r="AH2292" s="82">
        <v>1.55</v>
      </c>
      <c r="AI2292" s="64" t="s">
        <v>12205</v>
      </c>
      <c r="AJ2292" s="63" t="s">
        <v>12206</v>
      </c>
      <c r="AK2292" s="78">
        <v>0.1071</v>
      </c>
      <c r="AL2292" s="78">
        <v>0</v>
      </c>
      <c r="AM2292" s="63" t="s">
        <v>12207</v>
      </c>
      <c r="AN2292" s="78">
        <v>0.1071</v>
      </c>
      <c r="AO2292" s="78">
        <v>0</v>
      </c>
      <c r="AP2292" s="63" t="s">
        <v>12208</v>
      </c>
      <c r="AQ2292" s="78">
        <v>0.0714</v>
      </c>
      <c r="AR2292" s="78">
        <v>0</v>
      </c>
      <c r="AS2292" s="86" t="s">
        <v>12209</v>
      </c>
      <c r="AT2292" s="87"/>
      <c r="AU2292" s="88"/>
    </row>
    <row r="2293" spans="1:47">
      <c r="A2293" s="50">
        <f t="shared" si="159"/>
        <v>0</v>
      </c>
      <c r="B2293" s="51" t="str">
        <f>IF(A2293="","",IF(A2293&lt;词盘!$B$2,"大词",IF(A2293&lt;词盘!$C$2,"中尾词","长尾词")))</f>
        <v>大词</v>
      </c>
      <c r="D2293" s="29" t="str">
        <f t="shared" si="160"/>
        <v>无序</v>
      </c>
      <c r="I2293" s="61">
        <f t="shared" si="156"/>
        <v>0</v>
      </c>
      <c r="K2293" s="91"/>
      <c r="L2293" s="90"/>
      <c r="M2293" s="62" t="s">
        <v>12210</v>
      </c>
      <c r="N2293" s="63" t="s">
        <v>12210</v>
      </c>
      <c r="O2293" s="64" t="s">
        <v>2027</v>
      </c>
      <c r="P2293" s="65"/>
      <c r="Q2293" s="63" t="s">
        <v>2149</v>
      </c>
      <c r="R2293" s="68">
        <v>0</v>
      </c>
      <c r="S2293" s="68">
        <v>1</v>
      </c>
      <c r="T2293" s="69" t="s">
        <v>2601</v>
      </c>
      <c r="U2293" s="70"/>
      <c r="V2293" s="68"/>
      <c r="W2293" s="71"/>
      <c r="X2293" s="72"/>
      <c r="Y2293" s="71"/>
      <c r="Z2293" s="71"/>
      <c r="AA2293" s="71">
        <v>1</v>
      </c>
      <c r="AB2293" s="76">
        <v>0</v>
      </c>
      <c r="AC2293" s="68">
        <v>1633</v>
      </c>
      <c r="AD2293" s="77">
        <v>0</v>
      </c>
      <c r="AE2293" s="68">
        <v>176</v>
      </c>
      <c r="AF2293" s="78">
        <v>0.0754</v>
      </c>
      <c r="AG2293" s="81">
        <v>0.0116</v>
      </c>
      <c r="AH2293" s="82">
        <v>0.55</v>
      </c>
      <c r="AI2293" s="64" t="s">
        <v>4998</v>
      </c>
      <c r="AJ2293" s="63" t="s">
        <v>12211</v>
      </c>
      <c r="AK2293" s="78">
        <v>0.0254</v>
      </c>
      <c r="AL2293" s="78">
        <v>0.0116</v>
      </c>
      <c r="AM2293" s="63" t="s">
        <v>6334</v>
      </c>
      <c r="AN2293" s="78">
        <v>0.025</v>
      </c>
      <c r="AO2293" s="78">
        <v>0</v>
      </c>
      <c r="AP2293" s="63" t="s">
        <v>12212</v>
      </c>
      <c r="AQ2293" s="78">
        <v>0.025</v>
      </c>
      <c r="AR2293" s="78">
        <v>0</v>
      </c>
      <c r="AS2293" s="86" t="s">
        <v>12213</v>
      </c>
      <c r="AT2293" s="87"/>
      <c r="AU2293" s="88"/>
    </row>
    <row r="2294" spans="1:47">
      <c r="A2294" s="50">
        <f t="shared" si="159"/>
        <v>0</v>
      </c>
      <c r="B2294" s="51" t="str">
        <f>IF(A2294="","",IF(A2294&lt;词盘!$B$2,"大词",IF(A2294&lt;词盘!$C$2,"中尾词","长尾词")))</f>
        <v>大词</v>
      </c>
      <c r="D2294" s="29" t="str">
        <f t="shared" si="160"/>
        <v>无序</v>
      </c>
      <c r="I2294" s="61">
        <f t="shared" si="156"/>
        <v>0</v>
      </c>
      <c r="K2294" s="91"/>
      <c r="L2294" s="90"/>
      <c r="M2294" s="62" t="s">
        <v>12214</v>
      </c>
      <c r="N2294" s="63"/>
      <c r="O2294" s="64" t="s">
        <v>2027</v>
      </c>
      <c r="P2294" s="65"/>
      <c r="Q2294" s="63" t="s">
        <v>2247</v>
      </c>
      <c r="R2294" s="68">
        <v>0</v>
      </c>
      <c r="S2294" s="68">
        <v>1</v>
      </c>
      <c r="T2294" s="69" t="s">
        <v>2601</v>
      </c>
      <c r="U2294" s="70"/>
      <c r="V2294" s="68"/>
      <c r="W2294" s="71"/>
      <c r="X2294" s="72"/>
      <c r="Y2294" s="71"/>
      <c r="Z2294" s="71"/>
      <c r="AA2294" s="71"/>
      <c r="AB2294" s="76"/>
      <c r="AC2294" s="68">
        <v>0</v>
      </c>
      <c r="AD2294" s="77"/>
      <c r="AE2294" s="68">
        <v>15</v>
      </c>
      <c r="AF2294" s="78"/>
      <c r="AG2294" s="81"/>
      <c r="AH2294" s="44" t="s">
        <v>2027</v>
      </c>
      <c r="AI2294" s="64" t="s">
        <v>2177</v>
      </c>
      <c r="AJ2294" s="63"/>
      <c r="AK2294" s="78"/>
      <c r="AL2294" s="78"/>
      <c r="AM2294" s="63"/>
      <c r="AN2294" s="78"/>
      <c r="AO2294" s="78"/>
      <c r="AP2294" s="63"/>
      <c r="AQ2294" s="78"/>
      <c r="AR2294" s="78"/>
      <c r="AS2294" s="86"/>
      <c r="AT2294" s="87"/>
      <c r="AU2294" s="88"/>
    </row>
    <row r="2295" spans="1:47">
      <c r="A2295" s="50">
        <f t="shared" si="159"/>
        <v>0</v>
      </c>
      <c r="B2295" s="51" t="str">
        <f>IF(A2295="","",IF(A2295&lt;词盘!$B$2,"大词",IF(A2295&lt;词盘!$C$2,"中尾词","长尾词")))</f>
        <v>大词</v>
      </c>
      <c r="D2295" s="29" t="str">
        <f t="shared" si="160"/>
        <v>无序</v>
      </c>
      <c r="I2295" s="61">
        <f t="shared" si="156"/>
        <v>0</v>
      </c>
      <c r="K2295" s="91"/>
      <c r="L2295" s="90"/>
      <c r="M2295" s="62" t="s">
        <v>12215</v>
      </c>
      <c r="N2295" s="63"/>
      <c r="O2295" s="64" t="s">
        <v>2027</v>
      </c>
      <c r="P2295" s="65"/>
      <c r="Q2295" s="63" t="s">
        <v>2047</v>
      </c>
      <c r="R2295" s="68">
        <v>0</v>
      </c>
      <c r="S2295" s="68">
        <v>7</v>
      </c>
      <c r="T2295" s="69" t="s">
        <v>9144</v>
      </c>
      <c r="U2295" s="70"/>
      <c r="V2295" s="68"/>
      <c r="W2295" s="71"/>
      <c r="X2295" s="72"/>
      <c r="Y2295" s="71"/>
      <c r="Z2295" s="71"/>
      <c r="AA2295" s="71"/>
      <c r="AB2295" s="76"/>
      <c r="AC2295" s="68">
        <v>0</v>
      </c>
      <c r="AD2295" s="77"/>
      <c r="AE2295" s="68">
        <v>17</v>
      </c>
      <c r="AF2295" s="78"/>
      <c r="AG2295" s="81"/>
      <c r="AH2295" s="44" t="s">
        <v>2027</v>
      </c>
      <c r="AI2295" s="64" t="s">
        <v>2177</v>
      </c>
      <c r="AJ2295" s="63"/>
      <c r="AK2295" s="78"/>
      <c r="AL2295" s="78"/>
      <c r="AM2295" s="63"/>
      <c r="AN2295" s="78"/>
      <c r="AO2295" s="78"/>
      <c r="AP2295" s="63"/>
      <c r="AQ2295" s="78"/>
      <c r="AR2295" s="78"/>
      <c r="AS2295" s="86"/>
      <c r="AT2295" s="87"/>
      <c r="AU2295" s="88"/>
    </row>
    <row r="2296" spans="1:47">
      <c r="A2296" s="50">
        <f t="shared" si="159"/>
        <v>0</v>
      </c>
      <c r="B2296" s="51" t="str">
        <f>IF(A2296="","",IF(A2296&lt;词盘!$B$2,"大词",IF(A2296&lt;词盘!$C$2,"中尾词","长尾词")))</f>
        <v>大词</v>
      </c>
      <c r="D2296" s="29" t="str">
        <f t="shared" si="160"/>
        <v>无序</v>
      </c>
      <c r="I2296" s="61">
        <f t="shared" si="156"/>
        <v>0</v>
      </c>
      <c r="K2296" s="91"/>
      <c r="L2296" s="90"/>
      <c r="M2296" s="62" t="s">
        <v>12216</v>
      </c>
      <c r="N2296" s="63"/>
      <c r="O2296" s="64" t="s">
        <v>2027</v>
      </c>
      <c r="P2296" s="65"/>
      <c r="Q2296" s="63" t="s">
        <v>2047</v>
      </c>
      <c r="R2296" s="68">
        <v>0</v>
      </c>
      <c r="S2296" s="68">
        <v>6</v>
      </c>
      <c r="T2296" s="69" t="s">
        <v>12217</v>
      </c>
      <c r="U2296" s="70"/>
      <c r="V2296" s="68"/>
      <c r="W2296" s="71"/>
      <c r="X2296" s="72"/>
      <c r="Y2296" s="71"/>
      <c r="Z2296" s="71"/>
      <c r="AA2296" s="71"/>
      <c r="AB2296" s="76"/>
      <c r="AC2296" s="68">
        <v>0</v>
      </c>
      <c r="AD2296" s="77"/>
      <c r="AE2296" s="68">
        <v>41</v>
      </c>
      <c r="AF2296" s="78"/>
      <c r="AG2296" s="81"/>
      <c r="AH2296" s="44" t="s">
        <v>2027</v>
      </c>
      <c r="AI2296" s="64" t="s">
        <v>2177</v>
      </c>
      <c r="AJ2296" s="63"/>
      <c r="AK2296" s="78"/>
      <c r="AL2296" s="78"/>
      <c r="AM2296" s="63"/>
      <c r="AN2296" s="78"/>
      <c r="AO2296" s="78"/>
      <c r="AP2296" s="63"/>
      <c r="AQ2296" s="78"/>
      <c r="AR2296" s="78"/>
      <c r="AS2296" s="86"/>
      <c r="AT2296" s="87"/>
      <c r="AU2296" s="88"/>
    </row>
    <row r="2297" spans="1:45">
      <c r="A2297" s="50">
        <f t="shared" si="159"/>
        <v>0</v>
      </c>
      <c r="B2297" s="51" t="str">
        <f>IF(A2297="","",IF(A2297&lt;词盘!$B$2,"大词",IF(A2297&lt;词盘!$C$2,"中尾词","长尾词")))</f>
        <v>大词</v>
      </c>
      <c r="D2297" s="29" t="str">
        <f t="shared" si="160"/>
        <v>无序</v>
      </c>
      <c r="I2297" s="61">
        <f t="shared" si="156"/>
        <v>0</v>
      </c>
      <c r="M2297" s="62" t="s">
        <v>12218</v>
      </c>
      <c r="N2297" s="63"/>
      <c r="O2297" s="64" t="s">
        <v>2027</v>
      </c>
      <c r="P2297" s="65"/>
      <c r="Q2297" s="63" t="s">
        <v>2047</v>
      </c>
      <c r="R2297" s="68">
        <v>0</v>
      </c>
      <c r="S2297" s="68">
        <v>3</v>
      </c>
      <c r="T2297" s="69" t="s">
        <v>5382</v>
      </c>
      <c r="U2297" s="70"/>
      <c r="V2297" s="68"/>
      <c r="W2297" s="71"/>
      <c r="X2297" s="72"/>
      <c r="Y2297" s="71"/>
      <c r="Z2297" s="71"/>
      <c r="AA2297" s="71"/>
      <c r="AB2297" s="76"/>
      <c r="AC2297" s="68">
        <v>0</v>
      </c>
      <c r="AD2297" s="77"/>
      <c r="AE2297" s="68">
        <v>5</v>
      </c>
      <c r="AF2297" s="78"/>
      <c r="AG2297" s="81"/>
      <c r="AH2297" s="44" t="s">
        <v>2027</v>
      </c>
      <c r="AI2297" s="64" t="s">
        <v>2177</v>
      </c>
      <c r="AJ2297" s="63"/>
      <c r="AK2297" s="78"/>
      <c r="AL2297" s="78"/>
      <c r="AM2297" s="63"/>
      <c r="AN2297" s="78"/>
      <c r="AO2297" s="78"/>
      <c r="AP2297" s="63"/>
      <c r="AQ2297" s="78"/>
      <c r="AR2297" s="78"/>
      <c r="AS2297" s="86"/>
    </row>
    <row r="2298" spans="1:45">
      <c r="A2298" s="50">
        <f t="shared" si="159"/>
        <v>0</v>
      </c>
      <c r="B2298" s="51" t="str">
        <f>IF(A2298="","",IF(A2298&lt;词盘!$B$2,"大词",IF(A2298&lt;词盘!$C$2,"中尾词","长尾词")))</f>
        <v>大词</v>
      </c>
      <c r="D2298" s="29" t="str">
        <f t="shared" si="160"/>
        <v>无序</v>
      </c>
      <c r="I2298" s="61">
        <f t="shared" si="156"/>
        <v>0</v>
      </c>
      <c r="M2298" s="62" t="s">
        <v>12219</v>
      </c>
      <c r="N2298" s="63"/>
      <c r="O2298" s="64" t="s">
        <v>2027</v>
      </c>
      <c r="P2298" s="65"/>
      <c r="Q2298" s="63" t="s">
        <v>2247</v>
      </c>
      <c r="R2298" s="68">
        <v>0</v>
      </c>
      <c r="S2298" s="68">
        <v>1</v>
      </c>
      <c r="T2298" s="69" t="s">
        <v>2601</v>
      </c>
      <c r="U2298" s="70"/>
      <c r="V2298" s="68"/>
      <c r="W2298" s="71"/>
      <c r="X2298" s="72"/>
      <c r="Y2298" s="71"/>
      <c r="Z2298" s="71"/>
      <c r="AA2298" s="71"/>
      <c r="AB2298" s="76"/>
      <c r="AC2298" s="68">
        <v>0</v>
      </c>
      <c r="AD2298" s="77"/>
      <c r="AE2298" s="68">
        <v>11</v>
      </c>
      <c r="AF2298" s="78"/>
      <c r="AG2298" s="81"/>
      <c r="AH2298" s="44" t="s">
        <v>2027</v>
      </c>
      <c r="AI2298" s="64" t="s">
        <v>2177</v>
      </c>
      <c r="AJ2298" s="63"/>
      <c r="AK2298" s="78"/>
      <c r="AL2298" s="78"/>
      <c r="AM2298" s="63"/>
      <c r="AN2298" s="78"/>
      <c r="AO2298" s="78"/>
      <c r="AP2298" s="63"/>
      <c r="AQ2298" s="78"/>
      <c r="AR2298" s="78"/>
      <c r="AS2298" s="86"/>
    </row>
    <row r="2299" spans="1:45">
      <c r="A2299" s="50">
        <f t="shared" si="159"/>
        <v>0</v>
      </c>
      <c r="B2299" s="51" t="str">
        <f>IF(A2299="","",IF(A2299&lt;词盘!$B$2,"大词",IF(A2299&lt;词盘!$C$2,"中尾词","长尾词")))</f>
        <v>大词</v>
      </c>
      <c r="D2299" s="29" t="str">
        <f t="shared" si="160"/>
        <v>无序</v>
      </c>
      <c r="I2299" s="61">
        <f t="shared" si="156"/>
        <v>0</v>
      </c>
      <c r="M2299" s="62" t="s">
        <v>12220</v>
      </c>
      <c r="N2299" s="63" t="s">
        <v>12221</v>
      </c>
      <c r="O2299" s="64" t="s">
        <v>2027</v>
      </c>
      <c r="P2299" s="65"/>
      <c r="Q2299" s="63" t="s">
        <v>2047</v>
      </c>
      <c r="R2299" s="68">
        <v>0</v>
      </c>
      <c r="S2299" s="68">
        <v>7</v>
      </c>
      <c r="T2299" s="69" t="s">
        <v>8986</v>
      </c>
      <c r="U2299" s="70">
        <v>1945791</v>
      </c>
      <c r="V2299" s="68"/>
      <c r="W2299" s="71"/>
      <c r="X2299" s="72"/>
      <c r="Y2299" s="71"/>
      <c r="Z2299" s="71"/>
      <c r="AA2299" s="71">
        <v>1</v>
      </c>
      <c r="AB2299" s="76">
        <v>0</v>
      </c>
      <c r="AC2299" s="68">
        <v>667</v>
      </c>
      <c r="AD2299" s="77">
        <v>0</v>
      </c>
      <c r="AE2299" s="68">
        <v>2</v>
      </c>
      <c r="AF2299" s="78">
        <v>0.4333</v>
      </c>
      <c r="AG2299" s="81">
        <v>0.1666</v>
      </c>
      <c r="AH2299" s="82">
        <v>2.1</v>
      </c>
      <c r="AI2299" s="64" t="s">
        <v>2972</v>
      </c>
      <c r="AJ2299" s="63" t="s">
        <v>4879</v>
      </c>
      <c r="AK2299" s="78">
        <v>0.2333</v>
      </c>
      <c r="AL2299" s="78">
        <v>0.0833</v>
      </c>
      <c r="AM2299" s="63" t="s">
        <v>2362</v>
      </c>
      <c r="AN2299" s="78">
        <v>0.1</v>
      </c>
      <c r="AO2299" s="78">
        <v>0.0833</v>
      </c>
      <c r="AP2299" s="63" t="s">
        <v>3248</v>
      </c>
      <c r="AQ2299" s="78">
        <v>0.1</v>
      </c>
      <c r="AR2299" s="78">
        <v>0</v>
      </c>
      <c r="AS2299" s="86" t="s">
        <v>12222</v>
      </c>
    </row>
    <row r="2300" spans="1:45">
      <c r="A2300" s="50">
        <f t="shared" si="159"/>
        <v>0</v>
      </c>
      <c r="B2300" s="51" t="str">
        <f>IF(A2300="","",IF(A2300&lt;词盘!$B$2,"大词",IF(A2300&lt;词盘!$C$2,"中尾词","长尾词")))</f>
        <v>大词</v>
      </c>
      <c r="D2300" s="29" t="str">
        <f t="shared" si="160"/>
        <v>无序</v>
      </c>
      <c r="I2300" s="61">
        <f t="shared" si="156"/>
        <v>0</v>
      </c>
      <c r="M2300" s="62" t="s">
        <v>12223</v>
      </c>
      <c r="N2300" s="63"/>
      <c r="O2300" s="64" t="s">
        <v>2027</v>
      </c>
      <c r="P2300" s="65"/>
      <c r="Q2300" s="63" t="s">
        <v>2047</v>
      </c>
      <c r="R2300" s="68">
        <v>0</v>
      </c>
      <c r="S2300" s="68">
        <v>10</v>
      </c>
      <c r="T2300" s="69" t="s">
        <v>12224</v>
      </c>
      <c r="U2300" s="70"/>
      <c r="V2300" s="68"/>
      <c r="W2300" s="71"/>
      <c r="X2300" s="72"/>
      <c r="Y2300" s="71"/>
      <c r="Z2300" s="71"/>
      <c r="AA2300" s="71"/>
      <c r="AB2300" s="76"/>
      <c r="AC2300" s="68">
        <v>0</v>
      </c>
      <c r="AD2300" s="77"/>
      <c r="AE2300" s="68">
        <v>19</v>
      </c>
      <c r="AF2300" s="78"/>
      <c r="AG2300" s="81"/>
      <c r="AH2300" s="44" t="s">
        <v>2027</v>
      </c>
      <c r="AI2300" s="64" t="s">
        <v>2177</v>
      </c>
      <c r="AJ2300" s="63"/>
      <c r="AK2300" s="78"/>
      <c r="AL2300" s="78"/>
      <c r="AM2300" s="63"/>
      <c r="AN2300" s="78"/>
      <c r="AO2300" s="78"/>
      <c r="AP2300" s="63"/>
      <c r="AQ2300" s="78"/>
      <c r="AR2300" s="78"/>
      <c r="AS2300" s="86"/>
    </row>
    <row r="2301" spans="1:45">
      <c r="A2301" s="50">
        <f t="shared" si="159"/>
        <v>0</v>
      </c>
      <c r="B2301" s="51" t="str">
        <f>IF(A2301="","",IF(A2301&lt;词盘!$B$2,"大词",IF(A2301&lt;词盘!$C$2,"中尾词","长尾词")))</f>
        <v>大词</v>
      </c>
      <c r="D2301" s="29" t="str">
        <f t="shared" si="160"/>
        <v>有序</v>
      </c>
      <c r="E2301" s="2" t="s">
        <v>23</v>
      </c>
      <c r="I2301" s="61">
        <f t="shared" si="156"/>
        <v>0</v>
      </c>
      <c r="M2301" s="62" t="s">
        <v>12225</v>
      </c>
      <c r="N2301" s="63"/>
      <c r="O2301" s="64" t="s">
        <v>2027</v>
      </c>
      <c r="P2301" s="65"/>
      <c r="Q2301" s="63" t="s">
        <v>2047</v>
      </c>
      <c r="R2301" s="68">
        <v>0</v>
      </c>
      <c r="S2301" s="68">
        <v>9</v>
      </c>
      <c r="T2301" s="69" t="s">
        <v>12226</v>
      </c>
      <c r="U2301" s="70"/>
      <c r="V2301" s="68"/>
      <c r="W2301" s="71"/>
      <c r="X2301" s="72"/>
      <c r="Y2301" s="71"/>
      <c r="Z2301" s="71"/>
      <c r="AA2301" s="71"/>
      <c r="AB2301" s="76"/>
      <c r="AC2301" s="68">
        <v>0</v>
      </c>
      <c r="AD2301" s="77"/>
      <c r="AE2301" s="68">
        <v>21</v>
      </c>
      <c r="AF2301" s="78"/>
      <c r="AG2301" s="81"/>
      <c r="AH2301" s="44" t="s">
        <v>2027</v>
      </c>
      <c r="AI2301" s="64" t="s">
        <v>2177</v>
      </c>
      <c r="AJ2301" s="63"/>
      <c r="AK2301" s="78"/>
      <c r="AL2301" s="78"/>
      <c r="AM2301" s="63"/>
      <c r="AN2301" s="78"/>
      <c r="AO2301" s="78"/>
      <c r="AP2301" s="63"/>
      <c r="AQ2301" s="78"/>
      <c r="AR2301" s="78"/>
      <c r="AS2301" s="86"/>
    </row>
    <row r="2302" spans="1:45">
      <c r="A2302" s="50">
        <f t="shared" si="159"/>
        <v>0</v>
      </c>
      <c r="B2302" s="51" t="str">
        <f>IF(A2302="","",IF(A2302&lt;词盘!$B$2,"大词",IF(A2302&lt;词盘!$C$2,"中尾词","长尾词")))</f>
        <v>大词</v>
      </c>
      <c r="D2302" s="29" t="str">
        <f t="shared" si="160"/>
        <v>无序</v>
      </c>
      <c r="I2302" s="61">
        <f t="shared" ref="I2302:I2365" si="161">P2302/SUM(P:P)</f>
        <v>0</v>
      </c>
      <c r="M2302" s="62" t="s">
        <v>12227</v>
      </c>
      <c r="N2302" s="63"/>
      <c r="O2302" s="64" t="s">
        <v>2027</v>
      </c>
      <c r="P2302" s="65"/>
      <c r="Q2302" s="63" t="s">
        <v>2047</v>
      </c>
      <c r="R2302" s="68">
        <v>0</v>
      </c>
      <c r="S2302" s="68">
        <v>3</v>
      </c>
      <c r="T2302" s="69" t="s">
        <v>5382</v>
      </c>
      <c r="U2302" s="70"/>
      <c r="V2302" s="68"/>
      <c r="W2302" s="71"/>
      <c r="X2302" s="72"/>
      <c r="Y2302" s="71"/>
      <c r="Z2302" s="71"/>
      <c r="AA2302" s="71"/>
      <c r="AB2302" s="76"/>
      <c r="AC2302" s="68">
        <v>0</v>
      </c>
      <c r="AD2302" s="77"/>
      <c r="AE2302" s="68">
        <v>15</v>
      </c>
      <c r="AF2302" s="78"/>
      <c r="AG2302" s="81"/>
      <c r="AH2302" s="44" t="s">
        <v>2027</v>
      </c>
      <c r="AI2302" s="64" t="s">
        <v>2177</v>
      </c>
      <c r="AJ2302" s="63"/>
      <c r="AK2302" s="78"/>
      <c r="AL2302" s="78"/>
      <c r="AM2302" s="63"/>
      <c r="AN2302" s="78"/>
      <c r="AO2302" s="78"/>
      <c r="AP2302" s="63"/>
      <c r="AQ2302" s="78"/>
      <c r="AR2302" s="78"/>
      <c r="AS2302" s="86"/>
    </row>
    <row r="2303" spans="1:45">
      <c r="A2303" s="50">
        <f t="shared" si="159"/>
        <v>31</v>
      </c>
      <c r="B2303" s="51" t="str">
        <f>IF(A2303="","",IF(A2303&lt;词盘!$B$2,"大词",IF(A2303&lt;词盘!$C$2,"中尾词","长尾词")))</f>
        <v>大词</v>
      </c>
      <c r="D2303" s="29" t="str">
        <f t="shared" si="160"/>
        <v>无序</v>
      </c>
      <c r="I2303" s="61">
        <f t="shared" si="161"/>
        <v>0</v>
      </c>
      <c r="M2303" s="62" t="s">
        <v>1566</v>
      </c>
      <c r="N2303" s="63" t="s">
        <v>12228</v>
      </c>
      <c r="O2303" s="64" t="s">
        <v>2027</v>
      </c>
      <c r="P2303" s="65"/>
      <c r="Q2303" s="63" t="s">
        <v>2149</v>
      </c>
      <c r="R2303" s="68">
        <v>0</v>
      </c>
      <c r="S2303" s="68">
        <v>1</v>
      </c>
      <c r="T2303" s="69" t="s">
        <v>2224</v>
      </c>
      <c r="U2303" s="70">
        <v>173710</v>
      </c>
      <c r="V2303" s="68">
        <v>13630</v>
      </c>
      <c r="W2303" s="71">
        <v>31</v>
      </c>
      <c r="X2303" s="72">
        <v>0.0023</v>
      </c>
      <c r="Y2303" s="71">
        <v>319528</v>
      </c>
      <c r="Z2303" s="71">
        <v>5931</v>
      </c>
      <c r="AA2303" s="71">
        <v>1</v>
      </c>
      <c r="AB2303" s="76">
        <v>79</v>
      </c>
      <c r="AC2303" s="68">
        <v>1481</v>
      </c>
      <c r="AD2303" s="77">
        <v>9.2</v>
      </c>
      <c r="AE2303" s="68">
        <v>127</v>
      </c>
      <c r="AF2303" s="78">
        <v>0.112</v>
      </c>
      <c r="AG2303" s="81">
        <v>0</v>
      </c>
      <c r="AH2303" s="82">
        <v>0.55</v>
      </c>
      <c r="AI2303" s="64" t="s">
        <v>4998</v>
      </c>
      <c r="AJ2303" s="63" t="s">
        <v>12229</v>
      </c>
      <c r="AK2303" s="78">
        <v>0.0501</v>
      </c>
      <c r="AL2303" s="78">
        <v>0</v>
      </c>
      <c r="AM2303" s="63" t="s">
        <v>12230</v>
      </c>
      <c r="AN2303" s="78">
        <v>0.0324</v>
      </c>
      <c r="AO2303" s="78">
        <v>0</v>
      </c>
      <c r="AP2303" s="63" t="s">
        <v>12231</v>
      </c>
      <c r="AQ2303" s="78">
        <v>0.0295</v>
      </c>
      <c r="AR2303" s="78">
        <v>0</v>
      </c>
      <c r="AS2303" s="86" t="s">
        <v>12232</v>
      </c>
    </row>
    <row r="2304" spans="1:45">
      <c r="A2304" s="50">
        <f t="shared" si="159"/>
        <v>0</v>
      </c>
      <c r="B2304" s="51" t="str">
        <f>IF(A2304="","",IF(A2304&lt;词盘!$B$2,"大词",IF(A2304&lt;词盘!$C$2,"中尾词","长尾词")))</f>
        <v>大词</v>
      </c>
      <c r="D2304" s="29" t="str">
        <f t="shared" si="160"/>
        <v>无序</v>
      </c>
      <c r="I2304" s="61">
        <f t="shared" si="161"/>
        <v>0</v>
      </c>
      <c r="M2304" s="62" t="s">
        <v>12233</v>
      </c>
      <c r="N2304" s="63"/>
      <c r="O2304" s="64" t="s">
        <v>2027</v>
      </c>
      <c r="P2304" s="65"/>
      <c r="Q2304" s="63" t="s">
        <v>2047</v>
      </c>
      <c r="R2304" s="68">
        <v>0</v>
      </c>
      <c r="S2304" s="68">
        <v>8</v>
      </c>
      <c r="T2304" s="69" t="s">
        <v>9138</v>
      </c>
      <c r="U2304" s="70"/>
      <c r="V2304" s="68"/>
      <c r="W2304" s="71"/>
      <c r="X2304" s="72"/>
      <c r="Y2304" s="71"/>
      <c r="Z2304" s="71"/>
      <c r="AA2304" s="71"/>
      <c r="AB2304" s="76"/>
      <c r="AC2304" s="68">
        <v>0</v>
      </c>
      <c r="AD2304" s="77"/>
      <c r="AE2304" s="68">
        <v>5</v>
      </c>
      <c r="AF2304" s="78"/>
      <c r="AG2304" s="81"/>
      <c r="AH2304" s="44" t="s">
        <v>2027</v>
      </c>
      <c r="AI2304" s="64" t="s">
        <v>2177</v>
      </c>
      <c r="AJ2304" s="63"/>
      <c r="AK2304" s="78"/>
      <c r="AL2304" s="78"/>
      <c r="AM2304" s="63"/>
      <c r="AN2304" s="78"/>
      <c r="AO2304" s="78"/>
      <c r="AP2304" s="63"/>
      <c r="AQ2304" s="78"/>
      <c r="AR2304" s="78"/>
      <c r="AS2304" s="86"/>
    </row>
    <row r="2305" spans="1:45">
      <c r="A2305" s="50">
        <f t="shared" si="159"/>
        <v>0</v>
      </c>
      <c r="B2305" s="51" t="str">
        <f>IF(A2305="","",IF(A2305&lt;词盘!$B$2,"大词",IF(A2305&lt;词盘!$C$2,"中尾词","长尾词")))</f>
        <v>大词</v>
      </c>
      <c r="D2305" s="29" t="str">
        <f t="shared" si="160"/>
        <v>无序</v>
      </c>
      <c r="I2305" s="61">
        <f t="shared" si="161"/>
        <v>0</v>
      </c>
      <c r="M2305" s="62" t="s">
        <v>12234</v>
      </c>
      <c r="N2305" s="63"/>
      <c r="O2305" s="64" t="s">
        <v>2027</v>
      </c>
      <c r="P2305" s="65"/>
      <c r="Q2305" s="63" t="s">
        <v>2047</v>
      </c>
      <c r="R2305" s="68">
        <v>0</v>
      </c>
      <c r="S2305" s="68">
        <v>7</v>
      </c>
      <c r="T2305" s="69" t="s">
        <v>6783</v>
      </c>
      <c r="U2305" s="70"/>
      <c r="V2305" s="68"/>
      <c r="W2305" s="71"/>
      <c r="X2305" s="72"/>
      <c r="Y2305" s="71"/>
      <c r="Z2305" s="71"/>
      <c r="AA2305" s="71"/>
      <c r="AB2305" s="76"/>
      <c r="AC2305" s="68">
        <v>0</v>
      </c>
      <c r="AD2305" s="77"/>
      <c r="AE2305" s="68">
        <v>18</v>
      </c>
      <c r="AF2305" s="78"/>
      <c r="AG2305" s="81"/>
      <c r="AH2305" s="44" t="s">
        <v>2027</v>
      </c>
      <c r="AI2305" s="64" t="s">
        <v>2177</v>
      </c>
      <c r="AJ2305" s="63"/>
      <c r="AK2305" s="78"/>
      <c r="AL2305" s="78"/>
      <c r="AM2305" s="63"/>
      <c r="AN2305" s="78"/>
      <c r="AO2305" s="78"/>
      <c r="AP2305" s="63"/>
      <c r="AQ2305" s="78"/>
      <c r="AR2305" s="78"/>
      <c r="AS2305" s="86"/>
    </row>
    <row r="2306" spans="1:45">
      <c r="A2306" s="50">
        <f t="shared" si="159"/>
        <v>25</v>
      </c>
      <c r="B2306" s="51" t="str">
        <f>IF(A2306="","",IF(A2306&lt;词盘!$B$2,"大词",IF(A2306&lt;词盘!$C$2,"中尾词","长尾词")))</f>
        <v>大词</v>
      </c>
      <c r="D2306" s="29" t="str">
        <f t="shared" si="160"/>
        <v>无序</v>
      </c>
      <c r="I2306" s="61">
        <f t="shared" si="161"/>
        <v>0</v>
      </c>
      <c r="M2306" s="62" t="s">
        <v>12235</v>
      </c>
      <c r="N2306" s="63" t="s">
        <v>12236</v>
      </c>
      <c r="O2306" s="64" t="s">
        <v>2018</v>
      </c>
      <c r="P2306" s="65"/>
      <c r="Q2306" s="63" t="s">
        <v>2275</v>
      </c>
      <c r="R2306" s="68">
        <v>0</v>
      </c>
      <c r="S2306" s="68">
        <v>2</v>
      </c>
      <c r="T2306" s="69" t="s">
        <v>12237</v>
      </c>
      <c r="U2306" s="70">
        <v>1450192</v>
      </c>
      <c r="V2306" s="68">
        <v>835</v>
      </c>
      <c r="W2306" s="71">
        <v>25</v>
      </c>
      <c r="X2306" s="72">
        <v>0.0302</v>
      </c>
      <c r="Y2306" s="71">
        <v>19645</v>
      </c>
      <c r="Z2306" s="71">
        <v>326</v>
      </c>
      <c r="AA2306" s="71">
        <v>1</v>
      </c>
      <c r="AB2306" s="76">
        <v>2</v>
      </c>
      <c r="AC2306" s="68">
        <v>191</v>
      </c>
      <c r="AD2306" s="77">
        <v>4.37</v>
      </c>
      <c r="AE2306" s="68">
        <v>15</v>
      </c>
      <c r="AF2306" s="78">
        <v>0.5366</v>
      </c>
      <c r="AG2306" s="81">
        <v>0.375</v>
      </c>
      <c r="AH2306" s="82">
        <v>1.75</v>
      </c>
      <c r="AI2306" s="64" t="s">
        <v>12238</v>
      </c>
      <c r="AJ2306" s="63" t="s">
        <v>6107</v>
      </c>
      <c r="AK2306" s="78">
        <v>0.2195</v>
      </c>
      <c r="AL2306" s="78">
        <v>0.125</v>
      </c>
      <c r="AM2306" s="63" t="s">
        <v>4090</v>
      </c>
      <c r="AN2306" s="78">
        <v>0.2195</v>
      </c>
      <c r="AO2306" s="78">
        <v>0.125</v>
      </c>
      <c r="AP2306" s="63" t="s">
        <v>9632</v>
      </c>
      <c r="AQ2306" s="78">
        <v>0.0976</v>
      </c>
      <c r="AR2306" s="78">
        <v>0.125</v>
      </c>
      <c r="AS2306" s="86" t="s">
        <v>12239</v>
      </c>
    </row>
    <row r="2307" spans="1:45">
      <c r="A2307" s="50">
        <f t="shared" si="159"/>
        <v>0</v>
      </c>
      <c r="B2307" s="51" t="str">
        <f>IF(A2307="","",IF(A2307&lt;词盘!$B$2,"大词",IF(A2307&lt;词盘!$C$2,"中尾词","长尾词")))</f>
        <v>大词</v>
      </c>
      <c r="D2307" s="29" t="str">
        <f t="shared" si="160"/>
        <v>无序</v>
      </c>
      <c r="I2307" s="61">
        <f t="shared" si="161"/>
        <v>0</v>
      </c>
      <c r="M2307" s="62" t="s">
        <v>12240</v>
      </c>
      <c r="N2307" s="63" t="s">
        <v>12241</v>
      </c>
      <c r="O2307" s="64" t="s">
        <v>2027</v>
      </c>
      <c r="P2307" s="65"/>
      <c r="Q2307" s="63" t="s">
        <v>2149</v>
      </c>
      <c r="R2307" s="68">
        <v>0</v>
      </c>
      <c r="S2307" s="68">
        <v>1</v>
      </c>
      <c r="T2307" s="69" t="s">
        <v>2601</v>
      </c>
      <c r="U2307" s="70"/>
      <c r="V2307" s="68"/>
      <c r="W2307" s="71"/>
      <c r="X2307" s="72"/>
      <c r="Y2307" s="71"/>
      <c r="Z2307" s="71"/>
      <c r="AA2307" s="71">
        <v>1</v>
      </c>
      <c r="AB2307" s="76">
        <v>0</v>
      </c>
      <c r="AC2307" s="68">
        <v>977</v>
      </c>
      <c r="AD2307" s="77">
        <v>0</v>
      </c>
      <c r="AE2307" s="68">
        <v>15</v>
      </c>
      <c r="AF2307" s="78">
        <v>0.6053</v>
      </c>
      <c r="AG2307" s="81">
        <v>0</v>
      </c>
      <c r="AH2307" s="82">
        <v>1.12</v>
      </c>
      <c r="AI2307" s="64" t="s">
        <v>5666</v>
      </c>
      <c r="AJ2307" s="63" t="s">
        <v>3796</v>
      </c>
      <c r="AK2307" s="78">
        <v>0.2895</v>
      </c>
      <c r="AL2307" s="78">
        <v>0</v>
      </c>
      <c r="AM2307" s="63" t="s">
        <v>12242</v>
      </c>
      <c r="AN2307" s="78">
        <v>0.1579</v>
      </c>
      <c r="AO2307" s="78">
        <v>0</v>
      </c>
      <c r="AP2307" s="63" t="s">
        <v>12243</v>
      </c>
      <c r="AQ2307" s="78">
        <v>0.1579</v>
      </c>
      <c r="AR2307" s="78">
        <v>0</v>
      </c>
      <c r="AS2307" s="86" t="s">
        <v>12244</v>
      </c>
    </row>
    <row r="2308" spans="1:45">
      <c r="A2308" s="50">
        <f t="shared" si="159"/>
        <v>0</v>
      </c>
      <c r="B2308" s="51" t="str">
        <f>IF(A2308="","",IF(A2308&lt;词盘!$B$2,"大词",IF(A2308&lt;词盘!$C$2,"中尾词","长尾词")))</f>
        <v>大词</v>
      </c>
      <c r="D2308" s="29" t="str">
        <f t="shared" si="160"/>
        <v>无序</v>
      </c>
      <c r="I2308" s="61">
        <f t="shared" si="161"/>
        <v>0</v>
      </c>
      <c r="M2308" s="62" t="s">
        <v>12245</v>
      </c>
      <c r="N2308" s="63"/>
      <c r="O2308" s="64" t="s">
        <v>2027</v>
      </c>
      <c r="P2308" s="65"/>
      <c r="Q2308" s="63" t="s">
        <v>4152</v>
      </c>
      <c r="R2308" s="68">
        <v>0</v>
      </c>
      <c r="S2308" s="68">
        <v>1</v>
      </c>
      <c r="T2308" s="69" t="s">
        <v>2910</v>
      </c>
      <c r="U2308" s="70"/>
      <c r="V2308" s="68"/>
      <c r="W2308" s="71"/>
      <c r="X2308" s="72"/>
      <c r="Y2308" s="71"/>
      <c r="Z2308" s="71"/>
      <c r="AA2308" s="71"/>
      <c r="AB2308" s="76"/>
      <c r="AC2308" s="68">
        <v>0</v>
      </c>
      <c r="AD2308" s="77"/>
      <c r="AE2308" s="68">
        <v>26</v>
      </c>
      <c r="AF2308" s="78"/>
      <c r="AG2308" s="81"/>
      <c r="AH2308" s="44" t="s">
        <v>2027</v>
      </c>
      <c r="AI2308" s="64" t="s">
        <v>2177</v>
      </c>
      <c r="AJ2308" s="63"/>
      <c r="AK2308" s="78"/>
      <c r="AL2308" s="78"/>
      <c r="AM2308" s="63"/>
      <c r="AN2308" s="78"/>
      <c r="AO2308" s="78"/>
      <c r="AP2308" s="63"/>
      <c r="AQ2308" s="78"/>
      <c r="AR2308" s="78"/>
      <c r="AS2308" s="86"/>
    </row>
    <row r="2309" spans="1:45">
      <c r="A2309" s="50">
        <f t="shared" si="159"/>
        <v>0</v>
      </c>
      <c r="B2309" s="51" t="str">
        <f>IF(A2309="","",IF(A2309&lt;词盘!$B$2,"大词",IF(A2309&lt;词盘!$C$2,"中尾词","长尾词")))</f>
        <v>大词</v>
      </c>
      <c r="D2309" s="29" t="str">
        <f t="shared" si="160"/>
        <v>无序</v>
      </c>
      <c r="I2309" s="61">
        <f t="shared" si="161"/>
        <v>0</v>
      </c>
      <c r="M2309" s="62" t="s">
        <v>12246</v>
      </c>
      <c r="N2309" s="63"/>
      <c r="O2309" s="64" t="s">
        <v>2027</v>
      </c>
      <c r="P2309" s="65"/>
      <c r="Q2309" s="63" t="s">
        <v>2149</v>
      </c>
      <c r="R2309" s="68">
        <v>0</v>
      </c>
      <c r="S2309" s="68">
        <v>2</v>
      </c>
      <c r="T2309" s="69" t="s">
        <v>4646</v>
      </c>
      <c r="U2309" s="70"/>
      <c r="V2309" s="68"/>
      <c r="W2309" s="71"/>
      <c r="X2309" s="72"/>
      <c r="Y2309" s="71"/>
      <c r="Z2309" s="71"/>
      <c r="AA2309" s="71"/>
      <c r="AB2309" s="76"/>
      <c r="AC2309" s="68">
        <v>0</v>
      </c>
      <c r="AD2309" s="77"/>
      <c r="AE2309" s="68">
        <v>17</v>
      </c>
      <c r="AF2309" s="78"/>
      <c r="AG2309" s="81"/>
      <c r="AH2309" s="44" t="s">
        <v>2027</v>
      </c>
      <c r="AI2309" s="64" t="s">
        <v>2177</v>
      </c>
      <c r="AJ2309" s="63"/>
      <c r="AK2309" s="78"/>
      <c r="AL2309" s="78"/>
      <c r="AM2309" s="63"/>
      <c r="AN2309" s="78"/>
      <c r="AO2309" s="78"/>
      <c r="AP2309" s="63"/>
      <c r="AQ2309" s="78"/>
      <c r="AR2309" s="78"/>
      <c r="AS2309" s="86"/>
    </row>
    <row r="2310" spans="1:45">
      <c r="A2310" s="50">
        <f t="shared" si="159"/>
        <v>0</v>
      </c>
      <c r="B2310" s="51" t="str">
        <f>IF(A2310="","",IF(A2310&lt;词盘!$B$2,"大词",IF(A2310&lt;词盘!$C$2,"中尾词","长尾词")))</f>
        <v>大词</v>
      </c>
      <c r="D2310" s="29" t="str">
        <f t="shared" si="160"/>
        <v>无序</v>
      </c>
      <c r="I2310" s="61">
        <f t="shared" si="161"/>
        <v>0</v>
      </c>
      <c r="M2310" s="62" t="s">
        <v>12247</v>
      </c>
      <c r="N2310" s="63"/>
      <c r="O2310" s="64" t="s">
        <v>2027</v>
      </c>
      <c r="P2310" s="65"/>
      <c r="Q2310" s="63" t="s">
        <v>2149</v>
      </c>
      <c r="R2310" s="68">
        <v>0</v>
      </c>
      <c r="S2310" s="68">
        <v>1</v>
      </c>
      <c r="T2310" s="69" t="s">
        <v>2022</v>
      </c>
      <c r="U2310" s="70"/>
      <c r="V2310" s="68"/>
      <c r="W2310" s="71"/>
      <c r="X2310" s="72"/>
      <c r="Y2310" s="71"/>
      <c r="Z2310" s="71"/>
      <c r="AA2310" s="71"/>
      <c r="AB2310" s="76"/>
      <c r="AC2310" s="68">
        <v>0</v>
      </c>
      <c r="AD2310" s="77"/>
      <c r="AE2310" s="68">
        <v>50</v>
      </c>
      <c r="AF2310" s="78"/>
      <c r="AG2310" s="81"/>
      <c r="AH2310" s="44" t="s">
        <v>2027</v>
      </c>
      <c r="AI2310" s="64" t="s">
        <v>2177</v>
      </c>
      <c r="AJ2310" s="63"/>
      <c r="AK2310" s="78"/>
      <c r="AL2310" s="78"/>
      <c r="AM2310" s="63"/>
      <c r="AN2310" s="78"/>
      <c r="AO2310" s="78"/>
      <c r="AP2310" s="63"/>
      <c r="AQ2310" s="78"/>
      <c r="AR2310" s="78"/>
      <c r="AS2310" s="86"/>
    </row>
    <row r="2311" spans="1:45">
      <c r="A2311" s="50">
        <f t="shared" si="159"/>
        <v>0</v>
      </c>
      <c r="B2311" s="51" t="str">
        <f>IF(A2311="","",IF(A2311&lt;词盘!$B$2,"大词",IF(A2311&lt;词盘!$C$2,"中尾词","长尾词")))</f>
        <v>大词</v>
      </c>
      <c r="D2311" s="29" t="str">
        <f t="shared" si="160"/>
        <v>无序</v>
      </c>
      <c r="I2311" s="61">
        <f t="shared" si="161"/>
        <v>0</v>
      </c>
      <c r="M2311" s="62" t="s">
        <v>12248</v>
      </c>
      <c r="N2311" s="63"/>
      <c r="O2311" s="64" t="s">
        <v>2027</v>
      </c>
      <c r="P2311" s="65"/>
      <c r="Q2311" s="63" t="s">
        <v>4152</v>
      </c>
      <c r="R2311" s="68">
        <v>0</v>
      </c>
      <c r="S2311" s="68">
        <v>1</v>
      </c>
      <c r="T2311" s="69" t="s">
        <v>2910</v>
      </c>
      <c r="U2311" s="70"/>
      <c r="V2311" s="68"/>
      <c r="W2311" s="71"/>
      <c r="X2311" s="72"/>
      <c r="Y2311" s="71"/>
      <c r="Z2311" s="71"/>
      <c r="AA2311" s="71"/>
      <c r="AB2311" s="76"/>
      <c r="AC2311" s="68">
        <v>0</v>
      </c>
      <c r="AD2311" s="77"/>
      <c r="AE2311" s="68">
        <v>14</v>
      </c>
      <c r="AF2311" s="78"/>
      <c r="AG2311" s="81"/>
      <c r="AH2311" s="44" t="s">
        <v>2027</v>
      </c>
      <c r="AI2311" s="64" t="s">
        <v>2177</v>
      </c>
      <c r="AJ2311" s="63"/>
      <c r="AK2311" s="78"/>
      <c r="AL2311" s="78"/>
      <c r="AM2311" s="63"/>
      <c r="AN2311" s="78"/>
      <c r="AO2311" s="78"/>
      <c r="AP2311" s="63"/>
      <c r="AQ2311" s="78"/>
      <c r="AR2311" s="78"/>
      <c r="AS2311" s="86"/>
    </row>
    <row r="2312" spans="1:45">
      <c r="A2312" s="50">
        <f t="shared" si="159"/>
        <v>65</v>
      </c>
      <c r="B2312" s="51" t="str">
        <f>IF(A2312="","",IF(A2312&lt;词盘!$B$2,"大词",IF(A2312&lt;词盘!$C$2,"中尾词","长尾词")))</f>
        <v>大词</v>
      </c>
      <c r="D2312" s="29" t="str">
        <f t="shared" si="160"/>
        <v>无序</v>
      </c>
      <c r="I2312" s="61">
        <f t="shared" si="161"/>
        <v>0</v>
      </c>
      <c r="M2312" s="62" t="s">
        <v>12249</v>
      </c>
      <c r="N2312" s="63"/>
      <c r="O2312" s="64" t="s">
        <v>2027</v>
      </c>
      <c r="P2312" s="65"/>
      <c r="Q2312" s="63" t="s">
        <v>2047</v>
      </c>
      <c r="R2312" s="68">
        <v>0</v>
      </c>
      <c r="S2312" s="68">
        <v>8</v>
      </c>
      <c r="T2312" s="69" t="s">
        <v>12250</v>
      </c>
      <c r="U2312" s="70">
        <v>1149470</v>
      </c>
      <c r="V2312" s="68">
        <v>1894</v>
      </c>
      <c r="W2312" s="71">
        <v>65</v>
      </c>
      <c r="X2312" s="72">
        <v>0.0346</v>
      </c>
      <c r="Y2312" s="71">
        <v>41228</v>
      </c>
      <c r="Z2312" s="71">
        <v>754</v>
      </c>
      <c r="AA2312" s="71">
        <v>2</v>
      </c>
      <c r="AB2312" s="76">
        <v>0</v>
      </c>
      <c r="AC2312" s="68">
        <v>347</v>
      </c>
      <c r="AD2312" s="77">
        <v>5.46</v>
      </c>
      <c r="AE2312" s="68">
        <v>6</v>
      </c>
      <c r="AF2312" s="78">
        <v>0.7885</v>
      </c>
      <c r="AG2312" s="81">
        <v>0.6667</v>
      </c>
      <c r="AH2312" s="82">
        <v>1.25</v>
      </c>
      <c r="AI2312" s="64" t="s">
        <v>12251</v>
      </c>
      <c r="AJ2312" s="63" t="s">
        <v>12252</v>
      </c>
      <c r="AK2312" s="78">
        <v>0.6538</v>
      </c>
      <c r="AL2312" s="78">
        <v>0.3333</v>
      </c>
      <c r="AM2312" s="63" t="s">
        <v>12253</v>
      </c>
      <c r="AN2312" s="78">
        <v>0.0962</v>
      </c>
      <c r="AO2312" s="78">
        <v>0.1667</v>
      </c>
      <c r="AP2312" s="63" t="s">
        <v>12254</v>
      </c>
      <c r="AQ2312" s="78">
        <v>0.0385</v>
      </c>
      <c r="AR2312" s="78">
        <v>0.1667</v>
      </c>
      <c r="AS2312" s="86" t="s">
        <v>12255</v>
      </c>
    </row>
    <row r="2313" spans="1:45">
      <c r="A2313" s="50">
        <f t="shared" si="159"/>
        <v>409</v>
      </c>
      <c r="B2313" s="51" t="str">
        <f>IF(A2313="","",IF(A2313&lt;词盘!$B$2,"大词",IF(A2313&lt;词盘!$C$2,"中尾词","长尾词")))</f>
        <v>大词</v>
      </c>
      <c r="D2313" s="29" t="str">
        <f t="shared" si="160"/>
        <v>无序</v>
      </c>
      <c r="I2313" s="61">
        <f t="shared" si="161"/>
        <v>0</v>
      </c>
      <c r="M2313" s="62" t="s">
        <v>12256</v>
      </c>
      <c r="N2313" s="63" t="s">
        <v>12257</v>
      </c>
      <c r="O2313" s="64" t="s">
        <v>2027</v>
      </c>
      <c r="P2313" s="65"/>
      <c r="Q2313" s="63" t="s">
        <v>2149</v>
      </c>
      <c r="R2313" s="68">
        <v>0</v>
      </c>
      <c r="S2313" s="68">
        <v>1</v>
      </c>
      <c r="T2313" s="69" t="s">
        <v>2601</v>
      </c>
      <c r="U2313" s="70">
        <v>120118</v>
      </c>
      <c r="V2313" s="68">
        <v>14066</v>
      </c>
      <c r="W2313" s="71">
        <v>409</v>
      </c>
      <c r="X2313" s="72">
        <v>0.0291</v>
      </c>
      <c r="Y2313" s="71">
        <v>406694</v>
      </c>
      <c r="Z2313" s="71">
        <v>6031</v>
      </c>
      <c r="AA2313" s="71">
        <v>10</v>
      </c>
      <c r="AB2313" s="76">
        <v>1</v>
      </c>
      <c r="AC2313" s="68">
        <v>483</v>
      </c>
      <c r="AD2313" s="77">
        <v>29.12</v>
      </c>
      <c r="AE2313" s="68">
        <v>23</v>
      </c>
      <c r="AF2313" s="78">
        <v>0.5623</v>
      </c>
      <c r="AG2313" s="81">
        <v>0.2858</v>
      </c>
      <c r="AH2313" s="82">
        <v>1.03</v>
      </c>
      <c r="AI2313" s="64" t="s">
        <v>8948</v>
      </c>
      <c r="AJ2313" s="63" t="s">
        <v>12258</v>
      </c>
      <c r="AK2313" s="78">
        <v>0.2075</v>
      </c>
      <c r="AL2313" s="78">
        <v>0.1429</v>
      </c>
      <c r="AM2313" s="63" t="s">
        <v>2662</v>
      </c>
      <c r="AN2313" s="78">
        <v>0.2033</v>
      </c>
      <c r="AO2313" s="78">
        <v>0</v>
      </c>
      <c r="AP2313" s="63" t="s">
        <v>12259</v>
      </c>
      <c r="AQ2313" s="78">
        <v>0.1515</v>
      </c>
      <c r="AR2313" s="78">
        <v>0.1429</v>
      </c>
      <c r="AS2313" s="86" t="s">
        <v>12260</v>
      </c>
    </row>
    <row r="2314" spans="1:45">
      <c r="A2314" s="50">
        <f t="shared" si="159"/>
        <v>0</v>
      </c>
      <c r="B2314" s="51" t="str">
        <f>IF(A2314="","",IF(A2314&lt;词盘!$B$2,"大词",IF(A2314&lt;词盘!$C$2,"中尾词","长尾词")))</f>
        <v>大词</v>
      </c>
      <c r="D2314" s="29" t="str">
        <f t="shared" si="160"/>
        <v>无序</v>
      </c>
      <c r="I2314" s="61">
        <f t="shared" si="161"/>
        <v>0</v>
      </c>
      <c r="M2314" s="62" t="s">
        <v>12261</v>
      </c>
      <c r="N2314" s="63"/>
      <c r="O2314" s="64" t="s">
        <v>2027</v>
      </c>
      <c r="P2314" s="65"/>
      <c r="Q2314" s="63" t="s">
        <v>2247</v>
      </c>
      <c r="R2314" s="68">
        <v>0</v>
      </c>
      <c r="S2314" s="68">
        <v>1</v>
      </c>
      <c r="T2314" s="69" t="s">
        <v>2601</v>
      </c>
      <c r="U2314" s="70"/>
      <c r="V2314" s="68"/>
      <c r="W2314" s="71"/>
      <c r="X2314" s="72"/>
      <c r="Y2314" s="71"/>
      <c r="Z2314" s="71"/>
      <c r="AA2314" s="71"/>
      <c r="AB2314" s="76"/>
      <c r="AC2314" s="68">
        <v>0</v>
      </c>
      <c r="AD2314" s="77"/>
      <c r="AE2314" s="68">
        <v>4</v>
      </c>
      <c r="AF2314" s="78"/>
      <c r="AG2314" s="81"/>
      <c r="AH2314" s="44" t="s">
        <v>2027</v>
      </c>
      <c r="AI2314" s="64" t="s">
        <v>2177</v>
      </c>
      <c r="AJ2314" s="63"/>
      <c r="AK2314" s="78"/>
      <c r="AL2314" s="78"/>
      <c r="AM2314" s="63"/>
      <c r="AN2314" s="78"/>
      <c r="AO2314" s="78"/>
      <c r="AP2314" s="63"/>
      <c r="AQ2314" s="78"/>
      <c r="AR2314" s="78"/>
      <c r="AS2314" s="86"/>
    </row>
    <row r="2315" spans="1:45">
      <c r="A2315" s="50">
        <f t="shared" si="159"/>
        <v>2</v>
      </c>
      <c r="B2315" s="51" t="str">
        <f>IF(A2315="","",IF(A2315&lt;词盘!$B$2,"大词",IF(A2315&lt;词盘!$C$2,"中尾词","长尾词")))</f>
        <v>大词</v>
      </c>
      <c r="D2315" s="29" t="str">
        <f t="shared" si="160"/>
        <v>无序</v>
      </c>
      <c r="I2315" s="61">
        <f t="shared" si="161"/>
        <v>0</v>
      </c>
      <c r="M2315" s="62" t="s">
        <v>12262</v>
      </c>
      <c r="N2315" s="63" t="s">
        <v>12263</v>
      </c>
      <c r="O2315" s="64" t="s">
        <v>2027</v>
      </c>
      <c r="P2315" s="65"/>
      <c r="Q2315" s="63" t="s">
        <v>2149</v>
      </c>
      <c r="R2315" s="68">
        <v>0</v>
      </c>
      <c r="S2315" s="68">
        <v>1</v>
      </c>
      <c r="T2315" s="69" t="s">
        <v>2910</v>
      </c>
      <c r="U2315" s="70">
        <v>1267588</v>
      </c>
      <c r="V2315" s="68">
        <v>584</v>
      </c>
      <c r="W2315" s="71">
        <v>2</v>
      </c>
      <c r="X2315" s="72">
        <v>0.0035</v>
      </c>
      <c r="Y2315" s="71">
        <v>15655</v>
      </c>
      <c r="Z2315" s="71">
        <v>266</v>
      </c>
      <c r="AA2315" s="71">
        <v>1</v>
      </c>
      <c r="AB2315" s="76">
        <v>0</v>
      </c>
      <c r="AC2315" s="68">
        <v>6795</v>
      </c>
      <c r="AD2315" s="77">
        <v>0.09</v>
      </c>
      <c r="AE2315" s="68">
        <v>1</v>
      </c>
      <c r="AF2315" s="78">
        <v>0.3191</v>
      </c>
      <c r="AG2315" s="81">
        <v>0</v>
      </c>
      <c r="AH2315" s="82">
        <v>0.69</v>
      </c>
      <c r="AI2315" s="64" t="s">
        <v>12264</v>
      </c>
      <c r="AJ2315" s="63" t="s">
        <v>12265</v>
      </c>
      <c r="AK2315" s="78">
        <v>0.1489</v>
      </c>
      <c r="AL2315" s="78">
        <v>0</v>
      </c>
      <c r="AM2315" s="63" t="s">
        <v>12266</v>
      </c>
      <c r="AN2315" s="78">
        <v>0.0851</v>
      </c>
      <c r="AO2315" s="78">
        <v>0</v>
      </c>
      <c r="AP2315" s="63" t="s">
        <v>12267</v>
      </c>
      <c r="AQ2315" s="78">
        <v>0.0851</v>
      </c>
      <c r="AR2315" s="78">
        <v>0</v>
      </c>
      <c r="AS2315" s="86" t="s">
        <v>12268</v>
      </c>
    </row>
    <row r="2316" spans="1:45">
      <c r="A2316" s="50">
        <f t="shared" si="159"/>
        <v>26</v>
      </c>
      <c r="B2316" s="51" t="str">
        <f>IF(A2316="","",IF(A2316&lt;词盘!$B$2,"大词",IF(A2316&lt;词盘!$C$2,"中尾词","长尾词")))</f>
        <v>大词</v>
      </c>
      <c r="D2316" s="29" t="str">
        <f t="shared" si="160"/>
        <v>无序</v>
      </c>
      <c r="I2316" s="61">
        <f t="shared" si="161"/>
        <v>0</v>
      </c>
      <c r="M2316" s="62" t="s">
        <v>12269</v>
      </c>
      <c r="N2316" s="63" t="s">
        <v>12270</v>
      </c>
      <c r="O2316" s="64" t="s">
        <v>2027</v>
      </c>
      <c r="P2316" s="65"/>
      <c r="Q2316" s="63" t="s">
        <v>2149</v>
      </c>
      <c r="R2316" s="68">
        <v>0</v>
      </c>
      <c r="S2316" s="68">
        <v>1</v>
      </c>
      <c r="T2316" s="69" t="s">
        <v>4686</v>
      </c>
      <c r="U2316" s="70">
        <v>211594</v>
      </c>
      <c r="V2316" s="68">
        <v>9701</v>
      </c>
      <c r="W2316" s="71">
        <v>26</v>
      </c>
      <c r="X2316" s="72">
        <v>0.0027</v>
      </c>
      <c r="Y2316" s="71">
        <v>219459</v>
      </c>
      <c r="Z2316" s="71">
        <v>4053</v>
      </c>
      <c r="AA2316" s="71">
        <v>1</v>
      </c>
      <c r="AB2316" s="76">
        <v>0</v>
      </c>
      <c r="AC2316" s="68">
        <v>21781</v>
      </c>
      <c r="AD2316" s="77">
        <v>0.45</v>
      </c>
      <c r="AE2316" s="68">
        <v>24</v>
      </c>
      <c r="AF2316" s="78">
        <v>0.2678</v>
      </c>
      <c r="AG2316" s="81">
        <v>0.125</v>
      </c>
      <c r="AH2316" s="82">
        <v>1.44</v>
      </c>
      <c r="AI2316" s="64" t="s">
        <v>12271</v>
      </c>
      <c r="AJ2316" s="63" t="s">
        <v>12266</v>
      </c>
      <c r="AK2316" s="78">
        <v>0.1143</v>
      </c>
      <c r="AL2316" s="78">
        <v>0.125</v>
      </c>
      <c r="AM2316" s="63" t="s">
        <v>12267</v>
      </c>
      <c r="AN2316" s="78">
        <v>0.0821</v>
      </c>
      <c r="AO2316" s="78">
        <v>0</v>
      </c>
      <c r="AP2316" s="63" t="s">
        <v>12272</v>
      </c>
      <c r="AQ2316" s="78">
        <v>0.0714</v>
      </c>
      <c r="AR2316" s="78">
        <v>0</v>
      </c>
      <c r="AS2316" s="86" t="s">
        <v>12273</v>
      </c>
    </row>
    <row r="2317" spans="1:45">
      <c r="A2317" s="50">
        <f t="shared" si="159"/>
        <v>0</v>
      </c>
      <c r="B2317" s="51" t="str">
        <f>IF(A2317="","",IF(A2317&lt;词盘!$B$2,"大词",IF(A2317&lt;词盘!$C$2,"中尾词","长尾词")))</f>
        <v>大词</v>
      </c>
      <c r="D2317" s="29" t="str">
        <f t="shared" si="160"/>
        <v>无序</v>
      </c>
      <c r="I2317" s="61">
        <f t="shared" si="161"/>
        <v>0</v>
      </c>
      <c r="M2317" s="62" t="s">
        <v>12274</v>
      </c>
      <c r="N2317" s="63"/>
      <c r="O2317" s="64" t="s">
        <v>2027</v>
      </c>
      <c r="P2317" s="65"/>
      <c r="Q2317" s="63" t="s">
        <v>2047</v>
      </c>
      <c r="R2317" s="68">
        <v>0</v>
      </c>
      <c r="S2317" s="68">
        <v>1</v>
      </c>
      <c r="T2317" s="69" t="s">
        <v>2601</v>
      </c>
      <c r="U2317" s="70"/>
      <c r="V2317" s="68"/>
      <c r="W2317" s="71"/>
      <c r="X2317" s="72"/>
      <c r="Y2317" s="71"/>
      <c r="Z2317" s="71"/>
      <c r="AA2317" s="71"/>
      <c r="AB2317" s="76"/>
      <c r="AC2317" s="68">
        <v>0</v>
      </c>
      <c r="AD2317" s="77"/>
      <c r="AE2317" s="68">
        <v>20</v>
      </c>
      <c r="AF2317" s="78"/>
      <c r="AG2317" s="81"/>
      <c r="AH2317" s="44" t="s">
        <v>2027</v>
      </c>
      <c r="AI2317" s="64" t="s">
        <v>2177</v>
      </c>
      <c r="AJ2317" s="63"/>
      <c r="AK2317" s="78"/>
      <c r="AL2317" s="78"/>
      <c r="AM2317" s="63"/>
      <c r="AN2317" s="78"/>
      <c r="AO2317" s="78"/>
      <c r="AP2317" s="63"/>
      <c r="AQ2317" s="78"/>
      <c r="AR2317" s="78"/>
      <c r="AS2317" s="86"/>
    </row>
    <row r="2318" spans="1:45">
      <c r="A2318" s="50">
        <f t="shared" si="159"/>
        <v>39</v>
      </c>
      <c r="B2318" s="51" t="str">
        <f>IF(A2318="","",IF(A2318&lt;词盘!$B$2,"大词",IF(A2318&lt;词盘!$C$2,"中尾词","长尾词")))</f>
        <v>大词</v>
      </c>
      <c r="D2318" s="29" t="str">
        <f t="shared" si="160"/>
        <v>无序</v>
      </c>
      <c r="I2318" s="61">
        <f t="shared" si="161"/>
        <v>0</v>
      </c>
      <c r="M2318" s="62" t="s">
        <v>12275</v>
      </c>
      <c r="N2318" s="63" t="s">
        <v>12276</v>
      </c>
      <c r="O2318" s="64" t="s">
        <v>2027</v>
      </c>
      <c r="P2318" s="65"/>
      <c r="Q2318" s="63" t="s">
        <v>2149</v>
      </c>
      <c r="R2318" s="68">
        <v>0</v>
      </c>
      <c r="S2318" s="68">
        <v>1</v>
      </c>
      <c r="T2318" s="69" t="s">
        <v>4686</v>
      </c>
      <c r="U2318" s="70">
        <v>1017341</v>
      </c>
      <c r="V2318" s="68">
        <v>1345</v>
      </c>
      <c r="W2318" s="71">
        <v>39</v>
      </c>
      <c r="X2318" s="72">
        <v>0.0297</v>
      </c>
      <c r="Y2318" s="71">
        <v>35881</v>
      </c>
      <c r="Z2318" s="71">
        <v>627</v>
      </c>
      <c r="AA2318" s="71">
        <v>1</v>
      </c>
      <c r="AB2318" s="76">
        <v>0</v>
      </c>
      <c r="AC2318" s="68">
        <v>10945</v>
      </c>
      <c r="AD2318" s="77">
        <v>0.12</v>
      </c>
      <c r="AE2318" s="68">
        <v>26</v>
      </c>
      <c r="AF2318" s="78">
        <v>0.4576</v>
      </c>
      <c r="AG2318" s="81">
        <v>0.3333</v>
      </c>
      <c r="AH2318" s="82">
        <v>0.79</v>
      </c>
      <c r="AI2318" s="64" t="s">
        <v>12277</v>
      </c>
      <c r="AJ2318" s="63" t="s">
        <v>12278</v>
      </c>
      <c r="AK2318" s="78">
        <v>0.2034</v>
      </c>
      <c r="AL2318" s="78">
        <v>0.3333</v>
      </c>
      <c r="AM2318" s="63" t="s">
        <v>12267</v>
      </c>
      <c r="AN2318" s="78">
        <v>0.1356</v>
      </c>
      <c r="AO2318" s="78">
        <v>0</v>
      </c>
      <c r="AP2318" s="63" t="s">
        <v>3795</v>
      </c>
      <c r="AQ2318" s="78">
        <v>0.1186</v>
      </c>
      <c r="AR2318" s="78">
        <v>0</v>
      </c>
      <c r="AS2318" s="86" t="s">
        <v>12279</v>
      </c>
    </row>
    <row r="2319" spans="1:45">
      <c r="A2319" s="50">
        <f t="shared" si="159"/>
        <v>160</v>
      </c>
      <c r="B2319" s="51" t="str">
        <f>IF(A2319="","",IF(A2319&lt;词盘!$B$2,"大词",IF(A2319&lt;词盘!$C$2,"中尾词","长尾词")))</f>
        <v>大词</v>
      </c>
      <c r="D2319" s="29" t="str">
        <f t="shared" si="160"/>
        <v>无序</v>
      </c>
      <c r="I2319" s="61">
        <f t="shared" si="161"/>
        <v>0</v>
      </c>
      <c r="M2319" s="62" t="s">
        <v>12280</v>
      </c>
      <c r="N2319" s="63" t="s">
        <v>12281</v>
      </c>
      <c r="O2319" s="64" t="s">
        <v>2027</v>
      </c>
      <c r="P2319" s="65"/>
      <c r="Q2319" s="63" t="s">
        <v>2149</v>
      </c>
      <c r="R2319" s="68">
        <v>0</v>
      </c>
      <c r="S2319" s="68">
        <v>1</v>
      </c>
      <c r="T2319" s="69" t="s">
        <v>4686</v>
      </c>
      <c r="U2319" s="70">
        <v>99953</v>
      </c>
      <c r="V2319" s="68">
        <v>18504</v>
      </c>
      <c r="W2319" s="71">
        <v>160</v>
      </c>
      <c r="X2319" s="72">
        <v>0.0087</v>
      </c>
      <c r="Y2319" s="71">
        <v>437512</v>
      </c>
      <c r="Z2319" s="71">
        <v>8879</v>
      </c>
      <c r="AA2319" s="71">
        <v>4</v>
      </c>
      <c r="AB2319" s="76">
        <v>1</v>
      </c>
      <c r="AC2319" s="68">
        <v>2447</v>
      </c>
      <c r="AD2319" s="77">
        <v>7.56</v>
      </c>
      <c r="AE2319" s="68">
        <v>17</v>
      </c>
      <c r="AF2319" s="78">
        <v>0.4713</v>
      </c>
      <c r="AG2319" s="81">
        <v>0.25</v>
      </c>
      <c r="AH2319" s="82">
        <v>2.07</v>
      </c>
      <c r="AI2319" s="64" t="s">
        <v>12282</v>
      </c>
      <c r="AJ2319" s="63" t="s">
        <v>12283</v>
      </c>
      <c r="AK2319" s="78">
        <v>0.1885</v>
      </c>
      <c r="AL2319" s="78">
        <v>0.1875</v>
      </c>
      <c r="AM2319" s="63" t="s">
        <v>12284</v>
      </c>
      <c r="AN2319" s="78">
        <v>0.1571</v>
      </c>
      <c r="AO2319" s="78">
        <v>0.0625</v>
      </c>
      <c r="AP2319" s="63" t="s">
        <v>12285</v>
      </c>
      <c r="AQ2319" s="78">
        <v>0.1257</v>
      </c>
      <c r="AR2319" s="78">
        <v>0</v>
      </c>
      <c r="AS2319" s="86" t="s">
        <v>12286</v>
      </c>
    </row>
    <row r="2320" spans="1:45">
      <c r="A2320" s="50">
        <f t="shared" si="159"/>
        <v>0</v>
      </c>
      <c r="B2320" s="51" t="str">
        <f>IF(A2320="","",IF(A2320&lt;词盘!$B$2,"大词",IF(A2320&lt;词盘!$C$2,"中尾词","长尾词")))</f>
        <v>大词</v>
      </c>
      <c r="D2320" s="29" t="str">
        <f t="shared" si="160"/>
        <v>无序</v>
      </c>
      <c r="I2320" s="61">
        <f t="shared" si="161"/>
        <v>0</v>
      </c>
      <c r="M2320" s="62" t="s">
        <v>12287</v>
      </c>
      <c r="N2320" s="63"/>
      <c r="O2320" s="64" t="s">
        <v>2027</v>
      </c>
      <c r="P2320" s="65"/>
      <c r="Q2320" s="63" t="s">
        <v>2149</v>
      </c>
      <c r="R2320" s="68">
        <v>0</v>
      </c>
      <c r="S2320" s="68">
        <v>1</v>
      </c>
      <c r="T2320" s="69" t="s">
        <v>2601</v>
      </c>
      <c r="U2320" s="70"/>
      <c r="V2320" s="68"/>
      <c r="W2320" s="71"/>
      <c r="X2320" s="72"/>
      <c r="Y2320" s="71"/>
      <c r="Z2320" s="71"/>
      <c r="AA2320" s="71"/>
      <c r="AB2320" s="76"/>
      <c r="AC2320" s="68">
        <v>0</v>
      </c>
      <c r="AD2320" s="77"/>
      <c r="AE2320" s="68">
        <v>6</v>
      </c>
      <c r="AF2320" s="78"/>
      <c r="AG2320" s="81"/>
      <c r="AH2320" s="44" t="s">
        <v>2027</v>
      </c>
      <c r="AI2320" s="64" t="s">
        <v>2177</v>
      </c>
      <c r="AJ2320" s="63"/>
      <c r="AK2320" s="78"/>
      <c r="AL2320" s="78"/>
      <c r="AM2320" s="63"/>
      <c r="AN2320" s="78"/>
      <c r="AO2320" s="78"/>
      <c r="AP2320" s="63"/>
      <c r="AQ2320" s="78"/>
      <c r="AR2320" s="78"/>
      <c r="AS2320" s="86"/>
    </row>
    <row r="2321" spans="1:45">
      <c r="A2321" s="50">
        <f t="shared" si="159"/>
        <v>10</v>
      </c>
      <c r="B2321" s="51" t="str">
        <f>IF(A2321="","",IF(A2321&lt;词盘!$B$2,"大词",IF(A2321&lt;词盘!$C$2,"中尾词","长尾词")))</f>
        <v>大词</v>
      </c>
      <c r="D2321" s="29" t="str">
        <f t="shared" si="160"/>
        <v>无序</v>
      </c>
      <c r="I2321" s="61">
        <f t="shared" si="161"/>
        <v>0</v>
      </c>
      <c r="M2321" s="62" t="s">
        <v>12288</v>
      </c>
      <c r="N2321" s="63"/>
      <c r="O2321" s="64" t="s">
        <v>2027</v>
      </c>
      <c r="P2321" s="65"/>
      <c r="Q2321" s="63" t="s">
        <v>2047</v>
      </c>
      <c r="R2321" s="68">
        <v>0</v>
      </c>
      <c r="S2321" s="68">
        <v>9</v>
      </c>
      <c r="T2321" s="69" t="s">
        <v>12289</v>
      </c>
      <c r="U2321" s="70">
        <v>2226059</v>
      </c>
      <c r="V2321" s="68">
        <v>388</v>
      </c>
      <c r="W2321" s="71">
        <v>10</v>
      </c>
      <c r="X2321" s="72">
        <v>0.0274</v>
      </c>
      <c r="Y2321" s="71">
        <v>8985</v>
      </c>
      <c r="Z2321" s="71">
        <v>172</v>
      </c>
      <c r="AA2321" s="71">
        <v>1</v>
      </c>
      <c r="AB2321" s="76">
        <v>0</v>
      </c>
      <c r="AC2321" s="68">
        <v>681</v>
      </c>
      <c r="AD2321" s="77">
        <v>0.57</v>
      </c>
      <c r="AE2321" s="68">
        <v>17</v>
      </c>
      <c r="AF2321" s="78">
        <v>0.7307</v>
      </c>
      <c r="AG2321" s="81">
        <v>0.5</v>
      </c>
      <c r="AH2321" s="82">
        <v>4.71</v>
      </c>
      <c r="AI2321" s="64" t="s">
        <v>12290</v>
      </c>
      <c r="AJ2321" s="63" t="s">
        <v>12252</v>
      </c>
      <c r="AK2321" s="78">
        <v>0.5769</v>
      </c>
      <c r="AL2321" s="78">
        <v>0.25</v>
      </c>
      <c r="AM2321" s="63" t="s">
        <v>2178</v>
      </c>
      <c r="AN2321" s="78">
        <v>0.0769</v>
      </c>
      <c r="AO2321" s="78">
        <v>0.25</v>
      </c>
      <c r="AP2321" s="63" t="s">
        <v>12291</v>
      </c>
      <c r="AQ2321" s="78">
        <v>0.0769</v>
      </c>
      <c r="AR2321" s="78">
        <v>0</v>
      </c>
      <c r="AS2321" s="86" t="s">
        <v>12292</v>
      </c>
    </row>
    <row r="2322" spans="1:45">
      <c r="A2322" s="50">
        <f t="shared" si="159"/>
        <v>0</v>
      </c>
      <c r="B2322" s="51" t="str">
        <f>IF(A2322="","",IF(A2322&lt;词盘!$B$2,"大词",IF(A2322&lt;词盘!$C$2,"中尾词","长尾词")))</f>
        <v>大词</v>
      </c>
      <c r="D2322" s="29" t="str">
        <f t="shared" si="160"/>
        <v>无序</v>
      </c>
      <c r="I2322" s="61">
        <f t="shared" si="161"/>
        <v>0</v>
      </c>
      <c r="M2322" s="62" t="s">
        <v>12293</v>
      </c>
      <c r="N2322" s="63"/>
      <c r="O2322" s="64" t="s">
        <v>2027</v>
      </c>
      <c r="P2322" s="65"/>
      <c r="Q2322" s="63" t="s">
        <v>2247</v>
      </c>
      <c r="R2322" s="68">
        <v>0</v>
      </c>
      <c r="S2322" s="68">
        <v>2</v>
      </c>
      <c r="T2322" s="69" t="s">
        <v>4255</v>
      </c>
      <c r="U2322" s="70"/>
      <c r="V2322" s="68"/>
      <c r="W2322" s="71"/>
      <c r="X2322" s="72"/>
      <c r="Y2322" s="71"/>
      <c r="Z2322" s="71"/>
      <c r="AA2322" s="71"/>
      <c r="AB2322" s="76"/>
      <c r="AC2322" s="68">
        <v>0</v>
      </c>
      <c r="AD2322" s="77"/>
      <c r="AE2322" s="68">
        <v>13</v>
      </c>
      <c r="AF2322" s="78"/>
      <c r="AG2322" s="81"/>
      <c r="AH2322" s="44" t="s">
        <v>2027</v>
      </c>
      <c r="AI2322" s="64" t="s">
        <v>2177</v>
      </c>
      <c r="AJ2322" s="63"/>
      <c r="AK2322" s="78"/>
      <c r="AL2322" s="78"/>
      <c r="AM2322" s="63"/>
      <c r="AN2322" s="78"/>
      <c r="AO2322" s="78"/>
      <c r="AP2322" s="63"/>
      <c r="AQ2322" s="78"/>
      <c r="AR2322" s="78"/>
      <c r="AS2322" s="86"/>
    </row>
    <row r="2323" spans="1:45">
      <c r="A2323" s="50">
        <f t="shared" si="159"/>
        <v>13</v>
      </c>
      <c r="B2323" s="51" t="str">
        <f>IF(A2323="","",IF(A2323&lt;词盘!$B$2,"大词",IF(A2323&lt;词盘!$C$2,"中尾词","长尾词")))</f>
        <v>大词</v>
      </c>
      <c r="D2323" s="29" t="str">
        <f t="shared" si="160"/>
        <v>无序</v>
      </c>
      <c r="I2323" s="61">
        <f t="shared" si="161"/>
        <v>0</v>
      </c>
      <c r="M2323" s="62" t="s">
        <v>12294</v>
      </c>
      <c r="N2323" s="63" t="s">
        <v>12295</v>
      </c>
      <c r="O2323" s="64" t="s">
        <v>2027</v>
      </c>
      <c r="P2323" s="65"/>
      <c r="Q2323" s="63" t="s">
        <v>2149</v>
      </c>
      <c r="R2323" s="68">
        <v>0</v>
      </c>
      <c r="S2323" s="68">
        <v>1</v>
      </c>
      <c r="T2323" s="69" t="s">
        <v>2601</v>
      </c>
      <c r="U2323" s="70">
        <v>261417</v>
      </c>
      <c r="V2323" s="68">
        <v>7675</v>
      </c>
      <c r="W2323" s="71">
        <v>13</v>
      </c>
      <c r="X2323" s="72">
        <v>0.0017</v>
      </c>
      <c r="Y2323" s="71">
        <v>229850</v>
      </c>
      <c r="Z2323" s="71">
        <v>3252</v>
      </c>
      <c r="AA2323" s="71">
        <v>1</v>
      </c>
      <c r="AB2323" s="76">
        <v>0</v>
      </c>
      <c r="AC2323" s="68">
        <v>5972</v>
      </c>
      <c r="AD2323" s="77">
        <v>1.29</v>
      </c>
      <c r="AE2323" s="68">
        <v>16</v>
      </c>
      <c r="AF2323" s="78">
        <v>0.2675</v>
      </c>
      <c r="AG2323" s="81">
        <v>1</v>
      </c>
      <c r="AH2323" s="82">
        <v>0.68</v>
      </c>
      <c r="AI2323" s="64" t="s">
        <v>10282</v>
      </c>
      <c r="AJ2323" s="63" t="s">
        <v>12265</v>
      </c>
      <c r="AK2323" s="78">
        <v>0.0965</v>
      </c>
      <c r="AL2323" s="78">
        <v>1</v>
      </c>
      <c r="AM2323" s="63" t="s">
        <v>12267</v>
      </c>
      <c r="AN2323" s="78">
        <v>0.0877</v>
      </c>
      <c r="AO2323" s="78">
        <v>0</v>
      </c>
      <c r="AP2323" s="63" t="s">
        <v>12266</v>
      </c>
      <c r="AQ2323" s="78">
        <v>0.0833</v>
      </c>
      <c r="AR2323" s="78">
        <v>0</v>
      </c>
      <c r="AS2323" s="86" t="s">
        <v>12296</v>
      </c>
    </row>
    <row r="2324" spans="1:45">
      <c r="A2324" s="50">
        <f t="shared" si="159"/>
        <v>277</v>
      </c>
      <c r="B2324" s="51" t="str">
        <f>IF(A2324="","",IF(A2324&lt;词盘!$B$2,"大词",IF(A2324&lt;词盘!$C$2,"中尾词","长尾词")))</f>
        <v>大词</v>
      </c>
      <c r="D2324" s="29" t="str">
        <f t="shared" si="160"/>
        <v>无序</v>
      </c>
      <c r="I2324" s="61">
        <f t="shared" si="161"/>
        <v>0</v>
      </c>
      <c r="M2324" s="62" t="s">
        <v>12297</v>
      </c>
      <c r="N2324" s="63" t="s">
        <v>12298</v>
      </c>
      <c r="O2324" s="64" t="s">
        <v>2027</v>
      </c>
      <c r="P2324" s="65"/>
      <c r="Q2324" s="63" t="s">
        <v>2149</v>
      </c>
      <c r="R2324" s="68">
        <v>0</v>
      </c>
      <c r="S2324" s="68">
        <v>1</v>
      </c>
      <c r="T2324" s="69" t="s">
        <v>4686</v>
      </c>
      <c r="U2324" s="70">
        <v>116241</v>
      </c>
      <c r="V2324" s="68">
        <v>13364</v>
      </c>
      <c r="W2324" s="71">
        <v>277</v>
      </c>
      <c r="X2324" s="72">
        <v>0.0208</v>
      </c>
      <c r="Y2324" s="71">
        <v>378894</v>
      </c>
      <c r="Z2324" s="71">
        <v>6380</v>
      </c>
      <c r="AA2324" s="71">
        <v>7</v>
      </c>
      <c r="AB2324" s="76">
        <v>0</v>
      </c>
      <c r="AC2324" s="68">
        <v>2119</v>
      </c>
      <c r="AD2324" s="77">
        <v>6.31</v>
      </c>
      <c r="AE2324" s="68">
        <v>31</v>
      </c>
      <c r="AF2324" s="78">
        <v>0.5332</v>
      </c>
      <c r="AG2324" s="81">
        <v>0.2727</v>
      </c>
      <c r="AH2324" s="82">
        <v>0.27</v>
      </c>
      <c r="AI2324" s="64" t="s">
        <v>12299</v>
      </c>
      <c r="AJ2324" s="63" t="s">
        <v>6670</v>
      </c>
      <c r="AK2324" s="78">
        <v>0.2314</v>
      </c>
      <c r="AL2324" s="78">
        <v>0.0909</v>
      </c>
      <c r="AM2324" s="63" t="s">
        <v>12300</v>
      </c>
      <c r="AN2324" s="78">
        <v>0.1509</v>
      </c>
      <c r="AO2324" s="78">
        <v>0.0909</v>
      </c>
      <c r="AP2324" s="63" t="s">
        <v>6671</v>
      </c>
      <c r="AQ2324" s="78">
        <v>0.1509</v>
      </c>
      <c r="AR2324" s="78">
        <v>0.0909</v>
      </c>
      <c r="AS2324" s="86" t="s">
        <v>12301</v>
      </c>
    </row>
    <row r="2325" spans="1:45">
      <c r="A2325" s="50">
        <f t="shared" si="159"/>
        <v>0</v>
      </c>
      <c r="B2325" s="51" t="str">
        <f>IF(A2325="","",IF(A2325&lt;词盘!$B$2,"大词",IF(A2325&lt;词盘!$C$2,"中尾词","长尾词")))</f>
        <v>大词</v>
      </c>
      <c r="D2325" s="29" t="str">
        <f t="shared" si="160"/>
        <v>无序</v>
      </c>
      <c r="I2325" s="61">
        <f t="shared" si="161"/>
        <v>0</v>
      </c>
      <c r="M2325" s="62" t="s">
        <v>12302</v>
      </c>
      <c r="N2325" s="63"/>
      <c r="O2325" s="64" t="s">
        <v>2027</v>
      </c>
      <c r="P2325" s="65"/>
      <c r="Q2325" s="63" t="s">
        <v>2247</v>
      </c>
      <c r="R2325" s="68">
        <v>0</v>
      </c>
      <c r="S2325" s="68">
        <v>1</v>
      </c>
      <c r="T2325" s="69" t="s">
        <v>2601</v>
      </c>
      <c r="U2325" s="70"/>
      <c r="V2325" s="68"/>
      <c r="W2325" s="71"/>
      <c r="X2325" s="72"/>
      <c r="Y2325" s="71"/>
      <c r="Z2325" s="71"/>
      <c r="AA2325" s="71"/>
      <c r="AB2325" s="76"/>
      <c r="AC2325" s="68">
        <v>0</v>
      </c>
      <c r="AD2325" s="77"/>
      <c r="AE2325" s="68">
        <v>14</v>
      </c>
      <c r="AF2325" s="78"/>
      <c r="AG2325" s="81"/>
      <c r="AH2325" s="44" t="s">
        <v>2027</v>
      </c>
      <c r="AI2325" s="64" t="s">
        <v>2177</v>
      </c>
      <c r="AJ2325" s="63"/>
      <c r="AK2325" s="78"/>
      <c r="AL2325" s="78"/>
      <c r="AM2325" s="63"/>
      <c r="AN2325" s="78"/>
      <c r="AO2325" s="78"/>
      <c r="AP2325" s="63"/>
      <c r="AQ2325" s="78"/>
      <c r="AR2325" s="78"/>
      <c r="AS2325" s="86"/>
    </row>
    <row r="2326" spans="1:45">
      <c r="A2326" s="50">
        <f t="shared" si="159"/>
        <v>0</v>
      </c>
      <c r="B2326" s="51" t="str">
        <f>IF(A2326="","",IF(A2326&lt;词盘!$B$2,"大词",IF(A2326&lt;词盘!$C$2,"中尾词","长尾词")))</f>
        <v>大词</v>
      </c>
      <c r="D2326" s="29" t="str">
        <f t="shared" si="160"/>
        <v>无序</v>
      </c>
      <c r="I2326" s="61">
        <f t="shared" si="161"/>
        <v>0</v>
      </c>
      <c r="M2326" s="62" t="s">
        <v>12303</v>
      </c>
      <c r="N2326" s="63"/>
      <c r="O2326" s="64" t="s">
        <v>2027</v>
      </c>
      <c r="P2326" s="65"/>
      <c r="Q2326" s="63" t="s">
        <v>2247</v>
      </c>
      <c r="R2326" s="68">
        <v>0</v>
      </c>
      <c r="S2326" s="68">
        <v>1</v>
      </c>
      <c r="T2326" s="69" t="s">
        <v>2601</v>
      </c>
      <c r="U2326" s="70"/>
      <c r="V2326" s="68"/>
      <c r="W2326" s="71"/>
      <c r="X2326" s="72"/>
      <c r="Y2326" s="71"/>
      <c r="Z2326" s="71"/>
      <c r="AA2326" s="71"/>
      <c r="AB2326" s="76"/>
      <c r="AC2326" s="68">
        <v>0</v>
      </c>
      <c r="AD2326" s="77"/>
      <c r="AE2326" s="68">
        <v>11</v>
      </c>
      <c r="AF2326" s="78"/>
      <c r="AG2326" s="81"/>
      <c r="AH2326" s="44" t="s">
        <v>2027</v>
      </c>
      <c r="AI2326" s="64" t="s">
        <v>2177</v>
      </c>
      <c r="AJ2326" s="63"/>
      <c r="AK2326" s="78"/>
      <c r="AL2326" s="78"/>
      <c r="AM2326" s="63"/>
      <c r="AN2326" s="78"/>
      <c r="AO2326" s="78"/>
      <c r="AP2326" s="63"/>
      <c r="AQ2326" s="78"/>
      <c r="AR2326" s="78"/>
      <c r="AS2326" s="86"/>
    </row>
    <row r="2327" spans="1:45">
      <c r="A2327" s="50">
        <f t="shared" si="159"/>
        <v>1010</v>
      </c>
      <c r="B2327" s="51" t="str">
        <f>IF(A2327="","",IF(A2327&lt;词盘!$B$2,"大词",IF(A2327&lt;词盘!$C$2,"中尾词","长尾词")))</f>
        <v>大词</v>
      </c>
      <c r="D2327" s="29" t="str">
        <f t="shared" si="160"/>
        <v>无序</v>
      </c>
      <c r="I2327" s="61">
        <f t="shared" si="161"/>
        <v>0</v>
      </c>
      <c r="M2327" s="62" t="s">
        <v>12304</v>
      </c>
      <c r="N2327" s="63" t="s">
        <v>12305</v>
      </c>
      <c r="O2327" s="64" t="s">
        <v>2027</v>
      </c>
      <c r="P2327" s="65"/>
      <c r="Q2327" s="63" t="s">
        <v>2149</v>
      </c>
      <c r="R2327" s="68">
        <v>0</v>
      </c>
      <c r="S2327" s="68">
        <v>1</v>
      </c>
      <c r="T2327" s="69" t="s">
        <v>4686</v>
      </c>
      <c r="U2327" s="70">
        <v>27939</v>
      </c>
      <c r="V2327" s="68">
        <v>54337</v>
      </c>
      <c r="W2327" s="71">
        <v>1010</v>
      </c>
      <c r="X2327" s="72">
        <v>0.0186</v>
      </c>
      <c r="Y2327" s="71">
        <v>1345190</v>
      </c>
      <c r="Z2327" s="71">
        <v>26558</v>
      </c>
      <c r="AA2327" s="71">
        <v>23</v>
      </c>
      <c r="AB2327" s="76">
        <v>0</v>
      </c>
      <c r="AC2327" s="68">
        <v>769</v>
      </c>
      <c r="AD2327" s="77">
        <v>70.66</v>
      </c>
      <c r="AE2327" s="68">
        <v>34</v>
      </c>
      <c r="AF2327" s="78">
        <v>0.5751</v>
      </c>
      <c r="AG2327" s="81">
        <v>0.5946</v>
      </c>
      <c r="AH2327" s="82">
        <v>0.3</v>
      </c>
      <c r="AI2327" s="64" t="s">
        <v>12306</v>
      </c>
      <c r="AJ2327" s="63" t="s">
        <v>4690</v>
      </c>
      <c r="AK2327" s="78">
        <v>0.3359</v>
      </c>
      <c r="AL2327" s="78">
        <v>0.4054</v>
      </c>
      <c r="AM2327" s="63" t="s">
        <v>12300</v>
      </c>
      <c r="AN2327" s="78">
        <v>0.1311</v>
      </c>
      <c r="AO2327" s="78">
        <v>0.1081</v>
      </c>
      <c r="AP2327" s="63" t="s">
        <v>6670</v>
      </c>
      <c r="AQ2327" s="78">
        <v>0.1081</v>
      </c>
      <c r="AR2327" s="78">
        <v>0.0811</v>
      </c>
      <c r="AS2327" s="86" t="s">
        <v>12307</v>
      </c>
    </row>
    <row r="2328" spans="1:45">
      <c r="A2328" s="50">
        <f t="shared" si="159"/>
        <v>695</v>
      </c>
      <c r="B2328" s="51" t="str">
        <f>IF(A2328="","",IF(A2328&lt;词盘!$B$2,"大词",IF(A2328&lt;词盘!$C$2,"中尾词","长尾词")))</f>
        <v>大词</v>
      </c>
      <c r="D2328" s="29" t="str">
        <f t="shared" si="160"/>
        <v>无序</v>
      </c>
      <c r="I2328" s="61">
        <f t="shared" si="161"/>
        <v>0</v>
      </c>
      <c r="M2328" s="62" t="s">
        <v>12308</v>
      </c>
      <c r="N2328" s="63" t="s">
        <v>12309</v>
      </c>
      <c r="O2328" s="64" t="s">
        <v>2027</v>
      </c>
      <c r="P2328" s="65"/>
      <c r="Q2328" s="63" t="s">
        <v>2149</v>
      </c>
      <c r="R2328" s="68">
        <v>0</v>
      </c>
      <c r="S2328" s="68">
        <v>1</v>
      </c>
      <c r="T2328" s="69" t="s">
        <v>4686</v>
      </c>
      <c r="U2328" s="70">
        <v>23231</v>
      </c>
      <c r="V2328" s="68">
        <v>49695</v>
      </c>
      <c r="W2328" s="71">
        <v>695</v>
      </c>
      <c r="X2328" s="72">
        <v>0.014</v>
      </c>
      <c r="Y2328" s="71">
        <v>1290318</v>
      </c>
      <c r="Z2328" s="71">
        <v>22592</v>
      </c>
      <c r="AA2328" s="71">
        <v>16</v>
      </c>
      <c r="AB2328" s="76">
        <v>0</v>
      </c>
      <c r="AC2328" s="68">
        <v>2261</v>
      </c>
      <c r="AD2328" s="77">
        <v>21.98</v>
      </c>
      <c r="AE2328" s="68">
        <v>32</v>
      </c>
      <c r="AF2328" s="78">
        <v>0.5045</v>
      </c>
      <c r="AG2328" s="81">
        <v>0.4307</v>
      </c>
      <c r="AH2328" s="82">
        <v>0.27</v>
      </c>
      <c r="AI2328" s="64" t="s">
        <v>12299</v>
      </c>
      <c r="AJ2328" s="63" t="s">
        <v>4690</v>
      </c>
      <c r="AK2328" s="78">
        <v>0.2935</v>
      </c>
      <c r="AL2328" s="78">
        <v>0.2615</v>
      </c>
      <c r="AM2328" s="63" t="s">
        <v>12259</v>
      </c>
      <c r="AN2328" s="78">
        <v>0.1076</v>
      </c>
      <c r="AO2328" s="78">
        <v>0</v>
      </c>
      <c r="AP2328" s="63" t="s">
        <v>12300</v>
      </c>
      <c r="AQ2328" s="78">
        <v>0.1034</v>
      </c>
      <c r="AR2328" s="78">
        <v>0.1692</v>
      </c>
      <c r="AS2328" s="86" t="s">
        <v>12310</v>
      </c>
    </row>
    <row r="2329" spans="1:45">
      <c r="A2329" s="50">
        <f t="shared" si="159"/>
        <v>27</v>
      </c>
      <c r="B2329" s="51" t="str">
        <f>IF(A2329="","",IF(A2329&lt;词盘!$B$2,"大词",IF(A2329&lt;词盘!$C$2,"中尾词","长尾词")))</f>
        <v>大词</v>
      </c>
      <c r="D2329" s="29" t="str">
        <f t="shared" si="160"/>
        <v>无序</v>
      </c>
      <c r="I2329" s="61">
        <f t="shared" si="161"/>
        <v>0</v>
      </c>
      <c r="M2329" s="62" t="s">
        <v>12311</v>
      </c>
      <c r="N2329" s="63" t="s">
        <v>12312</v>
      </c>
      <c r="O2329" s="64" t="s">
        <v>2027</v>
      </c>
      <c r="P2329" s="65"/>
      <c r="Q2329" s="63" t="s">
        <v>2149</v>
      </c>
      <c r="R2329" s="68">
        <v>0</v>
      </c>
      <c r="S2329" s="68">
        <v>1</v>
      </c>
      <c r="T2329" s="69" t="s">
        <v>3110</v>
      </c>
      <c r="U2329" s="70">
        <v>475039</v>
      </c>
      <c r="V2329" s="68">
        <v>2525</v>
      </c>
      <c r="W2329" s="71">
        <v>27</v>
      </c>
      <c r="X2329" s="72">
        <v>0.0109</v>
      </c>
      <c r="Y2329" s="71">
        <v>73802</v>
      </c>
      <c r="Z2329" s="71">
        <v>1100</v>
      </c>
      <c r="AA2329" s="71">
        <v>1</v>
      </c>
      <c r="AB2329" s="76">
        <v>0</v>
      </c>
      <c r="AC2329" s="68">
        <v>2511</v>
      </c>
      <c r="AD2329" s="77">
        <v>1.01</v>
      </c>
      <c r="AE2329" s="68">
        <v>13</v>
      </c>
      <c r="AF2329" s="78">
        <v>0.5354</v>
      </c>
      <c r="AG2329" s="81">
        <v>0.4</v>
      </c>
      <c r="AH2329" s="82">
        <v>1.27</v>
      </c>
      <c r="AI2329" s="64" t="s">
        <v>12313</v>
      </c>
      <c r="AJ2329" s="63" t="s">
        <v>12314</v>
      </c>
      <c r="AK2329" s="78">
        <v>0.3228</v>
      </c>
      <c r="AL2329" s="78">
        <v>0.2</v>
      </c>
      <c r="AM2329" s="63" t="s">
        <v>3795</v>
      </c>
      <c r="AN2329" s="78">
        <v>0.126</v>
      </c>
      <c r="AO2329" s="78">
        <v>0</v>
      </c>
      <c r="AP2329" s="63" t="s">
        <v>3797</v>
      </c>
      <c r="AQ2329" s="78">
        <v>0.0866</v>
      </c>
      <c r="AR2329" s="78">
        <v>0.2</v>
      </c>
      <c r="AS2329" s="86" t="s">
        <v>12315</v>
      </c>
    </row>
    <row r="2330" spans="1:45">
      <c r="A2330" s="50">
        <f t="shared" si="159"/>
        <v>0</v>
      </c>
      <c r="B2330" s="51" t="str">
        <f>IF(A2330="","",IF(A2330&lt;词盘!$B$2,"大词",IF(A2330&lt;词盘!$C$2,"中尾词","长尾词")))</f>
        <v>大词</v>
      </c>
      <c r="D2330" s="29" t="str">
        <f t="shared" si="160"/>
        <v>无序</v>
      </c>
      <c r="I2330" s="61">
        <f t="shared" si="161"/>
        <v>0</v>
      </c>
      <c r="M2330" s="62" t="s">
        <v>12316</v>
      </c>
      <c r="N2330" s="63" t="s">
        <v>12317</v>
      </c>
      <c r="O2330" s="64" t="s">
        <v>2027</v>
      </c>
      <c r="P2330" s="65"/>
      <c r="Q2330" s="63" t="s">
        <v>2047</v>
      </c>
      <c r="R2330" s="68">
        <v>0</v>
      </c>
      <c r="S2330" s="68">
        <v>7</v>
      </c>
      <c r="T2330" s="69" t="s">
        <v>12318</v>
      </c>
      <c r="U2330" s="70"/>
      <c r="V2330" s="68"/>
      <c r="W2330" s="71"/>
      <c r="X2330" s="72"/>
      <c r="Y2330" s="71"/>
      <c r="Z2330" s="71"/>
      <c r="AA2330" s="71">
        <v>1</v>
      </c>
      <c r="AB2330" s="76">
        <v>0</v>
      </c>
      <c r="AC2330" s="68">
        <v>361</v>
      </c>
      <c r="AD2330" s="77">
        <v>0</v>
      </c>
      <c r="AE2330" s="68">
        <v>20</v>
      </c>
      <c r="AF2330" s="78">
        <v>1</v>
      </c>
      <c r="AG2330" s="81">
        <v>0</v>
      </c>
      <c r="AH2330" s="82">
        <v>2</v>
      </c>
      <c r="AI2330" s="64" t="s">
        <v>2916</v>
      </c>
      <c r="AJ2330" s="63" t="s">
        <v>12319</v>
      </c>
      <c r="AK2330" s="78">
        <v>0.4286</v>
      </c>
      <c r="AL2330" s="78">
        <v>0</v>
      </c>
      <c r="AM2330" s="63" t="s">
        <v>6670</v>
      </c>
      <c r="AN2330" s="78">
        <v>0.2857</v>
      </c>
      <c r="AO2330" s="78">
        <v>0</v>
      </c>
      <c r="AP2330" s="63" t="s">
        <v>3797</v>
      </c>
      <c r="AQ2330" s="78">
        <v>0.2857</v>
      </c>
      <c r="AR2330" s="78">
        <v>0</v>
      </c>
      <c r="AS2330" s="86" t="s">
        <v>12320</v>
      </c>
    </row>
    <row r="2331" spans="1:45">
      <c r="A2331" s="50">
        <f t="shared" si="159"/>
        <v>44</v>
      </c>
      <c r="B2331" s="51" t="str">
        <f>IF(A2331="","",IF(A2331&lt;词盘!$B$2,"大词",IF(A2331&lt;词盘!$C$2,"中尾词","长尾词")))</f>
        <v>大词</v>
      </c>
      <c r="D2331" s="29" t="str">
        <f t="shared" si="160"/>
        <v>无序</v>
      </c>
      <c r="I2331" s="61">
        <f t="shared" si="161"/>
        <v>0</v>
      </c>
      <c r="M2331" s="62" t="s">
        <v>12321</v>
      </c>
      <c r="N2331" s="63" t="s">
        <v>12322</v>
      </c>
      <c r="O2331" s="64" t="s">
        <v>2027</v>
      </c>
      <c r="P2331" s="65"/>
      <c r="Q2331" s="63" t="s">
        <v>2149</v>
      </c>
      <c r="R2331" s="68">
        <v>0</v>
      </c>
      <c r="S2331" s="68">
        <v>1</v>
      </c>
      <c r="T2331" s="69" t="s">
        <v>2022</v>
      </c>
      <c r="U2331" s="70">
        <v>1069895</v>
      </c>
      <c r="V2331" s="68">
        <v>2058</v>
      </c>
      <c r="W2331" s="71">
        <v>44</v>
      </c>
      <c r="X2331" s="72">
        <v>0.0218</v>
      </c>
      <c r="Y2331" s="71">
        <v>56373</v>
      </c>
      <c r="Z2331" s="71">
        <v>985</v>
      </c>
      <c r="AA2331" s="71">
        <v>1</v>
      </c>
      <c r="AB2331" s="76">
        <v>2</v>
      </c>
      <c r="AC2331" s="68">
        <v>1192</v>
      </c>
      <c r="AD2331" s="77">
        <v>1.73</v>
      </c>
      <c r="AE2331" s="68">
        <v>55</v>
      </c>
      <c r="AF2331" s="78">
        <v>0.1964</v>
      </c>
      <c r="AG2331" s="81">
        <v>0.2</v>
      </c>
      <c r="AH2331" s="44" t="s">
        <v>2027</v>
      </c>
      <c r="AI2331" s="64" t="s">
        <v>2177</v>
      </c>
      <c r="AJ2331" s="63" t="s">
        <v>12323</v>
      </c>
      <c r="AK2331" s="78">
        <v>0.0714</v>
      </c>
      <c r="AL2331" s="78">
        <v>0.2</v>
      </c>
      <c r="AM2331" s="63" t="s">
        <v>12324</v>
      </c>
      <c r="AN2331" s="78">
        <v>0.0714</v>
      </c>
      <c r="AO2331" s="78">
        <v>0</v>
      </c>
      <c r="AP2331" s="63" t="s">
        <v>12325</v>
      </c>
      <c r="AQ2331" s="78">
        <v>0.0536</v>
      </c>
      <c r="AR2331" s="78">
        <v>0</v>
      </c>
      <c r="AS2331" s="86" t="s">
        <v>12326</v>
      </c>
    </row>
    <row r="2332" spans="1:45">
      <c r="A2332" s="50">
        <f t="shared" si="159"/>
        <v>59</v>
      </c>
      <c r="B2332" s="51" t="str">
        <f>IF(A2332="","",IF(A2332&lt;词盘!$B$2,"大词",IF(A2332&lt;词盘!$C$2,"中尾词","长尾词")))</f>
        <v>大词</v>
      </c>
      <c r="D2332" s="29" t="str">
        <f t="shared" si="160"/>
        <v>无序</v>
      </c>
      <c r="I2332" s="61">
        <f t="shared" si="161"/>
        <v>0</v>
      </c>
      <c r="M2332" s="62" t="s">
        <v>12327</v>
      </c>
      <c r="N2332" s="63" t="s">
        <v>12328</v>
      </c>
      <c r="O2332" s="64" t="s">
        <v>2027</v>
      </c>
      <c r="P2332" s="65"/>
      <c r="Q2332" s="63" t="s">
        <v>2149</v>
      </c>
      <c r="R2332" s="68">
        <v>0</v>
      </c>
      <c r="S2332" s="68">
        <v>1</v>
      </c>
      <c r="T2332" s="69" t="s">
        <v>2022</v>
      </c>
      <c r="U2332" s="70">
        <v>1051891</v>
      </c>
      <c r="V2332" s="68">
        <v>1880</v>
      </c>
      <c r="W2332" s="71">
        <v>59</v>
      </c>
      <c r="X2332" s="72">
        <v>0.0317</v>
      </c>
      <c r="Y2332" s="71">
        <v>41262</v>
      </c>
      <c r="Z2332" s="71">
        <v>868</v>
      </c>
      <c r="AA2332" s="71">
        <v>2</v>
      </c>
      <c r="AB2332" s="76">
        <v>1</v>
      </c>
      <c r="AC2332" s="68">
        <v>489</v>
      </c>
      <c r="AD2332" s="77">
        <v>3.84</v>
      </c>
      <c r="AE2332" s="68">
        <v>11</v>
      </c>
      <c r="AF2332" s="78">
        <v>0.4912</v>
      </c>
      <c r="AG2332" s="81">
        <v>0.5555</v>
      </c>
      <c r="AH2332" s="44" t="s">
        <v>2027</v>
      </c>
      <c r="AI2332" s="64" t="s">
        <v>2177</v>
      </c>
      <c r="AJ2332" s="63" t="s">
        <v>12329</v>
      </c>
      <c r="AK2332" s="78">
        <v>0.2105</v>
      </c>
      <c r="AL2332" s="78">
        <v>0.4444</v>
      </c>
      <c r="AM2332" s="63" t="s">
        <v>12330</v>
      </c>
      <c r="AN2332" s="78">
        <v>0.1579</v>
      </c>
      <c r="AO2332" s="78">
        <v>0.1111</v>
      </c>
      <c r="AP2332" s="63" t="s">
        <v>12331</v>
      </c>
      <c r="AQ2332" s="78">
        <v>0.1228</v>
      </c>
      <c r="AR2332" s="78">
        <v>0</v>
      </c>
      <c r="AS2332" s="86" t="s">
        <v>12332</v>
      </c>
    </row>
    <row r="2333" spans="1:45">
      <c r="A2333" s="50">
        <f t="shared" si="159"/>
        <v>76</v>
      </c>
      <c r="B2333" s="51" t="str">
        <f>IF(A2333="","",IF(A2333&lt;词盘!$B$2,"大词",IF(A2333&lt;词盘!$C$2,"中尾词","长尾词")))</f>
        <v>大词</v>
      </c>
      <c r="D2333" s="29" t="str">
        <f t="shared" si="160"/>
        <v>无序</v>
      </c>
      <c r="I2333" s="61">
        <f t="shared" si="161"/>
        <v>0</v>
      </c>
      <c r="M2333" s="62" t="s">
        <v>12333</v>
      </c>
      <c r="N2333" s="63" t="s">
        <v>12334</v>
      </c>
      <c r="O2333" s="64" t="s">
        <v>2027</v>
      </c>
      <c r="P2333" s="65"/>
      <c r="Q2333" s="63" t="s">
        <v>2149</v>
      </c>
      <c r="R2333" s="68">
        <v>0</v>
      </c>
      <c r="S2333" s="68">
        <v>1</v>
      </c>
      <c r="T2333" s="69" t="s">
        <v>2022</v>
      </c>
      <c r="U2333" s="70">
        <v>1831313</v>
      </c>
      <c r="V2333" s="68">
        <v>1303</v>
      </c>
      <c r="W2333" s="71">
        <v>76</v>
      </c>
      <c r="X2333" s="72">
        <v>0.059</v>
      </c>
      <c r="Y2333" s="71">
        <v>37854</v>
      </c>
      <c r="Z2333" s="71">
        <v>519</v>
      </c>
      <c r="AA2333" s="71">
        <v>2</v>
      </c>
      <c r="AB2333" s="76">
        <v>4</v>
      </c>
      <c r="AC2333" s="68">
        <v>541</v>
      </c>
      <c r="AD2333" s="77">
        <v>2.41</v>
      </c>
      <c r="AE2333" s="68">
        <v>55</v>
      </c>
      <c r="AF2333" s="78">
        <v>0.5001</v>
      </c>
      <c r="AG2333" s="81">
        <v>0.3333</v>
      </c>
      <c r="AH2333" s="44" t="s">
        <v>2027</v>
      </c>
      <c r="AI2333" s="64" t="s">
        <v>2177</v>
      </c>
      <c r="AJ2333" s="63" t="s">
        <v>12324</v>
      </c>
      <c r="AK2333" s="78">
        <v>0.2813</v>
      </c>
      <c r="AL2333" s="78">
        <v>0.3333</v>
      </c>
      <c r="AM2333" s="63" t="s">
        <v>12335</v>
      </c>
      <c r="AN2333" s="78">
        <v>0.1563</v>
      </c>
      <c r="AO2333" s="78">
        <v>0</v>
      </c>
      <c r="AP2333" s="63" t="s">
        <v>12336</v>
      </c>
      <c r="AQ2333" s="78">
        <v>0.0625</v>
      </c>
      <c r="AR2333" s="78">
        <v>0</v>
      </c>
      <c r="AS2333" s="86" t="s">
        <v>12337</v>
      </c>
    </row>
    <row r="2334" spans="1:45">
      <c r="A2334" s="50">
        <f t="shared" si="159"/>
        <v>0</v>
      </c>
      <c r="B2334" s="51" t="str">
        <f>IF(A2334="","",IF(A2334&lt;词盘!$B$2,"大词",IF(A2334&lt;词盘!$C$2,"中尾词","长尾词")))</f>
        <v>大词</v>
      </c>
      <c r="D2334" s="29" t="str">
        <f t="shared" si="160"/>
        <v>无序</v>
      </c>
      <c r="I2334" s="61">
        <f t="shared" si="161"/>
        <v>0</v>
      </c>
      <c r="M2334" s="62" t="s">
        <v>12338</v>
      </c>
      <c r="N2334" s="63"/>
      <c r="O2334" s="64" t="s">
        <v>2027</v>
      </c>
      <c r="P2334" s="65"/>
      <c r="Q2334" s="63" t="s">
        <v>2149</v>
      </c>
      <c r="R2334" s="68">
        <v>0</v>
      </c>
      <c r="S2334" s="68">
        <v>1</v>
      </c>
      <c r="T2334" s="69" t="s">
        <v>2022</v>
      </c>
      <c r="U2334" s="70">
        <v>1149461</v>
      </c>
      <c r="V2334" s="68"/>
      <c r="W2334" s="71"/>
      <c r="X2334" s="72"/>
      <c r="Y2334" s="71"/>
      <c r="Z2334" s="71"/>
      <c r="AA2334" s="71"/>
      <c r="AB2334" s="76"/>
      <c r="AC2334" s="68">
        <v>597</v>
      </c>
      <c r="AD2334" s="77"/>
      <c r="AE2334" s="68">
        <v>41</v>
      </c>
      <c r="AF2334" s="78"/>
      <c r="AG2334" s="81"/>
      <c r="AH2334" s="44" t="s">
        <v>2027</v>
      </c>
      <c r="AI2334" s="64" t="s">
        <v>2177</v>
      </c>
      <c r="AJ2334" s="63" t="s">
        <v>12339</v>
      </c>
      <c r="AK2334" s="78">
        <v>0.1923</v>
      </c>
      <c r="AL2334" s="78">
        <v>0.3077</v>
      </c>
      <c r="AM2334" s="63" t="s">
        <v>12340</v>
      </c>
      <c r="AN2334" s="78">
        <v>0.0962</v>
      </c>
      <c r="AO2334" s="78">
        <v>0.0769</v>
      </c>
      <c r="AP2334" s="63" t="s">
        <v>12341</v>
      </c>
      <c r="AQ2334" s="78">
        <v>0.0769</v>
      </c>
      <c r="AR2334" s="78">
        <v>0.0769</v>
      </c>
      <c r="AS2334" s="86"/>
    </row>
    <row r="2335" spans="1:45">
      <c r="A2335" s="50">
        <f t="shared" si="159"/>
        <v>2099</v>
      </c>
      <c r="B2335" s="51" t="str">
        <f>IF(A2335="","",IF(A2335&lt;词盘!$B$2,"大词",IF(A2335&lt;词盘!$C$2,"中尾词","长尾词")))</f>
        <v>大词</v>
      </c>
      <c r="D2335" s="29" t="str">
        <f t="shared" si="160"/>
        <v>无序</v>
      </c>
      <c r="I2335" s="61">
        <f t="shared" si="161"/>
        <v>0</v>
      </c>
      <c r="M2335" s="62" t="s">
        <v>12342</v>
      </c>
      <c r="N2335" s="63"/>
      <c r="O2335" s="64" t="s">
        <v>2027</v>
      </c>
      <c r="P2335" s="65"/>
      <c r="Q2335" s="63" t="s">
        <v>2149</v>
      </c>
      <c r="R2335" s="68">
        <v>0</v>
      </c>
      <c r="S2335" s="68">
        <v>1</v>
      </c>
      <c r="T2335" s="69" t="s">
        <v>2022</v>
      </c>
      <c r="U2335" s="70">
        <v>33203</v>
      </c>
      <c r="V2335" s="68">
        <v>58149</v>
      </c>
      <c r="W2335" s="71">
        <v>2099</v>
      </c>
      <c r="X2335" s="72">
        <v>0.0361</v>
      </c>
      <c r="Y2335" s="71">
        <v>1486364</v>
      </c>
      <c r="Z2335" s="71">
        <v>23027</v>
      </c>
      <c r="AA2335" s="71">
        <v>48</v>
      </c>
      <c r="AB2335" s="76">
        <v>13</v>
      </c>
      <c r="AC2335" s="68">
        <v>573</v>
      </c>
      <c r="AD2335" s="77">
        <v>101.48</v>
      </c>
      <c r="AE2335" s="68">
        <v>67</v>
      </c>
      <c r="AF2335" s="78">
        <v>0.8521</v>
      </c>
      <c r="AG2335" s="81">
        <v>0.4831</v>
      </c>
      <c r="AH2335" s="82">
        <v>1.79</v>
      </c>
      <c r="AI2335" s="64" t="s">
        <v>6492</v>
      </c>
      <c r="AJ2335" s="63" t="s">
        <v>12314</v>
      </c>
      <c r="AK2335" s="78">
        <v>0.7467</v>
      </c>
      <c r="AL2335" s="78">
        <v>0.4831</v>
      </c>
      <c r="AM2335" s="63" t="s">
        <v>12343</v>
      </c>
      <c r="AN2335" s="78">
        <v>0.0889</v>
      </c>
      <c r="AO2335" s="78">
        <v>0</v>
      </c>
      <c r="AP2335" s="63" t="s">
        <v>12344</v>
      </c>
      <c r="AQ2335" s="78">
        <v>0.0165</v>
      </c>
      <c r="AR2335" s="78">
        <v>0</v>
      </c>
      <c r="AS2335" s="86" t="s">
        <v>12345</v>
      </c>
    </row>
    <row r="2336" spans="1:45">
      <c r="A2336" s="50">
        <f t="shared" ref="A2336:A2396" si="162">W2336</f>
        <v>4713</v>
      </c>
      <c r="B2336" s="51" t="str">
        <f>IF(A2336="","",IF(A2336&lt;词盘!$B$2,"大词",IF(A2336&lt;词盘!$C$2,"中尾词","长尾词")))</f>
        <v>大词</v>
      </c>
      <c r="D2336" s="29" t="str">
        <f t="shared" si="160"/>
        <v>无序</v>
      </c>
      <c r="I2336" s="61">
        <f t="shared" si="161"/>
        <v>0</v>
      </c>
      <c r="M2336" s="62" t="s">
        <v>12346</v>
      </c>
      <c r="N2336" s="63"/>
      <c r="O2336" s="64" t="s">
        <v>2027</v>
      </c>
      <c r="P2336" s="65"/>
      <c r="Q2336" s="63" t="s">
        <v>2149</v>
      </c>
      <c r="R2336" s="68">
        <v>0</v>
      </c>
      <c r="S2336" s="68">
        <v>1</v>
      </c>
      <c r="T2336" s="69" t="s">
        <v>2022</v>
      </c>
      <c r="U2336" s="70">
        <v>5064</v>
      </c>
      <c r="V2336" s="68">
        <v>179222</v>
      </c>
      <c r="W2336" s="71">
        <v>4713</v>
      </c>
      <c r="X2336" s="72">
        <v>0.0263</v>
      </c>
      <c r="Y2336" s="71">
        <v>5217544</v>
      </c>
      <c r="Z2336" s="71">
        <v>74692</v>
      </c>
      <c r="AA2336" s="71">
        <v>107</v>
      </c>
      <c r="AB2336" s="76">
        <v>34</v>
      </c>
      <c r="AC2336" s="68">
        <v>184</v>
      </c>
      <c r="AD2336" s="77">
        <v>974.03</v>
      </c>
      <c r="AE2336" s="68">
        <v>169</v>
      </c>
      <c r="AF2336" s="78">
        <v>0.865</v>
      </c>
      <c r="AG2336" s="81">
        <v>0.5318</v>
      </c>
      <c r="AH2336" s="82">
        <v>1.04</v>
      </c>
      <c r="AI2336" s="64" t="s">
        <v>12347</v>
      </c>
      <c r="AJ2336" s="63" t="s">
        <v>12314</v>
      </c>
      <c r="AK2336" s="78">
        <v>0.7557</v>
      </c>
      <c r="AL2336" s="78">
        <v>0.4586</v>
      </c>
      <c r="AM2336" s="63" t="s">
        <v>12343</v>
      </c>
      <c r="AN2336" s="78">
        <v>0.0785</v>
      </c>
      <c r="AO2336" s="78">
        <v>0.0159</v>
      </c>
      <c r="AP2336" s="63" t="s">
        <v>12348</v>
      </c>
      <c r="AQ2336" s="78">
        <v>0.0308</v>
      </c>
      <c r="AR2336" s="78">
        <v>0.0573</v>
      </c>
      <c r="AS2336" s="86" t="s">
        <v>12349</v>
      </c>
    </row>
    <row r="2337" spans="1:45">
      <c r="A2337" s="50">
        <f t="shared" si="162"/>
        <v>614</v>
      </c>
      <c r="B2337" s="51" t="str">
        <f>IF(A2337="","",IF(A2337&lt;词盘!$B$2,"大词",IF(A2337&lt;词盘!$C$2,"中尾词","长尾词")))</f>
        <v>大词</v>
      </c>
      <c r="D2337" s="29" t="str">
        <f t="shared" si="160"/>
        <v>无序</v>
      </c>
      <c r="I2337" s="61">
        <f t="shared" si="161"/>
        <v>0</v>
      </c>
      <c r="M2337" s="62" t="s">
        <v>12350</v>
      </c>
      <c r="N2337" s="63" t="s">
        <v>12351</v>
      </c>
      <c r="O2337" s="64" t="s">
        <v>2027</v>
      </c>
      <c r="P2337" s="65"/>
      <c r="Q2337" s="63" t="s">
        <v>2149</v>
      </c>
      <c r="R2337" s="68">
        <v>0</v>
      </c>
      <c r="S2337" s="68">
        <v>1</v>
      </c>
      <c r="T2337" s="69" t="s">
        <v>2022</v>
      </c>
      <c r="U2337" s="70">
        <v>120893</v>
      </c>
      <c r="V2337" s="68">
        <v>18080</v>
      </c>
      <c r="W2337" s="71">
        <v>614</v>
      </c>
      <c r="X2337" s="72">
        <v>0.034</v>
      </c>
      <c r="Y2337" s="71">
        <v>387789</v>
      </c>
      <c r="Z2337" s="71">
        <v>7220</v>
      </c>
      <c r="AA2337" s="71">
        <v>14</v>
      </c>
      <c r="AB2337" s="76">
        <v>3</v>
      </c>
      <c r="AC2337" s="68">
        <v>1791</v>
      </c>
      <c r="AD2337" s="77">
        <v>10.09</v>
      </c>
      <c r="AE2337" s="68">
        <v>62</v>
      </c>
      <c r="AF2337" s="78">
        <v>0.2651</v>
      </c>
      <c r="AG2337" s="81">
        <v>0.2533</v>
      </c>
      <c r="AH2337" s="82">
        <v>0.51</v>
      </c>
      <c r="AI2337" s="64" t="s">
        <v>4410</v>
      </c>
      <c r="AJ2337" s="63" t="s">
        <v>12324</v>
      </c>
      <c r="AK2337" s="78">
        <v>0.1002</v>
      </c>
      <c r="AL2337" s="78">
        <v>0.04</v>
      </c>
      <c r="AM2337" s="63" t="s">
        <v>12352</v>
      </c>
      <c r="AN2337" s="78">
        <v>0.0981</v>
      </c>
      <c r="AO2337" s="78">
        <v>0.16</v>
      </c>
      <c r="AP2337" s="63" t="s">
        <v>12330</v>
      </c>
      <c r="AQ2337" s="78">
        <v>0.0668</v>
      </c>
      <c r="AR2337" s="78">
        <v>0.0533</v>
      </c>
      <c r="AS2337" s="86" t="s">
        <v>12353</v>
      </c>
    </row>
    <row r="2338" spans="1:45">
      <c r="A2338" s="50">
        <f t="shared" si="162"/>
        <v>0</v>
      </c>
      <c r="B2338" s="51" t="str">
        <f>IF(A2338="","",IF(A2338&lt;词盘!$B$2,"大词",IF(A2338&lt;词盘!$C$2,"中尾词","长尾词")))</f>
        <v>大词</v>
      </c>
      <c r="D2338" s="29" t="str">
        <f t="shared" si="160"/>
        <v>无序</v>
      </c>
      <c r="I2338" s="61">
        <f t="shared" si="161"/>
        <v>0</v>
      </c>
      <c r="M2338" s="62" t="s">
        <v>12354</v>
      </c>
      <c r="N2338" s="63"/>
      <c r="O2338" s="64" t="s">
        <v>2027</v>
      </c>
      <c r="P2338" s="65"/>
      <c r="Q2338" s="63" t="s">
        <v>2047</v>
      </c>
      <c r="R2338" s="68">
        <v>0</v>
      </c>
      <c r="S2338" s="68">
        <v>4</v>
      </c>
      <c r="T2338" s="69" t="s">
        <v>7372</v>
      </c>
      <c r="U2338" s="70"/>
      <c r="V2338" s="68"/>
      <c r="W2338" s="71"/>
      <c r="X2338" s="72"/>
      <c r="Y2338" s="71"/>
      <c r="Z2338" s="71"/>
      <c r="AA2338" s="71"/>
      <c r="AB2338" s="76"/>
      <c r="AC2338" s="68">
        <v>0</v>
      </c>
      <c r="AD2338" s="77"/>
      <c r="AE2338" s="68">
        <v>30</v>
      </c>
      <c r="AF2338" s="78"/>
      <c r="AG2338" s="81"/>
      <c r="AH2338" s="44" t="s">
        <v>2027</v>
      </c>
      <c r="AI2338" s="64" t="s">
        <v>2177</v>
      </c>
      <c r="AJ2338" s="63"/>
      <c r="AK2338" s="78"/>
      <c r="AL2338" s="78"/>
      <c r="AM2338" s="63"/>
      <c r="AN2338" s="78"/>
      <c r="AO2338" s="78"/>
      <c r="AP2338" s="63"/>
      <c r="AQ2338" s="78"/>
      <c r="AR2338" s="78"/>
      <c r="AS2338" s="86"/>
    </row>
    <row r="2339" spans="1:45">
      <c r="A2339" s="50">
        <f t="shared" si="162"/>
        <v>144</v>
      </c>
      <c r="B2339" s="51" t="str">
        <f>IF(A2339="","",IF(A2339&lt;词盘!$B$2,"大词",IF(A2339&lt;词盘!$C$2,"中尾词","长尾词")))</f>
        <v>大词</v>
      </c>
      <c r="D2339" s="29" t="str">
        <f t="shared" si="160"/>
        <v>无序</v>
      </c>
      <c r="I2339" s="61">
        <f t="shared" si="161"/>
        <v>0</v>
      </c>
      <c r="M2339" s="62" t="s">
        <v>12355</v>
      </c>
      <c r="N2339" s="63" t="s">
        <v>12356</v>
      </c>
      <c r="O2339" s="64" t="s">
        <v>2027</v>
      </c>
      <c r="P2339" s="65"/>
      <c r="Q2339" s="63" t="s">
        <v>2247</v>
      </c>
      <c r="R2339" s="68">
        <v>0</v>
      </c>
      <c r="S2339" s="68">
        <v>1</v>
      </c>
      <c r="T2339" s="69" t="s">
        <v>2601</v>
      </c>
      <c r="U2339" s="70">
        <v>40573</v>
      </c>
      <c r="V2339" s="68">
        <v>5099</v>
      </c>
      <c r="W2339" s="71">
        <v>144</v>
      </c>
      <c r="X2339" s="72">
        <v>0.0283</v>
      </c>
      <c r="Y2339" s="71">
        <v>138222</v>
      </c>
      <c r="Z2339" s="71">
        <v>2137</v>
      </c>
      <c r="AA2339" s="71">
        <v>4</v>
      </c>
      <c r="AB2339" s="76">
        <v>0</v>
      </c>
      <c r="AC2339" s="68">
        <v>100</v>
      </c>
      <c r="AD2339" s="77">
        <v>50.99</v>
      </c>
      <c r="AE2339" s="68">
        <v>15</v>
      </c>
      <c r="AF2339" s="78">
        <v>0.6398</v>
      </c>
      <c r="AG2339" s="81">
        <v>0</v>
      </c>
      <c r="AH2339" s="82">
        <v>0.68</v>
      </c>
      <c r="AI2339" s="64" t="s">
        <v>6112</v>
      </c>
      <c r="AJ2339" s="63" t="s">
        <v>12357</v>
      </c>
      <c r="AK2339" s="78">
        <v>0.3936</v>
      </c>
      <c r="AL2339" s="78">
        <v>0</v>
      </c>
      <c r="AM2339" s="63" t="s">
        <v>12358</v>
      </c>
      <c r="AN2339" s="78">
        <v>0.1406</v>
      </c>
      <c r="AO2339" s="78">
        <v>0</v>
      </c>
      <c r="AP2339" s="63" t="s">
        <v>12359</v>
      </c>
      <c r="AQ2339" s="78">
        <v>0.1056</v>
      </c>
      <c r="AR2339" s="78">
        <v>0</v>
      </c>
      <c r="AS2339" s="86" t="s">
        <v>12360</v>
      </c>
    </row>
    <row r="2340" spans="1:45">
      <c r="A2340" s="50">
        <f t="shared" si="162"/>
        <v>869</v>
      </c>
      <c r="B2340" s="51" t="str">
        <f>IF(A2340="","",IF(A2340&lt;词盘!$B$2,"大词",IF(A2340&lt;词盘!$C$2,"中尾词","长尾词")))</f>
        <v>大词</v>
      </c>
      <c r="D2340" s="29" t="str">
        <f t="shared" si="160"/>
        <v>无序</v>
      </c>
      <c r="I2340" s="61">
        <f t="shared" si="161"/>
        <v>0</v>
      </c>
      <c r="M2340" s="62" t="s">
        <v>12361</v>
      </c>
      <c r="N2340" s="63" t="s">
        <v>12362</v>
      </c>
      <c r="O2340" s="64" t="s">
        <v>2027</v>
      </c>
      <c r="P2340" s="65"/>
      <c r="Q2340" s="63" t="s">
        <v>2149</v>
      </c>
      <c r="R2340" s="68">
        <v>0</v>
      </c>
      <c r="S2340" s="68">
        <v>2</v>
      </c>
      <c r="T2340" s="69" t="s">
        <v>4646</v>
      </c>
      <c r="U2340" s="70">
        <v>58330</v>
      </c>
      <c r="V2340" s="68">
        <v>30501</v>
      </c>
      <c r="W2340" s="71">
        <v>869</v>
      </c>
      <c r="X2340" s="72">
        <v>0.0285</v>
      </c>
      <c r="Y2340" s="71">
        <v>654439</v>
      </c>
      <c r="Z2340" s="71">
        <v>13712</v>
      </c>
      <c r="AA2340" s="71">
        <v>20</v>
      </c>
      <c r="AB2340" s="76">
        <v>0</v>
      </c>
      <c r="AC2340" s="68">
        <v>1835</v>
      </c>
      <c r="AD2340" s="77">
        <v>16.62</v>
      </c>
      <c r="AE2340" s="68">
        <v>573</v>
      </c>
      <c r="AF2340" s="78">
        <v>0.0983</v>
      </c>
      <c r="AG2340" s="81">
        <v>0.1047</v>
      </c>
      <c r="AH2340" s="82">
        <v>0.67</v>
      </c>
      <c r="AI2340" s="64" t="s">
        <v>3345</v>
      </c>
      <c r="AJ2340" s="63" t="s">
        <v>2879</v>
      </c>
      <c r="AK2340" s="78">
        <v>0.037</v>
      </c>
      <c r="AL2340" s="78">
        <v>0.0288</v>
      </c>
      <c r="AM2340" s="63" t="s">
        <v>12363</v>
      </c>
      <c r="AN2340" s="78">
        <v>0.0317</v>
      </c>
      <c r="AO2340" s="78">
        <v>0.0393</v>
      </c>
      <c r="AP2340" s="63" t="s">
        <v>12364</v>
      </c>
      <c r="AQ2340" s="78">
        <v>0.0296</v>
      </c>
      <c r="AR2340" s="78">
        <v>0.0366</v>
      </c>
      <c r="AS2340" s="86" t="s">
        <v>12365</v>
      </c>
    </row>
    <row r="2341" spans="1:45">
      <c r="A2341" s="50">
        <f t="shared" si="162"/>
        <v>134</v>
      </c>
      <c r="B2341" s="51" t="str">
        <f>IF(A2341="","",IF(A2341&lt;词盘!$B$2,"大词",IF(A2341&lt;词盘!$C$2,"中尾词","长尾词")))</f>
        <v>大词</v>
      </c>
      <c r="D2341" s="29" t="str">
        <f t="shared" si="160"/>
        <v>无序</v>
      </c>
      <c r="I2341" s="61">
        <f t="shared" si="161"/>
        <v>0</v>
      </c>
      <c r="M2341" s="62" t="s">
        <v>12366</v>
      </c>
      <c r="N2341" s="63" t="s">
        <v>12367</v>
      </c>
      <c r="O2341" s="64" t="s">
        <v>2027</v>
      </c>
      <c r="P2341" s="65"/>
      <c r="Q2341" s="63" t="s">
        <v>2149</v>
      </c>
      <c r="R2341" s="68">
        <v>0</v>
      </c>
      <c r="S2341" s="68">
        <v>1</v>
      </c>
      <c r="T2341" s="69" t="s">
        <v>2022</v>
      </c>
      <c r="U2341" s="70">
        <v>1480707</v>
      </c>
      <c r="V2341" s="68">
        <v>1600</v>
      </c>
      <c r="W2341" s="71">
        <v>134</v>
      </c>
      <c r="X2341" s="72">
        <v>0.0838</v>
      </c>
      <c r="Y2341" s="71">
        <v>40051</v>
      </c>
      <c r="Z2341" s="71">
        <v>629</v>
      </c>
      <c r="AA2341" s="71">
        <v>4</v>
      </c>
      <c r="AB2341" s="76">
        <v>0</v>
      </c>
      <c r="AC2341" s="68">
        <v>3192</v>
      </c>
      <c r="AD2341" s="77">
        <v>0.5</v>
      </c>
      <c r="AE2341" s="68">
        <v>23</v>
      </c>
      <c r="AF2341" s="78">
        <v>0.175</v>
      </c>
      <c r="AG2341" s="81">
        <v>0.2001</v>
      </c>
      <c r="AH2341" s="82">
        <v>1.07</v>
      </c>
      <c r="AI2341" s="64" t="s">
        <v>10996</v>
      </c>
      <c r="AJ2341" s="63">
        <v>762472189</v>
      </c>
      <c r="AK2341" s="78">
        <v>0.075</v>
      </c>
      <c r="AL2341" s="78">
        <v>0.0667</v>
      </c>
      <c r="AM2341" s="63">
        <v>1538722976</v>
      </c>
      <c r="AN2341" s="78">
        <v>0.05</v>
      </c>
      <c r="AO2341" s="78">
        <v>0.0667</v>
      </c>
      <c r="AP2341" s="63" t="s">
        <v>6902</v>
      </c>
      <c r="AQ2341" s="78">
        <v>0.05</v>
      </c>
      <c r="AR2341" s="78">
        <v>0.0667</v>
      </c>
      <c r="AS2341" s="86" t="s">
        <v>12368</v>
      </c>
    </row>
    <row r="2342" spans="1:45">
      <c r="A2342" s="50">
        <f t="shared" si="162"/>
        <v>0</v>
      </c>
      <c r="B2342" s="51" t="str">
        <f>IF(A2342="","",IF(A2342&lt;词盘!$B$2,"大词",IF(A2342&lt;词盘!$C$2,"中尾词","长尾词")))</f>
        <v>大词</v>
      </c>
      <c r="D2342" s="29" t="str">
        <f t="shared" si="160"/>
        <v>无序</v>
      </c>
      <c r="I2342" s="61">
        <f t="shared" si="161"/>
        <v>0</v>
      </c>
      <c r="M2342" s="62" t="s">
        <v>12369</v>
      </c>
      <c r="N2342" s="63"/>
      <c r="O2342" s="64" t="s">
        <v>2027</v>
      </c>
      <c r="P2342" s="65"/>
      <c r="Q2342" s="63" t="s">
        <v>2149</v>
      </c>
      <c r="R2342" s="68">
        <v>0</v>
      </c>
      <c r="S2342" s="68">
        <v>2</v>
      </c>
      <c r="T2342" s="69" t="s">
        <v>9458</v>
      </c>
      <c r="U2342" s="70"/>
      <c r="V2342" s="68"/>
      <c r="W2342" s="71"/>
      <c r="X2342" s="72"/>
      <c r="Y2342" s="71"/>
      <c r="Z2342" s="71"/>
      <c r="AA2342" s="71"/>
      <c r="AB2342" s="76"/>
      <c r="AC2342" s="68">
        <v>0</v>
      </c>
      <c r="AD2342" s="77"/>
      <c r="AE2342" s="68">
        <v>24</v>
      </c>
      <c r="AF2342" s="78"/>
      <c r="AG2342" s="81"/>
      <c r="AH2342" s="44" t="s">
        <v>2027</v>
      </c>
      <c r="AI2342" s="64" t="s">
        <v>2177</v>
      </c>
      <c r="AJ2342" s="63"/>
      <c r="AK2342" s="78"/>
      <c r="AL2342" s="78"/>
      <c r="AM2342" s="63"/>
      <c r="AN2342" s="78"/>
      <c r="AO2342" s="78"/>
      <c r="AP2342" s="63"/>
      <c r="AQ2342" s="78"/>
      <c r="AR2342" s="78"/>
      <c r="AS2342" s="86"/>
    </row>
    <row r="2343" spans="1:45">
      <c r="A2343" s="50">
        <f t="shared" si="162"/>
        <v>0</v>
      </c>
      <c r="B2343" s="51" t="str">
        <f>IF(A2343="","",IF(A2343&lt;词盘!$B$2,"大词",IF(A2343&lt;词盘!$C$2,"中尾词","长尾词")))</f>
        <v>大词</v>
      </c>
      <c r="D2343" s="29" t="str">
        <f t="shared" si="160"/>
        <v>无序</v>
      </c>
      <c r="I2343" s="61">
        <f t="shared" si="161"/>
        <v>0</v>
      </c>
      <c r="M2343" s="62" t="s">
        <v>12370</v>
      </c>
      <c r="N2343" s="63" t="s">
        <v>12371</v>
      </c>
      <c r="O2343" s="64" t="s">
        <v>2027</v>
      </c>
      <c r="P2343" s="65"/>
      <c r="Q2343" s="63" t="s">
        <v>2149</v>
      </c>
      <c r="R2343" s="68">
        <v>0</v>
      </c>
      <c r="S2343" s="68">
        <v>1</v>
      </c>
      <c r="T2343" s="69" t="s">
        <v>4686</v>
      </c>
      <c r="U2343" s="70"/>
      <c r="V2343" s="68"/>
      <c r="W2343" s="71"/>
      <c r="X2343" s="72"/>
      <c r="Y2343" s="71"/>
      <c r="Z2343" s="71"/>
      <c r="AA2343" s="71">
        <v>1</v>
      </c>
      <c r="AB2343" s="76">
        <v>0</v>
      </c>
      <c r="AC2343" s="68">
        <v>4547</v>
      </c>
      <c r="AD2343" s="77">
        <v>0</v>
      </c>
      <c r="AE2343" s="68">
        <v>20</v>
      </c>
      <c r="AF2343" s="78">
        <v>1</v>
      </c>
      <c r="AG2343" s="81">
        <v>0</v>
      </c>
      <c r="AH2343" s="82">
        <v>0.2</v>
      </c>
      <c r="AI2343" s="64" t="s">
        <v>5053</v>
      </c>
      <c r="AJ2343" s="63" t="s">
        <v>12372</v>
      </c>
      <c r="AK2343" s="78">
        <v>0.5</v>
      </c>
      <c r="AL2343" s="78">
        <v>0</v>
      </c>
      <c r="AM2343" s="63" t="s">
        <v>12372</v>
      </c>
      <c r="AN2343" s="78">
        <v>0.5</v>
      </c>
      <c r="AO2343" s="78">
        <v>0</v>
      </c>
      <c r="AP2343" s="63"/>
      <c r="AQ2343" s="78"/>
      <c r="AR2343" s="78"/>
      <c r="AS2343" s="86" t="s">
        <v>12373</v>
      </c>
    </row>
    <row r="2344" spans="1:45">
      <c r="A2344" s="50">
        <f t="shared" si="162"/>
        <v>0</v>
      </c>
      <c r="B2344" s="51" t="str">
        <f>IF(A2344="","",IF(A2344&lt;词盘!$B$2,"大词",IF(A2344&lt;词盘!$C$2,"中尾词","长尾词")))</f>
        <v>大词</v>
      </c>
      <c r="D2344" s="29" t="str">
        <f t="shared" si="160"/>
        <v>无序</v>
      </c>
      <c r="I2344" s="61">
        <f t="shared" si="161"/>
        <v>0</v>
      </c>
      <c r="M2344" s="62" t="s">
        <v>12374</v>
      </c>
      <c r="N2344" s="63"/>
      <c r="O2344" s="64" t="s">
        <v>2027</v>
      </c>
      <c r="P2344" s="65"/>
      <c r="Q2344" s="63" t="s">
        <v>2149</v>
      </c>
      <c r="R2344" s="68">
        <v>0</v>
      </c>
      <c r="S2344" s="68">
        <v>3</v>
      </c>
      <c r="T2344" s="69" t="s">
        <v>11558</v>
      </c>
      <c r="U2344" s="70">
        <v>1034271</v>
      </c>
      <c r="V2344" s="68"/>
      <c r="W2344" s="71"/>
      <c r="X2344" s="72"/>
      <c r="Y2344" s="71"/>
      <c r="Z2344" s="71"/>
      <c r="AA2344" s="71"/>
      <c r="AB2344" s="76"/>
      <c r="AC2344" s="68">
        <v>428</v>
      </c>
      <c r="AD2344" s="77"/>
      <c r="AE2344" s="68">
        <v>22</v>
      </c>
      <c r="AF2344" s="78"/>
      <c r="AG2344" s="81"/>
      <c r="AH2344" s="44" t="s">
        <v>2027</v>
      </c>
      <c r="AI2344" s="64" t="s">
        <v>2177</v>
      </c>
      <c r="AJ2344" s="63" t="s">
        <v>2720</v>
      </c>
      <c r="AK2344" s="78">
        <v>0.1034</v>
      </c>
      <c r="AL2344" s="78">
        <v>0</v>
      </c>
      <c r="AM2344" s="63" t="s">
        <v>4051</v>
      </c>
      <c r="AN2344" s="78">
        <v>0.0517</v>
      </c>
      <c r="AO2344" s="78">
        <v>0</v>
      </c>
      <c r="AP2344" s="63" t="s">
        <v>3178</v>
      </c>
      <c r="AQ2344" s="78">
        <v>0.0517</v>
      </c>
      <c r="AR2344" s="78">
        <v>0</v>
      </c>
      <c r="AS2344" s="86"/>
    </row>
    <row r="2345" spans="1:45">
      <c r="A2345" s="50">
        <f t="shared" si="162"/>
        <v>0</v>
      </c>
      <c r="B2345" s="51" t="str">
        <f>IF(A2345="","",IF(A2345&lt;词盘!$B$2,"大词",IF(A2345&lt;词盘!$C$2,"中尾词","长尾词")))</f>
        <v>大词</v>
      </c>
      <c r="D2345" s="29" t="str">
        <f t="shared" si="160"/>
        <v>无序</v>
      </c>
      <c r="I2345" s="61">
        <f t="shared" si="161"/>
        <v>0</v>
      </c>
      <c r="M2345" s="62" t="s">
        <v>12375</v>
      </c>
      <c r="N2345" s="63"/>
      <c r="O2345" s="64" t="s">
        <v>2027</v>
      </c>
      <c r="P2345" s="65"/>
      <c r="Q2345" s="63" t="s">
        <v>2149</v>
      </c>
      <c r="R2345" s="68">
        <v>0</v>
      </c>
      <c r="S2345" s="68">
        <v>1</v>
      </c>
      <c r="T2345" s="69" t="s">
        <v>2022</v>
      </c>
      <c r="U2345" s="70"/>
      <c r="V2345" s="68"/>
      <c r="W2345" s="71"/>
      <c r="X2345" s="72"/>
      <c r="Y2345" s="71"/>
      <c r="Z2345" s="71"/>
      <c r="AA2345" s="71"/>
      <c r="AB2345" s="76"/>
      <c r="AC2345" s="68">
        <v>0</v>
      </c>
      <c r="AD2345" s="77"/>
      <c r="AE2345" s="68">
        <v>190</v>
      </c>
      <c r="AF2345" s="78"/>
      <c r="AG2345" s="81"/>
      <c r="AH2345" s="44" t="s">
        <v>2027</v>
      </c>
      <c r="AI2345" s="64" t="s">
        <v>2177</v>
      </c>
      <c r="AJ2345" s="63"/>
      <c r="AK2345" s="78"/>
      <c r="AL2345" s="78"/>
      <c r="AM2345" s="63"/>
      <c r="AN2345" s="78"/>
      <c r="AO2345" s="78"/>
      <c r="AP2345" s="63"/>
      <c r="AQ2345" s="78"/>
      <c r="AR2345" s="78"/>
      <c r="AS2345" s="86"/>
    </row>
    <row r="2346" spans="1:45">
      <c r="A2346" s="50">
        <f t="shared" si="162"/>
        <v>12</v>
      </c>
      <c r="B2346" s="51" t="str">
        <f>IF(A2346="","",IF(A2346&lt;词盘!$B$2,"大词",IF(A2346&lt;词盘!$C$2,"中尾词","长尾词")))</f>
        <v>大词</v>
      </c>
      <c r="D2346" s="29" t="str">
        <f t="shared" si="160"/>
        <v>无序</v>
      </c>
      <c r="I2346" s="61">
        <f t="shared" si="161"/>
        <v>0</v>
      </c>
      <c r="M2346" s="62" t="s">
        <v>12376</v>
      </c>
      <c r="N2346" s="63" t="s">
        <v>12377</v>
      </c>
      <c r="O2346" s="64" t="s">
        <v>2027</v>
      </c>
      <c r="P2346" s="65"/>
      <c r="Q2346" s="63" t="s">
        <v>2149</v>
      </c>
      <c r="R2346" s="68">
        <v>0</v>
      </c>
      <c r="S2346" s="68">
        <v>3</v>
      </c>
      <c r="T2346" s="69" t="s">
        <v>9299</v>
      </c>
      <c r="U2346" s="70">
        <v>1108033</v>
      </c>
      <c r="V2346" s="68">
        <v>2634</v>
      </c>
      <c r="W2346" s="71">
        <v>12</v>
      </c>
      <c r="X2346" s="72">
        <v>0.0046</v>
      </c>
      <c r="Y2346" s="71">
        <v>69485</v>
      </c>
      <c r="Z2346" s="71">
        <v>1025</v>
      </c>
      <c r="AA2346" s="71">
        <v>1</v>
      </c>
      <c r="AB2346" s="76">
        <v>0</v>
      </c>
      <c r="AC2346" s="68">
        <v>24093</v>
      </c>
      <c r="AD2346" s="77">
        <v>0.11</v>
      </c>
      <c r="AE2346" s="68">
        <v>121</v>
      </c>
      <c r="AF2346" s="78">
        <v>0.2223</v>
      </c>
      <c r="AG2346" s="81">
        <v>0</v>
      </c>
      <c r="AH2346" s="82">
        <v>0.83</v>
      </c>
      <c r="AI2346" s="64" t="s">
        <v>12378</v>
      </c>
      <c r="AJ2346" s="63" t="s">
        <v>4173</v>
      </c>
      <c r="AK2346" s="78">
        <v>0.1111</v>
      </c>
      <c r="AL2346" s="78">
        <v>0</v>
      </c>
      <c r="AM2346" s="63" t="s">
        <v>5811</v>
      </c>
      <c r="AN2346" s="78">
        <v>0.0556</v>
      </c>
      <c r="AO2346" s="78">
        <v>0</v>
      </c>
      <c r="AP2346" s="63" t="s">
        <v>2137</v>
      </c>
      <c r="AQ2346" s="78">
        <v>0.0556</v>
      </c>
      <c r="AR2346" s="78">
        <v>0</v>
      </c>
      <c r="AS2346" s="86" t="s">
        <v>12379</v>
      </c>
    </row>
    <row r="2347" spans="1:45">
      <c r="A2347" s="50">
        <f t="shared" si="162"/>
        <v>58</v>
      </c>
      <c r="B2347" s="51" t="str">
        <f>IF(A2347="","",IF(A2347&lt;词盘!$B$2,"大词",IF(A2347&lt;词盘!$C$2,"中尾词","长尾词")))</f>
        <v>大词</v>
      </c>
      <c r="D2347" s="29" t="str">
        <f t="shared" si="160"/>
        <v>无序</v>
      </c>
      <c r="I2347" s="61">
        <f t="shared" si="161"/>
        <v>0</v>
      </c>
      <c r="M2347" s="62" t="s">
        <v>12380</v>
      </c>
      <c r="N2347" s="63" t="s">
        <v>12381</v>
      </c>
      <c r="O2347" s="64" t="s">
        <v>2027</v>
      </c>
      <c r="P2347" s="65"/>
      <c r="Q2347" s="63" t="s">
        <v>2149</v>
      </c>
      <c r="R2347" s="68">
        <v>0</v>
      </c>
      <c r="S2347" s="68">
        <v>1</v>
      </c>
      <c r="T2347" s="69" t="s">
        <v>2022</v>
      </c>
      <c r="U2347" s="70">
        <v>2150999</v>
      </c>
      <c r="V2347" s="68">
        <v>439</v>
      </c>
      <c r="W2347" s="71">
        <v>58</v>
      </c>
      <c r="X2347" s="72">
        <v>0.1333</v>
      </c>
      <c r="Y2347" s="71">
        <v>10988</v>
      </c>
      <c r="Z2347" s="71">
        <v>202</v>
      </c>
      <c r="AA2347" s="71">
        <v>2</v>
      </c>
      <c r="AB2347" s="76">
        <v>6</v>
      </c>
      <c r="AC2347" s="68">
        <v>16934</v>
      </c>
      <c r="AD2347" s="77">
        <v>0.03</v>
      </c>
      <c r="AE2347" s="68">
        <v>48</v>
      </c>
      <c r="AF2347" s="78">
        <v>0.2223</v>
      </c>
      <c r="AG2347" s="81">
        <v>0.25</v>
      </c>
      <c r="AH2347" s="82">
        <v>0.79</v>
      </c>
      <c r="AI2347" s="64" t="s">
        <v>6112</v>
      </c>
      <c r="AJ2347" s="63" t="s">
        <v>12382</v>
      </c>
      <c r="AK2347" s="78">
        <v>0.0741</v>
      </c>
      <c r="AL2347" s="78">
        <v>0.25</v>
      </c>
      <c r="AM2347" s="63">
        <v>1728235871</v>
      </c>
      <c r="AN2347" s="78">
        <v>0.0741</v>
      </c>
      <c r="AO2347" s="78">
        <v>0</v>
      </c>
      <c r="AP2347" s="63" t="s">
        <v>12383</v>
      </c>
      <c r="AQ2347" s="78">
        <v>0.0741</v>
      </c>
      <c r="AR2347" s="78">
        <v>0</v>
      </c>
      <c r="AS2347" s="86" t="s">
        <v>12384</v>
      </c>
    </row>
    <row r="2348" spans="1:45">
      <c r="A2348" s="50">
        <f t="shared" si="162"/>
        <v>1</v>
      </c>
      <c r="B2348" s="51" t="str">
        <f>IF(A2348="","",IF(A2348&lt;词盘!$B$2,"大词",IF(A2348&lt;词盘!$C$2,"中尾词","长尾词")))</f>
        <v>大词</v>
      </c>
      <c r="D2348" s="29" t="str">
        <f t="shared" ref="D2348:D2361" si="163">IF(M2348="","",IF(OR(E2348="/",E2348=""),"无序",IF(COUNTIFS(E:E,E2348)&lt;4,"无序","有序")))</f>
        <v>无序</v>
      </c>
      <c r="I2348" s="61">
        <f t="shared" si="161"/>
        <v>0</v>
      </c>
      <c r="M2348" s="62" t="s">
        <v>12385</v>
      </c>
      <c r="N2348" s="63" t="s">
        <v>12386</v>
      </c>
      <c r="O2348" s="64" t="s">
        <v>2027</v>
      </c>
      <c r="P2348" s="65"/>
      <c r="Q2348" s="63" t="s">
        <v>2028</v>
      </c>
      <c r="R2348" s="68">
        <v>0</v>
      </c>
      <c r="S2348" s="68">
        <v>1</v>
      </c>
      <c r="T2348" s="69" t="s">
        <v>2022</v>
      </c>
      <c r="U2348" s="70">
        <v>1445724</v>
      </c>
      <c r="V2348" s="68">
        <v>1262</v>
      </c>
      <c r="W2348" s="71">
        <v>1</v>
      </c>
      <c r="X2348" s="72">
        <v>0.0013</v>
      </c>
      <c r="Y2348" s="71">
        <v>31761</v>
      </c>
      <c r="Z2348" s="71">
        <v>561</v>
      </c>
      <c r="AA2348" s="71">
        <v>1</v>
      </c>
      <c r="AB2348" s="76">
        <v>0</v>
      </c>
      <c r="AC2348" s="68">
        <v>5933</v>
      </c>
      <c r="AD2348" s="77">
        <v>0.21</v>
      </c>
      <c r="AE2348" s="68">
        <v>2</v>
      </c>
      <c r="AF2348" s="78">
        <v>0.3415</v>
      </c>
      <c r="AG2348" s="81">
        <v>0.3334</v>
      </c>
      <c r="AH2348" s="82">
        <v>2.53</v>
      </c>
      <c r="AI2348" s="64" t="s">
        <v>12387</v>
      </c>
      <c r="AJ2348" s="63" t="s">
        <v>12388</v>
      </c>
      <c r="AK2348" s="78">
        <v>0.1463</v>
      </c>
      <c r="AL2348" s="78">
        <v>0</v>
      </c>
      <c r="AM2348" s="63" t="s">
        <v>12389</v>
      </c>
      <c r="AN2348" s="78">
        <v>0.122</v>
      </c>
      <c r="AO2348" s="78">
        <v>0.1667</v>
      </c>
      <c r="AP2348" s="63" t="s">
        <v>12390</v>
      </c>
      <c r="AQ2348" s="78">
        <v>0.0732</v>
      </c>
      <c r="AR2348" s="78">
        <v>0.1667</v>
      </c>
      <c r="AS2348" s="86" t="s">
        <v>12391</v>
      </c>
    </row>
    <row r="2349" spans="1:45">
      <c r="A2349" s="50">
        <f t="shared" si="162"/>
        <v>0</v>
      </c>
      <c r="B2349" s="51" t="str">
        <f>IF(A2349="","",IF(A2349&lt;词盘!$B$2,"大词",IF(A2349&lt;词盘!$C$2,"中尾词","长尾词")))</f>
        <v>大词</v>
      </c>
      <c r="D2349" s="29" t="str">
        <f t="shared" si="163"/>
        <v>无序</v>
      </c>
      <c r="I2349" s="61">
        <f t="shared" si="161"/>
        <v>0</v>
      </c>
      <c r="M2349" s="62" t="s">
        <v>1558</v>
      </c>
      <c r="N2349" s="63" t="s">
        <v>12392</v>
      </c>
      <c r="O2349" s="64" t="s">
        <v>2027</v>
      </c>
      <c r="P2349" s="65"/>
      <c r="Q2349" s="63" t="s">
        <v>2149</v>
      </c>
      <c r="R2349" s="68">
        <v>0</v>
      </c>
      <c r="S2349" s="68">
        <v>1</v>
      </c>
      <c r="T2349" s="69" t="s">
        <v>2910</v>
      </c>
      <c r="U2349" s="70"/>
      <c r="V2349" s="68"/>
      <c r="W2349" s="71"/>
      <c r="X2349" s="72"/>
      <c r="Y2349" s="71"/>
      <c r="Z2349" s="71"/>
      <c r="AA2349" s="71">
        <v>1</v>
      </c>
      <c r="AB2349" s="76">
        <v>0</v>
      </c>
      <c r="AC2349" s="68">
        <v>355</v>
      </c>
      <c r="AD2349" s="77">
        <v>0</v>
      </c>
      <c r="AE2349" s="68">
        <v>23</v>
      </c>
      <c r="AF2349" s="78">
        <v>1</v>
      </c>
      <c r="AG2349" s="81">
        <v>0</v>
      </c>
      <c r="AH2349" s="82">
        <v>1.1</v>
      </c>
      <c r="AI2349" s="64" t="s">
        <v>12393</v>
      </c>
      <c r="AJ2349" s="63" t="s">
        <v>12394</v>
      </c>
      <c r="AK2349" s="78">
        <v>1</v>
      </c>
      <c r="AL2349" s="78">
        <v>0</v>
      </c>
      <c r="AM2349" s="63"/>
      <c r="AN2349" s="78"/>
      <c r="AO2349" s="78"/>
      <c r="AP2349" s="63"/>
      <c r="AQ2349" s="78"/>
      <c r="AR2349" s="78"/>
      <c r="AS2349" s="86" t="s">
        <v>12395</v>
      </c>
    </row>
    <row r="2350" spans="1:45">
      <c r="A2350" s="50">
        <f t="shared" si="162"/>
        <v>0</v>
      </c>
      <c r="B2350" s="51" t="str">
        <f>IF(A2350="","",IF(A2350&lt;词盘!$B$2,"大词",IF(A2350&lt;词盘!$C$2,"中尾词","长尾词")))</f>
        <v>大词</v>
      </c>
      <c r="D2350" s="29" t="str">
        <f t="shared" si="163"/>
        <v>无序</v>
      </c>
      <c r="I2350" s="61">
        <f t="shared" si="161"/>
        <v>0</v>
      </c>
      <c r="M2350" s="62" t="s">
        <v>12396</v>
      </c>
      <c r="N2350" s="63"/>
      <c r="O2350" s="64" t="s">
        <v>2027</v>
      </c>
      <c r="P2350" s="65"/>
      <c r="Q2350" s="63" t="s">
        <v>2047</v>
      </c>
      <c r="R2350" s="68">
        <v>0</v>
      </c>
      <c r="S2350" s="68">
        <v>1</v>
      </c>
      <c r="T2350" s="69" t="s">
        <v>2601</v>
      </c>
      <c r="U2350" s="70"/>
      <c r="V2350" s="68"/>
      <c r="W2350" s="71"/>
      <c r="X2350" s="72"/>
      <c r="Y2350" s="71"/>
      <c r="Z2350" s="71"/>
      <c r="AA2350" s="71"/>
      <c r="AB2350" s="76"/>
      <c r="AC2350" s="68">
        <v>0</v>
      </c>
      <c r="AD2350" s="77"/>
      <c r="AE2350" s="68">
        <v>7</v>
      </c>
      <c r="AF2350" s="78"/>
      <c r="AG2350" s="81"/>
      <c r="AH2350" s="44" t="s">
        <v>2027</v>
      </c>
      <c r="AI2350" s="64" t="s">
        <v>2177</v>
      </c>
      <c r="AJ2350" s="63"/>
      <c r="AK2350" s="78"/>
      <c r="AL2350" s="78"/>
      <c r="AM2350" s="63"/>
      <c r="AN2350" s="78"/>
      <c r="AO2350" s="78"/>
      <c r="AP2350" s="63"/>
      <c r="AQ2350" s="78"/>
      <c r="AR2350" s="78"/>
      <c r="AS2350" s="86"/>
    </row>
    <row r="2351" spans="1:45">
      <c r="A2351" s="50">
        <f t="shared" si="162"/>
        <v>0</v>
      </c>
      <c r="B2351" s="51" t="str">
        <f>IF(A2351="","",IF(A2351&lt;词盘!$B$2,"大词",IF(A2351&lt;词盘!$C$2,"中尾词","长尾词")))</f>
        <v>大词</v>
      </c>
      <c r="D2351" s="29" t="str">
        <f t="shared" si="163"/>
        <v>无序</v>
      </c>
      <c r="I2351" s="61">
        <f t="shared" si="161"/>
        <v>0</v>
      </c>
      <c r="M2351" s="62" t="s">
        <v>12397</v>
      </c>
      <c r="N2351" s="63"/>
      <c r="O2351" s="64" t="s">
        <v>2027</v>
      </c>
      <c r="P2351" s="65"/>
      <c r="Q2351" s="63" t="s">
        <v>2149</v>
      </c>
      <c r="R2351" s="68">
        <v>0</v>
      </c>
      <c r="S2351" s="68">
        <v>2</v>
      </c>
      <c r="T2351" s="69" t="s">
        <v>3952</v>
      </c>
      <c r="U2351" s="70"/>
      <c r="V2351" s="68"/>
      <c r="W2351" s="71"/>
      <c r="X2351" s="72"/>
      <c r="Y2351" s="71"/>
      <c r="Z2351" s="71"/>
      <c r="AA2351" s="71"/>
      <c r="AB2351" s="76"/>
      <c r="AC2351" s="68">
        <v>0</v>
      </c>
      <c r="AD2351" s="77"/>
      <c r="AE2351" s="68">
        <v>1</v>
      </c>
      <c r="AF2351" s="78"/>
      <c r="AG2351" s="81"/>
      <c r="AH2351" s="44" t="s">
        <v>2027</v>
      </c>
      <c r="AI2351" s="64" t="s">
        <v>2177</v>
      </c>
      <c r="AJ2351" s="63"/>
      <c r="AK2351" s="78"/>
      <c r="AL2351" s="78"/>
      <c r="AM2351" s="63"/>
      <c r="AN2351" s="78"/>
      <c r="AO2351" s="78"/>
      <c r="AP2351" s="63"/>
      <c r="AQ2351" s="78"/>
      <c r="AR2351" s="78"/>
      <c r="AS2351" s="86"/>
    </row>
    <row r="2352" spans="1:45">
      <c r="A2352" s="50">
        <f t="shared" si="162"/>
        <v>9</v>
      </c>
      <c r="B2352" s="51" t="str">
        <f>IF(A2352="","",IF(A2352&lt;词盘!$B$2,"大词",IF(A2352&lt;词盘!$C$2,"中尾词","长尾词")))</f>
        <v>大词</v>
      </c>
      <c r="D2352" s="29" t="str">
        <f t="shared" si="163"/>
        <v>无序</v>
      </c>
      <c r="I2352" s="61">
        <f t="shared" si="161"/>
        <v>0</v>
      </c>
      <c r="M2352" s="62" t="s">
        <v>12398</v>
      </c>
      <c r="N2352" s="63" t="s">
        <v>12399</v>
      </c>
      <c r="O2352" s="64" t="s">
        <v>2027</v>
      </c>
      <c r="P2352" s="65"/>
      <c r="Q2352" s="63" t="s">
        <v>2047</v>
      </c>
      <c r="R2352" s="68">
        <v>0</v>
      </c>
      <c r="S2352" s="68">
        <v>1</v>
      </c>
      <c r="T2352" s="69" t="s">
        <v>2022</v>
      </c>
      <c r="U2352" s="70">
        <v>2304742</v>
      </c>
      <c r="V2352" s="68">
        <v>291</v>
      </c>
      <c r="W2352" s="71">
        <v>9</v>
      </c>
      <c r="X2352" s="72">
        <v>0.0337</v>
      </c>
      <c r="Y2352" s="71">
        <v>7476</v>
      </c>
      <c r="Z2352" s="71">
        <v>135</v>
      </c>
      <c r="AA2352" s="71">
        <v>1</v>
      </c>
      <c r="AB2352" s="76">
        <v>0</v>
      </c>
      <c r="AC2352" s="68">
        <v>245</v>
      </c>
      <c r="AD2352" s="77">
        <v>1.19</v>
      </c>
      <c r="AE2352" s="68">
        <v>20</v>
      </c>
      <c r="AF2352" s="78">
        <v>0.32</v>
      </c>
      <c r="AG2352" s="81">
        <v>0.3333</v>
      </c>
      <c r="AH2352" s="82">
        <v>1.19</v>
      </c>
      <c r="AI2352" s="64" t="s">
        <v>5083</v>
      </c>
      <c r="AJ2352" s="63" t="s">
        <v>10111</v>
      </c>
      <c r="AK2352" s="78">
        <v>0.12</v>
      </c>
      <c r="AL2352" s="78">
        <v>0.3333</v>
      </c>
      <c r="AM2352" s="63" t="s">
        <v>12400</v>
      </c>
      <c r="AN2352" s="78">
        <v>0.12</v>
      </c>
      <c r="AO2352" s="78">
        <v>0</v>
      </c>
      <c r="AP2352" s="63" t="s">
        <v>5441</v>
      </c>
      <c r="AQ2352" s="78">
        <v>0.08</v>
      </c>
      <c r="AR2352" s="78">
        <v>0</v>
      </c>
      <c r="AS2352" s="86" t="s">
        <v>12401</v>
      </c>
    </row>
    <row r="2353" spans="1:45">
      <c r="A2353" s="50">
        <f t="shared" si="162"/>
        <v>0</v>
      </c>
      <c r="B2353" s="51" t="str">
        <f>IF(A2353="","",IF(A2353&lt;词盘!$B$2,"大词",IF(A2353&lt;词盘!$C$2,"中尾词","长尾词")))</f>
        <v>大词</v>
      </c>
      <c r="D2353" s="29" t="str">
        <f t="shared" si="163"/>
        <v>无序</v>
      </c>
      <c r="I2353" s="61">
        <f t="shared" si="161"/>
        <v>0</v>
      </c>
      <c r="M2353" s="62" t="s">
        <v>12402</v>
      </c>
      <c r="N2353" s="63" t="s">
        <v>12403</v>
      </c>
      <c r="O2353" s="64" t="s">
        <v>2027</v>
      </c>
      <c r="P2353" s="65"/>
      <c r="Q2353" s="63" t="s">
        <v>2047</v>
      </c>
      <c r="R2353" s="68">
        <v>0</v>
      </c>
      <c r="S2353" s="68">
        <v>1</v>
      </c>
      <c r="T2353" s="69" t="s">
        <v>2022</v>
      </c>
      <c r="U2353" s="70">
        <v>2072661</v>
      </c>
      <c r="V2353" s="68"/>
      <c r="W2353" s="71"/>
      <c r="X2353" s="72"/>
      <c r="Y2353" s="71"/>
      <c r="Z2353" s="71"/>
      <c r="AA2353" s="71">
        <v>1</v>
      </c>
      <c r="AB2353" s="76">
        <v>0</v>
      </c>
      <c r="AC2353" s="68">
        <v>39610</v>
      </c>
      <c r="AD2353" s="77">
        <v>0</v>
      </c>
      <c r="AE2353" s="68">
        <v>4</v>
      </c>
      <c r="AF2353" s="78">
        <v>0.2142</v>
      </c>
      <c r="AG2353" s="81">
        <v>0.1429</v>
      </c>
      <c r="AH2353" s="82">
        <v>1.05</v>
      </c>
      <c r="AI2353" s="64" t="s">
        <v>12404</v>
      </c>
      <c r="AJ2353" s="63" t="s">
        <v>12405</v>
      </c>
      <c r="AK2353" s="78">
        <v>0.0714</v>
      </c>
      <c r="AL2353" s="78">
        <v>0.1429</v>
      </c>
      <c r="AM2353" s="63" t="s">
        <v>5221</v>
      </c>
      <c r="AN2353" s="78">
        <v>0.0714</v>
      </c>
      <c r="AO2353" s="78">
        <v>0</v>
      </c>
      <c r="AP2353" s="63" t="s">
        <v>2719</v>
      </c>
      <c r="AQ2353" s="78">
        <v>0.0714</v>
      </c>
      <c r="AR2353" s="78">
        <v>0</v>
      </c>
      <c r="AS2353" s="86" t="s">
        <v>12406</v>
      </c>
    </row>
    <row r="2354" spans="1:45">
      <c r="A2354" s="50">
        <f t="shared" si="162"/>
        <v>0</v>
      </c>
      <c r="B2354" s="51" t="str">
        <f>IF(A2354="","",IF(A2354&lt;词盘!$B$2,"大词",IF(A2354&lt;词盘!$C$2,"中尾词","长尾词")))</f>
        <v>大词</v>
      </c>
      <c r="D2354" s="29" t="str">
        <f t="shared" si="163"/>
        <v>无序</v>
      </c>
      <c r="I2354" s="61">
        <f t="shared" si="161"/>
        <v>0</v>
      </c>
      <c r="M2354" s="62" t="s">
        <v>12407</v>
      </c>
      <c r="N2354" s="63"/>
      <c r="O2354" s="64" t="s">
        <v>2027</v>
      </c>
      <c r="P2354" s="65"/>
      <c r="Q2354" s="63" t="s">
        <v>2047</v>
      </c>
      <c r="R2354" s="68">
        <v>0</v>
      </c>
      <c r="S2354" s="68">
        <v>1</v>
      </c>
      <c r="T2354" s="69" t="s">
        <v>2022</v>
      </c>
      <c r="U2354" s="70"/>
      <c r="V2354" s="68"/>
      <c r="W2354" s="71"/>
      <c r="X2354" s="72"/>
      <c r="Y2354" s="71"/>
      <c r="Z2354" s="71"/>
      <c r="AA2354" s="71">
        <v>1</v>
      </c>
      <c r="AB2354" s="76">
        <v>0</v>
      </c>
      <c r="AC2354" s="68">
        <v>715</v>
      </c>
      <c r="AD2354" s="77">
        <v>0</v>
      </c>
      <c r="AE2354" s="68">
        <v>1</v>
      </c>
      <c r="AF2354" s="78">
        <v>0.1379</v>
      </c>
      <c r="AG2354" s="81">
        <v>0.1131</v>
      </c>
      <c r="AH2354" s="82">
        <v>0.55</v>
      </c>
      <c r="AI2354" s="64" t="s">
        <v>4998</v>
      </c>
      <c r="AJ2354" s="63" t="s">
        <v>5178</v>
      </c>
      <c r="AK2354" s="78">
        <v>0.0623</v>
      </c>
      <c r="AL2354" s="78">
        <v>0.0377</v>
      </c>
      <c r="AM2354" s="63" t="s">
        <v>2122</v>
      </c>
      <c r="AN2354" s="78">
        <v>0.0415</v>
      </c>
      <c r="AO2354" s="78">
        <v>0.0377</v>
      </c>
      <c r="AP2354" s="63" t="s">
        <v>4030</v>
      </c>
      <c r="AQ2354" s="78">
        <v>0.0341</v>
      </c>
      <c r="AR2354" s="78">
        <v>0.0377</v>
      </c>
      <c r="AS2354" s="86" t="s">
        <v>12408</v>
      </c>
    </row>
    <row r="2355" spans="1:45">
      <c r="A2355" s="50">
        <f t="shared" si="162"/>
        <v>22</v>
      </c>
      <c r="B2355" s="51" t="str">
        <f>IF(A2355="","",IF(A2355&lt;词盘!$B$2,"大词",IF(A2355&lt;词盘!$C$2,"中尾词","长尾词")))</f>
        <v>大词</v>
      </c>
      <c r="D2355" s="29" t="str">
        <f t="shared" si="163"/>
        <v>无序</v>
      </c>
      <c r="I2355" s="61">
        <f t="shared" si="161"/>
        <v>0</v>
      </c>
      <c r="M2355" s="62" t="s">
        <v>12409</v>
      </c>
      <c r="N2355" s="63" t="s">
        <v>12410</v>
      </c>
      <c r="O2355" s="64" t="s">
        <v>2027</v>
      </c>
      <c r="P2355" s="65"/>
      <c r="Q2355" s="63" t="s">
        <v>2047</v>
      </c>
      <c r="R2355" s="68">
        <v>0</v>
      </c>
      <c r="S2355" s="68">
        <v>1</v>
      </c>
      <c r="T2355" s="69" t="s">
        <v>2022</v>
      </c>
      <c r="U2355" s="70">
        <v>2292576</v>
      </c>
      <c r="V2355" s="68">
        <v>767</v>
      </c>
      <c r="W2355" s="71">
        <v>22</v>
      </c>
      <c r="X2355" s="72">
        <v>0.0296</v>
      </c>
      <c r="Y2355" s="71">
        <v>20175</v>
      </c>
      <c r="Z2355" s="71">
        <v>331</v>
      </c>
      <c r="AA2355" s="71">
        <v>1</v>
      </c>
      <c r="AB2355" s="76">
        <v>1</v>
      </c>
      <c r="AC2355" s="68">
        <v>545</v>
      </c>
      <c r="AD2355" s="77">
        <v>1.41</v>
      </c>
      <c r="AE2355" s="68">
        <v>1</v>
      </c>
      <c r="AF2355" s="78">
        <v>0.2308</v>
      </c>
      <c r="AG2355" s="81">
        <v>0</v>
      </c>
      <c r="AH2355" s="82">
        <v>0.77</v>
      </c>
      <c r="AI2355" s="64" t="s">
        <v>12411</v>
      </c>
      <c r="AJ2355" s="63" t="s">
        <v>2720</v>
      </c>
      <c r="AK2355" s="78">
        <v>0.1154</v>
      </c>
      <c r="AL2355" s="78">
        <v>0</v>
      </c>
      <c r="AM2355" s="63" t="s">
        <v>2033</v>
      </c>
      <c r="AN2355" s="78">
        <v>0.0769</v>
      </c>
      <c r="AO2355" s="78">
        <v>0</v>
      </c>
      <c r="AP2355" s="63" t="s">
        <v>5792</v>
      </c>
      <c r="AQ2355" s="78">
        <v>0.0385</v>
      </c>
      <c r="AR2355" s="78">
        <v>0</v>
      </c>
      <c r="AS2355" s="86" t="s">
        <v>12412</v>
      </c>
    </row>
    <row r="2356" spans="1:45">
      <c r="A2356" s="50">
        <f t="shared" si="162"/>
        <v>0</v>
      </c>
      <c r="B2356" s="51" t="str">
        <f>IF(A2356="","",IF(A2356&lt;词盘!$B$2,"大词",IF(A2356&lt;词盘!$C$2,"中尾词","长尾词")))</f>
        <v>大词</v>
      </c>
      <c r="D2356" s="29" t="str">
        <f t="shared" si="163"/>
        <v>无序</v>
      </c>
      <c r="I2356" s="61">
        <f t="shared" si="161"/>
        <v>0</v>
      </c>
      <c r="M2356" s="62" t="s">
        <v>12413</v>
      </c>
      <c r="N2356" s="63"/>
      <c r="O2356" s="64" t="s">
        <v>2027</v>
      </c>
      <c r="P2356" s="65"/>
      <c r="Q2356" s="63" t="s">
        <v>2047</v>
      </c>
      <c r="R2356" s="68">
        <v>0</v>
      </c>
      <c r="S2356" s="68">
        <v>1</v>
      </c>
      <c r="T2356" s="69" t="s">
        <v>2022</v>
      </c>
      <c r="U2356" s="70"/>
      <c r="V2356" s="68"/>
      <c r="W2356" s="71"/>
      <c r="X2356" s="72"/>
      <c r="Y2356" s="71"/>
      <c r="Z2356" s="71"/>
      <c r="AA2356" s="71"/>
      <c r="AB2356" s="76"/>
      <c r="AC2356" s="68">
        <v>0</v>
      </c>
      <c r="AD2356" s="77"/>
      <c r="AE2356" s="68">
        <v>19</v>
      </c>
      <c r="AF2356" s="78"/>
      <c r="AG2356" s="81"/>
      <c r="AH2356" s="44" t="s">
        <v>2027</v>
      </c>
      <c r="AI2356" s="64" t="s">
        <v>2177</v>
      </c>
      <c r="AJ2356" s="63"/>
      <c r="AK2356" s="78"/>
      <c r="AL2356" s="78"/>
      <c r="AM2356" s="63"/>
      <c r="AN2356" s="78"/>
      <c r="AO2356" s="78"/>
      <c r="AP2356" s="63"/>
      <c r="AQ2356" s="78"/>
      <c r="AR2356" s="78"/>
      <c r="AS2356" s="86"/>
    </row>
    <row r="2357" spans="1:45">
      <c r="A2357" s="50">
        <f t="shared" si="162"/>
        <v>0</v>
      </c>
      <c r="B2357" s="51" t="str">
        <f>IF(A2357="","",IF(A2357&lt;词盘!$B$2,"大词",IF(A2357&lt;词盘!$C$2,"中尾词","长尾词")))</f>
        <v>大词</v>
      </c>
      <c r="D2357" s="29" t="str">
        <f t="shared" si="163"/>
        <v>无序</v>
      </c>
      <c r="I2357" s="61">
        <f t="shared" si="161"/>
        <v>0</v>
      </c>
      <c r="M2357" s="62" t="s">
        <v>12414</v>
      </c>
      <c r="N2357" s="63"/>
      <c r="O2357" s="64" t="s">
        <v>2027</v>
      </c>
      <c r="P2357" s="65"/>
      <c r="Q2357" s="63" t="s">
        <v>2149</v>
      </c>
      <c r="R2357" s="68">
        <v>0</v>
      </c>
      <c r="S2357" s="68">
        <v>1</v>
      </c>
      <c r="T2357" s="69" t="s">
        <v>2022</v>
      </c>
      <c r="U2357" s="70"/>
      <c r="V2357" s="68"/>
      <c r="W2357" s="71"/>
      <c r="X2357" s="72"/>
      <c r="Y2357" s="71"/>
      <c r="Z2357" s="71"/>
      <c r="AA2357" s="71"/>
      <c r="AB2357" s="76"/>
      <c r="AC2357" s="68">
        <v>0</v>
      </c>
      <c r="AD2357" s="77"/>
      <c r="AE2357" s="68">
        <v>19</v>
      </c>
      <c r="AF2357" s="78"/>
      <c r="AG2357" s="81"/>
      <c r="AH2357" s="44" t="s">
        <v>2027</v>
      </c>
      <c r="AI2357" s="64" t="s">
        <v>2177</v>
      </c>
      <c r="AJ2357" s="63"/>
      <c r="AK2357" s="78"/>
      <c r="AL2357" s="78"/>
      <c r="AM2357" s="63"/>
      <c r="AN2357" s="78"/>
      <c r="AO2357" s="78"/>
      <c r="AP2357" s="63"/>
      <c r="AQ2357" s="78"/>
      <c r="AR2357" s="78"/>
      <c r="AS2357" s="86"/>
    </row>
    <row r="2358" spans="1:45">
      <c r="A2358" s="50">
        <f t="shared" si="162"/>
        <v>5</v>
      </c>
      <c r="B2358" s="51" t="str">
        <f>IF(A2358="","",IF(A2358&lt;词盘!$B$2,"大词",IF(A2358&lt;词盘!$C$2,"中尾词","长尾词")))</f>
        <v>大词</v>
      </c>
      <c r="D2358" s="29" t="str">
        <f t="shared" si="163"/>
        <v>无序</v>
      </c>
      <c r="I2358" s="61">
        <f t="shared" si="161"/>
        <v>0</v>
      </c>
      <c r="M2358" s="62" t="s">
        <v>12415</v>
      </c>
      <c r="N2358" s="63" t="s">
        <v>12416</v>
      </c>
      <c r="O2358" s="64" t="s">
        <v>2027</v>
      </c>
      <c r="P2358" s="65"/>
      <c r="Q2358" s="63" t="s">
        <v>2149</v>
      </c>
      <c r="R2358" s="68">
        <v>0</v>
      </c>
      <c r="S2358" s="68">
        <v>1</v>
      </c>
      <c r="T2358" s="69" t="s">
        <v>2022</v>
      </c>
      <c r="U2358" s="70">
        <v>1595310</v>
      </c>
      <c r="V2358" s="68">
        <v>680</v>
      </c>
      <c r="W2358" s="71">
        <v>5</v>
      </c>
      <c r="X2358" s="72">
        <v>0.0082</v>
      </c>
      <c r="Y2358" s="71">
        <v>18262</v>
      </c>
      <c r="Z2358" s="71">
        <v>325</v>
      </c>
      <c r="AA2358" s="71">
        <v>1</v>
      </c>
      <c r="AB2358" s="76">
        <v>1</v>
      </c>
      <c r="AC2358" s="68">
        <v>6411</v>
      </c>
      <c r="AD2358" s="77">
        <v>0.11</v>
      </c>
      <c r="AE2358" s="68">
        <v>62</v>
      </c>
      <c r="AF2358" s="78">
        <v>0.3514</v>
      </c>
      <c r="AG2358" s="81">
        <v>0</v>
      </c>
      <c r="AH2358" s="82">
        <v>1.12</v>
      </c>
      <c r="AI2358" s="64" t="s">
        <v>5666</v>
      </c>
      <c r="AJ2358" s="63" t="s">
        <v>4627</v>
      </c>
      <c r="AK2358" s="78">
        <v>0.1622</v>
      </c>
      <c r="AL2358" s="78">
        <v>0</v>
      </c>
      <c r="AM2358" s="63" t="s">
        <v>12417</v>
      </c>
      <c r="AN2358" s="78">
        <v>0.1081</v>
      </c>
      <c r="AO2358" s="78">
        <v>0</v>
      </c>
      <c r="AP2358" s="63">
        <v>452288525</v>
      </c>
      <c r="AQ2358" s="78">
        <v>0.0811</v>
      </c>
      <c r="AR2358" s="78">
        <v>0</v>
      </c>
      <c r="AS2358" s="86" t="s">
        <v>12418</v>
      </c>
    </row>
    <row r="2359" spans="1:45">
      <c r="A2359" s="50">
        <f t="shared" si="162"/>
        <v>0</v>
      </c>
      <c r="B2359" s="51" t="str">
        <f>IF(A2359="","",IF(A2359&lt;词盘!$B$2,"大词",IF(A2359&lt;词盘!$C$2,"中尾词","长尾词")))</f>
        <v>大词</v>
      </c>
      <c r="D2359" s="29" t="str">
        <f t="shared" si="163"/>
        <v>无序</v>
      </c>
      <c r="I2359" s="61">
        <f t="shared" si="161"/>
        <v>0</v>
      </c>
      <c r="M2359" s="62" t="s">
        <v>12419</v>
      </c>
      <c r="N2359" s="63"/>
      <c r="O2359" s="64" t="s">
        <v>2027</v>
      </c>
      <c r="P2359" s="65"/>
      <c r="Q2359" s="63" t="s">
        <v>2149</v>
      </c>
      <c r="R2359" s="68">
        <v>0</v>
      </c>
      <c r="S2359" s="68">
        <v>1</v>
      </c>
      <c r="T2359" s="69" t="s">
        <v>4686</v>
      </c>
      <c r="U2359" s="70">
        <v>2375078</v>
      </c>
      <c r="V2359" s="68"/>
      <c r="W2359" s="71"/>
      <c r="X2359" s="72"/>
      <c r="Y2359" s="71"/>
      <c r="Z2359" s="71"/>
      <c r="AA2359" s="71">
        <v>1</v>
      </c>
      <c r="AB2359" s="76">
        <v>0</v>
      </c>
      <c r="AC2359" s="68">
        <v>94</v>
      </c>
      <c r="AD2359" s="77">
        <v>0</v>
      </c>
      <c r="AE2359" s="68">
        <v>5</v>
      </c>
      <c r="AF2359" s="78">
        <v>0.96</v>
      </c>
      <c r="AG2359" s="81">
        <v>1</v>
      </c>
      <c r="AH2359" s="82">
        <v>1.3</v>
      </c>
      <c r="AI2359" s="64" t="s">
        <v>12420</v>
      </c>
      <c r="AJ2359" s="63" t="s">
        <v>12421</v>
      </c>
      <c r="AK2359" s="78">
        <v>0.84</v>
      </c>
      <c r="AL2359" s="78">
        <v>1</v>
      </c>
      <c r="AM2359" s="63" t="s">
        <v>12422</v>
      </c>
      <c r="AN2359" s="78">
        <v>0.08</v>
      </c>
      <c r="AO2359" s="78">
        <v>0</v>
      </c>
      <c r="AP2359" s="63" t="s">
        <v>12423</v>
      </c>
      <c r="AQ2359" s="78">
        <v>0.04</v>
      </c>
      <c r="AR2359" s="78">
        <v>0</v>
      </c>
      <c r="AS2359" s="86" t="s">
        <v>12424</v>
      </c>
    </row>
    <row r="2360" spans="1:45">
      <c r="A2360" s="50">
        <f t="shared" si="162"/>
        <v>0</v>
      </c>
      <c r="B2360" s="51" t="str">
        <f>IF(A2360="","",IF(A2360&lt;词盘!$B$2,"大词",IF(A2360&lt;词盘!$C$2,"中尾词","长尾词")))</f>
        <v>大词</v>
      </c>
      <c r="D2360" s="29" t="str">
        <f t="shared" si="163"/>
        <v>无序</v>
      </c>
      <c r="I2360" s="61">
        <f t="shared" si="161"/>
        <v>0</v>
      </c>
      <c r="M2360" s="62" t="s">
        <v>12425</v>
      </c>
      <c r="N2360" s="63"/>
      <c r="O2360" s="64" t="s">
        <v>2027</v>
      </c>
      <c r="P2360" s="65"/>
      <c r="Q2360" s="63" t="s">
        <v>2149</v>
      </c>
      <c r="R2360" s="68">
        <v>0</v>
      </c>
      <c r="S2360" s="68">
        <v>1</v>
      </c>
      <c r="T2360" s="69" t="s">
        <v>2910</v>
      </c>
      <c r="U2360" s="70"/>
      <c r="V2360" s="68"/>
      <c r="W2360" s="71"/>
      <c r="X2360" s="72"/>
      <c r="Y2360" s="71"/>
      <c r="Z2360" s="71"/>
      <c r="AA2360" s="71"/>
      <c r="AB2360" s="76"/>
      <c r="AC2360" s="68">
        <v>0</v>
      </c>
      <c r="AD2360" s="77"/>
      <c r="AE2360" s="68">
        <v>20</v>
      </c>
      <c r="AF2360" s="78"/>
      <c r="AG2360" s="81"/>
      <c r="AH2360" s="44" t="s">
        <v>2027</v>
      </c>
      <c r="AI2360" s="64" t="s">
        <v>2177</v>
      </c>
      <c r="AJ2360" s="63"/>
      <c r="AK2360" s="78"/>
      <c r="AL2360" s="78"/>
      <c r="AM2360" s="63"/>
      <c r="AN2360" s="78"/>
      <c r="AO2360" s="78"/>
      <c r="AP2360" s="63"/>
      <c r="AQ2360" s="78"/>
      <c r="AR2360" s="78"/>
      <c r="AS2360" s="86"/>
    </row>
    <row r="2361" spans="1:45">
      <c r="A2361" s="50">
        <f t="shared" si="162"/>
        <v>0</v>
      </c>
      <c r="B2361" s="51" t="str">
        <f>IF(A2361="","",IF(A2361&lt;词盘!$B$2,"大词",IF(A2361&lt;词盘!$C$2,"中尾词","长尾词")))</f>
        <v>大词</v>
      </c>
      <c r="D2361" s="29" t="str">
        <f t="shared" si="163"/>
        <v>无序</v>
      </c>
      <c r="I2361" s="61">
        <f t="shared" si="161"/>
        <v>0</v>
      </c>
      <c r="M2361" s="62" t="s">
        <v>12426</v>
      </c>
      <c r="N2361" s="63" t="s">
        <v>12427</v>
      </c>
      <c r="O2361" s="64" t="s">
        <v>2027</v>
      </c>
      <c r="P2361" s="65"/>
      <c r="Q2361" s="63" t="s">
        <v>2149</v>
      </c>
      <c r="R2361" s="68">
        <v>0</v>
      </c>
      <c r="S2361" s="68">
        <v>1</v>
      </c>
      <c r="T2361" s="69" t="s">
        <v>2022</v>
      </c>
      <c r="U2361" s="70"/>
      <c r="V2361" s="68"/>
      <c r="W2361" s="71"/>
      <c r="X2361" s="72"/>
      <c r="Y2361" s="71"/>
      <c r="Z2361" s="71"/>
      <c r="AA2361" s="71">
        <v>1</v>
      </c>
      <c r="AB2361" s="76">
        <v>0</v>
      </c>
      <c r="AC2361" s="68">
        <v>10021</v>
      </c>
      <c r="AD2361" s="77">
        <v>0</v>
      </c>
      <c r="AE2361" s="68">
        <v>23</v>
      </c>
      <c r="AF2361" s="78">
        <v>1</v>
      </c>
      <c r="AG2361" s="81">
        <v>0</v>
      </c>
      <c r="AH2361" s="82">
        <v>1.03</v>
      </c>
      <c r="AI2361" s="64" t="s">
        <v>8948</v>
      </c>
      <c r="AJ2361" s="63" t="s">
        <v>12428</v>
      </c>
      <c r="AK2361" s="78">
        <v>1</v>
      </c>
      <c r="AL2361" s="78">
        <v>0</v>
      </c>
      <c r="AM2361" s="63"/>
      <c r="AN2361" s="78"/>
      <c r="AO2361" s="78"/>
      <c r="AP2361" s="63"/>
      <c r="AQ2361" s="78"/>
      <c r="AR2361" s="78"/>
      <c r="AS2361" s="86" t="s">
        <v>12429</v>
      </c>
    </row>
    <row r="2362" spans="1:45">
      <c r="A2362" s="50">
        <f t="shared" si="162"/>
        <v>0</v>
      </c>
      <c r="B2362" s="51" t="str">
        <f>IF(A2362="","",IF(A2362&lt;词盘!$B$2,"大词",IF(A2362&lt;词盘!$C$2,"中尾词","长尾词")))</f>
        <v>大词</v>
      </c>
      <c r="D2362" s="29" t="str">
        <f t="shared" ref="D2362:D2396" si="164">IF(M2362="","",IF(OR(E2362="/",E2362=""),"无序",IF(COUNTIFS(E:E,E2362)&lt;4,"无序","有序")))</f>
        <v>无序</v>
      </c>
      <c r="I2362" s="61">
        <f t="shared" si="161"/>
        <v>0</v>
      </c>
      <c r="M2362" s="62" t="s">
        <v>12430</v>
      </c>
      <c r="N2362" s="63"/>
      <c r="O2362" s="64" t="s">
        <v>2027</v>
      </c>
      <c r="P2362" s="65"/>
      <c r="Q2362" s="63" t="s">
        <v>2047</v>
      </c>
      <c r="R2362" s="68">
        <v>0</v>
      </c>
      <c r="S2362" s="68">
        <v>1</v>
      </c>
      <c r="T2362" s="69" t="s">
        <v>2066</v>
      </c>
      <c r="U2362" s="70"/>
      <c r="V2362" s="68"/>
      <c r="W2362" s="71"/>
      <c r="X2362" s="72"/>
      <c r="Y2362" s="71"/>
      <c r="Z2362" s="71"/>
      <c r="AA2362" s="71"/>
      <c r="AB2362" s="76"/>
      <c r="AC2362" s="68">
        <v>0</v>
      </c>
      <c r="AD2362" s="77"/>
      <c r="AE2362" s="68">
        <v>15</v>
      </c>
      <c r="AF2362" s="78"/>
      <c r="AG2362" s="81"/>
      <c r="AH2362" s="44" t="s">
        <v>2027</v>
      </c>
      <c r="AI2362" s="64" t="s">
        <v>2177</v>
      </c>
      <c r="AJ2362" s="63"/>
      <c r="AK2362" s="78"/>
      <c r="AL2362" s="78"/>
      <c r="AM2362" s="63"/>
      <c r="AN2362" s="78"/>
      <c r="AO2362" s="78"/>
      <c r="AP2362" s="63"/>
      <c r="AQ2362" s="78"/>
      <c r="AR2362" s="78"/>
      <c r="AS2362" s="86"/>
    </row>
    <row r="2363" spans="1:45">
      <c r="A2363" s="50">
        <f t="shared" si="162"/>
        <v>0</v>
      </c>
      <c r="B2363" s="51" t="str">
        <f>IF(A2363="","",IF(A2363&lt;词盘!$B$2,"大词",IF(A2363&lt;词盘!$C$2,"中尾词","长尾词")))</f>
        <v>大词</v>
      </c>
      <c r="D2363" s="29" t="str">
        <f t="shared" si="164"/>
        <v>无序</v>
      </c>
      <c r="I2363" s="61">
        <f t="shared" si="161"/>
        <v>0</v>
      </c>
      <c r="M2363" s="62" t="s">
        <v>12431</v>
      </c>
      <c r="N2363" s="63" t="s">
        <v>12432</v>
      </c>
      <c r="O2363" s="64" t="s">
        <v>2027</v>
      </c>
      <c r="P2363" s="65"/>
      <c r="Q2363" s="63" t="s">
        <v>2047</v>
      </c>
      <c r="R2363" s="68">
        <v>0</v>
      </c>
      <c r="S2363" s="68">
        <v>1</v>
      </c>
      <c r="T2363" s="69" t="s">
        <v>2022</v>
      </c>
      <c r="U2363" s="70"/>
      <c r="V2363" s="68"/>
      <c r="W2363" s="71"/>
      <c r="X2363" s="72"/>
      <c r="Y2363" s="71"/>
      <c r="Z2363" s="71"/>
      <c r="AA2363" s="71">
        <v>1</v>
      </c>
      <c r="AB2363" s="76">
        <v>0</v>
      </c>
      <c r="AC2363" s="68">
        <v>5955</v>
      </c>
      <c r="AD2363" s="77">
        <v>0</v>
      </c>
      <c r="AE2363" s="68">
        <v>19</v>
      </c>
      <c r="AF2363" s="78">
        <v>0.8048</v>
      </c>
      <c r="AG2363" s="81">
        <v>0.5</v>
      </c>
      <c r="AH2363" s="82">
        <v>3</v>
      </c>
      <c r="AI2363" s="64" t="s">
        <v>12433</v>
      </c>
      <c r="AJ2363" s="63" t="s">
        <v>12434</v>
      </c>
      <c r="AK2363" s="78">
        <v>0.439</v>
      </c>
      <c r="AL2363" s="78">
        <v>0</v>
      </c>
      <c r="AM2363" s="63" t="s">
        <v>12435</v>
      </c>
      <c r="AN2363" s="78">
        <v>0.2195</v>
      </c>
      <c r="AO2363" s="78">
        <v>0</v>
      </c>
      <c r="AP2363" s="63" t="s">
        <v>12436</v>
      </c>
      <c r="AQ2363" s="78">
        <v>0.1463</v>
      </c>
      <c r="AR2363" s="78">
        <v>0.5</v>
      </c>
      <c r="AS2363" s="86" t="s">
        <v>12437</v>
      </c>
    </row>
    <row r="2364" spans="1:45">
      <c r="A2364" s="50">
        <f t="shared" si="162"/>
        <v>0</v>
      </c>
      <c r="B2364" s="51" t="str">
        <f>IF(A2364="","",IF(A2364&lt;词盘!$B$2,"大词",IF(A2364&lt;词盘!$C$2,"中尾词","长尾词")))</f>
        <v>大词</v>
      </c>
      <c r="D2364" s="29" t="str">
        <f t="shared" si="164"/>
        <v>无序</v>
      </c>
      <c r="I2364" s="61">
        <f t="shared" si="161"/>
        <v>0</v>
      </c>
      <c r="M2364" s="62" t="s">
        <v>12438</v>
      </c>
      <c r="N2364" s="63"/>
      <c r="O2364" s="64" t="s">
        <v>2027</v>
      </c>
      <c r="P2364" s="65"/>
      <c r="Q2364" s="63" t="s">
        <v>2149</v>
      </c>
      <c r="R2364" s="68">
        <v>0</v>
      </c>
      <c r="S2364" s="68">
        <v>1</v>
      </c>
      <c r="T2364" s="69" t="s">
        <v>3109</v>
      </c>
      <c r="U2364" s="70"/>
      <c r="V2364" s="68"/>
      <c r="W2364" s="71"/>
      <c r="X2364" s="72"/>
      <c r="Y2364" s="71"/>
      <c r="Z2364" s="71"/>
      <c r="AA2364" s="71"/>
      <c r="AB2364" s="76"/>
      <c r="AC2364" s="68">
        <v>0</v>
      </c>
      <c r="AD2364" s="77"/>
      <c r="AE2364" s="68">
        <v>50</v>
      </c>
      <c r="AF2364" s="78"/>
      <c r="AG2364" s="81"/>
      <c r="AH2364" s="44" t="s">
        <v>2027</v>
      </c>
      <c r="AI2364" s="64" t="s">
        <v>2177</v>
      </c>
      <c r="AJ2364" s="63"/>
      <c r="AK2364" s="78"/>
      <c r="AL2364" s="78"/>
      <c r="AM2364" s="63"/>
      <c r="AN2364" s="78"/>
      <c r="AO2364" s="78"/>
      <c r="AP2364" s="63"/>
      <c r="AQ2364" s="78"/>
      <c r="AR2364" s="78"/>
      <c r="AS2364" s="86"/>
    </row>
    <row r="2365" spans="1:45">
      <c r="A2365" s="50">
        <f t="shared" si="162"/>
        <v>0</v>
      </c>
      <c r="B2365" s="51" t="str">
        <f>IF(A2365="","",IF(A2365&lt;词盘!$B$2,"大词",IF(A2365&lt;词盘!$C$2,"中尾词","长尾词")))</f>
        <v>大词</v>
      </c>
      <c r="D2365" s="29" t="str">
        <f t="shared" si="164"/>
        <v>无序</v>
      </c>
      <c r="I2365" s="61">
        <f t="shared" si="161"/>
        <v>0</v>
      </c>
      <c r="M2365" s="62" t="s">
        <v>12439</v>
      </c>
      <c r="N2365" s="63"/>
      <c r="O2365" s="64" t="s">
        <v>2027</v>
      </c>
      <c r="P2365" s="65"/>
      <c r="Q2365" s="63" t="s">
        <v>2149</v>
      </c>
      <c r="R2365" s="68">
        <v>0</v>
      </c>
      <c r="S2365" s="68">
        <v>1</v>
      </c>
      <c r="T2365" s="69" t="s">
        <v>2022</v>
      </c>
      <c r="U2365" s="70"/>
      <c r="V2365" s="68"/>
      <c r="W2365" s="71"/>
      <c r="X2365" s="72"/>
      <c r="Y2365" s="71"/>
      <c r="Z2365" s="71"/>
      <c r="AA2365" s="71"/>
      <c r="AB2365" s="76"/>
      <c r="AC2365" s="68">
        <v>0</v>
      </c>
      <c r="AD2365" s="77"/>
      <c r="AE2365" s="68">
        <v>15</v>
      </c>
      <c r="AF2365" s="78"/>
      <c r="AG2365" s="81"/>
      <c r="AH2365" s="44" t="s">
        <v>2027</v>
      </c>
      <c r="AI2365" s="64" t="s">
        <v>2177</v>
      </c>
      <c r="AJ2365" s="63"/>
      <c r="AK2365" s="78"/>
      <c r="AL2365" s="78"/>
      <c r="AM2365" s="63"/>
      <c r="AN2365" s="78"/>
      <c r="AO2365" s="78"/>
      <c r="AP2365" s="63"/>
      <c r="AQ2365" s="78"/>
      <c r="AR2365" s="78"/>
      <c r="AS2365" s="86"/>
    </row>
    <row r="2366" spans="1:45">
      <c r="A2366" s="50">
        <f t="shared" si="162"/>
        <v>0</v>
      </c>
      <c r="B2366" s="51" t="str">
        <f>IF(A2366="","",IF(A2366&lt;词盘!$B$2,"大词",IF(A2366&lt;词盘!$C$2,"中尾词","长尾词")))</f>
        <v>大词</v>
      </c>
      <c r="D2366" s="29" t="str">
        <f t="shared" si="164"/>
        <v>无序</v>
      </c>
      <c r="I2366" s="61">
        <f t="shared" ref="I2366:I2429" si="165">P2366/SUM(P:P)</f>
        <v>0</v>
      </c>
      <c r="M2366" s="62" t="s">
        <v>12440</v>
      </c>
      <c r="N2366" s="63"/>
      <c r="O2366" s="64" t="s">
        <v>2027</v>
      </c>
      <c r="P2366" s="65"/>
      <c r="Q2366" s="63" t="s">
        <v>2149</v>
      </c>
      <c r="R2366" s="68">
        <v>0</v>
      </c>
      <c r="S2366" s="68">
        <v>2</v>
      </c>
      <c r="T2366" s="69" t="s">
        <v>3201</v>
      </c>
      <c r="U2366" s="70">
        <v>1445142</v>
      </c>
      <c r="V2366" s="68"/>
      <c r="W2366" s="71"/>
      <c r="X2366" s="72"/>
      <c r="Y2366" s="71"/>
      <c r="Z2366" s="71"/>
      <c r="AA2366" s="71"/>
      <c r="AB2366" s="76"/>
      <c r="AC2366" s="68">
        <v>2528</v>
      </c>
      <c r="AD2366" s="77"/>
      <c r="AE2366" s="68">
        <v>4</v>
      </c>
      <c r="AF2366" s="78"/>
      <c r="AG2366" s="81"/>
      <c r="AH2366" s="44" t="s">
        <v>2027</v>
      </c>
      <c r="AI2366" s="64" t="s">
        <v>2177</v>
      </c>
      <c r="AJ2366" s="63" t="s">
        <v>2031</v>
      </c>
      <c r="AK2366" s="78">
        <v>0.2195</v>
      </c>
      <c r="AL2366" s="78">
        <v>0</v>
      </c>
      <c r="AM2366" s="63" t="s">
        <v>4082</v>
      </c>
      <c r="AN2366" s="78">
        <v>0.122</v>
      </c>
      <c r="AO2366" s="78">
        <v>0</v>
      </c>
      <c r="AP2366" s="63" t="s">
        <v>9302</v>
      </c>
      <c r="AQ2366" s="78">
        <v>0.0976</v>
      </c>
      <c r="AR2366" s="78">
        <v>0.25</v>
      </c>
      <c r="AS2366" s="86"/>
    </row>
    <row r="2367" spans="1:45">
      <c r="A2367" s="50">
        <f t="shared" si="162"/>
        <v>589</v>
      </c>
      <c r="B2367" s="51" t="str">
        <f>IF(A2367="","",IF(A2367&lt;词盘!$B$2,"大词",IF(A2367&lt;词盘!$C$2,"中尾词","长尾词")))</f>
        <v>大词</v>
      </c>
      <c r="D2367" s="29" t="str">
        <f t="shared" si="164"/>
        <v>无序</v>
      </c>
      <c r="I2367" s="61">
        <f t="shared" si="165"/>
        <v>0</v>
      </c>
      <c r="M2367" s="62" t="s">
        <v>12441</v>
      </c>
      <c r="N2367" s="63" t="s">
        <v>12442</v>
      </c>
      <c r="O2367" s="64" t="s">
        <v>2027</v>
      </c>
      <c r="P2367" s="65"/>
      <c r="Q2367" s="63" t="s">
        <v>2047</v>
      </c>
      <c r="R2367" s="68">
        <v>0</v>
      </c>
      <c r="S2367" s="68">
        <v>4</v>
      </c>
      <c r="T2367" s="69" t="s">
        <v>12443</v>
      </c>
      <c r="U2367" s="70">
        <v>939094</v>
      </c>
      <c r="V2367" s="68">
        <v>2190</v>
      </c>
      <c r="W2367" s="71">
        <v>589</v>
      </c>
      <c r="X2367" s="72">
        <v>0.2694</v>
      </c>
      <c r="Y2367" s="71">
        <v>50250</v>
      </c>
      <c r="Z2367" s="71">
        <v>1074</v>
      </c>
      <c r="AA2367" s="71">
        <v>14</v>
      </c>
      <c r="AB2367" s="76">
        <v>0</v>
      </c>
      <c r="AC2367" s="68">
        <v>2008</v>
      </c>
      <c r="AD2367" s="77">
        <v>1.09</v>
      </c>
      <c r="AE2367" s="68">
        <v>16</v>
      </c>
      <c r="AF2367" s="78">
        <v>0.4376</v>
      </c>
      <c r="AG2367" s="81">
        <v>0.2916</v>
      </c>
      <c r="AH2367" s="82">
        <v>2.35</v>
      </c>
      <c r="AI2367" s="64" t="s">
        <v>12444</v>
      </c>
      <c r="AJ2367" s="63" t="s">
        <v>2031</v>
      </c>
      <c r="AK2367" s="78">
        <v>0.2188</v>
      </c>
      <c r="AL2367" s="78">
        <v>0.0833</v>
      </c>
      <c r="AM2367" s="63" t="s">
        <v>4503</v>
      </c>
      <c r="AN2367" s="78">
        <v>0.1094</v>
      </c>
      <c r="AO2367" s="78">
        <v>0.125</v>
      </c>
      <c r="AP2367" s="63" t="s">
        <v>5302</v>
      </c>
      <c r="AQ2367" s="78">
        <v>0.1094</v>
      </c>
      <c r="AR2367" s="78">
        <v>0.0833</v>
      </c>
      <c r="AS2367" s="86" t="s">
        <v>12445</v>
      </c>
    </row>
    <row r="2368" spans="1:45">
      <c r="A2368" s="50">
        <f t="shared" si="162"/>
        <v>0</v>
      </c>
      <c r="B2368" s="51" t="str">
        <f>IF(A2368="","",IF(A2368&lt;词盘!$B$2,"大词",IF(A2368&lt;词盘!$C$2,"中尾词","长尾词")))</f>
        <v>大词</v>
      </c>
      <c r="D2368" s="29" t="str">
        <f t="shared" si="164"/>
        <v>无序</v>
      </c>
      <c r="I2368" s="61">
        <f t="shared" si="165"/>
        <v>0</v>
      </c>
      <c r="M2368" s="62" t="s">
        <v>12446</v>
      </c>
      <c r="N2368" s="63"/>
      <c r="O2368" s="64" t="s">
        <v>2027</v>
      </c>
      <c r="P2368" s="65"/>
      <c r="Q2368" s="63" t="s">
        <v>2047</v>
      </c>
      <c r="R2368" s="68">
        <v>0</v>
      </c>
      <c r="S2368" s="68">
        <v>7</v>
      </c>
      <c r="T2368" s="69" t="s">
        <v>12447</v>
      </c>
      <c r="U2368" s="70"/>
      <c r="V2368" s="68"/>
      <c r="W2368" s="71"/>
      <c r="X2368" s="72"/>
      <c r="Y2368" s="71"/>
      <c r="Z2368" s="71"/>
      <c r="AA2368" s="71"/>
      <c r="AB2368" s="76"/>
      <c r="AC2368" s="68">
        <v>0</v>
      </c>
      <c r="AD2368" s="77"/>
      <c r="AE2368" s="68">
        <v>15</v>
      </c>
      <c r="AF2368" s="78"/>
      <c r="AG2368" s="81"/>
      <c r="AH2368" s="44" t="s">
        <v>2027</v>
      </c>
      <c r="AI2368" s="64" t="s">
        <v>2177</v>
      </c>
      <c r="AJ2368" s="63"/>
      <c r="AK2368" s="78"/>
      <c r="AL2368" s="78"/>
      <c r="AM2368" s="63"/>
      <c r="AN2368" s="78"/>
      <c r="AO2368" s="78"/>
      <c r="AP2368" s="63"/>
      <c r="AQ2368" s="78"/>
      <c r="AR2368" s="78"/>
      <c r="AS2368" s="86"/>
    </row>
    <row r="2369" spans="1:45">
      <c r="A2369" s="50">
        <f t="shared" si="162"/>
        <v>0</v>
      </c>
      <c r="B2369" s="51" t="str">
        <f>IF(A2369="","",IF(A2369&lt;词盘!$B$2,"大词",IF(A2369&lt;词盘!$C$2,"中尾词","长尾词")))</f>
        <v>大词</v>
      </c>
      <c r="D2369" s="29" t="str">
        <f t="shared" si="164"/>
        <v>无序</v>
      </c>
      <c r="I2369" s="61">
        <f t="shared" si="165"/>
        <v>0</v>
      </c>
      <c r="M2369" s="62" t="s">
        <v>1544</v>
      </c>
      <c r="N2369" s="63"/>
      <c r="O2369" s="64" t="s">
        <v>2027</v>
      </c>
      <c r="P2369" s="65"/>
      <c r="Q2369" s="63" t="s">
        <v>2047</v>
      </c>
      <c r="R2369" s="68">
        <v>0</v>
      </c>
      <c r="S2369" s="68">
        <v>1</v>
      </c>
      <c r="T2369" s="69" t="s">
        <v>2022</v>
      </c>
      <c r="U2369" s="70"/>
      <c r="V2369" s="68"/>
      <c r="W2369" s="71"/>
      <c r="X2369" s="72"/>
      <c r="Y2369" s="71"/>
      <c r="Z2369" s="71"/>
      <c r="AA2369" s="71"/>
      <c r="AB2369" s="76"/>
      <c r="AC2369" s="68">
        <v>0</v>
      </c>
      <c r="AD2369" s="77"/>
      <c r="AE2369" s="68">
        <v>28</v>
      </c>
      <c r="AF2369" s="78"/>
      <c r="AG2369" s="81"/>
      <c r="AH2369" s="44" t="s">
        <v>2027</v>
      </c>
      <c r="AI2369" s="64" t="s">
        <v>2177</v>
      </c>
      <c r="AJ2369" s="63"/>
      <c r="AK2369" s="78"/>
      <c r="AL2369" s="78"/>
      <c r="AM2369" s="63"/>
      <c r="AN2369" s="78"/>
      <c r="AO2369" s="78"/>
      <c r="AP2369" s="63"/>
      <c r="AQ2369" s="78"/>
      <c r="AR2369" s="78"/>
      <c r="AS2369" s="86"/>
    </row>
    <row r="2370" spans="1:45">
      <c r="A2370" s="50">
        <f t="shared" si="162"/>
        <v>105</v>
      </c>
      <c r="B2370" s="51" t="str">
        <f>IF(A2370="","",IF(A2370&lt;词盘!$B$2,"大词",IF(A2370&lt;词盘!$C$2,"中尾词","长尾词")))</f>
        <v>大词</v>
      </c>
      <c r="D2370" s="29" t="str">
        <f t="shared" si="164"/>
        <v>无序</v>
      </c>
      <c r="I2370" s="61">
        <f t="shared" si="165"/>
        <v>0</v>
      </c>
      <c r="M2370" s="62" t="s">
        <v>12448</v>
      </c>
      <c r="N2370" s="63" t="s">
        <v>12449</v>
      </c>
      <c r="O2370" s="64" t="s">
        <v>2027</v>
      </c>
      <c r="P2370" s="65"/>
      <c r="Q2370" s="63" t="s">
        <v>2149</v>
      </c>
      <c r="R2370" s="68">
        <v>0</v>
      </c>
      <c r="S2370" s="68">
        <v>2</v>
      </c>
      <c r="T2370" s="69" t="s">
        <v>3952</v>
      </c>
      <c r="U2370" s="70">
        <v>554206</v>
      </c>
      <c r="V2370" s="68">
        <v>3136</v>
      </c>
      <c r="W2370" s="71">
        <v>105</v>
      </c>
      <c r="X2370" s="72">
        <v>0.0337</v>
      </c>
      <c r="Y2370" s="71">
        <v>64330</v>
      </c>
      <c r="Z2370" s="71">
        <v>1322</v>
      </c>
      <c r="AA2370" s="71">
        <v>3</v>
      </c>
      <c r="AB2370" s="76">
        <v>0</v>
      </c>
      <c r="AC2370" s="68">
        <v>2864</v>
      </c>
      <c r="AD2370" s="77">
        <v>1.09</v>
      </c>
      <c r="AE2370" s="68">
        <v>20</v>
      </c>
      <c r="AF2370" s="78">
        <v>0.3119</v>
      </c>
      <c r="AG2370" s="81">
        <v>0.4001</v>
      </c>
      <c r="AH2370" s="82">
        <v>2.36</v>
      </c>
      <c r="AI2370" s="64" t="s">
        <v>8971</v>
      </c>
      <c r="AJ2370" s="63" t="s">
        <v>12421</v>
      </c>
      <c r="AK2370" s="78">
        <v>0.1376</v>
      </c>
      <c r="AL2370" s="78">
        <v>0.2667</v>
      </c>
      <c r="AM2370" s="63" t="s">
        <v>4114</v>
      </c>
      <c r="AN2370" s="78">
        <v>0.0917</v>
      </c>
      <c r="AO2370" s="78">
        <v>0.0667</v>
      </c>
      <c r="AP2370" s="63" t="s">
        <v>12450</v>
      </c>
      <c r="AQ2370" s="78">
        <v>0.0826</v>
      </c>
      <c r="AR2370" s="78">
        <v>0.0667</v>
      </c>
      <c r="AS2370" s="86" t="s">
        <v>12451</v>
      </c>
    </row>
    <row r="2371" spans="1:45">
      <c r="A2371" s="50">
        <f t="shared" si="162"/>
        <v>0</v>
      </c>
      <c r="B2371" s="51" t="str">
        <f>IF(A2371="","",IF(A2371&lt;词盘!$B$2,"大词",IF(A2371&lt;词盘!$C$2,"中尾词","长尾词")))</f>
        <v>大词</v>
      </c>
      <c r="D2371" s="29" t="str">
        <f t="shared" si="164"/>
        <v>无序</v>
      </c>
      <c r="I2371" s="61">
        <f t="shared" si="165"/>
        <v>0</v>
      </c>
      <c r="M2371" s="62" t="s">
        <v>12452</v>
      </c>
      <c r="N2371" s="63" t="s">
        <v>12453</v>
      </c>
      <c r="O2371" s="64" t="s">
        <v>2027</v>
      </c>
      <c r="P2371" s="65"/>
      <c r="Q2371" s="63" t="s">
        <v>2149</v>
      </c>
      <c r="R2371" s="68">
        <v>0</v>
      </c>
      <c r="S2371" s="68">
        <v>1</v>
      </c>
      <c r="T2371" s="69" t="s">
        <v>2022</v>
      </c>
      <c r="U2371" s="70">
        <v>2296408</v>
      </c>
      <c r="V2371" s="68"/>
      <c r="W2371" s="71"/>
      <c r="X2371" s="72"/>
      <c r="Y2371" s="71"/>
      <c r="Z2371" s="71"/>
      <c r="AA2371" s="71">
        <v>1</v>
      </c>
      <c r="AB2371" s="76">
        <v>0</v>
      </c>
      <c r="AC2371" s="68">
        <v>38803</v>
      </c>
      <c r="AD2371" s="77">
        <v>0</v>
      </c>
      <c r="AE2371" s="68">
        <v>13</v>
      </c>
      <c r="AF2371" s="78">
        <v>0.32</v>
      </c>
      <c r="AG2371" s="81">
        <v>0.5</v>
      </c>
      <c r="AH2371" s="82">
        <v>2.08</v>
      </c>
      <c r="AI2371" s="64" t="s">
        <v>12454</v>
      </c>
      <c r="AJ2371" s="63" t="s">
        <v>12455</v>
      </c>
      <c r="AK2371" s="78">
        <v>0.12</v>
      </c>
      <c r="AL2371" s="78">
        <v>0.25</v>
      </c>
      <c r="AM2371" s="63" t="s">
        <v>12456</v>
      </c>
      <c r="AN2371" s="78">
        <v>0.12</v>
      </c>
      <c r="AO2371" s="78">
        <v>0</v>
      </c>
      <c r="AP2371" s="63" t="s">
        <v>6381</v>
      </c>
      <c r="AQ2371" s="78">
        <v>0.08</v>
      </c>
      <c r="AR2371" s="78">
        <v>0.25</v>
      </c>
      <c r="AS2371" s="86" t="s">
        <v>12457</v>
      </c>
    </row>
    <row r="2372" spans="1:45">
      <c r="A2372" s="50">
        <f t="shared" si="162"/>
        <v>40</v>
      </c>
      <c r="B2372" s="51" t="str">
        <f>IF(A2372="","",IF(A2372&lt;词盘!$B$2,"大词",IF(A2372&lt;词盘!$C$2,"中尾词","长尾词")))</f>
        <v>大词</v>
      </c>
      <c r="D2372" s="29" t="str">
        <f t="shared" si="164"/>
        <v>无序</v>
      </c>
      <c r="I2372" s="61">
        <f t="shared" si="165"/>
        <v>0</v>
      </c>
      <c r="M2372" s="62" t="s">
        <v>12458</v>
      </c>
      <c r="N2372" s="63" t="s">
        <v>12459</v>
      </c>
      <c r="O2372" s="64" t="s">
        <v>2027</v>
      </c>
      <c r="P2372" s="65"/>
      <c r="Q2372" s="63" t="s">
        <v>2149</v>
      </c>
      <c r="R2372" s="68">
        <v>0</v>
      </c>
      <c r="S2372" s="68">
        <v>2</v>
      </c>
      <c r="T2372" s="69" t="s">
        <v>3952</v>
      </c>
      <c r="U2372" s="70">
        <v>1943121</v>
      </c>
      <c r="V2372" s="68">
        <v>1318</v>
      </c>
      <c r="W2372" s="71">
        <v>40</v>
      </c>
      <c r="X2372" s="72">
        <v>0.0306</v>
      </c>
      <c r="Y2372" s="71">
        <v>26641</v>
      </c>
      <c r="Z2372" s="71">
        <v>505</v>
      </c>
      <c r="AA2372" s="71">
        <v>1</v>
      </c>
      <c r="AB2372" s="76">
        <v>0</v>
      </c>
      <c r="AC2372" s="68">
        <v>20783</v>
      </c>
      <c r="AD2372" s="77">
        <v>0.06</v>
      </c>
      <c r="AE2372" s="68">
        <v>47</v>
      </c>
      <c r="AF2372" s="78">
        <v>0.2001</v>
      </c>
      <c r="AG2372" s="81">
        <v>0</v>
      </c>
      <c r="AH2372" s="82">
        <v>0.95</v>
      </c>
      <c r="AI2372" s="64" t="s">
        <v>8354</v>
      </c>
      <c r="AJ2372" s="63">
        <v>762462876</v>
      </c>
      <c r="AK2372" s="78">
        <v>0.0667</v>
      </c>
      <c r="AL2372" s="78">
        <v>0</v>
      </c>
      <c r="AM2372" s="63" t="s">
        <v>12460</v>
      </c>
      <c r="AN2372" s="78">
        <v>0.0667</v>
      </c>
      <c r="AO2372" s="78">
        <v>0</v>
      </c>
      <c r="AP2372" s="63" t="s">
        <v>12461</v>
      </c>
      <c r="AQ2372" s="78">
        <v>0.0667</v>
      </c>
      <c r="AR2372" s="78">
        <v>0</v>
      </c>
      <c r="AS2372" s="86" t="s">
        <v>12462</v>
      </c>
    </row>
    <row r="2373" spans="1:45">
      <c r="A2373" s="50">
        <f t="shared" si="162"/>
        <v>94</v>
      </c>
      <c r="B2373" s="51" t="str">
        <f>IF(A2373="","",IF(A2373&lt;词盘!$B$2,"大词",IF(A2373&lt;词盘!$C$2,"中尾词","长尾词")))</f>
        <v>大词</v>
      </c>
      <c r="D2373" s="29" t="str">
        <f t="shared" si="164"/>
        <v>无序</v>
      </c>
      <c r="I2373" s="61">
        <f t="shared" si="165"/>
        <v>0</v>
      </c>
      <c r="M2373" s="62" t="s">
        <v>12463</v>
      </c>
      <c r="N2373" s="63" t="s">
        <v>12464</v>
      </c>
      <c r="O2373" s="64" t="s">
        <v>2027</v>
      </c>
      <c r="P2373" s="65"/>
      <c r="Q2373" s="63" t="s">
        <v>2047</v>
      </c>
      <c r="R2373" s="68">
        <v>0</v>
      </c>
      <c r="S2373" s="68">
        <v>1</v>
      </c>
      <c r="T2373" s="69" t="s">
        <v>2022</v>
      </c>
      <c r="U2373" s="70">
        <v>1691338</v>
      </c>
      <c r="V2373" s="68">
        <v>538</v>
      </c>
      <c r="W2373" s="71">
        <v>94</v>
      </c>
      <c r="X2373" s="72">
        <v>0.1764</v>
      </c>
      <c r="Y2373" s="71">
        <v>11036</v>
      </c>
      <c r="Z2373" s="71">
        <v>243</v>
      </c>
      <c r="AA2373" s="71">
        <v>3</v>
      </c>
      <c r="AB2373" s="76">
        <v>12</v>
      </c>
      <c r="AC2373" s="68">
        <v>1830</v>
      </c>
      <c r="AD2373" s="77">
        <v>0.29</v>
      </c>
      <c r="AE2373" s="68">
        <v>17</v>
      </c>
      <c r="AF2373" s="78">
        <v>0.3333</v>
      </c>
      <c r="AG2373" s="81">
        <v>0.1538</v>
      </c>
      <c r="AH2373" s="82">
        <v>1</v>
      </c>
      <c r="AI2373" s="64" t="s">
        <v>3969</v>
      </c>
      <c r="AJ2373" s="63" t="s">
        <v>3618</v>
      </c>
      <c r="AK2373" s="78">
        <v>0.1111</v>
      </c>
      <c r="AL2373" s="78">
        <v>0.0769</v>
      </c>
      <c r="AM2373" s="63" t="s">
        <v>4115</v>
      </c>
      <c r="AN2373" s="78">
        <v>0.1111</v>
      </c>
      <c r="AO2373" s="78">
        <v>0.0769</v>
      </c>
      <c r="AP2373" s="63" t="s">
        <v>12465</v>
      </c>
      <c r="AQ2373" s="78">
        <v>0.1111</v>
      </c>
      <c r="AR2373" s="78">
        <v>0</v>
      </c>
      <c r="AS2373" s="86" t="s">
        <v>12466</v>
      </c>
    </row>
    <row r="2374" spans="1:45">
      <c r="A2374" s="50">
        <f t="shared" si="162"/>
        <v>122</v>
      </c>
      <c r="B2374" s="51" t="str">
        <f>IF(A2374="","",IF(A2374&lt;词盘!$B$2,"大词",IF(A2374&lt;词盘!$C$2,"中尾词","长尾词")))</f>
        <v>大词</v>
      </c>
      <c r="D2374" s="29" t="str">
        <f t="shared" si="164"/>
        <v>无序</v>
      </c>
      <c r="I2374" s="61">
        <f t="shared" si="165"/>
        <v>0</v>
      </c>
      <c r="M2374" s="62" t="s">
        <v>12467</v>
      </c>
      <c r="N2374" s="63" t="s">
        <v>12468</v>
      </c>
      <c r="O2374" s="64" t="s">
        <v>2027</v>
      </c>
      <c r="P2374" s="65"/>
      <c r="Q2374" s="63" t="s">
        <v>2149</v>
      </c>
      <c r="R2374" s="68">
        <v>0</v>
      </c>
      <c r="S2374" s="68">
        <v>1</v>
      </c>
      <c r="T2374" s="69" t="s">
        <v>2022</v>
      </c>
      <c r="U2374" s="70">
        <v>184287</v>
      </c>
      <c r="V2374" s="68">
        <v>11241</v>
      </c>
      <c r="W2374" s="71">
        <v>122</v>
      </c>
      <c r="X2374" s="72">
        <v>0.0109</v>
      </c>
      <c r="Y2374" s="71">
        <v>262677</v>
      </c>
      <c r="Z2374" s="71">
        <v>4896</v>
      </c>
      <c r="AA2374" s="71">
        <v>3</v>
      </c>
      <c r="AB2374" s="76">
        <v>2</v>
      </c>
      <c r="AC2374" s="68">
        <v>528</v>
      </c>
      <c r="AD2374" s="77">
        <v>21.29</v>
      </c>
      <c r="AE2374" s="68">
        <v>59</v>
      </c>
      <c r="AF2374" s="78">
        <v>0.4</v>
      </c>
      <c r="AG2374" s="81">
        <v>0.3478</v>
      </c>
      <c r="AH2374" s="82">
        <v>0.62</v>
      </c>
      <c r="AI2374" s="64" t="s">
        <v>12469</v>
      </c>
      <c r="AJ2374" s="63" t="s">
        <v>12470</v>
      </c>
      <c r="AK2374" s="78">
        <v>0.2125</v>
      </c>
      <c r="AL2374" s="78">
        <v>0.3043</v>
      </c>
      <c r="AM2374" s="63" t="s">
        <v>4099</v>
      </c>
      <c r="AN2374" s="78">
        <v>0.0969</v>
      </c>
      <c r="AO2374" s="78">
        <v>0</v>
      </c>
      <c r="AP2374" s="63" t="s">
        <v>5802</v>
      </c>
      <c r="AQ2374" s="78">
        <v>0.0906</v>
      </c>
      <c r="AR2374" s="78">
        <v>0.0435</v>
      </c>
      <c r="AS2374" s="86" t="s">
        <v>12471</v>
      </c>
    </row>
    <row r="2375" spans="1:45">
      <c r="A2375" s="50">
        <f t="shared" si="162"/>
        <v>265</v>
      </c>
      <c r="B2375" s="51" t="str">
        <f>IF(A2375="","",IF(A2375&lt;词盘!$B$2,"大词",IF(A2375&lt;词盘!$C$2,"中尾词","长尾词")))</f>
        <v>大词</v>
      </c>
      <c r="D2375" s="29" t="str">
        <f t="shared" si="164"/>
        <v>无序</v>
      </c>
      <c r="I2375" s="61">
        <f t="shared" si="165"/>
        <v>0</v>
      </c>
      <c r="M2375" s="62" t="s">
        <v>12472</v>
      </c>
      <c r="N2375" s="63" t="s">
        <v>12473</v>
      </c>
      <c r="O2375" s="64" t="s">
        <v>2027</v>
      </c>
      <c r="P2375" s="65"/>
      <c r="Q2375" s="63" t="s">
        <v>2149</v>
      </c>
      <c r="R2375" s="68">
        <v>0</v>
      </c>
      <c r="S2375" s="68">
        <v>1</v>
      </c>
      <c r="T2375" s="69" t="s">
        <v>3109</v>
      </c>
      <c r="U2375" s="70">
        <v>1943016</v>
      </c>
      <c r="V2375" s="68">
        <v>1141</v>
      </c>
      <c r="W2375" s="71">
        <v>265</v>
      </c>
      <c r="X2375" s="72">
        <v>0.2328</v>
      </c>
      <c r="Y2375" s="71">
        <v>23541</v>
      </c>
      <c r="Z2375" s="71">
        <v>559</v>
      </c>
      <c r="AA2375" s="71">
        <v>7</v>
      </c>
      <c r="AB2375" s="76">
        <v>7</v>
      </c>
      <c r="AC2375" s="68">
        <v>1233</v>
      </c>
      <c r="AD2375" s="77">
        <v>0.93</v>
      </c>
      <c r="AE2375" s="68">
        <v>12</v>
      </c>
      <c r="AF2375" s="78">
        <v>0.4001</v>
      </c>
      <c r="AG2375" s="81">
        <v>0.3636</v>
      </c>
      <c r="AH2375" s="82">
        <v>2.4</v>
      </c>
      <c r="AI2375" s="64" t="s">
        <v>2269</v>
      </c>
      <c r="AJ2375" s="63" t="s">
        <v>2363</v>
      </c>
      <c r="AK2375" s="78">
        <v>0.1667</v>
      </c>
      <c r="AL2375" s="78">
        <v>0.1818</v>
      </c>
      <c r="AM2375" s="63" t="s">
        <v>12474</v>
      </c>
      <c r="AN2375" s="78">
        <v>0.1667</v>
      </c>
      <c r="AO2375" s="78">
        <v>0</v>
      </c>
      <c r="AP2375" s="63" t="s">
        <v>12475</v>
      </c>
      <c r="AQ2375" s="78">
        <v>0.0667</v>
      </c>
      <c r="AR2375" s="78">
        <v>0.1818</v>
      </c>
      <c r="AS2375" s="86" t="s">
        <v>12476</v>
      </c>
    </row>
    <row r="2376" spans="1:45">
      <c r="A2376" s="50">
        <f t="shared" si="162"/>
        <v>0</v>
      </c>
      <c r="B2376" s="51" t="str">
        <f>IF(A2376="","",IF(A2376&lt;词盘!$B$2,"大词",IF(A2376&lt;词盘!$C$2,"中尾词","长尾词")))</f>
        <v>大词</v>
      </c>
      <c r="D2376" s="29" t="str">
        <f t="shared" si="164"/>
        <v>无序</v>
      </c>
      <c r="I2376" s="61">
        <f t="shared" si="165"/>
        <v>0</v>
      </c>
      <c r="M2376" s="62" t="s">
        <v>12477</v>
      </c>
      <c r="N2376" s="63"/>
      <c r="O2376" s="64" t="s">
        <v>2027</v>
      </c>
      <c r="P2376" s="65"/>
      <c r="Q2376" s="63" t="s">
        <v>2149</v>
      </c>
      <c r="R2376" s="68">
        <v>0</v>
      </c>
      <c r="S2376" s="68">
        <v>1</v>
      </c>
      <c r="T2376" s="69" t="s">
        <v>5291</v>
      </c>
      <c r="U2376" s="70"/>
      <c r="V2376" s="68"/>
      <c r="W2376" s="71"/>
      <c r="X2376" s="72"/>
      <c r="Y2376" s="71"/>
      <c r="Z2376" s="71"/>
      <c r="AA2376" s="71"/>
      <c r="AB2376" s="76"/>
      <c r="AC2376" s="68">
        <v>0</v>
      </c>
      <c r="AD2376" s="77"/>
      <c r="AE2376" s="68">
        <v>6</v>
      </c>
      <c r="AF2376" s="78"/>
      <c r="AG2376" s="81"/>
      <c r="AH2376" s="44" t="s">
        <v>2027</v>
      </c>
      <c r="AI2376" s="64" t="s">
        <v>2177</v>
      </c>
      <c r="AJ2376" s="63"/>
      <c r="AK2376" s="78"/>
      <c r="AL2376" s="78"/>
      <c r="AM2376" s="63"/>
      <c r="AN2376" s="78"/>
      <c r="AO2376" s="78"/>
      <c r="AP2376" s="63"/>
      <c r="AQ2376" s="78"/>
      <c r="AR2376" s="78"/>
      <c r="AS2376" s="86"/>
    </row>
    <row r="2377" spans="1:45">
      <c r="A2377" s="50">
        <f t="shared" si="162"/>
        <v>797</v>
      </c>
      <c r="B2377" s="51" t="str">
        <f>IF(A2377="","",IF(A2377&lt;词盘!$B$2,"大词",IF(A2377&lt;词盘!$C$2,"中尾词","长尾词")))</f>
        <v>大词</v>
      </c>
      <c r="D2377" s="29" t="str">
        <f t="shared" si="164"/>
        <v>无序</v>
      </c>
      <c r="I2377" s="61">
        <f t="shared" si="165"/>
        <v>0</v>
      </c>
      <c r="M2377" s="62" t="s">
        <v>583</v>
      </c>
      <c r="N2377" s="63" t="s">
        <v>12478</v>
      </c>
      <c r="O2377" s="64" t="s">
        <v>2027</v>
      </c>
      <c r="P2377" s="65"/>
      <c r="Q2377" s="63" t="s">
        <v>2149</v>
      </c>
      <c r="R2377" s="68">
        <v>0</v>
      </c>
      <c r="S2377" s="68">
        <v>1</v>
      </c>
      <c r="T2377" s="69" t="s">
        <v>5291</v>
      </c>
      <c r="U2377" s="70">
        <v>1693</v>
      </c>
      <c r="V2377" s="68">
        <v>234592</v>
      </c>
      <c r="W2377" s="71">
        <v>797</v>
      </c>
      <c r="X2377" s="72">
        <v>0.0034</v>
      </c>
      <c r="Y2377" s="71">
        <v>6767428</v>
      </c>
      <c r="Z2377" s="71">
        <v>104776</v>
      </c>
      <c r="AA2377" s="71">
        <v>19</v>
      </c>
      <c r="AB2377" s="76">
        <v>69</v>
      </c>
      <c r="AC2377" s="68">
        <v>28141</v>
      </c>
      <c r="AD2377" s="77">
        <v>8.34</v>
      </c>
      <c r="AE2377" s="68">
        <v>404</v>
      </c>
      <c r="AF2377" s="78">
        <v>0.1871</v>
      </c>
      <c r="AG2377" s="81">
        <v>0.0843</v>
      </c>
      <c r="AH2377" s="82">
        <v>0.91</v>
      </c>
      <c r="AI2377" s="64" t="s">
        <v>4924</v>
      </c>
      <c r="AJ2377" s="63" t="s">
        <v>12479</v>
      </c>
      <c r="AK2377" s="78">
        <v>0.0797</v>
      </c>
      <c r="AL2377" s="78">
        <v>0.0149</v>
      </c>
      <c r="AM2377" s="63" t="s">
        <v>12480</v>
      </c>
      <c r="AN2377" s="78">
        <v>0.0667</v>
      </c>
      <c r="AO2377" s="78">
        <v>0.0413</v>
      </c>
      <c r="AP2377" s="63" t="s">
        <v>5293</v>
      </c>
      <c r="AQ2377" s="78">
        <v>0.0407</v>
      </c>
      <c r="AR2377" s="78">
        <v>0.0281</v>
      </c>
      <c r="AS2377" s="86" t="s">
        <v>12481</v>
      </c>
    </row>
    <row r="2378" spans="1:45">
      <c r="A2378" s="50">
        <f t="shared" si="162"/>
        <v>0</v>
      </c>
      <c r="B2378" s="51" t="str">
        <f>IF(A2378="","",IF(A2378&lt;词盘!$B$2,"大词",IF(A2378&lt;词盘!$C$2,"中尾词","长尾词")))</f>
        <v>大词</v>
      </c>
      <c r="D2378" s="29" t="str">
        <f t="shared" si="164"/>
        <v>无序</v>
      </c>
      <c r="I2378" s="61">
        <f t="shared" si="165"/>
        <v>0</v>
      </c>
      <c r="M2378" s="62" t="s">
        <v>12482</v>
      </c>
      <c r="N2378" s="63" t="s">
        <v>12483</v>
      </c>
      <c r="O2378" s="64" t="s">
        <v>2027</v>
      </c>
      <c r="P2378" s="65"/>
      <c r="Q2378" s="63" t="s">
        <v>2047</v>
      </c>
      <c r="R2378" s="68">
        <v>0</v>
      </c>
      <c r="S2378" s="68">
        <v>2</v>
      </c>
      <c r="T2378" s="69" t="s">
        <v>3222</v>
      </c>
      <c r="U2378" s="70">
        <v>2373230</v>
      </c>
      <c r="V2378" s="68"/>
      <c r="W2378" s="71"/>
      <c r="X2378" s="72"/>
      <c r="Y2378" s="71"/>
      <c r="Z2378" s="71"/>
      <c r="AA2378" s="71">
        <v>1</v>
      </c>
      <c r="AB2378" s="76">
        <v>0</v>
      </c>
      <c r="AC2378" s="68">
        <v>403</v>
      </c>
      <c r="AD2378" s="77">
        <v>0</v>
      </c>
      <c r="AE2378" s="68"/>
      <c r="AF2378" s="78">
        <v>0.72</v>
      </c>
      <c r="AG2378" s="81">
        <v>0.4615</v>
      </c>
      <c r="AH2378" s="82">
        <v>2.24</v>
      </c>
      <c r="AI2378" s="64" t="s">
        <v>12080</v>
      </c>
      <c r="AJ2378" s="63" t="s">
        <v>2796</v>
      </c>
      <c r="AK2378" s="78">
        <v>0.32</v>
      </c>
      <c r="AL2378" s="78">
        <v>0.1538</v>
      </c>
      <c r="AM2378" s="63" t="s">
        <v>3784</v>
      </c>
      <c r="AN2378" s="78">
        <v>0.2</v>
      </c>
      <c r="AO2378" s="78">
        <v>0.2308</v>
      </c>
      <c r="AP2378" s="63" t="s">
        <v>2450</v>
      </c>
      <c r="AQ2378" s="78">
        <v>0.2</v>
      </c>
      <c r="AR2378" s="78">
        <v>0.0769</v>
      </c>
      <c r="AS2378" s="86" t="s">
        <v>12484</v>
      </c>
    </row>
    <row r="2379" spans="1:45">
      <c r="A2379" s="50">
        <f t="shared" si="162"/>
        <v>0</v>
      </c>
      <c r="B2379" s="51" t="str">
        <f>IF(A2379="","",IF(A2379&lt;词盘!$B$2,"大词",IF(A2379&lt;词盘!$C$2,"中尾词","长尾词")))</f>
        <v>大词</v>
      </c>
      <c r="D2379" s="29" t="str">
        <f t="shared" si="164"/>
        <v>无序</v>
      </c>
      <c r="I2379" s="61">
        <f t="shared" si="165"/>
        <v>0</v>
      </c>
      <c r="M2379" s="62" t="s">
        <v>12485</v>
      </c>
      <c r="N2379" s="63"/>
      <c r="O2379" s="64" t="s">
        <v>2027</v>
      </c>
      <c r="P2379" s="65"/>
      <c r="Q2379" s="63" t="s">
        <v>2247</v>
      </c>
      <c r="R2379" s="68">
        <v>0</v>
      </c>
      <c r="S2379" s="68">
        <v>1</v>
      </c>
      <c r="T2379" s="69" t="s">
        <v>2910</v>
      </c>
      <c r="U2379" s="70"/>
      <c r="V2379" s="68"/>
      <c r="W2379" s="71"/>
      <c r="X2379" s="72"/>
      <c r="Y2379" s="71"/>
      <c r="Z2379" s="71"/>
      <c r="AA2379" s="71"/>
      <c r="AB2379" s="76"/>
      <c r="AC2379" s="68">
        <v>0</v>
      </c>
      <c r="AD2379" s="77"/>
      <c r="AE2379" s="68">
        <v>16</v>
      </c>
      <c r="AF2379" s="78"/>
      <c r="AG2379" s="81"/>
      <c r="AH2379" s="44" t="s">
        <v>2027</v>
      </c>
      <c r="AI2379" s="64" t="s">
        <v>2177</v>
      </c>
      <c r="AJ2379" s="63"/>
      <c r="AK2379" s="78"/>
      <c r="AL2379" s="78"/>
      <c r="AM2379" s="63"/>
      <c r="AN2379" s="78"/>
      <c r="AO2379" s="78"/>
      <c r="AP2379" s="63"/>
      <c r="AQ2379" s="78"/>
      <c r="AR2379" s="78"/>
      <c r="AS2379" s="86"/>
    </row>
    <row r="2380" spans="1:45">
      <c r="A2380" s="50">
        <f t="shared" si="162"/>
        <v>0</v>
      </c>
      <c r="B2380" s="51" t="str">
        <f>IF(A2380="","",IF(A2380&lt;词盘!$B$2,"大词",IF(A2380&lt;词盘!$C$2,"中尾词","长尾词")))</f>
        <v>大词</v>
      </c>
      <c r="D2380" s="29" t="str">
        <f t="shared" si="164"/>
        <v>无序</v>
      </c>
      <c r="I2380" s="61">
        <f t="shared" si="165"/>
        <v>0</v>
      </c>
      <c r="M2380" s="62" t="s">
        <v>12486</v>
      </c>
      <c r="N2380" s="63" t="s">
        <v>12487</v>
      </c>
      <c r="O2380" s="64" t="s">
        <v>2027</v>
      </c>
      <c r="P2380" s="65"/>
      <c r="Q2380" s="63" t="s">
        <v>2149</v>
      </c>
      <c r="R2380" s="68">
        <v>0</v>
      </c>
      <c r="S2380" s="68">
        <v>1</v>
      </c>
      <c r="T2380" s="69" t="s">
        <v>3110</v>
      </c>
      <c r="U2380" s="70"/>
      <c r="V2380" s="68"/>
      <c r="W2380" s="71"/>
      <c r="X2380" s="72"/>
      <c r="Y2380" s="71"/>
      <c r="Z2380" s="71"/>
      <c r="AA2380" s="71">
        <v>1</v>
      </c>
      <c r="AB2380" s="76">
        <v>0</v>
      </c>
      <c r="AC2380" s="68">
        <v>221</v>
      </c>
      <c r="AD2380" s="77">
        <v>0</v>
      </c>
      <c r="AE2380" s="68">
        <v>1</v>
      </c>
      <c r="AF2380" s="78">
        <v>0.724</v>
      </c>
      <c r="AG2380" s="81">
        <v>0.5</v>
      </c>
      <c r="AH2380" s="82">
        <v>1</v>
      </c>
      <c r="AI2380" s="64" t="s">
        <v>3969</v>
      </c>
      <c r="AJ2380" s="63" t="s">
        <v>2796</v>
      </c>
      <c r="AK2380" s="78">
        <v>0.5172</v>
      </c>
      <c r="AL2380" s="78">
        <v>0.2857</v>
      </c>
      <c r="AM2380" s="63" t="s">
        <v>3479</v>
      </c>
      <c r="AN2380" s="78">
        <v>0.1034</v>
      </c>
      <c r="AO2380" s="78">
        <v>0.1429</v>
      </c>
      <c r="AP2380" s="63" t="s">
        <v>12488</v>
      </c>
      <c r="AQ2380" s="78">
        <v>0.1034</v>
      </c>
      <c r="AR2380" s="78">
        <v>0.0714</v>
      </c>
      <c r="AS2380" s="86" t="s">
        <v>12489</v>
      </c>
    </row>
    <row r="2381" spans="1:45">
      <c r="A2381" s="50">
        <f t="shared" si="162"/>
        <v>0</v>
      </c>
      <c r="B2381" s="51" t="str">
        <f>IF(A2381="","",IF(A2381&lt;词盘!$B$2,"大词",IF(A2381&lt;词盘!$C$2,"中尾词","长尾词")))</f>
        <v>大词</v>
      </c>
      <c r="D2381" s="29" t="str">
        <f t="shared" si="164"/>
        <v>无序</v>
      </c>
      <c r="I2381" s="61">
        <f t="shared" si="165"/>
        <v>0</v>
      </c>
      <c r="M2381" s="62" t="s">
        <v>12490</v>
      </c>
      <c r="N2381" s="63"/>
      <c r="O2381" s="64" t="s">
        <v>2027</v>
      </c>
      <c r="P2381" s="65"/>
      <c r="Q2381" s="63" t="s">
        <v>2149</v>
      </c>
      <c r="R2381" s="68">
        <v>0</v>
      </c>
      <c r="S2381" s="68">
        <v>1</v>
      </c>
      <c r="T2381" s="69" t="s">
        <v>3109</v>
      </c>
      <c r="U2381" s="70"/>
      <c r="V2381" s="68"/>
      <c r="W2381" s="71"/>
      <c r="X2381" s="72"/>
      <c r="Y2381" s="71"/>
      <c r="Z2381" s="71"/>
      <c r="AA2381" s="71"/>
      <c r="AB2381" s="76"/>
      <c r="AC2381" s="68">
        <v>0</v>
      </c>
      <c r="AD2381" s="77"/>
      <c r="AE2381" s="68">
        <v>20</v>
      </c>
      <c r="AF2381" s="78"/>
      <c r="AG2381" s="81"/>
      <c r="AH2381" s="44" t="s">
        <v>2027</v>
      </c>
      <c r="AI2381" s="64" t="s">
        <v>2177</v>
      </c>
      <c r="AJ2381" s="63"/>
      <c r="AK2381" s="78"/>
      <c r="AL2381" s="78"/>
      <c r="AM2381" s="63"/>
      <c r="AN2381" s="78"/>
      <c r="AO2381" s="78"/>
      <c r="AP2381" s="63"/>
      <c r="AQ2381" s="78"/>
      <c r="AR2381" s="78"/>
      <c r="AS2381" s="86"/>
    </row>
    <row r="2382" spans="1:45">
      <c r="A2382" s="50">
        <f t="shared" si="162"/>
        <v>560</v>
      </c>
      <c r="B2382" s="51" t="str">
        <f>IF(A2382="","",IF(A2382&lt;词盘!$B$2,"大词",IF(A2382&lt;词盘!$C$2,"中尾词","长尾词")))</f>
        <v>大词</v>
      </c>
      <c r="D2382" s="29" t="str">
        <f t="shared" si="164"/>
        <v>无序</v>
      </c>
      <c r="I2382" s="61">
        <f t="shared" si="165"/>
        <v>0</v>
      </c>
      <c r="M2382" s="62" t="s">
        <v>12491</v>
      </c>
      <c r="N2382" s="63" t="s">
        <v>12492</v>
      </c>
      <c r="O2382" s="64" t="s">
        <v>2027</v>
      </c>
      <c r="P2382" s="65"/>
      <c r="Q2382" s="63" t="s">
        <v>2149</v>
      </c>
      <c r="R2382" s="68">
        <v>0</v>
      </c>
      <c r="S2382" s="68">
        <v>1</v>
      </c>
      <c r="T2382" s="69" t="s">
        <v>4686</v>
      </c>
      <c r="U2382" s="70">
        <v>54872</v>
      </c>
      <c r="V2382" s="68">
        <v>28909</v>
      </c>
      <c r="W2382" s="71">
        <v>560</v>
      </c>
      <c r="X2382" s="72">
        <v>0.0194</v>
      </c>
      <c r="Y2382" s="71">
        <v>822590</v>
      </c>
      <c r="Z2382" s="71">
        <v>12631</v>
      </c>
      <c r="AA2382" s="71">
        <v>13</v>
      </c>
      <c r="AB2382" s="76">
        <v>33</v>
      </c>
      <c r="AC2382" s="68">
        <v>72306</v>
      </c>
      <c r="AD2382" s="77">
        <v>0.4</v>
      </c>
      <c r="AE2382" s="68">
        <v>92</v>
      </c>
      <c r="AF2382" s="78">
        <v>0.2617</v>
      </c>
      <c r="AG2382" s="81">
        <v>0.2212</v>
      </c>
      <c r="AH2382" s="82">
        <v>0.37</v>
      </c>
      <c r="AI2382" s="64" t="s">
        <v>5220</v>
      </c>
      <c r="AJ2382" s="63" t="s">
        <v>12493</v>
      </c>
      <c r="AK2382" s="78">
        <v>0.1209</v>
      </c>
      <c r="AL2382" s="78">
        <v>0.1239</v>
      </c>
      <c r="AM2382" s="63" t="s">
        <v>12494</v>
      </c>
      <c r="AN2382" s="78">
        <v>0.0789</v>
      </c>
      <c r="AO2382" s="78">
        <v>0.0531</v>
      </c>
      <c r="AP2382" s="63" t="s">
        <v>12495</v>
      </c>
      <c r="AQ2382" s="78">
        <v>0.0619</v>
      </c>
      <c r="AR2382" s="78">
        <v>0.0442</v>
      </c>
      <c r="AS2382" s="86" t="s">
        <v>12496</v>
      </c>
    </row>
    <row r="2383" spans="1:45">
      <c r="A2383" s="50">
        <f t="shared" si="162"/>
        <v>0</v>
      </c>
      <c r="B2383" s="51" t="str">
        <f>IF(A2383="","",IF(A2383&lt;词盘!$B$2,"大词",IF(A2383&lt;词盘!$C$2,"中尾词","长尾词")))</f>
        <v>大词</v>
      </c>
      <c r="D2383" s="29" t="str">
        <f t="shared" si="164"/>
        <v>无序</v>
      </c>
      <c r="I2383" s="61">
        <f t="shared" si="165"/>
        <v>0</v>
      </c>
      <c r="M2383" s="62" t="s">
        <v>12497</v>
      </c>
      <c r="N2383" s="63"/>
      <c r="O2383" s="64" t="s">
        <v>2027</v>
      </c>
      <c r="P2383" s="65"/>
      <c r="Q2383" s="63" t="s">
        <v>2149</v>
      </c>
      <c r="R2383" s="68">
        <v>0</v>
      </c>
      <c r="S2383" s="68">
        <v>1</v>
      </c>
      <c r="T2383" s="69" t="s">
        <v>2022</v>
      </c>
      <c r="U2383" s="70"/>
      <c r="V2383" s="68"/>
      <c r="W2383" s="71"/>
      <c r="X2383" s="72"/>
      <c r="Y2383" s="71"/>
      <c r="Z2383" s="71"/>
      <c r="AA2383" s="71"/>
      <c r="AB2383" s="76"/>
      <c r="AC2383" s="68">
        <v>0</v>
      </c>
      <c r="AD2383" s="77"/>
      <c r="AE2383" s="68">
        <v>20</v>
      </c>
      <c r="AF2383" s="78"/>
      <c r="AG2383" s="81"/>
      <c r="AH2383" s="44" t="s">
        <v>2027</v>
      </c>
      <c r="AI2383" s="64" t="s">
        <v>2177</v>
      </c>
      <c r="AJ2383" s="63"/>
      <c r="AK2383" s="78"/>
      <c r="AL2383" s="78"/>
      <c r="AM2383" s="63"/>
      <c r="AN2383" s="78"/>
      <c r="AO2383" s="78"/>
      <c r="AP2383" s="63"/>
      <c r="AQ2383" s="78"/>
      <c r="AR2383" s="78"/>
      <c r="AS2383" s="86"/>
    </row>
    <row r="2384" spans="1:45">
      <c r="A2384" s="50">
        <f t="shared" si="162"/>
        <v>235</v>
      </c>
      <c r="B2384" s="51" t="str">
        <f>IF(A2384="","",IF(A2384&lt;词盘!$B$2,"大词",IF(A2384&lt;词盘!$C$2,"中尾词","长尾词")))</f>
        <v>大词</v>
      </c>
      <c r="D2384" s="29" t="str">
        <f t="shared" si="164"/>
        <v>无序</v>
      </c>
      <c r="I2384" s="61">
        <f t="shared" si="165"/>
        <v>0</v>
      </c>
      <c r="M2384" s="62" t="s">
        <v>1540</v>
      </c>
      <c r="N2384" s="63" t="s">
        <v>12498</v>
      </c>
      <c r="O2384" s="64" t="s">
        <v>2027</v>
      </c>
      <c r="P2384" s="65"/>
      <c r="Q2384" s="63" t="s">
        <v>2047</v>
      </c>
      <c r="R2384" s="68">
        <v>0</v>
      </c>
      <c r="S2384" s="68">
        <v>1</v>
      </c>
      <c r="T2384" s="69" t="s">
        <v>3109</v>
      </c>
      <c r="U2384" s="70">
        <v>1193149</v>
      </c>
      <c r="V2384" s="68">
        <v>1699</v>
      </c>
      <c r="W2384" s="71">
        <v>235</v>
      </c>
      <c r="X2384" s="72">
        <v>0.1386</v>
      </c>
      <c r="Y2384" s="71">
        <v>43760</v>
      </c>
      <c r="Z2384" s="71">
        <v>807</v>
      </c>
      <c r="AA2384" s="71">
        <v>6</v>
      </c>
      <c r="AB2384" s="76">
        <v>0</v>
      </c>
      <c r="AC2384" s="68">
        <v>116</v>
      </c>
      <c r="AD2384" s="77">
        <v>14.65</v>
      </c>
      <c r="AE2384" s="68">
        <v>31</v>
      </c>
      <c r="AF2384" s="78">
        <v>0.48</v>
      </c>
      <c r="AG2384" s="81">
        <v>0.3077</v>
      </c>
      <c r="AH2384" s="82">
        <v>1.11</v>
      </c>
      <c r="AI2384" s="64" t="s">
        <v>12499</v>
      </c>
      <c r="AJ2384" s="63" t="s">
        <v>12500</v>
      </c>
      <c r="AK2384" s="78">
        <v>0.2</v>
      </c>
      <c r="AL2384" s="78">
        <v>0.2308</v>
      </c>
      <c r="AM2384" s="63" t="s">
        <v>12501</v>
      </c>
      <c r="AN2384" s="78">
        <v>0.18</v>
      </c>
      <c r="AO2384" s="78">
        <v>0.0769</v>
      </c>
      <c r="AP2384" s="63" t="s">
        <v>12502</v>
      </c>
      <c r="AQ2384" s="78">
        <v>0.1</v>
      </c>
      <c r="AR2384" s="78">
        <v>0</v>
      </c>
      <c r="AS2384" s="86" t="s">
        <v>12503</v>
      </c>
    </row>
    <row r="2385" spans="1:45">
      <c r="A2385" s="50">
        <f t="shared" si="162"/>
        <v>0</v>
      </c>
      <c r="B2385" s="51" t="str">
        <f>IF(A2385="","",IF(A2385&lt;词盘!$B$2,"大词",IF(A2385&lt;词盘!$C$2,"中尾词","长尾词")))</f>
        <v>大词</v>
      </c>
      <c r="D2385" s="29" t="str">
        <f t="shared" si="164"/>
        <v>无序</v>
      </c>
      <c r="I2385" s="61">
        <f t="shared" si="165"/>
        <v>0</v>
      </c>
      <c r="M2385" s="62" t="s">
        <v>12504</v>
      </c>
      <c r="N2385" s="63" t="s">
        <v>12505</v>
      </c>
      <c r="O2385" s="64" t="s">
        <v>2027</v>
      </c>
      <c r="P2385" s="65"/>
      <c r="Q2385" s="63" t="s">
        <v>2047</v>
      </c>
      <c r="R2385" s="68">
        <v>0</v>
      </c>
      <c r="S2385" s="68">
        <v>4</v>
      </c>
      <c r="T2385" s="69" t="s">
        <v>12506</v>
      </c>
      <c r="U2385" s="70"/>
      <c r="V2385" s="68"/>
      <c r="W2385" s="71"/>
      <c r="X2385" s="72"/>
      <c r="Y2385" s="71"/>
      <c r="Z2385" s="71"/>
      <c r="AA2385" s="71">
        <v>1</v>
      </c>
      <c r="AB2385" s="76">
        <v>0</v>
      </c>
      <c r="AC2385" s="68">
        <v>154</v>
      </c>
      <c r="AD2385" s="77">
        <v>0</v>
      </c>
      <c r="AE2385" s="68">
        <v>11</v>
      </c>
      <c r="AF2385" s="78">
        <v>0.6731</v>
      </c>
      <c r="AG2385" s="81">
        <v>0.7777</v>
      </c>
      <c r="AH2385" s="82">
        <v>5.46</v>
      </c>
      <c r="AI2385" s="64" t="s">
        <v>12507</v>
      </c>
      <c r="AJ2385" s="63" t="s">
        <v>2162</v>
      </c>
      <c r="AK2385" s="78">
        <v>0.4615</v>
      </c>
      <c r="AL2385" s="78">
        <v>0.4444</v>
      </c>
      <c r="AM2385" s="63" t="s">
        <v>2250</v>
      </c>
      <c r="AN2385" s="78">
        <v>0.1154</v>
      </c>
      <c r="AO2385" s="78">
        <v>0.2222</v>
      </c>
      <c r="AP2385" s="63" t="s">
        <v>2163</v>
      </c>
      <c r="AQ2385" s="78">
        <v>0.0962</v>
      </c>
      <c r="AR2385" s="78">
        <v>0.1111</v>
      </c>
      <c r="AS2385" s="86" t="s">
        <v>12508</v>
      </c>
    </row>
    <row r="2386" spans="1:45">
      <c r="A2386" s="50">
        <f t="shared" si="162"/>
        <v>0</v>
      </c>
      <c r="B2386" s="51" t="str">
        <f>IF(A2386="","",IF(A2386&lt;词盘!$B$2,"大词",IF(A2386&lt;词盘!$C$2,"中尾词","长尾词")))</f>
        <v>大词</v>
      </c>
      <c r="D2386" s="29" t="str">
        <f t="shared" si="164"/>
        <v>无序</v>
      </c>
      <c r="I2386" s="61">
        <f t="shared" si="165"/>
        <v>0</v>
      </c>
      <c r="M2386" s="62" t="s">
        <v>12509</v>
      </c>
      <c r="N2386" s="63" t="s">
        <v>12510</v>
      </c>
      <c r="O2386" s="64" t="s">
        <v>2027</v>
      </c>
      <c r="P2386" s="65"/>
      <c r="Q2386" s="63" t="s">
        <v>2028</v>
      </c>
      <c r="R2386" s="68">
        <v>0</v>
      </c>
      <c r="S2386" s="68">
        <v>1</v>
      </c>
      <c r="T2386" s="69" t="s">
        <v>2910</v>
      </c>
      <c r="U2386" s="70"/>
      <c r="V2386" s="68"/>
      <c r="W2386" s="71"/>
      <c r="X2386" s="72"/>
      <c r="Y2386" s="71"/>
      <c r="Z2386" s="71"/>
      <c r="AA2386" s="71">
        <v>1</v>
      </c>
      <c r="AB2386" s="76">
        <v>0</v>
      </c>
      <c r="AC2386" s="68">
        <v>4086</v>
      </c>
      <c r="AD2386" s="77">
        <v>0</v>
      </c>
      <c r="AE2386" s="68">
        <v>14</v>
      </c>
      <c r="AF2386" s="78">
        <v>0.9999</v>
      </c>
      <c r="AG2386" s="81">
        <v>1</v>
      </c>
      <c r="AH2386" s="82">
        <v>2</v>
      </c>
      <c r="AI2386" s="64" t="s">
        <v>2916</v>
      </c>
      <c r="AJ2386" s="63" t="s">
        <v>6851</v>
      </c>
      <c r="AK2386" s="78">
        <v>0.3333</v>
      </c>
      <c r="AL2386" s="78">
        <v>0</v>
      </c>
      <c r="AM2386" s="63" t="s">
        <v>2162</v>
      </c>
      <c r="AN2386" s="78">
        <v>0.3333</v>
      </c>
      <c r="AO2386" s="78">
        <v>1</v>
      </c>
      <c r="AP2386" s="63" t="s">
        <v>2164</v>
      </c>
      <c r="AQ2386" s="78">
        <v>0.3333</v>
      </c>
      <c r="AR2386" s="78">
        <v>0</v>
      </c>
      <c r="AS2386" s="86" t="s">
        <v>12511</v>
      </c>
    </row>
    <row r="2387" spans="1:45">
      <c r="A2387" s="50">
        <f t="shared" si="162"/>
        <v>0</v>
      </c>
      <c r="B2387" s="51" t="str">
        <f>IF(A2387="","",IF(A2387&lt;词盘!$B$2,"大词",IF(A2387&lt;词盘!$C$2,"中尾词","长尾词")))</f>
        <v>大词</v>
      </c>
      <c r="D2387" s="29" t="str">
        <f t="shared" si="164"/>
        <v>无序</v>
      </c>
      <c r="I2387" s="61">
        <f t="shared" si="165"/>
        <v>0</v>
      </c>
      <c r="M2387" s="62" t="s">
        <v>12512</v>
      </c>
      <c r="N2387" s="63" t="s">
        <v>12513</v>
      </c>
      <c r="O2387" s="64" t="s">
        <v>2027</v>
      </c>
      <c r="P2387" s="65"/>
      <c r="Q2387" s="63" t="s">
        <v>2047</v>
      </c>
      <c r="R2387" s="68">
        <v>0</v>
      </c>
      <c r="S2387" s="68">
        <v>11</v>
      </c>
      <c r="T2387" s="69" t="s">
        <v>11910</v>
      </c>
      <c r="U2387" s="70"/>
      <c r="V2387" s="68"/>
      <c r="W2387" s="71"/>
      <c r="X2387" s="72"/>
      <c r="Y2387" s="71"/>
      <c r="Z2387" s="71"/>
      <c r="AA2387" s="71">
        <v>1</v>
      </c>
      <c r="AB2387" s="76">
        <v>0</v>
      </c>
      <c r="AC2387" s="68">
        <v>479</v>
      </c>
      <c r="AD2387" s="77">
        <v>0</v>
      </c>
      <c r="AE2387" s="68">
        <v>11</v>
      </c>
      <c r="AF2387" s="78">
        <v>0.7558</v>
      </c>
      <c r="AG2387" s="81">
        <v>0.6907</v>
      </c>
      <c r="AH2387" s="82">
        <v>1.97</v>
      </c>
      <c r="AI2387" s="64" t="s">
        <v>2360</v>
      </c>
      <c r="AJ2387" s="63" t="s">
        <v>2162</v>
      </c>
      <c r="AK2387" s="78">
        <v>0.4981</v>
      </c>
      <c r="AL2387" s="78">
        <v>0.4845</v>
      </c>
      <c r="AM2387" s="63" t="s">
        <v>10744</v>
      </c>
      <c r="AN2387" s="78">
        <v>0.1298</v>
      </c>
      <c r="AO2387" s="78">
        <v>0.1237</v>
      </c>
      <c r="AP2387" s="63" t="s">
        <v>2164</v>
      </c>
      <c r="AQ2387" s="78">
        <v>0.1279</v>
      </c>
      <c r="AR2387" s="78">
        <v>0.0825</v>
      </c>
      <c r="AS2387" s="86" t="s">
        <v>12514</v>
      </c>
    </row>
    <row r="2388" spans="1:45">
      <c r="A2388" s="50">
        <f t="shared" si="162"/>
        <v>9</v>
      </c>
      <c r="B2388" s="51" t="str">
        <f>IF(A2388="","",IF(A2388&lt;词盘!$B$2,"大词",IF(A2388&lt;词盘!$C$2,"中尾词","长尾词")))</f>
        <v>大词</v>
      </c>
      <c r="D2388" s="29" t="str">
        <f t="shared" si="164"/>
        <v>无序</v>
      </c>
      <c r="I2388" s="61">
        <f t="shared" si="165"/>
        <v>0</v>
      </c>
      <c r="M2388" s="62" t="s">
        <v>12515</v>
      </c>
      <c r="N2388" s="63" t="s">
        <v>12516</v>
      </c>
      <c r="O2388" s="64" t="s">
        <v>2027</v>
      </c>
      <c r="P2388" s="65"/>
      <c r="Q2388" s="63" t="s">
        <v>2047</v>
      </c>
      <c r="R2388" s="68">
        <v>0</v>
      </c>
      <c r="S2388" s="68">
        <v>4</v>
      </c>
      <c r="T2388" s="69" t="s">
        <v>4749</v>
      </c>
      <c r="U2388" s="70">
        <v>2302395</v>
      </c>
      <c r="V2388" s="68">
        <v>297</v>
      </c>
      <c r="W2388" s="71">
        <v>9</v>
      </c>
      <c r="X2388" s="72">
        <v>0.0317</v>
      </c>
      <c r="Y2388" s="71">
        <v>8883</v>
      </c>
      <c r="Z2388" s="71">
        <v>129</v>
      </c>
      <c r="AA2388" s="71">
        <v>1</v>
      </c>
      <c r="AB2388" s="76">
        <v>8</v>
      </c>
      <c r="AC2388" s="68">
        <v>2045</v>
      </c>
      <c r="AD2388" s="77">
        <v>0.15</v>
      </c>
      <c r="AE2388" s="68">
        <v>5</v>
      </c>
      <c r="AF2388" s="78">
        <v>0.68</v>
      </c>
      <c r="AG2388" s="81">
        <v>0.2</v>
      </c>
      <c r="AH2388" s="82">
        <v>4.71</v>
      </c>
      <c r="AI2388" s="64" t="s">
        <v>12517</v>
      </c>
      <c r="AJ2388" s="63" t="s">
        <v>2178</v>
      </c>
      <c r="AK2388" s="78">
        <v>0.32</v>
      </c>
      <c r="AL2388" s="78">
        <v>0.2</v>
      </c>
      <c r="AM2388" s="63" t="s">
        <v>2162</v>
      </c>
      <c r="AN2388" s="78">
        <v>0.28</v>
      </c>
      <c r="AO2388" s="78">
        <v>0</v>
      </c>
      <c r="AP2388" s="63" t="s">
        <v>7192</v>
      </c>
      <c r="AQ2388" s="78">
        <v>0.08</v>
      </c>
      <c r="AR2388" s="78">
        <v>0</v>
      </c>
      <c r="AS2388" s="86" t="s">
        <v>12518</v>
      </c>
    </row>
    <row r="2389" spans="1:45">
      <c r="A2389" s="50">
        <f t="shared" si="162"/>
        <v>0</v>
      </c>
      <c r="B2389" s="51" t="str">
        <f>IF(A2389="","",IF(A2389&lt;词盘!$B$2,"大词",IF(A2389&lt;词盘!$C$2,"中尾词","长尾词")))</f>
        <v>大词</v>
      </c>
      <c r="D2389" s="29" t="str">
        <f t="shared" si="164"/>
        <v>无序</v>
      </c>
      <c r="I2389" s="61">
        <f t="shared" si="165"/>
        <v>0</v>
      </c>
      <c r="M2389" s="62" t="s">
        <v>12519</v>
      </c>
      <c r="N2389" s="63"/>
      <c r="O2389" s="64" t="s">
        <v>2027</v>
      </c>
      <c r="P2389" s="65"/>
      <c r="Q2389" s="63" t="s">
        <v>2047</v>
      </c>
      <c r="R2389" s="68">
        <v>0</v>
      </c>
      <c r="S2389" s="68">
        <v>4</v>
      </c>
      <c r="T2389" s="69" t="s">
        <v>9780</v>
      </c>
      <c r="U2389" s="70"/>
      <c r="V2389" s="68"/>
      <c r="W2389" s="71"/>
      <c r="X2389" s="72"/>
      <c r="Y2389" s="71"/>
      <c r="Z2389" s="71"/>
      <c r="AA2389" s="71">
        <v>1</v>
      </c>
      <c r="AB2389" s="76">
        <v>0</v>
      </c>
      <c r="AC2389" s="68">
        <v>441</v>
      </c>
      <c r="AD2389" s="77">
        <v>0</v>
      </c>
      <c r="AE2389" s="68">
        <v>20</v>
      </c>
      <c r="AF2389" s="78">
        <v>0.534</v>
      </c>
      <c r="AG2389" s="81">
        <v>0.6896</v>
      </c>
      <c r="AH2389" s="82">
        <v>5.48</v>
      </c>
      <c r="AI2389" s="64" t="s">
        <v>12520</v>
      </c>
      <c r="AJ2389" s="63" t="s">
        <v>2789</v>
      </c>
      <c r="AK2389" s="78">
        <v>0.1877</v>
      </c>
      <c r="AL2389" s="78">
        <v>0.1034</v>
      </c>
      <c r="AM2389" s="63" t="s">
        <v>2162</v>
      </c>
      <c r="AN2389" s="78">
        <v>0.178</v>
      </c>
      <c r="AO2389" s="78">
        <v>0.2414</v>
      </c>
      <c r="AP2389" s="63" t="s">
        <v>2250</v>
      </c>
      <c r="AQ2389" s="78">
        <v>0.1683</v>
      </c>
      <c r="AR2389" s="78">
        <v>0.3448</v>
      </c>
      <c r="AS2389" s="86" t="s">
        <v>12521</v>
      </c>
    </row>
    <row r="2390" spans="1:45">
      <c r="A2390" s="50">
        <f t="shared" si="162"/>
        <v>0</v>
      </c>
      <c r="B2390" s="51" t="str">
        <f>IF(A2390="","",IF(A2390&lt;词盘!$B$2,"大词",IF(A2390&lt;词盘!$C$2,"中尾词","长尾词")))</f>
        <v>大词</v>
      </c>
      <c r="D2390" s="29" t="str">
        <f t="shared" si="164"/>
        <v>无序</v>
      </c>
      <c r="I2390" s="61">
        <f t="shared" si="165"/>
        <v>0</v>
      </c>
      <c r="M2390" s="62" t="s">
        <v>12522</v>
      </c>
      <c r="N2390" s="63" t="s">
        <v>12523</v>
      </c>
      <c r="O2390" s="64" t="s">
        <v>2027</v>
      </c>
      <c r="P2390" s="65"/>
      <c r="Q2390" s="63" t="s">
        <v>2047</v>
      </c>
      <c r="R2390" s="68">
        <v>0</v>
      </c>
      <c r="S2390" s="68">
        <v>4</v>
      </c>
      <c r="T2390" s="69" t="s">
        <v>12524</v>
      </c>
      <c r="U2390" s="70"/>
      <c r="V2390" s="68"/>
      <c r="W2390" s="71"/>
      <c r="X2390" s="72"/>
      <c r="Y2390" s="71"/>
      <c r="Z2390" s="71"/>
      <c r="AA2390" s="71">
        <v>1</v>
      </c>
      <c r="AB2390" s="76">
        <v>0</v>
      </c>
      <c r="AC2390" s="68">
        <v>926</v>
      </c>
      <c r="AD2390" s="77">
        <v>0</v>
      </c>
      <c r="AE2390" s="68">
        <v>18</v>
      </c>
      <c r="AF2390" s="78">
        <v>0.2904</v>
      </c>
      <c r="AG2390" s="81">
        <v>0.3076</v>
      </c>
      <c r="AH2390" s="82">
        <v>1.88</v>
      </c>
      <c r="AI2390" s="64" t="s">
        <v>12525</v>
      </c>
      <c r="AJ2390" s="63" t="s">
        <v>2073</v>
      </c>
      <c r="AK2390" s="78">
        <v>0.0968</v>
      </c>
      <c r="AL2390" s="78">
        <v>0.1538</v>
      </c>
      <c r="AM2390" s="63" t="s">
        <v>2231</v>
      </c>
      <c r="AN2390" s="78">
        <v>0.0968</v>
      </c>
      <c r="AO2390" s="78">
        <v>0.0769</v>
      </c>
      <c r="AP2390" s="63" t="s">
        <v>3480</v>
      </c>
      <c r="AQ2390" s="78">
        <v>0.0968</v>
      </c>
      <c r="AR2390" s="78">
        <v>0.0769</v>
      </c>
      <c r="AS2390" s="86" t="s">
        <v>12526</v>
      </c>
    </row>
    <row r="2391" spans="1:45">
      <c r="A2391" s="50">
        <f t="shared" si="162"/>
        <v>0</v>
      </c>
      <c r="B2391" s="51" t="str">
        <f>IF(A2391="","",IF(A2391&lt;词盘!$B$2,"大词",IF(A2391&lt;词盘!$C$2,"中尾词","长尾词")))</f>
        <v>大词</v>
      </c>
      <c r="D2391" s="29" t="str">
        <f t="shared" si="164"/>
        <v>无序</v>
      </c>
      <c r="I2391" s="61">
        <f t="shared" si="165"/>
        <v>0</v>
      </c>
      <c r="M2391" s="62" t="s">
        <v>12527</v>
      </c>
      <c r="N2391" s="63" t="s">
        <v>12528</v>
      </c>
      <c r="O2391" s="64" t="s">
        <v>2027</v>
      </c>
      <c r="P2391" s="65"/>
      <c r="Q2391" s="63" t="s">
        <v>2047</v>
      </c>
      <c r="R2391" s="68">
        <v>0</v>
      </c>
      <c r="S2391" s="68">
        <v>9</v>
      </c>
      <c r="T2391" s="69" t="s">
        <v>12529</v>
      </c>
      <c r="U2391" s="70"/>
      <c r="V2391" s="68"/>
      <c r="W2391" s="71"/>
      <c r="X2391" s="72"/>
      <c r="Y2391" s="71"/>
      <c r="Z2391" s="71"/>
      <c r="AA2391" s="71">
        <v>1</v>
      </c>
      <c r="AB2391" s="76">
        <v>0</v>
      </c>
      <c r="AC2391" s="68">
        <v>1557</v>
      </c>
      <c r="AD2391" s="77">
        <v>0</v>
      </c>
      <c r="AE2391" s="68">
        <v>21</v>
      </c>
      <c r="AF2391" s="78">
        <v>1</v>
      </c>
      <c r="AG2391" s="81">
        <v>1</v>
      </c>
      <c r="AH2391" s="82">
        <v>2.38</v>
      </c>
      <c r="AI2391" s="64" t="s">
        <v>12530</v>
      </c>
      <c r="AJ2391" s="63" t="s">
        <v>2917</v>
      </c>
      <c r="AK2391" s="78">
        <v>0.7778</v>
      </c>
      <c r="AL2391" s="78">
        <v>0.6667</v>
      </c>
      <c r="AM2391" s="63" t="s">
        <v>2278</v>
      </c>
      <c r="AN2391" s="78">
        <v>0.2222</v>
      </c>
      <c r="AO2391" s="78">
        <v>0.3333</v>
      </c>
      <c r="AP2391" s="63"/>
      <c r="AQ2391" s="78"/>
      <c r="AR2391" s="78"/>
      <c r="AS2391" s="86" t="s">
        <v>12531</v>
      </c>
    </row>
    <row r="2392" spans="1:45">
      <c r="A2392" s="50">
        <f t="shared" si="162"/>
        <v>0</v>
      </c>
      <c r="B2392" s="51" t="str">
        <f>IF(A2392="","",IF(A2392&lt;词盘!$B$2,"大词",IF(A2392&lt;词盘!$C$2,"中尾词","长尾词")))</f>
        <v>大词</v>
      </c>
      <c r="D2392" s="29" t="str">
        <f t="shared" si="164"/>
        <v>无序</v>
      </c>
      <c r="I2392" s="61">
        <f t="shared" si="165"/>
        <v>0</v>
      </c>
      <c r="M2392" s="62" t="s">
        <v>12532</v>
      </c>
      <c r="N2392" s="63"/>
      <c r="O2392" s="64" t="s">
        <v>2027</v>
      </c>
      <c r="P2392" s="65"/>
      <c r="Q2392" s="63" t="s">
        <v>2047</v>
      </c>
      <c r="R2392" s="68">
        <v>0</v>
      </c>
      <c r="S2392" s="68">
        <v>1</v>
      </c>
      <c r="T2392" s="69" t="s">
        <v>2279</v>
      </c>
      <c r="U2392" s="70"/>
      <c r="V2392" s="68"/>
      <c r="W2392" s="71"/>
      <c r="X2392" s="72"/>
      <c r="Y2392" s="71"/>
      <c r="Z2392" s="71"/>
      <c r="AA2392" s="71"/>
      <c r="AB2392" s="76"/>
      <c r="AC2392" s="68">
        <v>0</v>
      </c>
      <c r="AD2392" s="77"/>
      <c r="AE2392" s="68">
        <v>7</v>
      </c>
      <c r="AF2392" s="78"/>
      <c r="AG2392" s="81"/>
      <c r="AH2392" s="44" t="s">
        <v>2027</v>
      </c>
      <c r="AI2392" s="64" t="s">
        <v>2177</v>
      </c>
      <c r="AJ2392" s="63"/>
      <c r="AK2392" s="78"/>
      <c r="AL2392" s="78"/>
      <c r="AM2392" s="63"/>
      <c r="AN2392" s="78"/>
      <c r="AO2392" s="78"/>
      <c r="AP2392" s="63"/>
      <c r="AQ2392" s="78"/>
      <c r="AR2392" s="78"/>
      <c r="AS2392" s="86"/>
    </row>
    <row r="2393" spans="1:45">
      <c r="A2393" s="50">
        <f t="shared" si="162"/>
        <v>13</v>
      </c>
      <c r="B2393" s="51" t="str">
        <f>IF(A2393="","",IF(A2393&lt;词盘!$B$2,"大词",IF(A2393&lt;词盘!$C$2,"中尾词","长尾词")))</f>
        <v>大词</v>
      </c>
      <c r="D2393" s="29" t="str">
        <f t="shared" si="164"/>
        <v>无序</v>
      </c>
      <c r="I2393" s="61">
        <f t="shared" si="165"/>
        <v>0</v>
      </c>
      <c r="M2393" s="62" t="s">
        <v>12533</v>
      </c>
      <c r="N2393" s="63"/>
      <c r="O2393" s="64" t="s">
        <v>2027</v>
      </c>
      <c r="P2393" s="65"/>
      <c r="Q2393" s="63" t="s">
        <v>2047</v>
      </c>
      <c r="R2393" s="68">
        <v>0</v>
      </c>
      <c r="S2393" s="68">
        <v>1</v>
      </c>
      <c r="T2393" s="69" t="s">
        <v>2022</v>
      </c>
      <c r="U2393" s="70">
        <v>2222292</v>
      </c>
      <c r="V2393" s="68">
        <v>391</v>
      </c>
      <c r="W2393" s="71">
        <v>13</v>
      </c>
      <c r="X2393" s="72">
        <v>0.0353</v>
      </c>
      <c r="Y2393" s="71">
        <v>9784</v>
      </c>
      <c r="Z2393" s="71">
        <v>149</v>
      </c>
      <c r="AA2393" s="71">
        <v>1</v>
      </c>
      <c r="AB2393" s="76">
        <v>0</v>
      </c>
      <c r="AC2393" s="68">
        <v>152322</v>
      </c>
      <c r="AD2393" s="77">
        <v>0</v>
      </c>
      <c r="AE2393" s="68">
        <v>1</v>
      </c>
      <c r="AF2393" s="78">
        <v>0.1924</v>
      </c>
      <c r="AG2393" s="81">
        <v>0.6</v>
      </c>
      <c r="AH2393" s="44" t="s">
        <v>2027</v>
      </c>
      <c r="AI2393" s="64" t="s">
        <v>2177</v>
      </c>
      <c r="AJ2393" s="63" t="s">
        <v>12534</v>
      </c>
      <c r="AK2393" s="78">
        <v>0.1154</v>
      </c>
      <c r="AL2393" s="78">
        <v>0.2</v>
      </c>
      <c r="AM2393" s="63" t="s">
        <v>4107</v>
      </c>
      <c r="AN2393" s="78">
        <v>0.0385</v>
      </c>
      <c r="AO2393" s="78">
        <v>0.2</v>
      </c>
      <c r="AP2393" s="63" t="s">
        <v>5071</v>
      </c>
      <c r="AQ2393" s="78">
        <v>0.0385</v>
      </c>
      <c r="AR2393" s="78">
        <v>0.2</v>
      </c>
      <c r="AS2393" s="86" t="s">
        <v>12535</v>
      </c>
    </row>
    <row r="2394" spans="1:45">
      <c r="A2394" s="50">
        <f t="shared" si="162"/>
        <v>51</v>
      </c>
      <c r="B2394" s="51" t="str">
        <f>IF(A2394="","",IF(A2394&lt;词盘!$B$2,"大词",IF(A2394&lt;词盘!$C$2,"中尾词","长尾词")))</f>
        <v>大词</v>
      </c>
      <c r="D2394" s="29" t="str">
        <f t="shared" si="164"/>
        <v>无序</v>
      </c>
      <c r="I2394" s="61">
        <f t="shared" si="165"/>
        <v>0</v>
      </c>
      <c r="M2394" s="62" t="s">
        <v>12536</v>
      </c>
      <c r="N2394" s="63"/>
      <c r="O2394" s="64" t="s">
        <v>2027</v>
      </c>
      <c r="P2394" s="65"/>
      <c r="Q2394" s="63" t="s">
        <v>2047</v>
      </c>
      <c r="R2394" s="68">
        <v>0</v>
      </c>
      <c r="S2394" s="68">
        <v>1</v>
      </c>
      <c r="T2394" s="69" t="s">
        <v>2022</v>
      </c>
      <c r="U2394" s="70">
        <v>695902</v>
      </c>
      <c r="V2394" s="68">
        <v>2049</v>
      </c>
      <c r="W2394" s="71">
        <v>51</v>
      </c>
      <c r="X2394" s="72">
        <v>0.0252</v>
      </c>
      <c r="Y2394" s="71">
        <v>51108</v>
      </c>
      <c r="Z2394" s="71">
        <v>828</v>
      </c>
      <c r="AA2394" s="71">
        <v>2</v>
      </c>
      <c r="AB2394" s="76">
        <v>0</v>
      </c>
      <c r="AC2394" s="68">
        <v>160619</v>
      </c>
      <c r="AD2394" s="77">
        <v>0.01</v>
      </c>
      <c r="AE2394" s="68">
        <v>4</v>
      </c>
      <c r="AF2394" s="78">
        <v>0.1247</v>
      </c>
      <c r="AG2394" s="81">
        <v>0.0548</v>
      </c>
      <c r="AH2394" s="82">
        <v>1.12</v>
      </c>
      <c r="AI2394" s="64" t="s">
        <v>5666</v>
      </c>
      <c r="AJ2394" s="63" t="s">
        <v>7782</v>
      </c>
      <c r="AK2394" s="78">
        <v>0.051</v>
      </c>
      <c r="AL2394" s="78">
        <v>0</v>
      </c>
      <c r="AM2394" s="63" t="s">
        <v>5071</v>
      </c>
      <c r="AN2394" s="78">
        <v>0.0397</v>
      </c>
      <c r="AO2394" s="78">
        <v>0.0411</v>
      </c>
      <c r="AP2394" s="63" t="s">
        <v>4938</v>
      </c>
      <c r="AQ2394" s="78">
        <v>0.034</v>
      </c>
      <c r="AR2394" s="78">
        <v>0.0137</v>
      </c>
      <c r="AS2394" s="86" t="s">
        <v>12537</v>
      </c>
    </row>
    <row r="2395" spans="1:45">
      <c r="A2395" s="50">
        <f t="shared" si="162"/>
        <v>129</v>
      </c>
      <c r="B2395" s="51" t="str">
        <f>IF(A2395="","",IF(A2395&lt;词盘!$B$2,"大词",IF(A2395&lt;词盘!$C$2,"中尾词","长尾词")))</f>
        <v>大词</v>
      </c>
      <c r="D2395" s="29" t="str">
        <f t="shared" si="164"/>
        <v>无序</v>
      </c>
      <c r="I2395" s="61">
        <f t="shared" si="165"/>
        <v>0</v>
      </c>
      <c r="M2395" s="62" t="s">
        <v>12538</v>
      </c>
      <c r="N2395" s="63"/>
      <c r="O2395" s="64" t="s">
        <v>2027</v>
      </c>
      <c r="P2395" s="65"/>
      <c r="Q2395" s="63" t="s">
        <v>2047</v>
      </c>
      <c r="R2395" s="68">
        <v>0</v>
      </c>
      <c r="S2395" s="68">
        <v>1</v>
      </c>
      <c r="T2395" s="69" t="s">
        <v>2022</v>
      </c>
      <c r="U2395" s="70">
        <v>412245</v>
      </c>
      <c r="V2395" s="68">
        <v>3569</v>
      </c>
      <c r="W2395" s="71">
        <v>129</v>
      </c>
      <c r="X2395" s="72">
        <v>0.0362</v>
      </c>
      <c r="Y2395" s="71">
        <v>77443</v>
      </c>
      <c r="Z2395" s="71">
        <v>1727</v>
      </c>
      <c r="AA2395" s="71">
        <v>3</v>
      </c>
      <c r="AB2395" s="76">
        <v>0</v>
      </c>
      <c r="AC2395" s="68">
        <v>51430</v>
      </c>
      <c r="AD2395" s="77">
        <v>0.07</v>
      </c>
      <c r="AE2395" s="68">
        <v>13</v>
      </c>
      <c r="AF2395" s="78">
        <v>0.1369</v>
      </c>
      <c r="AG2395" s="81">
        <v>0.1538</v>
      </c>
      <c r="AH2395" s="82">
        <v>1.19</v>
      </c>
      <c r="AI2395" s="64" t="s">
        <v>12539</v>
      </c>
      <c r="AJ2395" s="63" t="s">
        <v>5071</v>
      </c>
      <c r="AK2395" s="78">
        <v>0.0479</v>
      </c>
      <c r="AL2395" s="78">
        <v>0.0769</v>
      </c>
      <c r="AM2395" s="63" t="s">
        <v>2137</v>
      </c>
      <c r="AN2395" s="78">
        <v>0.0479</v>
      </c>
      <c r="AO2395" s="78">
        <v>0.0769</v>
      </c>
      <c r="AP2395" s="63" t="s">
        <v>3570</v>
      </c>
      <c r="AQ2395" s="78">
        <v>0.0411</v>
      </c>
      <c r="AR2395" s="78">
        <v>0</v>
      </c>
      <c r="AS2395" s="86" t="s">
        <v>12540</v>
      </c>
    </row>
    <row r="2396" spans="1:45">
      <c r="A2396" s="50">
        <f t="shared" si="162"/>
        <v>20</v>
      </c>
      <c r="B2396" s="51" t="str">
        <f>IF(A2396="","",IF(A2396&lt;词盘!$B$2,"大词",IF(A2396&lt;词盘!$C$2,"中尾词","长尾词")))</f>
        <v>大词</v>
      </c>
      <c r="D2396" s="29" t="str">
        <f t="shared" si="164"/>
        <v>无序</v>
      </c>
      <c r="I2396" s="61">
        <f t="shared" si="165"/>
        <v>0</v>
      </c>
      <c r="M2396" s="62" t="s">
        <v>12541</v>
      </c>
      <c r="N2396" s="63"/>
      <c r="O2396" s="64" t="s">
        <v>2027</v>
      </c>
      <c r="P2396" s="65"/>
      <c r="Q2396" s="63" t="s">
        <v>2047</v>
      </c>
      <c r="R2396" s="68">
        <v>0</v>
      </c>
      <c r="S2396" s="68">
        <v>1</v>
      </c>
      <c r="T2396" s="69" t="s">
        <v>2022</v>
      </c>
      <c r="U2396" s="70">
        <v>1520375</v>
      </c>
      <c r="V2396" s="68">
        <v>768</v>
      </c>
      <c r="W2396" s="71">
        <v>20</v>
      </c>
      <c r="X2396" s="72">
        <v>0.0264</v>
      </c>
      <c r="Y2396" s="71">
        <v>20263</v>
      </c>
      <c r="Z2396" s="71">
        <v>340</v>
      </c>
      <c r="AA2396" s="71">
        <v>1</v>
      </c>
      <c r="AB2396" s="76">
        <v>0</v>
      </c>
      <c r="AC2396" s="68">
        <v>36221</v>
      </c>
      <c r="AD2396" s="77">
        <v>0.02</v>
      </c>
      <c r="AE2396" s="68">
        <v>3</v>
      </c>
      <c r="AF2396" s="78">
        <v>0.2051</v>
      </c>
      <c r="AG2396" s="81">
        <v>0.25</v>
      </c>
      <c r="AH2396" s="82">
        <v>0.7</v>
      </c>
      <c r="AI2396" s="64" t="s">
        <v>6933</v>
      </c>
      <c r="AJ2396" s="63" t="s">
        <v>5752</v>
      </c>
      <c r="AK2396" s="78">
        <v>0.0769</v>
      </c>
      <c r="AL2396" s="78">
        <v>0</v>
      </c>
      <c r="AM2396" s="63" t="s">
        <v>7782</v>
      </c>
      <c r="AN2396" s="78">
        <v>0.0769</v>
      </c>
      <c r="AO2396" s="78">
        <v>0</v>
      </c>
      <c r="AP2396" s="63">
        <v>1601064934</v>
      </c>
      <c r="AQ2396" s="78">
        <v>0.0513</v>
      </c>
      <c r="AR2396" s="78">
        <v>0.25</v>
      </c>
      <c r="AS2396" s="86" t="s">
        <v>12542</v>
      </c>
    </row>
    <row r="2397" spans="1:45">
      <c r="A2397" s="50">
        <f t="shared" ref="A2397:A2420" si="166">W2397</f>
        <v>105</v>
      </c>
      <c r="B2397" s="51" t="str">
        <f>IF(A2397="","",IF(A2397&lt;词盘!$B$2,"大词",IF(A2397&lt;词盘!$C$2,"中尾词","长尾词")))</f>
        <v>大词</v>
      </c>
      <c r="D2397" s="29" t="str">
        <f t="shared" ref="D2397:D2449" si="167">IF(M2397="","",IF(OR(E2397="/",E2397=""),"无序",IF(COUNTIFS(E:E,E2397)&lt;4,"无序","有序")))</f>
        <v>无序</v>
      </c>
      <c r="I2397" s="61">
        <f t="shared" si="165"/>
        <v>0</v>
      </c>
      <c r="M2397" s="62" t="s">
        <v>12543</v>
      </c>
      <c r="N2397" s="63" t="s">
        <v>7870</v>
      </c>
      <c r="O2397" s="64" t="s">
        <v>2027</v>
      </c>
      <c r="P2397" s="65"/>
      <c r="Q2397" s="63" t="s">
        <v>2047</v>
      </c>
      <c r="R2397" s="68">
        <v>0</v>
      </c>
      <c r="S2397" s="68">
        <v>1</v>
      </c>
      <c r="T2397" s="69" t="s">
        <v>2022</v>
      </c>
      <c r="U2397" s="70">
        <v>413990</v>
      </c>
      <c r="V2397" s="68">
        <v>3437</v>
      </c>
      <c r="W2397" s="71">
        <v>105</v>
      </c>
      <c r="X2397" s="72">
        <v>0.0307</v>
      </c>
      <c r="Y2397" s="71">
        <v>81111</v>
      </c>
      <c r="Z2397" s="71">
        <v>1426</v>
      </c>
      <c r="AA2397" s="71">
        <v>3</v>
      </c>
      <c r="AB2397" s="76">
        <v>0</v>
      </c>
      <c r="AC2397" s="68">
        <v>52721</v>
      </c>
      <c r="AD2397" s="77">
        <v>0.07</v>
      </c>
      <c r="AE2397" s="68">
        <v>1</v>
      </c>
      <c r="AF2397" s="78">
        <v>0.0995</v>
      </c>
      <c r="AG2397" s="81">
        <v>0.0588</v>
      </c>
      <c r="AH2397" s="82">
        <v>0.83</v>
      </c>
      <c r="AI2397" s="64" t="s">
        <v>4360</v>
      </c>
      <c r="AJ2397" s="63" t="s">
        <v>5071</v>
      </c>
      <c r="AK2397" s="78">
        <v>0.0354</v>
      </c>
      <c r="AL2397" s="78">
        <v>0.049</v>
      </c>
      <c r="AM2397" s="63" t="s">
        <v>3570</v>
      </c>
      <c r="AN2397" s="78">
        <v>0.0337</v>
      </c>
      <c r="AO2397" s="78">
        <v>0</v>
      </c>
      <c r="AP2397" s="63" t="s">
        <v>4106</v>
      </c>
      <c r="AQ2397" s="78">
        <v>0.0304</v>
      </c>
      <c r="AR2397" s="78">
        <v>0.0098</v>
      </c>
      <c r="AS2397" s="86" t="s">
        <v>12544</v>
      </c>
    </row>
    <row r="2398" spans="1:45">
      <c r="A2398" s="50">
        <f t="shared" si="166"/>
        <v>50</v>
      </c>
      <c r="B2398" s="51" t="str">
        <f>IF(A2398="","",IF(A2398&lt;词盘!$B$2,"大词",IF(A2398&lt;词盘!$C$2,"中尾词","长尾词")))</f>
        <v>大词</v>
      </c>
      <c r="D2398" s="29" t="str">
        <f t="shared" si="167"/>
        <v>无序</v>
      </c>
      <c r="I2398" s="61">
        <f t="shared" si="165"/>
        <v>0</v>
      </c>
      <c r="M2398" s="62" t="s">
        <v>12545</v>
      </c>
      <c r="N2398" s="63"/>
      <c r="O2398" s="64" t="s">
        <v>2027</v>
      </c>
      <c r="P2398" s="65"/>
      <c r="Q2398" s="63" t="s">
        <v>2047</v>
      </c>
      <c r="R2398" s="68">
        <v>0</v>
      </c>
      <c r="S2398" s="68">
        <v>1</v>
      </c>
      <c r="T2398" s="69" t="s">
        <v>2022</v>
      </c>
      <c r="U2398" s="70">
        <v>940921</v>
      </c>
      <c r="V2398" s="68">
        <v>1455</v>
      </c>
      <c r="W2398" s="71">
        <v>50</v>
      </c>
      <c r="X2398" s="72">
        <v>0.0348</v>
      </c>
      <c r="Y2398" s="71">
        <v>35097</v>
      </c>
      <c r="Z2398" s="71">
        <v>556</v>
      </c>
      <c r="AA2398" s="71">
        <v>2</v>
      </c>
      <c r="AB2398" s="76">
        <v>0</v>
      </c>
      <c r="AC2398" s="68">
        <v>33468</v>
      </c>
      <c r="AD2398" s="77">
        <v>0.04</v>
      </c>
      <c r="AE2398" s="68">
        <v>4</v>
      </c>
      <c r="AF2398" s="78">
        <v>0.1719</v>
      </c>
      <c r="AG2398" s="81">
        <v>0.05</v>
      </c>
      <c r="AH2398" s="82">
        <v>1.29</v>
      </c>
      <c r="AI2398" s="64" t="s">
        <v>12546</v>
      </c>
      <c r="AJ2398" s="63" t="s">
        <v>5071</v>
      </c>
      <c r="AK2398" s="78">
        <v>0.0781</v>
      </c>
      <c r="AL2398" s="78">
        <v>0</v>
      </c>
      <c r="AM2398" s="63" t="s">
        <v>7793</v>
      </c>
      <c r="AN2398" s="78">
        <v>0.0469</v>
      </c>
      <c r="AO2398" s="78">
        <v>0.05</v>
      </c>
      <c r="AP2398" s="63" t="s">
        <v>4107</v>
      </c>
      <c r="AQ2398" s="78">
        <v>0.0469</v>
      </c>
      <c r="AR2398" s="78">
        <v>0</v>
      </c>
      <c r="AS2398" s="86" t="s">
        <v>12547</v>
      </c>
    </row>
    <row r="2399" spans="1:45">
      <c r="A2399" s="50">
        <f t="shared" si="166"/>
        <v>62</v>
      </c>
      <c r="B2399" s="51" t="str">
        <f>IF(A2399="","",IF(A2399&lt;词盘!$B$2,"大词",IF(A2399&lt;词盘!$C$2,"中尾词","长尾词")))</f>
        <v>大词</v>
      </c>
      <c r="D2399" s="29" t="str">
        <f t="shared" si="167"/>
        <v>无序</v>
      </c>
      <c r="I2399" s="61">
        <f t="shared" si="165"/>
        <v>0</v>
      </c>
      <c r="M2399" s="62" t="s">
        <v>12548</v>
      </c>
      <c r="N2399" s="63"/>
      <c r="O2399" s="64" t="s">
        <v>2027</v>
      </c>
      <c r="P2399" s="65"/>
      <c r="Q2399" s="63" t="s">
        <v>2047</v>
      </c>
      <c r="R2399" s="68">
        <v>0</v>
      </c>
      <c r="S2399" s="68">
        <v>1</v>
      </c>
      <c r="T2399" s="69" t="s">
        <v>2022</v>
      </c>
      <c r="U2399" s="70">
        <v>839463</v>
      </c>
      <c r="V2399" s="68">
        <v>1764</v>
      </c>
      <c r="W2399" s="71">
        <v>62</v>
      </c>
      <c r="X2399" s="72">
        <v>0.0353</v>
      </c>
      <c r="Y2399" s="71">
        <v>35459</v>
      </c>
      <c r="Z2399" s="71">
        <v>865</v>
      </c>
      <c r="AA2399" s="71">
        <v>2</v>
      </c>
      <c r="AB2399" s="76">
        <v>0</v>
      </c>
      <c r="AC2399" s="68">
        <v>98906</v>
      </c>
      <c r="AD2399" s="77">
        <v>0.02</v>
      </c>
      <c r="AE2399" s="68">
        <v>3</v>
      </c>
      <c r="AF2399" s="78">
        <v>0.1335</v>
      </c>
      <c r="AG2399" s="81">
        <v>0.0754</v>
      </c>
      <c r="AH2399" s="82">
        <v>0.44</v>
      </c>
      <c r="AI2399" s="64" t="s">
        <v>12549</v>
      </c>
      <c r="AJ2399" s="63" t="s">
        <v>7782</v>
      </c>
      <c r="AK2399" s="78">
        <v>0.0514</v>
      </c>
      <c r="AL2399" s="78">
        <v>0</v>
      </c>
      <c r="AM2399" s="63" t="s">
        <v>5071</v>
      </c>
      <c r="AN2399" s="78">
        <v>0.0479</v>
      </c>
      <c r="AO2399" s="78">
        <v>0.0377</v>
      </c>
      <c r="AP2399" s="63" t="s">
        <v>3570</v>
      </c>
      <c r="AQ2399" s="78">
        <v>0.0342</v>
      </c>
      <c r="AR2399" s="78">
        <v>0.0377</v>
      </c>
      <c r="AS2399" s="86" t="s">
        <v>12550</v>
      </c>
    </row>
    <row r="2400" spans="1:45">
      <c r="A2400" s="50">
        <f t="shared" si="166"/>
        <v>25</v>
      </c>
      <c r="B2400" s="51" t="str">
        <f>IF(A2400="","",IF(A2400&lt;词盘!$B$2,"大词",IF(A2400&lt;词盘!$C$2,"中尾词","长尾词")))</f>
        <v>大词</v>
      </c>
      <c r="D2400" s="29" t="str">
        <f t="shared" si="167"/>
        <v>无序</v>
      </c>
      <c r="I2400" s="61">
        <f t="shared" si="165"/>
        <v>0</v>
      </c>
      <c r="M2400" s="62" t="s">
        <v>12551</v>
      </c>
      <c r="N2400" s="63" t="s">
        <v>3754</v>
      </c>
      <c r="O2400" s="64" t="s">
        <v>2027</v>
      </c>
      <c r="P2400" s="65"/>
      <c r="Q2400" s="63" t="s">
        <v>2047</v>
      </c>
      <c r="R2400" s="68">
        <v>0</v>
      </c>
      <c r="S2400" s="68">
        <v>1</v>
      </c>
      <c r="T2400" s="69" t="s">
        <v>2022</v>
      </c>
      <c r="U2400" s="70">
        <v>2140635</v>
      </c>
      <c r="V2400" s="68">
        <v>140</v>
      </c>
      <c r="W2400" s="71">
        <v>25</v>
      </c>
      <c r="X2400" s="72">
        <v>0.1791</v>
      </c>
      <c r="Y2400" s="71">
        <v>2918</v>
      </c>
      <c r="Z2400" s="71">
        <v>69</v>
      </c>
      <c r="AA2400" s="71">
        <v>1</v>
      </c>
      <c r="AB2400" s="76">
        <v>0</v>
      </c>
      <c r="AC2400" s="68">
        <v>143841</v>
      </c>
      <c r="AD2400" s="77">
        <v>0</v>
      </c>
      <c r="AE2400" s="68">
        <v>1</v>
      </c>
      <c r="AF2400" s="78">
        <v>0.1481</v>
      </c>
      <c r="AG2400" s="81">
        <v>0.5</v>
      </c>
      <c r="AH2400" s="82">
        <v>1.46</v>
      </c>
      <c r="AI2400" s="64" t="s">
        <v>12552</v>
      </c>
      <c r="AJ2400" s="63" t="s">
        <v>2137</v>
      </c>
      <c r="AK2400" s="78">
        <v>0.0741</v>
      </c>
      <c r="AL2400" s="78">
        <v>0</v>
      </c>
      <c r="AM2400" s="63" t="s">
        <v>5077</v>
      </c>
      <c r="AN2400" s="78">
        <v>0.037</v>
      </c>
      <c r="AO2400" s="78">
        <v>0.25</v>
      </c>
      <c r="AP2400" s="63" t="s">
        <v>6028</v>
      </c>
      <c r="AQ2400" s="78">
        <v>0.037</v>
      </c>
      <c r="AR2400" s="78">
        <v>0.25</v>
      </c>
      <c r="AS2400" s="86" t="s">
        <v>12553</v>
      </c>
    </row>
    <row r="2401" spans="1:45">
      <c r="A2401" s="50">
        <f t="shared" si="166"/>
        <v>14</v>
      </c>
      <c r="B2401" s="51" t="str">
        <f>IF(A2401="","",IF(A2401&lt;词盘!$B$2,"大词",IF(A2401&lt;词盘!$C$2,"中尾词","长尾词")))</f>
        <v>大词</v>
      </c>
      <c r="D2401" s="29" t="str">
        <f t="shared" si="167"/>
        <v>无序</v>
      </c>
      <c r="I2401" s="61">
        <f t="shared" si="165"/>
        <v>0</v>
      </c>
      <c r="M2401" s="62" t="s">
        <v>12554</v>
      </c>
      <c r="N2401" s="63" t="s">
        <v>2194</v>
      </c>
      <c r="O2401" s="64" t="s">
        <v>2027</v>
      </c>
      <c r="P2401" s="65"/>
      <c r="Q2401" s="63" t="s">
        <v>2047</v>
      </c>
      <c r="R2401" s="68">
        <v>0</v>
      </c>
      <c r="S2401" s="68">
        <v>1</v>
      </c>
      <c r="T2401" s="69" t="s">
        <v>2022</v>
      </c>
      <c r="U2401" s="70">
        <v>2140634</v>
      </c>
      <c r="V2401" s="68">
        <v>405</v>
      </c>
      <c r="W2401" s="71">
        <v>14</v>
      </c>
      <c r="X2401" s="72">
        <v>0.037</v>
      </c>
      <c r="Y2401" s="71">
        <v>10402</v>
      </c>
      <c r="Z2401" s="71">
        <v>202</v>
      </c>
      <c r="AA2401" s="71">
        <v>1</v>
      </c>
      <c r="AB2401" s="76">
        <v>0</v>
      </c>
      <c r="AC2401" s="68">
        <v>185813</v>
      </c>
      <c r="AD2401" s="77">
        <v>0</v>
      </c>
      <c r="AE2401" s="68">
        <v>14</v>
      </c>
      <c r="AF2401" s="78">
        <v>0.2592</v>
      </c>
      <c r="AG2401" s="81">
        <v>0.125</v>
      </c>
      <c r="AH2401" s="82">
        <v>1.02</v>
      </c>
      <c r="AI2401" s="64" t="s">
        <v>12555</v>
      </c>
      <c r="AJ2401" s="63" t="s">
        <v>2196</v>
      </c>
      <c r="AK2401" s="78">
        <v>0.1852</v>
      </c>
      <c r="AL2401" s="78">
        <v>0</v>
      </c>
      <c r="AM2401" s="63" t="s">
        <v>12556</v>
      </c>
      <c r="AN2401" s="78">
        <v>0.037</v>
      </c>
      <c r="AO2401" s="78">
        <v>0.125</v>
      </c>
      <c r="AP2401" s="63" t="s">
        <v>12557</v>
      </c>
      <c r="AQ2401" s="78">
        <v>0.037</v>
      </c>
      <c r="AR2401" s="78">
        <v>0</v>
      </c>
      <c r="AS2401" s="86" t="s">
        <v>12558</v>
      </c>
    </row>
    <row r="2402" spans="1:45">
      <c r="A2402" s="50">
        <f t="shared" si="166"/>
        <v>4</v>
      </c>
      <c r="B2402" s="51" t="str">
        <f>IF(A2402="","",IF(A2402&lt;词盘!$B$2,"大词",IF(A2402&lt;词盘!$C$2,"中尾词","长尾词")))</f>
        <v>大词</v>
      </c>
      <c r="D2402" s="29" t="str">
        <f t="shared" si="167"/>
        <v>无序</v>
      </c>
      <c r="I2402" s="61">
        <f t="shared" si="165"/>
        <v>0</v>
      </c>
      <c r="M2402" s="62" t="s">
        <v>12559</v>
      </c>
      <c r="N2402" s="63" t="s">
        <v>12560</v>
      </c>
      <c r="O2402" s="64" t="s">
        <v>2027</v>
      </c>
      <c r="P2402" s="65"/>
      <c r="Q2402" s="63" t="s">
        <v>2047</v>
      </c>
      <c r="R2402" s="68">
        <v>0</v>
      </c>
      <c r="S2402" s="68">
        <v>1</v>
      </c>
      <c r="T2402" s="69" t="s">
        <v>2022</v>
      </c>
      <c r="U2402" s="70">
        <v>1515407</v>
      </c>
      <c r="V2402" s="68">
        <v>140</v>
      </c>
      <c r="W2402" s="71">
        <v>4</v>
      </c>
      <c r="X2402" s="72">
        <v>0.0318</v>
      </c>
      <c r="Y2402" s="71">
        <v>3242</v>
      </c>
      <c r="Z2402" s="71">
        <v>62</v>
      </c>
      <c r="AA2402" s="71">
        <v>1</v>
      </c>
      <c r="AB2402" s="76">
        <v>0</v>
      </c>
      <c r="AC2402" s="68">
        <v>188397</v>
      </c>
      <c r="AD2402" s="77">
        <v>0</v>
      </c>
      <c r="AE2402" s="68">
        <v>1</v>
      </c>
      <c r="AF2402" s="78">
        <v>0.2308</v>
      </c>
      <c r="AG2402" s="81">
        <v>0.0909</v>
      </c>
      <c r="AH2402" s="82">
        <v>0.97</v>
      </c>
      <c r="AI2402" s="64" t="s">
        <v>3631</v>
      </c>
      <c r="AJ2402" s="63" t="s">
        <v>2196</v>
      </c>
      <c r="AK2402" s="78">
        <v>0.1026</v>
      </c>
      <c r="AL2402" s="78">
        <v>0</v>
      </c>
      <c r="AM2402" s="63" t="s">
        <v>4243</v>
      </c>
      <c r="AN2402" s="78">
        <v>0.0769</v>
      </c>
      <c r="AO2402" s="78">
        <v>0</v>
      </c>
      <c r="AP2402" s="63" t="s">
        <v>12561</v>
      </c>
      <c r="AQ2402" s="78">
        <v>0.0513</v>
      </c>
      <c r="AR2402" s="78">
        <v>0.0909</v>
      </c>
      <c r="AS2402" s="86" t="s">
        <v>12562</v>
      </c>
    </row>
    <row r="2403" spans="1:45">
      <c r="A2403" s="50">
        <f t="shared" si="166"/>
        <v>22</v>
      </c>
      <c r="B2403" s="51" t="str">
        <f>IF(A2403="","",IF(A2403&lt;词盘!$B$2,"大词",IF(A2403&lt;词盘!$C$2,"中尾词","长尾词")))</f>
        <v>大词</v>
      </c>
      <c r="D2403" s="29" t="str">
        <f t="shared" si="167"/>
        <v>无序</v>
      </c>
      <c r="I2403" s="61">
        <f t="shared" si="165"/>
        <v>0</v>
      </c>
      <c r="M2403" s="62" t="s">
        <v>12563</v>
      </c>
      <c r="N2403" s="63"/>
      <c r="O2403" s="64" t="s">
        <v>2027</v>
      </c>
      <c r="P2403" s="65"/>
      <c r="Q2403" s="63" t="s">
        <v>2047</v>
      </c>
      <c r="R2403" s="68">
        <v>0</v>
      </c>
      <c r="S2403" s="68">
        <v>1</v>
      </c>
      <c r="T2403" s="69" t="s">
        <v>2022</v>
      </c>
      <c r="U2403" s="70">
        <v>1685628</v>
      </c>
      <c r="V2403" s="68">
        <v>657</v>
      </c>
      <c r="W2403" s="71">
        <v>22</v>
      </c>
      <c r="X2403" s="72">
        <v>0.034</v>
      </c>
      <c r="Y2403" s="71">
        <v>15491</v>
      </c>
      <c r="Z2403" s="71">
        <v>320</v>
      </c>
      <c r="AA2403" s="71">
        <v>1</v>
      </c>
      <c r="AB2403" s="76">
        <v>0</v>
      </c>
      <c r="AC2403" s="68">
        <v>98547</v>
      </c>
      <c r="AD2403" s="77">
        <v>0.01</v>
      </c>
      <c r="AE2403" s="68">
        <v>3</v>
      </c>
      <c r="AF2403" s="78">
        <v>0.1999</v>
      </c>
      <c r="AG2403" s="81">
        <v>0.0909</v>
      </c>
      <c r="AH2403" s="44" t="s">
        <v>2027</v>
      </c>
      <c r="AI2403" s="64" t="s">
        <v>2177</v>
      </c>
      <c r="AJ2403" s="63" t="s">
        <v>7782</v>
      </c>
      <c r="AK2403" s="78">
        <v>0.0857</v>
      </c>
      <c r="AL2403" s="78">
        <v>0</v>
      </c>
      <c r="AM2403" s="63" t="s">
        <v>3570</v>
      </c>
      <c r="AN2403" s="78">
        <v>0.0571</v>
      </c>
      <c r="AO2403" s="78">
        <v>0.0909</v>
      </c>
      <c r="AP2403" s="63" t="s">
        <v>2137</v>
      </c>
      <c r="AQ2403" s="78">
        <v>0.0571</v>
      </c>
      <c r="AR2403" s="78">
        <v>0</v>
      </c>
      <c r="AS2403" s="86" t="s">
        <v>12564</v>
      </c>
    </row>
    <row r="2404" spans="1:45">
      <c r="A2404" s="50">
        <f t="shared" si="166"/>
        <v>4089</v>
      </c>
      <c r="B2404" s="51" t="str">
        <f>IF(A2404="","",IF(A2404&lt;词盘!$B$2,"大词",IF(A2404&lt;词盘!$C$2,"中尾词","长尾词")))</f>
        <v>大词</v>
      </c>
      <c r="D2404" s="29" t="str">
        <f t="shared" si="167"/>
        <v>无序</v>
      </c>
      <c r="I2404" s="61">
        <f t="shared" si="165"/>
        <v>0</v>
      </c>
      <c r="M2404" s="62" t="s">
        <v>12565</v>
      </c>
      <c r="N2404" s="63" t="s">
        <v>5140</v>
      </c>
      <c r="O2404" s="64" t="s">
        <v>2027</v>
      </c>
      <c r="P2404" s="65"/>
      <c r="Q2404" s="63" t="s">
        <v>2047</v>
      </c>
      <c r="R2404" s="68">
        <v>0</v>
      </c>
      <c r="S2404" s="68">
        <v>1</v>
      </c>
      <c r="T2404" s="69" t="s">
        <v>2022</v>
      </c>
      <c r="U2404" s="70">
        <v>1646992</v>
      </c>
      <c r="V2404" s="68">
        <v>52978</v>
      </c>
      <c r="W2404" s="71">
        <v>4089</v>
      </c>
      <c r="X2404" s="72">
        <v>0.0772</v>
      </c>
      <c r="Y2404" s="71">
        <v>1248069</v>
      </c>
      <c r="Z2404" s="71">
        <v>23738</v>
      </c>
      <c r="AA2404" s="71">
        <v>93</v>
      </c>
      <c r="AB2404" s="76">
        <v>3</v>
      </c>
      <c r="AC2404" s="68">
        <v>10061</v>
      </c>
      <c r="AD2404" s="77">
        <v>5.27</v>
      </c>
      <c r="AE2404" s="68">
        <v>12</v>
      </c>
      <c r="AF2404" s="78">
        <v>0.2433</v>
      </c>
      <c r="AG2404" s="81">
        <v>0.3333</v>
      </c>
      <c r="AH2404" s="82">
        <v>1</v>
      </c>
      <c r="AI2404" s="64" t="s">
        <v>12566</v>
      </c>
      <c r="AJ2404" s="63" t="s">
        <v>3570</v>
      </c>
      <c r="AK2404" s="78">
        <v>0.1081</v>
      </c>
      <c r="AL2404" s="78">
        <v>0.1111</v>
      </c>
      <c r="AM2404" s="63" t="s">
        <v>2137</v>
      </c>
      <c r="AN2404" s="78">
        <v>0.0811</v>
      </c>
      <c r="AO2404" s="78">
        <v>0.1111</v>
      </c>
      <c r="AP2404" s="63">
        <v>1943200106</v>
      </c>
      <c r="AQ2404" s="78">
        <v>0.0541</v>
      </c>
      <c r="AR2404" s="78">
        <v>0.1111</v>
      </c>
      <c r="AS2404" s="86" t="s">
        <v>12567</v>
      </c>
    </row>
    <row r="2405" spans="1:45">
      <c r="A2405" s="50">
        <f t="shared" si="166"/>
        <v>406</v>
      </c>
      <c r="B2405" s="51" t="str">
        <f>IF(A2405="","",IF(A2405&lt;词盘!$B$2,"大词",IF(A2405&lt;词盘!$C$2,"中尾词","长尾词")))</f>
        <v>大词</v>
      </c>
      <c r="D2405" s="29" t="str">
        <f t="shared" si="167"/>
        <v>无序</v>
      </c>
      <c r="I2405" s="61">
        <f t="shared" si="165"/>
        <v>0</v>
      </c>
      <c r="M2405" s="62" t="s">
        <v>12568</v>
      </c>
      <c r="N2405" s="63" t="s">
        <v>5737</v>
      </c>
      <c r="O2405" s="64" t="s">
        <v>2027</v>
      </c>
      <c r="P2405" s="65"/>
      <c r="Q2405" s="63" t="s">
        <v>2047</v>
      </c>
      <c r="R2405" s="68">
        <v>0</v>
      </c>
      <c r="S2405" s="68">
        <v>1</v>
      </c>
      <c r="T2405" s="69" t="s">
        <v>2022</v>
      </c>
      <c r="U2405" s="70">
        <v>156479</v>
      </c>
      <c r="V2405" s="68">
        <v>11221</v>
      </c>
      <c r="W2405" s="71">
        <v>406</v>
      </c>
      <c r="X2405" s="72">
        <v>0.0362</v>
      </c>
      <c r="Y2405" s="71">
        <v>253160</v>
      </c>
      <c r="Z2405" s="71">
        <v>4600</v>
      </c>
      <c r="AA2405" s="71">
        <v>10</v>
      </c>
      <c r="AB2405" s="76">
        <v>1</v>
      </c>
      <c r="AC2405" s="68">
        <v>46909</v>
      </c>
      <c r="AD2405" s="77">
        <v>0.24</v>
      </c>
      <c r="AE2405" s="68">
        <v>7</v>
      </c>
      <c r="AF2405" s="78">
        <v>0.106</v>
      </c>
      <c r="AG2405" s="81">
        <v>0.051</v>
      </c>
      <c r="AH2405" s="82">
        <v>1.57</v>
      </c>
      <c r="AI2405" s="64" t="s">
        <v>12569</v>
      </c>
      <c r="AJ2405" s="63" t="s">
        <v>5071</v>
      </c>
      <c r="AK2405" s="78">
        <v>0.0458</v>
      </c>
      <c r="AL2405" s="78">
        <v>0.051</v>
      </c>
      <c r="AM2405" s="63" t="s">
        <v>5752</v>
      </c>
      <c r="AN2405" s="78">
        <v>0.0301</v>
      </c>
      <c r="AO2405" s="78">
        <v>0</v>
      </c>
      <c r="AP2405" s="63" t="s">
        <v>7782</v>
      </c>
      <c r="AQ2405" s="78">
        <v>0.0301</v>
      </c>
      <c r="AR2405" s="78">
        <v>0</v>
      </c>
      <c r="AS2405" s="86" t="s">
        <v>12570</v>
      </c>
    </row>
    <row r="2406" spans="1:45">
      <c r="A2406" s="50">
        <f t="shared" si="166"/>
        <v>336</v>
      </c>
      <c r="B2406" s="51" t="str">
        <f>IF(A2406="","",IF(A2406&lt;词盘!$B$2,"大词",IF(A2406&lt;词盘!$C$2,"中尾词","长尾词")))</f>
        <v>大词</v>
      </c>
      <c r="D2406" s="29" t="str">
        <f t="shared" si="167"/>
        <v>无序</v>
      </c>
      <c r="I2406" s="61">
        <f t="shared" si="165"/>
        <v>0</v>
      </c>
      <c r="M2406" s="62" t="s">
        <v>12571</v>
      </c>
      <c r="N2406" s="63" t="s">
        <v>5737</v>
      </c>
      <c r="O2406" s="64" t="s">
        <v>2027</v>
      </c>
      <c r="P2406" s="65"/>
      <c r="Q2406" s="63" t="s">
        <v>2047</v>
      </c>
      <c r="R2406" s="68">
        <v>0</v>
      </c>
      <c r="S2406" s="68">
        <v>2</v>
      </c>
      <c r="T2406" s="69" t="s">
        <v>4172</v>
      </c>
      <c r="U2406" s="70">
        <v>164838</v>
      </c>
      <c r="V2406" s="68">
        <v>9772</v>
      </c>
      <c r="W2406" s="71">
        <v>336</v>
      </c>
      <c r="X2406" s="72">
        <v>0.0344</v>
      </c>
      <c r="Y2406" s="71">
        <v>238267</v>
      </c>
      <c r="Z2406" s="71">
        <v>4725</v>
      </c>
      <c r="AA2406" s="71">
        <v>8</v>
      </c>
      <c r="AB2406" s="76">
        <v>1</v>
      </c>
      <c r="AC2406" s="68">
        <v>100276</v>
      </c>
      <c r="AD2406" s="77">
        <v>0.1</v>
      </c>
      <c r="AE2406" s="68">
        <v>6</v>
      </c>
      <c r="AF2406" s="78">
        <v>0.11</v>
      </c>
      <c r="AG2406" s="81">
        <v>0.0363</v>
      </c>
      <c r="AH2406" s="82">
        <v>1.22</v>
      </c>
      <c r="AI2406" s="64" t="s">
        <v>12572</v>
      </c>
      <c r="AJ2406" s="63" t="s">
        <v>7782</v>
      </c>
      <c r="AK2406" s="78">
        <v>0.0426</v>
      </c>
      <c r="AL2406" s="78">
        <v>0</v>
      </c>
      <c r="AM2406" s="63" t="s">
        <v>3570</v>
      </c>
      <c r="AN2406" s="78">
        <v>0.0378</v>
      </c>
      <c r="AO2406" s="78">
        <v>0.0242</v>
      </c>
      <c r="AP2406" s="63" t="s">
        <v>7835</v>
      </c>
      <c r="AQ2406" s="78">
        <v>0.0296</v>
      </c>
      <c r="AR2406" s="78">
        <v>0.0121</v>
      </c>
      <c r="AS2406" s="86" t="s">
        <v>12573</v>
      </c>
    </row>
    <row r="2407" spans="1:45">
      <c r="A2407" s="50">
        <f t="shared" si="166"/>
        <v>184</v>
      </c>
      <c r="B2407" s="51" t="str">
        <f>IF(A2407="","",IF(A2407&lt;词盘!$B$2,"大词",IF(A2407&lt;词盘!$C$2,"中尾词","长尾词")))</f>
        <v>大词</v>
      </c>
      <c r="D2407" s="29" t="str">
        <f t="shared" si="167"/>
        <v>无序</v>
      </c>
      <c r="I2407" s="61">
        <f t="shared" si="165"/>
        <v>0</v>
      </c>
      <c r="M2407" s="62" t="s">
        <v>12574</v>
      </c>
      <c r="N2407" s="63" t="s">
        <v>7987</v>
      </c>
      <c r="O2407" s="64" t="s">
        <v>2027</v>
      </c>
      <c r="P2407" s="65"/>
      <c r="Q2407" s="63" t="s">
        <v>2047</v>
      </c>
      <c r="R2407" s="68">
        <v>0</v>
      </c>
      <c r="S2407" s="68">
        <v>1</v>
      </c>
      <c r="T2407" s="69" t="s">
        <v>2022</v>
      </c>
      <c r="U2407" s="70">
        <v>241635</v>
      </c>
      <c r="V2407" s="68">
        <v>6580</v>
      </c>
      <c r="W2407" s="71">
        <v>184</v>
      </c>
      <c r="X2407" s="72">
        <v>0.0281</v>
      </c>
      <c r="Y2407" s="71">
        <v>183353</v>
      </c>
      <c r="Z2407" s="71">
        <v>3025</v>
      </c>
      <c r="AA2407" s="71">
        <v>5</v>
      </c>
      <c r="AB2407" s="76">
        <v>0</v>
      </c>
      <c r="AC2407" s="68">
        <v>106371</v>
      </c>
      <c r="AD2407" s="77">
        <v>0.06</v>
      </c>
      <c r="AE2407" s="68">
        <v>28</v>
      </c>
      <c r="AF2407" s="78">
        <v>0.1095</v>
      </c>
      <c r="AG2407" s="81">
        <v>0.097</v>
      </c>
      <c r="AH2407" s="82">
        <v>0.38</v>
      </c>
      <c r="AI2407" s="64" t="s">
        <v>5517</v>
      </c>
      <c r="AJ2407" s="63" t="s">
        <v>7936</v>
      </c>
      <c r="AK2407" s="78">
        <v>0.0398</v>
      </c>
      <c r="AL2407" s="78">
        <v>0.0364</v>
      </c>
      <c r="AM2407" s="63" t="s">
        <v>3570</v>
      </c>
      <c r="AN2407" s="78">
        <v>0.0378</v>
      </c>
      <c r="AO2407" s="78">
        <v>0.0242</v>
      </c>
      <c r="AP2407" s="63" t="s">
        <v>4107</v>
      </c>
      <c r="AQ2407" s="78">
        <v>0.0319</v>
      </c>
      <c r="AR2407" s="78">
        <v>0.0364</v>
      </c>
      <c r="AS2407" s="86" t="s">
        <v>12575</v>
      </c>
    </row>
    <row r="2408" spans="1:45">
      <c r="A2408" s="50">
        <f t="shared" si="166"/>
        <v>683</v>
      </c>
      <c r="B2408" s="51" t="str">
        <f>IF(A2408="","",IF(A2408&lt;词盘!$B$2,"大词",IF(A2408&lt;词盘!$C$2,"中尾词","长尾词")))</f>
        <v>大词</v>
      </c>
      <c r="D2408" s="29" t="str">
        <f t="shared" si="167"/>
        <v>无序</v>
      </c>
      <c r="I2408" s="61">
        <f t="shared" si="165"/>
        <v>0</v>
      </c>
      <c r="M2408" s="62" t="s">
        <v>12576</v>
      </c>
      <c r="N2408" s="63" t="s">
        <v>7805</v>
      </c>
      <c r="O2408" s="64" t="s">
        <v>2027</v>
      </c>
      <c r="P2408" s="65"/>
      <c r="Q2408" s="63" t="s">
        <v>2047</v>
      </c>
      <c r="R2408" s="68">
        <v>0</v>
      </c>
      <c r="S2408" s="68">
        <v>1</v>
      </c>
      <c r="T2408" s="69" t="s">
        <v>2022</v>
      </c>
      <c r="U2408" s="70">
        <v>69063</v>
      </c>
      <c r="V2408" s="68">
        <v>23967</v>
      </c>
      <c r="W2408" s="71">
        <v>683</v>
      </c>
      <c r="X2408" s="72">
        <v>0.0285</v>
      </c>
      <c r="Y2408" s="71">
        <v>693297</v>
      </c>
      <c r="Z2408" s="71">
        <v>9131</v>
      </c>
      <c r="AA2408" s="71">
        <v>16</v>
      </c>
      <c r="AB2408" s="76">
        <v>3</v>
      </c>
      <c r="AC2408" s="68">
        <v>19132</v>
      </c>
      <c r="AD2408" s="77">
        <v>1.25</v>
      </c>
      <c r="AE2408" s="68">
        <v>43</v>
      </c>
      <c r="AF2408" s="78">
        <v>0.1267</v>
      </c>
      <c r="AG2408" s="81">
        <v>0.1269</v>
      </c>
      <c r="AH2408" s="82">
        <v>1</v>
      </c>
      <c r="AI2408" s="64" t="s">
        <v>12577</v>
      </c>
      <c r="AJ2408" s="63" t="s">
        <v>5071</v>
      </c>
      <c r="AK2408" s="78">
        <v>0.0552</v>
      </c>
      <c r="AL2408" s="78">
        <v>0.0598</v>
      </c>
      <c r="AM2408" s="63" t="s">
        <v>2137</v>
      </c>
      <c r="AN2408" s="78">
        <v>0.0379</v>
      </c>
      <c r="AO2408" s="78">
        <v>0.0399</v>
      </c>
      <c r="AP2408" s="63" t="s">
        <v>4107</v>
      </c>
      <c r="AQ2408" s="78">
        <v>0.0336</v>
      </c>
      <c r="AR2408" s="78">
        <v>0.0272</v>
      </c>
      <c r="AS2408" s="86" t="s">
        <v>12578</v>
      </c>
    </row>
    <row r="2409" spans="1:45">
      <c r="A2409" s="50">
        <f t="shared" si="166"/>
        <v>62</v>
      </c>
      <c r="B2409" s="51" t="str">
        <f>IF(A2409="","",IF(A2409&lt;词盘!$B$2,"大词",IF(A2409&lt;词盘!$C$2,"中尾词","长尾词")))</f>
        <v>大词</v>
      </c>
      <c r="D2409" s="29" t="str">
        <f t="shared" si="167"/>
        <v>无序</v>
      </c>
      <c r="I2409" s="61">
        <f t="shared" si="165"/>
        <v>0</v>
      </c>
      <c r="M2409" s="62" t="s">
        <v>12579</v>
      </c>
      <c r="N2409" s="63" t="s">
        <v>5140</v>
      </c>
      <c r="O2409" s="64" t="s">
        <v>2027</v>
      </c>
      <c r="P2409" s="65"/>
      <c r="Q2409" s="63" t="s">
        <v>2047</v>
      </c>
      <c r="R2409" s="68">
        <v>0</v>
      </c>
      <c r="S2409" s="68">
        <v>1</v>
      </c>
      <c r="T2409" s="69" t="s">
        <v>2022</v>
      </c>
      <c r="U2409" s="70">
        <v>784491</v>
      </c>
      <c r="V2409" s="68">
        <v>1843</v>
      </c>
      <c r="W2409" s="71">
        <v>62</v>
      </c>
      <c r="X2409" s="72">
        <v>0.034</v>
      </c>
      <c r="Y2409" s="71">
        <v>55156</v>
      </c>
      <c r="Z2409" s="71">
        <v>863</v>
      </c>
      <c r="AA2409" s="71">
        <v>2</v>
      </c>
      <c r="AB2409" s="76">
        <v>0</v>
      </c>
      <c r="AC2409" s="68">
        <v>97559</v>
      </c>
      <c r="AD2409" s="77">
        <v>0.02</v>
      </c>
      <c r="AE2409" s="68">
        <v>7</v>
      </c>
      <c r="AF2409" s="78">
        <v>0.1299</v>
      </c>
      <c r="AG2409" s="81">
        <v>0.0833</v>
      </c>
      <c r="AH2409" s="44" t="s">
        <v>2027</v>
      </c>
      <c r="AI2409" s="64" t="s">
        <v>2177</v>
      </c>
      <c r="AJ2409" s="63" t="s">
        <v>7782</v>
      </c>
      <c r="AK2409" s="78">
        <v>0.0649</v>
      </c>
      <c r="AL2409" s="78">
        <v>0</v>
      </c>
      <c r="AM2409" s="63" t="s">
        <v>4938</v>
      </c>
      <c r="AN2409" s="78">
        <v>0.039</v>
      </c>
      <c r="AO2409" s="78">
        <v>0</v>
      </c>
      <c r="AP2409" s="63" t="s">
        <v>4107</v>
      </c>
      <c r="AQ2409" s="78">
        <v>0.026</v>
      </c>
      <c r="AR2409" s="78">
        <v>0.0833</v>
      </c>
      <c r="AS2409" s="86" t="s">
        <v>12580</v>
      </c>
    </row>
    <row r="2410" spans="1:45">
      <c r="A2410" s="50">
        <f t="shared" si="166"/>
        <v>33</v>
      </c>
      <c r="B2410" s="51" t="str">
        <f>IF(A2410="","",IF(A2410&lt;词盘!$B$2,"大词",IF(A2410&lt;词盘!$C$2,"中尾词","长尾词")))</f>
        <v>大词</v>
      </c>
      <c r="D2410" s="29" t="str">
        <f t="shared" si="167"/>
        <v>无序</v>
      </c>
      <c r="I2410" s="61">
        <f t="shared" si="165"/>
        <v>0</v>
      </c>
      <c r="M2410" s="62" t="s">
        <v>12581</v>
      </c>
      <c r="N2410" s="63" t="s">
        <v>5737</v>
      </c>
      <c r="O2410" s="64" t="s">
        <v>2027</v>
      </c>
      <c r="P2410" s="65"/>
      <c r="Q2410" s="63" t="s">
        <v>2047</v>
      </c>
      <c r="R2410" s="68">
        <v>0</v>
      </c>
      <c r="S2410" s="68">
        <v>1</v>
      </c>
      <c r="T2410" s="69" t="s">
        <v>2022</v>
      </c>
      <c r="U2410" s="70">
        <v>1269256</v>
      </c>
      <c r="V2410" s="68">
        <v>1103</v>
      </c>
      <c r="W2410" s="71">
        <v>33</v>
      </c>
      <c r="X2410" s="72">
        <v>0.0307</v>
      </c>
      <c r="Y2410" s="71">
        <v>22517</v>
      </c>
      <c r="Z2410" s="71">
        <v>527</v>
      </c>
      <c r="AA2410" s="71">
        <v>1</v>
      </c>
      <c r="AB2410" s="76">
        <v>0</v>
      </c>
      <c r="AC2410" s="68">
        <v>151100</v>
      </c>
      <c r="AD2410" s="77">
        <v>0.01</v>
      </c>
      <c r="AE2410" s="68">
        <v>2</v>
      </c>
      <c r="AF2410" s="78">
        <v>0.1914</v>
      </c>
      <c r="AG2410" s="81">
        <v>0</v>
      </c>
      <c r="AH2410" s="82">
        <v>1.2</v>
      </c>
      <c r="AI2410" s="64" t="s">
        <v>12582</v>
      </c>
      <c r="AJ2410" s="63" t="s">
        <v>5752</v>
      </c>
      <c r="AK2410" s="78">
        <v>0.0638</v>
      </c>
      <c r="AL2410" s="78">
        <v>0</v>
      </c>
      <c r="AM2410" s="63" t="s">
        <v>7782</v>
      </c>
      <c r="AN2410" s="78">
        <v>0.0638</v>
      </c>
      <c r="AO2410" s="78">
        <v>0</v>
      </c>
      <c r="AP2410" s="63" t="s">
        <v>12583</v>
      </c>
      <c r="AQ2410" s="78">
        <v>0.0638</v>
      </c>
      <c r="AR2410" s="78">
        <v>0</v>
      </c>
      <c r="AS2410" s="86" t="s">
        <v>12584</v>
      </c>
    </row>
    <row r="2411" spans="1:45">
      <c r="A2411" s="50">
        <f t="shared" si="166"/>
        <v>13</v>
      </c>
      <c r="B2411" s="51" t="str">
        <f>IF(A2411="","",IF(A2411&lt;词盘!$B$2,"大词",IF(A2411&lt;词盘!$C$2,"中尾词","长尾词")))</f>
        <v>大词</v>
      </c>
      <c r="D2411" s="29" t="str">
        <f t="shared" si="167"/>
        <v>无序</v>
      </c>
      <c r="I2411" s="61">
        <f t="shared" si="165"/>
        <v>0</v>
      </c>
      <c r="M2411" s="62" t="s">
        <v>12585</v>
      </c>
      <c r="N2411" s="63"/>
      <c r="O2411" s="64" t="s">
        <v>2027</v>
      </c>
      <c r="P2411" s="65"/>
      <c r="Q2411" s="63" t="s">
        <v>2047</v>
      </c>
      <c r="R2411" s="68">
        <v>0</v>
      </c>
      <c r="S2411" s="68">
        <v>1</v>
      </c>
      <c r="T2411" s="69" t="s">
        <v>2022</v>
      </c>
      <c r="U2411" s="70">
        <v>2011355</v>
      </c>
      <c r="V2411" s="68">
        <v>508</v>
      </c>
      <c r="W2411" s="71">
        <v>13</v>
      </c>
      <c r="X2411" s="72">
        <v>0.0273</v>
      </c>
      <c r="Y2411" s="71">
        <v>11064</v>
      </c>
      <c r="Z2411" s="71">
        <v>219</v>
      </c>
      <c r="AA2411" s="71">
        <v>1</v>
      </c>
      <c r="AB2411" s="76">
        <v>0</v>
      </c>
      <c r="AC2411" s="68">
        <v>15002</v>
      </c>
      <c r="AD2411" s="77">
        <v>0.03</v>
      </c>
      <c r="AE2411" s="68">
        <v>1</v>
      </c>
      <c r="AF2411" s="78">
        <v>0.1725</v>
      </c>
      <c r="AG2411" s="81">
        <v>0.1429</v>
      </c>
      <c r="AH2411" s="44" t="s">
        <v>2027</v>
      </c>
      <c r="AI2411" s="64" t="s">
        <v>2177</v>
      </c>
      <c r="AJ2411" s="63" t="s">
        <v>4107</v>
      </c>
      <c r="AK2411" s="78">
        <v>0.069</v>
      </c>
      <c r="AL2411" s="78">
        <v>0</v>
      </c>
      <c r="AM2411" s="63" t="s">
        <v>12586</v>
      </c>
      <c r="AN2411" s="78">
        <v>0.069</v>
      </c>
      <c r="AO2411" s="78">
        <v>0</v>
      </c>
      <c r="AP2411" s="63" t="s">
        <v>4106</v>
      </c>
      <c r="AQ2411" s="78">
        <v>0.0345</v>
      </c>
      <c r="AR2411" s="78">
        <v>0.1429</v>
      </c>
      <c r="AS2411" s="86" t="s">
        <v>12587</v>
      </c>
    </row>
    <row r="2412" spans="1:45">
      <c r="A2412" s="50">
        <f t="shared" si="166"/>
        <v>381</v>
      </c>
      <c r="B2412" s="51" t="str">
        <f>IF(A2412="","",IF(A2412&lt;词盘!$B$2,"大词",IF(A2412&lt;词盘!$C$2,"中尾词","长尾词")))</f>
        <v>大词</v>
      </c>
      <c r="D2412" s="29" t="str">
        <f t="shared" si="167"/>
        <v>无序</v>
      </c>
      <c r="I2412" s="61">
        <f t="shared" si="165"/>
        <v>0</v>
      </c>
      <c r="M2412" s="62" t="s">
        <v>12588</v>
      </c>
      <c r="N2412" s="63" t="s">
        <v>5140</v>
      </c>
      <c r="O2412" s="64" t="s">
        <v>2027</v>
      </c>
      <c r="P2412" s="65"/>
      <c r="Q2412" s="63" t="s">
        <v>2047</v>
      </c>
      <c r="R2412" s="68">
        <v>0</v>
      </c>
      <c r="S2412" s="68">
        <v>1</v>
      </c>
      <c r="T2412" s="69" t="s">
        <v>2022</v>
      </c>
      <c r="U2412" s="70">
        <v>126826</v>
      </c>
      <c r="V2412" s="68">
        <v>13582</v>
      </c>
      <c r="W2412" s="71">
        <v>381</v>
      </c>
      <c r="X2412" s="72">
        <v>0.0281</v>
      </c>
      <c r="Y2412" s="71">
        <v>339640</v>
      </c>
      <c r="Z2412" s="71">
        <v>5344</v>
      </c>
      <c r="AA2412" s="71">
        <v>9</v>
      </c>
      <c r="AB2412" s="76">
        <v>0</v>
      </c>
      <c r="AC2412" s="68">
        <v>49334</v>
      </c>
      <c r="AD2412" s="77">
        <v>0.28</v>
      </c>
      <c r="AE2412" s="68">
        <v>30</v>
      </c>
      <c r="AF2412" s="78">
        <v>0.1022</v>
      </c>
      <c r="AG2412" s="81">
        <v>0.0632</v>
      </c>
      <c r="AH2412" s="82">
        <v>1.23</v>
      </c>
      <c r="AI2412" s="64" t="s">
        <v>12589</v>
      </c>
      <c r="AJ2412" s="63" t="s">
        <v>5071</v>
      </c>
      <c r="AK2412" s="78">
        <v>0.0369</v>
      </c>
      <c r="AL2412" s="78">
        <v>0.0379</v>
      </c>
      <c r="AM2412" s="63" t="s">
        <v>7782</v>
      </c>
      <c r="AN2412" s="78">
        <v>0.0364</v>
      </c>
      <c r="AO2412" s="78">
        <v>0</v>
      </c>
      <c r="AP2412" s="63" t="s">
        <v>4107</v>
      </c>
      <c r="AQ2412" s="78">
        <v>0.0289</v>
      </c>
      <c r="AR2412" s="78">
        <v>0.0253</v>
      </c>
      <c r="AS2412" s="86" t="s">
        <v>12590</v>
      </c>
    </row>
    <row r="2413" spans="1:45">
      <c r="A2413" s="50">
        <f t="shared" si="166"/>
        <v>124</v>
      </c>
      <c r="B2413" s="51" t="str">
        <f>IF(A2413="","",IF(A2413&lt;词盘!$B$2,"大词",IF(A2413&lt;词盘!$C$2,"中尾词","长尾词")))</f>
        <v>大词</v>
      </c>
      <c r="D2413" s="29" t="str">
        <f t="shared" si="167"/>
        <v>无序</v>
      </c>
      <c r="I2413" s="61">
        <f t="shared" si="165"/>
        <v>0</v>
      </c>
      <c r="M2413" s="62" t="s">
        <v>12591</v>
      </c>
      <c r="N2413" s="63" t="s">
        <v>5737</v>
      </c>
      <c r="O2413" s="64" t="s">
        <v>2027</v>
      </c>
      <c r="P2413" s="65"/>
      <c r="Q2413" s="63" t="s">
        <v>2047</v>
      </c>
      <c r="R2413" s="68">
        <v>0</v>
      </c>
      <c r="S2413" s="68">
        <v>1</v>
      </c>
      <c r="T2413" s="69" t="s">
        <v>2022</v>
      </c>
      <c r="U2413" s="70">
        <v>384948</v>
      </c>
      <c r="V2413" s="68">
        <v>3769</v>
      </c>
      <c r="W2413" s="71">
        <v>124</v>
      </c>
      <c r="X2413" s="72">
        <v>0.0331</v>
      </c>
      <c r="Y2413" s="71">
        <v>75835</v>
      </c>
      <c r="Z2413" s="71">
        <v>1658</v>
      </c>
      <c r="AA2413" s="71">
        <v>3</v>
      </c>
      <c r="AB2413" s="76">
        <v>0</v>
      </c>
      <c r="AC2413" s="68">
        <v>160269</v>
      </c>
      <c r="AD2413" s="77">
        <v>0.02</v>
      </c>
      <c r="AE2413" s="68">
        <v>6</v>
      </c>
      <c r="AF2413" s="78">
        <v>0.1083</v>
      </c>
      <c r="AG2413" s="81">
        <v>0.0923</v>
      </c>
      <c r="AH2413" s="82">
        <v>1.09</v>
      </c>
      <c r="AI2413" s="64" t="s">
        <v>12592</v>
      </c>
      <c r="AJ2413" s="63" t="s">
        <v>5071</v>
      </c>
      <c r="AK2413" s="78">
        <v>0.0408</v>
      </c>
      <c r="AL2413" s="78">
        <v>0.0692</v>
      </c>
      <c r="AM2413" s="63" t="s">
        <v>2137</v>
      </c>
      <c r="AN2413" s="78">
        <v>0.0345</v>
      </c>
      <c r="AO2413" s="78">
        <v>0.0077</v>
      </c>
      <c r="AP2413" s="63" t="s">
        <v>3570</v>
      </c>
      <c r="AQ2413" s="78">
        <v>0.033</v>
      </c>
      <c r="AR2413" s="78">
        <v>0.0154</v>
      </c>
      <c r="AS2413" s="86" t="s">
        <v>12593</v>
      </c>
    </row>
    <row r="2414" spans="1:45">
      <c r="A2414" s="50">
        <f t="shared" si="166"/>
        <v>66</v>
      </c>
      <c r="B2414" s="51" t="str">
        <f>IF(A2414="","",IF(A2414&lt;词盘!$B$2,"大词",IF(A2414&lt;词盘!$C$2,"中尾词","长尾词")))</f>
        <v>大词</v>
      </c>
      <c r="D2414" s="29" t="str">
        <f t="shared" si="167"/>
        <v>无序</v>
      </c>
      <c r="I2414" s="61">
        <f t="shared" si="165"/>
        <v>0</v>
      </c>
      <c r="M2414" s="62" t="s">
        <v>12594</v>
      </c>
      <c r="N2414" s="63" t="s">
        <v>5140</v>
      </c>
      <c r="O2414" s="64" t="s">
        <v>2027</v>
      </c>
      <c r="P2414" s="65"/>
      <c r="Q2414" s="63" t="s">
        <v>2047</v>
      </c>
      <c r="R2414" s="68">
        <v>0</v>
      </c>
      <c r="S2414" s="68">
        <v>1</v>
      </c>
      <c r="T2414" s="69" t="s">
        <v>2022</v>
      </c>
      <c r="U2414" s="70">
        <v>719301</v>
      </c>
      <c r="V2414" s="68">
        <v>2044</v>
      </c>
      <c r="W2414" s="71">
        <v>66</v>
      </c>
      <c r="X2414" s="72">
        <v>0.0324</v>
      </c>
      <c r="Y2414" s="71">
        <v>52150</v>
      </c>
      <c r="Z2414" s="71">
        <v>974</v>
      </c>
      <c r="AA2414" s="71">
        <v>2</v>
      </c>
      <c r="AB2414" s="76">
        <v>0</v>
      </c>
      <c r="AC2414" s="68">
        <v>103109</v>
      </c>
      <c r="AD2414" s="77">
        <v>0.02</v>
      </c>
      <c r="AE2414" s="68">
        <v>16</v>
      </c>
      <c r="AF2414" s="78">
        <v>0.119</v>
      </c>
      <c r="AG2414" s="81">
        <v>0.125</v>
      </c>
      <c r="AH2414" s="82">
        <v>0.67</v>
      </c>
      <c r="AI2414" s="64" t="s">
        <v>3345</v>
      </c>
      <c r="AJ2414" s="63" t="s">
        <v>4938</v>
      </c>
      <c r="AK2414" s="78">
        <v>0.0476</v>
      </c>
      <c r="AL2414" s="78">
        <v>0</v>
      </c>
      <c r="AM2414" s="63" t="s">
        <v>4107</v>
      </c>
      <c r="AN2414" s="78">
        <v>0.0357</v>
      </c>
      <c r="AO2414" s="78">
        <v>0.0625</v>
      </c>
      <c r="AP2414" s="63" t="s">
        <v>7768</v>
      </c>
      <c r="AQ2414" s="78">
        <v>0.0357</v>
      </c>
      <c r="AR2414" s="78">
        <v>0.0625</v>
      </c>
      <c r="AS2414" s="86" t="s">
        <v>12595</v>
      </c>
    </row>
    <row r="2415" spans="1:45">
      <c r="A2415" s="50">
        <f t="shared" si="166"/>
        <v>205</v>
      </c>
      <c r="B2415" s="51" t="str">
        <f>IF(A2415="","",IF(A2415&lt;词盘!$B$2,"大词",IF(A2415&lt;词盘!$C$2,"中尾词","长尾词")))</f>
        <v>大词</v>
      </c>
      <c r="D2415" s="29" t="str">
        <f t="shared" si="167"/>
        <v>无序</v>
      </c>
      <c r="I2415" s="61">
        <f t="shared" si="165"/>
        <v>0</v>
      </c>
      <c r="M2415" s="62" t="s">
        <v>12596</v>
      </c>
      <c r="N2415" s="63" t="s">
        <v>7987</v>
      </c>
      <c r="O2415" s="64" t="s">
        <v>2027</v>
      </c>
      <c r="P2415" s="65"/>
      <c r="Q2415" s="63" t="s">
        <v>2047</v>
      </c>
      <c r="R2415" s="68">
        <v>0</v>
      </c>
      <c r="S2415" s="68">
        <v>1</v>
      </c>
      <c r="T2415" s="69" t="s">
        <v>2022</v>
      </c>
      <c r="U2415" s="70">
        <v>213481</v>
      </c>
      <c r="V2415" s="68">
        <v>7515</v>
      </c>
      <c r="W2415" s="71">
        <v>205</v>
      </c>
      <c r="X2415" s="72">
        <v>0.0273</v>
      </c>
      <c r="Y2415" s="71">
        <v>195384</v>
      </c>
      <c r="Z2415" s="71">
        <v>3017</v>
      </c>
      <c r="AA2415" s="71">
        <v>5</v>
      </c>
      <c r="AB2415" s="76">
        <v>1</v>
      </c>
      <c r="AC2415" s="68">
        <v>75535</v>
      </c>
      <c r="AD2415" s="77">
        <v>0.1</v>
      </c>
      <c r="AE2415" s="68">
        <v>5</v>
      </c>
      <c r="AF2415" s="78">
        <v>0.1024</v>
      </c>
      <c r="AG2415" s="81">
        <v>0.1047</v>
      </c>
      <c r="AH2415" s="82">
        <v>0.85</v>
      </c>
      <c r="AI2415" s="64" t="s">
        <v>12597</v>
      </c>
      <c r="AJ2415" s="63" t="s">
        <v>2137</v>
      </c>
      <c r="AK2415" s="78">
        <v>0.0459</v>
      </c>
      <c r="AL2415" s="78">
        <v>0.0471</v>
      </c>
      <c r="AM2415" s="63" t="s">
        <v>5071</v>
      </c>
      <c r="AN2415" s="78">
        <v>0.03</v>
      </c>
      <c r="AO2415" s="78">
        <v>0.0262</v>
      </c>
      <c r="AP2415" s="63" t="s">
        <v>4107</v>
      </c>
      <c r="AQ2415" s="78">
        <v>0.0265</v>
      </c>
      <c r="AR2415" s="78">
        <v>0.0314</v>
      </c>
      <c r="AS2415" s="86" t="s">
        <v>12598</v>
      </c>
    </row>
    <row r="2416" spans="1:45">
      <c r="A2416" s="50">
        <f t="shared" si="166"/>
        <v>36</v>
      </c>
      <c r="B2416" s="51" t="str">
        <f>IF(A2416="","",IF(A2416&lt;词盘!$B$2,"大词",IF(A2416&lt;词盘!$C$2,"中尾词","长尾词")))</f>
        <v>大词</v>
      </c>
      <c r="D2416" s="29" t="str">
        <f t="shared" si="167"/>
        <v>无序</v>
      </c>
      <c r="I2416" s="61">
        <f t="shared" si="165"/>
        <v>0</v>
      </c>
      <c r="M2416" s="62" t="s">
        <v>12599</v>
      </c>
      <c r="N2416" s="63" t="s">
        <v>12600</v>
      </c>
      <c r="O2416" s="64" t="s">
        <v>2027</v>
      </c>
      <c r="P2416" s="65"/>
      <c r="Q2416" s="63" t="s">
        <v>2047</v>
      </c>
      <c r="R2416" s="68">
        <v>0</v>
      </c>
      <c r="S2416" s="68">
        <v>1</v>
      </c>
      <c r="T2416" s="69" t="s">
        <v>2022</v>
      </c>
      <c r="U2416" s="70">
        <v>1172979</v>
      </c>
      <c r="V2416" s="68">
        <v>1274</v>
      </c>
      <c r="W2416" s="71">
        <v>36</v>
      </c>
      <c r="X2416" s="72">
        <v>0.0285</v>
      </c>
      <c r="Y2416" s="71">
        <v>36477</v>
      </c>
      <c r="Z2416" s="71">
        <v>556</v>
      </c>
      <c r="AA2416" s="71">
        <v>1</v>
      </c>
      <c r="AB2416" s="76">
        <v>0</v>
      </c>
      <c r="AC2416" s="68">
        <v>9137</v>
      </c>
      <c r="AD2416" s="77">
        <v>0.14</v>
      </c>
      <c r="AE2416" s="68">
        <v>2</v>
      </c>
      <c r="AF2416" s="78">
        <v>0.2548</v>
      </c>
      <c r="AG2416" s="81">
        <v>0</v>
      </c>
      <c r="AH2416" s="82">
        <v>0.2</v>
      </c>
      <c r="AI2416" s="64" t="s">
        <v>5053</v>
      </c>
      <c r="AJ2416" s="63" t="s">
        <v>10899</v>
      </c>
      <c r="AK2416" s="78">
        <v>0.1176</v>
      </c>
      <c r="AL2416" s="78">
        <v>0</v>
      </c>
      <c r="AM2416" s="63" t="s">
        <v>8381</v>
      </c>
      <c r="AN2416" s="78">
        <v>0.0784</v>
      </c>
      <c r="AO2416" s="78">
        <v>0</v>
      </c>
      <c r="AP2416" s="63" t="s">
        <v>12601</v>
      </c>
      <c r="AQ2416" s="78">
        <v>0.0588</v>
      </c>
      <c r="AR2416" s="78">
        <v>0</v>
      </c>
      <c r="AS2416" s="86" t="s">
        <v>12602</v>
      </c>
    </row>
    <row r="2417" spans="1:45">
      <c r="A2417" s="50">
        <f t="shared" si="166"/>
        <v>0</v>
      </c>
      <c r="B2417" s="51" t="str">
        <f>IF(A2417="","",IF(A2417&lt;词盘!$B$2,"大词",IF(A2417&lt;词盘!$C$2,"中尾词","长尾词")))</f>
        <v>大词</v>
      </c>
      <c r="D2417" s="29" t="str">
        <f t="shared" si="167"/>
        <v>无序</v>
      </c>
      <c r="I2417" s="61">
        <f t="shared" si="165"/>
        <v>0</v>
      </c>
      <c r="M2417" s="62" t="s">
        <v>12603</v>
      </c>
      <c r="N2417" s="63" t="s">
        <v>12604</v>
      </c>
      <c r="O2417" s="64" t="s">
        <v>2027</v>
      </c>
      <c r="P2417" s="65"/>
      <c r="Q2417" s="63" t="s">
        <v>2047</v>
      </c>
      <c r="R2417" s="68">
        <v>0</v>
      </c>
      <c r="S2417" s="68">
        <v>1</v>
      </c>
      <c r="T2417" s="69" t="s">
        <v>2054</v>
      </c>
      <c r="U2417" s="70"/>
      <c r="V2417" s="68"/>
      <c r="W2417" s="71"/>
      <c r="X2417" s="72"/>
      <c r="Y2417" s="71"/>
      <c r="Z2417" s="71"/>
      <c r="AA2417" s="71">
        <v>1</v>
      </c>
      <c r="AB2417" s="76">
        <v>0</v>
      </c>
      <c r="AC2417" s="68">
        <v>9801</v>
      </c>
      <c r="AD2417" s="77">
        <v>0</v>
      </c>
      <c r="AE2417" s="68">
        <v>56</v>
      </c>
      <c r="AF2417" s="78">
        <v>0.1153</v>
      </c>
      <c r="AG2417" s="81">
        <v>0.1282</v>
      </c>
      <c r="AH2417" s="82">
        <v>1.5</v>
      </c>
      <c r="AI2417" s="64" t="s">
        <v>5165</v>
      </c>
      <c r="AJ2417" s="63" t="s">
        <v>10106</v>
      </c>
      <c r="AK2417" s="78">
        <v>0.0595</v>
      </c>
      <c r="AL2417" s="78">
        <v>0.0563</v>
      </c>
      <c r="AM2417" s="63" t="s">
        <v>12605</v>
      </c>
      <c r="AN2417" s="78">
        <v>0.0303</v>
      </c>
      <c r="AO2417" s="78">
        <v>0.047</v>
      </c>
      <c r="AP2417" s="63" t="s">
        <v>3908</v>
      </c>
      <c r="AQ2417" s="78">
        <v>0.0255</v>
      </c>
      <c r="AR2417" s="78">
        <v>0.0249</v>
      </c>
      <c r="AS2417" s="86" t="s">
        <v>12606</v>
      </c>
    </row>
    <row r="2418" spans="1:45">
      <c r="A2418" s="50">
        <f t="shared" si="166"/>
        <v>0</v>
      </c>
      <c r="B2418" s="51" t="str">
        <f>IF(A2418="","",IF(A2418&lt;词盘!$B$2,"大词",IF(A2418&lt;词盘!$C$2,"中尾词","长尾词")))</f>
        <v>大词</v>
      </c>
      <c r="D2418" s="29" t="str">
        <f t="shared" si="167"/>
        <v>无序</v>
      </c>
      <c r="I2418" s="61">
        <f t="shared" si="165"/>
        <v>0</v>
      </c>
      <c r="M2418" s="62" t="s">
        <v>12607</v>
      </c>
      <c r="N2418" s="63"/>
      <c r="O2418" s="64" t="s">
        <v>2027</v>
      </c>
      <c r="P2418" s="65"/>
      <c r="Q2418" s="63" t="s">
        <v>2047</v>
      </c>
      <c r="R2418" s="68">
        <v>0</v>
      </c>
      <c r="S2418" s="68">
        <v>1</v>
      </c>
      <c r="T2418" s="69" t="s">
        <v>2054</v>
      </c>
      <c r="U2418" s="70"/>
      <c r="V2418" s="68"/>
      <c r="W2418" s="71"/>
      <c r="X2418" s="72"/>
      <c r="Y2418" s="71"/>
      <c r="Z2418" s="71"/>
      <c r="AA2418" s="71">
        <v>1</v>
      </c>
      <c r="AB2418" s="76">
        <v>0</v>
      </c>
      <c r="AC2418" s="68">
        <v>2425</v>
      </c>
      <c r="AD2418" s="77">
        <v>0</v>
      </c>
      <c r="AE2418" s="68">
        <v>69</v>
      </c>
      <c r="AF2418" s="78">
        <v>0.194</v>
      </c>
      <c r="AG2418" s="81">
        <v>0.1538</v>
      </c>
      <c r="AH2418" s="82">
        <v>0.58</v>
      </c>
      <c r="AI2418" s="64" t="s">
        <v>5317</v>
      </c>
      <c r="AJ2418" s="63" t="s">
        <v>10111</v>
      </c>
      <c r="AK2418" s="78">
        <v>0.0746</v>
      </c>
      <c r="AL2418" s="78">
        <v>0.1538</v>
      </c>
      <c r="AM2418" s="63" t="s">
        <v>3570</v>
      </c>
      <c r="AN2418" s="78">
        <v>0.0597</v>
      </c>
      <c r="AO2418" s="78">
        <v>0</v>
      </c>
      <c r="AP2418" s="63" t="s">
        <v>12608</v>
      </c>
      <c r="AQ2418" s="78">
        <v>0.0597</v>
      </c>
      <c r="AR2418" s="78">
        <v>0</v>
      </c>
      <c r="AS2418" s="86" t="s">
        <v>12609</v>
      </c>
    </row>
    <row r="2419" spans="1:45">
      <c r="A2419" s="50">
        <f t="shared" si="166"/>
        <v>389</v>
      </c>
      <c r="B2419" s="51" t="str">
        <f>IF(A2419="","",IF(A2419&lt;词盘!$B$2,"大词",IF(A2419&lt;词盘!$C$2,"中尾词","长尾词")))</f>
        <v>大词</v>
      </c>
      <c r="D2419" s="29" t="str">
        <f t="shared" si="167"/>
        <v>无序</v>
      </c>
      <c r="I2419" s="61">
        <f t="shared" si="165"/>
        <v>0</v>
      </c>
      <c r="M2419" s="62" t="s">
        <v>12610</v>
      </c>
      <c r="N2419" s="63" t="s">
        <v>12611</v>
      </c>
      <c r="O2419" s="64" t="s">
        <v>2027</v>
      </c>
      <c r="P2419" s="65"/>
      <c r="Q2419" s="63" t="s">
        <v>2047</v>
      </c>
      <c r="R2419" s="68">
        <v>0</v>
      </c>
      <c r="S2419" s="68">
        <v>1</v>
      </c>
      <c r="T2419" s="69" t="s">
        <v>2054</v>
      </c>
      <c r="U2419" s="70">
        <v>1942360</v>
      </c>
      <c r="V2419" s="68">
        <v>14476</v>
      </c>
      <c r="W2419" s="71">
        <v>389</v>
      </c>
      <c r="X2419" s="72">
        <v>0.0269</v>
      </c>
      <c r="Y2419" s="71">
        <v>408300</v>
      </c>
      <c r="Z2419" s="71">
        <v>7154</v>
      </c>
      <c r="AA2419" s="71">
        <v>9</v>
      </c>
      <c r="AB2419" s="76">
        <v>1</v>
      </c>
      <c r="AC2419" s="68">
        <v>14655</v>
      </c>
      <c r="AD2419" s="77">
        <v>0.99</v>
      </c>
      <c r="AE2419" s="68">
        <v>40</v>
      </c>
      <c r="AF2419" s="78">
        <v>0.3</v>
      </c>
      <c r="AG2419" s="81">
        <v>0.25</v>
      </c>
      <c r="AH2419" s="82">
        <v>6.36</v>
      </c>
      <c r="AI2419" s="64" t="s">
        <v>12612</v>
      </c>
      <c r="AJ2419" s="63" t="s">
        <v>10112</v>
      </c>
      <c r="AK2419" s="78">
        <v>0.1</v>
      </c>
      <c r="AL2419" s="78">
        <v>0.25</v>
      </c>
      <c r="AM2419" s="63" t="s">
        <v>5000</v>
      </c>
      <c r="AN2419" s="78">
        <v>0.1</v>
      </c>
      <c r="AO2419" s="78">
        <v>0</v>
      </c>
      <c r="AP2419" s="63" t="s">
        <v>5357</v>
      </c>
      <c r="AQ2419" s="78">
        <v>0.1</v>
      </c>
      <c r="AR2419" s="78">
        <v>0</v>
      </c>
      <c r="AS2419" s="86" t="s">
        <v>12613</v>
      </c>
    </row>
    <row r="2420" spans="1:45">
      <c r="A2420" s="50">
        <f t="shared" si="166"/>
        <v>152</v>
      </c>
      <c r="B2420" s="51" t="str">
        <f>IF(A2420="","",IF(A2420&lt;词盘!$B$2,"大词",IF(A2420&lt;词盘!$C$2,"中尾词","长尾词")))</f>
        <v>大词</v>
      </c>
      <c r="D2420" s="29" t="str">
        <f t="shared" si="167"/>
        <v>无序</v>
      </c>
      <c r="I2420" s="61">
        <f t="shared" si="165"/>
        <v>0</v>
      </c>
      <c r="M2420" s="62" t="s">
        <v>12614</v>
      </c>
      <c r="N2420" s="63" t="s">
        <v>6380</v>
      </c>
      <c r="O2420" s="64" t="s">
        <v>2027</v>
      </c>
      <c r="P2420" s="65"/>
      <c r="Q2420" s="63" t="s">
        <v>2047</v>
      </c>
      <c r="R2420" s="68">
        <v>0</v>
      </c>
      <c r="S2420" s="68">
        <v>1</v>
      </c>
      <c r="T2420" s="69" t="s">
        <v>2022</v>
      </c>
      <c r="U2420" s="70">
        <v>702539</v>
      </c>
      <c r="V2420" s="68">
        <v>2061</v>
      </c>
      <c r="W2420" s="71">
        <v>152</v>
      </c>
      <c r="X2420" s="72">
        <v>0.0741</v>
      </c>
      <c r="Y2420" s="71">
        <v>43094</v>
      </c>
      <c r="Z2420" s="71">
        <v>938</v>
      </c>
      <c r="AA2420" s="71">
        <v>4</v>
      </c>
      <c r="AB2420" s="76">
        <v>0</v>
      </c>
      <c r="AC2420" s="68">
        <v>208263</v>
      </c>
      <c r="AD2420" s="77">
        <v>0.01</v>
      </c>
      <c r="AE2420" s="68">
        <v>5</v>
      </c>
      <c r="AF2420" s="78">
        <v>0.1977</v>
      </c>
      <c r="AG2420" s="81">
        <v>0.1053</v>
      </c>
      <c r="AH2420" s="82">
        <v>0.68</v>
      </c>
      <c r="AI2420" s="64" t="s">
        <v>3667</v>
      </c>
      <c r="AJ2420" s="63" t="s">
        <v>6028</v>
      </c>
      <c r="AK2420" s="78">
        <v>0.0698</v>
      </c>
      <c r="AL2420" s="78">
        <v>0</v>
      </c>
      <c r="AM2420" s="63" t="s">
        <v>2137</v>
      </c>
      <c r="AN2420" s="78">
        <v>0.0698</v>
      </c>
      <c r="AO2420" s="78">
        <v>0</v>
      </c>
      <c r="AP2420" s="63" t="s">
        <v>11242</v>
      </c>
      <c r="AQ2420" s="78">
        <v>0.0581</v>
      </c>
      <c r="AR2420" s="78">
        <v>0.1053</v>
      </c>
      <c r="AS2420" s="86" t="s">
        <v>12615</v>
      </c>
    </row>
    <row r="2421" spans="1:45">
      <c r="A2421" s="50">
        <f t="shared" ref="A2421:A2484" si="168">W2421</f>
        <v>102</v>
      </c>
      <c r="B2421" s="51" t="str">
        <f>IF(A2421="","",IF(A2421&lt;词盘!$B$2,"大词",IF(A2421&lt;词盘!$C$2,"中尾词","长尾词")))</f>
        <v>大词</v>
      </c>
      <c r="D2421" s="29" t="str">
        <f t="shared" si="167"/>
        <v>无序</v>
      </c>
      <c r="I2421" s="61">
        <f t="shared" si="165"/>
        <v>0</v>
      </c>
      <c r="M2421" s="62" t="s">
        <v>12616</v>
      </c>
      <c r="N2421" s="63" t="s">
        <v>5316</v>
      </c>
      <c r="O2421" s="64" t="s">
        <v>2027</v>
      </c>
      <c r="P2421" s="65"/>
      <c r="Q2421" s="63" t="s">
        <v>2047</v>
      </c>
      <c r="R2421" s="68">
        <v>0</v>
      </c>
      <c r="S2421" s="68">
        <v>1</v>
      </c>
      <c r="T2421" s="69" t="s">
        <v>2022</v>
      </c>
      <c r="U2421" s="70">
        <v>1828592</v>
      </c>
      <c r="V2421" s="68">
        <v>1446</v>
      </c>
      <c r="W2421" s="71">
        <v>102</v>
      </c>
      <c r="X2421" s="72">
        <v>0.0709</v>
      </c>
      <c r="Y2421" s="71">
        <v>33630</v>
      </c>
      <c r="Z2421" s="71">
        <v>707</v>
      </c>
      <c r="AA2421" s="71">
        <v>3</v>
      </c>
      <c r="AB2421" s="76">
        <v>0</v>
      </c>
      <c r="AC2421" s="68">
        <v>125477</v>
      </c>
      <c r="AD2421" s="77">
        <v>0.01</v>
      </c>
      <c r="AE2421" s="68">
        <v>14</v>
      </c>
      <c r="AF2421" s="78">
        <v>0.1875</v>
      </c>
      <c r="AG2421" s="81">
        <v>0</v>
      </c>
      <c r="AH2421" s="82">
        <v>1.01</v>
      </c>
      <c r="AI2421" s="64" t="s">
        <v>3743</v>
      </c>
      <c r="AJ2421" s="63" t="s">
        <v>12617</v>
      </c>
      <c r="AK2421" s="78">
        <v>0.0625</v>
      </c>
      <c r="AL2421" s="78">
        <v>0</v>
      </c>
      <c r="AM2421" s="63" t="s">
        <v>12618</v>
      </c>
      <c r="AN2421" s="78">
        <v>0.0625</v>
      </c>
      <c r="AO2421" s="78">
        <v>0</v>
      </c>
      <c r="AP2421" s="63" t="s">
        <v>12619</v>
      </c>
      <c r="AQ2421" s="78">
        <v>0.0625</v>
      </c>
      <c r="AR2421" s="78">
        <v>0</v>
      </c>
      <c r="AS2421" s="86" t="s">
        <v>12620</v>
      </c>
    </row>
    <row r="2422" spans="1:45">
      <c r="A2422" s="50">
        <f t="shared" si="168"/>
        <v>1</v>
      </c>
      <c r="B2422" s="51" t="str">
        <f>IF(A2422="","",IF(A2422&lt;词盘!$B$2,"大词",IF(A2422&lt;词盘!$C$2,"中尾词","长尾词")))</f>
        <v>大词</v>
      </c>
      <c r="D2422" s="29" t="str">
        <f t="shared" si="167"/>
        <v>无序</v>
      </c>
      <c r="I2422" s="61">
        <f t="shared" si="165"/>
        <v>0</v>
      </c>
      <c r="M2422" s="62" t="s">
        <v>12621</v>
      </c>
      <c r="N2422" s="63" t="s">
        <v>12622</v>
      </c>
      <c r="O2422" s="64" t="s">
        <v>2027</v>
      </c>
      <c r="P2422" s="65"/>
      <c r="Q2422" s="63" t="s">
        <v>2047</v>
      </c>
      <c r="R2422" s="68">
        <v>0</v>
      </c>
      <c r="S2422" s="68">
        <v>1</v>
      </c>
      <c r="T2422" s="69" t="s">
        <v>2022</v>
      </c>
      <c r="U2422" s="70">
        <v>1635959</v>
      </c>
      <c r="V2422" s="68">
        <v>535</v>
      </c>
      <c r="W2422" s="71">
        <v>1</v>
      </c>
      <c r="X2422" s="72">
        <v>0.0017</v>
      </c>
      <c r="Y2422" s="71">
        <v>12039</v>
      </c>
      <c r="Z2422" s="71">
        <v>234</v>
      </c>
      <c r="AA2422" s="71">
        <v>1</v>
      </c>
      <c r="AB2422" s="76">
        <v>0</v>
      </c>
      <c r="AC2422" s="68">
        <v>184335</v>
      </c>
      <c r="AD2422" s="77">
        <v>0</v>
      </c>
      <c r="AE2422" s="68">
        <v>5</v>
      </c>
      <c r="AF2422" s="78">
        <v>0.139</v>
      </c>
      <c r="AG2422" s="81">
        <v>0.2</v>
      </c>
      <c r="AH2422" s="82">
        <v>1.07</v>
      </c>
      <c r="AI2422" s="64" t="s">
        <v>12623</v>
      </c>
      <c r="AJ2422" s="63" t="s">
        <v>5318</v>
      </c>
      <c r="AK2422" s="78">
        <v>0.0556</v>
      </c>
      <c r="AL2422" s="78">
        <v>0</v>
      </c>
      <c r="AM2422" s="63" t="s">
        <v>12624</v>
      </c>
      <c r="AN2422" s="78">
        <v>0.0556</v>
      </c>
      <c r="AO2422" s="78">
        <v>0</v>
      </c>
      <c r="AP2422" s="63" t="s">
        <v>12625</v>
      </c>
      <c r="AQ2422" s="78">
        <v>0.0278</v>
      </c>
      <c r="AR2422" s="78">
        <v>0.2</v>
      </c>
      <c r="AS2422" s="86" t="s">
        <v>12626</v>
      </c>
    </row>
    <row r="2423" spans="1:45">
      <c r="A2423" s="50">
        <f t="shared" si="168"/>
        <v>44</v>
      </c>
      <c r="B2423" s="51" t="str">
        <f>IF(A2423="","",IF(A2423&lt;词盘!$B$2,"大词",IF(A2423&lt;词盘!$C$2,"中尾词","长尾词")))</f>
        <v>大词</v>
      </c>
      <c r="D2423" s="29" t="str">
        <f t="shared" si="167"/>
        <v>无序</v>
      </c>
      <c r="I2423" s="61">
        <f t="shared" si="165"/>
        <v>0</v>
      </c>
      <c r="M2423" s="62" t="s">
        <v>12627</v>
      </c>
      <c r="N2423" s="63" t="s">
        <v>5145</v>
      </c>
      <c r="O2423" s="64" t="s">
        <v>2027</v>
      </c>
      <c r="P2423" s="65"/>
      <c r="Q2423" s="63" t="s">
        <v>2028</v>
      </c>
      <c r="R2423" s="68">
        <v>0</v>
      </c>
      <c r="S2423" s="68">
        <v>1</v>
      </c>
      <c r="T2423" s="69" t="s">
        <v>2022</v>
      </c>
      <c r="U2423" s="70">
        <v>1553781</v>
      </c>
      <c r="V2423" s="68">
        <v>479</v>
      </c>
      <c r="W2423" s="71">
        <v>44</v>
      </c>
      <c r="X2423" s="72">
        <v>0.0925</v>
      </c>
      <c r="Y2423" s="71">
        <v>12286</v>
      </c>
      <c r="Z2423" s="71">
        <v>205</v>
      </c>
      <c r="AA2423" s="71">
        <v>1</v>
      </c>
      <c r="AB2423" s="76">
        <v>0</v>
      </c>
      <c r="AC2423" s="68">
        <v>145943</v>
      </c>
      <c r="AD2423" s="77">
        <v>0</v>
      </c>
      <c r="AE2423" s="68">
        <v>42</v>
      </c>
      <c r="AF2423" s="78">
        <v>0.2104</v>
      </c>
      <c r="AG2423" s="81">
        <v>0.2</v>
      </c>
      <c r="AH2423" s="82">
        <v>0.25</v>
      </c>
      <c r="AI2423" s="64" t="s">
        <v>11379</v>
      </c>
      <c r="AJ2423" s="63" t="s">
        <v>5637</v>
      </c>
      <c r="AK2423" s="78">
        <v>0.0789</v>
      </c>
      <c r="AL2423" s="78">
        <v>0.2</v>
      </c>
      <c r="AM2423" s="63" t="s">
        <v>2137</v>
      </c>
      <c r="AN2423" s="78">
        <v>0.0789</v>
      </c>
      <c r="AO2423" s="78">
        <v>0</v>
      </c>
      <c r="AP2423" s="63" t="s">
        <v>4803</v>
      </c>
      <c r="AQ2423" s="78">
        <v>0.0526</v>
      </c>
      <c r="AR2423" s="78">
        <v>0</v>
      </c>
      <c r="AS2423" s="86" t="s">
        <v>12628</v>
      </c>
    </row>
    <row r="2424" spans="1:45">
      <c r="A2424" s="50">
        <f t="shared" si="168"/>
        <v>12</v>
      </c>
      <c r="B2424" s="51" t="str">
        <f>IF(A2424="","",IF(A2424&lt;词盘!$B$2,"大词",IF(A2424&lt;词盘!$C$2,"中尾词","长尾词")))</f>
        <v>大词</v>
      </c>
      <c r="D2424" s="29" t="str">
        <f t="shared" si="167"/>
        <v>无序</v>
      </c>
      <c r="I2424" s="61">
        <f t="shared" si="165"/>
        <v>0</v>
      </c>
      <c r="M2424" s="62" t="s">
        <v>12629</v>
      </c>
      <c r="N2424" s="63" t="s">
        <v>5145</v>
      </c>
      <c r="O2424" s="64" t="s">
        <v>2027</v>
      </c>
      <c r="P2424" s="65"/>
      <c r="Q2424" s="63" t="s">
        <v>2149</v>
      </c>
      <c r="R2424" s="68">
        <v>0</v>
      </c>
      <c r="S2424" s="68">
        <v>1</v>
      </c>
      <c r="T2424" s="69" t="s">
        <v>2022</v>
      </c>
      <c r="U2424" s="70">
        <v>2221991</v>
      </c>
      <c r="V2424" s="68">
        <v>392</v>
      </c>
      <c r="W2424" s="71">
        <v>12</v>
      </c>
      <c r="X2424" s="72">
        <v>0.0307</v>
      </c>
      <c r="Y2424" s="71">
        <v>10617</v>
      </c>
      <c r="Z2424" s="71">
        <v>181</v>
      </c>
      <c r="AA2424" s="71">
        <v>1</v>
      </c>
      <c r="AB2424" s="76">
        <v>0</v>
      </c>
      <c r="AC2424" s="68">
        <v>147894</v>
      </c>
      <c r="AD2424" s="77">
        <v>0</v>
      </c>
      <c r="AE2424" s="68">
        <v>15</v>
      </c>
      <c r="AF2424" s="78">
        <v>0.2307</v>
      </c>
      <c r="AG2424" s="81">
        <v>0</v>
      </c>
      <c r="AH2424" s="82">
        <v>0.74</v>
      </c>
      <c r="AI2424" s="64" t="s">
        <v>4248</v>
      </c>
      <c r="AJ2424" s="63" t="s">
        <v>4107</v>
      </c>
      <c r="AK2424" s="78">
        <v>0.0769</v>
      </c>
      <c r="AL2424" s="78">
        <v>0</v>
      </c>
      <c r="AM2424" s="63" t="s">
        <v>5182</v>
      </c>
      <c r="AN2424" s="78">
        <v>0.0769</v>
      </c>
      <c r="AO2424" s="78">
        <v>0</v>
      </c>
      <c r="AP2424" s="63" t="s">
        <v>10976</v>
      </c>
      <c r="AQ2424" s="78">
        <v>0.0769</v>
      </c>
      <c r="AR2424" s="78">
        <v>0</v>
      </c>
      <c r="AS2424" s="86" t="s">
        <v>12630</v>
      </c>
    </row>
    <row r="2425" spans="1:45">
      <c r="A2425" s="50">
        <f t="shared" si="168"/>
        <v>91</v>
      </c>
      <c r="B2425" s="51" t="str">
        <f>IF(A2425="","",IF(A2425&lt;词盘!$B$2,"大词",IF(A2425&lt;词盘!$C$2,"中尾词","长尾词")))</f>
        <v>大词</v>
      </c>
      <c r="D2425" s="29" t="str">
        <f t="shared" si="167"/>
        <v>无序</v>
      </c>
      <c r="I2425" s="61">
        <f t="shared" si="165"/>
        <v>0</v>
      </c>
      <c r="M2425" s="62" t="s">
        <v>12631</v>
      </c>
      <c r="N2425" s="63" t="s">
        <v>3532</v>
      </c>
      <c r="O2425" s="64" t="s">
        <v>2027</v>
      </c>
      <c r="P2425" s="65"/>
      <c r="Q2425" s="63" t="s">
        <v>2047</v>
      </c>
      <c r="R2425" s="68">
        <v>0</v>
      </c>
      <c r="S2425" s="68">
        <v>1</v>
      </c>
      <c r="T2425" s="69" t="s">
        <v>2022</v>
      </c>
      <c r="U2425" s="70">
        <v>1323604</v>
      </c>
      <c r="V2425" s="68">
        <v>963</v>
      </c>
      <c r="W2425" s="71">
        <v>91</v>
      </c>
      <c r="X2425" s="72">
        <v>0.0951</v>
      </c>
      <c r="Y2425" s="71">
        <v>27994</v>
      </c>
      <c r="Z2425" s="71">
        <v>449</v>
      </c>
      <c r="AA2425" s="71">
        <v>3</v>
      </c>
      <c r="AB2425" s="76">
        <v>0</v>
      </c>
      <c r="AC2425" s="68">
        <v>8906</v>
      </c>
      <c r="AD2425" s="77">
        <v>0.11</v>
      </c>
      <c r="AE2425" s="68">
        <v>2</v>
      </c>
      <c r="AF2425" s="78">
        <v>0.2889</v>
      </c>
      <c r="AG2425" s="81">
        <v>0</v>
      </c>
      <c r="AH2425" s="82">
        <v>1.79</v>
      </c>
      <c r="AI2425" s="64" t="s">
        <v>12632</v>
      </c>
      <c r="AJ2425" s="63" t="s">
        <v>7903</v>
      </c>
      <c r="AK2425" s="78">
        <v>0.1111</v>
      </c>
      <c r="AL2425" s="78">
        <v>0</v>
      </c>
      <c r="AM2425" s="63" t="s">
        <v>4751</v>
      </c>
      <c r="AN2425" s="78">
        <v>0.1111</v>
      </c>
      <c r="AO2425" s="78">
        <v>0</v>
      </c>
      <c r="AP2425" s="63" t="s">
        <v>3534</v>
      </c>
      <c r="AQ2425" s="78">
        <v>0.0667</v>
      </c>
      <c r="AR2425" s="78">
        <v>0</v>
      </c>
      <c r="AS2425" s="86" t="s">
        <v>12633</v>
      </c>
    </row>
    <row r="2426" spans="1:45">
      <c r="A2426" s="50">
        <f t="shared" si="168"/>
        <v>45</v>
      </c>
      <c r="B2426" s="51" t="str">
        <f>IF(A2426="","",IF(A2426&lt;词盘!$B$2,"大词",IF(A2426&lt;词盘!$C$2,"中尾词","长尾词")))</f>
        <v>大词</v>
      </c>
      <c r="D2426" s="29" t="str">
        <f t="shared" si="167"/>
        <v>无序</v>
      </c>
      <c r="I2426" s="61">
        <f t="shared" si="165"/>
        <v>0</v>
      </c>
      <c r="M2426" s="62" t="s">
        <v>12634</v>
      </c>
      <c r="N2426" s="63" t="s">
        <v>5145</v>
      </c>
      <c r="O2426" s="64" t="s">
        <v>2027</v>
      </c>
      <c r="P2426" s="65"/>
      <c r="Q2426" s="63" t="s">
        <v>2028</v>
      </c>
      <c r="R2426" s="68">
        <v>0</v>
      </c>
      <c r="S2426" s="68">
        <v>1</v>
      </c>
      <c r="T2426" s="69" t="s">
        <v>2022</v>
      </c>
      <c r="U2426" s="70">
        <v>1411179</v>
      </c>
      <c r="V2426" s="68">
        <v>1395</v>
      </c>
      <c r="W2426" s="71">
        <v>45</v>
      </c>
      <c r="X2426" s="72">
        <v>0.0329</v>
      </c>
      <c r="Y2426" s="71">
        <v>37592</v>
      </c>
      <c r="Z2426" s="71">
        <v>654</v>
      </c>
      <c r="AA2426" s="71">
        <v>2</v>
      </c>
      <c r="AB2426" s="76">
        <v>0</v>
      </c>
      <c r="AC2426" s="68">
        <v>148612</v>
      </c>
      <c r="AD2426" s="77">
        <v>0.01</v>
      </c>
      <c r="AE2426" s="68">
        <v>1</v>
      </c>
      <c r="AF2426" s="78">
        <v>0.1666</v>
      </c>
      <c r="AG2426" s="81">
        <v>0.1111</v>
      </c>
      <c r="AH2426" s="82">
        <v>0.46</v>
      </c>
      <c r="AI2426" s="64" t="s">
        <v>12635</v>
      </c>
      <c r="AJ2426" s="63" t="s">
        <v>2423</v>
      </c>
      <c r="AK2426" s="78">
        <v>0.0714</v>
      </c>
      <c r="AL2426" s="78">
        <v>0</v>
      </c>
      <c r="AM2426" s="63" t="s">
        <v>2196</v>
      </c>
      <c r="AN2426" s="78">
        <v>0.0476</v>
      </c>
      <c r="AO2426" s="78">
        <v>0.1111</v>
      </c>
      <c r="AP2426" s="63" t="s">
        <v>5077</v>
      </c>
      <c r="AQ2426" s="78">
        <v>0.0476</v>
      </c>
      <c r="AR2426" s="78">
        <v>0</v>
      </c>
      <c r="AS2426" s="86" t="s">
        <v>12636</v>
      </c>
    </row>
    <row r="2427" spans="1:45">
      <c r="A2427" s="50">
        <f t="shared" si="168"/>
        <v>35</v>
      </c>
      <c r="B2427" s="51" t="str">
        <f>IF(A2427="","",IF(A2427&lt;词盘!$B$2,"大词",IF(A2427&lt;词盘!$C$2,"中尾词","长尾词")))</f>
        <v>大词</v>
      </c>
      <c r="D2427" s="29" t="str">
        <f t="shared" si="167"/>
        <v>无序</v>
      </c>
      <c r="I2427" s="61">
        <f t="shared" si="165"/>
        <v>0</v>
      </c>
      <c r="M2427" s="62" t="s">
        <v>12637</v>
      </c>
      <c r="N2427" s="63" t="s">
        <v>12638</v>
      </c>
      <c r="O2427" s="64" t="s">
        <v>2027</v>
      </c>
      <c r="P2427" s="65"/>
      <c r="Q2427" s="63" t="s">
        <v>2047</v>
      </c>
      <c r="R2427" s="68">
        <v>0</v>
      </c>
      <c r="S2427" s="68">
        <v>1</v>
      </c>
      <c r="T2427" s="69" t="s">
        <v>2022</v>
      </c>
      <c r="U2427" s="70">
        <v>985309</v>
      </c>
      <c r="V2427" s="68">
        <v>1422</v>
      </c>
      <c r="W2427" s="71">
        <v>35</v>
      </c>
      <c r="X2427" s="72">
        <v>0.0252</v>
      </c>
      <c r="Y2427" s="71">
        <v>39325</v>
      </c>
      <c r="Z2427" s="71">
        <v>556</v>
      </c>
      <c r="AA2427" s="71">
        <v>1</v>
      </c>
      <c r="AB2427" s="76">
        <v>0</v>
      </c>
      <c r="AC2427" s="68">
        <v>43761</v>
      </c>
      <c r="AD2427" s="77">
        <v>0.03</v>
      </c>
      <c r="AE2427" s="68">
        <v>4</v>
      </c>
      <c r="AF2427" s="78">
        <v>0.164</v>
      </c>
      <c r="AG2427" s="81">
        <v>0</v>
      </c>
      <c r="AH2427" s="82">
        <v>0.8</v>
      </c>
      <c r="AI2427" s="64" t="s">
        <v>5367</v>
      </c>
      <c r="AJ2427" s="63" t="s">
        <v>5752</v>
      </c>
      <c r="AK2427" s="78">
        <v>0.0656</v>
      </c>
      <c r="AL2427" s="78">
        <v>0</v>
      </c>
      <c r="AM2427" s="63" t="s">
        <v>4107</v>
      </c>
      <c r="AN2427" s="78">
        <v>0.0492</v>
      </c>
      <c r="AO2427" s="78">
        <v>0</v>
      </c>
      <c r="AP2427" s="63" t="s">
        <v>7782</v>
      </c>
      <c r="AQ2427" s="78">
        <v>0.0492</v>
      </c>
      <c r="AR2427" s="78">
        <v>0</v>
      </c>
      <c r="AS2427" s="86" t="s">
        <v>12639</v>
      </c>
    </row>
    <row r="2428" spans="1:45">
      <c r="A2428" s="50">
        <f t="shared" si="168"/>
        <v>19</v>
      </c>
      <c r="B2428" s="51" t="str">
        <f>IF(A2428="","",IF(A2428&lt;词盘!$B$2,"大词",IF(A2428&lt;词盘!$C$2,"中尾词","长尾词")))</f>
        <v>大词</v>
      </c>
      <c r="D2428" s="29" t="str">
        <f t="shared" si="167"/>
        <v>无序</v>
      </c>
      <c r="I2428" s="61">
        <f t="shared" si="165"/>
        <v>0</v>
      </c>
      <c r="M2428" s="62" t="s">
        <v>12640</v>
      </c>
      <c r="N2428" s="63" t="s">
        <v>12638</v>
      </c>
      <c r="O2428" s="64" t="s">
        <v>2027</v>
      </c>
      <c r="P2428" s="65"/>
      <c r="Q2428" s="63" t="s">
        <v>2047</v>
      </c>
      <c r="R2428" s="68">
        <v>0</v>
      </c>
      <c r="S2428" s="68">
        <v>1</v>
      </c>
      <c r="T2428" s="69" t="s">
        <v>2022</v>
      </c>
      <c r="U2428" s="70">
        <v>1889952</v>
      </c>
      <c r="V2428" s="68">
        <v>567</v>
      </c>
      <c r="W2428" s="71">
        <v>19</v>
      </c>
      <c r="X2428" s="72">
        <v>0.0346</v>
      </c>
      <c r="Y2428" s="71">
        <v>16378</v>
      </c>
      <c r="Z2428" s="71">
        <v>221</v>
      </c>
      <c r="AA2428" s="71">
        <v>1</v>
      </c>
      <c r="AB2428" s="76">
        <v>0</v>
      </c>
      <c r="AC2428" s="68">
        <v>98909</v>
      </c>
      <c r="AD2428" s="77">
        <v>0.01</v>
      </c>
      <c r="AE2428" s="68">
        <v>3</v>
      </c>
      <c r="AF2428" s="78">
        <v>0.1613</v>
      </c>
      <c r="AG2428" s="81">
        <v>0.3334</v>
      </c>
      <c r="AH2428" s="82">
        <v>1.4</v>
      </c>
      <c r="AI2428" s="64" t="s">
        <v>2409</v>
      </c>
      <c r="AJ2428" s="63" t="s">
        <v>12641</v>
      </c>
      <c r="AK2428" s="78">
        <v>0.0645</v>
      </c>
      <c r="AL2428" s="78">
        <v>0.1667</v>
      </c>
      <c r="AM2428" s="63" t="s">
        <v>5073</v>
      </c>
      <c r="AN2428" s="78">
        <v>0.0645</v>
      </c>
      <c r="AO2428" s="78">
        <v>0</v>
      </c>
      <c r="AP2428" s="63" t="s">
        <v>12642</v>
      </c>
      <c r="AQ2428" s="78">
        <v>0.0323</v>
      </c>
      <c r="AR2428" s="78">
        <v>0.1667</v>
      </c>
      <c r="AS2428" s="86" t="s">
        <v>12643</v>
      </c>
    </row>
    <row r="2429" spans="1:45">
      <c r="A2429" s="50">
        <f t="shared" si="168"/>
        <v>172</v>
      </c>
      <c r="B2429" s="51" t="str">
        <f>IF(A2429="","",IF(A2429&lt;词盘!$B$2,"大词",IF(A2429&lt;词盘!$C$2,"中尾词","长尾词")))</f>
        <v>大词</v>
      </c>
      <c r="D2429" s="29" t="str">
        <f t="shared" si="167"/>
        <v>无序</v>
      </c>
      <c r="I2429" s="61">
        <f t="shared" si="165"/>
        <v>0</v>
      </c>
      <c r="M2429" s="62" t="s">
        <v>12644</v>
      </c>
      <c r="N2429" s="63" t="s">
        <v>12645</v>
      </c>
      <c r="O2429" s="64" t="s">
        <v>2027</v>
      </c>
      <c r="P2429" s="65"/>
      <c r="Q2429" s="63" t="s">
        <v>2047</v>
      </c>
      <c r="R2429" s="68">
        <v>0</v>
      </c>
      <c r="S2429" s="68">
        <v>1</v>
      </c>
      <c r="T2429" s="69" t="s">
        <v>2022</v>
      </c>
      <c r="U2429" s="70">
        <v>2289826</v>
      </c>
      <c r="V2429" s="68">
        <v>992</v>
      </c>
      <c r="W2429" s="71">
        <v>172</v>
      </c>
      <c r="X2429" s="72">
        <v>0.1738</v>
      </c>
      <c r="Y2429" s="71">
        <v>20490</v>
      </c>
      <c r="Z2429" s="71">
        <v>398</v>
      </c>
      <c r="AA2429" s="71">
        <v>4</v>
      </c>
      <c r="AB2429" s="76">
        <v>0</v>
      </c>
      <c r="AC2429" s="68">
        <v>90269</v>
      </c>
      <c r="AD2429" s="77">
        <v>0.01</v>
      </c>
      <c r="AE2429" s="68">
        <v>16</v>
      </c>
      <c r="AF2429" s="78">
        <v>0.1923</v>
      </c>
      <c r="AG2429" s="81">
        <v>0.5</v>
      </c>
      <c r="AH2429" s="82">
        <v>1.29</v>
      </c>
      <c r="AI2429" s="64" t="s">
        <v>2387</v>
      </c>
      <c r="AJ2429" s="63" t="s">
        <v>12646</v>
      </c>
      <c r="AK2429" s="78">
        <v>0.0769</v>
      </c>
      <c r="AL2429" s="78">
        <v>0</v>
      </c>
      <c r="AM2429" s="63" t="s">
        <v>2137</v>
      </c>
      <c r="AN2429" s="78">
        <v>0.0769</v>
      </c>
      <c r="AO2429" s="78">
        <v>0</v>
      </c>
      <c r="AP2429" s="63" t="s">
        <v>7835</v>
      </c>
      <c r="AQ2429" s="78">
        <v>0.0385</v>
      </c>
      <c r="AR2429" s="78">
        <v>0.5</v>
      </c>
      <c r="AS2429" s="86" t="s">
        <v>12647</v>
      </c>
    </row>
    <row r="2430" spans="1:45">
      <c r="A2430" s="50">
        <f t="shared" si="168"/>
        <v>510</v>
      </c>
      <c r="B2430" s="51" t="str">
        <f>IF(A2430="","",IF(A2430&lt;词盘!$B$2,"大词",IF(A2430&lt;词盘!$C$2,"中尾词","长尾词")))</f>
        <v>大词</v>
      </c>
      <c r="D2430" s="29" t="str">
        <f t="shared" si="167"/>
        <v>无序</v>
      </c>
      <c r="I2430" s="61">
        <f t="shared" ref="I2430:I2493" si="169">P2430/SUM(P:P)</f>
        <v>0</v>
      </c>
      <c r="M2430" s="62" t="s">
        <v>12648</v>
      </c>
      <c r="N2430" s="63" t="s">
        <v>12649</v>
      </c>
      <c r="O2430" s="64" t="s">
        <v>2027</v>
      </c>
      <c r="P2430" s="65"/>
      <c r="Q2430" s="63" t="s">
        <v>2047</v>
      </c>
      <c r="R2430" s="68">
        <v>0</v>
      </c>
      <c r="S2430" s="68">
        <v>1</v>
      </c>
      <c r="T2430" s="69" t="s">
        <v>2022</v>
      </c>
      <c r="U2430" s="70">
        <v>1727315</v>
      </c>
      <c r="V2430" s="68">
        <v>2981</v>
      </c>
      <c r="W2430" s="71">
        <v>510</v>
      </c>
      <c r="X2430" s="72">
        <v>0.1712</v>
      </c>
      <c r="Y2430" s="71">
        <v>62735</v>
      </c>
      <c r="Z2430" s="71">
        <v>1360</v>
      </c>
      <c r="AA2430" s="71">
        <v>12</v>
      </c>
      <c r="AB2430" s="76">
        <v>0</v>
      </c>
      <c r="AC2430" s="68">
        <v>139248</v>
      </c>
      <c r="AD2430" s="77">
        <v>0.02</v>
      </c>
      <c r="AE2430" s="68">
        <v>48</v>
      </c>
      <c r="AF2430" s="78">
        <v>0.2646</v>
      </c>
      <c r="AG2430" s="81">
        <v>0.25</v>
      </c>
      <c r="AH2430" s="82">
        <v>0.6</v>
      </c>
      <c r="AI2430" s="64" t="s">
        <v>2489</v>
      </c>
      <c r="AJ2430" s="63" t="s">
        <v>2623</v>
      </c>
      <c r="AK2430" s="78">
        <v>0.1176</v>
      </c>
      <c r="AL2430" s="78">
        <v>0</v>
      </c>
      <c r="AM2430" s="63" t="s">
        <v>7778</v>
      </c>
      <c r="AN2430" s="78">
        <v>0.0882</v>
      </c>
      <c r="AO2430" s="78">
        <v>0</v>
      </c>
      <c r="AP2430" s="63" t="s">
        <v>2137</v>
      </c>
      <c r="AQ2430" s="78">
        <v>0.0588</v>
      </c>
      <c r="AR2430" s="78">
        <v>0.25</v>
      </c>
      <c r="AS2430" s="86" t="s">
        <v>12650</v>
      </c>
    </row>
    <row r="2431" spans="1:45">
      <c r="A2431" s="50">
        <f t="shared" si="168"/>
        <v>0</v>
      </c>
      <c r="B2431" s="51" t="str">
        <f>IF(A2431="","",IF(A2431&lt;词盘!$B$2,"大词",IF(A2431&lt;词盘!$C$2,"中尾词","长尾词")))</f>
        <v>大词</v>
      </c>
      <c r="D2431" s="29" t="str">
        <f t="shared" si="167"/>
        <v>无序</v>
      </c>
      <c r="I2431" s="61">
        <f t="shared" si="169"/>
        <v>0</v>
      </c>
      <c r="M2431" s="62" t="s">
        <v>12651</v>
      </c>
      <c r="N2431" s="63"/>
      <c r="O2431" s="64" t="s">
        <v>2027</v>
      </c>
      <c r="P2431" s="65"/>
      <c r="Q2431" s="63" t="s">
        <v>2149</v>
      </c>
      <c r="R2431" s="68">
        <v>0</v>
      </c>
      <c r="S2431" s="68">
        <v>1</v>
      </c>
      <c r="T2431" s="69" t="s">
        <v>2022</v>
      </c>
      <c r="U2431" s="70"/>
      <c r="V2431" s="68"/>
      <c r="W2431" s="71"/>
      <c r="X2431" s="72"/>
      <c r="Y2431" s="71"/>
      <c r="Z2431" s="71"/>
      <c r="AA2431" s="71">
        <v>1</v>
      </c>
      <c r="AB2431" s="76">
        <v>0</v>
      </c>
      <c r="AC2431" s="68">
        <v>5481</v>
      </c>
      <c r="AD2431" s="77">
        <v>0</v>
      </c>
      <c r="AE2431" s="68">
        <v>42</v>
      </c>
      <c r="AF2431" s="78">
        <v>0.1841</v>
      </c>
      <c r="AG2431" s="81">
        <v>0.1667</v>
      </c>
      <c r="AH2431" s="44" t="s">
        <v>2027</v>
      </c>
      <c r="AI2431" s="64" t="s">
        <v>2177</v>
      </c>
      <c r="AJ2431" s="63" t="s">
        <v>12652</v>
      </c>
      <c r="AK2431" s="78">
        <v>0.0789</v>
      </c>
      <c r="AL2431" s="78">
        <v>0</v>
      </c>
      <c r="AM2431" s="63" t="s">
        <v>12653</v>
      </c>
      <c r="AN2431" s="78">
        <v>0.0526</v>
      </c>
      <c r="AO2431" s="78">
        <v>0.1667</v>
      </c>
      <c r="AP2431" s="63" t="s">
        <v>12654</v>
      </c>
      <c r="AQ2431" s="78">
        <v>0.0526</v>
      </c>
      <c r="AR2431" s="78">
        <v>0</v>
      </c>
      <c r="AS2431" s="86" t="s">
        <v>12655</v>
      </c>
    </row>
    <row r="2432" spans="1:45">
      <c r="A2432" s="50">
        <f t="shared" si="168"/>
        <v>0</v>
      </c>
      <c r="B2432" s="51" t="str">
        <f>IF(A2432="","",IF(A2432&lt;词盘!$B$2,"大词",IF(A2432&lt;词盘!$C$2,"中尾词","长尾词")))</f>
        <v>大词</v>
      </c>
      <c r="D2432" s="29" t="str">
        <f t="shared" si="167"/>
        <v>无序</v>
      </c>
      <c r="I2432" s="61">
        <f t="shared" si="169"/>
        <v>0</v>
      </c>
      <c r="M2432" s="62" t="s">
        <v>12656</v>
      </c>
      <c r="N2432" s="63"/>
      <c r="O2432" s="64" t="s">
        <v>2018</v>
      </c>
      <c r="P2432" s="65"/>
      <c r="Q2432" s="63" t="s">
        <v>2275</v>
      </c>
      <c r="R2432" s="68">
        <v>0</v>
      </c>
      <c r="S2432" s="68">
        <v>1</v>
      </c>
      <c r="T2432" s="69" t="s">
        <v>2022</v>
      </c>
      <c r="U2432" s="70">
        <v>1379566</v>
      </c>
      <c r="V2432" s="68"/>
      <c r="W2432" s="71"/>
      <c r="X2432" s="72"/>
      <c r="Y2432" s="71"/>
      <c r="Z2432" s="71"/>
      <c r="AA2432" s="71"/>
      <c r="AB2432" s="76"/>
      <c r="AC2432" s="68">
        <v>391</v>
      </c>
      <c r="AD2432" s="77"/>
      <c r="AE2432" s="68">
        <v>4</v>
      </c>
      <c r="AF2432" s="78"/>
      <c r="AG2432" s="81"/>
      <c r="AH2432" s="44" t="s">
        <v>2027</v>
      </c>
      <c r="AI2432" s="64" t="s">
        <v>2177</v>
      </c>
      <c r="AJ2432" s="63" t="s">
        <v>12657</v>
      </c>
      <c r="AK2432" s="78">
        <v>0.1163</v>
      </c>
      <c r="AL2432" s="78">
        <v>0</v>
      </c>
      <c r="AM2432" s="63" t="s">
        <v>12658</v>
      </c>
      <c r="AN2432" s="78">
        <v>0.093</v>
      </c>
      <c r="AO2432" s="78">
        <v>0</v>
      </c>
      <c r="AP2432" s="63" t="s">
        <v>12659</v>
      </c>
      <c r="AQ2432" s="78">
        <v>0.093</v>
      </c>
      <c r="AR2432" s="78">
        <v>0</v>
      </c>
      <c r="AS2432" s="86"/>
    </row>
    <row r="2433" spans="1:45">
      <c r="A2433" s="50">
        <f t="shared" si="168"/>
        <v>648</v>
      </c>
      <c r="B2433" s="51" t="str">
        <f>IF(A2433="","",IF(A2433&lt;词盘!$B$2,"大词",IF(A2433&lt;词盘!$C$2,"中尾词","长尾词")))</f>
        <v>大词</v>
      </c>
      <c r="D2433" s="29" t="str">
        <f t="shared" si="167"/>
        <v>无序</v>
      </c>
      <c r="I2433" s="61">
        <f t="shared" si="169"/>
        <v>0</v>
      </c>
      <c r="M2433" s="62" t="s">
        <v>12660</v>
      </c>
      <c r="N2433" s="63" t="s">
        <v>7798</v>
      </c>
      <c r="O2433" s="64" t="s">
        <v>2027</v>
      </c>
      <c r="P2433" s="65"/>
      <c r="Q2433" s="63" t="s">
        <v>2047</v>
      </c>
      <c r="R2433" s="68">
        <v>0</v>
      </c>
      <c r="S2433" s="68">
        <v>1</v>
      </c>
      <c r="T2433" s="69" t="s">
        <v>2022</v>
      </c>
      <c r="U2433" s="70">
        <v>700685</v>
      </c>
      <c r="V2433" s="68">
        <v>25938</v>
      </c>
      <c r="W2433" s="71">
        <v>648</v>
      </c>
      <c r="X2433" s="72">
        <v>0.025</v>
      </c>
      <c r="Y2433" s="71">
        <v>711104</v>
      </c>
      <c r="Z2433" s="71">
        <v>10757</v>
      </c>
      <c r="AA2433" s="71">
        <v>15</v>
      </c>
      <c r="AB2433" s="76">
        <v>0</v>
      </c>
      <c r="AC2433" s="68">
        <v>100771</v>
      </c>
      <c r="AD2433" s="77">
        <v>0.26</v>
      </c>
      <c r="AE2433" s="68">
        <v>16</v>
      </c>
      <c r="AF2433" s="78">
        <v>0.1347</v>
      </c>
      <c r="AG2433" s="81">
        <v>0.1739</v>
      </c>
      <c r="AH2433" s="82">
        <v>2.27</v>
      </c>
      <c r="AI2433" s="64" t="s">
        <v>12661</v>
      </c>
      <c r="AJ2433" s="63" t="s">
        <v>12662</v>
      </c>
      <c r="AK2433" s="78">
        <v>0.0449</v>
      </c>
      <c r="AL2433" s="78">
        <v>0.1304</v>
      </c>
      <c r="AM2433" s="63" t="s">
        <v>7488</v>
      </c>
      <c r="AN2433" s="78">
        <v>0.0449</v>
      </c>
      <c r="AO2433" s="78">
        <v>0.0435</v>
      </c>
      <c r="AP2433" s="63" t="s">
        <v>7782</v>
      </c>
      <c r="AQ2433" s="78">
        <v>0.0449</v>
      </c>
      <c r="AR2433" s="78">
        <v>0</v>
      </c>
      <c r="AS2433" s="86" t="s">
        <v>12663</v>
      </c>
    </row>
    <row r="2434" spans="1:45">
      <c r="A2434" s="50">
        <f t="shared" si="168"/>
        <v>0</v>
      </c>
      <c r="B2434" s="51" t="str">
        <f>IF(A2434="","",IF(A2434&lt;词盘!$B$2,"大词",IF(A2434&lt;词盘!$C$2,"中尾词","长尾词")))</f>
        <v>大词</v>
      </c>
      <c r="D2434" s="29" t="str">
        <f t="shared" si="167"/>
        <v>无序</v>
      </c>
      <c r="I2434" s="61">
        <f t="shared" si="169"/>
        <v>0</v>
      </c>
      <c r="M2434" s="62" t="s">
        <v>12664</v>
      </c>
      <c r="N2434" s="63" t="s">
        <v>11240</v>
      </c>
      <c r="O2434" s="64" t="s">
        <v>2027</v>
      </c>
      <c r="P2434" s="65"/>
      <c r="Q2434" s="63" t="s">
        <v>2047</v>
      </c>
      <c r="R2434" s="68">
        <v>0</v>
      </c>
      <c r="S2434" s="68">
        <v>1</v>
      </c>
      <c r="T2434" s="69" t="s">
        <v>2022</v>
      </c>
      <c r="U2434" s="70"/>
      <c r="V2434" s="68"/>
      <c r="W2434" s="71"/>
      <c r="X2434" s="72"/>
      <c r="Y2434" s="71"/>
      <c r="Z2434" s="71"/>
      <c r="AA2434" s="71">
        <v>1</v>
      </c>
      <c r="AB2434" s="76">
        <v>0</v>
      </c>
      <c r="AC2434" s="68">
        <v>20875</v>
      </c>
      <c r="AD2434" s="77">
        <v>0</v>
      </c>
      <c r="AE2434" s="68">
        <v>73</v>
      </c>
      <c r="AF2434" s="78">
        <v>0.0654</v>
      </c>
      <c r="AG2434" s="81">
        <v>0.021</v>
      </c>
      <c r="AH2434" s="82">
        <v>0.43</v>
      </c>
      <c r="AI2434" s="64" t="s">
        <v>3005</v>
      </c>
      <c r="AJ2434" s="63" t="s">
        <v>12665</v>
      </c>
      <c r="AK2434" s="78">
        <v>0.0254</v>
      </c>
      <c r="AL2434" s="78">
        <v>0</v>
      </c>
      <c r="AM2434" s="63" t="s">
        <v>4107</v>
      </c>
      <c r="AN2434" s="78">
        <v>0.0211</v>
      </c>
      <c r="AO2434" s="78">
        <v>0.0175</v>
      </c>
      <c r="AP2434" s="63" t="s">
        <v>3534</v>
      </c>
      <c r="AQ2434" s="78">
        <v>0.0189</v>
      </c>
      <c r="AR2434" s="78">
        <v>0.0035</v>
      </c>
      <c r="AS2434" s="86" t="s">
        <v>12666</v>
      </c>
    </row>
    <row r="2435" spans="1:45">
      <c r="A2435" s="50">
        <f t="shared" si="168"/>
        <v>106</v>
      </c>
      <c r="B2435" s="51" t="str">
        <f>IF(A2435="","",IF(A2435&lt;词盘!$B$2,"大词",IF(A2435&lt;词盘!$C$2,"中尾词","长尾词")))</f>
        <v>大词</v>
      </c>
      <c r="D2435" s="29" t="str">
        <f t="shared" si="167"/>
        <v>无序</v>
      </c>
      <c r="I2435" s="61">
        <f t="shared" si="169"/>
        <v>0</v>
      </c>
      <c r="M2435" s="62" t="s">
        <v>12667</v>
      </c>
      <c r="N2435" s="63" t="s">
        <v>12668</v>
      </c>
      <c r="O2435" s="64" t="s">
        <v>2027</v>
      </c>
      <c r="P2435" s="65"/>
      <c r="Q2435" s="63" t="s">
        <v>2047</v>
      </c>
      <c r="R2435" s="68">
        <v>0</v>
      </c>
      <c r="S2435" s="68">
        <v>1</v>
      </c>
      <c r="T2435" s="69" t="s">
        <v>2022</v>
      </c>
      <c r="U2435" s="70">
        <v>1520227</v>
      </c>
      <c r="V2435" s="68">
        <v>769</v>
      </c>
      <c r="W2435" s="71">
        <v>106</v>
      </c>
      <c r="X2435" s="72">
        <v>0.1383</v>
      </c>
      <c r="Y2435" s="71">
        <v>18426</v>
      </c>
      <c r="Z2435" s="71">
        <v>353</v>
      </c>
      <c r="AA2435" s="71">
        <v>3</v>
      </c>
      <c r="AB2435" s="76">
        <v>0</v>
      </c>
      <c r="AC2435" s="68">
        <v>40003</v>
      </c>
      <c r="AD2435" s="77">
        <v>0.02</v>
      </c>
      <c r="AE2435" s="68">
        <v>2</v>
      </c>
      <c r="AF2435" s="78">
        <v>0.2051</v>
      </c>
      <c r="AG2435" s="81">
        <v>0.2</v>
      </c>
      <c r="AH2435" s="82">
        <v>0.85</v>
      </c>
      <c r="AI2435" s="64" t="s">
        <v>2847</v>
      </c>
      <c r="AJ2435" s="63" t="s">
        <v>5637</v>
      </c>
      <c r="AK2435" s="78">
        <v>0.0769</v>
      </c>
      <c r="AL2435" s="78">
        <v>0</v>
      </c>
      <c r="AM2435" s="63" t="s">
        <v>3513</v>
      </c>
      <c r="AN2435" s="78">
        <v>0.0769</v>
      </c>
      <c r="AO2435" s="78">
        <v>0</v>
      </c>
      <c r="AP2435" s="63" t="s">
        <v>2137</v>
      </c>
      <c r="AQ2435" s="78">
        <v>0.0513</v>
      </c>
      <c r="AR2435" s="78">
        <v>0.2</v>
      </c>
      <c r="AS2435" s="86" t="s">
        <v>12669</v>
      </c>
    </row>
    <row r="2436" spans="1:45">
      <c r="A2436" s="50">
        <f t="shared" si="168"/>
        <v>28</v>
      </c>
      <c r="B2436" s="51" t="str">
        <f>IF(A2436="","",IF(A2436&lt;词盘!$B$2,"大词",IF(A2436&lt;词盘!$C$2,"中尾词","长尾词")))</f>
        <v>大词</v>
      </c>
      <c r="D2436" s="29" t="str">
        <f t="shared" si="167"/>
        <v>无序</v>
      </c>
      <c r="I2436" s="61">
        <f t="shared" si="169"/>
        <v>0</v>
      </c>
      <c r="M2436" s="62" t="s">
        <v>12670</v>
      </c>
      <c r="N2436" s="63" t="s">
        <v>12638</v>
      </c>
      <c r="O2436" s="64" t="s">
        <v>2027</v>
      </c>
      <c r="P2436" s="65"/>
      <c r="Q2436" s="63" t="s">
        <v>2047</v>
      </c>
      <c r="R2436" s="68">
        <v>0</v>
      </c>
      <c r="S2436" s="68">
        <v>1</v>
      </c>
      <c r="T2436" s="69" t="s">
        <v>2022</v>
      </c>
      <c r="U2436" s="70">
        <v>1352721</v>
      </c>
      <c r="V2436" s="68">
        <v>933</v>
      </c>
      <c r="W2436" s="71">
        <v>28</v>
      </c>
      <c r="X2436" s="72">
        <v>0.0307</v>
      </c>
      <c r="Y2436" s="71">
        <v>20713</v>
      </c>
      <c r="Z2436" s="71">
        <v>417</v>
      </c>
      <c r="AA2436" s="71">
        <v>1</v>
      </c>
      <c r="AB2436" s="76">
        <v>0</v>
      </c>
      <c r="AC2436" s="68">
        <v>97500</v>
      </c>
      <c r="AD2436" s="77">
        <v>0.01</v>
      </c>
      <c r="AE2436" s="68">
        <v>5</v>
      </c>
      <c r="AF2436" s="78">
        <v>0.1592</v>
      </c>
      <c r="AG2436" s="81">
        <v>0</v>
      </c>
      <c r="AH2436" s="82">
        <v>1.07</v>
      </c>
      <c r="AI2436" s="64" t="s">
        <v>10873</v>
      </c>
      <c r="AJ2436" s="63" t="s">
        <v>7763</v>
      </c>
      <c r="AK2436" s="78">
        <v>0.0682</v>
      </c>
      <c r="AL2436" s="78">
        <v>0</v>
      </c>
      <c r="AM2436" s="63" t="s">
        <v>5739</v>
      </c>
      <c r="AN2436" s="78">
        <v>0.0455</v>
      </c>
      <c r="AO2436" s="78">
        <v>0</v>
      </c>
      <c r="AP2436" s="63" t="s">
        <v>12671</v>
      </c>
      <c r="AQ2436" s="78">
        <v>0.0455</v>
      </c>
      <c r="AR2436" s="78">
        <v>0</v>
      </c>
      <c r="AS2436" s="86" t="s">
        <v>12672</v>
      </c>
    </row>
    <row r="2437" spans="1:45">
      <c r="A2437" s="50">
        <f t="shared" si="168"/>
        <v>57</v>
      </c>
      <c r="B2437" s="51" t="str">
        <f>IF(A2437="","",IF(A2437&lt;词盘!$B$2,"大词",IF(A2437&lt;词盘!$C$2,"中尾词","长尾词")))</f>
        <v>大词</v>
      </c>
      <c r="D2437" s="29" t="str">
        <f t="shared" si="167"/>
        <v>无序</v>
      </c>
      <c r="I2437" s="61">
        <f t="shared" si="169"/>
        <v>0</v>
      </c>
      <c r="M2437" s="62" t="s">
        <v>12673</v>
      </c>
      <c r="N2437" s="63" t="s">
        <v>7798</v>
      </c>
      <c r="O2437" s="64" t="s">
        <v>2027</v>
      </c>
      <c r="P2437" s="65"/>
      <c r="Q2437" s="63" t="s">
        <v>2047</v>
      </c>
      <c r="R2437" s="68">
        <v>0</v>
      </c>
      <c r="S2437" s="68">
        <v>1</v>
      </c>
      <c r="T2437" s="69" t="s">
        <v>2022</v>
      </c>
      <c r="U2437" s="70">
        <v>886796</v>
      </c>
      <c r="V2437" s="68">
        <v>1573</v>
      </c>
      <c r="W2437" s="71">
        <v>57</v>
      </c>
      <c r="X2437" s="72">
        <v>0.0366</v>
      </c>
      <c r="Y2437" s="71">
        <v>35459</v>
      </c>
      <c r="Z2437" s="71">
        <v>764</v>
      </c>
      <c r="AA2437" s="71">
        <v>2</v>
      </c>
      <c r="AB2437" s="76">
        <v>0</v>
      </c>
      <c r="AC2437" s="68">
        <v>44341</v>
      </c>
      <c r="AD2437" s="77">
        <v>0.04</v>
      </c>
      <c r="AE2437" s="68">
        <v>16</v>
      </c>
      <c r="AF2437" s="78">
        <v>0.147</v>
      </c>
      <c r="AG2437" s="81">
        <v>0.0769</v>
      </c>
      <c r="AH2437" s="82">
        <v>1.15</v>
      </c>
      <c r="AI2437" s="64" t="s">
        <v>7828</v>
      </c>
      <c r="AJ2437" s="63" t="s">
        <v>4938</v>
      </c>
      <c r="AK2437" s="78">
        <v>0.0588</v>
      </c>
      <c r="AL2437" s="78">
        <v>0</v>
      </c>
      <c r="AM2437" s="63" t="s">
        <v>7778</v>
      </c>
      <c r="AN2437" s="78">
        <v>0.0441</v>
      </c>
      <c r="AO2437" s="78">
        <v>0.0769</v>
      </c>
      <c r="AP2437" s="63" t="s">
        <v>5182</v>
      </c>
      <c r="AQ2437" s="78">
        <v>0.0441</v>
      </c>
      <c r="AR2437" s="78">
        <v>0</v>
      </c>
      <c r="AS2437" s="86" t="s">
        <v>12674</v>
      </c>
    </row>
    <row r="2438" spans="1:45">
      <c r="A2438" s="50">
        <f t="shared" si="168"/>
        <v>22</v>
      </c>
      <c r="B2438" s="51" t="str">
        <f>IF(A2438="","",IF(A2438&lt;词盘!$B$2,"大词",IF(A2438&lt;词盘!$C$2,"中尾词","长尾词")))</f>
        <v>大词</v>
      </c>
      <c r="D2438" s="29" t="str">
        <f t="shared" si="167"/>
        <v>无序</v>
      </c>
      <c r="I2438" s="61">
        <f t="shared" si="169"/>
        <v>0</v>
      </c>
      <c r="M2438" s="62" t="s">
        <v>12675</v>
      </c>
      <c r="N2438" s="63"/>
      <c r="O2438" s="64" t="s">
        <v>2027</v>
      </c>
      <c r="P2438" s="65"/>
      <c r="Q2438" s="63" t="s">
        <v>2028</v>
      </c>
      <c r="R2438" s="68">
        <v>0</v>
      </c>
      <c r="S2438" s="68">
        <v>5</v>
      </c>
      <c r="T2438" s="69" t="s">
        <v>8524</v>
      </c>
      <c r="U2438" s="70">
        <v>1520223</v>
      </c>
      <c r="V2438" s="68">
        <v>769</v>
      </c>
      <c r="W2438" s="71">
        <v>22</v>
      </c>
      <c r="X2438" s="72">
        <v>0.0293</v>
      </c>
      <c r="Y2438" s="71">
        <v>17124</v>
      </c>
      <c r="Z2438" s="71">
        <v>359</v>
      </c>
      <c r="AA2438" s="71">
        <v>1</v>
      </c>
      <c r="AB2438" s="76">
        <v>0</v>
      </c>
      <c r="AC2438" s="68">
        <v>327</v>
      </c>
      <c r="AD2438" s="77">
        <v>2.35</v>
      </c>
      <c r="AE2438" s="68">
        <v>51</v>
      </c>
      <c r="AF2438" s="78">
        <v>0.1795</v>
      </c>
      <c r="AG2438" s="81">
        <v>0</v>
      </c>
      <c r="AH2438" s="82">
        <v>0.37</v>
      </c>
      <c r="AI2438" s="64" t="s">
        <v>4340</v>
      </c>
      <c r="AJ2438" s="63" t="s">
        <v>6340</v>
      </c>
      <c r="AK2438" s="78">
        <v>0.0769</v>
      </c>
      <c r="AL2438" s="78">
        <v>0</v>
      </c>
      <c r="AM2438" s="63" t="s">
        <v>12676</v>
      </c>
      <c r="AN2438" s="78">
        <v>0.0513</v>
      </c>
      <c r="AO2438" s="78">
        <v>0</v>
      </c>
      <c r="AP2438" s="63" t="s">
        <v>12677</v>
      </c>
      <c r="AQ2438" s="78">
        <v>0.0513</v>
      </c>
      <c r="AR2438" s="78">
        <v>0</v>
      </c>
      <c r="AS2438" s="86" t="s">
        <v>12678</v>
      </c>
    </row>
    <row r="2439" spans="1:45">
      <c r="A2439" s="50">
        <f t="shared" si="168"/>
        <v>0</v>
      </c>
      <c r="B2439" s="51" t="str">
        <f>IF(A2439="","",IF(A2439&lt;词盘!$B$2,"大词",IF(A2439&lt;词盘!$C$2,"中尾词","长尾词")))</f>
        <v>大词</v>
      </c>
      <c r="D2439" s="29" t="str">
        <f t="shared" si="167"/>
        <v>无序</v>
      </c>
      <c r="I2439" s="61">
        <f t="shared" si="169"/>
        <v>0</v>
      </c>
      <c r="M2439" s="62" t="s">
        <v>12679</v>
      </c>
      <c r="N2439" s="63"/>
      <c r="O2439" s="64" t="s">
        <v>2027</v>
      </c>
      <c r="P2439" s="65"/>
      <c r="Q2439" s="63" t="s">
        <v>2047</v>
      </c>
      <c r="R2439" s="68">
        <v>0</v>
      </c>
      <c r="S2439" s="68">
        <v>1</v>
      </c>
      <c r="T2439" s="69" t="s">
        <v>2022</v>
      </c>
      <c r="U2439" s="70"/>
      <c r="V2439" s="68"/>
      <c r="W2439" s="71"/>
      <c r="X2439" s="72"/>
      <c r="Y2439" s="71"/>
      <c r="Z2439" s="71"/>
      <c r="AA2439" s="71">
        <v>1</v>
      </c>
      <c r="AB2439" s="76">
        <v>0</v>
      </c>
      <c r="AC2439" s="68">
        <v>684</v>
      </c>
      <c r="AD2439" s="77">
        <v>0</v>
      </c>
      <c r="AE2439" s="68">
        <v>46</v>
      </c>
      <c r="AF2439" s="78">
        <v>0.1284</v>
      </c>
      <c r="AG2439" s="81">
        <v>0.0682</v>
      </c>
      <c r="AH2439" s="82">
        <v>1.12</v>
      </c>
      <c r="AI2439" s="64" t="s">
        <v>5666</v>
      </c>
      <c r="AJ2439" s="63" t="s">
        <v>4139</v>
      </c>
      <c r="AK2439" s="78">
        <v>0.0711</v>
      </c>
      <c r="AL2439" s="78">
        <v>0.0341</v>
      </c>
      <c r="AM2439" s="63" t="s">
        <v>12680</v>
      </c>
      <c r="AN2439" s="78">
        <v>0.0316</v>
      </c>
      <c r="AO2439" s="78">
        <v>0.0114</v>
      </c>
      <c r="AP2439" s="63" t="s">
        <v>10111</v>
      </c>
      <c r="AQ2439" s="78">
        <v>0.0257</v>
      </c>
      <c r="AR2439" s="78">
        <v>0.0227</v>
      </c>
      <c r="AS2439" s="86" t="s">
        <v>12681</v>
      </c>
    </row>
    <row r="2440" spans="1:45">
      <c r="A2440" s="50">
        <f t="shared" si="168"/>
        <v>240</v>
      </c>
      <c r="B2440" s="51" t="str">
        <f>IF(A2440="","",IF(A2440&lt;词盘!$B$2,"大词",IF(A2440&lt;词盘!$C$2,"中尾词","长尾词")))</f>
        <v>大词</v>
      </c>
      <c r="D2440" s="29" t="str">
        <f t="shared" si="167"/>
        <v>无序</v>
      </c>
      <c r="I2440" s="61">
        <f t="shared" si="169"/>
        <v>0</v>
      </c>
      <c r="M2440" s="62" t="s">
        <v>12682</v>
      </c>
      <c r="N2440" s="63" t="s">
        <v>6339</v>
      </c>
      <c r="O2440" s="64" t="s">
        <v>2027</v>
      </c>
      <c r="P2440" s="65"/>
      <c r="Q2440" s="63" t="s">
        <v>2047</v>
      </c>
      <c r="R2440" s="68">
        <v>0</v>
      </c>
      <c r="S2440" s="68">
        <v>1</v>
      </c>
      <c r="T2440" s="69" t="s">
        <v>2022</v>
      </c>
      <c r="U2440" s="70">
        <v>380924</v>
      </c>
      <c r="V2440" s="68">
        <v>4959</v>
      </c>
      <c r="W2440" s="71">
        <v>240</v>
      </c>
      <c r="X2440" s="72">
        <v>0.0485</v>
      </c>
      <c r="Y2440" s="71">
        <v>141400</v>
      </c>
      <c r="Z2440" s="71">
        <v>2142</v>
      </c>
      <c r="AA2440" s="71">
        <v>6</v>
      </c>
      <c r="AB2440" s="76">
        <v>0</v>
      </c>
      <c r="AC2440" s="68">
        <v>22182</v>
      </c>
      <c r="AD2440" s="77">
        <v>0.22</v>
      </c>
      <c r="AE2440" s="68">
        <v>129</v>
      </c>
      <c r="AF2440" s="78">
        <v>0.1836</v>
      </c>
      <c r="AG2440" s="81">
        <v>0.3</v>
      </c>
      <c r="AH2440" s="82">
        <v>1.27</v>
      </c>
      <c r="AI2440" s="64" t="s">
        <v>8420</v>
      </c>
      <c r="AJ2440" s="63" t="s">
        <v>2490</v>
      </c>
      <c r="AK2440" s="78">
        <v>0.1013</v>
      </c>
      <c r="AL2440" s="78">
        <v>0.2</v>
      </c>
      <c r="AM2440" s="63" t="s">
        <v>2137</v>
      </c>
      <c r="AN2440" s="78">
        <v>0.0443</v>
      </c>
      <c r="AO2440" s="78">
        <v>0.1</v>
      </c>
      <c r="AP2440" s="63" t="s">
        <v>2491</v>
      </c>
      <c r="AQ2440" s="78">
        <v>0.038</v>
      </c>
      <c r="AR2440" s="78">
        <v>0</v>
      </c>
      <c r="AS2440" s="86" t="s">
        <v>12683</v>
      </c>
    </row>
    <row r="2441" spans="1:45">
      <c r="A2441" s="50">
        <f t="shared" si="168"/>
        <v>12</v>
      </c>
      <c r="B2441" s="51" t="str">
        <f>IF(A2441="","",IF(A2441&lt;词盘!$B$2,"大词",IF(A2441&lt;词盘!$C$2,"中尾词","长尾词")))</f>
        <v>大词</v>
      </c>
      <c r="D2441" s="29" t="str">
        <f t="shared" si="167"/>
        <v>无序</v>
      </c>
      <c r="I2441" s="61">
        <f t="shared" si="169"/>
        <v>0</v>
      </c>
      <c r="M2441" s="62" t="s">
        <v>12684</v>
      </c>
      <c r="N2441" s="63" t="s">
        <v>12685</v>
      </c>
      <c r="O2441" s="64" t="s">
        <v>2027</v>
      </c>
      <c r="P2441" s="65"/>
      <c r="Q2441" s="63" t="s">
        <v>2047</v>
      </c>
      <c r="R2441" s="68">
        <v>0</v>
      </c>
      <c r="S2441" s="68">
        <v>1</v>
      </c>
      <c r="T2441" s="69" t="s">
        <v>2022</v>
      </c>
      <c r="U2441" s="70">
        <v>2221964</v>
      </c>
      <c r="V2441" s="68">
        <v>392</v>
      </c>
      <c r="W2441" s="71">
        <v>12</v>
      </c>
      <c r="X2441" s="72">
        <v>0.0307</v>
      </c>
      <c r="Y2441" s="71">
        <v>8661</v>
      </c>
      <c r="Z2441" s="71">
        <v>188</v>
      </c>
      <c r="AA2441" s="71">
        <v>1</v>
      </c>
      <c r="AB2441" s="76">
        <v>0</v>
      </c>
      <c r="AC2441" s="68">
        <v>11724</v>
      </c>
      <c r="AD2441" s="77">
        <v>0.03</v>
      </c>
      <c r="AE2441" s="68">
        <v>17</v>
      </c>
      <c r="AF2441" s="78">
        <v>0.3461</v>
      </c>
      <c r="AG2441" s="81">
        <v>0.3572</v>
      </c>
      <c r="AH2441" s="82">
        <v>0.75</v>
      </c>
      <c r="AI2441" s="64" t="s">
        <v>2652</v>
      </c>
      <c r="AJ2441" s="63" t="s">
        <v>4107</v>
      </c>
      <c r="AK2441" s="78">
        <v>0.1538</v>
      </c>
      <c r="AL2441" s="78">
        <v>0.1429</v>
      </c>
      <c r="AM2441" s="63" t="s">
        <v>12686</v>
      </c>
      <c r="AN2441" s="78">
        <v>0.1154</v>
      </c>
      <c r="AO2441" s="78">
        <v>0.0714</v>
      </c>
      <c r="AP2441" s="63" t="s">
        <v>10383</v>
      </c>
      <c r="AQ2441" s="78">
        <v>0.0769</v>
      </c>
      <c r="AR2441" s="78">
        <v>0.1429</v>
      </c>
      <c r="AS2441" s="86" t="s">
        <v>12687</v>
      </c>
    </row>
    <row r="2442" spans="1:45">
      <c r="A2442" s="50">
        <f t="shared" si="168"/>
        <v>0</v>
      </c>
      <c r="B2442" s="51" t="str">
        <f>IF(A2442="","",IF(A2442&lt;词盘!$B$2,"大词",IF(A2442&lt;词盘!$C$2,"中尾词","长尾词")))</f>
        <v>大词</v>
      </c>
      <c r="D2442" s="29" t="str">
        <f t="shared" si="167"/>
        <v>无序</v>
      </c>
      <c r="I2442" s="61">
        <f t="shared" si="169"/>
        <v>0</v>
      </c>
      <c r="M2442" s="62" t="s">
        <v>12688</v>
      </c>
      <c r="N2442" s="63" t="s">
        <v>12689</v>
      </c>
      <c r="O2442" s="64" t="s">
        <v>2027</v>
      </c>
      <c r="P2442" s="65"/>
      <c r="Q2442" s="63" t="s">
        <v>2047</v>
      </c>
      <c r="R2442" s="68">
        <v>0</v>
      </c>
      <c r="S2442" s="68">
        <v>1</v>
      </c>
      <c r="T2442" s="69" t="s">
        <v>2022</v>
      </c>
      <c r="U2442" s="70"/>
      <c r="V2442" s="68"/>
      <c r="W2442" s="71"/>
      <c r="X2442" s="72"/>
      <c r="Y2442" s="71"/>
      <c r="Z2442" s="71"/>
      <c r="AA2442" s="71">
        <v>1</v>
      </c>
      <c r="AB2442" s="76">
        <v>0</v>
      </c>
      <c r="AC2442" s="68">
        <v>138154</v>
      </c>
      <c r="AD2442" s="77">
        <v>0</v>
      </c>
      <c r="AE2442" s="68">
        <v>18</v>
      </c>
      <c r="AF2442" s="78">
        <v>0.0723</v>
      </c>
      <c r="AG2442" s="81">
        <v>0.0318</v>
      </c>
      <c r="AH2442" s="82">
        <v>1.78</v>
      </c>
      <c r="AI2442" s="64" t="s">
        <v>12690</v>
      </c>
      <c r="AJ2442" s="63" t="s">
        <v>11246</v>
      </c>
      <c r="AK2442" s="78">
        <v>0.0279</v>
      </c>
      <c r="AL2442" s="78">
        <v>0.0087</v>
      </c>
      <c r="AM2442" s="63" t="s">
        <v>7918</v>
      </c>
      <c r="AN2442" s="78">
        <v>0.0227</v>
      </c>
      <c r="AO2442" s="78">
        <v>0.0231</v>
      </c>
      <c r="AP2442" s="63" t="s">
        <v>12691</v>
      </c>
      <c r="AQ2442" s="78">
        <v>0.0217</v>
      </c>
      <c r="AR2442" s="78">
        <v>0</v>
      </c>
      <c r="AS2442" s="86" t="s">
        <v>12692</v>
      </c>
    </row>
    <row r="2443" spans="1:45">
      <c r="A2443" s="50">
        <f t="shared" si="168"/>
        <v>13</v>
      </c>
      <c r="B2443" s="51" t="str">
        <f>IF(A2443="","",IF(A2443&lt;词盘!$B$2,"大词",IF(A2443&lt;词盘!$C$2,"中尾词","长尾词")))</f>
        <v>大词</v>
      </c>
      <c r="D2443" s="29" t="str">
        <f t="shared" si="167"/>
        <v>无序</v>
      </c>
      <c r="I2443" s="61">
        <f t="shared" si="169"/>
        <v>0</v>
      </c>
      <c r="M2443" s="62" t="s">
        <v>12693</v>
      </c>
      <c r="N2443" s="63" t="s">
        <v>12694</v>
      </c>
      <c r="O2443" s="64" t="s">
        <v>2027</v>
      </c>
      <c r="P2443" s="65"/>
      <c r="Q2443" s="63" t="s">
        <v>2047</v>
      </c>
      <c r="R2443" s="68">
        <v>0</v>
      </c>
      <c r="S2443" s="68">
        <v>1</v>
      </c>
      <c r="T2443" s="69" t="s">
        <v>2022</v>
      </c>
      <c r="U2443" s="70">
        <v>2140378</v>
      </c>
      <c r="V2443" s="68">
        <v>405</v>
      </c>
      <c r="W2443" s="71">
        <v>13</v>
      </c>
      <c r="X2443" s="72">
        <v>0.0331</v>
      </c>
      <c r="Y2443" s="71">
        <v>11428</v>
      </c>
      <c r="Z2443" s="71">
        <v>182</v>
      </c>
      <c r="AA2443" s="71">
        <v>1</v>
      </c>
      <c r="AB2443" s="76">
        <v>0</v>
      </c>
      <c r="AC2443" s="68">
        <v>71963</v>
      </c>
      <c r="AD2443" s="77">
        <v>0.01</v>
      </c>
      <c r="AE2443" s="68">
        <v>2</v>
      </c>
      <c r="AF2443" s="78">
        <v>0.111</v>
      </c>
      <c r="AG2443" s="81">
        <v>0.5</v>
      </c>
      <c r="AH2443" s="82">
        <v>1.1</v>
      </c>
      <c r="AI2443" s="64" t="s">
        <v>5760</v>
      </c>
      <c r="AJ2443" s="63" t="s">
        <v>6382</v>
      </c>
      <c r="AK2443" s="78">
        <v>0.037</v>
      </c>
      <c r="AL2443" s="78">
        <v>0.5</v>
      </c>
      <c r="AM2443" s="63" t="s">
        <v>12625</v>
      </c>
      <c r="AN2443" s="78">
        <v>0.037</v>
      </c>
      <c r="AO2443" s="78">
        <v>0</v>
      </c>
      <c r="AP2443" s="63" t="s">
        <v>2022</v>
      </c>
      <c r="AQ2443" s="78">
        <v>0.037</v>
      </c>
      <c r="AR2443" s="78">
        <v>0</v>
      </c>
      <c r="AS2443" s="86" t="s">
        <v>12695</v>
      </c>
    </row>
    <row r="2444" spans="1:45">
      <c r="A2444" s="50">
        <f t="shared" si="168"/>
        <v>95</v>
      </c>
      <c r="B2444" s="51" t="str">
        <f>IF(A2444="","",IF(A2444&lt;词盘!$B$2,"大词",IF(A2444&lt;词盘!$C$2,"中尾词","长尾词")))</f>
        <v>大词</v>
      </c>
      <c r="D2444" s="29" t="str">
        <f t="shared" si="167"/>
        <v>无序</v>
      </c>
      <c r="I2444" s="61">
        <f t="shared" si="169"/>
        <v>0</v>
      </c>
      <c r="M2444" s="62" t="s">
        <v>12696</v>
      </c>
      <c r="N2444" s="63"/>
      <c r="O2444" s="64" t="s">
        <v>2027</v>
      </c>
      <c r="P2444" s="65"/>
      <c r="Q2444" s="63" t="s">
        <v>2047</v>
      </c>
      <c r="R2444" s="68">
        <v>0</v>
      </c>
      <c r="S2444" s="68">
        <v>1</v>
      </c>
      <c r="T2444" s="69" t="s">
        <v>2022</v>
      </c>
      <c r="U2444" s="70">
        <v>467387</v>
      </c>
      <c r="V2444" s="68">
        <v>3016</v>
      </c>
      <c r="W2444" s="71">
        <v>95</v>
      </c>
      <c r="X2444" s="72">
        <v>0.0315</v>
      </c>
      <c r="Y2444" s="71">
        <v>80051</v>
      </c>
      <c r="Z2444" s="71">
        <v>1254</v>
      </c>
      <c r="AA2444" s="71">
        <v>3</v>
      </c>
      <c r="AB2444" s="76">
        <v>0</v>
      </c>
      <c r="AC2444" s="68">
        <v>14989</v>
      </c>
      <c r="AD2444" s="77">
        <v>0.2</v>
      </c>
      <c r="AE2444" s="68">
        <v>5</v>
      </c>
      <c r="AF2444" s="78">
        <v>0.1706</v>
      </c>
      <c r="AG2444" s="81">
        <v>0.05</v>
      </c>
      <c r="AH2444" s="44" t="s">
        <v>2027</v>
      </c>
      <c r="AI2444" s="64" t="s">
        <v>2177</v>
      </c>
      <c r="AJ2444" s="63" t="s">
        <v>7768</v>
      </c>
      <c r="AK2444" s="78">
        <v>0.0698</v>
      </c>
      <c r="AL2444" s="78">
        <v>0</v>
      </c>
      <c r="AM2444" s="63" t="s">
        <v>2696</v>
      </c>
      <c r="AN2444" s="78">
        <v>0.0543</v>
      </c>
      <c r="AO2444" s="78">
        <v>0.05</v>
      </c>
      <c r="AP2444" s="63" t="s">
        <v>5182</v>
      </c>
      <c r="AQ2444" s="78">
        <v>0.0465</v>
      </c>
      <c r="AR2444" s="78">
        <v>0</v>
      </c>
      <c r="AS2444" s="86" t="s">
        <v>12697</v>
      </c>
    </row>
    <row r="2445" spans="1:45">
      <c r="A2445" s="50">
        <f t="shared" si="168"/>
        <v>53</v>
      </c>
      <c r="B2445" s="51" t="str">
        <f>IF(A2445="","",IF(A2445&lt;词盘!$B$2,"大词",IF(A2445&lt;词盘!$C$2,"中尾词","长尾词")))</f>
        <v>大词</v>
      </c>
      <c r="D2445" s="29" t="str">
        <f t="shared" si="167"/>
        <v>无序</v>
      </c>
      <c r="I2445" s="61">
        <f t="shared" si="169"/>
        <v>0</v>
      </c>
      <c r="M2445" s="62" t="s">
        <v>12698</v>
      </c>
      <c r="N2445" s="63" t="s">
        <v>12699</v>
      </c>
      <c r="O2445" s="64" t="s">
        <v>2018</v>
      </c>
      <c r="P2445" s="65"/>
      <c r="Q2445" s="63" t="s">
        <v>1987</v>
      </c>
      <c r="R2445" s="68">
        <v>0</v>
      </c>
      <c r="S2445" s="68">
        <v>2</v>
      </c>
      <c r="T2445" s="69" t="s">
        <v>3175</v>
      </c>
      <c r="U2445" s="70">
        <v>1641051</v>
      </c>
      <c r="V2445" s="68">
        <v>676</v>
      </c>
      <c r="W2445" s="71">
        <v>53</v>
      </c>
      <c r="X2445" s="72">
        <v>0.0789</v>
      </c>
      <c r="Y2445" s="71">
        <v>13978</v>
      </c>
      <c r="Z2445" s="71">
        <v>319</v>
      </c>
      <c r="AA2445" s="71">
        <v>2</v>
      </c>
      <c r="AB2445" s="76">
        <v>0</v>
      </c>
      <c r="AC2445" s="68">
        <v>20745</v>
      </c>
      <c r="AD2445" s="77">
        <v>0.03</v>
      </c>
      <c r="AE2445" s="68">
        <v>14</v>
      </c>
      <c r="AF2445" s="78">
        <v>0.25</v>
      </c>
      <c r="AG2445" s="81">
        <v>0.25</v>
      </c>
      <c r="AH2445" s="82">
        <v>2.23</v>
      </c>
      <c r="AI2445" s="64" t="s">
        <v>10340</v>
      </c>
      <c r="AJ2445" s="63">
        <v>1452179611</v>
      </c>
      <c r="AK2445" s="78">
        <v>0.1111</v>
      </c>
      <c r="AL2445" s="78">
        <v>0.25</v>
      </c>
      <c r="AM2445" s="63" t="s">
        <v>4752</v>
      </c>
      <c r="AN2445" s="78">
        <v>0.0833</v>
      </c>
      <c r="AO2445" s="78">
        <v>0</v>
      </c>
      <c r="AP2445" s="63" t="s">
        <v>4262</v>
      </c>
      <c r="AQ2445" s="78">
        <v>0.0556</v>
      </c>
      <c r="AR2445" s="78">
        <v>0</v>
      </c>
      <c r="AS2445" s="86" t="s">
        <v>12700</v>
      </c>
    </row>
    <row r="2446" spans="1:45">
      <c r="A2446" s="50">
        <f t="shared" si="168"/>
        <v>24</v>
      </c>
      <c r="B2446" s="51" t="str">
        <f>IF(A2446="","",IF(A2446&lt;词盘!$B$2,"大词",IF(A2446&lt;词盘!$C$2,"中尾词","长尾词")))</f>
        <v>大词</v>
      </c>
      <c r="D2446" s="29" t="str">
        <f t="shared" si="167"/>
        <v>无序</v>
      </c>
      <c r="I2446" s="61">
        <f t="shared" si="169"/>
        <v>0</v>
      </c>
      <c r="M2446" s="62" t="s">
        <v>12701</v>
      </c>
      <c r="N2446" s="63"/>
      <c r="O2446" s="64" t="s">
        <v>2027</v>
      </c>
      <c r="P2446" s="65"/>
      <c r="Q2446" s="63" t="s">
        <v>2047</v>
      </c>
      <c r="R2446" s="68">
        <v>0</v>
      </c>
      <c r="S2446" s="68">
        <v>1</v>
      </c>
      <c r="T2446" s="69" t="s">
        <v>2022</v>
      </c>
      <c r="U2446" s="70">
        <v>1520179</v>
      </c>
      <c r="V2446" s="68">
        <v>769</v>
      </c>
      <c r="W2446" s="71">
        <v>24</v>
      </c>
      <c r="X2446" s="72">
        <v>0.0317</v>
      </c>
      <c r="Y2446" s="71">
        <v>21994</v>
      </c>
      <c r="Z2446" s="71">
        <v>324</v>
      </c>
      <c r="AA2446" s="71">
        <v>1</v>
      </c>
      <c r="AB2446" s="76">
        <v>0</v>
      </c>
      <c r="AC2446" s="68">
        <v>94533</v>
      </c>
      <c r="AD2446" s="77">
        <v>0.01</v>
      </c>
      <c r="AE2446" s="68">
        <v>13</v>
      </c>
      <c r="AF2446" s="78">
        <v>0.2052</v>
      </c>
      <c r="AG2446" s="81">
        <v>0.25</v>
      </c>
      <c r="AH2446" s="44" t="s">
        <v>2027</v>
      </c>
      <c r="AI2446" s="64" t="s">
        <v>2177</v>
      </c>
      <c r="AJ2446" s="63" t="s">
        <v>5071</v>
      </c>
      <c r="AK2446" s="78">
        <v>0.1026</v>
      </c>
      <c r="AL2446" s="78">
        <v>0.25</v>
      </c>
      <c r="AM2446" s="63" t="s">
        <v>5752</v>
      </c>
      <c r="AN2446" s="78">
        <v>0.0513</v>
      </c>
      <c r="AO2446" s="78">
        <v>0</v>
      </c>
      <c r="AP2446" s="63" t="s">
        <v>12702</v>
      </c>
      <c r="AQ2446" s="78">
        <v>0.0513</v>
      </c>
      <c r="AR2446" s="78">
        <v>0</v>
      </c>
      <c r="AS2446" s="86" t="s">
        <v>12703</v>
      </c>
    </row>
    <row r="2447" spans="1:45">
      <c r="A2447" s="50">
        <f t="shared" si="168"/>
        <v>359</v>
      </c>
      <c r="B2447" s="51" t="str">
        <f>IF(A2447="","",IF(A2447&lt;词盘!$B$2,"大词",IF(A2447&lt;词盘!$C$2,"中尾词","长尾词")))</f>
        <v>大词</v>
      </c>
      <c r="D2447" s="29" t="str">
        <f t="shared" si="167"/>
        <v>无序</v>
      </c>
      <c r="E2447" s="89"/>
      <c r="I2447" s="61">
        <f t="shared" si="169"/>
        <v>0</v>
      </c>
      <c r="M2447" s="62" t="s">
        <v>12704</v>
      </c>
      <c r="N2447" s="63" t="s">
        <v>12705</v>
      </c>
      <c r="O2447" s="64" t="s">
        <v>2027</v>
      </c>
      <c r="P2447" s="65"/>
      <c r="Q2447" s="63" t="s">
        <v>2047</v>
      </c>
      <c r="R2447" s="68">
        <v>0</v>
      </c>
      <c r="S2447" s="68">
        <v>1</v>
      </c>
      <c r="T2447" s="69" t="s">
        <v>2022</v>
      </c>
      <c r="U2447" s="70">
        <v>449822</v>
      </c>
      <c r="V2447" s="68">
        <v>3342</v>
      </c>
      <c r="W2447" s="71">
        <v>359</v>
      </c>
      <c r="X2447" s="72">
        <v>0.1075</v>
      </c>
      <c r="Y2447" s="71">
        <v>100128</v>
      </c>
      <c r="Z2447" s="71">
        <v>1552</v>
      </c>
      <c r="AA2447" s="71">
        <v>9</v>
      </c>
      <c r="AB2447" s="76">
        <v>3</v>
      </c>
      <c r="AC2447" s="68">
        <v>193147</v>
      </c>
      <c r="AD2447" s="77">
        <v>0.02</v>
      </c>
      <c r="AE2447" s="68">
        <v>49</v>
      </c>
      <c r="AF2447" s="78">
        <v>0.1792</v>
      </c>
      <c r="AG2447" s="81">
        <v>0.0811</v>
      </c>
      <c r="AH2447" s="82">
        <v>1.2</v>
      </c>
      <c r="AI2447" s="64" t="s">
        <v>2339</v>
      </c>
      <c r="AJ2447" s="63" t="s">
        <v>2196</v>
      </c>
      <c r="AK2447" s="78">
        <v>0.0672</v>
      </c>
      <c r="AL2447" s="78">
        <v>0.0541</v>
      </c>
      <c r="AM2447" s="63" t="s">
        <v>2197</v>
      </c>
      <c r="AN2447" s="78">
        <v>0.0672</v>
      </c>
      <c r="AO2447" s="78">
        <v>0.027</v>
      </c>
      <c r="AP2447" s="63" t="s">
        <v>2623</v>
      </c>
      <c r="AQ2447" s="78">
        <v>0.0448</v>
      </c>
      <c r="AR2447" s="78">
        <v>0</v>
      </c>
      <c r="AS2447" s="86" t="s">
        <v>12706</v>
      </c>
    </row>
    <row r="2448" spans="1:45">
      <c r="A2448" s="50">
        <f t="shared" si="168"/>
        <v>13</v>
      </c>
      <c r="B2448" s="51" t="str">
        <f>IF(A2448="","",IF(A2448&lt;词盘!$B$2,"大词",IF(A2448&lt;词盘!$C$2,"中尾词","长尾词")))</f>
        <v>大词</v>
      </c>
      <c r="D2448" s="29" t="str">
        <f t="shared" si="167"/>
        <v>无序</v>
      </c>
      <c r="I2448" s="61">
        <f t="shared" si="169"/>
        <v>0</v>
      </c>
      <c r="M2448" s="62" t="s">
        <v>12707</v>
      </c>
      <c r="N2448" s="63" t="s">
        <v>2194</v>
      </c>
      <c r="O2448" s="64" t="s">
        <v>2027</v>
      </c>
      <c r="P2448" s="65"/>
      <c r="Q2448" s="63" t="s">
        <v>2047</v>
      </c>
      <c r="R2448" s="68">
        <v>0</v>
      </c>
      <c r="S2448" s="68">
        <v>1</v>
      </c>
      <c r="T2448" s="69" t="s">
        <v>2022</v>
      </c>
      <c r="U2448" s="70">
        <v>2140297</v>
      </c>
      <c r="V2448" s="68">
        <v>507</v>
      </c>
      <c r="W2448" s="71">
        <v>13</v>
      </c>
      <c r="X2448" s="72">
        <v>0.026</v>
      </c>
      <c r="Y2448" s="71">
        <v>10545</v>
      </c>
      <c r="Z2448" s="71">
        <v>202</v>
      </c>
      <c r="AA2448" s="71">
        <v>1</v>
      </c>
      <c r="AB2448" s="76">
        <v>0</v>
      </c>
      <c r="AC2448" s="68">
        <v>137704</v>
      </c>
      <c r="AD2448" s="77">
        <v>0</v>
      </c>
      <c r="AE2448" s="68">
        <v>1</v>
      </c>
      <c r="AF2448" s="78">
        <v>0.2593</v>
      </c>
      <c r="AG2448" s="81">
        <v>0</v>
      </c>
      <c r="AH2448" s="82">
        <v>1.3</v>
      </c>
      <c r="AI2448" s="64" t="s">
        <v>8107</v>
      </c>
      <c r="AJ2448" s="63" t="s">
        <v>2196</v>
      </c>
      <c r="AK2448" s="78">
        <v>0.1111</v>
      </c>
      <c r="AL2448" s="78">
        <v>0</v>
      </c>
      <c r="AM2448" s="63" t="s">
        <v>7865</v>
      </c>
      <c r="AN2448" s="78">
        <v>0.0741</v>
      </c>
      <c r="AO2448" s="78">
        <v>0</v>
      </c>
      <c r="AP2448" s="63" t="s">
        <v>3513</v>
      </c>
      <c r="AQ2448" s="78">
        <v>0.0741</v>
      </c>
      <c r="AR2448" s="78">
        <v>0</v>
      </c>
      <c r="AS2448" s="86" t="s">
        <v>12708</v>
      </c>
    </row>
    <row r="2449" spans="1:45">
      <c r="A2449" s="50">
        <f t="shared" si="168"/>
        <v>1</v>
      </c>
      <c r="B2449" s="51" t="str">
        <f>IF(A2449="","",IF(A2449&lt;词盘!$B$2,"大词",IF(A2449&lt;词盘!$C$2,"中尾词","长尾词")))</f>
        <v>大词</v>
      </c>
      <c r="D2449" s="29" t="str">
        <f t="shared" si="167"/>
        <v>无序</v>
      </c>
      <c r="I2449" s="61">
        <f t="shared" si="169"/>
        <v>0</v>
      </c>
      <c r="M2449" s="62" t="s">
        <v>12709</v>
      </c>
      <c r="N2449" s="63"/>
      <c r="O2449" s="64" t="s">
        <v>2027</v>
      </c>
      <c r="P2449" s="65"/>
      <c r="Q2449" s="63" t="s">
        <v>2047</v>
      </c>
      <c r="R2449" s="68">
        <v>0</v>
      </c>
      <c r="S2449" s="68">
        <v>1</v>
      </c>
      <c r="T2449" s="69" t="s">
        <v>2022</v>
      </c>
      <c r="U2449" s="70">
        <v>1553704</v>
      </c>
      <c r="V2449" s="68">
        <v>607</v>
      </c>
      <c r="W2449" s="71">
        <v>1</v>
      </c>
      <c r="X2449" s="72">
        <v>0.0031</v>
      </c>
      <c r="Y2449" s="71">
        <v>13779</v>
      </c>
      <c r="Z2449" s="71">
        <v>265</v>
      </c>
      <c r="AA2449" s="71">
        <v>1</v>
      </c>
      <c r="AB2449" s="76">
        <v>0</v>
      </c>
      <c r="AC2449" s="68">
        <v>16584</v>
      </c>
      <c r="AD2449" s="77">
        <v>0.04</v>
      </c>
      <c r="AE2449" s="68">
        <v>13</v>
      </c>
      <c r="AF2449" s="78">
        <v>0.1841</v>
      </c>
      <c r="AG2449" s="81">
        <v>0</v>
      </c>
      <c r="AH2449" s="82">
        <v>0.2</v>
      </c>
      <c r="AI2449" s="64" t="s">
        <v>5053</v>
      </c>
      <c r="AJ2449" s="63" t="s">
        <v>12710</v>
      </c>
      <c r="AK2449" s="78">
        <v>0.0789</v>
      </c>
      <c r="AL2449" s="78">
        <v>0</v>
      </c>
      <c r="AM2449" s="63" t="s">
        <v>2490</v>
      </c>
      <c r="AN2449" s="78">
        <v>0.0526</v>
      </c>
      <c r="AO2449" s="78">
        <v>0</v>
      </c>
      <c r="AP2449" s="63" t="s">
        <v>6340</v>
      </c>
      <c r="AQ2449" s="78">
        <v>0.0526</v>
      </c>
      <c r="AR2449" s="78">
        <v>0</v>
      </c>
      <c r="AS2449" s="86" t="s">
        <v>12711</v>
      </c>
    </row>
    <row r="2450" spans="1:45">
      <c r="A2450" s="50">
        <f t="shared" si="168"/>
        <v>55</v>
      </c>
      <c r="B2450" s="51" t="str">
        <f>IF(A2450="","",IF(A2450&lt;词盘!$B$2,"大词",IF(A2450&lt;词盘!$C$2,"中尾词","长尾词")))</f>
        <v>大词</v>
      </c>
      <c r="D2450" s="29" t="str">
        <f t="shared" ref="D2450:D2513" si="170">IF(M2450="","",IF(OR(E2450="/",E2450=""),"无序",IF(COUNTIFS(E:E,E2450)&lt;4,"无序","有序")))</f>
        <v>无序</v>
      </c>
      <c r="I2450" s="61">
        <f t="shared" si="169"/>
        <v>0</v>
      </c>
      <c r="M2450" s="62" t="s">
        <v>12712</v>
      </c>
      <c r="N2450" s="63" t="s">
        <v>5737</v>
      </c>
      <c r="O2450" s="64" t="s">
        <v>2027</v>
      </c>
      <c r="P2450" s="65"/>
      <c r="Q2450" s="63" t="s">
        <v>2047</v>
      </c>
      <c r="R2450" s="68">
        <v>0</v>
      </c>
      <c r="S2450" s="68">
        <v>1</v>
      </c>
      <c r="T2450" s="69" t="s">
        <v>2022</v>
      </c>
      <c r="U2450" s="70">
        <v>728491</v>
      </c>
      <c r="V2450" s="68">
        <v>1933</v>
      </c>
      <c r="W2450" s="71">
        <v>55</v>
      </c>
      <c r="X2450" s="72">
        <v>0.0285</v>
      </c>
      <c r="Y2450" s="71">
        <v>42849</v>
      </c>
      <c r="Z2450" s="71">
        <v>818</v>
      </c>
      <c r="AA2450" s="71">
        <v>2</v>
      </c>
      <c r="AB2450" s="76">
        <v>0</v>
      </c>
      <c r="AC2450" s="68">
        <v>38481</v>
      </c>
      <c r="AD2450" s="77">
        <v>0.05</v>
      </c>
      <c r="AE2450" s="68">
        <v>4</v>
      </c>
      <c r="AF2450" s="78">
        <v>0.1365</v>
      </c>
      <c r="AG2450" s="81">
        <v>0.079</v>
      </c>
      <c r="AH2450" s="82">
        <v>0.81</v>
      </c>
      <c r="AI2450" s="64" t="s">
        <v>12713</v>
      </c>
      <c r="AJ2450" s="63" t="s">
        <v>7782</v>
      </c>
      <c r="AK2450" s="78">
        <v>0.0534</v>
      </c>
      <c r="AL2450" s="78">
        <v>0</v>
      </c>
      <c r="AM2450" s="63" t="s">
        <v>3570</v>
      </c>
      <c r="AN2450" s="78">
        <v>0.0445</v>
      </c>
      <c r="AO2450" s="78">
        <v>0.0395</v>
      </c>
      <c r="AP2450" s="63" t="s">
        <v>2137</v>
      </c>
      <c r="AQ2450" s="78">
        <v>0.0386</v>
      </c>
      <c r="AR2450" s="78">
        <v>0.0395</v>
      </c>
      <c r="AS2450" s="86" t="s">
        <v>12714</v>
      </c>
    </row>
    <row r="2451" spans="1:45">
      <c r="A2451" s="50">
        <f t="shared" si="168"/>
        <v>42</v>
      </c>
      <c r="B2451" s="51" t="str">
        <f>IF(A2451="","",IF(A2451&lt;词盘!$B$2,"大词",IF(A2451&lt;词盘!$C$2,"中尾词","长尾词")))</f>
        <v>大词</v>
      </c>
      <c r="D2451" s="29" t="str">
        <f t="shared" si="170"/>
        <v>无序</v>
      </c>
      <c r="I2451" s="61">
        <f t="shared" si="169"/>
        <v>0</v>
      </c>
      <c r="M2451" s="62" t="s">
        <v>12715</v>
      </c>
      <c r="N2451" s="63" t="s">
        <v>5737</v>
      </c>
      <c r="O2451" s="64" t="s">
        <v>2027</v>
      </c>
      <c r="P2451" s="65"/>
      <c r="Q2451" s="63" t="s">
        <v>2047</v>
      </c>
      <c r="R2451" s="68">
        <v>0</v>
      </c>
      <c r="S2451" s="68">
        <v>1</v>
      </c>
      <c r="T2451" s="69" t="s">
        <v>2022</v>
      </c>
      <c r="U2451" s="70">
        <v>1243806</v>
      </c>
      <c r="V2451" s="68">
        <v>1197</v>
      </c>
      <c r="W2451" s="71">
        <v>42</v>
      </c>
      <c r="X2451" s="72">
        <v>0.0357</v>
      </c>
      <c r="Y2451" s="71">
        <v>28021</v>
      </c>
      <c r="Z2451" s="71">
        <v>576</v>
      </c>
      <c r="AA2451" s="71">
        <v>1</v>
      </c>
      <c r="AB2451" s="76">
        <v>0</v>
      </c>
      <c r="AC2451" s="68">
        <v>100355</v>
      </c>
      <c r="AD2451" s="77">
        <v>0.01</v>
      </c>
      <c r="AE2451" s="68">
        <v>2</v>
      </c>
      <c r="AF2451" s="78">
        <v>0.1875</v>
      </c>
      <c r="AG2451" s="81">
        <v>0.25</v>
      </c>
      <c r="AH2451" s="44" t="s">
        <v>2027</v>
      </c>
      <c r="AI2451" s="64" t="s">
        <v>2177</v>
      </c>
      <c r="AJ2451" s="63" t="s">
        <v>3852</v>
      </c>
      <c r="AK2451" s="78">
        <v>0.0833</v>
      </c>
      <c r="AL2451" s="78">
        <v>0</v>
      </c>
      <c r="AM2451" s="63" t="s">
        <v>3570</v>
      </c>
      <c r="AN2451" s="78">
        <v>0.0625</v>
      </c>
      <c r="AO2451" s="78">
        <v>0.0833</v>
      </c>
      <c r="AP2451" s="63" t="s">
        <v>7955</v>
      </c>
      <c r="AQ2451" s="78">
        <v>0.0417</v>
      </c>
      <c r="AR2451" s="78">
        <v>0.1667</v>
      </c>
      <c r="AS2451" s="86" t="s">
        <v>12716</v>
      </c>
    </row>
    <row r="2452" spans="1:45">
      <c r="A2452" s="50">
        <f t="shared" si="168"/>
        <v>18</v>
      </c>
      <c r="B2452" s="51" t="str">
        <f>IF(A2452="","",IF(A2452&lt;词盘!$B$2,"大词",IF(A2452&lt;词盘!$C$2,"中尾词","长尾词")))</f>
        <v>大词</v>
      </c>
      <c r="D2452" s="29" t="str">
        <f t="shared" si="170"/>
        <v>无序</v>
      </c>
      <c r="I2452" s="61">
        <f t="shared" si="169"/>
        <v>0</v>
      </c>
      <c r="M2452" s="62" t="s">
        <v>12717</v>
      </c>
      <c r="N2452" s="63"/>
      <c r="O2452" s="64" t="s">
        <v>2027</v>
      </c>
      <c r="P2452" s="65"/>
      <c r="Q2452" s="63" t="s">
        <v>2047</v>
      </c>
      <c r="R2452" s="68">
        <v>0</v>
      </c>
      <c r="S2452" s="68">
        <v>1</v>
      </c>
      <c r="T2452" s="69" t="s">
        <v>2022</v>
      </c>
      <c r="U2452" s="70">
        <v>1889844</v>
      </c>
      <c r="V2452" s="68">
        <v>567</v>
      </c>
      <c r="W2452" s="71">
        <v>18</v>
      </c>
      <c r="X2452" s="72">
        <v>0.0322</v>
      </c>
      <c r="Y2452" s="71">
        <v>13552</v>
      </c>
      <c r="Z2452" s="71">
        <v>246</v>
      </c>
      <c r="AA2452" s="71">
        <v>1</v>
      </c>
      <c r="AB2452" s="76">
        <v>0</v>
      </c>
      <c r="AC2452" s="68">
        <v>15852</v>
      </c>
      <c r="AD2452" s="77">
        <v>0.04</v>
      </c>
      <c r="AE2452" s="68">
        <v>1</v>
      </c>
      <c r="AF2452" s="78">
        <v>0.2258</v>
      </c>
      <c r="AG2452" s="81">
        <v>0.3333</v>
      </c>
      <c r="AH2452" s="44" t="s">
        <v>2027</v>
      </c>
      <c r="AI2452" s="64" t="s">
        <v>2177</v>
      </c>
      <c r="AJ2452" s="63" t="s">
        <v>7871</v>
      </c>
      <c r="AK2452" s="78">
        <v>0.0968</v>
      </c>
      <c r="AL2452" s="78">
        <v>0</v>
      </c>
      <c r="AM2452" s="63" t="s">
        <v>12586</v>
      </c>
      <c r="AN2452" s="78">
        <v>0.0645</v>
      </c>
      <c r="AO2452" s="78">
        <v>0.3333</v>
      </c>
      <c r="AP2452" s="63" t="s">
        <v>12718</v>
      </c>
      <c r="AQ2452" s="78">
        <v>0.0645</v>
      </c>
      <c r="AR2452" s="78">
        <v>0</v>
      </c>
      <c r="AS2452" s="86" t="s">
        <v>12719</v>
      </c>
    </row>
    <row r="2453" spans="1:45">
      <c r="A2453" s="50">
        <f t="shared" si="168"/>
        <v>40</v>
      </c>
      <c r="B2453" s="51" t="str">
        <f>IF(A2453="","",IF(A2453&lt;词盘!$B$2,"大词",IF(A2453&lt;词盘!$C$2,"中尾词","长尾词")))</f>
        <v>大词</v>
      </c>
      <c r="D2453" s="29" t="str">
        <f t="shared" si="170"/>
        <v>无序</v>
      </c>
      <c r="I2453" s="61">
        <f t="shared" si="169"/>
        <v>0</v>
      </c>
      <c r="M2453" s="62" t="s">
        <v>12720</v>
      </c>
      <c r="N2453" s="63" t="s">
        <v>7987</v>
      </c>
      <c r="O2453" s="64" t="s">
        <v>2027</v>
      </c>
      <c r="P2453" s="65"/>
      <c r="Q2453" s="63" t="s">
        <v>2047</v>
      </c>
      <c r="R2453" s="68">
        <v>0</v>
      </c>
      <c r="S2453" s="68">
        <v>1</v>
      </c>
      <c r="T2453" s="69" t="s">
        <v>2022</v>
      </c>
      <c r="U2453" s="70">
        <v>913115</v>
      </c>
      <c r="V2453" s="68">
        <v>1487</v>
      </c>
      <c r="W2453" s="71">
        <v>40</v>
      </c>
      <c r="X2453" s="72">
        <v>0.0271</v>
      </c>
      <c r="Y2453" s="71">
        <v>30449</v>
      </c>
      <c r="Z2453" s="71">
        <v>660</v>
      </c>
      <c r="AA2453" s="71">
        <v>1</v>
      </c>
      <c r="AB2453" s="76">
        <v>1</v>
      </c>
      <c r="AC2453" s="68">
        <v>95587</v>
      </c>
      <c r="AD2453" s="77">
        <v>0.02</v>
      </c>
      <c r="AE2453" s="68">
        <v>12</v>
      </c>
      <c r="AF2453" s="78">
        <v>0.1156</v>
      </c>
      <c r="AG2453" s="81">
        <v>0.0444</v>
      </c>
      <c r="AH2453" s="44" t="s">
        <v>2027</v>
      </c>
      <c r="AI2453" s="64" t="s">
        <v>2177</v>
      </c>
      <c r="AJ2453" s="63" t="s">
        <v>5071</v>
      </c>
      <c r="AK2453" s="78">
        <v>0.041</v>
      </c>
      <c r="AL2453" s="78">
        <v>0.0222</v>
      </c>
      <c r="AM2453" s="63" t="s">
        <v>2137</v>
      </c>
      <c r="AN2453" s="78">
        <v>0.041</v>
      </c>
      <c r="AO2453" s="78">
        <v>0.0222</v>
      </c>
      <c r="AP2453" s="63" t="s">
        <v>4107</v>
      </c>
      <c r="AQ2453" s="78">
        <v>0.0336</v>
      </c>
      <c r="AR2453" s="78">
        <v>0</v>
      </c>
      <c r="AS2453" s="86" t="s">
        <v>12721</v>
      </c>
    </row>
    <row r="2454" spans="1:45">
      <c r="A2454" s="50">
        <f t="shared" si="168"/>
        <v>92</v>
      </c>
      <c r="B2454" s="51" t="str">
        <f>IF(A2454="","",IF(A2454&lt;词盘!$B$2,"大词",IF(A2454&lt;词盘!$C$2,"中尾词","长尾词")))</f>
        <v>大词</v>
      </c>
      <c r="D2454" s="29" t="str">
        <f t="shared" si="170"/>
        <v>无序</v>
      </c>
      <c r="I2454" s="61">
        <f t="shared" si="169"/>
        <v>0</v>
      </c>
      <c r="M2454" s="62" t="s">
        <v>12722</v>
      </c>
      <c r="N2454" s="63" t="s">
        <v>5181</v>
      </c>
      <c r="O2454" s="64" t="s">
        <v>2027</v>
      </c>
      <c r="P2454" s="65"/>
      <c r="Q2454" s="63" t="s">
        <v>2047</v>
      </c>
      <c r="R2454" s="68">
        <v>0</v>
      </c>
      <c r="S2454" s="68">
        <v>1</v>
      </c>
      <c r="T2454" s="69" t="s">
        <v>2022</v>
      </c>
      <c r="U2454" s="70">
        <v>553815</v>
      </c>
      <c r="V2454" s="68">
        <v>2547</v>
      </c>
      <c r="W2454" s="71">
        <v>92</v>
      </c>
      <c r="X2454" s="72">
        <v>0.0362</v>
      </c>
      <c r="Y2454" s="71">
        <v>69429</v>
      </c>
      <c r="Z2454" s="71">
        <v>1054</v>
      </c>
      <c r="AA2454" s="71">
        <v>3</v>
      </c>
      <c r="AB2454" s="76">
        <v>0</v>
      </c>
      <c r="AC2454" s="68">
        <v>161043</v>
      </c>
      <c r="AD2454" s="77">
        <v>0.02</v>
      </c>
      <c r="AE2454" s="68">
        <v>5</v>
      </c>
      <c r="AF2454" s="78">
        <v>0.1559</v>
      </c>
      <c r="AG2454" s="81">
        <v>0.0606</v>
      </c>
      <c r="AH2454" s="82">
        <v>0.81</v>
      </c>
      <c r="AI2454" s="64" t="s">
        <v>12713</v>
      </c>
      <c r="AJ2454" s="63" t="s">
        <v>4938</v>
      </c>
      <c r="AK2454" s="78">
        <v>0.055</v>
      </c>
      <c r="AL2454" s="78">
        <v>0.0303</v>
      </c>
      <c r="AM2454" s="63" t="s">
        <v>2137</v>
      </c>
      <c r="AN2454" s="78">
        <v>0.055</v>
      </c>
      <c r="AO2454" s="78">
        <v>0</v>
      </c>
      <c r="AP2454" s="63" t="s">
        <v>4107</v>
      </c>
      <c r="AQ2454" s="78">
        <v>0.0459</v>
      </c>
      <c r="AR2454" s="78">
        <v>0.0303</v>
      </c>
      <c r="AS2454" s="86" t="s">
        <v>12723</v>
      </c>
    </row>
    <row r="2455" spans="1:45">
      <c r="A2455" s="50">
        <f t="shared" si="168"/>
        <v>20</v>
      </c>
      <c r="B2455" s="51" t="str">
        <f>IF(A2455="","",IF(A2455&lt;词盘!$B$2,"大词",IF(A2455&lt;词盘!$C$2,"中尾词","长尾词")))</f>
        <v>大词</v>
      </c>
      <c r="D2455" s="29" t="str">
        <f t="shared" si="170"/>
        <v>无序</v>
      </c>
      <c r="I2455" s="61">
        <f t="shared" si="169"/>
        <v>0</v>
      </c>
      <c r="M2455" s="62" t="s">
        <v>12724</v>
      </c>
      <c r="N2455" s="63" t="s">
        <v>5737</v>
      </c>
      <c r="O2455" s="64" t="s">
        <v>2027</v>
      </c>
      <c r="P2455" s="65"/>
      <c r="Q2455" s="63" t="s">
        <v>2047</v>
      </c>
      <c r="R2455" s="68">
        <v>0</v>
      </c>
      <c r="S2455" s="68">
        <v>1</v>
      </c>
      <c r="T2455" s="69" t="s">
        <v>2022</v>
      </c>
      <c r="U2455" s="70">
        <v>1732696</v>
      </c>
      <c r="V2455" s="68">
        <v>637</v>
      </c>
      <c r="W2455" s="71">
        <v>20</v>
      </c>
      <c r="X2455" s="72">
        <v>0.0326</v>
      </c>
      <c r="Y2455" s="71">
        <v>12965</v>
      </c>
      <c r="Z2455" s="71">
        <v>286</v>
      </c>
      <c r="AA2455" s="71">
        <v>1</v>
      </c>
      <c r="AB2455" s="76">
        <v>0</v>
      </c>
      <c r="AC2455" s="68">
        <v>198546</v>
      </c>
      <c r="AD2455" s="77">
        <v>0</v>
      </c>
      <c r="AE2455" s="68">
        <v>1</v>
      </c>
      <c r="AF2455" s="78">
        <v>0.2058</v>
      </c>
      <c r="AG2455" s="81">
        <v>0</v>
      </c>
      <c r="AH2455" s="44" t="s">
        <v>2027</v>
      </c>
      <c r="AI2455" s="64" t="s">
        <v>2177</v>
      </c>
      <c r="AJ2455" s="63" t="s">
        <v>12646</v>
      </c>
      <c r="AK2455" s="78">
        <v>0.0882</v>
      </c>
      <c r="AL2455" s="78">
        <v>0</v>
      </c>
      <c r="AM2455" s="63" t="s">
        <v>4106</v>
      </c>
      <c r="AN2455" s="78">
        <v>0.0588</v>
      </c>
      <c r="AO2455" s="78">
        <v>0</v>
      </c>
      <c r="AP2455" s="63" t="s">
        <v>5071</v>
      </c>
      <c r="AQ2455" s="78">
        <v>0.0588</v>
      </c>
      <c r="AR2455" s="78">
        <v>0</v>
      </c>
      <c r="AS2455" s="86" t="s">
        <v>12725</v>
      </c>
    </row>
    <row r="2456" spans="1:45">
      <c r="A2456" s="50">
        <f t="shared" si="168"/>
        <v>64</v>
      </c>
      <c r="B2456" s="51" t="str">
        <f>IF(A2456="","",IF(A2456&lt;词盘!$B$2,"大词",IF(A2456&lt;词盘!$C$2,"中尾词","长尾词")))</f>
        <v>大词</v>
      </c>
      <c r="D2456" s="29" t="str">
        <f t="shared" si="170"/>
        <v>无序</v>
      </c>
      <c r="I2456" s="61">
        <f t="shared" si="169"/>
        <v>0</v>
      </c>
      <c r="M2456" s="62" t="s">
        <v>12726</v>
      </c>
      <c r="N2456" s="63" t="s">
        <v>5737</v>
      </c>
      <c r="O2456" s="64" t="s">
        <v>2027</v>
      </c>
      <c r="P2456" s="65"/>
      <c r="Q2456" s="63" t="s">
        <v>2047</v>
      </c>
      <c r="R2456" s="68">
        <v>0</v>
      </c>
      <c r="S2456" s="68">
        <v>1</v>
      </c>
      <c r="T2456" s="69" t="s">
        <v>2022</v>
      </c>
      <c r="U2456" s="70">
        <v>794747</v>
      </c>
      <c r="V2456" s="68">
        <v>1825</v>
      </c>
      <c r="W2456" s="71">
        <v>64</v>
      </c>
      <c r="X2456" s="72">
        <v>0.0355</v>
      </c>
      <c r="Y2456" s="71">
        <v>51067</v>
      </c>
      <c r="Z2456" s="71">
        <v>898</v>
      </c>
      <c r="AA2456" s="71">
        <v>2</v>
      </c>
      <c r="AB2456" s="76">
        <v>0</v>
      </c>
      <c r="AC2456" s="68">
        <v>99348</v>
      </c>
      <c r="AD2456" s="77">
        <v>0.02</v>
      </c>
      <c r="AE2456" s="68">
        <v>5</v>
      </c>
      <c r="AF2456" s="78">
        <v>0.1316</v>
      </c>
      <c r="AG2456" s="81">
        <v>0.174</v>
      </c>
      <c r="AH2456" s="82">
        <v>1.2</v>
      </c>
      <c r="AI2456" s="64" t="s">
        <v>12582</v>
      </c>
      <c r="AJ2456" s="63" t="s">
        <v>2137</v>
      </c>
      <c r="AK2456" s="78">
        <v>0.0658</v>
      </c>
      <c r="AL2456" s="78">
        <v>0.087</v>
      </c>
      <c r="AM2456" s="63" t="s">
        <v>7838</v>
      </c>
      <c r="AN2456" s="78">
        <v>0.0395</v>
      </c>
      <c r="AO2456" s="78">
        <v>0.0435</v>
      </c>
      <c r="AP2456" s="63" t="s">
        <v>7854</v>
      </c>
      <c r="AQ2456" s="78">
        <v>0.0263</v>
      </c>
      <c r="AR2456" s="78">
        <v>0.0435</v>
      </c>
      <c r="AS2456" s="86" t="s">
        <v>12727</v>
      </c>
    </row>
    <row r="2457" spans="1:45">
      <c r="A2457" s="50">
        <f t="shared" si="168"/>
        <v>50</v>
      </c>
      <c r="B2457" s="51" t="str">
        <f>IF(A2457="","",IF(A2457&lt;词盘!$B$2,"大词",IF(A2457&lt;词盘!$C$2,"中尾词","长尾词")))</f>
        <v>大词</v>
      </c>
      <c r="D2457" s="29" t="str">
        <f t="shared" si="170"/>
        <v>无序</v>
      </c>
      <c r="I2457" s="61">
        <f t="shared" si="169"/>
        <v>0</v>
      </c>
      <c r="M2457" s="62" t="s">
        <v>12728</v>
      </c>
      <c r="N2457" s="63"/>
      <c r="O2457" s="64" t="s">
        <v>2027</v>
      </c>
      <c r="P2457" s="65"/>
      <c r="Q2457" s="63" t="s">
        <v>2047</v>
      </c>
      <c r="R2457" s="68">
        <v>0</v>
      </c>
      <c r="S2457" s="68">
        <v>1</v>
      </c>
      <c r="T2457" s="69" t="s">
        <v>2022</v>
      </c>
      <c r="U2457" s="70">
        <v>849897</v>
      </c>
      <c r="V2457" s="68">
        <v>1697</v>
      </c>
      <c r="W2457" s="71">
        <v>50</v>
      </c>
      <c r="X2457" s="72">
        <v>0.0296</v>
      </c>
      <c r="Y2457" s="71">
        <v>49314</v>
      </c>
      <c r="Z2457" s="71">
        <v>737</v>
      </c>
      <c r="AA2457" s="71">
        <v>2</v>
      </c>
      <c r="AB2457" s="76">
        <v>0</v>
      </c>
      <c r="AC2457" s="68">
        <v>23577</v>
      </c>
      <c r="AD2457" s="77">
        <v>0.07</v>
      </c>
      <c r="AE2457" s="68">
        <v>4</v>
      </c>
      <c r="AF2457" s="78">
        <v>0.183</v>
      </c>
      <c r="AG2457" s="81">
        <v>0.0625</v>
      </c>
      <c r="AH2457" s="44" t="s">
        <v>2027</v>
      </c>
      <c r="AI2457" s="64" t="s">
        <v>2177</v>
      </c>
      <c r="AJ2457" s="63" t="s">
        <v>4938</v>
      </c>
      <c r="AK2457" s="78">
        <v>0.0704</v>
      </c>
      <c r="AL2457" s="78">
        <v>0</v>
      </c>
      <c r="AM2457" s="63" t="s">
        <v>7835</v>
      </c>
      <c r="AN2457" s="78">
        <v>0.0563</v>
      </c>
      <c r="AO2457" s="78">
        <v>0.0625</v>
      </c>
      <c r="AP2457" s="63" t="s">
        <v>3570</v>
      </c>
      <c r="AQ2457" s="78">
        <v>0.0563</v>
      </c>
      <c r="AR2457" s="78">
        <v>0</v>
      </c>
      <c r="AS2457" s="86" t="s">
        <v>12729</v>
      </c>
    </row>
    <row r="2458" spans="1:45">
      <c r="A2458" s="50">
        <f t="shared" si="168"/>
        <v>18</v>
      </c>
      <c r="B2458" s="51" t="str">
        <f>IF(A2458="","",IF(A2458&lt;词盘!$B$2,"大词",IF(A2458&lt;词盘!$C$2,"中尾词","长尾词")))</f>
        <v>大词</v>
      </c>
      <c r="D2458" s="29" t="str">
        <f t="shared" si="170"/>
        <v>无序</v>
      </c>
      <c r="I2458" s="61">
        <f t="shared" si="169"/>
        <v>0</v>
      </c>
      <c r="M2458" s="62" t="s">
        <v>12730</v>
      </c>
      <c r="N2458" s="63"/>
      <c r="O2458" s="64" t="s">
        <v>2027</v>
      </c>
      <c r="P2458" s="65"/>
      <c r="Q2458" s="63" t="s">
        <v>2047</v>
      </c>
      <c r="R2458" s="68">
        <v>0</v>
      </c>
      <c r="S2458" s="68">
        <v>1</v>
      </c>
      <c r="T2458" s="69" t="s">
        <v>2022</v>
      </c>
      <c r="U2458" s="70">
        <v>1732695</v>
      </c>
      <c r="V2458" s="68">
        <v>637</v>
      </c>
      <c r="W2458" s="71">
        <v>18</v>
      </c>
      <c r="X2458" s="72">
        <v>0.0285</v>
      </c>
      <c r="Y2458" s="71">
        <v>14481</v>
      </c>
      <c r="Z2458" s="71">
        <v>275</v>
      </c>
      <c r="AA2458" s="71">
        <v>1</v>
      </c>
      <c r="AB2458" s="76">
        <v>0</v>
      </c>
      <c r="AC2458" s="68">
        <v>8182</v>
      </c>
      <c r="AD2458" s="77">
        <v>0.08</v>
      </c>
      <c r="AE2458" s="68">
        <v>12</v>
      </c>
      <c r="AF2458" s="78">
        <v>0.1764</v>
      </c>
      <c r="AG2458" s="81">
        <v>0.125</v>
      </c>
      <c r="AH2458" s="44" t="s">
        <v>2027</v>
      </c>
      <c r="AI2458" s="64" t="s">
        <v>2177</v>
      </c>
      <c r="AJ2458" s="63" t="s">
        <v>7871</v>
      </c>
      <c r="AK2458" s="78">
        <v>0.0588</v>
      </c>
      <c r="AL2458" s="78">
        <v>0.125</v>
      </c>
      <c r="AM2458" s="63" t="s">
        <v>7782</v>
      </c>
      <c r="AN2458" s="78">
        <v>0.0588</v>
      </c>
      <c r="AO2458" s="78">
        <v>0</v>
      </c>
      <c r="AP2458" s="63" t="s">
        <v>8084</v>
      </c>
      <c r="AQ2458" s="78">
        <v>0.0588</v>
      </c>
      <c r="AR2458" s="78">
        <v>0</v>
      </c>
      <c r="AS2458" s="86" t="s">
        <v>12731</v>
      </c>
    </row>
    <row r="2459" spans="1:45">
      <c r="A2459" s="50">
        <f t="shared" si="168"/>
        <v>13</v>
      </c>
      <c r="B2459" s="51" t="str">
        <f>IF(A2459="","",IF(A2459&lt;词盘!$B$2,"大词",IF(A2459&lt;词盘!$C$2,"中尾词","长尾词")))</f>
        <v>大词</v>
      </c>
      <c r="D2459" s="29" t="str">
        <f t="shared" si="170"/>
        <v>无序</v>
      </c>
      <c r="I2459" s="61">
        <f t="shared" si="169"/>
        <v>0</v>
      </c>
      <c r="M2459" s="62" t="s">
        <v>12732</v>
      </c>
      <c r="N2459" s="63" t="s">
        <v>7987</v>
      </c>
      <c r="O2459" s="64" t="s">
        <v>2027</v>
      </c>
      <c r="P2459" s="65"/>
      <c r="Q2459" s="63" t="s">
        <v>2047</v>
      </c>
      <c r="R2459" s="68">
        <v>0</v>
      </c>
      <c r="S2459" s="68">
        <v>1</v>
      </c>
      <c r="T2459" s="69" t="s">
        <v>2022</v>
      </c>
      <c r="U2459" s="70">
        <v>2077348</v>
      </c>
      <c r="V2459" s="68">
        <v>477</v>
      </c>
      <c r="W2459" s="71">
        <v>13</v>
      </c>
      <c r="X2459" s="72">
        <v>0.0285</v>
      </c>
      <c r="Y2459" s="71">
        <v>10144</v>
      </c>
      <c r="Z2459" s="71">
        <v>196</v>
      </c>
      <c r="AA2459" s="71">
        <v>1</v>
      </c>
      <c r="AB2459" s="76">
        <v>0</v>
      </c>
      <c r="AC2459" s="68">
        <v>151305</v>
      </c>
      <c r="AD2459" s="77">
        <v>0</v>
      </c>
      <c r="AE2459" s="68">
        <v>12</v>
      </c>
      <c r="AF2459" s="78">
        <v>0.1071</v>
      </c>
      <c r="AG2459" s="81">
        <v>0.5001</v>
      </c>
      <c r="AH2459" s="44" t="s">
        <v>2027</v>
      </c>
      <c r="AI2459" s="64" t="s">
        <v>2177</v>
      </c>
      <c r="AJ2459" s="63" t="s">
        <v>4107</v>
      </c>
      <c r="AK2459" s="78">
        <v>0.0357</v>
      </c>
      <c r="AL2459" s="78">
        <v>0.1667</v>
      </c>
      <c r="AM2459" s="63" t="s">
        <v>10111</v>
      </c>
      <c r="AN2459" s="78">
        <v>0.0357</v>
      </c>
      <c r="AO2459" s="78">
        <v>0.1667</v>
      </c>
      <c r="AP2459" s="63" t="s">
        <v>12733</v>
      </c>
      <c r="AQ2459" s="78">
        <v>0.0357</v>
      </c>
      <c r="AR2459" s="78">
        <v>0.1667</v>
      </c>
      <c r="AS2459" s="86" t="s">
        <v>12734</v>
      </c>
    </row>
    <row r="2460" spans="1:45">
      <c r="A2460" s="50">
        <f t="shared" si="168"/>
        <v>251</v>
      </c>
      <c r="B2460" s="51" t="str">
        <f>IF(A2460="","",IF(A2460&lt;词盘!$B$2,"大词",IF(A2460&lt;词盘!$C$2,"中尾词","长尾词")))</f>
        <v>大词</v>
      </c>
      <c r="D2460" s="29" t="str">
        <f t="shared" si="170"/>
        <v>无序</v>
      </c>
      <c r="I2460" s="61">
        <f t="shared" si="169"/>
        <v>0</v>
      </c>
      <c r="M2460" s="62" t="s">
        <v>12735</v>
      </c>
      <c r="N2460" s="63" t="s">
        <v>5737</v>
      </c>
      <c r="O2460" s="64" t="s">
        <v>2027</v>
      </c>
      <c r="P2460" s="65"/>
      <c r="Q2460" s="63" t="s">
        <v>2047</v>
      </c>
      <c r="R2460" s="68">
        <v>0</v>
      </c>
      <c r="S2460" s="68">
        <v>1</v>
      </c>
      <c r="T2460" s="69" t="s">
        <v>2022</v>
      </c>
      <c r="U2460" s="70">
        <v>218721</v>
      </c>
      <c r="V2460" s="68">
        <v>7317</v>
      </c>
      <c r="W2460" s="71">
        <v>251</v>
      </c>
      <c r="X2460" s="72">
        <v>0.0344</v>
      </c>
      <c r="Y2460" s="71">
        <v>200615</v>
      </c>
      <c r="Z2460" s="71">
        <v>3554</v>
      </c>
      <c r="AA2460" s="71">
        <v>6</v>
      </c>
      <c r="AB2460" s="76">
        <v>0</v>
      </c>
      <c r="AC2460" s="68">
        <v>49381</v>
      </c>
      <c r="AD2460" s="77">
        <v>0.15</v>
      </c>
      <c r="AE2460" s="68">
        <v>5</v>
      </c>
      <c r="AF2460" s="78">
        <v>0.1157</v>
      </c>
      <c r="AG2460" s="81">
        <v>0.044</v>
      </c>
      <c r="AH2460" s="82">
        <v>0.81</v>
      </c>
      <c r="AI2460" s="64" t="s">
        <v>12713</v>
      </c>
      <c r="AJ2460" s="63" t="s">
        <v>7782</v>
      </c>
      <c r="AK2460" s="78">
        <v>0.0497</v>
      </c>
      <c r="AL2460" s="78">
        <v>0</v>
      </c>
      <c r="AM2460" s="63" t="s">
        <v>5071</v>
      </c>
      <c r="AN2460" s="78">
        <v>0.0335</v>
      </c>
      <c r="AO2460" s="78">
        <v>0.0308</v>
      </c>
      <c r="AP2460" s="63" t="s">
        <v>4107</v>
      </c>
      <c r="AQ2460" s="78">
        <v>0.0325</v>
      </c>
      <c r="AR2460" s="78">
        <v>0.0132</v>
      </c>
      <c r="AS2460" s="86" t="s">
        <v>12736</v>
      </c>
    </row>
    <row r="2461" spans="1:45">
      <c r="A2461" s="50">
        <f t="shared" si="168"/>
        <v>48</v>
      </c>
      <c r="B2461" s="51" t="str">
        <f>IF(A2461="","",IF(A2461&lt;词盘!$B$2,"大词",IF(A2461&lt;词盘!$C$2,"中尾词","长尾词")))</f>
        <v>大词</v>
      </c>
      <c r="D2461" s="29" t="str">
        <f t="shared" si="170"/>
        <v>无序</v>
      </c>
      <c r="I2461" s="61">
        <f t="shared" si="169"/>
        <v>0</v>
      </c>
      <c r="M2461" s="62" t="s">
        <v>12737</v>
      </c>
      <c r="N2461" s="63" t="s">
        <v>5181</v>
      </c>
      <c r="O2461" s="64" t="s">
        <v>2027</v>
      </c>
      <c r="P2461" s="65"/>
      <c r="Q2461" s="63" t="s">
        <v>2047</v>
      </c>
      <c r="R2461" s="68">
        <v>0</v>
      </c>
      <c r="S2461" s="68">
        <v>1</v>
      </c>
      <c r="T2461" s="69" t="s">
        <v>2022</v>
      </c>
      <c r="U2461" s="70">
        <v>815769</v>
      </c>
      <c r="V2461" s="68">
        <v>1706</v>
      </c>
      <c r="W2461" s="71">
        <v>48</v>
      </c>
      <c r="X2461" s="72">
        <v>0.0283</v>
      </c>
      <c r="Y2461" s="71">
        <v>45488</v>
      </c>
      <c r="Z2461" s="71">
        <v>702</v>
      </c>
      <c r="AA2461" s="71">
        <v>2</v>
      </c>
      <c r="AB2461" s="76">
        <v>0</v>
      </c>
      <c r="AC2461" s="68">
        <v>99151</v>
      </c>
      <c r="AD2461" s="77">
        <v>0.02</v>
      </c>
      <c r="AE2461" s="68">
        <v>6</v>
      </c>
      <c r="AF2461" s="78">
        <v>0.1215</v>
      </c>
      <c r="AG2461" s="81">
        <v>0.0625</v>
      </c>
      <c r="AH2461" s="44" t="s">
        <v>2027</v>
      </c>
      <c r="AI2461" s="64" t="s">
        <v>2177</v>
      </c>
      <c r="AJ2461" s="63" t="s">
        <v>4107</v>
      </c>
      <c r="AK2461" s="78">
        <v>0.0405</v>
      </c>
      <c r="AL2461" s="78">
        <v>0.0625</v>
      </c>
      <c r="AM2461" s="63" t="s">
        <v>4106</v>
      </c>
      <c r="AN2461" s="78">
        <v>0.0405</v>
      </c>
      <c r="AO2461" s="78">
        <v>0</v>
      </c>
      <c r="AP2461" s="63" t="s">
        <v>5071</v>
      </c>
      <c r="AQ2461" s="78">
        <v>0.0405</v>
      </c>
      <c r="AR2461" s="78">
        <v>0</v>
      </c>
      <c r="AS2461" s="86" t="s">
        <v>12738</v>
      </c>
    </row>
    <row r="2462" spans="1:45">
      <c r="A2462" s="50">
        <f t="shared" si="168"/>
        <v>78</v>
      </c>
      <c r="B2462" s="51" t="str">
        <f>IF(A2462="","",IF(A2462&lt;词盘!$B$2,"大词",IF(A2462&lt;词盘!$C$2,"中尾词","长尾词")))</f>
        <v>大词</v>
      </c>
      <c r="D2462" s="29" t="str">
        <f t="shared" si="170"/>
        <v>无序</v>
      </c>
      <c r="I2462" s="61">
        <f t="shared" si="169"/>
        <v>0</v>
      </c>
      <c r="M2462" s="62" t="s">
        <v>12739</v>
      </c>
      <c r="N2462" s="63" t="s">
        <v>7987</v>
      </c>
      <c r="O2462" s="64" t="s">
        <v>2027</v>
      </c>
      <c r="P2462" s="65"/>
      <c r="Q2462" s="63" t="s">
        <v>2047</v>
      </c>
      <c r="R2462" s="68">
        <v>0</v>
      </c>
      <c r="S2462" s="68">
        <v>1</v>
      </c>
      <c r="T2462" s="69" t="s">
        <v>2022</v>
      </c>
      <c r="U2462" s="70">
        <v>580585</v>
      </c>
      <c r="V2462" s="68">
        <v>2548</v>
      </c>
      <c r="W2462" s="71">
        <v>78</v>
      </c>
      <c r="X2462" s="72">
        <v>0.0308</v>
      </c>
      <c r="Y2462" s="71">
        <v>52992</v>
      </c>
      <c r="Z2462" s="71">
        <v>1187</v>
      </c>
      <c r="AA2462" s="71">
        <v>2</v>
      </c>
      <c r="AB2462" s="76">
        <v>0</v>
      </c>
      <c r="AC2462" s="68">
        <v>53566</v>
      </c>
      <c r="AD2462" s="77">
        <v>0.05</v>
      </c>
      <c r="AE2462" s="68">
        <v>12</v>
      </c>
      <c r="AF2462" s="78">
        <v>0.1731</v>
      </c>
      <c r="AG2462" s="81">
        <v>0.1111</v>
      </c>
      <c r="AH2462" s="82">
        <v>0.79</v>
      </c>
      <c r="AI2462" s="64" t="s">
        <v>12740</v>
      </c>
      <c r="AJ2462" s="63" t="s">
        <v>2137</v>
      </c>
      <c r="AK2462" s="78">
        <v>0.0673</v>
      </c>
      <c r="AL2462" s="78">
        <v>0.1111</v>
      </c>
      <c r="AM2462" s="63" t="s">
        <v>5071</v>
      </c>
      <c r="AN2462" s="78">
        <v>0.0577</v>
      </c>
      <c r="AO2462" s="78">
        <v>0</v>
      </c>
      <c r="AP2462" s="63" t="s">
        <v>4107</v>
      </c>
      <c r="AQ2462" s="78">
        <v>0.0481</v>
      </c>
      <c r="AR2462" s="78">
        <v>0</v>
      </c>
      <c r="AS2462" s="86" t="s">
        <v>12741</v>
      </c>
    </row>
    <row r="2463" spans="1:45">
      <c r="A2463" s="50">
        <f t="shared" si="168"/>
        <v>0</v>
      </c>
      <c r="B2463" s="51" t="str">
        <f>IF(A2463="","",IF(A2463&lt;词盘!$B$2,"大词",IF(A2463&lt;词盘!$C$2,"中尾词","长尾词")))</f>
        <v>大词</v>
      </c>
      <c r="D2463" s="29" t="str">
        <f t="shared" si="170"/>
        <v>无序</v>
      </c>
      <c r="I2463" s="61">
        <f t="shared" si="169"/>
        <v>0</v>
      </c>
      <c r="M2463" s="62" t="s">
        <v>12742</v>
      </c>
      <c r="N2463" s="63" t="s">
        <v>12743</v>
      </c>
      <c r="O2463" s="64" t="s">
        <v>2027</v>
      </c>
      <c r="P2463" s="65"/>
      <c r="Q2463" s="63" t="s">
        <v>2047</v>
      </c>
      <c r="R2463" s="68">
        <v>0</v>
      </c>
      <c r="S2463" s="68">
        <v>1</v>
      </c>
      <c r="T2463" s="69" t="s">
        <v>2054</v>
      </c>
      <c r="U2463" s="70"/>
      <c r="V2463" s="68"/>
      <c r="W2463" s="71"/>
      <c r="X2463" s="72"/>
      <c r="Y2463" s="71"/>
      <c r="Z2463" s="71"/>
      <c r="AA2463" s="71">
        <v>1</v>
      </c>
      <c r="AB2463" s="76">
        <v>0</v>
      </c>
      <c r="AC2463" s="68">
        <v>8697</v>
      </c>
      <c r="AD2463" s="77">
        <v>0</v>
      </c>
      <c r="AE2463" s="68">
        <v>46</v>
      </c>
      <c r="AF2463" s="78">
        <v>0.12</v>
      </c>
      <c r="AG2463" s="81">
        <v>0.6666</v>
      </c>
      <c r="AH2463" s="82">
        <v>0.85</v>
      </c>
      <c r="AI2463" s="64" t="s">
        <v>12744</v>
      </c>
      <c r="AJ2463" s="63" t="s">
        <v>2022</v>
      </c>
      <c r="AK2463" s="78">
        <v>0.04</v>
      </c>
      <c r="AL2463" s="78">
        <v>0.3333</v>
      </c>
      <c r="AM2463" s="63" t="s">
        <v>12745</v>
      </c>
      <c r="AN2463" s="78">
        <v>0.04</v>
      </c>
      <c r="AO2463" s="78">
        <v>0.3333</v>
      </c>
      <c r="AP2463" s="63" t="s">
        <v>12746</v>
      </c>
      <c r="AQ2463" s="78">
        <v>0.04</v>
      </c>
      <c r="AR2463" s="78">
        <v>0</v>
      </c>
      <c r="AS2463" s="86" t="s">
        <v>12747</v>
      </c>
    </row>
    <row r="2464" spans="1:45">
      <c r="A2464" s="50">
        <f t="shared" si="168"/>
        <v>0</v>
      </c>
      <c r="B2464" s="51" t="str">
        <f>IF(A2464="","",IF(A2464&lt;词盘!$B$2,"大词",IF(A2464&lt;词盘!$C$2,"中尾词","长尾词")))</f>
        <v>大词</v>
      </c>
      <c r="D2464" s="29" t="str">
        <f t="shared" si="170"/>
        <v>无序</v>
      </c>
      <c r="I2464" s="61">
        <f t="shared" si="169"/>
        <v>0</v>
      </c>
      <c r="M2464" s="62" t="s">
        <v>12748</v>
      </c>
      <c r="N2464" s="63" t="s">
        <v>12749</v>
      </c>
      <c r="O2464" s="64" t="s">
        <v>2027</v>
      </c>
      <c r="P2464" s="65"/>
      <c r="Q2464" s="63" t="s">
        <v>2037</v>
      </c>
      <c r="R2464" s="68">
        <v>0</v>
      </c>
      <c r="S2464" s="68">
        <v>4</v>
      </c>
      <c r="T2464" s="69" t="s">
        <v>12750</v>
      </c>
      <c r="U2464" s="70"/>
      <c r="V2464" s="68"/>
      <c r="W2464" s="71"/>
      <c r="X2464" s="72"/>
      <c r="Y2464" s="71"/>
      <c r="Z2464" s="71"/>
      <c r="AA2464" s="71">
        <v>1</v>
      </c>
      <c r="AB2464" s="76">
        <v>0</v>
      </c>
      <c r="AC2464" s="68">
        <v>4555</v>
      </c>
      <c r="AD2464" s="77">
        <v>0</v>
      </c>
      <c r="AE2464" s="68">
        <v>52</v>
      </c>
      <c r="AF2464" s="78">
        <v>0.2142</v>
      </c>
      <c r="AG2464" s="81">
        <v>0</v>
      </c>
      <c r="AH2464" s="82">
        <v>0.75</v>
      </c>
      <c r="AI2464" s="64" t="s">
        <v>12751</v>
      </c>
      <c r="AJ2464" s="63" t="s">
        <v>8136</v>
      </c>
      <c r="AK2464" s="78">
        <v>0.0952</v>
      </c>
      <c r="AL2464" s="78">
        <v>0</v>
      </c>
      <c r="AM2464" s="63" t="s">
        <v>8355</v>
      </c>
      <c r="AN2464" s="78">
        <v>0.0714</v>
      </c>
      <c r="AO2464" s="78">
        <v>0</v>
      </c>
      <c r="AP2464" s="63" t="s">
        <v>12752</v>
      </c>
      <c r="AQ2464" s="78">
        <v>0.0476</v>
      </c>
      <c r="AR2464" s="78">
        <v>0</v>
      </c>
      <c r="AS2464" s="86" t="s">
        <v>12753</v>
      </c>
    </row>
    <row r="2465" spans="1:45">
      <c r="A2465" s="50">
        <f t="shared" si="168"/>
        <v>0</v>
      </c>
      <c r="B2465" s="51" t="str">
        <f>IF(A2465="","",IF(A2465&lt;词盘!$B$2,"大词",IF(A2465&lt;词盘!$C$2,"中尾词","长尾词")))</f>
        <v>大词</v>
      </c>
      <c r="D2465" s="29" t="str">
        <f t="shared" si="170"/>
        <v>无序</v>
      </c>
      <c r="I2465" s="61">
        <f t="shared" si="169"/>
        <v>0</v>
      </c>
      <c r="M2465" s="62" t="s">
        <v>12754</v>
      </c>
      <c r="N2465" s="63" t="s">
        <v>2194</v>
      </c>
      <c r="O2465" s="64" t="s">
        <v>2027</v>
      </c>
      <c r="P2465" s="65"/>
      <c r="Q2465" s="63" t="s">
        <v>2047</v>
      </c>
      <c r="R2465" s="68">
        <v>0</v>
      </c>
      <c r="S2465" s="68">
        <v>1</v>
      </c>
      <c r="T2465" s="69" t="s">
        <v>2022</v>
      </c>
      <c r="U2465" s="70">
        <v>516004</v>
      </c>
      <c r="V2465" s="68"/>
      <c r="W2465" s="71"/>
      <c r="X2465" s="72"/>
      <c r="Y2465" s="71"/>
      <c r="Z2465" s="71"/>
      <c r="AA2465" s="71">
        <v>1</v>
      </c>
      <c r="AB2465" s="76">
        <v>0</v>
      </c>
      <c r="AC2465" s="68">
        <v>189190</v>
      </c>
      <c r="AD2465" s="77">
        <v>0</v>
      </c>
      <c r="AE2465" s="68">
        <v>4</v>
      </c>
      <c r="AF2465" s="78">
        <v>0.1282</v>
      </c>
      <c r="AG2465" s="81">
        <v>0.1333</v>
      </c>
      <c r="AH2465" s="82">
        <v>1.05</v>
      </c>
      <c r="AI2465" s="64" t="s">
        <v>12755</v>
      </c>
      <c r="AJ2465" s="63" t="s">
        <v>2197</v>
      </c>
      <c r="AK2465" s="78">
        <v>0.0513</v>
      </c>
      <c r="AL2465" s="78">
        <v>0.0667</v>
      </c>
      <c r="AM2465" s="63" t="s">
        <v>3513</v>
      </c>
      <c r="AN2465" s="78">
        <v>0.0427</v>
      </c>
      <c r="AO2465" s="78">
        <v>0.0333</v>
      </c>
      <c r="AP2465" s="63" t="s">
        <v>4261</v>
      </c>
      <c r="AQ2465" s="78">
        <v>0.0342</v>
      </c>
      <c r="AR2465" s="78">
        <v>0.0333</v>
      </c>
      <c r="AS2465" s="86" t="s">
        <v>12756</v>
      </c>
    </row>
    <row r="2466" spans="1:45">
      <c r="A2466" s="50">
        <f t="shared" si="168"/>
        <v>31</v>
      </c>
      <c r="B2466" s="51" t="str">
        <f>IF(A2466="","",IF(A2466&lt;词盘!$B$2,"大词",IF(A2466&lt;词盘!$C$2,"中尾词","长尾词")))</f>
        <v>大词</v>
      </c>
      <c r="D2466" s="29" t="str">
        <f t="shared" si="170"/>
        <v>无序</v>
      </c>
      <c r="I2466" s="61">
        <f t="shared" si="169"/>
        <v>0</v>
      </c>
      <c r="M2466" s="62" t="s">
        <v>12757</v>
      </c>
      <c r="N2466" s="63" t="s">
        <v>6339</v>
      </c>
      <c r="O2466" s="64" t="s">
        <v>2027</v>
      </c>
      <c r="P2466" s="65"/>
      <c r="Q2466" s="63" t="s">
        <v>2047</v>
      </c>
      <c r="R2466" s="68">
        <v>0</v>
      </c>
      <c r="S2466" s="68">
        <v>1</v>
      </c>
      <c r="T2466" s="69" t="s">
        <v>2022</v>
      </c>
      <c r="U2466" s="70">
        <v>1883459</v>
      </c>
      <c r="V2466" s="68">
        <v>1038</v>
      </c>
      <c r="W2466" s="71">
        <v>31</v>
      </c>
      <c r="X2466" s="72">
        <v>0.0302</v>
      </c>
      <c r="Y2466" s="71">
        <v>30117</v>
      </c>
      <c r="Z2466" s="71">
        <v>409</v>
      </c>
      <c r="AA2466" s="71">
        <v>1</v>
      </c>
      <c r="AB2466" s="76">
        <v>0</v>
      </c>
      <c r="AC2466" s="68">
        <v>21678</v>
      </c>
      <c r="AD2466" s="77">
        <v>0.05</v>
      </c>
      <c r="AE2466" s="68">
        <v>1</v>
      </c>
      <c r="AF2466" s="78">
        <v>0.3225</v>
      </c>
      <c r="AG2466" s="81">
        <v>0.3333</v>
      </c>
      <c r="AH2466" s="82">
        <v>0.83</v>
      </c>
      <c r="AI2466" s="64" t="s">
        <v>12758</v>
      </c>
      <c r="AJ2466" s="63" t="s">
        <v>2490</v>
      </c>
      <c r="AK2466" s="78">
        <v>0.129</v>
      </c>
      <c r="AL2466" s="78">
        <v>0.3333</v>
      </c>
      <c r="AM2466" s="63" t="s">
        <v>2491</v>
      </c>
      <c r="AN2466" s="78">
        <v>0.129</v>
      </c>
      <c r="AO2466" s="78">
        <v>0</v>
      </c>
      <c r="AP2466" s="63" t="s">
        <v>12759</v>
      </c>
      <c r="AQ2466" s="78">
        <v>0.0645</v>
      </c>
      <c r="AR2466" s="78">
        <v>0</v>
      </c>
      <c r="AS2466" s="86" t="s">
        <v>12760</v>
      </c>
    </row>
    <row r="2467" spans="1:45">
      <c r="A2467" s="50">
        <f t="shared" si="168"/>
        <v>145</v>
      </c>
      <c r="B2467" s="51" t="str">
        <f>IF(A2467="","",IF(A2467&lt;词盘!$B$2,"大词",IF(A2467&lt;词盘!$C$2,"中尾词","长尾词")))</f>
        <v>大词</v>
      </c>
      <c r="D2467" s="29" t="str">
        <f t="shared" si="170"/>
        <v>无序</v>
      </c>
      <c r="I2467" s="61">
        <f t="shared" si="169"/>
        <v>0</v>
      </c>
      <c r="M2467" s="62" t="s">
        <v>12761</v>
      </c>
      <c r="N2467" s="63" t="s">
        <v>5737</v>
      </c>
      <c r="O2467" s="64" t="s">
        <v>2027</v>
      </c>
      <c r="P2467" s="65"/>
      <c r="Q2467" s="63" t="s">
        <v>2047</v>
      </c>
      <c r="R2467" s="68">
        <v>0</v>
      </c>
      <c r="S2467" s="68">
        <v>1</v>
      </c>
      <c r="T2467" s="69" t="s">
        <v>2022</v>
      </c>
      <c r="U2467" s="70">
        <v>302755</v>
      </c>
      <c r="V2467" s="68">
        <v>5100</v>
      </c>
      <c r="W2467" s="71">
        <v>145</v>
      </c>
      <c r="X2467" s="72">
        <v>0.0285</v>
      </c>
      <c r="Y2467" s="71">
        <v>126737</v>
      </c>
      <c r="Z2467" s="71">
        <v>2025</v>
      </c>
      <c r="AA2467" s="71">
        <v>4</v>
      </c>
      <c r="AB2467" s="76">
        <v>0</v>
      </c>
      <c r="AC2467" s="68">
        <v>45199</v>
      </c>
      <c r="AD2467" s="77">
        <v>0.11</v>
      </c>
      <c r="AE2467" s="68">
        <v>30</v>
      </c>
      <c r="AF2467" s="78">
        <v>0.0868</v>
      </c>
      <c r="AG2467" s="81">
        <v>0.0727</v>
      </c>
      <c r="AH2467" s="82">
        <v>0.56</v>
      </c>
      <c r="AI2467" s="64" t="s">
        <v>5151</v>
      </c>
      <c r="AJ2467" s="63" t="s">
        <v>5071</v>
      </c>
      <c r="AK2467" s="78">
        <v>0.0372</v>
      </c>
      <c r="AL2467" s="78">
        <v>0.0545</v>
      </c>
      <c r="AM2467" s="63" t="s">
        <v>3570</v>
      </c>
      <c r="AN2467" s="78">
        <v>0.0248</v>
      </c>
      <c r="AO2467" s="78">
        <v>0.0182</v>
      </c>
      <c r="AP2467" s="63" t="s">
        <v>7782</v>
      </c>
      <c r="AQ2467" s="78">
        <v>0.0248</v>
      </c>
      <c r="AR2467" s="78">
        <v>0</v>
      </c>
      <c r="AS2467" s="86" t="s">
        <v>12762</v>
      </c>
    </row>
    <row r="2468" spans="1:45">
      <c r="A2468" s="50">
        <f t="shared" si="168"/>
        <v>90</v>
      </c>
      <c r="B2468" s="51" t="str">
        <f>IF(A2468="","",IF(A2468&lt;词盘!$B$2,"大词",IF(A2468&lt;词盘!$C$2,"中尾词","长尾词")))</f>
        <v>大词</v>
      </c>
      <c r="D2468" s="29" t="str">
        <f t="shared" si="170"/>
        <v>无序</v>
      </c>
      <c r="I2468" s="61">
        <f t="shared" si="169"/>
        <v>0</v>
      </c>
      <c r="M2468" s="62" t="s">
        <v>12763</v>
      </c>
      <c r="N2468" s="63" t="s">
        <v>5737</v>
      </c>
      <c r="O2468" s="64" t="s">
        <v>2027</v>
      </c>
      <c r="P2468" s="65"/>
      <c r="Q2468" s="63" t="s">
        <v>2047</v>
      </c>
      <c r="R2468" s="68">
        <v>0</v>
      </c>
      <c r="S2468" s="68">
        <v>1</v>
      </c>
      <c r="T2468" s="69" t="s">
        <v>2022</v>
      </c>
      <c r="U2468" s="70">
        <v>502806</v>
      </c>
      <c r="V2468" s="68">
        <v>2877</v>
      </c>
      <c r="W2468" s="71">
        <v>90</v>
      </c>
      <c r="X2468" s="72">
        <v>0.0313</v>
      </c>
      <c r="Y2468" s="71">
        <v>83080</v>
      </c>
      <c r="Z2468" s="71">
        <v>1407</v>
      </c>
      <c r="AA2468" s="71">
        <v>3</v>
      </c>
      <c r="AB2468" s="76">
        <v>0</v>
      </c>
      <c r="AC2468" s="68">
        <v>162516</v>
      </c>
      <c r="AD2468" s="77">
        <v>0.02</v>
      </c>
      <c r="AE2468" s="68">
        <v>2</v>
      </c>
      <c r="AF2468" s="78">
        <v>0.1268</v>
      </c>
      <c r="AG2468" s="81">
        <v>0.0875</v>
      </c>
      <c r="AH2468" s="82">
        <v>1.44</v>
      </c>
      <c r="AI2468" s="64" t="s">
        <v>4679</v>
      </c>
      <c r="AJ2468" s="63" t="s">
        <v>5071</v>
      </c>
      <c r="AK2468" s="78">
        <v>0.0573</v>
      </c>
      <c r="AL2468" s="78">
        <v>0.075</v>
      </c>
      <c r="AM2468" s="63" t="s">
        <v>7782</v>
      </c>
      <c r="AN2468" s="78">
        <v>0.045</v>
      </c>
      <c r="AO2468" s="78">
        <v>0</v>
      </c>
      <c r="AP2468" s="63" t="s">
        <v>5182</v>
      </c>
      <c r="AQ2468" s="78">
        <v>0.0245</v>
      </c>
      <c r="AR2468" s="78">
        <v>0.0125</v>
      </c>
      <c r="AS2468" s="86" t="s">
        <v>12764</v>
      </c>
    </row>
    <row r="2469" spans="1:45">
      <c r="A2469" s="50">
        <f t="shared" si="168"/>
        <v>1811</v>
      </c>
      <c r="B2469" s="51" t="str">
        <f>IF(A2469="","",IF(A2469&lt;词盘!$B$2,"大词",IF(A2469&lt;词盘!$C$2,"中尾词","长尾词")))</f>
        <v>大词</v>
      </c>
      <c r="D2469" s="29" t="str">
        <f t="shared" si="170"/>
        <v>无序</v>
      </c>
      <c r="I2469" s="61">
        <f t="shared" si="169"/>
        <v>0</v>
      </c>
      <c r="M2469" s="62" t="s">
        <v>12765</v>
      </c>
      <c r="N2469" s="63" t="s">
        <v>5737</v>
      </c>
      <c r="O2469" s="64" t="s">
        <v>2027</v>
      </c>
      <c r="P2469" s="65"/>
      <c r="Q2469" s="63" t="s">
        <v>2047</v>
      </c>
      <c r="R2469" s="68">
        <v>0</v>
      </c>
      <c r="S2469" s="68">
        <v>1</v>
      </c>
      <c r="T2469" s="69" t="s">
        <v>2022</v>
      </c>
      <c r="U2469" s="70">
        <v>1184682</v>
      </c>
      <c r="V2469" s="68">
        <v>57149</v>
      </c>
      <c r="W2469" s="71">
        <v>1811</v>
      </c>
      <c r="X2469" s="72">
        <v>0.0317</v>
      </c>
      <c r="Y2469" s="71">
        <v>1193329</v>
      </c>
      <c r="Z2469" s="71">
        <v>25881</v>
      </c>
      <c r="AA2469" s="71">
        <v>42</v>
      </c>
      <c r="AB2469" s="76">
        <v>1</v>
      </c>
      <c r="AC2469" s="68">
        <v>10069</v>
      </c>
      <c r="AD2469" s="77">
        <v>5.68</v>
      </c>
      <c r="AE2469" s="68">
        <v>1</v>
      </c>
      <c r="AF2469" s="78">
        <v>0.2115</v>
      </c>
      <c r="AG2469" s="81">
        <v>0</v>
      </c>
      <c r="AH2469" s="82">
        <v>0.81</v>
      </c>
      <c r="AI2469" s="64" t="s">
        <v>12766</v>
      </c>
      <c r="AJ2469" s="63" t="s">
        <v>7835</v>
      </c>
      <c r="AK2469" s="78">
        <v>0.0769</v>
      </c>
      <c r="AL2469" s="78">
        <v>0</v>
      </c>
      <c r="AM2469" s="63" t="s">
        <v>12662</v>
      </c>
      <c r="AN2469" s="78">
        <v>0.0769</v>
      </c>
      <c r="AO2469" s="78">
        <v>0</v>
      </c>
      <c r="AP2469" s="63" t="s">
        <v>7955</v>
      </c>
      <c r="AQ2469" s="78">
        <v>0.0577</v>
      </c>
      <c r="AR2469" s="78">
        <v>0</v>
      </c>
      <c r="AS2469" s="86" t="s">
        <v>12767</v>
      </c>
    </row>
    <row r="2470" spans="1:45">
      <c r="A2470" s="50">
        <f t="shared" si="168"/>
        <v>61</v>
      </c>
      <c r="B2470" s="51" t="str">
        <f>IF(A2470="","",IF(A2470&lt;词盘!$B$2,"大词",IF(A2470&lt;词盘!$C$2,"中尾词","长尾词")))</f>
        <v>大词</v>
      </c>
      <c r="D2470" s="29" t="str">
        <f t="shared" si="170"/>
        <v>无序</v>
      </c>
      <c r="I2470" s="61">
        <f t="shared" si="169"/>
        <v>0</v>
      </c>
      <c r="M2470" s="62" t="s">
        <v>12768</v>
      </c>
      <c r="N2470" s="63" t="s">
        <v>12769</v>
      </c>
      <c r="O2470" s="64" t="s">
        <v>2027</v>
      </c>
      <c r="P2470" s="65"/>
      <c r="Q2470" s="63" t="s">
        <v>2047</v>
      </c>
      <c r="R2470" s="68">
        <v>0</v>
      </c>
      <c r="S2470" s="68">
        <v>1</v>
      </c>
      <c r="T2470" s="69" t="s">
        <v>2022</v>
      </c>
      <c r="U2470" s="70">
        <v>620828</v>
      </c>
      <c r="V2470" s="68">
        <v>2324</v>
      </c>
      <c r="W2470" s="71">
        <v>61</v>
      </c>
      <c r="X2470" s="72">
        <v>0.0263</v>
      </c>
      <c r="Y2470" s="71">
        <v>50102</v>
      </c>
      <c r="Z2470" s="71">
        <v>981</v>
      </c>
      <c r="AA2470" s="71">
        <v>2</v>
      </c>
      <c r="AB2470" s="76">
        <v>1</v>
      </c>
      <c r="AC2470" s="68">
        <v>101647</v>
      </c>
      <c r="AD2470" s="77">
        <v>0.02</v>
      </c>
      <c r="AE2470" s="68">
        <v>1</v>
      </c>
      <c r="AF2470" s="78">
        <v>0.096</v>
      </c>
      <c r="AG2470" s="81">
        <v>0.1482</v>
      </c>
      <c r="AH2470" s="82">
        <v>1.5</v>
      </c>
      <c r="AI2470" s="64" t="s">
        <v>4368</v>
      </c>
      <c r="AJ2470" s="63" t="s">
        <v>3570</v>
      </c>
      <c r="AK2470" s="78">
        <v>0.0354</v>
      </c>
      <c r="AL2470" s="78">
        <v>0.0556</v>
      </c>
      <c r="AM2470" s="63" t="s">
        <v>7955</v>
      </c>
      <c r="AN2470" s="78">
        <v>0.0328</v>
      </c>
      <c r="AO2470" s="78">
        <v>0.0926</v>
      </c>
      <c r="AP2470" s="63" t="s">
        <v>4107</v>
      </c>
      <c r="AQ2470" s="78">
        <v>0.0278</v>
      </c>
      <c r="AR2470" s="78">
        <v>0</v>
      </c>
      <c r="AS2470" s="86" t="s">
        <v>12770</v>
      </c>
    </row>
    <row r="2471" spans="1:45">
      <c r="A2471" s="50">
        <f t="shared" si="168"/>
        <v>233</v>
      </c>
      <c r="B2471" s="51" t="str">
        <f>IF(A2471="","",IF(A2471&lt;词盘!$B$2,"大词",IF(A2471&lt;词盘!$C$2,"中尾词","长尾词")))</f>
        <v>大词</v>
      </c>
      <c r="D2471" s="29" t="str">
        <f t="shared" si="170"/>
        <v>无序</v>
      </c>
      <c r="I2471" s="61">
        <f t="shared" si="169"/>
        <v>0</v>
      </c>
      <c r="M2471" s="62" t="s">
        <v>12771</v>
      </c>
      <c r="N2471" s="63" t="s">
        <v>12769</v>
      </c>
      <c r="O2471" s="64" t="s">
        <v>2027</v>
      </c>
      <c r="P2471" s="65"/>
      <c r="Q2471" s="63" t="s">
        <v>2047</v>
      </c>
      <c r="R2471" s="68">
        <v>0</v>
      </c>
      <c r="S2471" s="68">
        <v>1</v>
      </c>
      <c r="T2471" s="69" t="s">
        <v>2022</v>
      </c>
      <c r="U2471" s="70">
        <v>222676</v>
      </c>
      <c r="V2471" s="68">
        <v>7167</v>
      </c>
      <c r="W2471" s="71">
        <v>233</v>
      </c>
      <c r="X2471" s="72">
        <v>0.0326</v>
      </c>
      <c r="Y2471" s="71">
        <v>176198</v>
      </c>
      <c r="Z2471" s="71">
        <v>3077</v>
      </c>
      <c r="AA2471" s="71">
        <v>6</v>
      </c>
      <c r="AB2471" s="76">
        <v>1</v>
      </c>
      <c r="AC2471" s="68">
        <v>153031</v>
      </c>
      <c r="AD2471" s="77">
        <v>0.05</v>
      </c>
      <c r="AE2471" s="68">
        <v>8</v>
      </c>
      <c r="AF2471" s="78">
        <v>0.1197</v>
      </c>
      <c r="AG2471" s="81">
        <v>0.0569</v>
      </c>
      <c r="AH2471" s="82">
        <v>0.38</v>
      </c>
      <c r="AI2471" s="64" t="s">
        <v>5517</v>
      </c>
      <c r="AJ2471" s="63" t="s">
        <v>5071</v>
      </c>
      <c r="AK2471" s="78">
        <v>0.0497</v>
      </c>
      <c r="AL2471" s="78">
        <v>0.0455</v>
      </c>
      <c r="AM2471" s="63" t="s">
        <v>2137</v>
      </c>
      <c r="AN2471" s="78">
        <v>0.0396</v>
      </c>
      <c r="AO2471" s="78">
        <v>0.0114</v>
      </c>
      <c r="AP2471" s="63" t="s">
        <v>7782</v>
      </c>
      <c r="AQ2471" s="78">
        <v>0.0304</v>
      </c>
      <c r="AR2471" s="78">
        <v>0</v>
      </c>
      <c r="AS2471" s="86" t="s">
        <v>12772</v>
      </c>
    </row>
    <row r="2472" spans="1:45">
      <c r="A2472" s="50">
        <f t="shared" si="168"/>
        <v>24</v>
      </c>
      <c r="B2472" s="51" t="str">
        <f>IF(A2472="","",IF(A2472&lt;词盘!$B$2,"大词",IF(A2472&lt;词盘!$C$2,"中尾词","长尾词")))</f>
        <v>大词</v>
      </c>
      <c r="D2472" s="29" t="str">
        <f t="shared" si="170"/>
        <v>无序</v>
      </c>
      <c r="I2472" s="61">
        <f t="shared" si="169"/>
        <v>0</v>
      </c>
      <c r="M2472" s="62" t="s">
        <v>12773</v>
      </c>
      <c r="N2472" s="63"/>
      <c r="O2472" s="64" t="s">
        <v>2027</v>
      </c>
      <c r="P2472" s="65"/>
      <c r="Q2472" s="63" t="s">
        <v>2047</v>
      </c>
      <c r="R2472" s="68">
        <v>0</v>
      </c>
      <c r="S2472" s="68">
        <v>1</v>
      </c>
      <c r="T2472" s="69" t="s">
        <v>2022</v>
      </c>
      <c r="U2472" s="70">
        <v>1448157</v>
      </c>
      <c r="V2472" s="68">
        <v>837</v>
      </c>
      <c r="W2472" s="71">
        <v>24</v>
      </c>
      <c r="X2472" s="72">
        <v>0.0296</v>
      </c>
      <c r="Y2472" s="71">
        <v>24741</v>
      </c>
      <c r="Z2472" s="71">
        <v>355</v>
      </c>
      <c r="AA2472" s="71">
        <v>1</v>
      </c>
      <c r="AB2472" s="76">
        <v>0</v>
      </c>
      <c r="AC2472" s="68">
        <v>87516</v>
      </c>
      <c r="AD2472" s="77">
        <v>0.01</v>
      </c>
      <c r="AE2472" s="68">
        <v>5</v>
      </c>
      <c r="AF2472" s="78">
        <v>0.1464</v>
      </c>
      <c r="AG2472" s="81">
        <v>0.125</v>
      </c>
      <c r="AH2472" s="44" t="s">
        <v>2027</v>
      </c>
      <c r="AI2472" s="64" t="s">
        <v>2177</v>
      </c>
      <c r="AJ2472" s="63" t="s">
        <v>7854</v>
      </c>
      <c r="AK2472" s="78">
        <v>0.0488</v>
      </c>
      <c r="AL2472" s="78">
        <v>0.125</v>
      </c>
      <c r="AM2472" s="63" t="s">
        <v>12774</v>
      </c>
      <c r="AN2472" s="78">
        <v>0.0488</v>
      </c>
      <c r="AO2472" s="78">
        <v>0</v>
      </c>
      <c r="AP2472" s="63" t="s">
        <v>7955</v>
      </c>
      <c r="AQ2472" s="78">
        <v>0.0488</v>
      </c>
      <c r="AR2472" s="78">
        <v>0</v>
      </c>
      <c r="AS2472" s="86" t="s">
        <v>12775</v>
      </c>
    </row>
    <row r="2473" spans="1:45">
      <c r="A2473" s="50">
        <f t="shared" si="168"/>
        <v>230</v>
      </c>
      <c r="B2473" s="51" t="str">
        <f>IF(A2473="","",IF(A2473&lt;词盘!$B$2,"大词",IF(A2473&lt;词盘!$C$2,"中尾词","长尾词")))</f>
        <v>大词</v>
      </c>
      <c r="D2473" s="29" t="str">
        <f t="shared" si="170"/>
        <v>无序</v>
      </c>
      <c r="I2473" s="61">
        <f t="shared" si="169"/>
        <v>0</v>
      </c>
      <c r="M2473" s="62" t="s">
        <v>12776</v>
      </c>
      <c r="N2473" s="63" t="s">
        <v>5737</v>
      </c>
      <c r="O2473" s="64" t="s">
        <v>2027</v>
      </c>
      <c r="P2473" s="65"/>
      <c r="Q2473" s="63" t="s">
        <v>2047</v>
      </c>
      <c r="R2473" s="68">
        <v>0</v>
      </c>
      <c r="S2473" s="68">
        <v>1</v>
      </c>
      <c r="T2473" s="69" t="s">
        <v>2022</v>
      </c>
      <c r="U2473" s="70">
        <v>246211</v>
      </c>
      <c r="V2473" s="68">
        <v>6421</v>
      </c>
      <c r="W2473" s="71">
        <v>230</v>
      </c>
      <c r="X2473" s="72">
        <v>0.0359</v>
      </c>
      <c r="Y2473" s="71">
        <v>149728</v>
      </c>
      <c r="Z2473" s="71">
        <v>3135</v>
      </c>
      <c r="AA2473" s="71">
        <v>6</v>
      </c>
      <c r="AB2473" s="76">
        <v>0</v>
      </c>
      <c r="AC2473" s="68">
        <v>103255</v>
      </c>
      <c r="AD2473" s="77">
        <v>0.06</v>
      </c>
      <c r="AE2473" s="68">
        <v>1</v>
      </c>
      <c r="AF2473" s="78">
        <v>0.0781</v>
      </c>
      <c r="AG2473" s="81">
        <v>0.0569</v>
      </c>
      <c r="AH2473" s="82">
        <v>1.89</v>
      </c>
      <c r="AI2473" s="64" t="s">
        <v>5509</v>
      </c>
      <c r="AJ2473" s="63" t="s">
        <v>7835</v>
      </c>
      <c r="AK2473" s="78">
        <v>0.0284</v>
      </c>
      <c r="AL2473" s="78">
        <v>0.019</v>
      </c>
      <c r="AM2473" s="63" t="s">
        <v>5071</v>
      </c>
      <c r="AN2473" s="78">
        <v>0.0264</v>
      </c>
      <c r="AO2473" s="78">
        <v>0.0316</v>
      </c>
      <c r="AP2473" s="63" t="s">
        <v>3570</v>
      </c>
      <c r="AQ2473" s="78">
        <v>0.0233</v>
      </c>
      <c r="AR2473" s="78">
        <v>0.0063</v>
      </c>
      <c r="AS2473" s="86" t="s">
        <v>12777</v>
      </c>
    </row>
    <row r="2474" spans="1:45">
      <c r="A2474" s="50">
        <f t="shared" si="168"/>
        <v>26</v>
      </c>
      <c r="B2474" s="51" t="str">
        <f>IF(A2474="","",IF(A2474&lt;词盘!$B$2,"大词",IF(A2474&lt;词盘!$C$2,"中尾词","长尾词")))</f>
        <v>大词</v>
      </c>
      <c r="D2474" s="29" t="str">
        <f t="shared" si="170"/>
        <v>无序</v>
      </c>
      <c r="I2474" s="61">
        <f t="shared" si="169"/>
        <v>0</v>
      </c>
      <c r="M2474" s="62" t="s">
        <v>12778</v>
      </c>
      <c r="N2474" s="63"/>
      <c r="O2474" s="64" t="s">
        <v>2027</v>
      </c>
      <c r="P2474" s="65"/>
      <c r="Q2474" s="63" t="s">
        <v>2047</v>
      </c>
      <c r="R2474" s="68">
        <v>0</v>
      </c>
      <c r="S2474" s="68">
        <v>1</v>
      </c>
      <c r="T2474" s="69" t="s">
        <v>2022</v>
      </c>
      <c r="U2474" s="70">
        <v>1295976</v>
      </c>
      <c r="V2474" s="68">
        <v>992</v>
      </c>
      <c r="W2474" s="71">
        <v>26</v>
      </c>
      <c r="X2474" s="72">
        <v>0.0263</v>
      </c>
      <c r="Y2474" s="71">
        <v>29557</v>
      </c>
      <c r="Z2474" s="71">
        <v>391</v>
      </c>
      <c r="AA2474" s="71">
        <v>1</v>
      </c>
      <c r="AB2474" s="76">
        <v>0</v>
      </c>
      <c r="AC2474" s="68">
        <v>100598</v>
      </c>
      <c r="AD2474" s="77">
        <v>0.01</v>
      </c>
      <c r="AE2474" s="68">
        <v>2</v>
      </c>
      <c r="AF2474" s="78">
        <v>0.174</v>
      </c>
      <c r="AG2474" s="81">
        <v>0.3334</v>
      </c>
      <c r="AH2474" s="82">
        <v>1.37</v>
      </c>
      <c r="AI2474" s="64" t="s">
        <v>4981</v>
      </c>
      <c r="AJ2474" s="63" t="s">
        <v>8069</v>
      </c>
      <c r="AK2474" s="78">
        <v>0.087</v>
      </c>
      <c r="AL2474" s="78">
        <v>0.1667</v>
      </c>
      <c r="AM2474" s="63" t="s">
        <v>7488</v>
      </c>
      <c r="AN2474" s="78">
        <v>0.0435</v>
      </c>
      <c r="AO2474" s="78">
        <v>0.1667</v>
      </c>
      <c r="AP2474" s="63" t="s">
        <v>5739</v>
      </c>
      <c r="AQ2474" s="78">
        <v>0.0435</v>
      </c>
      <c r="AR2474" s="78">
        <v>0</v>
      </c>
      <c r="AS2474" s="86" t="s">
        <v>12779</v>
      </c>
    </row>
    <row r="2475" spans="1:45">
      <c r="A2475" s="50">
        <f t="shared" si="168"/>
        <v>164</v>
      </c>
      <c r="B2475" s="51" t="str">
        <f>IF(A2475="","",IF(A2475&lt;词盘!$B$2,"大词",IF(A2475&lt;词盘!$C$2,"中尾词","长尾词")))</f>
        <v>大词</v>
      </c>
      <c r="D2475" s="29" t="str">
        <f t="shared" si="170"/>
        <v>无序</v>
      </c>
      <c r="I2475" s="61">
        <f t="shared" si="169"/>
        <v>0</v>
      </c>
      <c r="M2475" s="62" t="s">
        <v>12780</v>
      </c>
      <c r="N2475" s="63" t="s">
        <v>7987</v>
      </c>
      <c r="O2475" s="64" t="s">
        <v>2027</v>
      </c>
      <c r="P2475" s="65"/>
      <c r="Q2475" s="63" t="s">
        <v>2047</v>
      </c>
      <c r="R2475" s="68">
        <v>0</v>
      </c>
      <c r="S2475" s="68">
        <v>1</v>
      </c>
      <c r="T2475" s="69" t="s">
        <v>2022</v>
      </c>
      <c r="U2475" s="70">
        <v>323890</v>
      </c>
      <c r="V2475" s="68">
        <v>4689</v>
      </c>
      <c r="W2475" s="71">
        <v>164</v>
      </c>
      <c r="X2475" s="72">
        <v>0.0351</v>
      </c>
      <c r="Y2475" s="71">
        <v>102035</v>
      </c>
      <c r="Z2475" s="71">
        <v>1789</v>
      </c>
      <c r="AA2475" s="71">
        <v>4</v>
      </c>
      <c r="AB2475" s="76">
        <v>1</v>
      </c>
      <c r="AC2475" s="68">
        <v>96811</v>
      </c>
      <c r="AD2475" s="77">
        <v>0.05</v>
      </c>
      <c r="AE2475" s="68">
        <v>4</v>
      </c>
      <c r="AF2475" s="78">
        <v>0.1032</v>
      </c>
      <c r="AG2475" s="81">
        <v>0.1271</v>
      </c>
      <c r="AH2475" s="82">
        <v>1.46</v>
      </c>
      <c r="AI2475" s="64" t="s">
        <v>5337</v>
      </c>
      <c r="AJ2475" s="63" t="s">
        <v>2137</v>
      </c>
      <c r="AK2475" s="78">
        <v>0.0397</v>
      </c>
      <c r="AL2475" s="78">
        <v>0.0169</v>
      </c>
      <c r="AM2475" s="63" t="s">
        <v>4107</v>
      </c>
      <c r="AN2475" s="78">
        <v>0.0344</v>
      </c>
      <c r="AO2475" s="78">
        <v>0.0678</v>
      </c>
      <c r="AP2475" s="63" t="s">
        <v>5071</v>
      </c>
      <c r="AQ2475" s="78">
        <v>0.0291</v>
      </c>
      <c r="AR2475" s="78">
        <v>0.0424</v>
      </c>
      <c r="AS2475" s="86" t="s">
        <v>12781</v>
      </c>
    </row>
    <row r="2476" spans="1:45">
      <c r="A2476" s="50">
        <f t="shared" si="168"/>
        <v>0</v>
      </c>
      <c r="B2476" s="51" t="str">
        <f>IF(A2476="","",IF(A2476&lt;词盘!$B$2,"大词",IF(A2476&lt;词盘!$C$2,"中尾词","长尾词")))</f>
        <v>大词</v>
      </c>
      <c r="D2476" s="29" t="str">
        <f t="shared" si="170"/>
        <v>无序</v>
      </c>
      <c r="I2476" s="61">
        <f t="shared" si="169"/>
        <v>0</v>
      </c>
      <c r="M2476" s="62" t="s">
        <v>12782</v>
      </c>
      <c r="N2476" s="63" t="s">
        <v>12783</v>
      </c>
      <c r="O2476" s="64" t="s">
        <v>2027</v>
      </c>
      <c r="P2476" s="65"/>
      <c r="Q2476" s="63" t="s">
        <v>2047</v>
      </c>
      <c r="R2476" s="68">
        <v>0</v>
      </c>
      <c r="S2476" s="68">
        <v>2</v>
      </c>
      <c r="T2476" s="69" t="s">
        <v>2255</v>
      </c>
      <c r="U2476" s="70"/>
      <c r="V2476" s="68"/>
      <c r="W2476" s="71"/>
      <c r="X2476" s="72"/>
      <c r="Y2476" s="71"/>
      <c r="Z2476" s="71"/>
      <c r="AA2476" s="71">
        <v>1</v>
      </c>
      <c r="AB2476" s="76">
        <v>0</v>
      </c>
      <c r="AC2476" s="68">
        <v>18869</v>
      </c>
      <c r="AD2476" s="77">
        <v>0</v>
      </c>
      <c r="AE2476" s="68">
        <v>79</v>
      </c>
      <c r="AF2476" s="78">
        <v>0.1323</v>
      </c>
      <c r="AG2476" s="81">
        <v>0.1213</v>
      </c>
      <c r="AH2476" s="44" t="s">
        <v>2027</v>
      </c>
      <c r="AI2476" s="64" t="s">
        <v>2177</v>
      </c>
      <c r="AJ2476" s="63" t="s">
        <v>7488</v>
      </c>
      <c r="AK2476" s="78">
        <v>0.046</v>
      </c>
      <c r="AL2476" s="78">
        <v>0.0327</v>
      </c>
      <c r="AM2476" s="63" t="s">
        <v>3908</v>
      </c>
      <c r="AN2476" s="78">
        <v>0.0432</v>
      </c>
      <c r="AO2476" s="78">
        <v>0.0433</v>
      </c>
      <c r="AP2476" s="63" t="s">
        <v>10106</v>
      </c>
      <c r="AQ2476" s="78">
        <v>0.0431</v>
      </c>
      <c r="AR2476" s="78">
        <v>0.0453</v>
      </c>
      <c r="AS2476" s="86" t="s">
        <v>12784</v>
      </c>
    </row>
    <row r="2477" spans="1:45">
      <c r="A2477" s="50">
        <f t="shared" si="168"/>
        <v>17</v>
      </c>
      <c r="B2477" s="51" t="str">
        <f>IF(A2477="","",IF(A2477&lt;词盘!$B$2,"大词",IF(A2477&lt;词盘!$C$2,"中尾词","长尾词")))</f>
        <v>大词</v>
      </c>
      <c r="D2477" s="29" t="str">
        <f t="shared" si="170"/>
        <v>无序</v>
      </c>
      <c r="I2477" s="61">
        <f t="shared" si="169"/>
        <v>0</v>
      </c>
      <c r="M2477" s="62" t="s">
        <v>12785</v>
      </c>
      <c r="N2477" s="63" t="s">
        <v>12786</v>
      </c>
      <c r="O2477" s="64" t="s">
        <v>2027</v>
      </c>
      <c r="P2477" s="65"/>
      <c r="Q2477" s="63" t="s">
        <v>2047</v>
      </c>
      <c r="R2477" s="68">
        <v>0</v>
      </c>
      <c r="S2477" s="68">
        <v>1</v>
      </c>
      <c r="T2477" s="69" t="s">
        <v>2054</v>
      </c>
      <c r="U2477" s="70">
        <v>1558658</v>
      </c>
      <c r="V2477" s="68">
        <v>732</v>
      </c>
      <c r="W2477" s="71">
        <v>17</v>
      </c>
      <c r="X2477" s="72">
        <v>0.0241</v>
      </c>
      <c r="Y2477" s="71">
        <v>14720</v>
      </c>
      <c r="Z2477" s="71">
        <v>349</v>
      </c>
      <c r="AA2477" s="71">
        <v>1</v>
      </c>
      <c r="AB2477" s="76">
        <v>0</v>
      </c>
      <c r="AC2477" s="68">
        <v>8774</v>
      </c>
      <c r="AD2477" s="77">
        <v>0.08</v>
      </c>
      <c r="AE2477" s="68">
        <v>67</v>
      </c>
      <c r="AF2477" s="78">
        <v>0.2631</v>
      </c>
      <c r="AG2477" s="81">
        <v>0.1667</v>
      </c>
      <c r="AH2477" s="82">
        <v>0.91</v>
      </c>
      <c r="AI2477" s="64" t="s">
        <v>12787</v>
      </c>
      <c r="AJ2477" s="63" t="s">
        <v>10112</v>
      </c>
      <c r="AK2477" s="78">
        <v>0.1579</v>
      </c>
      <c r="AL2477" s="78">
        <v>0</v>
      </c>
      <c r="AM2477" s="63" t="s">
        <v>5000</v>
      </c>
      <c r="AN2477" s="78">
        <v>0.0526</v>
      </c>
      <c r="AO2477" s="78">
        <v>0.1667</v>
      </c>
      <c r="AP2477" s="63" t="s">
        <v>6382</v>
      </c>
      <c r="AQ2477" s="78">
        <v>0.0526</v>
      </c>
      <c r="AR2477" s="78">
        <v>0</v>
      </c>
      <c r="AS2477" s="86" t="s">
        <v>12788</v>
      </c>
    </row>
    <row r="2478" spans="1:45">
      <c r="A2478" s="50">
        <f t="shared" si="168"/>
        <v>19</v>
      </c>
      <c r="B2478" s="51" t="str">
        <f>IF(A2478="","",IF(A2478&lt;词盘!$B$2,"大词",IF(A2478&lt;词盘!$C$2,"中尾词","长尾词")))</f>
        <v>大词</v>
      </c>
      <c r="D2478" s="29" t="str">
        <f t="shared" si="170"/>
        <v>无序</v>
      </c>
      <c r="I2478" s="61">
        <f t="shared" si="169"/>
        <v>0</v>
      </c>
      <c r="M2478" s="62" t="s">
        <v>12789</v>
      </c>
      <c r="N2478" s="63" t="s">
        <v>6380</v>
      </c>
      <c r="O2478" s="64" t="s">
        <v>2027</v>
      </c>
      <c r="P2478" s="65"/>
      <c r="Q2478" s="63" t="s">
        <v>2047</v>
      </c>
      <c r="R2478" s="68">
        <v>0</v>
      </c>
      <c r="S2478" s="68">
        <v>1</v>
      </c>
      <c r="T2478" s="69" t="s">
        <v>2022</v>
      </c>
      <c r="U2478" s="70">
        <v>1685325</v>
      </c>
      <c r="V2478" s="68">
        <v>658</v>
      </c>
      <c r="W2478" s="71">
        <v>19</v>
      </c>
      <c r="X2478" s="72">
        <v>0.0296</v>
      </c>
      <c r="Y2478" s="71">
        <v>15258</v>
      </c>
      <c r="Z2478" s="71">
        <v>296</v>
      </c>
      <c r="AA2478" s="71">
        <v>1</v>
      </c>
      <c r="AB2478" s="76">
        <v>0</v>
      </c>
      <c r="AC2478" s="68">
        <v>45844</v>
      </c>
      <c r="AD2478" s="77">
        <v>0.01</v>
      </c>
      <c r="AE2478" s="68">
        <v>5</v>
      </c>
      <c r="AF2478" s="78">
        <v>0.2285</v>
      </c>
      <c r="AG2478" s="81">
        <v>0.25</v>
      </c>
      <c r="AH2478" s="82">
        <v>1.91</v>
      </c>
      <c r="AI2478" s="64" t="s">
        <v>12790</v>
      </c>
      <c r="AJ2478" s="63" t="s">
        <v>10112</v>
      </c>
      <c r="AK2478" s="78">
        <v>0.1143</v>
      </c>
      <c r="AL2478" s="78">
        <v>0.125</v>
      </c>
      <c r="AM2478" s="63" t="s">
        <v>6382</v>
      </c>
      <c r="AN2478" s="78">
        <v>0.0571</v>
      </c>
      <c r="AO2478" s="78">
        <v>0.125</v>
      </c>
      <c r="AP2478" s="63" t="s">
        <v>8098</v>
      </c>
      <c r="AQ2478" s="78">
        <v>0.0571</v>
      </c>
      <c r="AR2478" s="78">
        <v>0</v>
      </c>
      <c r="AS2478" s="86" t="s">
        <v>12791</v>
      </c>
    </row>
    <row r="2479" spans="1:45">
      <c r="A2479" s="50">
        <f t="shared" si="168"/>
        <v>20</v>
      </c>
      <c r="B2479" s="51" t="str">
        <f>IF(A2479="","",IF(A2479&lt;词盘!$B$2,"大词",IF(A2479&lt;词盘!$C$2,"中尾词","长尾词")))</f>
        <v>大词</v>
      </c>
      <c r="D2479" s="29" t="str">
        <f t="shared" si="170"/>
        <v>无序</v>
      </c>
      <c r="I2479" s="61">
        <f t="shared" si="169"/>
        <v>0</v>
      </c>
      <c r="M2479" s="62" t="s">
        <v>12792</v>
      </c>
      <c r="N2479" s="63" t="s">
        <v>12793</v>
      </c>
      <c r="O2479" s="64" t="s">
        <v>2027</v>
      </c>
      <c r="P2479" s="65"/>
      <c r="Q2479" s="63" t="s">
        <v>2047</v>
      </c>
      <c r="R2479" s="68">
        <v>0</v>
      </c>
      <c r="S2479" s="68">
        <v>1</v>
      </c>
      <c r="T2479" s="69" t="s">
        <v>2022</v>
      </c>
      <c r="U2479" s="70">
        <v>1348999</v>
      </c>
      <c r="V2479" s="68">
        <v>646</v>
      </c>
      <c r="W2479" s="71">
        <v>20</v>
      </c>
      <c r="X2479" s="72">
        <v>0.032</v>
      </c>
      <c r="Y2479" s="71">
        <v>13083</v>
      </c>
      <c r="Z2479" s="71">
        <v>293</v>
      </c>
      <c r="AA2479" s="71">
        <v>1</v>
      </c>
      <c r="AB2479" s="76">
        <v>0</v>
      </c>
      <c r="AC2479" s="68">
        <v>124752</v>
      </c>
      <c r="AD2479" s="77">
        <v>0.01</v>
      </c>
      <c r="AE2479" s="68">
        <v>4</v>
      </c>
      <c r="AF2479" s="78">
        <v>0.2046</v>
      </c>
      <c r="AG2479" s="81">
        <v>0</v>
      </c>
      <c r="AH2479" s="82">
        <v>1.25</v>
      </c>
      <c r="AI2479" s="64" t="s">
        <v>5503</v>
      </c>
      <c r="AJ2479" s="63" t="s">
        <v>7488</v>
      </c>
      <c r="AK2479" s="78">
        <v>0.0909</v>
      </c>
      <c r="AL2479" s="78">
        <v>0</v>
      </c>
      <c r="AM2479" s="63" t="s">
        <v>8382</v>
      </c>
      <c r="AN2479" s="78">
        <v>0.0682</v>
      </c>
      <c r="AO2479" s="78">
        <v>0</v>
      </c>
      <c r="AP2479" s="63" t="s">
        <v>5320</v>
      </c>
      <c r="AQ2479" s="78">
        <v>0.0455</v>
      </c>
      <c r="AR2479" s="78">
        <v>0</v>
      </c>
      <c r="AS2479" s="86" t="s">
        <v>12794</v>
      </c>
    </row>
    <row r="2480" spans="1:45">
      <c r="A2480" s="50">
        <f t="shared" si="168"/>
        <v>24</v>
      </c>
      <c r="B2480" s="51" t="str">
        <f>IF(A2480="","",IF(A2480&lt;词盘!$B$2,"大词",IF(A2480&lt;词盘!$C$2,"中尾词","长尾词")))</f>
        <v>大词</v>
      </c>
      <c r="D2480" s="29" t="str">
        <f t="shared" si="170"/>
        <v>无序</v>
      </c>
      <c r="I2480" s="61">
        <f t="shared" si="169"/>
        <v>0</v>
      </c>
      <c r="M2480" s="62" t="s">
        <v>12795</v>
      </c>
      <c r="N2480" s="63" t="s">
        <v>12622</v>
      </c>
      <c r="O2480" s="64" t="s">
        <v>2027</v>
      </c>
      <c r="P2480" s="65"/>
      <c r="Q2480" s="63" t="s">
        <v>2047</v>
      </c>
      <c r="R2480" s="68">
        <v>0</v>
      </c>
      <c r="S2480" s="68">
        <v>1</v>
      </c>
      <c r="T2480" s="69" t="s">
        <v>2022</v>
      </c>
      <c r="U2480" s="70">
        <v>1593668</v>
      </c>
      <c r="V2480" s="68">
        <v>1319</v>
      </c>
      <c r="W2480" s="71">
        <v>24</v>
      </c>
      <c r="X2480" s="72">
        <v>0.0186</v>
      </c>
      <c r="Y2480" s="71">
        <v>28215</v>
      </c>
      <c r="Z2480" s="71">
        <v>643</v>
      </c>
      <c r="AA2480" s="71">
        <v>1</v>
      </c>
      <c r="AB2480" s="76">
        <v>0</v>
      </c>
      <c r="AC2480" s="68">
        <v>183395</v>
      </c>
      <c r="AD2480" s="77">
        <v>0.01</v>
      </c>
      <c r="AE2480" s="68">
        <v>7</v>
      </c>
      <c r="AF2480" s="78">
        <v>0.1893</v>
      </c>
      <c r="AG2480" s="81">
        <v>0</v>
      </c>
      <c r="AH2480" s="82">
        <v>0.5</v>
      </c>
      <c r="AI2480" s="64" t="s">
        <v>2718</v>
      </c>
      <c r="AJ2480" s="63" t="s">
        <v>5319</v>
      </c>
      <c r="AK2480" s="78">
        <v>0.0811</v>
      </c>
      <c r="AL2480" s="78">
        <v>0</v>
      </c>
      <c r="AM2480" s="63" t="s">
        <v>10769</v>
      </c>
      <c r="AN2480" s="78">
        <v>0.0541</v>
      </c>
      <c r="AO2480" s="78">
        <v>0</v>
      </c>
      <c r="AP2480" s="63" t="s">
        <v>12796</v>
      </c>
      <c r="AQ2480" s="78">
        <v>0.0541</v>
      </c>
      <c r="AR2480" s="78">
        <v>0</v>
      </c>
      <c r="AS2480" s="86" t="s">
        <v>12797</v>
      </c>
    </row>
    <row r="2481" spans="1:45">
      <c r="A2481" s="50">
        <f t="shared" si="168"/>
        <v>50</v>
      </c>
      <c r="B2481" s="51" t="str">
        <f>IF(A2481="","",IF(A2481&lt;词盘!$B$2,"大词",IF(A2481&lt;词盘!$C$2,"中尾词","长尾词")))</f>
        <v>大词</v>
      </c>
      <c r="D2481" s="29" t="str">
        <f t="shared" si="170"/>
        <v>无序</v>
      </c>
      <c r="I2481" s="61">
        <f t="shared" si="169"/>
        <v>0</v>
      </c>
      <c r="M2481" s="62" t="s">
        <v>12798</v>
      </c>
      <c r="N2481" s="63" t="s">
        <v>12799</v>
      </c>
      <c r="O2481" s="64" t="s">
        <v>2027</v>
      </c>
      <c r="P2481" s="65"/>
      <c r="Q2481" s="63" t="s">
        <v>2028</v>
      </c>
      <c r="R2481" s="68">
        <v>0</v>
      </c>
      <c r="S2481" s="68">
        <v>1</v>
      </c>
      <c r="T2481" s="69" t="s">
        <v>2022</v>
      </c>
      <c r="U2481" s="70">
        <v>1947728</v>
      </c>
      <c r="V2481" s="68">
        <v>1783</v>
      </c>
      <c r="W2481" s="71">
        <v>50</v>
      </c>
      <c r="X2481" s="72">
        <v>0.0283</v>
      </c>
      <c r="Y2481" s="71">
        <v>43587</v>
      </c>
      <c r="Z2481" s="71">
        <v>685</v>
      </c>
      <c r="AA2481" s="71">
        <v>2</v>
      </c>
      <c r="AB2481" s="76">
        <v>0</v>
      </c>
      <c r="AC2481" s="68">
        <v>21273</v>
      </c>
      <c r="AD2481" s="77">
        <v>0.08</v>
      </c>
      <c r="AE2481" s="68">
        <v>22</v>
      </c>
      <c r="AF2481" s="78">
        <v>0.2258</v>
      </c>
      <c r="AG2481" s="81">
        <v>0.6666</v>
      </c>
      <c r="AH2481" s="82">
        <v>0.74</v>
      </c>
      <c r="AI2481" s="64" t="s">
        <v>4248</v>
      </c>
      <c r="AJ2481" s="63" t="s">
        <v>5637</v>
      </c>
      <c r="AK2481" s="78">
        <v>0.129</v>
      </c>
      <c r="AL2481" s="78">
        <v>0</v>
      </c>
      <c r="AM2481" s="63" t="s">
        <v>6598</v>
      </c>
      <c r="AN2481" s="78">
        <v>0.0645</v>
      </c>
      <c r="AO2481" s="78">
        <v>0.3333</v>
      </c>
      <c r="AP2481" s="63" t="s">
        <v>12800</v>
      </c>
      <c r="AQ2481" s="78">
        <v>0.0323</v>
      </c>
      <c r="AR2481" s="78">
        <v>0.3333</v>
      </c>
      <c r="AS2481" s="86" t="s">
        <v>12801</v>
      </c>
    </row>
    <row r="2482" spans="1:45">
      <c r="A2482" s="50">
        <f t="shared" si="168"/>
        <v>45</v>
      </c>
      <c r="B2482" s="51" t="str">
        <f>IF(A2482="","",IF(A2482&lt;词盘!$B$2,"大词",IF(A2482&lt;词盘!$C$2,"中尾词","长尾词")))</f>
        <v>大词</v>
      </c>
      <c r="D2482" s="29" t="str">
        <f t="shared" si="170"/>
        <v>无序</v>
      </c>
      <c r="I2482" s="61">
        <f t="shared" si="169"/>
        <v>0</v>
      </c>
      <c r="M2482" s="62" t="s">
        <v>12802</v>
      </c>
      <c r="N2482" s="63" t="s">
        <v>5737</v>
      </c>
      <c r="O2482" s="64" t="s">
        <v>2027</v>
      </c>
      <c r="P2482" s="65"/>
      <c r="Q2482" s="63" t="s">
        <v>2047</v>
      </c>
      <c r="R2482" s="68">
        <v>0</v>
      </c>
      <c r="S2482" s="68">
        <v>1</v>
      </c>
      <c r="T2482" s="69" t="s">
        <v>2022</v>
      </c>
      <c r="U2482" s="70">
        <v>1001331</v>
      </c>
      <c r="V2482" s="68">
        <v>1410</v>
      </c>
      <c r="W2482" s="71">
        <v>45</v>
      </c>
      <c r="X2482" s="72">
        <v>0.0324</v>
      </c>
      <c r="Y2482" s="71">
        <v>34014</v>
      </c>
      <c r="Z2482" s="71">
        <v>698</v>
      </c>
      <c r="AA2482" s="71">
        <v>2</v>
      </c>
      <c r="AB2482" s="76">
        <v>0</v>
      </c>
      <c r="AC2482" s="68">
        <v>103463</v>
      </c>
      <c r="AD2482" s="77">
        <v>0.01</v>
      </c>
      <c r="AE2482" s="68">
        <v>3</v>
      </c>
      <c r="AF2482" s="78">
        <v>0.15</v>
      </c>
      <c r="AG2482" s="81">
        <v>0.1429</v>
      </c>
      <c r="AH2482" s="82">
        <v>1</v>
      </c>
      <c r="AI2482" s="64" t="s">
        <v>3969</v>
      </c>
      <c r="AJ2482" s="63" t="s">
        <v>8083</v>
      </c>
      <c r="AK2482" s="78">
        <v>0.05</v>
      </c>
      <c r="AL2482" s="78">
        <v>0.1429</v>
      </c>
      <c r="AM2482" s="63" t="s">
        <v>4106</v>
      </c>
      <c r="AN2482" s="78">
        <v>0.05</v>
      </c>
      <c r="AO2482" s="78">
        <v>0</v>
      </c>
      <c r="AP2482" s="63" t="s">
        <v>7782</v>
      </c>
      <c r="AQ2482" s="78">
        <v>0.05</v>
      </c>
      <c r="AR2482" s="78">
        <v>0</v>
      </c>
      <c r="AS2482" s="86" t="s">
        <v>12803</v>
      </c>
    </row>
    <row r="2483" spans="1:45">
      <c r="A2483" s="50">
        <f t="shared" si="168"/>
        <v>0</v>
      </c>
      <c r="B2483" s="51" t="str">
        <f>IF(A2483="","",IF(A2483&lt;词盘!$B$2,"大词",IF(A2483&lt;词盘!$C$2,"中尾词","长尾词")))</f>
        <v>大词</v>
      </c>
      <c r="D2483" s="29" t="str">
        <f t="shared" si="170"/>
        <v>无序</v>
      </c>
      <c r="I2483" s="61">
        <f t="shared" si="169"/>
        <v>0</v>
      </c>
      <c r="M2483" s="62" t="s">
        <v>12804</v>
      </c>
      <c r="N2483" s="63"/>
      <c r="O2483" s="64" t="s">
        <v>2027</v>
      </c>
      <c r="P2483" s="65"/>
      <c r="Q2483" s="63" t="s">
        <v>2047</v>
      </c>
      <c r="R2483" s="68">
        <v>0</v>
      </c>
      <c r="S2483" s="68">
        <v>1</v>
      </c>
      <c r="T2483" s="69" t="s">
        <v>2022</v>
      </c>
      <c r="U2483" s="70"/>
      <c r="V2483" s="68"/>
      <c r="W2483" s="71"/>
      <c r="X2483" s="72"/>
      <c r="Y2483" s="71"/>
      <c r="Z2483" s="71"/>
      <c r="AA2483" s="71"/>
      <c r="AB2483" s="76"/>
      <c r="AC2483" s="68">
        <v>0</v>
      </c>
      <c r="AD2483" s="77"/>
      <c r="AE2483" s="68">
        <v>19</v>
      </c>
      <c r="AF2483" s="78"/>
      <c r="AG2483" s="81"/>
      <c r="AH2483" s="44" t="s">
        <v>2027</v>
      </c>
      <c r="AI2483" s="64" t="s">
        <v>2177</v>
      </c>
      <c r="AJ2483" s="63"/>
      <c r="AK2483" s="78"/>
      <c r="AL2483" s="78"/>
      <c r="AM2483" s="63"/>
      <c r="AN2483" s="78"/>
      <c r="AO2483" s="78"/>
      <c r="AP2483" s="63"/>
      <c r="AQ2483" s="78"/>
      <c r="AR2483" s="78"/>
      <c r="AS2483" s="86"/>
    </row>
    <row r="2484" spans="1:45">
      <c r="A2484" s="50">
        <f t="shared" si="168"/>
        <v>18</v>
      </c>
      <c r="B2484" s="51" t="str">
        <f>IF(A2484="","",IF(A2484&lt;词盘!$B$2,"大词",IF(A2484&lt;词盘!$C$2,"中尾词","长尾词")))</f>
        <v>大词</v>
      </c>
      <c r="D2484" s="29" t="str">
        <f t="shared" si="170"/>
        <v>无序</v>
      </c>
      <c r="I2484" s="61">
        <f t="shared" si="169"/>
        <v>0</v>
      </c>
      <c r="M2484" s="62" t="s">
        <v>12805</v>
      </c>
      <c r="N2484" s="63"/>
      <c r="O2484" s="64" t="s">
        <v>2027</v>
      </c>
      <c r="P2484" s="65"/>
      <c r="Q2484" s="63" t="s">
        <v>2047</v>
      </c>
      <c r="R2484" s="68">
        <v>0</v>
      </c>
      <c r="S2484" s="68">
        <v>1</v>
      </c>
      <c r="T2484" s="69" t="s">
        <v>2022</v>
      </c>
      <c r="U2484" s="70">
        <v>1732612</v>
      </c>
      <c r="V2484" s="68">
        <v>637</v>
      </c>
      <c r="W2484" s="71">
        <v>18</v>
      </c>
      <c r="X2484" s="72">
        <v>0.0285</v>
      </c>
      <c r="Y2484" s="71">
        <v>18776</v>
      </c>
      <c r="Z2484" s="71">
        <v>268</v>
      </c>
      <c r="AA2484" s="71">
        <v>1</v>
      </c>
      <c r="AB2484" s="76">
        <v>0</v>
      </c>
      <c r="AC2484" s="68">
        <v>324</v>
      </c>
      <c r="AD2484" s="77">
        <v>1.97</v>
      </c>
      <c r="AE2484" s="68">
        <v>2</v>
      </c>
      <c r="AF2484" s="78">
        <v>0.2352</v>
      </c>
      <c r="AG2484" s="81">
        <v>0.25</v>
      </c>
      <c r="AH2484" s="82">
        <v>1.49</v>
      </c>
      <c r="AI2484" s="64" t="s">
        <v>12806</v>
      </c>
      <c r="AJ2484" s="63" t="s">
        <v>12807</v>
      </c>
      <c r="AK2484" s="78">
        <v>0.0882</v>
      </c>
      <c r="AL2484" s="78">
        <v>0.25</v>
      </c>
      <c r="AM2484" s="63" t="s">
        <v>5857</v>
      </c>
      <c r="AN2484" s="78">
        <v>0.0882</v>
      </c>
      <c r="AO2484" s="78">
        <v>0</v>
      </c>
      <c r="AP2484" s="63" t="s">
        <v>12808</v>
      </c>
      <c r="AQ2484" s="78">
        <v>0.0588</v>
      </c>
      <c r="AR2484" s="78">
        <v>0</v>
      </c>
      <c r="AS2484" s="86" t="s">
        <v>12809</v>
      </c>
    </row>
    <row r="2485" spans="1:45">
      <c r="A2485" s="50">
        <f t="shared" ref="A2485:A2500" si="171">W2485</f>
        <v>0</v>
      </c>
      <c r="B2485" s="51" t="str">
        <f>IF(A2485="","",IF(A2485&lt;词盘!$B$2,"大词",IF(A2485&lt;词盘!$C$2,"中尾词","长尾词")))</f>
        <v>大词</v>
      </c>
      <c r="D2485" s="29" t="str">
        <f t="shared" si="170"/>
        <v>无序</v>
      </c>
      <c r="I2485" s="61">
        <f t="shared" si="169"/>
        <v>0</v>
      </c>
      <c r="M2485" s="62" t="s">
        <v>12810</v>
      </c>
      <c r="N2485" s="63"/>
      <c r="O2485" s="64" t="s">
        <v>2027</v>
      </c>
      <c r="P2485" s="65"/>
      <c r="Q2485" s="63" t="s">
        <v>2047</v>
      </c>
      <c r="R2485" s="68">
        <v>0</v>
      </c>
      <c r="S2485" s="68">
        <v>1</v>
      </c>
      <c r="T2485" s="69" t="s">
        <v>2022</v>
      </c>
      <c r="U2485" s="70"/>
      <c r="V2485" s="68"/>
      <c r="W2485" s="71"/>
      <c r="X2485" s="72"/>
      <c r="Y2485" s="71"/>
      <c r="Z2485" s="71"/>
      <c r="AA2485" s="71">
        <v>1</v>
      </c>
      <c r="AB2485" s="76">
        <v>0</v>
      </c>
      <c r="AC2485" s="68">
        <v>1225</v>
      </c>
      <c r="AD2485" s="77">
        <v>0</v>
      </c>
      <c r="AE2485" s="68">
        <v>46</v>
      </c>
      <c r="AF2485" s="78">
        <v>0.207</v>
      </c>
      <c r="AG2485" s="81">
        <v>0.2</v>
      </c>
      <c r="AH2485" s="82">
        <v>1.12</v>
      </c>
      <c r="AI2485" s="64" t="s">
        <v>5666</v>
      </c>
      <c r="AJ2485" s="63" t="s">
        <v>4139</v>
      </c>
      <c r="AK2485" s="78">
        <v>0.069</v>
      </c>
      <c r="AL2485" s="78">
        <v>0.2</v>
      </c>
      <c r="AM2485" s="63" t="s">
        <v>12811</v>
      </c>
      <c r="AN2485" s="78">
        <v>0.069</v>
      </c>
      <c r="AO2485" s="78">
        <v>0</v>
      </c>
      <c r="AP2485" s="63" t="s">
        <v>12812</v>
      </c>
      <c r="AQ2485" s="78">
        <v>0.069</v>
      </c>
      <c r="AR2485" s="78">
        <v>0</v>
      </c>
      <c r="AS2485" s="86" t="s">
        <v>12813</v>
      </c>
    </row>
    <row r="2486" spans="1:45">
      <c r="A2486" s="50">
        <f t="shared" si="171"/>
        <v>12</v>
      </c>
      <c r="B2486" s="51" t="str">
        <f>IF(A2486="","",IF(A2486&lt;词盘!$B$2,"大词",IF(A2486&lt;词盘!$C$2,"中尾词","长尾词")))</f>
        <v>大词</v>
      </c>
      <c r="D2486" s="29" t="str">
        <f t="shared" si="170"/>
        <v>无序</v>
      </c>
      <c r="I2486" s="61">
        <f t="shared" si="169"/>
        <v>0</v>
      </c>
      <c r="M2486" s="62" t="s">
        <v>12814</v>
      </c>
      <c r="N2486" s="63" t="s">
        <v>12815</v>
      </c>
      <c r="O2486" s="64" t="s">
        <v>2027</v>
      </c>
      <c r="P2486" s="65"/>
      <c r="Q2486" s="63" t="s">
        <v>2047</v>
      </c>
      <c r="R2486" s="68">
        <v>0</v>
      </c>
      <c r="S2486" s="68">
        <v>1</v>
      </c>
      <c r="T2486" s="69" t="s">
        <v>2022</v>
      </c>
      <c r="U2486" s="70">
        <v>2147329</v>
      </c>
      <c r="V2486" s="68">
        <v>442</v>
      </c>
      <c r="W2486" s="71">
        <v>12</v>
      </c>
      <c r="X2486" s="72">
        <v>0.0292</v>
      </c>
      <c r="Y2486" s="71">
        <v>9232</v>
      </c>
      <c r="Z2486" s="71">
        <v>178</v>
      </c>
      <c r="AA2486" s="71">
        <v>1</v>
      </c>
      <c r="AB2486" s="76">
        <v>0</v>
      </c>
      <c r="AC2486" s="68">
        <v>67316</v>
      </c>
      <c r="AD2486" s="77">
        <v>0.01</v>
      </c>
      <c r="AE2486" s="68">
        <v>12</v>
      </c>
      <c r="AF2486" s="78">
        <v>0.1852</v>
      </c>
      <c r="AG2486" s="81">
        <v>0.6</v>
      </c>
      <c r="AH2486" s="82">
        <v>1.85</v>
      </c>
      <c r="AI2486" s="64" t="s">
        <v>3379</v>
      </c>
      <c r="AJ2486" s="63" t="s">
        <v>7854</v>
      </c>
      <c r="AK2486" s="78">
        <v>0.0741</v>
      </c>
      <c r="AL2486" s="78">
        <v>0.4</v>
      </c>
      <c r="AM2486" s="63" t="s">
        <v>7835</v>
      </c>
      <c r="AN2486" s="78">
        <v>0.0741</v>
      </c>
      <c r="AO2486" s="78">
        <v>0</v>
      </c>
      <c r="AP2486" s="63" t="s">
        <v>5073</v>
      </c>
      <c r="AQ2486" s="78">
        <v>0.037</v>
      </c>
      <c r="AR2486" s="78">
        <v>0.2</v>
      </c>
      <c r="AS2486" s="86" t="s">
        <v>12816</v>
      </c>
    </row>
    <row r="2487" spans="1:45">
      <c r="A2487" s="50">
        <f t="shared" si="171"/>
        <v>0</v>
      </c>
      <c r="B2487" s="51" t="str">
        <f>IF(A2487="","",IF(A2487&lt;词盘!$B$2,"大词",IF(A2487&lt;词盘!$C$2,"中尾词","长尾词")))</f>
        <v>大词</v>
      </c>
      <c r="D2487" s="29" t="str">
        <f t="shared" si="170"/>
        <v>无序</v>
      </c>
      <c r="I2487" s="61">
        <f t="shared" si="169"/>
        <v>0</v>
      </c>
      <c r="M2487" s="62" t="s">
        <v>12817</v>
      </c>
      <c r="N2487" s="63" t="s">
        <v>12689</v>
      </c>
      <c r="O2487" s="64" t="s">
        <v>2027</v>
      </c>
      <c r="P2487" s="65"/>
      <c r="Q2487" s="63" t="s">
        <v>2047</v>
      </c>
      <c r="R2487" s="68">
        <v>0</v>
      </c>
      <c r="S2487" s="68">
        <v>1</v>
      </c>
      <c r="T2487" s="69" t="s">
        <v>2022</v>
      </c>
      <c r="U2487" s="70"/>
      <c r="V2487" s="68"/>
      <c r="W2487" s="71"/>
      <c r="X2487" s="72"/>
      <c r="Y2487" s="71"/>
      <c r="Z2487" s="71"/>
      <c r="AA2487" s="71">
        <v>1</v>
      </c>
      <c r="AB2487" s="76">
        <v>0</v>
      </c>
      <c r="AC2487" s="68">
        <v>18458</v>
      </c>
      <c r="AD2487" s="77">
        <v>0</v>
      </c>
      <c r="AE2487" s="68">
        <v>13</v>
      </c>
      <c r="AF2487" s="78">
        <v>0.091</v>
      </c>
      <c r="AG2487" s="81">
        <v>0.0218</v>
      </c>
      <c r="AH2487" s="82">
        <v>1.78</v>
      </c>
      <c r="AI2487" s="64" t="s">
        <v>12818</v>
      </c>
      <c r="AJ2487" s="63" t="s">
        <v>12819</v>
      </c>
      <c r="AK2487" s="78">
        <v>0.0336</v>
      </c>
      <c r="AL2487" s="78">
        <v>0.0109</v>
      </c>
      <c r="AM2487" s="63" t="s">
        <v>12820</v>
      </c>
      <c r="AN2487" s="78">
        <v>0.0294</v>
      </c>
      <c r="AO2487" s="78">
        <v>0</v>
      </c>
      <c r="AP2487" s="63" t="s">
        <v>12821</v>
      </c>
      <c r="AQ2487" s="78">
        <v>0.028</v>
      </c>
      <c r="AR2487" s="78">
        <v>0.0109</v>
      </c>
      <c r="AS2487" s="86" t="s">
        <v>12822</v>
      </c>
    </row>
    <row r="2488" spans="1:45">
      <c r="A2488" s="50">
        <f t="shared" si="171"/>
        <v>15</v>
      </c>
      <c r="B2488" s="51" t="str">
        <f>IF(A2488="","",IF(A2488&lt;词盘!$B$2,"大词",IF(A2488&lt;词盘!$C$2,"中尾词","长尾词")))</f>
        <v>大词</v>
      </c>
      <c r="D2488" s="29" t="str">
        <f t="shared" si="170"/>
        <v>无序</v>
      </c>
      <c r="I2488" s="61">
        <f t="shared" si="169"/>
        <v>0</v>
      </c>
      <c r="M2488" s="62" t="s">
        <v>12823</v>
      </c>
      <c r="N2488" s="63" t="s">
        <v>12824</v>
      </c>
      <c r="O2488" s="64" t="s">
        <v>2027</v>
      </c>
      <c r="P2488" s="65"/>
      <c r="Q2488" s="63" t="s">
        <v>2047</v>
      </c>
      <c r="R2488" s="68">
        <v>0</v>
      </c>
      <c r="S2488" s="68">
        <v>1</v>
      </c>
      <c r="T2488" s="69" t="s">
        <v>2022</v>
      </c>
      <c r="U2488" s="70">
        <v>1948454</v>
      </c>
      <c r="V2488" s="68">
        <v>539</v>
      </c>
      <c r="W2488" s="71">
        <v>15</v>
      </c>
      <c r="X2488" s="72">
        <v>0.0296</v>
      </c>
      <c r="Y2488" s="71">
        <v>14222</v>
      </c>
      <c r="Z2488" s="71">
        <v>250</v>
      </c>
      <c r="AA2488" s="71">
        <v>1</v>
      </c>
      <c r="AB2488" s="76">
        <v>0</v>
      </c>
      <c r="AC2488" s="68">
        <v>2380</v>
      </c>
      <c r="AD2488" s="77">
        <v>0.23</v>
      </c>
      <c r="AE2488" s="68">
        <v>45</v>
      </c>
      <c r="AF2488" s="78">
        <v>0.2334</v>
      </c>
      <c r="AG2488" s="81">
        <v>0</v>
      </c>
      <c r="AH2488" s="82">
        <v>0.72</v>
      </c>
      <c r="AI2488" s="64" t="s">
        <v>3478</v>
      </c>
      <c r="AJ2488" s="63" t="s">
        <v>12825</v>
      </c>
      <c r="AK2488" s="78">
        <v>0.1</v>
      </c>
      <c r="AL2488" s="78">
        <v>0</v>
      </c>
      <c r="AM2488" s="63" t="s">
        <v>12826</v>
      </c>
      <c r="AN2488" s="78">
        <v>0.0667</v>
      </c>
      <c r="AO2488" s="78">
        <v>0</v>
      </c>
      <c r="AP2488" s="63" t="s">
        <v>12827</v>
      </c>
      <c r="AQ2488" s="78">
        <v>0.0667</v>
      </c>
      <c r="AR2488" s="78">
        <v>0</v>
      </c>
      <c r="AS2488" s="86" t="s">
        <v>12828</v>
      </c>
    </row>
    <row r="2489" spans="1:45">
      <c r="A2489" s="50">
        <f t="shared" si="171"/>
        <v>86</v>
      </c>
      <c r="B2489" s="51" t="str">
        <f>IF(A2489="","",IF(A2489&lt;词盘!$B$2,"大词",IF(A2489&lt;词盘!$C$2,"中尾词","长尾词")))</f>
        <v>大词</v>
      </c>
      <c r="D2489" s="29" t="str">
        <f t="shared" si="170"/>
        <v>无序</v>
      </c>
      <c r="I2489" s="61">
        <f t="shared" si="169"/>
        <v>0</v>
      </c>
      <c r="M2489" s="62" t="s">
        <v>12829</v>
      </c>
      <c r="N2489" s="63" t="s">
        <v>12830</v>
      </c>
      <c r="O2489" s="64" t="s">
        <v>2027</v>
      </c>
      <c r="P2489" s="65"/>
      <c r="Q2489" s="63" t="s">
        <v>2047</v>
      </c>
      <c r="R2489" s="68">
        <v>0</v>
      </c>
      <c r="S2489" s="68">
        <v>1</v>
      </c>
      <c r="T2489" s="69" t="s">
        <v>2022</v>
      </c>
      <c r="U2489" s="70">
        <v>656729</v>
      </c>
      <c r="V2489" s="68">
        <v>2380</v>
      </c>
      <c r="W2489" s="71">
        <v>86</v>
      </c>
      <c r="X2489" s="72">
        <v>0.0364</v>
      </c>
      <c r="Y2489" s="71">
        <v>52023</v>
      </c>
      <c r="Z2489" s="71">
        <v>928</v>
      </c>
      <c r="AA2489" s="71">
        <v>2</v>
      </c>
      <c r="AB2489" s="76">
        <v>0</v>
      </c>
      <c r="AC2489" s="68">
        <v>90885</v>
      </c>
      <c r="AD2489" s="77">
        <v>0.03</v>
      </c>
      <c r="AE2489" s="68">
        <v>6</v>
      </c>
      <c r="AF2489" s="78">
        <v>0.1304</v>
      </c>
      <c r="AG2489" s="81">
        <v>0.0625</v>
      </c>
      <c r="AH2489" s="82">
        <v>0.4</v>
      </c>
      <c r="AI2489" s="64" t="s">
        <v>5099</v>
      </c>
      <c r="AJ2489" s="63" t="s">
        <v>5142</v>
      </c>
      <c r="AK2489" s="78">
        <v>0.0652</v>
      </c>
      <c r="AL2489" s="78">
        <v>0</v>
      </c>
      <c r="AM2489" s="63" t="s">
        <v>12831</v>
      </c>
      <c r="AN2489" s="78">
        <v>0.0326</v>
      </c>
      <c r="AO2489" s="78">
        <v>0.0625</v>
      </c>
      <c r="AP2489" s="63" t="s">
        <v>11246</v>
      </c>
      <c r="AQ2489" s="78">
        <v>0.0326</v>
      </c>
      <c r="AR2489" s="78">
        <v>0</v>
      </c>
      <c r="AS2489" s="86" t="s">
        <v>12832</v>
      </c>
    </row>
    <row r="2490" spans="1:45">
      <c r="A2490" s="50">
        <f t="shared" si="171"/>
        <v>251</v>
      </c>
      <c r="B2490" s="51" t="str">
        <f>IF(A2490="","",IF(A2490&lt;词盘!$B$2,"大词",IF(A2490&lt;词盘!$C$2,"中尾词","长尾词")))</f>
        <v>大词</v>
      </c>
      <c r="D2490" s="29" t="str">
        <f t="shared" si="170"/>
        <v>无序</v>
      </c>
      <c r="I2490" s="61">
        <f t="shared" si="169"/>
        <v>0</v>
      </c>
      <c r="M2490" s="62" t="s">
        <v>12833</v>
      </c>
      <c r="N2490" s="63" t="s">
        <v>2194</v>
      </c>
      <c r="O2490" s="64" t="s">
        <v>2027</v>
      </c>
      <c r="P2490" s="65"/>
      <c r="Q2490" s="63" t="s">
        <v>2047</v>
      </c>
      <c r="R2490" s="68">
        <v>0</v>
      </c>
      <c r="S2490" s="68">
        <v>1</v>
      </c>
      <c r="T2490" s="69" t="s">
        <v>2022</v>
      </c>
      <c r="U2490" s="70">
        <v>212266</v>
      </c>
      <c r="V2490" s="68">
        <v>7507</v>
      </c>
      <c r="W2490" s="71">
        <v>251</v>
      </c>
      <c r="X2490" s="72">
        <v>0.0335</v>
      </c>
      <c r="Y2490" s="71">
        <v>175256</v>
      </c>
      <c r="Z2490" s="71">
        <v>3320</v>
      </c>
      <c r="AA2490" s="71">
        <v>6</v>
      </c>
      <c r="AB2490" s="76">
        <v>0</v>
      </c>
      <c r="AC2490" s="68">
        <v>187062</v>
      </c>
      <c r="AD2490" s="77">
        <v>0.04</v>
      </c>
      <c r="AE2490" s="68">
        <v>12</v>
      </c>
      <c r="AF2490" s="78">
        <v>0.1612</v>
      </c>
      <c r="AG2490" s="81">
        <v>0.1591</v>
      </c>
      <c r="AH2490" s="82">
        <v>0.79</v>
      </c>
      <c r="AI2490" s="64" t="s">
        <v>12834</v>
      </c>
      <c r="AJ2490" s="63" t="s">
        <v>2196</v>
      </c>
      <c r="AK2490" s="78">
        <v>0.0824</v>
      </c>
      <c r="AL2490" s="78">
        <v>0.1136</v>
      </c>
      <c r="AM2490" s="63" t="s">
        <v>12835</v>
      </c>
      <c r="AN2490" s="78">
        <v>0.043</v>
      </c>
      <c r="AO2490" s="78">
        <v>0.0455</v>
      </c>
      <c r="AP2490" s="63" t="s">
        <v>3034</v>
      </c>
      <c r="AQ2490" s="78">
        <v>0.0358</v>
      </c>
      <c r="AR2490" s="78">
        <v>0</v>
      </c>
      <c r="AS2490" s="86" t="s">
        <v>12836</v>
      </c>
    </row>
    <row r="2491" spans="1:45">
      <c r="A2491" s="50">
        <f t="shared" si="171"/>
        <v>122</v>
      </c>
      <c r="B2491" s="51" t="str">
        <f>IF(A2491="","",IF(A2491&lt;词盘!$B$2,"大词",IF(A2491&lt;词盘!$C$2,"中尾词","长尾词")))</f>
        <v>大词</v>
      </c>
      <c r="D2491" s="29" t="str">
        <f t="shared" si="170"/>
        <v>无序</v>
      </c>
      <c r="I2491" s="61">
        <f t="shared" si="169"/>
        <v>0</v>
      </c>
      <c r="M2491" s="62" t="s">
        <v>12837</v>
      </c>
      <c r="N2491" s="63" t="s">
        <v>12705</v>
      </c>
      <c r="O2491" s="64" t="s">
        <v>2027</v>
      </c>
      <c r="P2491" s="65"/>
      <c r="Q2491" s="63" t="s">
        <v>2047</v>
      </c>
      <c r="R2491" s="68">
        <v>0</v>
      </c>
      <c r="S2491" s="68">
        <v>1</v>
      </c>
      <c r="T2491" s="69" t="s">
        <v>2022</v>
      </c>
      <c r="U2491" s="70">
        <v>860132</v>
      </c>
      <c r="V2491" s="68">
        <v>1403</v>
      </c>
      <c r="W2491" s="71">
        <v>122</v>
      </c>
      <c r="X2491" s="72">
        <v>0.0873</v>
      </c>
      <c r="Y2491" s="71">
        <v>34585</v>
      </c>
      <c r="Z2491" s="71">
        <v>592</v>
      </c>
      <c r="AA2491" s="71">
        <v>3</v>
      </c>
      <c r="AB2491" s="76">
        <v>2</v>
      </c>
      <c r="AC2491" s="68">
        <v>189407</v>
      </c>
      <c r="AD2491" s="77">
        <v>0.01</v>
      </c>
      <c r="AE2491" s="68">
        <v>30</v>
      </c>
      <c r="AF2491" s="78">
        <v>0.2571</v>
      </c>
      <c r="AG2491" s="81">
        <v>0.3076</v>
      </c>
      <c r="AH2491" s="82">
        <v>0.68</v>
      </c>
      <c r="AI2491" s="64" t="s">
        <v>12838</v>
      </c>
      <c r="AJ2491" s="63" t="s">
        <v>2196</v>
      </c>
      <c r="AK2491" s="78">
        <v>0.1571</v>
      </c>
      <c r="AL2491" s="78">
        <v>0.1538</v>
      </c>
      <c r="AM2491" s="63" t="s">
        <v>12835</v>
      </c>
      <c r="AN2491" s="78">
        <v>0.0571</v>
      </c>
      <c r="AO2491" s="78">
        <v>0.0769</v>
      </c>
      <c r="AP2491" s="63" t="s">
        <v>3409</v>
      </c>
      <c r="AQ2491" s="78">
        <v>0.0429</v>
      </c>
      <c r="AR2491" s="78">
        <v>0.0769</v>
      </c>
      <c r="AS2491" s="86" t="s">
        <v>12839</v>
      </c>
    </row>
    <row r="2492" spans="1:45">
      <c r="A2492" s="50">
        <f t="shared" si="171"/>
        <v>0</v>
      </c>
      <c r="B2492" s="51" t="str">
        <f>IF(A2492="","",IF(A2492&lt;词盘!$B$2,"大词",IF(A2492&lt;词盘!$C$2,"中尾词","长尾词")))</f>
        <v>大词</v>
      </c>
      <c r="D2492" s="29" t="str">
        <f t="shared" si="170"/>
        <v>无序</v>
      </c>
      <c r="I2492" s="61">
        <f t="shared" si="169"/>
        <v>0</v>
      </c>
      <c r="M2492" s="62" t="s">
        <v>12840</v>
      </c>
      <c r="N2492" s="63"/>
      <c r="O2492" s="64" t="s">
        <v>2027</v>
      </c>
      <c r="P2492" s="65"/>
      <c r="Q2492" s="63" t="s">
        <v>2047</v>
      </c>
      <c r="R2492" s="68">
        <v>0</v>
      </c>
      <c r="S2492" s="68">
        <v>1</v>
      </c>
      <c r="T2492" s="69" t="s">
        <v>2022</v>
      </c>
      <c r="U2492" s="70"/>
      <c r="V2492" s="68"/>
      <c r="W2492" s="71"/>
      <c r="X2492" s="72"/>
      <c r="Y2492" s="71"/>
      <c r="Z2492" s="71"/>
      <c r="AA2492" s="71"/>
      <c r="AB2492" s="76"/>
      <c r="AC2492" s="68">
        <v>0</v>
      </c>
      <c r="AD2492" s="77"/>
      <c r="AE2492" s="68">
        <v>45</v>
      </c>
      <c r="AF2492" s="78"/>
      <c r="AG2492" s="81"/>
      <c r="AH2492" s="44" t="s">
        <v>2027</v>
      </c>
      <c r="AI2492" s="64" t="s">
        <v>2177</v>
      </c>
      <c r="AJ2492" s="63"/>
      <c r="AK2492" s="78"/>
      <c r="AL2492" s="78"/>
      <c r="AM2492" s="63"/>
      <c r="AN2492" s="78"/>
      <c r="AO2492" s="78"/>
      <c r="AP2492" s="63"/>
      <c r="AQ2492" s="78"/>
      <c r="AR2492" s="78"/>
      <c r="AS2492" s="86"/>
    </row>
    <row r="2493" spans="1:45">
      <c r="A2493" s="50">
        <f t="shared" si="171"/>
        <v>0</v>
      </c>
      <c r="B2493" s="51" t="str">
        <f>IF(A2493="","",IF(A2493&lt;词盘!$B$2,"大词",IF(A2493&lt;词盘!$C$2,"中尾词","长尾词")))</f>
        <v>大词</v>
      </c>
      <c r="D2493" s="29" t="str">
        <f t="shared" si="170"/>
        <v>无序</v>
      </c>
      <c r="I2493" s="61">
        <f t="shared" si="169"/>
        <v>0</v>
      </c>
      <c r="M2493" s="62" t="s">
        <v>12841</v>
      </c>
      <c r="N2493" s="63" t="s">
        <v>12842</v>
      </c>
      <c r="O2493" s="64" t="s">
        <v>2027</v>
      </c>
      <c r="P2493" s="65"/>
      <c r="Q2493" s="63" t="s">
        <v>4152</v>
      </c>
      <c r="R2493" s="68">
        <v>0</v>
      </c>
      <c r="S2493" s="68">
        <v>1</v>
      </c>
      <c r="T2493" s="69" t="s">
        <v>2601</v>
      </c>
      <c r="U2493" s="70"/>
      <c r="V2493" s="68"/>
      <c r="W2493" s="71"/>
      <c r="X2493" s="72"/>
      <c r="Y2493" s="71"/>
      <c r="Z2493" s="71"/>
      <c r="AA2493" s="71">
        <v>1</v>
      </c>
      <c r="AB2493" s="76">
        <v>0</v>
      </c>
      <c r="AC2493" s="68">
        <v>103</v>
      </c>
      <c r="AD2493" s="77">
        <v>0</v>
      </c>
      <c r="AE2493" s="68">
        <v>13</v>
      </c>
      <c r="AF2493" s="78">
        <v>0.52</v>
      </c>
      <c r="AG2493" s="81">
        <v>0.6667</v>
      </c>
      <c r="AH2493" s="82">
        <v>1.7</v>
      </c>
      <c r="AI2493" s="64" t="s">
        <v>11337</v>
      </c>
      <c r="AJ2493" s="63" t="s">
        <v>12843</v>
      </c>
      <c r="AK2493" s="78">
        <v>0.2</v>
      </c>
      <c r="AL2493" s="78">
        <v>0.6667</v>
      </c>
      <c r="AM2493" s="63" t="s">
        <v>12844</v>
      </c>
      <c r="AN2493" s="78">
        <v>0.2</v>
      </c>
      <c r="AO2493" s="78">
        <v>0</v>
      </c>
      <c r="AP2493" s="63" t="s">
        <v>12845</v>
      </c>
      <c r="AQ2493" s="78">
        <v>0.12</v>
      </c>
      <c r="AR2493" s="78">
        <v>0</v>
      </c>
      <c r="AS2493" s="86" t="s">
        <v>12846</v>
      </c>
    </row>
    <row r="2494" spans="1:45">
      <c r="A2494" s="50">
        <f t="shared" si="171"/>
        <v>0</v>
      </c>
      <c r="B2494" s="51" t="str">
        <f>IF(A2494="","",IF(A2494&lt;词盘!$B$2,"大词",IF(A2494&lt;词盘!$C$2,"中尾词","长尾词")))</f>
        <v>大词</v>
      </c>
      <c r="D2494" s="29" t="str">
        <f t="shared" si="170"/>
        <v>无序</v>
      </c>
      <c r="I2494" s="61">
        <f t="shared" ref="I2494:I2557" si="172">P2494/SUM(P:P)</f>
        <v>0</v>
      </c>
      <c r="M2494" s="62" t="s">
        <v>1532</v>
      </c>
      <c r="N2494" s="63" t="s">
        <v>12847</v>
      </c>
      <c r="O2494" s="64" t="s">
        <v>2027</v>
      </c>
      <c r="P2494" s="65"/>
      <c r="Q2494" s="63" t="s">
        <v>2149</v>
      </c>
      <c r="R2494" s="68">
        <v>0</v>
      </c>
      <c r="S2494" s="68">
        <v>3</v>
      </c>
      <c r="T2494" s="69" t="s">
        <v>12848</v>
      </c>
      <c r="U2494" s="70"/>
      <c r="V2494" s="68"/>
      <c r="W2494" s="71"/>
      <c r="X2494" s="72"/>
      <c r="Y2494" s="71"/>
      <c r="Z2494" s="71"/>
      <c r="AA2494" s="71">
        <v>1</v>
      </c>
      <c r="AB2494" s="76">
        <v>0</v>
      </c>
      <c r="AC2494" s="68">
        <v>29</v>
      </c>
      <c r="AD2494" s="77">
        <v>0</v>
      </c>
      <c r="AE2494" s="68">
        <v>17</v>
      </c>
      <c r="AF2494" s="78">
        <v>0.6939</v>
      </c>
      <c r="AG2494" s="81">
        <v>0.625</v>
      </c>
      <c r="AH2494" s="82">
        <v>2.46</v>
      </c>
      <c r="AI2494" s="64" t="s">
        <v>12849</v>
      </c>
      <c r="AJ2494" s="63" t="s">
        <v>2250</v>
      </c>
      <c r="AK2494" s="78">
        <v>0.3265</v>
      </c>
      <c r="AL2494" s="78">
        <v>0.25</v>
      </c>
      <c r="AM2494" s="63" t="s">
        <v>2164</v>
      </c>
      <c r="AN2494" s="78">
        <v>0.1837</v>
      </c>
      <c r="AO2494" s="78">
        <v>0.25</v>
      </c>
      <c r="AP2494" s="63" t="s">
        <v>2162</v>
      </c>
      <c r="AQ2494" s="78">
        <v>0.1837</v>
      </c>
      <c r="AR2494" s="78">
        <v>0.125</v>
      </c>
      <c r="AS2494" s="86" t="s">
        <v>12850</v>
      </c>
    </row>
    <row r="2495" spans="1:45">
      <c r="A2495" s="50">
        <f t="shared" si="171"/>
        <v>207</v>
      </c>
      <c r="B2495" s="51" t="str">
        <f>IF(A2495="","",IF(A2495&lt;词盘!$B$2,"大词",IF(A2495&lt;词盘!$C$2,"中尾词","长尾词")))</f>
        <v>大词</v>
      </c>
      <c r="D2495" s="29" t="str">
        <f t="shared" si="170"/>
        <v>无序</v>
      </c>
      <c r="I2495" s="61">
        <f t="shared" si="172"/>
        <v>0</v>
      </c>
      <c r="M2495" s="62" t="s">
        <v>12851</v>
      </c>
      <c r="N2495" s="63" t="s">
        <v>12852</v>
      </c>
      <c r="O2495" s="64" t="s">
        <v>2027</v>
      </c>
      <c r="P2495" s="65"/>
      <c r="Q2495" s="63" t="s">
        <v>2047</v>
      </c>
      <c r="R2495" s="68">
        <v>0</v>
      </c>
      <c r="S2495" s="68">
        <v>10</v>
      </c>
      <c r="T2495" s="69" t="s">
        <v>10235</v>
      </c>
      <c r="U2495" s="70">
        <v>2004006</v>
      </c>
      <c r="V2495" s="68">
        <v>800</v>
      </c>
      <c r="W2495" s="71">
        <v>207</v>
      </c>
      <c r="X2495" s="72">
        <v>0.2599</v>
      </c>
      <c r="Y2495" s="71">
        <v>19289</v>
      </c>
      <c r="Z2495" s="71">
        <v>304</v>
      </c>
      <c r="AA2495" s="71">
        <v>5</v>
      </c>
      <c r="AB2495" s="76">
        <v>0</v>
      </c>
      <c r="AC2495" s="68">
        <v>2444</v>
      </c>
      <c r="AD2495" s="77">
        <v>0.33</v>
      </c>
      <c r="AE2495" s="68">
        <v>13</v>
      </c>
      <c r="AF2495" s="78">
        <v>0.4483</v>
      </c>
      <c r="AG2495" s="81">
        <v>0.5</v>
      </c>
      <c r="AH2495" s="82">
        <v>1.69</v>
      </c>
      <c r="AI2495" s="64" t="s">
        <v>12853</v>
      </c>
      <c r="AJ2495" s="63" t="s">
        <v>2022</v>
      </c>
      <c r="AK2495" s="78">
        <v>0.2414</v>
      </c>
      <c r="AL2495" s="78">
        <v>0.2857</v>
      </c>
      <c r="AM2495" s="63" t="s">
        <v>2144</v>
      </c>
      <c r="AN2495" s="78">
        <v>0.1379</v>
      </c>
      <c r="AO2495" s="78">
        <v>0.1429</v>
      </c>
      <c r="AP2495" s="63" t="s">
        <v>2278</v>
      </c>
      <c r="AQ2495" s="78">
        <v>0.069</v>
      </c>
      <c r="AR2495" s="78">
        <v>0.0714</v>
      </c>
      <c r="AS2495" s="86" t="s">
        <v>12854</v>
      </c>
    </row>
    <row r="2496" spans="1:45">
      <c r="A2496" s="50">
        <f t="shared" si="171"/>
        <v>50</v>
      </c>
      <c r="B2496" s="51" t="str">
        <f>IF(A2496="","",IF(A2496&lt;词盘!$B$2,"大词",IF(A2496&lt;词盘!$C$2,"中尾词","长尾词")))</f>
        <v>大词</v>
      </c>
      <c r="D2496" s="29" t="str">
        <f t="shared" si="170"/>
        <v>无序</v>
      </c>
      <c r="I2496" s="61">
        <f t="shared" si="172"/>
        <v>0</v>
      </c>
      <c r="M2496" s="62" t="s">
        <v>12855</v>
      </c>
      <c r="N2496" s="63" t="s">
        <v>12856</v>
      </c>
      <c r="O2496" s="64" t="s">
        <v>2027</v>
      </c>
      <c r="P2496" s="65"/>
      <c r="Q2496" s="63" t="s">
        <v>2047</v>
      </c>
      <c r="R2496" s="68">
        <v>0</v>
      </c>
      <c r="S2496" s="68">
        <v>1</v>
      </c>
      <c r="T2496" s="69" t="s">
        <v>2054</v>
      </c>
      <c r="U2496" s="70">
        <v>773584</v>
      </c>
      <c r="V2496" s="68">
        <v>1465</v>
      </c>
      <c r="W2496" s="71">
        <v>50</v>
      </c>
      <c r="X2496" s="72">
        <v>0.0346</v>
      </c>
      <c r="Y2496" s="71">
        <v>40508</v>
      </c>
      <c r="Z2496" s="71">
        <v>716</v>
      </c>
      <c r="AA2496" s="71">
        <v>2</v>
      </c>
      <c r="AB2496" s="76">
        <v>0</v>
      </c>
      <c r="AC2496" s="68">
        <v>439</v>
      </c>
      <c r="AD2496" s="77">
        <v>3.34</v>
      </c>
      <c r="AE2496" s="68">
        <v>12</v>
      </c>
      <c r="AF2496" s="78">
        <v>0.2949</v>
      </c>
      <c r="AG2496" s="81">
        <v>0.2858</v>
      </c>
      <c r="AH2496" s="82">
        <v>0.38</v>
      </c>
      <c r="AI2496" s="64" t="s">
        <v>5517</v>
      </c>
      <c r="AJ2496" s="63" t="s">
        <v>12857</v>
      </c>
      <c r="AK2496" s="78">
        <v>0.1154</v>
      </c>
      <c r="AL2496" s="78">
        <v>0.1429</v>
      </c>
      <c r="AM2496" s="63" t="s">
        <v>12858</v>
      </c>
      <c r="AN2496" s="78">
        <v>0.1154</v>
      </c>
      <c r="AO2496" s="78">
        <v>0</v>
      </c>
      <c r="AP2496" s="63" t="s">
        <v>12859</v>
      </c>
      <c r="AQ2496" s="78">
        <v>0.0641</v>
      </c>
      <c r="AR2496" s="78">
        <v>0.1429</v>
      </c>
      <c r="AS2496" s="86" t="s">
        <v>12860</v>
      </c>
    </row>
    <row r="2497" spans="1:45">
      <c r="A2497" s="50">
        <f t="shared" si="171"/>
        <v>0</v>
      </c>
      <c r="B2497" s="51" t="str">
        <f>IF(A2497="","",IF(A2497&lt;词盘!$B$2,"大词",IF(A2497&lt;词盘!$C$2,"中尾词","长尾词")))</f>
        <v>大词</v>
      </c>
      <c r="D2497" s="29" t="str">
        <f t="shared" si="170"/>
        <v>无序</v>
      </c>
      <c r="I2497" s="61">
        <f t="shared" si="172"/>
        <v>0</v>
      </c>
      <c r="M2497" s="62" t="s">
        <v>12861</v>
      </c>
      <c r="N2497" s="63" t="s">
        <v>12862</v>
      </c>
      <c r="O2497" s="64" t="s">
        <v>2027</v>
      </c>
      <c r="P2497" s="65"/>
      <c r="Q2497" s="63" t="s">
        <v>2047</v>
      </c>
      <c r="R2497" s="68">
        <v>0</v>
      </c>
      <c r="S2497" s="68">
        <v>1</v>
      </c>
      <c r="T2497" s="69" t="s">
        <v>2066</v>
      </c>
      <c r="U2497" s="70"/>
      <c r="V2497" s="68"/>
      <c r="W2497" s="71"/>
      <c r="X2497" s="72"/>
      <c r="Y2497" s="71"/>
      <c r="Z2497" s="71"/>
      <c r="AA2497" s="71">
        <v>1</v>
      </c>
      <c r="AB2497" s="76">
        <v>0</v>
      </c>
      <c r="AC2497" s="68">
        <v>1277</v>
      </c>
      <c r="AD2497" s="77">
        <v>0</v>
      </c>
      <c r="AE2497" s="68">
        <v>23</v>
      </c>
      <c r="AF2497" s="78">
        <v>0.36</v>
      </c>
      <c r="AG2497" s="81">
        <v>0</v>
      </c>
      <c r="AH2497" s="82">
        <v>0.87</v>
      </c>
      <c r="AI2497" s="64" t="s">
        <v>12863</v>
      </c>
      <c r="AJ2497" s="63" t="s">
        <v>2031</v>
      </c>
      <c r="AK2497" s="78">
        <v>0.16</v>
      </c>
      <c r="AL2497" s="78">
        <v>0</v>
      </c>
      <c r="AM2497" s="63" t="s">
        <v>12864</v>
      </c>
      <c r="AN2497" s="78">
        <v>0.12</v>
      </c>
      <c r="AO2497" s="78">
        <v>0</v>
      </c>
      <c r="AP2497" s="63" t="s">
        <v>5673</v>
      </c>
      <c r="AQ2497" s="78">
        <v>0.08</v>
      </c>
      <c r="AR2497" s="78">
        <v>0</v>
      </c>
      <c r="AS2497" s="86" t="s">
        <v>12865</v>
      </c>
    </row>
    <row r="2498" spans="1:45">
      <c r="A2498" s="50">
        <f t="shared" si="171"/>
        <v>25</v>
      </c>
      <c r="B2498" s="51" t="str">
        <f>IF(A2498="","",IF(A2498&lt;词盘!$B$2,"大词",IF(A2498&lt;词盘!$C$2,"中尾词","长尾词")))</f>
        <v>大词</v>
      </c>
      <c r="D2498" s="29" t="str">
        <f t="shared" si="170"/>
        <v>无序</v>
      </c>
      <c r="I2498" s="61">
        <f t="shared" si="172"/>
        <v>0</v>
      </c>
      <c r="M2498" s="62" t="s">
        <v>12866</v>
      </c>
      <c r="N2498" s="63"/>
      <c r="O2498" s="64" t="s">
        <v>2027</v>
      </c>
      <c r="P2498" s="65"/>
      <c r="Q2498" s="63" t="s">
        <v>2047</v>
      </c>
      <c r="R2498" s="68">
        <v>0</v>
      </c>
      <c r="S2498" s="68">
        <v>1</v>
      </c>
      <c r="T2498" s="69" t="s">
        <v>2022</v>
      </c>
      <c r="U2498" s="70">
        <v>1352491</v>
      </c>
      <c r="V2498" s="68">
        <v>933</v>
      </c>
      <c r="W2498" s="71">
        <v>25</v>
      </c>
      <c r="X2498" s="72">
        <v>0.0269</v>
      </c>
      <c r="Y2498" s="71">
        <v>25490</v>
      </c>
      <c r="Z2498" s="71">
        <v>389</v>
      </c>
      <c r="AA2498" s="71">
        <v>1</v>
      </c>
      <c r="AB2498" s="76">
        <v>0</v>
      </c>
      <c r="AC2498" s="68">
        <v>1459</v>
      </c>
      <c r="AD2498" s="77">
        <v>0.64</v>
      </c>
      <c r="AE2498" s="68">
        <v>18</v>
      </c>
      <c r="AF2498" s="78">
        <v>0.2955</v>
      </c>
      <c r="AG2498" s="81">
        <v>0</v>
      </c>
      <c r="AH2498" s="44" t="s">
        <v>2027</v>
      </c>
      <c r="AI2498" s="64" t="s">
        <v>2177</v>
      </c>
      <c r="AJ2498" s="63" t="s">
        <v>7910</v>
      </c>
      <c r="AK2498" s="78">
        <v>0.1591</v>
      </c>
      <c r="AL2498" s="78">
        <v>0</v>
      </c>
      <c r="AM2498" s="63" t="s">
        <v>10111</v>
      </c>
      <c r="AN2498" s="78">
        <v>0.0909</v>
      </c>
      <c r="AO2498" s="78">
        <v>0</v>
      </c>
      <c r="AP2498" s="63" t="s">
        <v>12867</v>
      </c>
      <c r="AQ2498" s="78">
        <v>0.0455</v>
      </c>
      <c r="AR2498" s="78">
        <v>0</v>
      </c>
      <c r="AS2498" s="86" t="s">
        <v>12868</v>
      </c>
    </row>
    <row r="2499" spans="1:45">
      <c r="A2499" s="50">
        <f t="shared" si="171"/>
        <v>42</v>
      </c>
      <c r="B2499" s="51" t="str">
        <f>IF(A2499="","",IF(A2499&lt;词盘!$B$2,"大词",IF(A2499&lt;词盘!$C$2,"中尾词","长尾词")))</f>
        <v>大词</v>
      </c>
      <c r="D2499" s="29" t="str">
        <f t="shared" si="170"/>
        <v>无序</v>
      </c>
      <c r="I2499" s="61">
        <f t="shared" si="172"/>
        <v>0</v>
      </c>
      <c r="M2499" s="62" t="s">
        <v>12869</v>
      </c>
      <c r="N2499" s="63" t="s">
        <v>12870</v>
      </c>
      <c r="O2499" s="64" t="s">
        <v>2027</v>
      </c>
      <c r="P2499" s="65"/>
      <c r="Q2499" s="63" t="s">
        <v>2047</v>
      </c>
      <c r="R2499" s="68">
        <v>0</v>
      </c>
      <c r="S2499" s="68">
        <v>1</v>
      </c>
      <c r="T2499" s="69" t="s">
        <v>2022</v>
      </c>
      <c r="U2499" s="70">
        <v>736360</v>
      </c>
      <c r="V2499" s="68">
        <v>2810</v>
      </c>
      <c r="W2499" s="71">
        <v>42</v>
      </c>
      <c r="X2499" s="72">
        <v>0.0152</v>
      </c>
      <c r="Y2499" s="71">
        <v>56603</v>
      </c>
      <c r="Z2499" s="71">
        <v>1184</v>
      </c>
      <c r="AA2499" s="71">
        <v>1</v>
      </c>
      <c r="AB2499" s="76">
        <v>4</v>
      </c>
      <c r="AC2499" s="68">
        <v>20828</v>
      </c>
      <c r="AD2499" s="77">
        <v>0.13</v>
      </c>
      <c r="AE2499" s="68">
        <v>36</v>
      </c>
      <c r="AF2499" s="78">
        <v>0.2318</v>
      </c>
      <c r="AG2499" s="81">
        <v>0.3125</v>
      </c>
      <c r="AH2499" s="82">
        <v>1.45</v>
      </c>
      <c r="AI2499" s="64" t="s">
        <v>12871</v>
      </c>
      <c r="AJ2499" s="63" t="s">
        <v>12872</v>
      </c>
      <c r="AK2499" s="78">
        <v>0.0854</v>
      </c>
      <c r="AL2499" s="78">
        <v>0.125</v>
      </c>
      <c r="AM2499" s="63" t="s">
        <v>5441</v>
      </c>
      <c r="AN2499" s="78">
        <v>0.0732</v>
      </c>
      <c r="AO2499" s="78">
        <v>0.125</v>
      </c>
      <c r="AP2499" s="63" t="s">
        <v>10106</v>
      </c>
      <c r="AQ2499" s="78">
        <v>0.0732</v>
      </c>
      <c r="AR2499" s="78">
        <v>0.0625</v>
      </c>
      <c r="AS2499" s="86" t="s">
        <v>12873</v>
      </c>
    </row>
    <row r="2500" spans="1:45">
      <c r="A2500" s="50">
        <f t="shared" si="171"/>
        <v>2</v>
      </c>
      <c r="B2500" s="51" t="str">
        <f>IF(A2500="","",IF(A2500&lt;词盘!$B$2,"大词",IF(A2500&lt;词盘!$C$2,"中尾词","长尾词")))</f>
        <v>大词</v>
      </c>
      <c r="D2500" s="29" t="str">
        <f t="shared" si="170"/>
        <v>无序</v>
      </c>
      <c r="I2500" s="61">
        <f t="shared" si="172"/>
        <v>0</v>
      </c>
      <c r="M2500" s="62" t="s">
        <v>12874</v>
      </c>
      <c r="N2500" s="63" t="s">
        <v>12875</v>
      </c>
      <c r="O2500" s="64" t="s">
        <v>2027</v>
      </c>
      <c r="P2500" s="65"/>
      <c r="Q2500" s="63" t="s">
        <v>2047</v>
      </c>
      <c r="R2500" s="68">
        <v>0</v>
      </c>
      <c r="S2500" s="68">
        <v>1</v>
      </c>
      <c r="T2500" s="69" t="s">
        <v>2022</v>
      </c>
      <c r="U2500" s="70">
        <v>1515024</v>
      </c>
      <c r="V2500" s="68">
        <v>1163</v>
      </c>
      <c r="W2500" s="71">
        <v>2</v>
      </c>
      <c r="X2500" s="72">
        <v>0.002</v>
      </c>
      <c r="Y2500" s="71">
        <v>31505</v>
      </c>
      <c r="Z2500" s="71">
        <v>535</v>
      </c>
      <c r="AA2500" s="71">
        <v>1</v>
      </c>
      <c r="AB2500" s="76">
        <v>0</v>
      </c>
      <c r="AC2500" s="68">
        <v>15175</v>
      </c>
      <c r="AD2500" s="77">
        <v>0.08</v>
      </c>
      <c r="AE2500" s="68">
        <v>2</v>
      </c>
      <c r="AF2500" s="78">
        <v>0.1795</v>
      </c>
      <c r="AG2500" s="81">
        <v>0</v>
      </c>
      <c r="AH2500" s="82">
        <v>1.37</v>
      </c>
      <c r="AI2500" s="64" t="s">
        <v>12876</v>
      </c>
      <c r="AJ2500" s="63" t="s">
        <v>10111</v>
      </c>
      <c r="AK2500" s="78">
        <v>0.0769</v>
      </c>
      <c r="AL2500" s="78">
        <v>0</v>
      </c>
      <c r="AM2500" s="63" t="s">
        <v>12676</v>
      </c>
      <c r="AN2500" s="78">
        <v>0.0513</v>
      </c>
      <c r="AO2500" s="78">
        <v>0</v>
      </c>
      <c r="AP2500" s="63" t="s">
        <v>12877</v>
      </c>
      <c r="AQ2500" s="78">
        <v>0.0513</v>
      </c>
      <c r="AR2500" s="78">
        <v>0</v>
      </c>
      <c r="AS2500" s="86" t="s">
        <v>12878</v>
      </c>
    </row>
    <row r="2501" spans="1:45">
      <c r="A2501" s="50">
        <f t="shared" ref="A2501:A2564" si="173">W2501</f>
        <v>0</v>
      </c>
      <c r="B2501" s="51" t="str">
        <f>IF(A2501="","",IF(A2501&lt;词盘!$B$2,"大词",IF(A2501&lt;词盘!$C$2,"中尾词","长尾词")))</f>
        <v>大词</v>
      </c>
      <c r="D2501" s="29" t="str">
        <f t="shared" si="170"/>
        <v>无序</v>
      </c>
      <c r="I2501" s="61">
        <f t="shared" si="172"/>
        <v>0</v>
      </c>
      <c r="M2501" s="62" t="s">
        <v>1526</v>
      </c>
      <c r="N2501" s="63" t="s">
        <v>1967</v>
      </c>
      <c r="O2501" s="64" t="s">
        <v>2027</v>
      </c>
      <c r="P2501" s="65"/>
      <c r="Q2501" s="63" t="s">
        <v>2047</v>
      </c>
      <c r="R2501" s="68">
        <v>0</v>
      </c>
      <c r="S2501" s="68">
        <v>10</v>
      </c>
      <c r="T2501" s="69" t="s">
        <v>12879</v>
      </c>
      <c r="U2501" s="70"/>
      <c r="V2501" s="68"/>
      <c r="W2501" s="71"/>
      <c r="X2501" s="72"/>
      <c r="Y2501" s="71"/>
      <c r="Z2501" s="71"/>
      <c r="AA2501" s="71">
        <v>1</v>
      </c>
      <c r="AB2501" s="76">
        <v>0</v>
      </c>
      <c r="AC2501" s="68">
        <v>950</v>
      </c>
      <c r="AD2501" s="77">
        <v>0</v>
      </c>
      <c r="AE2501" s="68">
        <v>22</v>
      </c>
      <c r="AF2501" s="78"/>
      <c r="AG2501" s="81"/>
      <c r="AH2501" s="82">
        <v>3.79</v>
      </c>
      <c r="AI2501" s="64" t="s">
        <v>12880</v>
      </c>
      <c r="AJ2501" s="63"/>
      <c r="AK2501" s="78"/>
      <c r="AL2501" s="78"/>
      <c r="AM2501" s="63"/>
      <c r="AN2501" s="78"/>
      <c r="AO2501" s="78"/>
      <c r="AP2501" s="63"/>
      <c r="AQ2501" s="78"/>
      <c r="AR2501" s="78"/>
      <c r="AS2501" s="86" t="s">
        <v>12881</v>
      </c>
    </row>
    <row r="2502" spans="1:45">
      <c r="A2502" s="50">
        <f t="shared" si="173"/>
        <v>0</v>
      </c>
      <c r="B2502" s="51" t="str">
        <f>IF(A2502="","",IF(A2502&lt;词盘!$B$2,"大词",IF(A2502&lt;词盘!$C$2,"中尾词","长尾词")))</f>
        <v>大词</v>
      </c>
      <c r="D2502" s="29" t="str">
        <f t="shared" si="170"/>
        <v>无序</v>
      </c>
      <c r="I2502" s="61">
        <f t="shared" si="172"/>
        <v>0</v>
      </c>
      <c r="M2502" s="62" t="s">
        <v>12882</v>
      </c>
      <c r="N2502" s="63" t="s">
        <v>12883</v>
      </c>
      <c r="O2502" s="64" t="s">
        <v>2027</v>
      </c>
      <c r="P2502" s="65"/>
      <c r="Q2502" s="63" t="s">
        <v>2047</v>
      </c>
      <c r="R2502" s="68">
        <v>0</v>
      </c>
      <c r="S2502" s="68">
        <v>6</v>
      </c>
      <c r="T2502" s="69" t="s">
        <v>10659</v>
      </c>
      <c r="U2502" s="70"/>
      <c r="V2502" s="68"/>
      <c r="W2502" s="71"/>
      <c r="X2502" s="72"/>
      <c r="Y2502" s="71"/>
      <c r="Z2502" s="71"/>
      <c r="AA2502" s="71">
        <v>1</v>
      </c>
      <c r="AB2502" s="76">
        <v>0</v>
      </c>
      <c r="AC2502" s="68">
        <v>103</v>
      </c>
      <c r="AD2502" s="77">
        <v>0</v>
      </c>
      <c r="AE2502" s="68">
        <v>14</v>
      </c>
      <c r="AF2502" s="78">
        <v>0.6176</v>
      </c>
      <c r="AG2502" s="81">
        <v>0.7144</v>
      </c>
      <c r="AH2502" s="44" t="s">
        <v>2027</v>
      </c>
      <c r="AI2502" s="64" t="s">
        <v>2177</v>
      </c>
      <c r="AJ2502" s="63" t="s">
        <v>12884</v>
      </c>
      <c r="AK2502" s="78">
        <v>0.3235</v>
      </c>
      <c r="AL2502" s="78">
        <v>0.4286</v>
      </c>
      <c r="AM2502" s="63" t="s">
        <v>12885</v>
      </c>
      <c r="AN2502" s="78">
        <v>0.2059</v>
      </c>
      <c r="AO2502" s="78">
        <v>0.1429</v>
      </c>
      <c r="AP2502" s="63" t="s">
        <v>12886</v>
      </c>
      <c r="AQ2502" s="78">
        <v>0.0882</v>
      </c>
      <c r="AR2502" s="78">
        <v>0.1429</v>
      </c>
      <c r="AS2502" s="86" t="s">
        <v>12887</v>
      </c>
    </row>
    <row r="2503" spans="1:45">
      <c r="A2503" s="50">
        <f t="shared" si="173"/>
        <v>0</v>
      </c>
      <c r="B2503" s="51" t="str">
        <f>IF(A2503="","",IF(A2503&lt;词盘!$B$2,"大词",IF(A2503&lt;词盘!$C$2,"中尾词","长尾词")))</f>
        <v>大词</v>
      </c>
      <c r="D2503" s="29" t="str">
        <f t="shared" si="170"/>
        <v>无序</v>
      </c>
      <c r="I2503" s="61">
        <f t="shared" si="172"/>
        <v>0</v>
      </c>
      <c r="M2503" s="62" t="s">
        <v>829</v>
      </c>
      <c r="N2503" s="63" t="s">
        <v>12888</v>
      </c>
      <c r="O2503" s="64" t="s">
        <v>2027</v>
      </c>
      <c r="P2503" s="65"/>
      <c r="Q2503" s="63" t="s">
        <v>2047</v>
      </c>
      <c r="R2503" s="68">
        <v>0</v>
      </c>
      <c r="S2503" s="68">
        <v>1</v>
      </c>
      <c r="T2503" s="69" t="s">
        <v>3110</v>
      </c>
      <c r="U2503" s="70"/>
      <c r="V2503" s="68"/>
      <c r="W2503" s="71"/>
      <c r="X2503" s="72"/>
      <c r="Y2503" s="71"/>
      <c r="Z2503" s="71"/>
      <c r="AA2503" s="71">
        <v>1</v>
      </c>
      <c r="AB2503" s="76">
        <v>0</v>
      </c>
      <c r="AC2503" s="68">
        <v>105</v>
      </c>
      <c r="AD2503" s="77">
        <v>0</v>
      </c>
      <c r="AE2503" s="68">
        <v>17</v>
      </c>
      <c r="AF2503" s="78">
        <v>0.5744</v>
      </c>
      <c r="AG2503" s="81">
        <v>0.7777</v>
      </c>
      <c r="AH2503" s="82">
        <v>4.67</v>
      </c>
      <c r="AI2503" s="64" t="s">
        <v>12889</v>
      </c>
      <c r="AJ2503" s="63" t="s">
        <v>12884</v>
      </c>
      <c r="AK2503" s="78">
        <v>0.234</v>
      </c>
      <c r="AL2503" s="78">
        <v>0.3333</v>
      </c>
      <c r="AM2503" s="63" t="s">
        <v>12886</v>
      </c>
      <c r="AN2503" s="78">
        <v>0.1915</v>
      </c>
      <c r="AO2503" s="78">
        <v>0.3333</v>
      </c>
      <c r="AP2503" s="63" t="s">
        <v>12885</v>
      </c>
      <c r="AQ2503" s="78">
        <v>0.1489</v>
      </c>
      <c r="AR2503" s="78">
        <v>0.1111</v>
      </c>
      <c r="AS2503" s="86" t="s">
        <v>12890</v>
      </c>
    </row>
    <row r="2504" spans="1:45">
      <c r="A2504" s="50">
        <f t="shared" si="173"/>
        <v>0</v>
      </c>
      <c r="B2504" s="51" t="str">
        <f>IF(A2504="","",IF(A2504&lt;词盘!$B$2,"大词",IF(A2504&lt;词盘!$C$2,"中尾词","长尾词")))</f>
        <v>大词</v>
      </c>
      <c r="D2504" s="29" t="str">
        <f t="shared" si="170"/>
        <v>无序</v>
      </c>
      <c r="I2504" s="61">
        <f t="shared" si="172"/>
        <v>0</v>
      </c>
      <c r="M2504" s="62" t="s">
        <v>12891</v>
      </c>
      <c r="N2504" s="63" t="s">
        <v>12892</v>
      </c>
      <c r="O2504" s="64" t="s">
        <v>2027</v>
      </c>
      <c r="P2504" s="65"/>
      <c r="Q2504" s="63" t="s">
        <v>2047</v>
      </c>
      <c r="R2504" s="68">
        <v>0</v>
      </c>
      <c r="S2504" s="68">
        <v>12</v>
      </c>
      <c r="T2504" s="69" t="s">
        <v>6996</v>
      </c>
      <c r="U2504" s="70"/>
      <c r="V2504" s="68"/>
      <c r="W2504" s="71"/>
      <c r="X2504" s="72"/>
      <c r="Y2504" s="71"/>
      <c r="Z2504" s="71"/>
      <c r="AA2504" s="71">
        <v>1</v>
      </c>
      <c r="AB2504" s="76">
        <v>0</v>
      </c>
      <c r="AC2504" s="68">
        <v>81</v>
      </c>
      <c r="AD2504" s="77">
        <v>0</v>
      </c>
      <c r="AE2504" s="68">
        <v>46</v>
      </c>
      <c r="AF2504" s="78">
        <v>0.8334</v>
      </c>
      <c r="AG2504" s="81">
        <v>0.9</v>
      </c>
      <c r="AH2504" s="44" t="s">
        <v>2027</v>
      </c>
      <c r="AI2504" s="64" t="s">
        <v>2177</v>
      </c>
      <c r="AJ2504" s="63" t="s">
        <v>2162</v>
      </c>
      <c r="AK2504" s="78">
        <v>0.6</v>
      </c>
      <c r="AL2504" s="78">
        <v>0.7</v>
      </c>
      <c r="AM2504" s="63" t="s">
        <v>10744</v>
      </c>
      <c r="AN2504" s="78">
        <v>0.1667</v>
      </c>
      <c r="AO2504" s="78">
        <v>0.1</v>
      </c>
      <c r="AP2504" s="63" t="s">
        <v>12893</v>
      </c>
      <c r="AQ2504" s="78">
        <v>0.0667</v>
      </c>
      <c r="AR2504" s="78">
        <v>0.1</v>
      </c>
      <c r="AS2504" s="86" t="s">
        <v>12894</v>
      </c>
    </row>
    <row r="2505" spans="1:45">
      <c r="A2505" s="50">
        <f t="shared" si="173"/>
        <v>0</v>
      </c>
      <c r="B2505" s="51" t="str">
        <f>IF(A2505="","",IF(A2505&lt;词盘!$B$2,"大词",IF(A2505&lt;词盘!$C$2,"中尾词","长尾词")))</f>
        <v>大词</v>
      </c>
      <c r="D2505" s="29" t="str">
        <f t="shared" si="170"/>
        <v>无序</v>
      </c>
      <c r="I2505" s="61">
        <f t="shared" si="172"/>
        <v>0</v>
      </c>
      <c r="M2505" s="62" t="s">
        <v>12895</v>
      </c>
      <c r="N2505" s="63"/>
      <c r="O2505" s="64" t="s">
        <v>2027</v>
      </c>
      <c r="P2505" s="65"/>
      <c r="Q2505" s="63" t="s">
        <v>2047</v>
      </c>
      <c r="R2505" s="68">
        <v>0</v>
      </c>
      <c r="S2505" s="68">
        <v>6</v>
      </c>
      <c r="T2505" s="69" t="s">
        <v>7146</v>
      </c>
      <c r="U2505" s="70"/>
      <c r="V2505" s="68"/>
      <c r="W2505" s="71"/>
      <c r="X2505" s="72"/>
      <c r="Y2505" s="71"/>
      <c r="Z2505" s="71"/>
      <c r="AA2505" s="71"/>
      <c r="AB2505" s="76"/>
      <c r="AC2505" s="68">
        <v>0</v>
      </c>
      <c r="AD2505" s="77"/>
      <c r="AE2505" s="68">
        <v>18</v>
      </c>
      <c r="AF2505" s="78"/>
      <c r="AG2505" s="81"/>
      <c r="AH2505" s="44" t="s">
        <v>2027</v>
      </c>
      <c r="AI2505" s="64" t="s">
        <v>2177</v>
      </c>
      <c r="AJ2505" s="63"/>
      <c r="AK2505" s="78"/>
      <c r="AL2505" s="78"/>
      <c r="AM2505" s="63"/>
      <c r="AN2505" s="78"/>
      <c r="AO2505" s="78"/>
      <c r="AP2505" s="63"/>
      <c r="AQ2505" s="78"/>
      <c r="AR2505" s="78"/>
      <c r="AS2505" s="86"/>
    </row>
    <row r="2506" spans="1:45">
      <c r="A2506" s="50">
        <f t="shared" si="173"/>
        <v>0</v>
      </c>
      <c r="B2506" s="51" t="str">
        <f>IF(A2506="","",IF(A2506&lt;词盘!$B$2,"大词",IF(A2506&lt;词盘!$C$2,"中尾词","长尾词")))</f>
        <v>大词</v>
      </c>
      <c r="D2506" s="29" t="str">
        <f t="shared" si="170"/>
        <v>无序</v>
      </c>
      <c r="I2506" s="61">
        <f t="shared" si="172"/>
        <v>0</v>
      </c>
      <c r="M2506" s="62" t="s">
        <v>12896</v>
      </c>
      <c r="N2506" s="63"/>
      <c r="O2506" s="64" t="s">
        <v>2027</v>
      </c>
      <c r="P2506" s="65"/>
      <c r="Q2506" s="63" t="s">
        <v>2047</v>
      </c>
      <c r="R2506" s="68">
        <v>0</v>
      </c>
      <c r="S2506" s="68">
        <v>9</v>
      </c>
      <c r="T2506" s="69" t="s">
        <v>12897</v>
      </c>
      <c r="U2506" s="70"/>
      <c r="V2506" s="68"/>
      <c r="W2506" s="71"/>
      <c r="X2506" s="72"/>
      <c r="Y2506" s="71"/>
      <c r="Z2506" s="71"/>
      <c r="AA2506" s="71"/>
      <c r="AB2506" s="76"/>
      <c r="AC2506" s="68">
        <v>0</v>
      </c>
      <c r="AD2506" s="77"/>
      <c r="AE2506" s="68">
        <v>18</v>
      </c>
      <c r="AF2506" s="78"/>
      <c r="AG2506" s="81"/>
      <c r="AH2506" s="44" t="s">
        <v>2027</v>
      </c>
      <c r="AI2506" s="64" t="s">
        <v>2177</v>
      </c>
      <c r="AJ2506" s="63"/>
      <c r="AK2506" s="78"/>
      <c r="AL2506" s="78"/>
      <c r="AM2506" s="63"/>
      <c r="AN2506" s="78"/>
      <c r="AO2506" s="78"/>
      <c r="AP2506" s="63"/>
      <c r="AQ2506" s="78"/>
      <c r="AR2506" s="78"/>
      <c r="AS2506" s="86"/>
    </row>
    <row r="2507" spans="1:45">
      <c r="A2507" s="50">
        <f t="shared" si="173"/>
        <v>0</v>
      </c>
      <c r="B2507" s="51" t="str">
        <f>IF(A2507="","",IF(A2507&lt;词盘!$B$2,"大词",IF(A2507&lt;词盘!$C$2,"中尾词","长尾词")))</f>
        <v>大词</v>
      </c>
      <c r="D2507" s="29" t="str">
        <f t="shared" si="170"/>
        <v>无序</v>
      </c>
      <c r="I2507" s="61">
        <f t="shared" si="172"/>
        <v>0</v>
      </c>
      <c r="M2507" s="62" t="s">
        <v>12898</v>
      </c>
      <c r="N2507" s="63" t="s">
        <v>12899</v>
      </c>
      <c r="O2507" s="64" t="s">
        <v>2027</v>
      </c>
      <c r="P2507" s="65"/>
      <c r="Q2507" s="63" t="s">
        <v>2047</v>
      </c>
      <c r="R2507" s="68">
        <v>0</v>
      </c>
      <c r="S2507" s="68">
        <v>11</v>
      </c>
      <c r="T2507" s="69" t="s">
        <v>7320</v>
      </c>
      <c r="U2507" s="70"/>
      <c r="V2507" s="68"/>
      <c r="W2507" s="71"/>
      <c r="X2507" s="72"/>
      <c r="Y2507" s="71"/>
      <c r="Z2507" s="71"/>
      <c r="AA2507" s="71">
        <v>1</v>
      </c>
      <c r="AB2507" s="76">
        <v>0</v>
      </c>
      <c r="AC2507" s="68">
        <v>108</v>
      </c>
      <c r="AD2507" s="77">
        <v>0</v>
      </c>
      <c r="AE2507" s="68">
        <v>44</v>
      </c>
      <c r="AF2507" s="78">
        <v>0.6874</v>
      </c>
      <c r="AG2507" s="81">
        <v>0.6338</v>
      </c>
      <c r="AH2507" s="82">
        <v>0.97</v>
      </c>
      <c r="AI2507" s="64" t="s">
        <v>12900</v>
      </c>
      <c r="AJ2507" s="63" t="s">
        <v>2162</v>
      </c>
      <c r="AK2507" s="78">
        <v>0.3592</v>
      </c>
      <c r="AL2507" s="78">
        <v>0.2676</v>
      </c>
      <c r="AM2507" s="63" t="s">
        <v>2163</v>
      </c>
      <c r="AN2507" s="78">
        <v>0.2171</v>
      </c>
      <c r="AO2507" s="78">
        <v>0.2394</v>
      </c>
      <c r="AP2507" s="63" t="s">
        <v>2250</v>
      </c>
      <c r="AQ2507" s="78">
        <v>0.1111</v>
      </c>
      <c r="AR2507" s="78">
        <v>0.1268</v>
      </c>
      <c r="AS2507" s="86" t="s">
        <v>12901</v>
      </c>
    </row>
    <row r="2508" spans="1:45">
      <c r="A2508" s="50">
        <f t="shared" si="173"/>
        <v>0</v>
      </c>
      <c r="B2508" s="51" t="str">
        <f>IF(A2508="","",IF(A2508&lt;词盘!$B$2,"大词",IF(A2508&lt;词盘!$C$2,"中尾词","长尾词")))</f>
        <v>大词</v>
      </c>
      <c r="D2508" s="29" t="str">
        <f t="shared" si="170"/>
        <v>无序</v>
      </c>
      <c r="I2508" s="61">
        <f t="shared" si="172"/>
        <v>0</v>
      </c>
      <c r="M2508" s="62" t="s">
        <v>12902</v>
      </c>
      <c r="N2508" s="63" t="s">
        <v>12903</v>
      </c>
      <c r="O2508" s="64" t="s">
        <v>2027</v>
      </c>
      <c r="P2508" s="65"/>
      <c r="Q2508" s="63" t="s">
        <v>2028</v>
      </c>
      <c r="R2508" s="68">
        <v>0</v>
      </c>
      <c r="S2508" s="68">
        <v>8</v>
      </c>
      <c r="T2508" s="69" t="s">
        <v>12904</v>
      </c>
      <c r="U2508" s="70">
        <v>2294484</v>
      </c>
      <c r="V2508" s="68"/>
      <c r="W2508" s="71"/>
      <c r="X2508" s="72"/>
      <c r="Y2508" s="71"/>
      <c r="Z2508" s="71"/>
      <c r="AA2508" s="71">
        <v>1</v>
      </c>
      <c r="AB2508" s="76">
        <v>0</v>
      </c>
      <c r="AC2508" s="68">
        <v>497</v>
      </c>
      <c r="AD2508" s="77">
        <v>0</v>
      </c>
      <c r="AE2508" s="68">
        <v>4</v>
      </c>
      <c r="AF2508" s="78">
        <v>0.84</v>
      </c>
      <c r="AG2508" s="81">
        <v>1</v>
      </c>
      <c r="AH2508" s="82">
        <v>6.05</v>
      </c>
      <c r="AI2508" s="64" t="s">
        <v>12905</v>
      </c>
      <c r="AJ2508" s="63" t="s">
        <v>2162</v>
      </c>
      <c r="AK2508" s="78">
        <v>0.44</v>
      </c>
      <c r="AL2508" s="78">
        <v>0</v>
      </c>
      <c r="AM2508" s="63" t="s">
        <v>2163</v>
      </c>
      <c r="AN2508" s="78">
        <v>0.28</v>
      </c>
      <c r="AO2508" s="78">
        <v>1</v>
      </c>
      <c r="AP2508" s="63" t="s">
        <v>2250</v>
      </c>
      <c r="AQ2508" s="78">
        <v>0.12</v>
      </c>
      <c r="AR2508" s="78">
        <v>0</v>
      </c>
      <c r="AS2508" s="86" t="s">
        <v>12906</v>
      </c>
    </row>
    <row r="2509" spans="1:45">
      <c r="A2509" s="50">
        <f t="shared" si="173"/>
        <v>16</v>
      </c>
      <c r="B2509" s="51" t="str">
        <f>IF(A2509="","",IF(A2509&lt;词盘!$B$2,"大词",IF(A2509&lt;词盘!$C$2,"中尾词","长尾词")))</f>
        <v>大词</v>
      </c>
      <c r="D2509" s="29" t="str">
        <f t="shared" si="170"/>
        <v>无序</v>
      </c>
      <c r="I2509" s="61">
        <f t="shared" si="172"/>
        <v>0</v>
      </c>
      <c r="M2509" s="62" t="s">
        <v>12907</v>
      </c>
      <c r="N2509" s="63"/>
      <c r="O2509" s="64" t="s">
        <v>2027</v>
      </c>
      <c r="P2509" s="65"/>
      <c r="Q2509" s="63" t="s">
        <v>2047</v>
      </c>
      <c r="R2509" s="68">
        <v>0</v>
      </c>
      <c r="S2509" s="68">
        <v>3</v>
      </c>
      <c r="T2509" s="69" t="s">
        <v>7166</v>
      </c>
      <c r="U2509" s="70">
        <v>1784535</v>
      </c>
      <c r="V2509" s="68">
        <v>567</v>
      </c>
      <c r="W2509" s="71">
        <v>16</v>
      </c>
      <c r="X2509" s="72">
        <v>0.0294</v>
      </c>
      <c r="Y2509" s="71">
        <v>14216</v>
      </c>
      <c r="Z2509" s="71">
        <v>270</v>
      </c>
      <c r="AA2509" s="71">
        <v>1</v>
      </c>
      <c r="AB2509" s="76">
        <v>0</v>
      </c>
      <c r="AC2509" s="68">
        <v>95</v>
      </c>
      <c r="AD2509" s="77">
        <v>5.97</v>
      </c>
      <c r="AE2509" s="68">
        <v>5</v>
      </c>
      <c r="AF2509" s="78">
        <v>0.8529</v>
      </c>
      <c r="AG2509" s="81">
        <v>0.8333</v>
      </c>
      <c r="AH2509" s="44" t="s">
        <v>2027</v>
      </c>
      <c r="AI2509" s="64" t="s">
        <v>2177</v>
      </c>
      <c r="AJ2509" s="63" t="s">
        <v>2162</v>
      </c>
      <c r="AK2509" s="78">
        <v>0.6765</v>
      </c>
      <c r="AL2509" s="78">
        <v>0.3333</v>
      </c>
      <c r="AM2509" s="63" t="s">
        <v>2163</v>
      </c>
      <c r="AN2509" s="78">
        <v>0.0882</v>
      </c>
      <c r="AO2509" s="78">
        <v>0.3333</v>
      </c>
      <c r="AP2509" s="63" t="s">
        <v>2250</v>
      </c>
      <c r="AQ2509" s="78">
        <v>0.0882</v>
      </c>
      <c r="AR2509" s="78">
        <v>0.1667</v>
      </c>
      <c r="AS2509" s="86" t="s">
        <v>12908</v>
      </c>
    </row>
    <row r="2510" spans="1:45">
      <c r="A2510" s="50">
        <f t="shared" si="173"/>
        <v>102</v>
      </c>
      <c r="B2510" s="51" t="str">
        <f>IF(A2510="","",IF(A2510&lt;词盘!$B$2,"大词",IF(A2510&lt;词盘!$C$2,"中尾词","长尾词")))</f>
        <v>大词</v>
      </c>
      <c r="D2510" s="29" t="str">
        <f t="shared" si="170"/>
        <v>无序</v>
      </c>
      <c r="I2510" s="61">
        <f t="shared" si="172"/>
        <v>0</v>
      </c>
      <c r="M2510" s="62" t="s">
        <v>12909</v>
      </c>
      <c r="N2510" s="63" t="s">
        <v>12910</v>
      </c>
      <c r="O2510" s="64" t="s">
        <v>2027</v>
      </c>
      <c r="P2510" s="65"/>
      <c r="Q2510" s="63" t="s">
        <v>2047</v>
      </c>
      <c r="R2510" s="68">
        <v>0</v>
      </c>
      <c r="S2510" s="68">
        <v>1</v>
      </c>
      <c r="T2510" s="69" t="s">
        <v>3110</v>
      </c>
      <c r="U2510" s="70">
        <v>1410969</v>
      </c>
      <c r="V2510" s="68">
        <v>1599</v>
      </c>
      <c r="W2510" s="71">
        <v>102</v>
      </c>
      <c r="X2510" s="72">
        <v>0.0644</v>
      </c>
      <c r="Y2510" s="71">
        <v>42824</v>
      </c>
      <c r="Z2510" s="71">
        <v>778</v>
      </c>
      <c r="AA2510" s="71">
        <v>3</v>
      </c>
      <c r="AB2510" s="76">
        <v>3</v>
      </c>
      <c r="AC2510" s="68">
        <v>56</v>
      </c>
      <c r="AD2510" s="77">
        <v>28.55</v>
      </c>
      <c r="AE2510" s="68">
        <v>17</v>
      </c>
      <c r="AF2510" s="78">
        <v>0.8571</v>
      </c>
      <c r="AG2510" s="81">
        <v>1</v>
      </c>
      <c r="AH2510" s="82">
        <v>7.69</v>
      </c>
      <c r="AI2510" s="64" t="s">
        <v>12911</v>
      </c>
      <c r="AJ2510" s="63" t="s">
        <v>2164</v>
      </c>
      <c r="AK2510" s="78">
        <v>0.7619</v>
      </c>
      <c r="AL2510" s="78">
        <v>0.8571</v>
      </c>
      <c r="AM2510" s="63" t="s">
        <v>2789</v>
      </c>
      <c r="AN2510" s="78">
        <v>0.0714</v>
      </c>
      <c r="AO2510" s="78">
        <v>0.1429</v>
      </c>
      <c r="AP2510" s="63" t="s">
        <v>12912</v>
      </c>
      <c r="AQ2510" s="78">
        <v>0.0238</v>
      </c>
      <c r="AR2510" s="78">
        <v>0</v>
      </c>
      <c r="AS2510" s="86" t="s">
        <v>12913</v>
      </c>
    </row>
    <row r="2511" spans="1:45">
      <c r="A2511" s="50">
        <f t="shared" si="173"/>
        <v>0</v>
      </c>
      <c r="B2511" s="51" t="str">
        <f>IF(A2511="","",IF(A2511&lt;词盘!$B$2,"大词",IF(A2511&lt;词盘!$C$2,"中尾词","长尾词")))</f>
        <v>大词</v>
      </c>
      <c r="D2511" s="29" t="str">
        <f t="shared" si="170"/>
        <v>无序</v>
      </c>
      <c r="I2511" s="61">
        <f t="shared" si="172"/>
        <v>0</v>
      </c>
      <c r="M2511" s="62" t="s">
        <v>12914</v>
      </c>
      <c r="N2511" s="63" t="s">
        <v>12915</v>
      </c>
      <c r="O2511" s="64" t="s">
        <v>2027</v>
      </c>
      <c r="P2511" s="65"/>
      <c r="Q2511" s="63" t="s">
        <v>2047</v>
      </c>
      <c r="R2511" s="68">
        <v>0</v>
      </c>
      <c r="S2511" s="68">
        <v>5</v>
      </c>
      <c r="T2511" s="69" t="s">
        <v>12916</v>
      </c>
      <c r="U2511" s="70"/>
      <c r="V2511" s="68"/>
      <c r="W2511" s="71"/>
      <c r="X2511" s="72"/>
      <c r="Y2511" s="71"/>
      <c r="Z2511" s="71"/>
      <c r="AA2511" s="71">
        <v>1</v>
      </c>
      <c r="AB2511" s="76">
        <v>0</v>
      </c>
      <c r="AC2511" s="68">
        <v>52</v>
      </c>
      <c r="AD2511" s="77">
        <v>0</v>
      </c>
      <c r="AE2511" s="68">
        <v>4</v>
      </c>
      <c r="AF2511" s="78">
        <v>0.6904</v>
      </c>
      <c r="AG2511" s="81">
        <v>0.6667</v>
      </c>
      <c r="AH2511" s="82">
        <v>6.15</v>
      </c>
      <c r="AI2511" s="64" t="s">
        <v>12917</v>
      </c>
      <c r="AJ2511" s="63" t="s">
        <v>2250</v>
      </c>
      <c r="AK2511" s="78">
        <v>0.5238</v>
      </c>
      <c r="AL2511" s="78">
        <v>0.6667</v>
      </c>
      <c r="AM2511" s="63" t="s">
        <v>2163</v>
      </c>
      <c r="AN2511" s="78">
        <v>0.0952</v>
      </c>
      <c r="AO2511" s="78">
        <v>0</v>
      </c>
      <c r="AP2511" s="63" t="s">
        <v>3298</v>
      </c>
      <c r="AQ2511" s="78">
        <v>0.0714</v>
      </c>
      <c r="AR2511" s="78">
        <v>0</v>
      </c>
      <c r="AS2511" s="86" t="s">
        <v>12918</v>
      </c>
    </row>
    <row r="2512" spans="1:45">
      <c r="A2512" s="50">
        <f t="shared" si="173"/>
        <v>0</v>
      </c>
      <c r="B2512" s="51" t="str">
        <f>IF(A2512="","",IF(A2512&lt;词盘!$B$2,"大词",IF(A2512&lt;词盘!$C$2,"中尾词","长尾词")))</f>
        <v>大词</v>
      </c>
      <c r="D2512" s="29" t="str">
        <f t="shared" si="170"/>
        <v>无序</v>
      </c>
      <c r="I2512" s="61">
        <f t="shared" si="172"/>
        <v>0</v>
      </c>
      <c r="M2512" s="62" t="s">
        <v>12919</v>
      </c>
      <c r="N2512" s="63" t="s">
        <v>12920</v>
      </c>
      <c r="O2512" s="64" t="s">
        <v>2027</v>
      </c>
      <c r="P2512" s="65"/>
      <c r="Q2512" s="63" t="s">
        <v>2047</v>
      </c>
      <c r="R2512" s="68">
        <v>0</v>
      </c>
      <c r="S2512" s="68">
        <v>2</v>
      </c>
      <c r="T2512" s="69" t="s">
        <v>4513</v>
      </c>
      <c r="U2512" s="70"/>
      <c r="V2512" s="68"/>
      <c r="W2512" s="71"/>
      <c r="X2512" s="72"/>
      <c r="Y2512" s="71"/>
      <c r="Z2512" s="71"/>
      <c r="AA2512" s="71">
        <v>1</v>
      </c>
      <c r="AB2512" s="76">
        <v>0</v>
      </c>
      <c r="AC2512" s="68">
        <v>92</v>
      </c>
      <c r="AD2512" s="77">
        <v>0</v>
      </c>
      <c r="AE2512" s="68">
        <v>5</v>
      </c>
      <c r="AF2512" s="78">
        <v>0.7185</v>
      </c>
      <c r="AG2512" s="81">
        <v>0.7087</v>
      </c>
      <c r="AH2512" s="82">
        <v>4.92</v>
      </c>
      <c r="AI2512" s="64" t="s">
        <v>12921</v>
      </c>
      <c r="AJ2512" s="63" t="s">
        <v>2162</v>
      </c>
      <c r="AK2512" s="78">
        <v>0.4199</v>
      </c>
      <c r="AL2512" s="78">
        <v>0.3786</v>
      </c>
      <c r="AM2512" s="63" t="s">
        <v>2163</v>
      </c>
      <c r="AN2512" s="78">
        <v>0.1748</v>
      </c>
      <c r="AO2512" s="78">
        <v>0.1553</v>
      </c>
      <c r="AP2512" s="63" t="s">
        <v>2250</v>
      </c>
      <c r="AQ2512" s="78">
        <v>0.1238</v>
      </c>
      <c r="AR2512" s="78">
        <v>0.1748</v>
      </c>
      <c r="AS2512" s="86" t="s">
        <v>12922</v>
      </c>
    </row>
    <row r="2513" spans="1:45">
      <c r="A2513" s="50">
        <f t="shared" si="173"/>
        <v>32</v>
      </c>
      <c r="B2513" s="51" t="str">
        <f>IF(A2513="","",IF(A2513&lt;词盘!$B$2,"大词",IF(A2513&lt;词盘!$C$2,"中尾词","长尾词")))</f>
        <v>大词</v>
      </c>
      <c r="D2513" s="29" t="str">
        <f t="shared" si="170"/>
        <v>无序</v>
      </c>
      <c r="I2513" s="61">
        <f t="shared" si="172"/>
        <v>0</v>
      </c>
      <c r="M2513" s="62" t="s">
        <v>12923</v>
      </c>
      <c r="N2513" s="63" t="s">
        <v>12924</v>
      </c>
      <c r="O2513" s="64" t="s">
        <v>2027</v>
      </c>
      <c r="P2513" s="65"/>
      <c r="Q2513" s="63" t="s">
        <v>2247</v>
      </c>
      <c r="R2513" s="68">
        <v>0</v>
      </c>
      <c r="S2513" s="68">
        <v>1</v>
      </c>
      <c r="T2513" s="69" t="s">
        <v>2601</v>
      </c>
      <c r="U2513" s="70">
        <v>1379342</v>
      </c>
      <c r="V2513" s="68">
        <v>832</v>
      </c>
      <c r="W2513" s="71">
        <v>32</v>
      </c>
      <c r="X2513" s="72">
        <v>0.0386</v>
      </c>
      <c r="Y2513" s="71">
        <v>20808</v>
      </c>
      <c r="Z2513" s="71">
        <v>356</v>
      </c>
      <c r="AA2513" s="71">
        <v>1</v>
      </c>
      <c r="AB2513" s="76">
        <v>2</v>
      </c>
      <c r="AC2513" s="68">
        <v>126</v>
      </c>
      <c r="AD2513" s="77">
        <v>6.6</v>
      </c>
      <c r="AE2513" s="68">
        <v>48</v>
      </c>
      <c r="AF2513" s="78">
        <v>0.907</v>
      </c>
      <c r="AG2513" s="81">
        <v>1</v>
      </c>
      <c r="AH2513" s="82">
        <v>0.2</v>
      </c>
      <c r="AI2513" s="64" t="s">
        <v>5053</v>
      </c>
      <c r="AJ2513" s="63" t="s">
        <v>12925</v>
      </c>
      <c r="AK2513" s="78">
        <v>0.8372</v>
      </c>
      <c r="AL2513" s="78">
        <v>1</v>
      </c>
      <c r="AM2513" s="63" t="s">
        <v>12926</v>
      </c>
      <c r="AN2513" s="78">
        <v>0.0465</v>
      </c>
      <c r="AO2513" s="78">
        <v>0</v>
      </c>
      <c r="AP2513" s="63" t="s">
        <v>12927</v>
      </c>
      <c r="AQ2513" s="78">
        <v>0.0233</v>
      </c>
      <c r="AR2513" s="78">
        <v>0</v>
      </c>
      <c r="AS2513" s="86" t="s">
        <v>12928</v>
      </c>
    </row>
    <row r="2514" spans="1:45">
      <c r="A2514" s="50">
        <f t="shared" si="173"/>
        <v>0</v>
      </c>
      <c r="B2514" s="51" t="str">
        <f>IF(A2514="","",IF(A2514&lt;词盘!$B$2,"大词",IF(A2514&lt;词盘!$C$2,"中尾词","长尾词")))</f>
        <v>大词</v>
      </c>
      <c r="D2514" s="29" t="str">
        <f t="shared" ref="D2514:D2537" si="174">IF(M2514="","",IF(OR(E2514="/",E2514=""),"无序",IF(COUNTIFS(E:E,E2514)&lt;4,"无序","有序")))</f>
        <v>无序</v>
      </c>
      <c r="I2514" s="61">
        <f t="shared" si="172"/>
        <v>0</v>
      </c>
      <c r="M2514" s="62" t="s">
        <v>1518</v>
      </c>
      <c r="N2514" s="63"/>
      <c r="O2514" s="64" t="s">
        <v>2027</v>
      </c>
      <c r="P2514" s="65"/>
      <c r="Q2514" s="63" t="s">
        <v>2149</v>
      </c>
      <c r="R2514" s="68">
        <v>0</v>
      </c>
      <c r="S2514" s="68">
        <v>2</v>
      </c>
      <c r="T2514" s="69" t="s">
        <v>6823</v>
      </c>
      <c r="U2514" s="70"/>
      <c r="V2514" s="68"/>
      <c r="W2514" s="71"/>
      <c r="X2514" s="72"/>
      <c r="Y2514" s="71"/>
      <c r="Z2514" s="71"/>
      <c r="AA2514" s="71"/>
      <c r="AB2514" s="76"/>
      <c r="AC2514" s="68">
        <v>0</v>
      </c>
      <c r="AD2514" s="77"/>
      <c r="AE2514" s="68">
        <v>18</v>
      </c>
      <c r="AF2514" s="78"/>
      <c r="AG2514" s="81"/>
      <c r="AH2514" s="44" t="s">
        <v>2027</v>
      </c>
      <c r="AI2514" s="64" t="s">
        <v>2177</v>
      </c>
      <c r="AJ2514" s="63"/>
      <c r="AK2514" s="78"/>
      <c r="AL2514" s="78"/>
      <c r="AM2514" s="63"/>
      <c r="AN2514" s="78"/>
      <c r="AO2514" s="78"/>
      <c r="AP2514" s="63"/>
      <c r="AQ2514" s="78"/>
      <c r="AR2514" s="78"/>
      <c r="AS2514" s="86"/>
    </row>
    <row r="2515" spans="1:45">
      <c r="A2515" s="50">
        <f t="shared" si="173"/>
        <v>0</v>
      </c>
      <c r="B2515" s="51" t="str">
        <f>IF(A2515="","",IF(A2515&lt;词盘!$B$2,"大词",IF(A2515&lt;词盘!$C$2,"中尾词","长尾词")))</f>
        <v>大词</v>
      </c>
      <c r="D2515" s="29" t="str">
        <f t="shared" si="174"/>
        <v>无序</v>
      </c>
      <c r="I2515" s="61">
        <f t="shared" si="172"/>
        <v>0</v>
      </c>
      <c r="M2515" s="62" t="s">
        <v>12929</v>
      </c>
      <c r="N2515" s="63" t="s">
        <v>12930</v>
      </c>
      <c r="O2515" s="64" t="s">
        <v>2027</v>
      </c>
      <c r="P2515" s="65"/>
      <c r="Q2515" s="63" t="s">
        <v>2047</v>
      </c>
      <c r="R2515" s="68">
        <v>0</v>
      </c>
      <c r="S2515" s="68">
        <v>5</v>
      </c>
      <c r="T2515" s="69" t="s">
        <v>7056</v>
      </c>
      <c r="U2515" s="70"/>
      <c r="V2515" s="68"/>
      <c r="W2515" s="71"/>
      <c r="X2515" s="72"/>
      <c r="Y2515" s="71"/>
      <c r="Z2515" s="71"/>
      <c r="AA2515" s="71">
        <v>1</v>
      </c>
      <c r="AB2515" s="76">
        <v>0</v>
      </c>
      <c r="AC2515" s="68">
        <v>1036</v>
      </c>
      <c r="AD2515" s="77">
        <v>0</v>
      </c>
      <c r="AE2515" s="68">
        <v>19</v>
      </c>
      <c r="AF2515" s="78">
        <v>0.4706</v>
      </c>
      <c r="AG2515" s="81">
        <v>0.5</v>
      </c>
      <c r="AH2515" s="82">
        <v>6.38</v>
      </c>
      <c r="AI2515" s="64" t="s">
        <v>12931</v>
      </c>
      <c r="AJ2515" s="63" t="s">
        <v>2162</v>
      </c>
      <c r="AK2515" s="78">
        <v>0.2059</v>
      </c>
      <c r="AL2515" s="78">
        <v>0</v>
      </c>
      <c r="AM2515" s="63" t="s">
        <v>2178</v>
      </c>
      <c r="AN2515" s="78">
        <v>0.1765</v>
      </c>
      <c r="AO2515" s="78">
        <v>0.5</v>
      </c>
      <c r="AP2515" s="63" t="s">
        <v>3282</v>
      </c>
      <c r="AQ2515" s="78">
        <v>0.0882</v>
      </c>
      <c r="AR2515" s="78">
        <v>0</v>
      </c>
      <c r="AS2515" s="86" t="s">
        <v>12932</v>
      </c>
    </row>
    <row r="2516" spans="1:45">
      <c r="A2516" s="50">
        <f t="shared" si="173"/>
        <v>0</v>
      </c>
      <c r="B2516" s="51" t="str">
        <f>IF(A2516="","",IF(A2516&lt;词盘!$B$2,"大词",IF(A2516&lt;词盘!$C$2,"中尾词","长尾词")))</f>
        <v>大词</v>
      </c>
      <c r="D2516" s="29" t="str">
        <f t="shared" si="174"/>
        <v>无序</v>
      </c>
      <c r="I2516" s="61">
        <f t="shared" si="172"/>
        <v>0</v>
      </c>
      <c r="M2516" s="62" t="s">
        <v>12933</v>
      </c>
      <c r="N2516" s="63"/>
      <c r="O2516" s="64" t="s">
        <v>2027</v>
      </c>
      <c r="P2516" s="65"/>
      <c r="Q2516" s="63" t="s">
        <v>2047</v>
      </c>
      <c r="R2516" s="68">
        <v>0</v>
      </c>
      <c r="S2516" s="68">
        <v>10</v>
      </c>
      <c r="T2516" s="69" t="s">
        <v>12934</v>
      </c>
      <c r="U2516" s="70"/>
      <c r="V2516" s="68"/>
      <c r="W2516" s="71"/>
      <c r="X2516" s="72"/>
      <c r="Y2516" s="71"/>
      <c r="Z2516" s="71"/>
      <c r="AA2516" s="71"/>
      <c r="AB2516" s="76"/>
      <c r="AC2516" s="68">
        <v>0</v>
      </c>
      <c r="AD2516" s="77"/>
      <c r="AE2516" s="68">
        <v>24</v>
      </c>
      <c r="AF2516" s="78"/>
      <c r="AG2516" s="81"/>
      <c r="AH2516" s="44" t="s">
        <v>2027</v>
      </c>
      <c r="AI2516" s="64" t="s">
        <v>2177</v>
      </c>
      <c r="AJ2516" s="63"/>
      <c r="AK2516" s="78"/>
      <c r="AL2516" s="78"/>
      <c r="AM2516" s="63"/>
      <c r="AN2516" s="78"/>
      <c r="AO2516" s="78"/>
      <c r="AP2516" s="63"/>
      <c r="AQ2516" s="78"/>
      <c r="AR2516" s="78"/>
      <c r="AS2516" s="86"/>
    </row>
    <row r="2517" spans="1:45">
      <c r="A2517" s="50">
        <f t="shared" si="173"/>
        <v>0</v>
      </c>
      <c r="B2517" s="51" t="str">
        <f>IF(A2517="","",IF(A2517&lt;词盘!$B$2,"大词",IF(A2517&lt;词盘!$C$2,"中尾词","长尾词")))</f>
        <v>大词</v>
      </c>
      <c r="D2517" s="29" t="str">
        <f t="shared" si="174"/>
        <v>无序</v>
      </c>
      <c r="I2517" s="61">
        <f t="shared" si="172"/>
        <v>0</v>
      </c>
      <c r="M2517" s="62" t="s">
        <v>12935</v>
      </c>
      <c r="N2517" s="63" t="s">
        <v>1967</v>
      </c>
      <c r="O2517" s="64" t="s">
        <v>2027</v>
      </c>
      <c r="P2517" s="65"/>
      <c r="Q2517" s="63" t="s">
        <v>2047</v>
      </c>
      <c r="R2517" s="68">
        <v>0</v>
      </c>
      <c r="S2517" s="68">
        <v>11</v>
      </c>
      <c r="T2517" s="69" t="s">
        <v>8902</v>
      </c>
      <c r="U2517" s="70"/>
      <c r="V2517" s="68"/>
      <c r="W2517" s="71"/>
      <c r="X2517" s="72"/>
      <c r="Y2517" s="71"/>
      <c r="Z2517" s="71"/>
      <c r="AA2517" s="71">
        <v>1</v>
      </c>
      <c r="AB2517" s="76">
        <v>0</v>
      </c>
      <c r="AC2517" s="68">
        <v>1548</v>
      </c>
      <c r="AD2517" s="77">
        <v>0</v>
      </c>
      <c r="AE2517" s="68">
        <v>22</v>
      </c>
      <c r="AF2517" s="78">
        <v>0.4118</v>
      </c>
      <c r="AG2517" s="81">
        <v>0.3076</v>
      </c>
      <c r="AH2517" s="82">
        <v>2.49</v>
      </c>
      <c r="AI2517" s="64" t="s">
        <v>12936</v>
      </c>
      <c r="AJ2517" s="63" t="s">
        <v>2066</v>
      </c>
      <c r="AK2517" s="78">
        <v>0.1471</v>
      </c>
      <c r="AL2517" s="78">
        <v>0.1538</v>
      </c>
      <c r="AM2517" s="63" t="s">
        <v>2279</v>
      </c>
      <c r="AN2517" s="78">
        <v>0.1471</v>
      </c>
      <c r="AO2517" s="78">
        <v>0.0769</v>
      </c>
      <c r="AP2517" s="63" t="s">
        <v>2022</v>
      </c>
      <c r="AQ2517" s="78">
        <v>0.1176</v>
      </c>
      <c r="AR2517" s="78">
        <v>0.0769</v>
      </c>
      <c r="AS2517" s="86" t="s">
        <v>12937</v>
      </c>
    </row>
    <row r="2518" spans="1:45">
      <c r="A2518" s="50">
        <f t="shared" si="173"/>
        <v>0</v>
      </c>
      <c r="B2518" s="51" t="str">
        <f>IF(A2518="","",IF(A2518&lt;词盘!$B$2,"大词",IF(A2518&lt;词盘!$C$2,"中尾词","长尾词")))</f>
        <v>大词</v>
      </c>
      <c r="D2518" s="29" t="str">
        <f t="shared" si="174"/>
        <v>无序</v>
      </c>
      <c r="I2518" s="61">
        <f t="shared" si="172"/>
        <v>0</v>
      </c>
      <c r="M2518" s="62" t="s">
        <v>12938</v>
      </c>
      <c r="N2518" s="63"/>
      <c r="O2518" s="64" t="s">
        <v>2027</v>
      </c>
      <c r="P2518" s="65"/>
      <c r="Q2518" s="63" t="s">
        <v>2047</v>
      </c>
      <c r="R2518" s="68">
        <v>0</v>
      </c>
      <c r="S2518" s="68">
        <v>13</v>
      </c>
      <c r="T2518" s="69" t="s">
        <v>6983</v>
      </c>
      <c r="U2518" s="70"/>
      <c r="V2518" s="68"/>
      <c r="W2518" s="71"/>
      <c r="X2518" s="72"/>
      <c r="Y2518" s="71"/>
      <c r="Z2518" s="71"/>
      <c r="AA2518" s="71"/>
      <c r="AB2518" s="76"/>
      <c r="AC2518" s="68">
        <v>0</v>
      </c>
      <c r="AD2518" s="77"/>
      <c r="AE2518" s="68">
        <v>49</v>
      </c>
      <c r="AF2518" s="78"/>
      <c r="AG2518" s="81"/>
      <c r="AH2518" s="44" t="s">
        <v>2027</v>
      </c>
      <c r="AI2518" s="64" t="s">
        <v>2177</v>
      </c>
      <c r="AJ2518" s="63"/>
      <c r="AK2518" s="78"/>
      <c r="AL2518" s="78"/>
      <c r="AM2518" s="63"/>
      <c r="AN2518" s="78"/>
      <c r="AO2518" s="78"/>
      <c r="AP2518" s="63"/>
      <c r="AQ2518" s="78"/>
      <c r="AR2518" s="78"/>
      <c r="AS2518" s="86"/>
    </row>
    <row r="2519" spans="1:45">
      <c r="A2519" s="50">
        <f t="shared" si="173"/>
        <v>0</v>
      </c>
      <c r="B2519" s="51" t="str">
        <f>IF(A2519="","",IF(A2519&lt;词盘!$B$2,"大词",IF(A2519&lt;词盘!$C$2,"中尾词","长尾词")))</f>
        <v>大词</v>
      </c>
      <c r="D2519" s="29" t="str">
        <f t="shared" si="174"/>
        <v>无序</v>
      </c>
      <c r="I2519" s="61">
        <f t="shared" si="172"/>
        <v>0</v>
      </c>
      <c r="M2519" s="62" t="s">
        <v>12939</v>
      </c>
      <c r="N2519" s="63" t="s">
        <v>12940</v>
      </c>
      <c r="O2519" s="64" t="s">
        <v>2027</v>
      </c>
      <c r="P2519" s="65"/>
      <c r="Q2519" s="63" t="s">
        <v>2047</v>
      </c>
      <c r="R2519" s="68">
        <v>0</v>
      </c>
      <c r="S2519" s="68">
        <v>15</v>
      </c>
      <c r="T2519" s="69" t="s">
        <v>7650</v>
      </c>
      <c r="U2519" s="70"/>
      <c r="V2519" s="68"/>
      <c r="W2519" s="71"/>
      <c r="X2519" s="72"/>
      <c r="Y2519" s="71"/>
      <c r="Z2519" s="71"/>
      <c r="AA2519" s="71">
        <v>1</v>
      </c>
      <c r="AB2519" s="76">
        <v>0</v>
      </c>
      <c r="AC2519" s="68">
        <v>187</v>
      </c>
      <c r="AD2519" s="77">
        <v>0</v>
      </c>
      <c r="AE2519" s="68">
        <v>50</v>
      </c>
      <c r="AF2519" s="78">
        <v>1</v>
      </c>
      <c r="AG2519" s="81">
        <v>1</v>
      </c>
      <c r="AH2519" s="82">
        <v>2.31</v>
      </c>
      <c r="AI2519" s="64" t="s">
        <v>12941</v>
      </c>
      <c r="AJ2519" s="63" t="s">
        <v>2988</v>
      </c>
      <c r="AK2519" s="78">
        <v>0.6667</v>
      </c>
      <c r="AL2519" s="78">
        <v>0.8333</v>
      </c>
      <c r="AM2519" s="63" t="s">
        <v>11052</v>
      </c>
      <c r="AN2519" s="78">
        <v>0.3333</v>
      </c>
      <c r="AO2519" s="78">
        <v>0.1667</v>
      </c>
      <c r="AP2519" s="63"/>
      <c r="AQ2519" s="78"/>
      <c r="AR2519" s="78"/>
      <c r="AS2519" s="86" t="s">
        <v>12942</v>
      </c>
    </row>
    <row r="2520" spans="1:45">
      <c r="A2520" s="50">
        <f t="shared" si="173"/>
        <v>0</v>
      </c>
      <c r="B2520" s="51" t="str">
        <f>IF(A2520="","",IF(A2520&lt;词盘!$B$2,"大词",IF(A2520&lt;词盘!$C$2,"中尾词","长尾词")))</f>
        <v>大词</v>
      </c>
      <c r="D2520" s="29" t="str">
        <f t="shared" si="174"/>
        <v>无序</v>
      </c>
      <c r="I2520" s="61">
        <f t="shared" si="172"/>
        <v>0</v>
      </c>
      <c r="M2520" s="62" t="s">
        <v>12943</v>
      </c>
      <c r="N2520" s="63"/>
      <c r="O2520" s="64" t="s">
        <v>2027</v>
      </c>
      <c r="P2520" s="65"/>
      <c r="Q2520" s="63" t="s">
        <v>2047</v>
      </c>
      <c r="R2520" s="68">
        <v>0</v>
      </c>
      <c r="S2520" s="68">
        <v>7</v>
      </c>
      <c r="T2520" s="69" t="s">
        <v>7130</v>
      </c>
      <c r="U2520" s="70"/>
      <c r="V2520" s="68"/>
      <c r="W2520" s="71"/>
      <c r="X2520" s="72"/>
      <c r="Y2520" s="71"/>
      <c r="Z2520" s="71"/>
      <c r="AA2520" s="71"/>
      <c r="AB2520" s="76"/>
      <c r="AC2520" s="68">
        <v>0</v>
      </c>
      <c r="AD2520" s="77"/>
      <c r="AE2520" s="68">
        <v>17</v>
      </c>
      <c r="AF2520" s="78"/>
      <c r="AG2520" s="81"/>
      <c r="AH2520" s="44" t="s">
        <v>2027</v>
      </c>
      <c r="AI2520" s="64" t="s">
        <v>2177</v>
      </c>
      <c r="AJ2520" s="63"/>
      <c r="AK2520" s="78"/>
      <c r="AL2520" s="78"/>
      <c r="AM2520" s="63"/>
      <c r="AN2520" s="78"/>
      <c r="AO2520" s="78"/>
      <c r="AP2520" s="63"/>
      <c r="AQ2520" s="78"/>
      <c r="AR2520" s="78"/>
      <c r="AS2520" s="86"/>
    </row>
    <row r="2521" spans="1:45">
      <c r="A2521" s="50">
        <f t="shared" si="173"/>
        <v>0</v>
      </c>
      <c r="B2521" s="51" t="str">
        <f>IF(A2521="","",IF(A2521&lt;词盘!$B$2,"大词",IF(A2521&lt;词盘!$C$2,"中尾词","长尾词")))</f>
        <v>大词</v>
      </c>
      <c r="D2521" s="29" t="str">
        <f t="shared" si="174"/>
        <v>无序</v>
      </c>
      <c r="I2521" s="61">
        <f t="shared" si="172"/>
        <v>0</v>
      </c>
      <c r="M2521" s="62" t="s">
        <v>12944</v>
      </c>
      <c r="N2521" s="63" t="s">
        <v>1967</v>
      </c>
      <c r="O2521" s="64" t="s">
        <v>2027</v>
      </c>
      <c r="P2521" s="65"/>
      <c r="Q2521" s="63" t="s">
        <v>2047</v>
      </c>
      <c r="R2521" s="68">
        <v>0</v>
      </c>
      <c r="S2521" s="68">
        <v>10</v>
      </c>
      <c r="T2521" s="69" t="s">
        <v>10235</v>
      </c>
      <c r="U2521" s="70"/>
      <c r="V2521" s="68"/>
      <c r="W2521" s="71"/>
      <c r="X2521" s="72"/>
      <c r="Y2521" s="71"/>
      <c r="Z2521" s="71"/>
      <c r="AA2521" s="71">
        <v>1</v>
      </c>
      <c r="AB2521" s="76">
        <v>0</v>
      </c>
      <c r="AC2521" s="68">
        <v>1506</v>
      </c>
      <c r="AD2521" s="77">
        <v>0</v>
      </c>
      <c r="AE2521" s="68">
        <v>18</v>
      </c>
      <c r="AF2521" s="78">
        <v>0.52</v>
      </c>
      <c r="AG2521" s="81">
        <v>0.6666</v>
      </c>
      <c r="AH2521" s="82">
        <v>4.17</v>
      </c>
      <c r="AI2521" s="64" t="s">
        <v>12945</v>
      </c>
      <c r="AJ2521" s="63" t="s">
        <v>2022</v>
      </c>
      <c r="AK2521" s="78">
        <v>0.28</v>
      </c>
      <c r="AL2521" s="78">
        <v>0.2222</v>
      </c>
      <c r="AM2521" s="63" t="s">
        <v>2279</v>
      </c>
      <c r="AN2521" s="78">
        <v>0.12</v>
      </c>
      <c r="AO2521" s="78">
        <v>0.3333</v>
      </c>
      <c r="AP2521" s="63" t="s">
        <v>2066</v>
      </c>
      <c r="AQ2521" s="78">
        <v>0.12</v>
      </c>
      <c r="AR2521" s="78">
        <v>0.1111</v>
      </c>
      <c r="AS2521" s="86" t="s">
        <v>12946</v>
      </c>
    </row>
    <row r="2522" spans="1:45">
      <c r="A2522" s="50">
        <f t="shared" si="173"/>
        <v>0</v>
      </c>
      <c r="B2522" s="51" t="str">
        <f>IF(A2522="","",IF(A2522&lt;词盘!$B$2,"大词",IF(A2522&lt;词盘!$C$2,"中尾词","长尾词")))</f>
        <v>大词</v>
      </c>
      <c r="D2522" s="29" t="str">
        <f t="shared" si="174"/>
        <v>无序</v>
      </c>
      <c r="I2522" s="61">
        <f t="shared" si="172"/>
        <v>0</v>
      </c>
      <c r="M2522" s="62" t="s">
        <v>12947</v>
      </c>
      <c r="N2522" s="63"/>
      <c r="O2522" s="64" t="s">
        <v>2027</v>
      </c>
      <c r="P2522" s="65"/>
      <c r="Q2522" s="63" t="s">
        <v>2047</v>
      </c>
      <c r="R2522" s="68">
        <v>0</v>
      </c>
      <c r="S2522" s="68">
        <v>9</v>
      </c>
      <c r="T2522" s="69" t="s">
        <v>6813</v>
      </c>
      <c r="U2522" s="70"/>
      <c r="V2522" s="68"/>
      <c r="W2522" s="71"/>
      <c r="X2522" s="72"/>
      <c r="Y2522" s="71"/>
      <c r="Z2522" s="71"/>
      <c r="AA2522" s="71"/>
      <c r="AB2522" s="76"/>
      <c r="AC2522" s="68">
        <v>0</v>
      </c>
      <c r="AD2522" s="77"/>
      <c r="AE2522" s="68">
        <v>10</v>
      </c>
      <c r="AF2522" s="78"/>
      <c r="AG2522" s="81"/>
      <c r="AH2522" s="44" t="s">
        <v>2027</v>
      </c>
      <c r="AI2522" s="64" t="s">
        <v>2177</v>
      </c>
      <c r="AJ2522" s="63"/>
      <c r="AK2522" s="78"/>
      <c r="AL2522" s="78"/>
      <c r="AM2522" s="63"/>
      <c r="AN2522" s="78"/>
      <c r="AO2522" s="78"/>
      <c r="AP2522" s="63"/>
      <c r="AQ2522" s="78"/>
      <c r="AR2522" s="78"/>
      <c r="AS2522" s="86"/>
    </row>
    <row r="2523" spans="1:45">
      <c r="A2523" s="50">
        <f t="shared" si="173"/>
        <v>11</v>
      </c>
      <c r="B2523" s="51" t="str">
        <f>IF(A2523="","",IF(A2523&lt;词盘!$B$2,"大词",IF(A2523&lt;词盘!$C$2,"中尾词","长尾词")))</f>
        <v>大词</v>
      </c>
      <c r="D2523" s="29" t="str">
        <f t="shared" si="174"/>
        <v>无序</v>
      </c>
      <c r="I2523" s="61">
        <f t="shared" si="172"/>
        <v>0</v>
      </c>
      <c r="M2523" s="62" t="s">
        <v>12948</v>
      </c>
      <c r="N2523" s="63"/>
      <c r="O2523" s="64" t="s">
        <v>2027</v>
      </c>
      <c r="P2523" s="65"/>
      <c r="Q2523" s="63" t="s">
        <v>2047</v>
      </c>
      <c r="R2523" s="68">
        <v>0</v>
      </c>
      <c r="S2523" s="68">
        <v>4</v>
      </c>
      <c r="T2523" s="69" t="s">
        <v>4749</v>
      </c>
      <c r="U2523" s="70">
        <v>2221392</v>
      </c>
      <c r="V2523" s="68">
        <v>392</v>
      </c>
      <c r="W2523" s="71">
        <v>11</v>
      </c>
      <c r="X2523" s="72">
        <v>0.0285</v>
      </c>
      <c r="Y2523" s="71">
        <v>10456</v>
      </c>
      <c r="Z2523" s="71">
        <v>167</v>
      </c>
      <c r="AA2523" s="71">
        <v>1</v>
      </c>
      <c r="AB2523" s="76">
        <v>0</v>
      </c>
      <c r="AC2523" s="68">
        <v>532</v>
      </c>
      <c r="AD2523" s="77">
        <v>0.74</v>
      </c>
      <c r="AE2523" s="68">
        <v>4</v>
      </c>
      <c r="AF2523" s="78">
        <v>0.6923</v>
      </c>
      <c r="AG2523" s="81">
        <v>0.1667</v>
      </c>
      <c r="AH2523" s="44" t="s">
        <v>2027</v>
      </c>
      <c r="AI2523" s="64" t="s">
        <v>2177</v>
      </c>
      <c r="AJ2523" s="63" t="s">
        <v>4751</v>
      </c>
      <c r="AK2523" s="78">
        <v>0.4231</v>
      </c>
      <c r="AL2523" s="78">
        <v>0</v>
      </c>
      <c r="AM2523" s="63" t="s">
        <v>3373</v>
      </c>
      <c r="AN2523" s="78">
        <v>0.1538</v>
      </c>
      <c r="AO2523" s="78">
        <v>0</v>
      </c>
      <c r="AP2523" s="63" t="s">
        <v>3267</v>
      </c>
      <c r="AQ2523" s="78">
        <v>0.1154</v>
      </c>
      <c r="AR2523" s="78">
        <v>0.1667</v>
      </c>
      <c r="AS2523" s="86" t="s">
        <v>12949</v>
      </c>
    </row>
    <row r="2524" spans="1:45">
      <c r="A2524" s="50">
        <f t="shared" si="173"/>
        <v>0</v>
      </c>
      <c r="B2524" s="51" t="str">
        <f>IF(A2524="","",IF(A2524&lt;词盘!$B$2,"大词",IF(A2524&lt;词盘!$C$2,"中尾词","长尾词")))</f>
        <v>大词</v>
      </c>
      <c r="D2524" s="29" t="str">
        <f t="shared" si="174"/>
        <v>无序</v>
      </c>
      <c r="I2524" s="61">
        <f t="shared" si="172"/>
        <v>0</v>
      </c>
      <c r="M2524" s="62" t="s">
        <v>12950</v>
      </c>
      <c r="N2524" s="63"/>
      <c r="O2524" s="64" t="s">
        <v>2027</v>
      </c>
      <c r="P2524" s="65"/>
      <c r="Q2524" s="63" t="s">
        <v>2047</v>
      </c>
      <c r="R2524" s="68">
        <v>0</v>
      </c>
      <c r="S2524" s="68">
        <v>9</v>
      </c>
      <c r="T2524" s="69" t="s">
        <v>6813</v>
      </c>
      <c r="U2524" s="70"/>
      <c r="V2524" s="68"/>
      <c r="W2524" s="71"/>
      <c r="X2524" s="72"/>
      <c r="Y2524" s="71"/>
      <c r="Z2524" s="71"/>
      <c r="AA2524" s="71"/>
      <c r="AB2524" s="76"/>
      <c r="AC2524" s="68">
        <v>0</v>
      </c>
      <c r="AD2524" s="77"/>
      <c r="AE2524" s="68">
        <v>19</v>
      </c>
      <c r="AF2524" s="78"/>
      <c r="AG2524" s="81"/>
      <c r="AH2524" s="44" t="s">
        <v>2027</v>
      </c>
      <c r="AI2524" s="64" t="s">
        <v>2177</v>
      </c>
      <c r="AJ2524" s="63"/>
      <c r="AK2524" s="78"/>
      <c r="AL2524" s="78"/>
      <c r="AM2524" s="63"/>
      <c r="AN2524" s="78"/>
      <c r="AO2524" s="78"/>
      <c r="AP2524" s="63"/>
      <c r="AQ2524" s="78"/>
      <c r="AR2524" s="78"/>
      <c r="AS2524" s="86"/>
    </row>
    <row r="2525" spans="1:45">
      <c r="A2525" s="50">
        <f t="shared" si="173"/>
        <v>0</v>
      </c>
      <c r="B2525" s="51" t="str">
        <f>IF(A2525="","",IF(A2525&lt;词盘!$B$2,"大词",IF(A2525&lt;词盘!$C$2,"中尾词","长尾词")))</f>
        <v>大词</v>
      </c>
      <c r="D2525" s="29" t="str">
        <f t="shared" si="174"/>
        <v>无序</v>
      </c>
      <c r="I2525" s="61">
        <f t="shared" si="172"/>
        <v>0</v>
      </c>
      <c r="M2525" s="62" t="s">
        <v>12951</v>
      </c>
      <c r="N2525" s="63" t="s">
        <v>12952</v>
      </c>
      <c r="O2525" s="64" t="s">
        <v>2027</v>
      </c>
      <c r="P2525" s="65"/>
      <c r="Q2525" s="63" t="s">
        <v>2047</v>
      </c>
      <c r="R2525" s="68">
        <v>0</v>
      </c>
      <c r="S2525" s="68">
        <v>7</v>
      </c>
      <c r="T2525" s="69" t="s">
        <v>12179</v>
      </c>
      <c r="U2525" s="70"/>
      <c r="V2525" s="68"/>
      <c r="W2525" s="71"/>
      <c r="X2525" s="72"/>
      <c r="Y2525" s="71"/>
      <c r="Z2525" s="71"/>
      <c r="AA2525" s="71">
        <v>1</v>
      </c>
      <c r="AB2525" s="76">
        <v>0</v>
      </c>
      <c r="AC2525" s="68">
        <v>854</v>
      </c>
      <c r="AD2525" s="77">
        <v>0</v>
      </c>
      <c r="AE2525" s="68">
        <v>5</v>
      </c>
      <c r="AF2525" s="78">
        <v>0.5128</v>
      </c>
      <c r="AG2525" s="81">
        <v>0.4</v>
      </c>
      <c r="AH2525" s="82">
        <v>3</v>
      </c>
      <c r="AI2525" s="64" t="s">
        <v>12953</v>
      </c>
      <c r="AJ2525" s="63" t="s">
        <v>2610</v>
      </c>
      <c r="AK2525" s="78">
        <v>0.2821</v>
      </c>
      <c r="AL2525" s="78">
        <v>0.2</v>
      </c>
      <c r="AM2525" s="63" t="s">
        <v>2533</v>
      </c>
      <c r="AN2525" s="78">
        <v>0.1538</v>
      </c>
      <c r="AO2525" s="78">
        <v>0.2</v>
      </c>
      <c r="AP2525" s="63" t="s">
        <v>2279</v>
      </c>
      <c r="AQ2525" s="78">
        <v>0.0769</v>
      </c>
      <c r="AR2525" s="78">
        <v>0</v>
      </c>
      <c r="AS2525" s="86" t="s">
        <v>12954</v>
      </c>
    </row>
    <row r="2526" spans="1:45">
      <c r="A2526" s="50">
        <f t="shared" si="173"/>
        <v>0</v>
      </c>
      <c r="B2526" s="51" t="str">
        <f>IF(A2526="","",IF(A2526&lt;词盘!$B$2,"大词",IF(A2526&lt;词盘!$C$2,"中尾词","长尾词")))</f>
        <v>大词</v>
      </c>
      <c r="D2526" s="29" t="str">
        <f t="shared" si="174"/>
        <v>无序</v>
      </c>
      <c r="I2526" s="61">
        <f t="shared" si="172"/>
        <v>0</v>
      </c>
      <c r="M2526" s="62" t="s">
        <v>12955</v>
      </c>
      <c r="N2526" s="63" t="s">
        <v>12956</v>
      </c>
      <c r="O2526" s="64" t="s">
        <v>2027</v>
      </c>
      <c r="P2526" s="65"/>
      <c r="Q2526" s="63" t="s">
        <v>2047</v>
      </c>
      <c r="R2526" s="68">
        <v>0</v>
      </c>
      <c r="S2526" s="68">
        <v>15</v>
      </c>
      <c r="T2526" s="69" t="s">
        <v>7650</v>
      </c>
      <c r="U2526" s="70"/>
      <c r="V2526" s="68"/>
      <c r="W2526" s="71"/>
      <c r="X2526" s="72"/>
      <c r="Y2526" s="71"/>
      <c r="Z2526" s="71"/>
      <c r="AA2526" s="71">
        <v>1</v>
      </c>
      <c r="AB2526" s="76">
        <v>0</v>
      </c>
      <c r="AC2526" s="68">
        <v>1028</v>
      </c>
      <c r="AD2526" s="77">
        <v>0</v>
      </c>
      <c r="AE2526" s="68">
        <v>119</v>
      </c>
      <c r="AF2526" s="78">
        <v>0.3214</v>
      </c>
      <c r="AG2526" s="81">
        <v>0.1111</v>
      </c>
      <c r="AH2526" s="82">
        <v>6.48</v>
      </c>
      <c r="AI2526" s="64" t="s">
        <v>12957</v>
      </c>
      <c r="AJ2526" s="63" t="s">
        <v>3110</v>
      </c>
      <c r="AK2526" s="78">
        <v>0.1429</v>
      </c>
      <c r="AL2526" s="78">
        <v>0</v>
      </c>
      <c r="AM2526" s="63" t="s">
        <v>2279</v>
      </c>
      <c r="AN2526" s="78">
        <v>0.1071</v>
      </c>
      <c r="AO2526" s="78">
        <v>0.1111</v>
      </c>
      <c r="AP2526" s="63" t="s">
        <v>11396</v>
      </c>
      <c r="AQ2526" s="78">
        <v>0.0714</v>
      </c>
      <c r="AR2526" s="78">
        <v>0</v>
      </c>
      <c r="AS2526" s="86" t="s">
        <v>12958</v>
      </c>
    </row>
    <row r="2527" spans="1:45">
      <c r="A2527" s="50">
        <f t="shared" si="173"/>
        <v>0</v>
      </c>
      <c r="B2527" s="51" t="str">
        <f>IF(A2527="","",IF(A2527&lt;词盘!$B$2,"大词",IF(A2527&lt;词盘!$C$2,"中尾词","长尾词")))</f>
        <v>大词</v>
      </c>
      <c r="D2527" s="29" t="str">
        <f t="shared" si="174"/>
        <v>无序</v>
      </c>
      <c r="I2527" s="61">
        <f t="shared" si="172"/>
        <v>0</v>
      </c>
      <c r="M2527" s="62" t="s">
        <v>12959</v>
      </c>
      <c r="N2527" s="63"/>
      <c r="O2527" s="64" t="s">
        <v>2027</v>
      </c>
      <c r="P2527" s="65"/>
      <c r="Q2527" s="63" t="s">
        <v>2047</v>
      </c>
      <c r="R2527" s="68">
        <v>0</v>
      </c>
      <c r="S2527" s="68">
        <v>11</v>
      </c>
      <c r="T2527" s="69" t="s">
        <v>7320</v>
      </c>
      <c r="U2527" s="70"/>
      <c r="V2527" s="68"/>
      <c r="W2527" s="71"/>
      <c r="X2527" s="72"/>
      <c r="Y2527" s="71"/>
      <c r="Z2527" s="71"/>
      <c r="AA2527" s="71"/>
      <c r="AB2527" s="76"/>
      <c r="AC2527" s="68">
        <v>0</v>
      </c>
      <c r="AD2527" s="77"/>
      <c r="AE2527" s="68">
        <v>44</v>
      </c>
      <c r="AF2527" s="78"/>
      <c r="AG2527" s="81"/>
      <c r="AH2527" s="44" t="s">
        <v>2027</v>
      </c>
      <c r="AI2527" s="64" t="s">
        <v>2177</v>
      </c>
      <c r="AJ2527" s="63"/>
      <c r="AK2527" s="78"/>
      <c r="AL2527" s="78"/>
      <c r="AM2527" s="63"/>
      <c r="AN2527" s="78"/>
      <c r="AO2527" s="78"/>
      <c r="AP2527" s="63"/>
      <c r="AQ2527" s="78"/>
      <c r="AR2527" s="78"/>
      <c r="AS2527" s="86"/>
    </row>
    <row r="2528" spans="1:45">
      <c r="A2528" s="50">
        <f t="shared" si="173"/>
        <v>0</v>
      </c>
      <c r="B2528" s="51" t="str">
        <f>IF(A2528="","",IF(A2528&lt;词盘!$B$2,"大词",IF(A2528&lt;词盘!$C$2,"中尾词","长尾词")))</f>
        <v>大词</v>
      </c>
      <c r="D2528" s="29" t="str">
        <f t="shared" si="174"/>
        <v>无序</v>
      </c>
      <c r="I2528" s="61">
        <f t="shared" si="172"/>
        <v>0</v>
      </c>
      <c r="M2528" s="62" t="s">
        <v>12960</v>
      </c>
      <c r="N2528" s="63"/>
      <c r="O2528" s="64" t="s">
        <v>2027</v>
      </c>
      <c r="P2528" s="65"/>
      <c r="Q2528" s="63" t="s">
        <v>2047</v>
      </c>
      <c r="R2528" s="68">
        <v>0</v>
      </c>
      <c r="S2528" s="68">
        <v>11</v>
      </c>
      <c r="T2528" s="69" t="s">
        <v>8902</v>
      </c>
      <c r="U2528" s="70">
        <v>1443986</v>
      </c>
      <c r="V2528" s="68"/>
      <c r="W2528" s="71"/>
      <c r="X2528" s="72"/>
      <c r="Y2528" s="71"/>
      <c r="Z2528" s="71"/>
      <c r="AA2528" s="71"/>
      <c r="AB2528" s="76"/>
      <c r="AC2528" s="68">
        <v>1277</v>
      </c>
      <c r="AD2528" s="77"/>
      <c r="AE2528" s="68">
        <v>16</v>
      </c>
      <c r="AF2528" s="78"/>
      <c r="AG2528" s="81"/>
      <c r="AH2528" s="44" t="s">
        <v>2027</v>
      </c>
      <c r="AI2528" s="64" t="s">
        <v>2177</v>
      </c>
      <c r="AJ2528" s="63" t="s">
        <v>2022</v>
      </c>
      <c r="AK2528" s="78">
        <v>0.1951</v>
      </c>
      <c r="AL2528" s="78">
        <v>0.2</v>
      </c>
      <c r="AM2528" s="63" t="s">
        <v>2023</v>
      </c>
      <c r="AN2528" s="78">
        <v>0.1707</v>
      </c>
      <c r="AO2528" s="78">
        <v>0.2</v>
      </c>
      <c r="AP2528" s="63" t="s">
        <v>2066</v>
      </c>
      <c r="AQ2528" s="78">
        <v>0.0732</v>
      </c>
      <c r="AR2528" s="78">
        <v>0</v>
      </c>
      <c r="AS2528" s="86"/>
    </row>
    <row r="2529" spans="1:45">
      <c r="A2529" s="50">
        <f t="shared" si="173"/>
        <v>0</v>
      </c>
      <c r="B2529" s="51" t="str">
        <f>IF(A2529="","",IF(A2529&lt;词盘!$B$2,"大词",IF(A2529&lt;词盘!$C$2,"中尾词","长尾词")))</f>
        <v>大词</v>
      </c>
      <c r="D2529" s="29" t="str">
        <f t="shared" si="174"/>
        <v>无序</v>
      </c>
      <c r="I2529" s="61">
        <f t="shared" si="172"/>
        <v>0</v>
      </c>
      <c r="M2529" s="62" t="s">
        <v>12961</v>
      </c>
      <c r="N2529" s="63" t="s">
        <v>12962</v>
      </c>
      <c r="O2529" s="64" t="s">
        <v>2027</v>
      </c>
      <c r="P2529" s="65"/>
      <c r="Q2529" s="63" t="s">
        <v>2047</v>
      </c>
      <c r="R2529" s="68">
        <v>0</v>
      </c>
      <c r="S2529" s="68">
        <v>10</v>
      </c>
      <c r="T2529" s="69" t="s">
        <v>9522</v>
      </c>
      <c r="U2529" s="70"/>
      <c r="V2529" s="68"/>
      <c r="W2529" s="71"/>
      <c r="X2529" s="72"/>
      <c r="Y2529" s="71"/>
      <c r="Z2529" s="71"/>
      <c r="AA2529" s="71">
        <v>1</v>
      </c>
      <c r="AB2529" s="76">
        <v>0</v>
      </c>
      <c r="AC2529" s="68">
        <v>1200</v>
      </c>
      <c r="AD2529" s="77">
        <v>0</v>
      </c>
      <c r="AE2529" s="68">
        <v>21</v>
      </c>
      <c r="AF2529" s="78">
        <v>0.5</v>
      </c>
      <c r="AG2529" s="81">
        <v>0.375</v>
      </c>
      <c r="AH2529" s="82">
        <v>4.36</v>
      </c>
      <c r="AI2529" s="64" t="s">
        <v>12963</v>
      </c>
      <c r="AJ2529" s="63" t="s">
        <v>2022</v>
      </c>
      <c r="AK2529" s="78">
        <v>0.375</v>
      </c>
      <c r="AL2529" s="78">
        <v>0.375</v>
      </c>
      <c r="AM2529" s="63" t="s">
        <v>3970</v>
      </c>
      <c r="AN2529" s="78">
        <v>0.0625</v>
      </c>
      <c r="AO2529" s="78">
        <v>0</v>
      </c>
      <c r="AP2529" s="63" t="s">
        <v>2024</v>
      </c>
      <c r="AQ2529" s="78">
        <v>0.0625</v>
      </c>
      <c r="AR2529" s="78">
        <v>0</v>
      </c>
      <c r="AS2529" s="86" t="s">
        <v>12964</v>
      </c>
    </row>
    <row r="2530" spans="1:45">
      <c r="A2530" s="50">
        <f t="shared" si="173"/>
        <v>0</v>
      </c>
      <c r="B2530" s="51" t="str">
        <f>IF(A2530="","",IF(A2530&lt;词盘!$B$2,"大词",IF(A2530&lt;词盘!$C$2,"中尾词","长尾词")))</f>
        <v>大词</v>
      </c>
      <c r="D2530" s="29" t="str">
        <f t="shared" si="174"/>
        <v>无序</v>
      </c>
      <c r="I2530" s="61">
        <f t="shared" si="172"/>
        <v>0</v>
      </c>
      <c r="M2530" s="62" t="s">
        <v>12965</v>
      </c>
      <c r="N2530" s="63"/>
      <c r="O2530" s="64" t="s">
        <v>2027</v>
      </c>
      <c r="P2530" s="65"/>
      <c r="Q2530" s="63" t="s">
        <v>2047</v>
      </c>
      <c r="R2530" s="68">
        <v>0</v>
      </c>
      <c r="S2530" s="68">
        <v>11</v>
      </c>
      <c r="T2530" s="69" t="s">
        <v>8902</v>
      </c>
      <c r="U2530" s="70"/>
      <c r="V2530" s="68"/>
      <c r="W2530" s="71"/>
      <c r="X2530" s="72"/>
      <c r="Y2530" s="71"/>
      <c r="Z2530" s="71"/>
      <c r="AA2530" s="71"/>
      <c r="AB2530" s="76"/>
      <c r="AC2530" s="68">
        <v>0</v>
      </c>
      <c r="AD2530" s="77"/>
      <c r="AE2530" s="68">
        <v>19</v>
      </c>
      <c r="AF2530" s="78"/>
      <c r="AG2530" s="81"/>
      <c r="AH2530" s="44" t="s">
        <v>2027</v>
      </c>
      <c r="AI2530" s="64" t="s">
        <v>2177</v>
      </c>
      <c r="AJ2530" s="63"/>
      <c r="AK2530" s="78"/>
      <c r="AL2530" s="78"/>
      <c r="AM2530" s="63"/>
      <c r="AN2530" s="78"/>
      <c r="AO2530" s="78"/>
      <c r="AP2530" s="63"/>
      <c r="AQ2530" s="78"/>
      <c r="AR2530" s="78"/>
      <c r="AS2530" s="86"/>
    </row>
    <row r="2531" spans="1:45">
      <c r="A2531" s="50">
        <f t="shared" si="173"/>
        <v>0</v>
      </c>
      <c r="B2531" s="51" t="str">
        <f>IF(A2531="","",IF(A2531&lt;词盘!$B$2,"大词",IF(A2531&lt;词盘!$C$2,"中尾词","长尾词")))</f>
        <v>大词</v>
      </c>
      <c r="D2531" s="29" t="str">
        <f t="shared" si="174"/>
        <v>无序</v>
      </c>
      <c r="I2531" s="61">
        <f t="shared" si="172"/>
        <v>0</v>
      </c>
      <c r="M2531" s="62" t="s">
        <v>12966</v>
      </c>
      <c r="N2531" s="63"/>
      <c r="O2531" s="64" t="s">
        <v>2027</v>
      </c>
      <c r="P2531" s="65"/>
      <c r="Q2531" s="63" t="s">
        <v>2047</v>
      </c>
      <c r="R2531" s="68">
        <v>0</v>
      </c>
      <c r="S2531" s="68">
        <v>8</v>
      </c>
      <c r="T2531" s="69" t="s">
        <v>12967</v>
      </c>
      <c r="U2531" s="70"/>
      <c r="V2531" s="68"/>
      <c r="W2531" s="71"/>
      <c r="X2531" s="72"/>
      <c r="Y2531" s="71"/>
      <c r="Z2531" s="71"/>
      <c r="AA2531" s="71"/>
      <c r="AB2531" s="76"/>
      <c r="AC2531" s="68">
        <v>0</v>
      </c>
      <c r="AD2531" s="77"/>
      <c r="AE2531" s="68">
        <v>13</v>
      </c>
      <c r="AF2531" s="78"/>
      <c r="AG2531" s="81"/>
      <c r="AH2531" s="44" t="s">
        <v>2027</v>
      </c>
      <c r="AI2531" s="64" t="s">
        <v>2177</v>
      </c>
      <c r="AJ2531" s="63"/>
      <c r="AK2531" s="78"/>
      <c r="AL2531" s="78"/>
      <c r="AM2531" s="63"/>
      <c r="AN2531" s="78"/>
      <c r="AO2531" s="78"/>
      <c r="AP2531" s="63"/>
      <c r="AQ2531" s="78"/>
      <c r="AR2531" s="78"/>
      <c r="AS2531" s="86"/>
    </row>
    <row r="2532" spans="1:45">
      <c r="A2532" s="50">
        <f t="shared" si="173"/>
        <v>0</v>
      </c>
      <c r="B2532" s="51" t="str">
        <f>IF(A2532="","",IF(A2532&lt;词盘!$B$2,"大词",IF(A2532&lt;词盘!$C$2,"中尾词","长尾词")))</f>
        <v>大词</v>
      </c>
      <c r="D2532" s="29" t="str">
        <f t="shared" si="174"/>
        <v>无序</v>
      </c>
      <c r="I2532" s="61">
        <f t="shared" si="172"/>
        <v>0</v>
      </c>
      <c r="M2532" s="62" t="s">
        <v>12968</v>
      </c>
      <c r="N2532" s="63"/>
      <c r="O2532" s="64" t="s">
        <v>2027</v>
      </c>
      <c r="P2532" s="65"/>
      <c r="Q2532" s="63" t="s">
        <v>2047</v>
      </c>
      <c r="R2532" s="68">
        <v>0</v>
      </c>
      <c r="S2532" s="68">
        <v>13</v>
      </c>
      <c r="T2532" s="69" t="s">
        <v>6983</v>
      </c>
      <c r="U2532" s="70"/>
      <c r="V2532" s="68"/>
      <c r="W2532" s="71"/>
      <c r="X2532" s="72"/>
      <c r="Y2532" s="71"/>
      <c r="Z2532" s="71"/>
      <c r="AA2532" s="71"/>
      <c r="AB2532" s="76"/>
      <c r="AC2532" s="68">
        <v>0</v>
      </c>
      <c r="AD2532" s="77"/>
      <c r="AE2532" s="68">
        <v>23</v>
      </c>
      <c r="AF2532" s="78"/>
      <c r="AG2532" s="81"/>
      <c r="AH2532" s="44" t="s">
        <v>2027</v>
      </c>
      <c r="AI2532" s="64" t="s">
        <v>2177</v>
      </c>
      <c r="AJ2532" s="63"/>
      <c r="AK2532" s="78"/>
      <c r="AL2532" s="78"/>
      <c r="AM2532" s="63"/>
      <c r="AN2532" s="78"/>
      <c r="AO2532" s="78"/>
      <c r="AP2532" s="63"/>
      <c r="AQ2532" s="78"/>
      <c r="AR2532" s="78"/>
      <c r="AS2532" s="86"/>
    </row>
    <row r="2533" spans="1:45">
      <c r="A2533" s="50">
        <f t="shared" si="173"/>
        <v>249</v>
      </c>
      <c r="B2533" s="51" t="str">
        <f>IF(A2533="","",IF(A2533&lt;词盘!$B$2,"大词",IF(A2533&lt;词盘!$C$2,"中尾词","长尾词")))</f>
        <v>大词</v>
      </c>
      <c r="D2533" s="29" t="str">
        <f t="shared" si="174"/>
        <v>无序</v>
      </c>
      <c r="I2533" s="61">
        <f t="shared" si="172"/>
        <v>0</v>
      </c>
      <c r="M2533" s="62" t="s">
        <v>12969</v>
      </c>
      <c r="N2533" s="63" t="s">
        <v>12970</v>
      </c>
      <c r="O2533" s="64" t="s">
        <v>2027</v>
      </c>
      <c r="P2533" s="65"/>
      <c r="Q2533" s="63" t="s">
        <v>2047</v>
      </c>
      <c r="R2533" s="68">
        <v>0</v>
      </c>
      <c r="S2533" s="68">
        <v>12</v>
      </c>
      <c r="T2533" s="69" t="s">
        <v>9878</v>
      </c>
      <c r="U2533" s="70">
        <v>1295843</v>
      </c>
      <c r="V2533" s="68">
        <v>992</v>
      </c>
      <c r="W2533" s="71">
        <v>249</v>
      </c>
      <c r="X2533" s="72">
        <v>0.2513</v>
      </c>
      <c r="Y2533" s="71">
        <v>19948</v>
      </c>
      <c r="Z2533" s="71">
        <v>421</v>
      </c>
      <c r="AA2533" s="71">
        <v>6</v>
      </c>
      <c r="AB2533" s="76">
        <v>0</v>
      </c>
      <c r="AC2533" s="68">
        <v>2399</v>
      </c>
      <c r="AD2533" s="77">
        <v>0.41</v>
      </c>
      <c r="AE2533" s="68">
        <v>5</v>
      </c>
      <c r="AF2533" s="78">
        <v>0.4348</v>
      </c>
      <c r="AG2533" s="81">
        <v>0.4737</v>
      </c>
      <c r="AH2533" s="82">
        <v>1.5</v>
      </c>
      <c r="AI2533" s="64" t="s">
        <v>3836</v>
      </c>
      <c r="AJ2533" s="63" t="s">
        <v>2279</v>
      </c>
      <c r="AK2533" s="78">
        <v>0.1957</v>
      </c>
      <c r="AL2533" s="78">
        <v>0.1579</v>
      </c>
      <c r="AM2533" s="63" t="s">
        <v>12971</v>
      </c>
      <c r="AN2533" s="78">
        <v>0.1304</v>
      </c>
      <c r="AO2533" s="78">
        <v>0.1579</v>
      </c>
      <c r="AP2533" s="63" t="s">
        <v>2022</v>
      </c>
      <c r="AQ2533" s="78">
        <v>0.1087</v>
      </c>
      <c r="AR2533" s="78">
        <v>0.1579</v>
      </c>
      <c r="AS2533" s="86" t="s">
        <v>12972</v>
      </c>
    </row>
    <row r="2534" spans="1:45">
      <c r="A2534" s="50">
        <f t="shared" si="173"/>
        <v>0</v>
      </c>
      <c r="B2534" s="51" t="str">
        <f>IF(A2534="","",IF(A2534&lt;词盘!$B$2,"大词",IF(A2534&lt;词盘!$C$2,"中尾词","长尾词")))</f>
        <v>大词</v>
      </c>
      <c r="D2534" s="29" t="str">
        <f t="shared" si="174"/>
        <v>无序</v>
      </c>
      <c r="I2534" s="61">
        <f t="shared" si="172"/>
        <v>0</v>
      </c>
      <c r="M2534" s="62" t="s">
        <v>12973</v>
      </c>
      <c r="N2534" s="63"/>
      <c r="O2534" s="64" t="s">
        <v>2027</v>
      </c>
      <c r="P2534" s="65"/>
      <c r="Q2534" s="63" t="s">
        <v>2047</v>
      </c>
      <c r="R2534" s="68">
        <v>0</v>
      </c>
      <c r="S2534" s="68">
        <v>8</v>
      </c>
      <c r="T2534" s="69" t="s">
        <v>12974</v>
      </c>
      <c r="U2534" s="70"/>
      <c r="V2534" s="68"/>
      <c r="W2534" s="71"/>
      <c r="X2534" s="72"/>
      <c r="Y2534" s="71"/>
      <c r="Z2534" s="71"/>
      <c r="AA2534" s="71"/>
      <c r="AB2534" s="76"/>
      <c r="AC2534" s="68">
        <v>0</v>
      </c>
      <c r="AD2534" s="77"/>
      <c r="AE2534" s="68">
        <v>21</v>
      </c>
      <c r="AF2534" s="78"/>
      <c r="AG2534" s="81"/>
      <c r="AH2534" s="44" t="s">
        <v>2027</v>
      </c>
      <c r="AI2534" s="64" t="s">
        <v>2177</v>
      </c>
      <c r="AJ2534" s="63"/>
      <c r="AK2534" s="78"/>
      <c r="AL2534" s="78"/>
      <c r="AM2534" s="63"/>
      <c r="AN2534" s="78"/>
      <c r="AO2534" s="78"/>
      <c r="AP2534" s="63"/>
      <c r="AQ2534" s="78"/>
      <c r="AR2534" s="78"/>
      <c r="AS2534" s="86"/>
    </row>
    <row r="2535" spans="1:45">
      <c r="A2535" s="50">
        <f t="shared" si="173"/>
        <v>0</v>
      </c>
      <c r="B2535" s="51" t="str">
        <f>IF(A2535="","",IF(A2535&lt;词盘!$B$2,"大词",IF(A2535&lt;词盘!$C$2,"中尾词","长尾词")))</f>
        <v>大词</v>
      </c>
      <c r="D2535" s="29" t="str">
        <f t="shared" si="174"/>
        <v>无序</v>
      </c>
      <c r="I2535" s="61">
        <f t="shared" si="172"/>
        <v>0</v>
      </c>
      <c r="M2535" s="62" t="s">
        <v>12975</v>
      </c>
      <c r="N2535" s="63"/>
      <c r="O2535" s="64" t="s">
        <v>2027</v>
      </c>
      <c r="P2535" s="65"/>
      <c r="Q2535" s="63" t="s">
        <v>2047</v>
      </c>
      <c r="R2535" s="68">
        <v>0</v>
      </c>
      <c r="S2535" s="68">
        <v>8</v>
      </c>
      <c r="T2535" s="69" t="s">
        <v>12976</v>
      </c>
      <c r="U2535" s="70"/>
      <c r="V2535" s="68"/>
      <c r="W2535" s="71"/>
      <c r="X2535" s="72"/>
      <c r="Y2535" s="71"/>
      <c r="Z2535" s="71"/>
      <c r="AA2535" s="71"/>
      <c r="AB2535" s="76"/>
      <c r="AC2535" s="68">
        <v>0</v>
      </c>
      <c r="AD2535" s="77"/>
      <c r="AE2535" s="68">
        <v>18</v>
      </c>
      <c r="AF2535" s="78"/>
      <c r="AG2535" s="81"/>
      <c r="AH2535" s="44" t="s">
        <v>2027</v>
      </c>
      <c r="AI2535" s="64" t="s">
        <v>2177</v>
      </c>
      <c r="AJ2535" s="63"/>
      <c r="AK2535" s="78"/>
      <c r="AL2535" s="78"/>
      <c r="AM2535" s="63"/>
      <c r="AN2535" s="78"/>
      <c r="AO2535" s="78"/>
      <c r="AP2535" s="63"/>
      <c r="AQ2535" s="78"/>
      <c r="AR2535" s="78"/>
      <c r="AS2535" s="86"/>
    </row>
    <row r="2536" spans="1:45">
      <c r="A2536" s="50">
        <f t="shared" si="173"/>
        <v>0</v>
      </c>
      <c r="B2536" s="51" t="str">
        <f>IF(A2536="","",IF(A2536&lt;词盘!$B$2,"大词",IF(A2536&lt;词盘!$C$2,"中尾词","长尾词")))</f>
        <v>大词</v>
      </c>
      <c r="D2536" s="29" t="str">
        <f t="shared" si="174"/>
        <v>无序</v>
      </c>
      <c r="I2536" s="61">
        <f t="shared" si="172"/>
        <v>0</v>
      </c>
      <c r="M2536" s="62" t="s">
        <v>12977</v>
      </c>
      <c r="N2536" s="63"/>
      <c r="O2536" s="64" t="s">
        <v>2027</v>
      </c>
      <c r="P2536" s="65"/>
      <c r="Q2536" s="63" t="s">
        <v>2047</v>
      </c>
      <c r="R2536" s="68">
        <v>0</v>
      </c>
      <c r="S2536" s="68">
        <v>7</v>
      </c>
      <c r="T2536" s="69" t="s">
        <v>12978</v>
      </c>
      <c r="U2536" s="70"/>
      <c r="V2536" s="68"/>
      <c r="W2536" s="71"/>
      <c r="X2536" s="72"/>
      <c r="Y2536" s="71"/>
      <c r="Z2536" s="71"/>
      <c r="AA2536" s="71"/>
      <c r="AB2536" s="76"/>
      <c r="AC2536" s="68">
        <v>0</v>
      </c>
      <c r="AD2536" s="77"/>
      <c r="AE2536" s="68">
        <v>19</v>
      </c>
      <c r="AF2536" s="78"/>
      <c r="AG2536" s="81"/>
      <c r="AH2536" s="44" t="s">
        <v>2027</v>
      </c>
      <c r="AI2536" s="64" t="s">
        <v>2177</v>
      </c>
      <c r="AJ2536" s="63"/>
      <c r="AK2536" s="78"/>
      <c r="AL2536" s="78"/>
      <c r="AM2536" s="63"/>
      <c r="AN2536" s="78"/>
      <c r="AO2536" s="78"/>
      <c r="AP2536" s="63"/>
      <c r="AQ2536" s="78"/>
      <c r="AR2536" s="78"/>
      <c r="AS2536" s="86"/>
    </row>
    <row r="2537" spans="1:45">
      <c r="A2537" s="50">
        <f t="shared" si="173"/>
        <v>0</v>
      </c>
      <c r="B2537" s="51" t="str">
        <f>IF(A2537="","",IF(A2537&lt;词盘!$B$2,"大词",IF(A2537&lt;词盘!$C$2,"中尾词","长尾词")))</f>
        <v>大词</v>
      </c>
      <c r="D2537" s="29" t="str">
        <f t="shared" si="174"/>
        <v>无序</v>
      </c>
      <c r="I2537" s="61">
        <f t="shared" si="172"/>
        <v>0</v>
      </c>
      <c r="M2537" s="62" t="s">
        <v>12979</v>
      </c>
      <c r="N2537" s="63"/>
      <c r="O2537" s="64" t="s">
        <v>2027</v>
      </c>
      <c r="P2537" s="65"/>
      <c r="Q2537" s="63" t="s">
        <v>2047</v>
      </c>
      <c r="R2537" s="68">
        <v>0</v>
      </c>
      <c r="S2537" s="68">
        <v>7</v>
      </c>
      <c r="T2537" s="69" t="s">
        <v>12980</v>
      </c>
      <c r="U2537" s="70"/>
      <c r="V2537" s="68"/>
      <c r="W2537" s="71"/>
      <c r="X2537" s="72"/>
      <c r="Y2537" s="71"/>
      <c r="Z2537" s="71"/>
      <c r="AA2537" s="71"/>
      <c r="AB2537" s="76"/>
      <c r="AC2537" s="68">
        <v>0</v>
      </c>
      <c r="AD2537" s="77"/>
      <c r="AE2537" s="68">
        <v>5</v>
      </c>
      <c r="AF2537" s="78"/>
      <c r="AG2537" s="81"/>
      <c r="AH2537" s="44" t="s">
        <v>2027</v>
      </c>
      <c r="AI2537" s="64" t="s">
        <v>2177</v>
      </c>
      <c r="AJ2537" s="63"/>
      <c r="AK2537" s="78"/>
      <c r="AL2537" s="78"/>
      <c r="AM2537" s="63"/>
      <c r="AN2537" s="78"/>
      <c r="AO2537" s="78"/>
      <c r="AP2537" s="63"/>
      <c r="AQ2537" s="78"/>
      <c r="AR2537" s="78"/>
      <c r="AS2537" s="86"/>
    </row>
    <row r="2538" spans="1:45">
      <c r="A2538" s="50">
        <f t="shared" si="173"/>
        <v>0</v>
      </c>
      <c r="B2538" s="51" t="str">
        <f>IF(A2538="","",IF(A2538&lt;词盘!$B$2,"大词",IF(A2538&lt;词盘!$C$2,"中尾词","长尾词")))</f>
        <v>大词</v>
      </c>
      <c r="D2538" s="29" t="str">
        <f t="shared" ref="D2538:D2576" si="175">IF(M2538="","",IF(OR(E2538="/",E2538=""),"无序",IF(COUNTIFS(E:E,E2538)&lt;4,"无序","有序")))</f>
        <v>无序</v>
      </c>
      <c r="I2538" s="61">
        <f t="shared" si="172"/>
        <v>0</v>
      </c>
      <c r="M2538" s="62" t="s">
        <v>12981</v>
      </c>
      <c r="N2538" s="63"/>
      <c r="O2538" s="64" t="s">
        <v>2027</v>
      </c>
      <c r="P2538" s="65"/>
      <c r="Q2538" s="63" t="s">
        <v>2047</v>
      </c>
      <c r="R2538" s="68">
        <v>0</v>
      </c>
      <c r="S2538" s="68">
        <v>9</v>
      </c>
      <c r="T2538" s="69" t="s">
        <v>12982</v>
      </c>
      <c r="U2538" s="70"/>
      <c r="V2538" s="68"/>
      <c r="W2538" s="71"/>
      <c r="X2538" s="72"/>
      <c r="Y2538" s="71"/>
      <c r="Z2538" s="71"/>
      <c r="AA2538" s="71"/>
      <c r="AB2538" s="76"/>
      <c r="AC2538" s="68">
        <v>0</v>
      </c>
      <c r="AD2538" s="77"/>
      <c r="AE2538" s="68">
        <v>5</v>
      </c>
      <c r="AF2538" s="78"/>
      <c r="AG2538" s="81"/>
      <c r="AH2538" s="44" t="s">
        <v>2027</v>
      </c>
      <c r="AI2538" s="64" t="s">
        <v>2177</v>
      </c>
      <c r="AJ2538" s="63"/>
      <c r="AK2538" s="78"/>
      <c r="AL2538" s="78"/>
      <c r="AM2538" s="63"/>
      <c r="AN2538" s="78"/>
      <c r="AO2538" s="78"/>
      <c r="AP2538" s="63"/>
      <c r="AQ2538" s="78"/>
      <c r="AR2538" s="78"/>
      <c r="AS2538" s="86"/>
    </row>
    <row r="2539" spans="1:45">
      <c r="A2539" s="50">
        <f t="shared" si="173"/>
        <v>0</v>
      </c>
      <c r="B2539" s="51" t="str">
        <f>IF(A2539="","",IF(A2539&lt;词盘!$B$2,"大词",IF(A2539&lt;词盘!$C$2,"中尾词","长尾词")))</f>
        <v>大词</v>
      </c>
      <c r="D2539" s="29" t="str">
        <f t="shared" si="175"/>
        <v>无序</v>
      </c>
      <c r="I2539" s="61">
        <f t="shared" si="172"/>
        <v>0</v>
      </c>
      <c r="M2539" s="62" t="s">
        <v>12983</v>
      </c>
      <c r="N2539" s="63" t="s">
        <v>12984</v>
      </c>
      <c r="O2539" s="64" t="s">
        <v>2027</v>
      </c>
      <c r="P2539" s="65"/>
      <c r="Q2539" s="63" t="s">
        <v>3147</v>
      </c>
      <c r="R2539" s="68">
        <v>0</v>
      </c>
      <c r="S2539" s="68">
        <v>2</v>
      </c>
      <c r="T2539" s="69" t="s">
        <v>4255</v>
      </c>
      <c r="U2539" s="70"/>
      <c r="V2539" s="68"/>
      <c r="W2539" s="71"/>
      <c r="X2539" s="72"/>
      <c r="Y2539" s="71"/>
      <c r="Z2539" s="71"/>
      <c r="AA2539" s="71">
        <v>1</v>
      </c>
      <c r="AB2539" s="76">
        <v>0</v>
      </c>
      <c r="AC2539" s="68">
        <v>484</v>
      </c>
      <c r="AD2539" s="77">
        <v>0</v>
      </c>
      <c r="AE2539" s="68">
        <v>4</v>
      </c>
      <c r="AF2539" s="78">
        <v>0.3782</v>
      </c>
      <c r="AG2539" s="81">
        <v>0.2857</v>
      </c>
      <c r="AH2539" s="82">
        <v>5.28</v>
      </c>
      <c r="AI2539" s="64" t="s">
        <v>12985</v>
      </c>
      <c r="AJ2539" s="63" t="s">
        <v>2601</v>
      </c>
      <c r="AK2539" s="78">
        <v>0.1345</v>
      </c>
      <c r="AL2539" s="78">
        <v>0.1203</v>
      </c>
      <c r="AM2539" s="63" t="s">
        <v>2178</v>
      </c>
      <c r="AN2539" s="78">
        <v>0.1282</v>
      </c>
      <c r="AO2539" s="78">
        <v>0.1278</v>
      </c>
      <c r="AP2539" s="63" t="s">
        <v>2162</v>
      </c>
      <c r="AQ2539" s="78">
        <v>0.1155</v>
      </c>
      <c r="AR2539" s="78">
        <v>0.0376</v>
      </c>
      <c r="AS2539" s="86" t="s">
        <v>12986</v>
      </c>
    </row>
    <row r="2540" spans="1:45">
      <c r="A2540" s="50">
        <f t="shared" si="173"/>
        <v>0</v>
      </c>
      <c r="B2540" s="51" t="str">
        <f>IF(A2540="","",IF(A2540&lt;词盘!$B$2,"大词",IF(A2540&lt;词盘!$C$2,"中尾词","长尾词")))</f>
        <v>大词</v>
      </c>
      <c r="D2540" s="29" t="str">
        <f t="shared" si="175"/>
        <v>无序</v>
      </c>
      <c r="I2540" s="61">
        <f t="shared" si="172"/>
        <v>0</v>
      </c>
      <c r="M2540" s="62" t="s">
        <v>12987</v>
      </c>
      <c r="N2540" s="63"/>
      <c r="O2540" s="64" t="s">
        <v>2027</v>
      </c>
      <c r="P2540" s="65"/>
      <c r="Q2540" s="63" t="s">
        <v>2047</v>
      </c>
      <c r="R2540" s="68">
        <v>0</v>
      </c>
      <c r="S2540" s="68">
        <v>4</v>
      </c>
      <c r="T2540" s="69" t="s">
        <v>7179</v>
      </c>
      <c r="U2540" s="70"/>
      <c r="V2540" s="68"/>
      <c r="W2540" s="71"/>
      <c r="X2540" s="72"/>
      <c r="Y2540" s="71"/>
      <c r="Z2540" s="71"/>
      <c r="AA2540" s="71"/>
      <c r="AB2540" s="76"/>
      <c r="AC2540" s="68">
        <v>0</v>
      </c>
      <c r="AD2540" s="77"/>
      <c r="AE2540" s="68">
        <v>32</v>
      </c>
      <c r="AF2540" s="78"/>
      <c r="AG2540" s="81"/>
      <c r="AH2540" s="44" t="s">
        <v>2027</v>
      </c>
      <c r="AI2540" s="64" t="s">
        <v>2177</v>
      </c>
      <c r="AJ2540" s="63"/>
      <c r="AK2540" s="78"/>
      <c r="AL2540" s="78"/>
      <c r="AM2540" s="63"/>
      <c r="AN2540" s="78"/>
      <c r="AO2540" s="78"/>
      <c r="AP2540" s="63"/>
      <c r="AQ2540" s="78"/>
      <c r="AR2540" s="78"/>
      <c r="AS2540" s="86"/>
    </row>
    <row r="2541" spans="1:45">
      <c r="A2541" s="50">
        <f t="shared" si="173"/>
        <v>0</v>
      </c>
      <c r="B2541" s="51" t="str">
        <f>IF(A2541="","",IF(A2541&lt;词盘!$B$2,"大词",IF(A2541&lt;词盘!$C$2,"中尾词","长尾词")))</f>
        <v>大词</v>
      </c>
      <c r="D2541" s="29" t="str">
        <f t="shared" si="175"/>
        <v>无序</v>
      </c>
      <c r="I2541" s="61">
        <f t="shared" si="172"/>
        <v>0</v>
      </c>
      <c r="M2541" s="62" t="s">
        <v>12988</v>
      </c>
      <c r="N2541" s="63"/>
      <c r="O2541" s="64" t="s">
        <v>2027</v>
      </c>
      <c r="P2541" s="65"/>
      <c r="Q2541" s="63" t="s">
        <v>2047</v>
      </c>
      <c r="R2541" s="68">
        <v>0</v>
      </c>
      <c r="S2541" s="68">
        <v>7</v>
      </c>
      <c r="T2541" s="69" t="s">
        <v>9776</v>
      </c>
      <c r="U2541" s="70"/>
      <c r="V2541" s="68"/>
      <c r="W2541" s="71"/>
      <c r="X2541" s="72"/>
      <c r="Y2541" s="71"/>
      <c r="Z2541" s="71"/>
      <c r="AA2541" s="71"/>
      <c r="AB2541" s="76"/>
      <c r="AC2541" s="68">
        <v>0</v>
      </c>
      <c r="AD2541" s="77"/>
      <c r="AE2541" s="68">
        <v>20</v>
      </c>
      <c r="AF2541" s="78"/>
      <c r="AG2541" s="81"/>
      <c r="AH2541" s="44" t="s">
        <v>2027</v>
      </c>
      <c r="AI2541" s="64" t="s">
        <v>2177</v>
      </c>
      <c r="AJ2541" s="63"/>
      <c r="AK2541" s="78"/>
      <c r="AL2541" s="78"/>
      <c r="AM2541" s="63"/>
      <c r="AN2541" s="78"/>
      <c r="AO2541" s="78"/>
      <c r="AP2541" s="63"/>
      <c r="AQ2541" s="78"/>
      <c r="AR2541" s="78"/>
      <c r="AS2541" s="86"/>
    </row>
    <row r="2542" spans="1:45">
      <c r="A2542" s="50">
        <f t="shared" si="173"/>
        <v>0</v>
      </c>
      <c r="B2542" s="51" t="str">
        <f>IF(A2542="","",IF(A2542&lt;词盘!$B$2,"大词",IF(A2542&lt;词盘!$C$2,"中尾词","长尾词")))</f>
        <v>大词</v>
      </c>
      <c r="D2542" s="29" t="str">
        <f t="shared" si="175"/>
        <v>无序</v>
      </c>
      <c r="I2542" s="61">
        <f t="shared" si="172"/>
        <v>0</v>
      </c>
      <c r="M2542" s="62" t="s">
        <v>12989</v>
      </c>
      <c r="N2542" s="63"/>
      <c r="O2542" s="64" t="s">
        <v>2027</v>
      </c>
      <c r="P2542" s="65"/>
      <c r="Q2542" s="63" t="s">
        <v>2047</v>
      </c>
      <c r="R2542" s="68">
        <v>0</v>
      </c>
      <c r="S2542" s="68">
        <v>4</v>
      </c>
      <c r="T2542" s="69" t="s">
        <v>12990</v>
      </c>
      <c r="U2542" s="70"/>
      <c r="V2542" s="68"/>
      <c r="W2542" s="71"/>
      <c r="X2542" s="72"/>
      <c r="Y2542" s="71"/>
      <c r="Z2542" s="71"/>
      <c r="AA2542" s="71"/>
      <c r="AB2542" s="76"/>
      <c r="AC2542" s="68">
        <v>0</v>
      </c>
      <c r="AD2542" s="77"/>
      <c r="AE2542" s="68">
        <v>18</v>
      </c>
      <c r="AF2542" s="78"/>
      <c r="AG2542" s="81"/>
      <c r="AH2542" s="44" t="s">
        <v>2027</v>
      </c>
      <c r="AI2542" s="64" t="s">
        <v>2177</v>
      </c>
      <c r="AJ2542" s="63"/>
      <c r="AK2542" s="78"/>
      <c r="AL2542" s="78"/>
      <c r="AM2542" s="63"/>
      <c r="AN2542" s="78"/>
      <c r="AO2542" s="78"/>
      <c r="AP2542" s="63"/>
      <c r="AQ2542" s="78"/>
      <c r="AR2542" s="78"/>
      <c r="AS2542" s="86"/>
    </row>
    <row r="2543" spans="1:45">
      <c r="A2543" s="50">
        <f t="shared" si="173"/>
        <v>0</v>
      </c>
      <c r="B2543" s="51" t="str">
        <f>IF(A2543="","",IF(A2543&lt;词盘!$B$2,"大词",IF(A2543&lt;词盘!$C$2,"中尾词","长尾词")))</f>
        <v>大词</v>
      </c>
      <c r="D2543" s="29" t="str">
        <f t="shared" si="175"/>
        <v>无序</v>
      </c>
      <c r="I2543" s="61">
        <f t="shared" si="172"/>
        <v>0</v>
      </c>
      <c r="M2543" s="62" t="s">
        <v>12991</v>
      </c>
      <c r="N2543" s="63" t="s">
        <v>12992</v>
      </c>
      <c r="O2543" s="64" t="s">
        <v>2027</v>
      </c>
      <c r="P2543" s="65"/>
      <c r="Q2543" s="63" t="s">
        <v>2047</v>
      </c>
      <c r="R2543" s="68">
        <v>0</v>
      </c>
      <c r="S2543" s="68">
        <v>7</v>
      </c>
      <c r="T2543" s="69" t="s">
        <v>8556</v>
      </c>
      <c r="U2543" s="70"/>
      <c r="V2543" s="68"/>
      <c r="W2543" s="71"/>
      <c r="X2543" s="72"/>
      <c r="Y2543" s="71"/>
      <c r="Z2543" s="71"/>
      <c r="AA2543" s="71">
        <v>1</v>
      </c>
      <c r="AB2543" s="76">
        <v>0</v>
      </c>
      <c r="AC2543" s="68">
        <v>3254</v>
      </c>
      <c r="AD2543" s="77">
        <v>0</v>
      </c>
      <c r="AE2543" s="68">
        <v>20</v>
      </c>
      <c r="AF2543" s="78">
        <v>1</v>
      </c>
      <c r="AG2543" s="81">
        <v>1</v>
      </c>
      <c r="AH2543" s="82">
        <v>2.08</v>
      </c>
      <c r="AI2543" s="64" t="s">
        <v>12993</v>
      </c>
      <c r="AJ2543" s="63" t="s">
        <v>2279</v>
      </c>
      <c r="AK2543" s="78">
        <v>1</v>
      </c>
      <c r="AL2543" s="78">
        <v>1</v>
      </c>
      <c r="AM2543" s="63"/>
      <c r="AN2543" s="78"/>
      <c r="AO2543" s="78"/>
      <c r="AP2543" s="63"/>
      <c r="AQ2543" s="78"/>
      <c r="AR2543" s="78"/>
      <c r="AS2543" s="86" t="s">
        <v>12994</v>
      </c>
    </row>
    <row r="2544" spans="1:45">
      <c r="A2544" s="50">
        <f t="shared" si="173"/>
        <v>12</v>
      </c>
      <c r="B2544" s="51" t="str">
        <f>IF(A2544="","",IF(A2544&lt;词盘!$B$2,"大词",IF(A2544&lt;词盘!$C$2,"中尾词","长尾词")))</f>
        <v>大词</v>
      </c>
      <c r="D2544" s="29" t="str">
        <f t="shared" si="175"/>
        <v>无序</v>
      </c>
      <c r="I2544" s="61">
        <f t="shared" si="172"/>
        <v>0</v>
      </c>
      <c r="M2544" s="62" t="s">
        <v>12995</v>
      </c>
      <c r="N2544" s="63" t="s">
        <v>12996</v>
      </c>
      <c r="O2544" s="64" t="s">
        <v>2027</v>
      </c>
      <c r="P2544" s="65"/>
      <c r="Q2544" s="63" t="s">
        <v>2047</v>
      </c>
      <c r="R2544" s="68">
        <v>0</v>
      </c>
      <c r="S2544" s="68">
        <v>4</v>
      </c>
      <c r="T2544" s="69" t="s">
        <v>4749</v>
      </c>
      <c r="U2544" s="70">
        <v>2294481</v>
      </c>
      <c r="V2544" s="68">
        <v>140</v>
      </c>
      <c r="W2544" s="71">
        <v>12</v>
      </c>
      <c r="X2544" s="72">
        <v>0.0869</v>
      </c>
      <c r="Y2544" s="71">
        <v>4115</v>
      </c>
      <c r="Z2544" s="71">
        <v>69</v>
      </c>
      <c r="AA2544" s="71">
        <v>1</v>
      </c>
      <c r="AB2544" s="76">
        <v>0</v>
      </c>
      <c r="AC2544" s="68">
        <v>617</v>
      </c>
      <c r="AD2544" s="77">
        <v>0.23</v>
      </c>
      <c r="AE2544" s="68">
        <v>20</v>
      </c>
      <c r="AF2544" s="78">
        <v>0.32</v>
      </c>
      <c r="AG2544" s="81">
        <v>0.125</v>
      </c>
      <c r="AH2544" s="82">
        <v>5.03</v>
      </c>
      <c r="AI2544" s="64" t="s">
        <v>12997</v>
      </c>
      <c r="AJ2544" s="63" t="s">
        <v>3191</v>
      </c>
      <c r="AK2544" s="78">
        <v>0.16</v>
      </c>
      <c r="AL2544" s="78">
        <v>0</v>
      </c>
      <c r="AM2544" s="63" t="s">
        <v>3267</v>
      </c>
      <c r="AN2544" s="78">
        <v>0.08</v>
      </c>
      <c r="AO2544" s="78">
        <v>0.125</v>
      </c>
      <c r="AP2544" s="63" t="s">
        <v>2610</v>
      </c>
      <c r="AQ2544" s="78">
        <v>0.08</v>
      </c>
      <c r="AR2544" s="78">
        <v>0</v>
      </c>
      <c r="AS2544" s="86" t="s">
        <v>12998</v>
      </c>
    </row>
    <row r="2545" spans="1:45">
      <c r="A2545" s="50">
        <f t="shared" si="173"/>
        <v>225</v>
      </c>
      <c r="B2545" s="51" t="str">
        <f>IF(A2545="","",IF(A2545&lt;词盘!$B$2,"大词",IF(A2545&lt;词盘!$C$2,"中尾词","长尾词")))</f>
        <v>大词</v>
      </c>
      <c r="D2545" s="29" t="str">
        <f t="shared" si="175"/>
        <v>无序</v>
      </c>
      <c r="I2545" s="61">
        <f t="shared" si="172"/>
        <v>0</v>
      </c>
      <c r="M2545" s="62" t="s">
        <v>12999</v>
      </c>
      <c r="N2545" s="63" t="s">
        <v>13000</v>
      </c>
      <c r="O2545" s="64" t="s">
        <v>2027</v>
      </c>
      <c r="P2545" s="65"/>
      <c r="Q2545" s="63" t="s">
        <v>2047</v>
      </c>
      <c r="R2545" s="68">
        <v>0</v>
      </c>
      <c r="S2545" s="68">
        <v>12</v>
      </c>
      <c r="T2545" s="69" t="s">
        <v>9153</v>
      </c>
      <c r="U2545" s="70">
        <v>1515017</v>
      </c>
      <c r="V2545" s="68">
        <v>1533</v>
      </c>
      <c r="W2545" s="71">
        <v>225</v>
      </c>
      <c r="X2545" s="72">
        <v>0.1474</v>
      </c>
      <c r="Y2545" s="71">
        <v>44695</v>
      </c>
      <c r="Z2545" s="71">
        <v>698</v>
      </c>
      <c r="AA2545" s="71">
        <v>6</v>
      </c>
      <c r="AB2545" s="76">
        <v>0</v>
      </c>
      <c r="AC2545" s="68">
        <v>1649</v>
      </c>
      <c r="AD2545" s="77">
        <v>0.93</v>
      </c>
      <c r="AE2545" s="68">
        <v>17</v>
      </c>
      <c r="AF2545" s="78">
        <v>0.5641</v>
      </c>
      <c r="AG2545" s="81">
        <v>0.5263</v>
      </c>
      <c r="AH2545" s="82">
        <v>1.98</v>
      </c>
      <c r="AI2545" s="64" t="s">
        <v>13001</v>
      </c>
      <c r="AJ2545" s="63" t="s">
        <v>2024</v>
      </c>
      <c r="AK2545" s="78">
        <v>0.2051</v>
      </c>
      <c r="AL2545" s="78">
        <v>0.1579</v>
      </c>
      <c r="AM2545" s="63" t="s">
        <v>2023</v>
      </c>
      <c r="AN2545" s="78">
        <v>0.1795</v>
      </c>
      <c r="AO2545" s="78">
        <v>0.2105</v>
      </c>
      <c r="AP2545" s="63" t="s">
        <v>2022</v>
      </c>
      <c r="AQ2545" s="78">
        <v>0.1795</v>
      </c>
      <c r="AR2545" s="78">
        <v>0.1579</v>
      </c>
      <c r="AS2545" s="86" t="s">
        <v>13002</v>
      </c>
    </row>
    <row r="2546" spans="1:45">
      <c r="A2546" s="50">
        <f t="shared" si="173"/>
        <v>13</v>
      </c>
      <c r="B2546" s="51" t="str">
        <f>IF(A2546="","",IF(A2546&lt;词盘!$B$2,"大词",IF(A2546&lt;词盘!$C$2,"中尾词","长尾词")))</f>
        <v>大词</v>
      </c>
      <c r="D2546" s="29" t="str">
        <f t="shared" si="175"/>
        <v>无序</v>
      </c>
      <c r="I2546" s="61">
        <f t="shared" si="172"/>
        <v>0</v>
      </c>
      <c r="M2546" s="62" t="s">
        <v>13003</v>
      </c>
      <c r="N2546" s="63" t="s">
        <v>13004</v>
      </c>
      <c r="O2546" s="64" t="s">
        <v>2027</v>
      </c>
      <c r="P2546" s="65"/>
      <c r="Q2546" s="63" t="s">
        <v>2047</v>
      </c>
      <c r="R2546" s="68">
        <v>0</v>
      </c>
      <c r="S2546" s="68">
        <v>10</v>
      </c>
      <c r="T2546" s="69" t="s">
        <v>9365</v>
      </c>
      <c r="U2546" s="70">
        <v>2221391</v>
      </c>
      <c r="V2546" s="68">
        <v>392</v>
      </c>
      <c r="W2546" s="71">
        <v>13</v>
      </c>
      <c r="X2546" s="72">
        <v>0.0353</v>
      </c>
      <c r="Y2546" s="71">
        <v>9256</v>
      </c>
      <c r="Z2546" s="71">
        <v>193</v>
      </c>
      <c r="AA2546" s="71">
        <v>1</v>
      </c>
      <c r="AB2546" s="76">
        <v>0</v>
      </c>
      <c r="AC2546" s="68">
        <v>672</v>
      </c>
      <c r="AD2546" s="77">
        <v>0.58</v>
      </c>
      <c r="AE2546" s="68">
        <v>4</v>
      </c>
      <c r="AF2546" s="78">
        <v>0.5384</v>
      </c>
      <c r="AG2546" s="81">
        <v>0.375</v>
      </c>
      <c r="AH2546" s="82">
        <v>10</v>
      </c>
      <c r="AI2546" s="64" t="s">
        <v>2183</v>
      </c>
      <c r="AJ2546" s="63" t="s">
        <v>2733</v>
      </c>
      <c r="AK2546" s="78">
        <v>0.1923</v>
      </c>
      <c r="AL2546" s="78">
        <v>0.125</v>
      </c>
      <c r="AM2546" s="63" t="s">
        <v>2184</v>
      </c>
      <c r="AN2546" s="78">
        <v>0.1923</v>
      </c>
      <c r="AO2546" s="78">
        <v>0</v>
      </c>
      <c r="AP2546" s="63" t="s">
        <v>2353</v>
      </c>
      <c r="AQ2546" s="78">
        <v>0.1538</v>
      </c>
      <c r="AR2546" s="78">
        <v>0.25</v>
      </c>
      <c r="AS2546" s="86" t="s">
        <v>13005</v>
      </c>
    </row>
    <row r="2547" spans="1:45">
      <c r="A2547" s="50">
        <f t="shared" si="173"/>
        <v>0</v>
      </c>
      <c r="B2547" s="51" t="str">
        <f>IF(A2547="","",IF(A2547&lt;词盘!$B$2,"大词",IF(A2547&lt;词盘!$C$2,"中尾词","长尾词")))</f>
        <v>大词</v>
      </c>
      <c r="D2547" s="29" t="str">
        <f t="shared" si="175"/>
        <v>无序</v>
      </c>
      <c r="I2547" s="61">
        <f t="shared" si="172"/>
        <v>0</v>
      </c>
      <c r="M2547" s="62" t="s">
        <v>13006</v>
      </c>
      <c r="N2547" s="63"/>
      <c r="O2547" s="64" t="s">
        <v>2027</v>
      </c>
      <c r="P2547" s="65"/>
      <c r="Q2547" s="63" t="s">
        <v>2047</v>
      </c>
      <c r="R2547" s="68">
        <v>0</v>
      </c>
      <c r="S2547" s="68">
        <v>9</v>
      </c>
      <c r="T2547" s="69" t="s">
        <v>6804</v>
      </c>
      <c r="U2547" s="70"/>
      <c r="V2547" s="68"/>
      <c r="W2547" s="71"/>
      <c r="X2547" s="72"/>
      <c r="Y2547" s="71"/>
      <c r="Z2547" s="71"/>
      <c r="AA2547" s="71"/>
      <c r="AB2547" s="76"/>
      <c r="AC2547" s="68">
        <v>0</v>
      </c>
      <c r="AD2547" s="77"/>
      <c r="AE2547" s="68">
        <v>5</v>
      </c>
      <c r="AF2547" s="78"/>
      <c r="AG2547" s="81"/>
      <c r="AH2547" s="44" t="s">
        <v>2027</v>
      </c>
      <c r="AI2547" s="64" t="s">
        <v>2177</v>
      </c>
      <c r="AJ2547" s="63"/>
      <c r="AK2547" s="78"/>
      <c r="AL2547" s="78"/>
      <c r="AM2547" s="63"/>
      <c r="AN2547" s="78"/>
      <c r="AO2547" s="78"/>
      <c r="AP2547" s="63"/>
      <c r="AQ2547" s="78"/>
      <c r="AR2547" s="78"/>
      <c r="AS2547" s="86"/>
    </row>
    <row r="2548" spans="1:45">
      <c r="A2548" s="50">
        <f t="shared" si="173"/>
        <v>0</v>
      </c>
      <c r="B2548" s="51" t="str">
        <f>IF(A2548="","",IF(A2548&lt;词盘!$B$2,"大词",IF(A2548&lt;词盘!$C$2,"中尾词","长尾词")))</f>
        <v>大词</v>
      </c>
      <c r="D2548" s="29" t="str">
        <f t="shared" si="175"/>
        <v>无序</v>
      </c>
      <c r="I2548" s="61">
        <f t="shared" si="172"/>
        <v>0</v>
      </c>
      <c r="M2548" s="62" t="s">
        <v>13007</v>
      </c>
      <c r="N2548" s="63"/>
      <c r="O2548" s="64" t="s">
        <v>2027</v>
      </c>
      <c r="P2548" s="65"/>
      <c r="Q2548" s="63" t="s">
        <v>2047</v>
      </c>
      <c r="R2548" s="68">
        <v>0</v>
      </c>
      <c r="S2548" s="68">
        <v>14</v>
      </c>
      <c r="T2548" s="69" t="s">
        <v>7304</v>
      </c>
      <c r="U2548" s="70"/>
      <c r="V2548" s="68"/>
      <c r="W2548" s="71"/>
      <c r="X2548" s="72"/>
      <c r="Y2548" s="71"/>
      <c r="Z2548" s="71"/>
      <c r="AA2548" s="71"/>
      <c r="AB2548" s="76"/>
      <c r="AC2548" s="68">
        <v>0</v>
      </c>
      <c r="AD2548" s="77"/>
      <c r="AE2548" s="68">
        <v>41</v>
      </c>
      <c r="AF2548" s="78"/>
      <c r="AG2548" s="81"/>
      <c r="AH2548" s="44" t="s">
        <v>2027</v>
      </c>
      <c r="AI2548" s="64" t="s">
        <v>2177</v>
      </c>
      <c r="AJ2548" s="63"/>
      <c r="AK2548" s="78"/>
      <c r="AL2548" s="78"/>
      <c r="AM2548" s="63"/>
      <c r="AN2548" s="78"/>
      <c r="AO2548" s="78"/>
      <c r="AP2548" s="63"/>
      <c r="AQ2548" s="78"/>
      <c r="AR2548" s="78"/>
      <c r="AS2548" s="86"/>
    </row>
    <row r="2549" spans="1:45">
      <c r="A2549" s="50">
        <f t="shared" si="173"/>
        <v>0</v>
      </c>
      <c r="B2549" s="51" t="str">
        <f>IF(A2549="","",IF(A2549&lt;词盘!$B$2,"大词",IF(A2549&lt;词盘!$C$2,"中尾词","长尾词")))</f>
        <v>大词</v>
      </c>
      <c r="D2549" s="29" t="str">
        <f t="shared" si="175"/>
        <v>无序</v>
      </c>
      <c r="I2549" s="61">
        <f t="shared" si="172"/>
        <v>0</v>
      </c>
      <c r="M2549" s="62" t="s">
        <v>13008</v>
      </c>
      <c r="N2549" s="63" t="s">
        <v>13009</v>
      </c>
      <c r="O2549" s="64" t="s">
        <v>2027</v>
      </c>
      <c r="P2549" s="65"/>
      <c r="Q2549" s="63" t="s">
        <v>2047</v>
      </c>
      <c r="R2549" s="68">
        <v>0</v>
      </c>
      <c r="S2549" s="68">
        <v>6</v>
      </c>
      <c r="T2549" s="69" t="s">
        <v>9688</v>
      </c>
      <c r="U2549" s="70"/>
      <c r="V2549" s="68"/>
      <c r="W2549" s="71"/>
      <c r="X2549" s="72"/>
      <c r="Y2549" s="71"/>
      <c r="Z2549" s="71"/>
      <c r="AA2549" s="71">
        <v>1</v>
      </c>
      <c r="AB2549" s="76">
        <v>0</v>
      </c>
      <c r="AC2549" s="68">
        <v>562</v>
      </c>
      <c r="AD2549" s="77">
        <v>0</v>
      </c>
      <c r="AE2549" s="68">
        <v>15</v>
      </c>
      <c r="AF2549" s="78">
        <v>0.551</v>
      </c>
      <c r="AG2549" s="81">
        <v>0.5999</v>
      </c>
      <c r="AH2549" s="82">
        <v>1.44</v>
      </c>
      <c r="AI2549" s="64" t="s">
        <v>13010</v>
      </c>
      <c r="AJ2549" s="63" t="s">
        <v>2162</v>
      </c>
      <c r="AK2549" s="78">
        <v>0.2245</v>
      </c>
      <c r="AL2549" s="78">
        <v>0.1333</v>
      </c>
      <c r="AM2549" s="63" t="s">
        <v>2178</v>
      </c>
      <c r="AN2549" s="78">
        <v>0.2041</v>
      </c>
      <c r="AO2549" s="78">
        <v>0.3333</v>
      </c>
      <c r="AP2549" s="63" t="s">
        <v>2601</v>
      </c>
      <c r="AQ2549" s="78">
        <v>0.1224</v>
      </c>
      <c r="AR2549" s="78">
        <v>0.1333</v>
      </c>
      <c r="AS2549" s="86" t="s">
        <v>13011</v>
      </c>
    </row>
    <row r="2550" spans="1:45">
      <c r="A2550" s="50">
        <f t="shared" si="173"/>
        <v>0</v>
      </c>
      <c r="B2550" s="51" t="str">
        <f>IF(A2550="","",IF(A2550&lt;词盘!$B$2,"大词",IF(A2550&lt;词盘!$C$2,"中尾词","长尾词")))</f>
        <v>大词</v>
      </c>
      <c r="D2550" s="29" t="str">
        <f t="shared" si="175"/>
        <v>无序</v>
      </c>
      <c r="I2550" s="61">
        <f t="shared" si="172"/>
        <v>0</v>
      </c>
      <c r="M2550" s="62" t="s">
        <v>13012</v>
      </c>
      <c r="N2550" s="63"/>
      <c r="O2550" s="64" t="s">
        <v>2027</v>
      </c>
      <c r="P2550" s="65"/>
      <c r="Q2550" s="63" t="s">
        <v>2047</v>
      </c>
      <c r="R2550" s="68">
        <v>0</v>
      </c>
      <c r="S2550" s="68">
        <v>3</v>
      </c>
      <c r="T2550" s="69" t="s">
        <v>6908</v>
      </c>
      <c r="U2550" s="70"/>
      <c r="V2550" s="68"/>
      <c r="W2550" s="71"/>
      <c r="X2550" s="72"/>
      <c r="Y2550" s="71"/>
      <c r="Z2550" s="71"/>
      <c r="AA2550" s="71"/>
      <c r="AB2550" s="76"/>
      <c r="AC2550" s="68">
        <v>0</v>
      </c>
      <c r="AD2550" s="77"/>
      <c r="AE2550" s="68">
        <v>17</v>
      </c>
      <c r="AF2550" s="78"/>
      <c r="AG2550" s="81"/>
      <c r="AH2550" s="44" t="s">
        <v>2027</v>
      </c>
      <c r="AI2550" s="64" t="s">
        <v>2177</v>
      </c>
      <c r="AJ2550" s="63"/>
      <c r="AK2550" s="78"/>
      <c r="AL2550" s="78"/>
      <c r="AM2550" s="63"/>
      <c r="AN2550" s="78"/>
      <c r="AO2550" s="78"/>
      <c r="AP2550" s="63"/>
      <c r="AQ2550" s="78"/>
      <c r="AR2550" s="78"/>
      <c r="AS2550" s="86"/>
    </row>
    <row r="2551" spans="1:45">
      <c r="A2551" s="50">
        <f t="shared" si="173"/>
        <v>126</v>
      </c>
      <c r="B2551" s="51" t="str">
        <f>IF(A2551="","",IF(A2551&lt;词盘!$B$2,"大词",IF(A2551&lt;词盘!$C$2,"中尾词","长尾词")))</f>
        <v>大词</v>
      </c>
      <c r="D2551" s="29" t="str">
        <f t="shared" si="175"/>
        <v>无序</v>
      </c>
      <c r="I2551" s="61">
        <f t="shared" si="172"/>
        <v>0</v>
      </c>
      <c r="M2551" s="62" t="s">
        <v>13013</v>
      </c>
      <c r="N2551" s="63" t="s">
        <v>13014</v>
      </c>
      <c r="O2551" s="64" t="s">
        <v>2027</v>
      </c>
      <c r="P2551" s="65"/>
      <c r="Q2551" s="63" t="s">
        <v>2047</v>
      </c>
      <c r="R2551" s="68">
        <v>0</v>
      </c>
      <c r="S2551" s="68">
        <v>10</v>
      </c>
      <c r="T2551" s="69" t="s">
        <v>11301</v>
      </c>
      <c r="U2551" s="70">
        <v>1292526</v>
      </c>
      <c r="V2551" s="68">
        <v>507</v>
      </c>
      <c r="W2551" s="71">
        <v>126</v>
      </c>
      <c r="X2551" s="72">
        <v>0.2504</v>
      </c>
      <c r="Y2551" s="71">
        <v>11805</v>
      </c>
      <c r="Z2551" s="71">
        <v>241</v>
      </c>
      <c r="AA2551" s="71">
        <v>3</v>
      </c>
      <c r="AB2551" s="76">
        <v>5</v>
      </c>
      <c r="AC2551" s="68">
        <v>607</v>
      </c>
      <c r="AD2551" s="77">
        <v>0.84</v>
      </c>
      <c r="AE2551" s="68">
        <v>16</v>
      </c>
      <c r="AF2551" s="78">
        <v>0.5435</v>
      </c>
      <c r="AG2551" s="81">
        <v>0.4167</v>
      </c>
      <c r="AH2551" s="82">
        <v>3.19</v>
      </c>
      <c r="AI2551" s="64" t="s">
        <v>13015</v>
      </c>
      <c r="AJ2551" s="63" t="s">
        <v>4686</v>
      </c>
      <c r="AK2551" s="78">
        <v>0.2609</v>
      </c>
      <c r="AL2551" s="78">
        <v>0.4167</v>
      </c>
      <c r="AM2551" s="63" t="s">
        <v>2024</v>
      </c>
      <c r="AN2551" s="78">
        <v>0.1522</v>
      </c>
      <c r="AO2551" s="78">
        <v>0</v>
      </c>
      <c r="AP2551" s="63" t="s">
        <v>3248</v>
      </c>
      <c r="AQ2551" s="78">
        <v>0.1304</v>
      </c>
      <c r="AR2551" s="78">
        <v>0</v>
      </c>
      <c r="AS2551" s="86" t="s">
        <v>13016</v>
      </c>
    </row>
    <row r="2552" spans="1:45">
      <c r="A2552" s="50">
        <f t="shared" si="173"/>
        <v>0</v>
      </c>
      <c r="B2552" s="51" t="str">
        <f>IF(A2552="","",IF(A2552&lt;词盘!$B$2,"大词",IF(A2552&lt;词盘!$C$2,"中尾词","长尾词")))</f>
        <v>大词</v>
      </c>
      <c r="D2552" s="29" t="str">
        <f t="shared" si="175"/>
        <v>无序</v>
      </c>
      <c r="I2552" s="61">
        <f t="shared" si="172"/>
        <v>0</v>
      </c>
      <c r="M2552" s="62" t="s">
        <v>13017</v>
      </c>
      <c r="N2552" s="63"/>
      <c r="O2552" s="64" t="s">
        <v>2027</v>
      </c>
      <c r="P2552" s="65"/>
      <c r="Q2552" s="63" t="s">
        <v>2047</v>
      </c>
      <c r="R2552" s="68">
        <v>0</v>
      </c>
      <c r="S2552" s="68">
        <v>12</v>
      </c>
      <c r="T2552" s="69" t="s">
        <v>11848</v>
      </c>
      <c r="U2552" s="70"/>
      <c r="V2552" s="68"/>
      <c r="W2552" s="71"/>
      <c r="X2552" s="72"/>
      <c r="Y2552" s="71"/>
      <c r="Z2552" s="71"/>
      <c r="AA2552" s="71"/>
      <c r="AB2552" s="76"/>
      <c r="AC2552" s="68">
        <v>0</v>
      </c>
      <c r="AD2552" s="77"/>
      <c r="AE2552" s="68">
        <v>2</v>
      </c>
      <c r="AF2552" s="78"/>
      <c r="AG2552" s="81"/>
      <c r="AH2552" s="44" t="s">
        <v>2027</v>
      </c>
      <c r="AI2552" s="64" t="s">
        <v>2177</v>
      </c>
      <c r="AJ2552" s="63"/>
      <c r="AK2552" s="78"/>
      <c r="AL2552" s="78"/>
      <c r="AM2552" s="63"/>
      <c r="AN2552" s="78"/>
      <c r="AO2552" s="78"/>
      <c r="AP2552" s="63"/>
      <c r="AQ2552" s="78"/>
      <c r="AR2552" s="78"/>
      <c r="AS2552" s="86"/>
    </row>
    <row r="2553" spans="1:45">
      <c r="A2553" s="50">
        <f t="shared" si="173"/>
        <v>0</v>
      </c>
      <c r="B2553" s="51" t="str">
        <f>IF(A2553="","",IF(A2553&lt;词盘!$B$2,"大词",IF(A2553&lt;词盘!$C$2,"中尾词","长尾词")))</f>
        <v>大词</v>
      </c>
      <c r="D2553" s="29" t="str">
        <f t="shared" si="175"/>
        <v>无序</v>
      </c>
      <c r="I2553" s="61">
        <f t="shared" si="172"/>
        <v>0</v>
      </c>
      <c r="M2553" s="62" t="s">
        <v>13018</v>
      </c>
      <c r="N2553" s="63"/>
      <c r="O2553" s="64" t="s">
        <v>2027</v>
      </c>
      <c r="P2553" s="65"/>
      <c r="Q2553" s="63" t="s">
        <v>2047</v>
      </c>
      <c r="R2553" s="68">
        <v>0</v>
      </c>
      <c r="S2553" s="68">
        <v>4</v>
      </c>
      <c r="T2553" s="69" t="s">
        <v>4749</v>
      </c>
      <c r="U2553" s="70"/>
      <c r="V2553" s="68"/>
      <c r="W2553" s="71"/>
      <c r="X2553" s="72"/>
      <c r="Y2553" s="71"/>
      <c r="Z2553" s="71"/>
      <c r="AA2553" s="71"/>
      <c r="AB2553" s="76"/>
      <c r="AC2553" s="68">
        <v>0</v>
      </c>
      <c r="AD2553" s="77"/>
      <c r="AE2553" s="68">
        <v>19</v>
      </c>
      <c r="AF2553" s="78"/>
      <c r="AG2553" s="81"/>
      <c r="AH2553" s="44" t="s">
        <v>2027</v>
      </c>
      <c r="AI2553" s="64" t="s">
        <v>2177</v>
      </c>
      <c r="AJ2553" s="63"/>
      <c r="AK2553" s="78"/>
      <c r="AL2553" s="78"/>
      <c r="AM2553" s="63"/>
      <c r="AN2553" s="78"/>
      <c r="AO2553" s="78"/>
      <c r="AP2553" s="63"/>
      <c r="AQ2553" s="78"/>
      <c r="AR2553" s="78"/>
      <c r="AS2553" s="86"/>
    </row>
    <row r="2554" spans="1:45">
      <c r="A2554" s="50">
        <f t="shared" si="173"/>
        <v>0</v>
      </c>
      <c r="B2554" s="51" t="str">
        <f>IF(A2554="","",IF(A2554&lt;词盘!$B$2,"大词",IF(A2554&lt;词盘!$C$2,"中尾词","长尾词")))</f>
        <v>大词</v>
      </c>
      <c r="D2554" s="29" t="str">
        <f t="shared" si="175"/>
        <v>无序</v>
      </c>
      <c r="I2554" s="61">
        <f t="shared" si="172"/>
        <v>0</v>
      </c>
      <c r="M2554" s="62" t="s">
        <v>13019</v>
      </c>
      <c r="N2554" s="63"/>
      <c r="O2554" s="64" t="s">
        <v>2027</v>
      </c>
      <c r="P2554" s="65"/>
      <c r="Q2554" s="63" t="s">
        <v>2047</v>
      </c>
      <c r="R2554" s="68">
        <v>0</v>
      </c>
      <c r="S2554" s="68">
        <v>3</v>
      </c>
      <c r="T2554" s="69" t="s">
        <v>10848</v>
      </c>
      <c r="U2554" s="70"/>
      <c r="V2554" s="68"/>
      <c r="W2554" s="71"/>
      <c r="X2554" s="72"/>
      <c r="Y2554" s="71"/>
      <c r="Z2554" s="71"/>
      <c r="AA2554" s="71"/>
      <c r="AB2554" s="76"/>
      <c r="AC2554" s="68">
        <v>0</v>
      </c>
      <c r="AD2554" s="77"/>
      <c r="AE2554" s="68">
        <v>18</v>
      </c>
      <c r="AF2554" s="78"/>
      <c r="AG2554" s="81"/>
      <c r="AH2554" s="44" t="s">
        <v>2027</v>
      </c>
      <c r="AI2554" s="64" t="s">
        <v>2177</v>
      </c>
      <c r="AJ2554" s="63"/>
      <c r="AK2554" s="78"/>
      <c r="AL2554" s="78"/>
      <c r="AM2554" s="63"/>
      <c r="AN2554" s="78"/>
      <c r="AO2554" s="78"/>
      <c r="AP2554" s="63"/>
      <c r="AQ2554" s="78"/>
      <c r="AR2554" s="78"/>
      <c r="AS2554" s="86"/>
    </row>
    <row r="2555" spans="1:45">
      <c r="A2555" s="50">
        <f t="shared" si="173"/>
        <v>0</v>
      </c>
      <c r="B2555" s="51" t="str">
        <f>IF(A2555="","",IF(A2555&lt;词盘!$B$2,"大词",IF(A2555&lt;词盘!$C$2,"中尾词","长尾词")))</f>
        <v>大词</v>
      </c>
      <c r="D2555" s="29" t="str">
        <f t="shared" si="175"/>
        <v>无序</v>
      </c>
      <c r="I2555" s="61">
        <f t="shared" si="172"/>
        <v>0</v>
      </c>
      <c r="M2555" s="62" t="s">
        <v>13020</v>
      </c>
      <c r="N2555" s="63"/>
      <c r="O2555" s="64" t="s">
        <v>2027</v>
      </c>
      <c r="P2555" s="65"/>
      <c r="Q2555" s="63" t="s">
        <v>2047</v>
      </c>
      <c r="R2555" s="68">
        <v>0</v>
      </c>
      <c r="S2555" s="68">
        <v>4</v>
      </c>
      <c r="T2555" s="69" t="s">
        <v>13021</v>
      </c>
      <c r="U2555" s="70"/>
      <c r="V2555" s="68"/>
      <c r="W2555" s="71"/>
      <c r="X2555" s="72"/>
      <c r="Y2555" s="71"/>
      <c r="Z2555" s="71"/>
      <c r="AA2555" s="71"/>
      <c r="AB2555" s="76"/>
      <c r="AC2555" s="68">
        <v>0</v>
      </c>
      <c r="AD2555" s="77"/>
      <c r="AE2555" s="68">
        <v>20</v>
      </c>
      <c r="AF2555" s="78"/>
      <c r="AG2555" s="81"/>
      <c r="AH2555" s="44" t="s">
        <v>2027</v>
      </c>
      <c r="AI2555" s="64" t="s">
        <v>2177</v>
      </c>
      <c r="AJ2555" s="63"/>
      <c r="AK2555" s="78"/>
      <c r="AL2555" s="78"/>
      <c r="AM2555" s="63"/>
      <c r="AN2555" s="78"/>
      <c r="AO2555" s="78"/>
      <c r="AP2555" s="63"/>
      <c r="AQ2555" s="78"/>
      <c r="AR2555" s="78"/>
      <c r="AS2555" s="86"/>
    </row>
    <row r="2556" spans="1:45">
      <c r="A2556" s="50">
        <f t="shared" si="173"/>
        <v>0</v>
      </c>
      <c r="B2556" s="51" t="str">
        <f>IF(A2556="","",IF(A2556&lt;词盘!$B$2,"大词",IF(A2556&lt;词盘!$C$2,"中尾词","长尾词")))</f>
        <v>大词</v>
      </c>
      <c r="D2556" s="29" t="str">
        <f t="shared" si="175"/>
        <v>无序</v>
      </c>
      <c r="I2556" s="61">
        <f t="shared" si="172"/>
        <v>0</v>
      </c>
      <c r="M2556" s="62" t="s">
        <v>13022</v>
      </c>
      <c r="N2556" s="63" t="s">
        <v>13023</v>
      </c>
      <c r="O2556" s="64" t="s">
        <v>2027</v>
      </c>
      <c r="P2556" s="65"/>
      <c r="Q2556" s="63" t="s">
        <v>2149</v>
      </c>
      <c r="R2556" s="68">
        <v>0</v>
      </c>
      <c r="S2556" s="68">
        <v>3</v>
      </c>
      <c r="T2556" s="69" t="s">
        <v>6908</v>
      </c>
      <c r="U2556" s="70"/>
      <c r="V2556" s="68"/>
      <c r="W2556" s="71"/>
      <c r="X2556" s="72"/>
      <c r="Y2556" s="71"/>
      <c r="Z2556" s="71"/>
      <c r="AA2556" s="71">
        <v>1</v>
      </c>
      <c r="AB2556" s="76">
        <v>0</v>
      </c>
      <c r="AC2556" s="68">
        <v>675</v>
      </c>
      <c r="AD2556" s="77">
        <v>0</v>
      </c>
      <c r="AE2556" s="68">
        <v>28</v>
      </c>
      <c r="AF2556" s="78">
        <v>0.4688</v>
      </c>
      <c r="AG2556" s="81">
        <v>0.4287</v>
      </c>
      <c r="AH2556" s="44" t="s">
        <v>2027</v>
      </c>
      <c r="AI2556" s="64" t="s">
        <v>2177</v>
      </c>
      <c r="AJ2556" s="63" t="s">
        <v>8489</v>
      </c>
      <c r="AK2556" s="78">
        <v>0.3125</v>
      </c>
      <c r="AL2556" s="78">
        <v>0.1429</v>
      </c>
      <c r="AM2556" s="63" t="s">
        <v>10466</v>
      </c>
      <c r="AN2556" s="78">
        <v>0.0938</v>
      </c>
      <c r="AO2556" s="78">
        <v>0.1429</v>
      </c>
      <c r="AP2556" s="63" t="s">
        <v>11624</v>
      </c>
      <c r="AQ2556" s="78">
        <v>0.0625</v>
      </c>
      <c r="AR2556" s="78">
        <v>0.1429</v>
      </c>
      <c r="AS2556" s="86" t="s">
        <v>13024</v>
      </c>
    </row>
    <row r="2557" spans="1:45">
      <c r="A2557" s="50">
        <f t="shared" si="173"/>
        <v>0</v>
      </c>
      <c r="B2557" s="51" t="str">
        <f>IF(A2557="","",IF(A2557&lt;词盘!$B$2,"大词",IF(A2557&lt;词盘!$C$2,"中尾词","长尾词")))</f>
        <v>大词</v>
      </c>
      <c r="D2557" s="29" t="str">
        <f t="shared" si="175"/>
        <v>无序</v>
      </c>
      <c r="I2557" s="61">
        <f t="shared" si="172"/>
        <v>0</v>
      </c>
      <c r="M2557" s="62" t="s">
        <v>13025</v>
      </c>
      <c r="N2557" s="63"/>
      <c r="O2557" s="64" t="s">
        <v>2027</v>
      </c>
      <c r="P2557" s="65"/>
      <c r="Q2557" s="63" t="s">
        <v>2047</v>
      </c>
      <c r="R2557" s="68">
        <v>0</v>
      </c>
      <c r="S2557" s="68">
        <v>10</v>
      </c>
      <c r="T2557" s="69" t="s">
        <v>13026</v>
      </c>
      <c r="U2557" s="70"/>
      <c r="V2557" s="68"/>
      <c r="W2557" s="71"/>
      <c r="X2557" s="72"/>
      <c r="Y2557" s="71"/>
      <c r="Z2557" s="71"/>
      <c r="AA2557" s="71"/>
      <c r="AB2557" s="76"/>
      <c r="AC2557" s="68">
        <v>0</v>
      </c>
      <c r="AD2557" s="77"/>
      <c r="AE2557" s="68">
        <v>23</v>
      </c>
      <c r="AF2557" s="78"/>
      <c r="AG2557" s="81"/>
      <c r="AH2557" s="44" t="s">
        <v>2027</v>
      </c>
      <c r="AI2557" s="64" t="s">
        <v>2177</v>
      </c>
      <c r="AJ2557" s="63"/>
      <c r="AK2557" s="78"/>
      <c r="AL2557" s="78"/>
      <c r="AM2557" s="63"/>
      <c r="AN2557" s="78"/>
      <c r="AO2557" s="78"/>
      <c r="AP2557" s="63"/>
      <c r="AQ2557" s="78"/>
      <c r="AR2557" s="78"/>
      <c r="AS2557" s="86"/>
    </row>
    <row r="2558" spans="1:45">
      <c r="A2558" s="50">
        <f t="shared" si="173"/>
        <v>0</v>
      </c>
      <c r="B2558" s="51" t="str">
        <f>IF(A2558="","",IF(A2558&lt;词盘!$B$2,"大词",IF(A2558&lt;词盘!$C$2,"中尾词","长尾词")))</f>
        <v>大词</v>
      </c>
      <c r="D2558" s="29" t="str">
        <f t="shared" si="175"/>
        <v>无序</v>
      </c>
      <c r="I2558" s="61">
        <f t="shared" ref="I2558:I2621" si="176">P2558/SUM(P:P)</f>
        <v>0</v>
      </c>
      <c r="M2558" s="62" t="s">
        <v>13027</v>
      </c>
      <c r="N2558" s="63"/>
      <c r="O2558" s="64" t="s">
        <v>2027</v>
      </c>
      <c r="P2558" s="65"/>
      <c r="Q2558" s="63" t="s">
        <v>2047</v>
      </c>
      <c r="R2558" s="68">
        <v>0</v>
      </c>
      <c r="S2558" s="68">
        <v>9</v>
      </c>
      <c r="T2558" s="69" t="s">
        <v>11092</v>
      </c>
      <c r="U2558" s="70"/>
      <c r="V2558" s="68"/>
      <c r="W2558" s="71"/>
      <c r="X2558" s="72"/>
      <c r="Y2558" s="71"/>
      <c r="Z2558" s="71"/>
      <c r="AA2558" s="71"/>
      <c r="AB2558" s="76"/>
      <c r="AC2558" s="68">
        <v>0</v>
      </c>
      <c r="AD2558" s="77"/>
      <c r="AE2558" s="68">
        <v>14</v>
      </c>
      <c r="AF2558" s="78"/>
      <c r="AG2558" s="81"/>
      <c r="AH2558" s="44" t="s">
        <v>2027</v>
      </c>
      <c r="AI2558" s="64" t="s">
        <v>2177</v>
      </c>
      <c r="AJ2558" s="63"/>
      <c r="AK2558" s="78"/>
      <c r="AL2558" s="78"/>
      <c r="AM2558" s="63"/>
      <c r="AN2558" s="78"/>
      <c r="AO2558" s="78"/>
      <c r="AP2558" s="63"/>
      <c r="AQ2558" s="78"/>
      <c r="AR2558" s="78"/>
      <c r="AS2558" s="86"/>
    </row>
    <row r="2559" spans="1:45">
      <c r="A2559" s="50">
        <f t="shared" si="173"/>
        <v>97</v>
      </c>
      <c r="B2559" s="51" t="str">
        <f>IF(A2559="","",IF(A2559&lt;词盘!$B$2,"大词",IF(A2559&lt;词盘!$C$2,"中尾词","长尾词")))</f>
        <v>大词</v>
      </c>
      <c r="D2559" s="29" t="str">
        <f t="shared" si="175"/>
        <v>无序</v>
      </c>
      <c r="I2559" s="61">
        <f t="shared" si="176"/>
        <v>0</v>
      </c>
      <c r="M2559" s="62" t="s">
        <v>13028</v>
      </c>
      <c r="N2559" s="63" t="s">
        <v>13029</v>
      </c>
      <c r="O2559" s="64" t="s">
        <v>2027</v>
      </c>
      <c r="P2559" s="65"/>
      <c r="Q2559" s="63" t="s">
        <v>2047</v>
      </c>
      <c r="R2559" s="68">
        <v>0</v>
      </c>
      <c r="S2559" s="68">
        <v>13</v>
      </c>
      <c r="T2559" s="69" t="s">
        <v>13030</v>
      </c>
      <c r="U2559" s="70">
        <v>2139805</v>
      </c>
      <c r="V2559" s="68">
        <v>891</v>
      </c>
      <c r="W2559" s="71">
        <v>97</v>
      </c>
      <c r="X2559" s="72">
        <v>0.1098</v>
      </c>
      <c r="Y2559" s="71">
        <v>21338</v>
      </c>
      <c r="Z2559" s="71">
        <v>363</v>
      </c>
      <c r="AA2559" s="71">
        <v>3</v>
      </c>
      <c r="AB2559" s="76">
        <v>0</v>
      </c>
      <c r="AC2559" s="68">
        <v>561</v>
      </c>
      <c r="AD2559" s="77">
        <v>1.59</v>
      </c>
      <c r="AE2559" s="68">
        <v>5</v>
      </c>
      <c r="AF2559" s="78">
        <v>0.8519</v>
      </c>
      <c r="AG2559" s="81">
        <v>0.8333</v>
      </c>
      <c r="AH2559" s="82">
        <v>3.64</v>
      </c>
      <c r="AI2559" s="64" t="s">
        <v>13031</v>
      </c>
      <c r="AJ2559" s="63" t="s">
        <v>3049</v>
      </c>
      <c r="AK2559" s="78">
        <v>0.6667</v>
      </c>
      <c r="AL2559" s="78">
        <v>0.6667</v>
      </c>
      <c r="AM2559" s="63" t="s">
        <v>3051</v>
      </c>
      <c r="AN2559" s="78">
        <v>0.1111</v>
      </c>
      <c r="AO2559" s="78">
        <v>0.0833</v>
      </c>
      <c r="AP2559" s="63" t="s">
        <v>13032</v>
      </c>
      <c r="AQ2559" s="78">
        <v>0.0741</v>
      </c>
      <c r="AR2559" s="78">
        <v>0.0833</v>
      </c>
      <c r="AS2559" s="86" t="s">
        <v>13033</v>
      </c>
    </row>
    <row r="2560" spans="1:45">
      <c r="A2560" s="50">
        <f t="shared" si="173"/>
        <v>0</v>
      </c>
      <c r="B2560" s="51" t="str">
        <f>IF(A2560="","",IF(A2560&lt;词盘!$B$2,"大词",IF(A2560&lt;词盘!$C$2,"中尾词","长尾词")))</f>
        <v>大词</v>
      </c>
      <c r="D2560" s="29" t="str">
        <f t="shared" si="175"/>
        <v>无序</v>
      </c>
      <c r="I2560" s="61">
        <f t="shared" si="176"/>
        <v>0</v>
      </c>
      <c r="M2560" s="62" t="s">
        <v>13034</v>
      </c>
      <c r="N2560" s="63" t="s">
        <v>13035</v>
      </c>
      <c r="O2560" s="64" t="s">
        <v>2027</v>
      </c>
      <c r="P2560" s="65"/>
      <c r="Q2560" s="63" t="s">
        <v>2047</v>
      </c>
      <c r="R2560" s="68">
        <v>0</v>
      </c>
      <c r="S2560" s="68">
        <v>14</v>
      </c>
      <c r="T2560" s="69" t="s">
        <v>7304</v>
      </c>
      <c r="U2560" s="70"/>
      <c r="V2560" s="68"/>
      <c r="W2560" s="71"/>
      <c r="X2560" s="72"/>
      <c r="Y2560" s="71"/>
      <c r="Z2560" s="71"/>
      <c r="AA2560" s="71">
        <v>1</v>
      </c>
      <c r="AB2560" s="76">
        <v>0</v>
      </c>
      <c r="AC2560" s="68">
        <v>2079</v>
      </c>
      <c r="AD2560" s="77">
        <v>0</v>
      </c>
      <c r="AE2560" s="68">
        <v>32</v>
      </c>
      <c r="AF2560" s="78">
        <v>0.4516</v>
      </c>
      <c r="AG2560" s="81">
        <v>0.3845</v>
      </c>
      <c r="AH2560" s="82">
        <v>3.45</v>
      </c>
      <c r="AI2560" s="64" t="s">
        <v>13036</v>
      </c>
      <c r="AJ2560" s="63" t="s">
        <v>2279</v>
      </c>
      <c r="AK2560" s="78">
        <v>0.2258</v>
      </c>
      <c r="AL2560" s="78">
        <v>0.1538</v>
      </c>
      <c r="AM2560" s="63" t="s">
        <v>2917</v>
      </c>
      <c r="AN2560" s="78">
        <v>0.129</v>
      </c>
      <c r="AO2560" s="78">
        <v>0.1538</v>
      </c>
      <c r="AP2560" s="63" t="s">
        <v>3611</v>
      </c>
      <c r="AQ2560" s="78">
        <v>0.0968</v>
      </c>
      <c r="AR2560" s="78">
        <v>0.0769</v>
      </c>
      <c r="AS2560" s="86" t="s">
        <v>13037</v>
      </c>
    </row>
    <row r="2561" spans="1:45">
      <c r="A2561" s="50">
        <f t="shared" si="173"/>
        <v>0</v>
      </c>
      <c r="B2561" s="51" t="str">
        <f>IF(A2561="","",IF(A2561&lt;词盘!$B$2,"大词",IF(A2561&lt;词盘!$C$2,"中尾词","长尾词")))</f>
        <v>大词</v>
      </c>
      <c r="D2561" s="29" t="str">
        <f t="shared" si="175"/>
        <v>无序</v>
      </c>
      <c r="I2561" s="61">
        <f t="shared" si="176"/>
        <v>0</v>
      </c>
      <c r="M2561" s="62" t="s">
        <v>13038</v>
      </c>
      <c r="N2561" s="63"/>
      <c r="O2561" s="64" t="s">
        <v>2027</v>
      </c>
      <c r="P2561" s="65"/>
      <c r="Q2561" s="63" t="s">
        <v>2047</v>
      </c>
      <c r="R2561" s="68">
        <v>0</v>
      </c>
      <c r="S2561" s="68">
        <v>8</v>
      </c>
      <c r="T2561" s="69" t="s">
        <v>13039</v>
      </c>
      <c r="U2561" s="70"/>
      <c r="V2561" s="68"/>
      <c r="W2561" s="71"/>
      <c r="X2561" s="72"/>
      <c r="Y2561" s="71"/>
      <c r="Z2561" s="71"/>
      <c r="AA2561" s="71"/>
      <c r="AB2561" s="76"/>
      <c r="AC2561" s="68">
        <v>0</v>
      </c>
      <c r="AD2561" s="77"/>
      <c r="AE2561" s="68">
        <v>19</v>
      </c>
      <c r="AF2561" s="78"/>
      <c r="AG2561" s="81"/>
      <c r="AH2561" s="44" t="s">
        <v>2027</v>
      </c>
      <c r="AI2561" s="64" t="s">
        <v>2177</v>
      </c>
      <c r="AJ2561" s="63"/>
      <c r="AK2561" s="78"/>
      <c r="AL2561" s="78"/>
      <c r="AM2561" s="63"/>
      <c r="AN2561" s="78"/>
      <c r="AO2561" s="78"/>
      <c r="AP2561" s="63"/>
      <c r="AQ2561" s="78"/>
      <c r="AR2561" s="78"/>
      <c r="AS2561" s="86"/>
    </row>
    <row r="2562" spans="1:45">
      <c r="A2562" s="50">
        <f t="shared" si="173"/>
        <v>0</v>
      </c>
      <c r="B2562" s="51" t="str">
        <f>IF(A2562="","",IF(A2562&lt;词盘!$B$2,"大词",IF(A2562&lt;词盘!$C$2,"中尾词","长尾词")))</f>
        <v>大词</v>
      </c>
      <c r="D2562" s="29" t="str">
        <f t="shared" si="175"/>
        <v>无序</v>
      </c>
      <c r="I2562" s="61">
        <f t="shared" si="176"/>
        <v>0</v>
      </c>
      <c r="M2562" s="62" t="s">
        <v>13040</v>
      </c>
      <c r="N2562" s="63"/>
      <c r="O2562" s="64" t="s">
        <v>2027</v>
      </c>
      <c r="P2562" s="65"/>
      <c r="Q2562" s="63" t="s">
        <v>2047</v>
      </c>
      <c r="R2562" s="68">
        <v>0</v>
      </c>
      <c r="S2562" s="68">
        <v>6</v>
      </c>
      <c r="T2562" s="69" t="s">
        <v>6797</v>
      </c>
      <c r="U2562" s="70"/>
      <c r="V2562" s="68"/>
      <c r="W2562" s="71"/>
      <c r="X2562" s="72"/>
      <c r="Y2562" s="71"/>
      <c r="Z2562" s="71"/>
      <c r="AA2562" s="71"/>
      <c r="AB2562" s="76"/>
      <c r="AC2562" s="68">
        <v>0</v>
      </c>
      <c r="AD2562" s="77"/>
      <c r="AE2562" s="68">
        <v>19</v>
      </c>
      <c r="AF2562" s="78"/>
      <c r="AG2562" s="81"/>
      <c r="AH2562" s="44" t="s">
        <v>2027</v>
      </c>
      <c r="AI2562" s="64" t="s">
        <v>2177</v>
      </c>
      <c r="AJ2562" s="63"/>
      <c r="AK2562" s="78"/>
      <c r="AL2562" s="78"/>
      <c r="AM2562" s="63"/>
      <c r="AN2562" s="78"/>
      <c r="AO2562" s="78"/>
      <c r="AP2562" s="63"/>
      <c r="AQ2562" s="78"/>
      <c r="AR2562" s="78"/>
      <c r="AS2562" s="86"/>
    </row>
    <row r="2563" spans="1:45">
      <c r="A2563" s="50">
        <f t="shared" si="173"/>
        <v>143</v>
      </c>
      <c r="B2563" s="51" t="str">
        <f>IF(A2563="","",IF(A2563&lt;词盘!$B$2,"大词",IF(A2563&lt;词盘!$C$2,"中尾词","长尾词")))</f>
        <v>大词</v>
      </c>
      <c r="D2563" s="29" t="str">
        <f t="shared" si="175"/>
        <v>无序</v>
      </c>
      <c r="I2563" s="61">
        <f t="shared" si="176"/>
        <v>0</v>
      </c>
      <c r="M2563" s="62" t="s">
        <v>13041</v>
      </c>
      <c r="N2563" s="63" t="s">
        <v>13042</v>
      </c>
      <c r="O2563" s="64" t="s">
        <v>2027</v>
      </c>
      <c r="P2563" s="65"/>
      <c r="Q2563" s="63" t="s">
        <v>2047</v>
      </c>
      <c r="R2563" s="68">
        <v>0</v>
      </c>
      <c r="S2563" s="68">
        <v>12</v>
      </c>
      <c r="T2563" s="69" t="s">
        <v>13043</v>
      </c>
      <c r="U2563" s="70">
        <v>1941815</v>
      </c>
      <c r="V2563" s="68">
        <v>507</v>
      </c>
      <c r="W2563" s="71">
        <v>143</v>
      </c>
      <c r="X2563" s="72">
        <v>0.2833</v>
      </c>
      <c r="Y2563" s="71">
        <v>13321</v>
      </c>
      <c r="Z2563" s="71">
        <v>246</v>
      </c>
      <c r="AA2563" s="71">
        <v>4</v>
      </c>
      <c r="AB2563" s="76">
        <v>0</v>
      </c>
      <c r="AC2563" s="68">
        <v>846</v>
      </c>
      <c r="AD2563" s="77">
        <v>0.6</v>
      </c>
      <c r="AE2563" s="68">
        <v>21</v>
      </c>
      <c r="AF2563" s="78">
        <v>0.6</v>
      </c>
      <c r="AG2563" s="81">
        <v>0.5</v>
      </c>
      <c r="AH2563" s="82">
        <v>2.2</v>
      </c>
      <c r="AI2563" s="64" t="s">
        <v>13044</v>
      </c>
      <c r="AJ2563" s="63" t="s">
        <v>2024</v>
      </c>
      <c r="AK2563" s="78">
        <v>0.2667</v>
      </c>
      <c r="AL2563" s="78">
        <v>0.25</v>
      </c>
      <c r="AM2563" s="63" t="s">
        <v>2022</v>
      </c>
      <c r="AN2563" s="78">
        <v>0.2</v>
      </c>
      <c r="AO2563" s="78">
        <v>0.1875</v>
      </c>
      <c r="AP2563" s="63" t="s">
        <v>2066</v>
      </c>
      <c r="AQ2563" s="78">
        <v>0.1333</v>
      </c>
      <c r="AR2563" s="78">
        <v>0.0625</v>
      </c>
      <c r="AS2563" s="86" t="s">
        <v>13045</v>
      </c>
    </row>
    <row r="2564" spans="1:45">
      <c r="A2564" s="50">
        <f t="shared" si="173"/>
        <v>0</v>
      </c>
      <c r="B2564" s="51" t="str">
        <f>IF(A2564="","",IF(A2564&lt;词盘!$B$2,"大词",IF(A2564&lt;词盘!$C$2,"中尾词","长尾词")))</f>
        <v>大词</v>
      </c>
      <c r="D2564" s="29" t="str">
        <f t="shared" si="175"/>
        <v>无序</v>
      </c>
      <c r="I2564" s="61">
        <f t="shared" si="176"/>
        <v>0</v>
      </c>
      <c r="M2564" s="62" t="s">
        <v>13046</v>
      </c>
      <c r="N2564" s="63"/>
      <c r="O2564" s="64" t="s">
        <v>2027</v>
      </c>
      <c r="P2564" s="65"/>
      <c r="Q2564" s="63" t="s">
        <v>2047</v>
      </c>
      <c r="R2564" s="68">
        <v>0</v>
      </c>
      <c r="S2564" s="68">
        <v>6</v>
      </c>
      <c r="T2564" s="69" t="s">
        <v>13047</v>
      </c>
      <c r="U2564" s="70"/>
      <c r="V2564" s="68"/>
      <c r="W2564" s="71"/>
      <c r="X2564" s="72"/>
      <c r="Y2564" s="71"/>
      <c r="Z2564" s="71"/>
      <c r="AA2564" s="71"/>
      <c r="AB2564" s="76"/>
      <c r="AC2564" s="68">
        <v>0</v>
      </c>
      <c r="AD2564" s="77"/>
      <c r="AE2564" s="68">
        <v>18</v>
      </c>
      <c r="AF2564" s="78"/>
      <c r="AG2564" s="81"/>
      <c r="AH2564" s="44" t="s">
        <v>2027</v>
      </c>
      <c r="AI2564" s="64" t="s">
        <v>2177</v>
      </c>
      <c r="AJ2564" s="63"/>
      <c r="AK2564" s="78"/>
      <c r="AL2564" s="78"/>
      <c r="AM2564" s="63"/>
      <c r="AN2564" s="78"/>
      <c r="AO2564" s="78"/>
      <c r="AP2564" s="63"/>
      <c r="AQ2564" s="78"/>
      <c r="AR2564" s="78"/>
      <c r="AS2564" s="86"/>
    </row>
    <row r="2565" spans="1:45">
      <c r="A2565" s="50">
        <f t="shared" ref="A2565:A2576" si="177">W2565</f>
        <v>201</v>
      </c>
      <c r="B2565" s="51" t="str">
        <f>IF(A2565="","",IF(A2565&lt;词盘!$B$2,"大词",IF(A2565&lt;词盘!$C$2,"中尾词","长尾词")))</f>
        <v>大词</v>
      </c>
      <c r="D2565" s="29" t="str">
        <f t="shared" si="175"/>
        <v>无序</v>
      </c>
      <c r="I2565" s="61">
        <f t="shared" si="176"/>
        <v>0</v>
      </c>
      <c r="M2565" s="62" t="s">
        <v>13048</v>
      </c>
      <c r="N2565" s="63" t="s">
        <v>13049</v>
      </c>
      <c r="O2565" s="64" t="s">
        <v>2027</v>
      </c>
      <c r="P2565" s="65"/>
      <c r="Q2565" s="63" t="s">
        <v>2047</v>
      </c>
      <c r="R2565" s="68">
        <v>0</v>
      </c>
      <c r="S2565" s="68">
        <v>14</v>
      </c>
      <c r="T2565" s="69" t="s">
        <v>7304</v>
      </c>
      <c r="U2565" s="70">
        <v>2371507</v>
      </c>
      <c r="V2565" s="68">
        <v>837</v>
      </c>
      <c r="W2565" s="71">
        <v>201</v>
      </c>
      <c r="X2565" s="72">
        <v>0.2407</v>
      </c>
      <c r="Y2565" s="71">
        <v>17923</v>
      </c>
      <c r="Z2565" s="71">
        <v>336</v>
      </c>
      <c r="AA2565" s="71">
        <v>5</v>
      </c>
      <c r="AB2565" s="76">
        <v>0</v>
      </c>
      <c r="AC2565" s="68">
        <v>1345</v>
      </c>
      <c r="AD2565" s="77">
        <v>0.62</v>
      </c>
      <c r="AE2565" s="68">
        <v>5</v>
      </c>
      <c r="AF2565" s="78">
        <v>0.64</v>
      </c>
      <c r="AG2565" s="81">
        <v>0.75</v>
      </c>
      <c r="AH2565" s="82">
        <v>2.04</v>
      </c>
      <c r="AI2565" s="64" t="s">
        <v>13050</v>
      </c>
      <c r="AJ2565" s="63" t="s">
        <v>2022</v>
      </c>
      <c r="AK2565" s="78">
        <v>0.36</v>
      </c>
      <c r="AL2565" s="78">
        <v>0.5</v>
      </c>
      <c r="AM2565" s="63" t="s">
        <v>9096</v>
      </c>
      <c r="AN2565" s="78">
        <v>0.16</v>
      </c>
      <c r="AO2565" s="78">
        <v>0.25</v>
      </c>
      <c r="AP2565" s="63" t="s">
        <v>2130</v>
      </c>
      <c r="AQ2565" s="78">
        <v>0.12</v>
      </c>
      <c r="AR2565" s="78">
        <v>0</v>
      </c>
      <c r="AS2565" s="86" t="s">
        <v>13051</v>
      </c>
    </row>
    <row r="2566" spans="1:45">
      <c r="A2566" s="50">
        <f t="shared" si="177"/>
        <v>0</v>
      </c>
      <c r="B2566" s="51" t="str">
        <f>IF(A2566="","",IF(A2566&lt;词盘!$B$2,"大词",IF(A2566&lt;词盘!$C$2,"中尾词","长尾词")))</f>
        <v>大词</v>
      </c>
      <c r="D2566" s="29" t="str">
        <f t="shared" si="175"/>
        <v>无序</v>
      </c>
      <c r="I2566" s="61">
        <f t="shared" si="176"/>
        <v>0</v>
      </c>
      <c r="M2566" s="62" t="s">
        <v>13052</v>
      </c>
      <c r="N2566" s="63" t="s">
        <v>13053</v>
      </c>
      <c r="O2566" s="64" t="s">
        <v>2027</v>
      </c>
      <c r="P2566" s="65"/>
      <c r="Q2566" s="63" t="s">
        <v>2047</v>
      </c>
      <c r="R2566" s="68">
        <v>0</v>
      </c>
      <c r="S2566" s="68">
        <v>10</v>
      </c>
      <c r="T2566" s="69" t="s">
        <v>13054</v>
      </c>
      <c r="U2566" s="70"/>
      <c r="V2566" s="68"/>
      <c r="W2566" s="71"/>
      <c r="X2566" s="72"/>
      <c r="Y2566" s="71"/>
      <c r="Z2566" s="71"/>
      <c r="AA2566" s="71">
        <v>1</v>
      </c>
      <c r="AB2566" s="76">
        <v>0</v>
      </c>
      <c r="AC2566" s="68">
        <v>881</v>
      </c>
      <c r="AD2566" s="77">
        <v>0</v>
      </c>
      <c r="AE2566" s="68">
        <v>16</v>
      </c>
      <c r="AF2566" s="78">
        <v>0.5862</v>
      </c>
      <c r="AG2566" s="81">
        <v>0.2222</v>
      </c>
      <c r="AH2566" s="82">
        <v>3.07</v>
      </c>
      <c r="AI2566" s="64" t="s">
        <v>13055</v>
      </c>
      <c r="AJ2566" s="63" t="s">
        <v>2279</v>
      </c>
      <c r="AK2566" s="78">
        <v>0.2759</v>
      </c>
      <c r="AL2566" s="78">
        <v>0.1111</v>
      </c>
      <c r="AM2566" s="63" t="s">
        <v>2917</v>
      </c>
      <c r="AN2566" s="78">
        <v>0.2069</v>
      </c>
      <c r="AO2566" s="78">
        <v>0</v>
      </c>
      <c r="AP2566" s="63" t="s">
        <v>2891</v>
      </c>
      <c r="AQ2566" s="78">
        <v>0.1034</v>
      </c>
      <c r="AR2566" s="78">
        <v>0.1111</v>
      </c>
      <c r="AS2566" s="86" t="s">
        <v>13056</v>
      </c>
    </row>
    <row r="2567" spans="1:45">
      <c r="A2567" s="50">
        <f t="shared" si="177"/>
        <v>0</v>
      </c>
      <c r="B2567" s="51" t="str">
        <f>IF(A2567="","",IF(A2567&lt;词盘!$B$2,"大词",IF(A2567&lt;词盘!$C$2,"中尾词","长尾词")))</f>
        <v>大词</v>
      </c>
      <c r="D2567" s="29" t="str">
        <f t="shared" si="175"/>
        <v>无序</v>
      </c>
      <c r="I2567" s="61">
        <f t="shared" si="176"/>
        <v>0</v>
      </c>
      <c r="M2567" s="62" t="s">
        <v>13057</v>
      </c>
      <c r="N2567" s="63"/>
      <c r="O2567" s="64" t="s">
        <v>2027</v>
      </c>
      <c r="P2567" s="65"/>
      <c r="Q2567" s="63" t="s">
        <v>2047</v>
      </c>
      <c r="R2567" s="68">
        <v>0</v>
      </c>
      <c r="S2567" s="68">
        <v>11</v>
      </c>
      <c r="T2567" s="69" t="s">
        <v>8902</v>
      </c>
      <c r="U2567" s="70"/>
      <c r="V2567" s="68"/>
      <c r="W2567" s="71"/>
      <c r="X2567" s="72"/>
      <c r="Y2567" s="71"/>
      <c r="Z2567" s="71"/>
      <c r="AA2567" s="71"/>
      <c r="AB2567" s="76"/>
      <c r="AC2567" s="68">
        <v>0</v>
      </c>
      <c r="AD2567" s="77"/>
      <c r="AE2567" s="68">
        <v>15</v>
      </c>
      <c r="AF2567" s="78"/>
      <c r="AG2567" s="81"/>
      <c r="AH2567" s="44" t="s">
        <v>2027</v>
      </c>
      <c r="AI2567" s="64" t="s">
        <v>2177</v>
      </c>
      <c r="AJ2567" s="63"/>
      <c r="AK2567" s="78"/>
      <c r="AL2567" s="78"/>
      <c r="AM2567" s="63"/>
      <c r="AN2567" s="78"/>
      <c r="AO2567" s="78"/>
      <c r="AP2567" s="63"/>
      <c r="AQ2567" s="78"/>
      <c r="AR2567" s="78"/>
      <c r="AS2567" s="86"/>
    </row>
    <row r="2568" spans="1:45">
      <c r="A2568" s="50">
        <f t="shared" si="177"/>
        <v>0</v>
      </c>
      <c r="B2568" s="51" t="str">
        <f>IF(A2568="","",IF(A2568&lt;词盘!$B$2,"大词",IF(A2568&lt;词盘!$C$2,"中尾词","长尾词")))</f>
        <v>大词</v>
      </c>
      <c r="D2568" s="29" t="str">
        <f t="shared" si="175"/>
        <v>无序</v>
      </c>
      <c r="I2568" s="61">
        <f t="shared" si="176"/>
        <v>0</v>
      </c>
      <c r="M2568" s="62" t="s">
        <v>13058</v>
      </c>
      <c r="N2568" s="63"/>
      <c r="O2568" s="64" t="s">
        <v>2027</v>
      </c>
      <c r="P2568" s="65"/>
      <c r="Q2568" s="63" t="s">
        <v>2047</v>
      </c>
      <c r="R2568" s="68">
        <v>0</v>
      </c>
      <c r="S2568" s="68">
        <v>6</v>
      </c>
      <c r="T2568" s="69" t="s">
        <v>13059</v>
      </c>
      <c r="U2568" s="70"/>
      <c r="V2568" s="68"/>
      <c r="W2568" s="71"/>
      <c r="X2568" s="72"/>
      <c r="Y2568" s="71"/>
      <c r="Z2568" s="71"/>
      <c r="AA2568" s="71"/>
      <c r="AB2568" s="76"/>
      <c r="AC2568" s="68">
        <v>0</v>
      </c>
      <c r="AD2568" s="77"/>
      <c r="AE2568" s="68">
        <v>15</v>
      </c>
      <c r="AF2568" s="78"/>
      <c r="AG2568" s="81"/>
      <c r="AH2568" s="44" t="s">
        <v>2027</v>
      </c>
      <c r="AI2568" s="64" t="s">
        <v>2177</v>
      </c>
      <c r="AJ2568" s="63"/>
      <c r="AK2568" s="78"/>
      <c r="AL2568" s="78"/>
      <c r="AM2568" s="63"/>
      <c r="AN2568" s="78"/>
      <c r="AO2568" s="78"/>
      <c r="AP2568" s="63"/>
      <c r="AQ2568" s="78"/>
      <c r="AR2568" s="78"/>
      <c r="AS2568" s="86"/>
    </row>
    <row r="2569" spans="1:45">
      <c r="A2569" s="50">
        <f t="shared" si="177"/>
        <v>0</v>
      </c>
      <c r="B2569" s="51" t="str">
        <f>IF(A2569="","",IF(A2569&lt;词盘!$B$2,"大词",IF(A2569&lt;词盘!$C$2,"中尾词","长尾词")))</f>
        <v>大词</v>
      </c>
      <c r="D2569" s="29" t="str">
        <f t="shared" si="175"/>
        <v>无序</v>
      </c>
      <c r="I2569" s="61">
        <f t="shared" si="176"/>
        <v>0</v>
      </c>
      <c r="M2569" s="62" t="s">
        <v>13060</v>
      </c>
      <c r="N2569" s="63" t="s">
        <v>13061</v>
      </c>
      <c r="O2569" s="64" t="s">
        <v>2027</v>
      </c>
      <c r="P2569" s="65"/>
      <c r="Q2569" s="63" t="s">
        <v>2047</v>
      </c>
      <c r="R2569" s="68">
        <v>0</v>
      </c>
      <c r="S2569" s="68">
        <v>8</v>
      </c>
      <c r="T2569" s="69" t="s">
        <v>4112</v>
      </c>
      <c r="U2569" s="70"/>
      <c r="V2569" s="68"/>
      <c r="W2569" s="71"/>
      <c r="X2569" s="72"/>
      <c r="Y2569" s="71"/>
      <c r="Z2569" s="71"/>
      <c r="AA2569" s="71">
        <v>1</v>
      </c>
      <c r="AB2569" s="76">
        <v>0</v>
      </c>
      <c r="AC2569" s="68">
        <v>264</v>
      </c>
      <c r="AD2569" s="77">
        <v>0</v>
      </c>
      <c r="AE2569" s="68">
        <v>5</v>
      </c>
      <c r="AF2569" s="78">
        <v>0.6226</v>
      </c>
      <c r="AG2569" s="81">
        <v>0.5</v>
      </c>
      <c r="AH2569" s="82">
        <v>2.79</v>
      </c>
      <c r="AI2569" s="64" t="s">
        <v>3656</v>
      </c>
      <c r="AJ2569" s="63" t="s">
        <v>13062</v>
      </c>
      <c r="AK2569" s="78">
        <v>0.3585</v>
      </c>
      <c r="AL2569" s="78">
        <v>0.3636</v>
      </c>
      <c r="AM2569" s="63" t="s">
        <v>13063</v>
      </c>
      <c r="AN2569" s="78">
        <v>0.1698</v>
      </c>
      <c r="AO2569" s="78">
        <v>0.1364</v>
      </c>
      <c r="AP2569" s="63" t="s">
        <v>13064</v>
      </c>
      <c r="AQ2569" s="78">
        <v>0.0943</v>
      </c>
      <c r="AR2569" s="78">
        <v>0</v>
      </c>
      <c r="AS2569" s="86" t="s">
        <v>13065</v>
      </c>
    </row>
    <row r="2570" spans="1:45">
      <c r="A2570" s="50">
        <f t="shared" si="177"/>
        <v>178</v>
      </c>
      <c r="B2570" s="51" t="str">
        <f>IF(A2570="","",IF(A2570&lt;词盘!$B$2,"大词",IF(A2570&lt;词盘!$C$2,"中尾词","长尾词")))</f>
        <v>大词</v>
      </c>
      <c r="D2570" s="29" t="str">
        <f t="shared" si="175"/>
        <v>无序</v>
      </c>
      <c r="I2570" s="61">
        <f t="shared" si="176"/>
        <v>0</v>
      </c>
      <c r="M2570" s="62" t="s">
        <v>13066</v>
      </c>
      <c r="N2570" s="63" t="s">
        <v>12952</v>
      </c>
      <c r="O2570" s="64" t="s">
        <v>2027</v>
      </c>
      <c r="P2570" s="65"/>
      <c r="Q2570" s="63" t="s">
        <v>2047</v>
      </c>
      <c r="R2570" s="68">
        <v>0</v>
      </c>
      <c r="S2570" s="68">
        <v>9</v>
      </c>
      <c r="T2570" s="69" t="s">
        <v>12289</v>
      </c>
      <c r="U2570" s="70">
        <v>1593502</v>
      </c>
      <c r="V2570" s="68">
        <v>1357</v>
      </c>
      <c r="W2570" s="71">
        <v>178</v>
      </c>
      <c r="X2570" s="72">
        <v>0.1312</v>
      </c>
      <c r="Y2570" s="71">
        <v>30959</v>
      </c>
      <c r="Z2570" s="71">
        <v>623</v>
      </c>
      <c r="AA2570" s="71">
        <v>5</v>
      </c>
      <c r="AB2570" s="76">
        <v>4</v>
      </c>
      <c r="AC2570" s="68">
        <v>1511</v>
      </c>
      <c r="AD2570" s="77">
        <v>0.9</v>
      </c>
      <c r="AE2570" s="68">
        <v>2</v>
      </c>
      <c r="AF2570" s="78">
        <v>0.4865</v>
      </c>
      <c r="AG2570" s="81">
        <v>0.4117</v>
      </c>
      <c r="AH2570" s="82">
        <v>3</v>
      </c>
      <c r="AI2570" s="64" t="s">
        <v>12953</v>
      </c>
      <c r="AJ2570" s="63" t="s">
        <v>2376</v>
      </c>
      <c r="AK2570" s="78">
        <v>0.1892</v>
      </c>
      <c r="AL2570" s="78">
        <v>0.1765</v>
      </c>
      <c r="AM2570" s="63" t="s">
        <v>2610</v>
      </c>
      <c r="AN2570" s="78">
        <v>0.1622</v>
      </c>
      <c r="AO2570" s="78">
        <v>0.1176</v>
      </c>
      <c r="AP2570" s="63" t="s">
        <v>2533</v>
      </c>
      <c r="AQ2570" s="78">
        <v>0.1351</v>
      </c>
      <c r="AR2570" s="78">
        <v>0.1176</v>
      </c>
      <c r="AS2570" s="86" t="s">
        <v>13067</v>
      </c>
    </row>
    <row r="2571" spans="1:45">
      <c r="A2571" s="50">
        <f t="shared" si="177"/>
        <v>0</v>
      </c>
      <c r="B2571" s="51" t="str">
        <f>IF(A2571="","",IF(A2571&lt;词盘!$B$2,"大词",IF(A2571&lt;词盘!$C$2,"中尾词","长尾词")))</f>
        <v>大词</v>
      </c>
      <c r="D2571" s="29" t="str">
        <f t="shared" si="175"/>
        <v>无序</v>
      </c>
      <c r="I2571" s="61">
        <f t="shared" si="176"/>
        <v>0</v>
      </c>
      <c r="M2571" s="62" t="s">
        <v>13068</v>
      </c>
      <c r="N2571" s="63"/>
      <c r="O2571" s="64" t="s">
        <v>2027</v>
      </c>
      <c r="P2571" s="65"/>
      <c r="Q2571" s="63" t="s">
        <v>2149</v>
      </c>
      <c r="R2571" s="68">
        <v>0</v>
      </c>
      <c r="S2571" s="68">
        <v>2</v>
      </c>
      <c r="T2571" s="69" t="s">
        <v>4646</v>
      </c>
      <c r="U2571" s="70"/>
      <c r="V2571" s="68"/>
      <c r="W2571" s="71"/>
      <c r="X2571" s="72"/>
      <c r="Y2571" s="71"/>
      <c r="Z2571" s="71"/>
      <c r="AA2571" s="71"/>
      <c r="AB2571" s="76"/>
      <c r="AC2571" s="68">
        <v>0</v>
      </c>
      <c r="AD2571" s="77"/>
      <c r="AE2571" s="68">
        <v>14</v>
      </c>
      <c r="AF2571" s="78"/>
      <c r="AG2571" s="81"/>
      <c r="AH2571" s="44" t="s">
        <v>2027</v>
      </c>
      <c r="AI2571" s="64" t="s">
        <v>2177</v>
      </c>
      <c r="AJ2571" s="63"/>
      <c r="AK2571" s="78"/>
      <c r="AL2571" s="78"/>
      <c r="AM2571" s="63"/>
      <c r="AN2571" s="78"/>
      <c r="AO2571" s="78"/>
      <c r="AP2571" s="63"/>
      <c r="AQ2571" s="78"/>
      <c r="AR2571" s="78"/>
      <c r="AS2571" s="86"/>
    </row>
    <row r="2572" spans="1:45">
      <c r="A2572" s="50">
        <f t="shared" si="177"/>
        <v>0</v>
      </c>
      <c r="B2572" s="51" t="str">
        <f>IF(A2572="","",IF(A2572&lt;词盘!$B$2,"大词",IF(A2572&lt;词盘!$C$2,"中尾词","长尾词")))</f>
        <v>大词</v>
      </c>
      <c r="D2572" s="29" t="str">
        <f t="shared" si="175"/>
        <v>无序</v>
      </c>
      <c r="I2572" s="61">
        <f t="shared" si="176"/>
        <v>0</v>
      </c>
      <c r="M2572" s="62" t="s">
        <v>13069</v>
      </c>
      <c r="N2572" s="63"/>
      <c r="O2572" s="64" t="s">
        <v>2027</v>
      </c>
      <c r="P2572" s="65"/>
      <c r="Q2572" s="63" t="s">
        <v>2047</v>
      </c>
      <c r="R2572" s="68">
        <v>0</v>
      </c>
      <c r="S2572" s="68">
        <v>13</v>
      </c>
      <c r="T2572" s="69" t="s">
        <v>6983</v>
      </c>
      <c r="U2572" s="70"/>
      <c r="V2572" s="68"/>
      <c r="W2572" s="71"/>
      <c r="X2572" s="72"/>
      <c r="Y2572" s="71"/>
      <c r="Z2572" s="71"/>
      <c r="AA2572" s="71"/>
      <c r="AB2572" s="76"/>
      <c r="AC2572" s="68">
        <v>0</v>
      </c>
      <c r="AD2572" s="77"/>
      <c r="AE2572" s="68">
        <v>35</v>
      </c>
      <c r="AF2572" s="78"/>
      <c r="AG2572" s="81"/>
      <c r="AH2572" s="44" t="s">
        <v>2027</v>
      </c>
      <c r="AI2572" s="64" t="s">
        <v>2177</v>
      </c>
      <c r="AJ2572" s="63"/>
      <c r="AK2572" s="78"/>
      <c r="AL2572" s="78"/>
      <c r="AM2572" s="63"/>
      <c r="AN2572" s="78"/>
      <c r="AO2572" s="78"/>
      <c r="AP2572" s="63"/>
      <c r="AQ2572" s="78"/>
      <c r="AR2572" s="78"/>
      <c r="AS2572" s="86"/>
    </row>
    <row r="2573" spans="1:45">
      <c r="A2573" s="50">
        <f t="shared" si="177"/>
        <v>0</v>
      </c>
      <c r="B2573" s="51" t="str">
        <f>IF(A2573="","",IF(A2573&lt;词盘!$B$2,"大词",IF(A2573&lt;词盘!$C$2,"中尾词","长尾词")))</f>
        <v>大词</v>
      </c>
      <c r="D2573" s="29" t="str">
        <f t="shared" si="175"/>
        <v>无序</v>
      </c>
      <c r="I2573" s="61">
        <f t="shared" si="176"/>
        <v>0</v>
      </c>
      <c r="M2573" s="62" t="s">
        <v>13070</v>
      </c>
      <c r="N2573" s="63" t="s">
        <v>2818</v>
      </c>
      <c r="O2573" s="64" t="s">
        <v>2027</v>
      </c>
      <c r="P2573" s="65"/>
      <c r="Q2573" s="63" t="s">
        <v>2047</v>
      </c>
      <c r="R2573" s="68">
        <v>0</v>
      </c>
      <c r="S2573" s="68">
        <v>12</v>
      </c>
      <c r="T2573" s="69" t="s">
        <v>13071</v>
      </c>
      <c r="U2573" s="70"/>
      <c r="V2573" s="68"/>
      <c r="W2573" s="71"/>
      <c r="X2573" s="72"/>
      <c r="Y2573" s="71"/>
      <c r="Z2573" s="71"/>
      <c r="AA2573" s="71">
        <v>1</v>
      </c>
      <c r="AB2573" s="76">
        <v>0</v>
      </c>
      <c r="AC2573" s="68">
        <v>1346</v>
      </c>
      <c r="AD2573" s="77">
        <v>0</v>
      </c>
      <c r="AE2573" s="68">
        <v>17</v>
      </c>
      <c r="AF2573" s="78">
        <v>0.3649</v>
      </c>
      <c r="AG2573" s="81">
        <v>0.2142</v>
      </c>
      <c r="AH2573" s="82">
        <v>3.68</v>
      </c>
      <c r="AI2573" s="64" t="s">
        <v>13072</v>
      </c>
      <c r="AJ2573" s="63" t="s">
        <v>2022</v>
      </c>
      <c r="AK2573" s="78">
        <v>0.1757</v>
      </c>
      <c r="AL2573" s="78">
        <v>0.1071</v>
      </c>
      <c r="AM2573" s="63" t="s">
        <v>2024</v>
      </c>
      <c r="AN2573" s="78">
        <v>0.1081</v>
      </c>
      <c r="AO2573" s="78">
        <v>0.0714</v>
      </c>
      <c r="AP2573" s="63" t="s">
        <v>2066</v>
      </c>
      <c r="AQ2573" s="78">
        <v>0.0811</v>
      </c>
      <c r="AR2573" s="78">
        <v>0.0357</v>
      </c>
      <c r="AS2573" s="86" t="s">
        <v>13073</v>
      </c>
    </row>
    <row r="2574" spans="1:45">
      <c r="A2574" s="50">
        <f t="shared" si="177"/>
        <v>0</v>
      </c>
      <c r="B2574" s="51" t="str">
        <f>IF(A2574="","",IF(A2574&lt;词盘!$B$2,"大词",IF(A2574&lt;词盘!$C$2,"中尾词","长尾词")))</f>
        <v>大词</v>
      </c>
      <c r="D2574" s="29" t="str">
        <f t="shared" si="175"/>
        <v>无序</v>
      </c>
      <c r="I2574" s="61">
        <f t="shared" si="176"/>
        <v>0</v>
      </c>
      <c r="M2574" s="62" t="s">
        <v>13074</v>
      </c>
      <c r="N2574" s="63" t="s">
        <v>13075</v>
      </c>
      <c r="O2574" s="64" t="s">
        <v>2018</v>
      </c>
      <c r="P2574" s="65"/>
      <c r="Q2574" s="63" t="s">
        <v>1987</v>
      </c>
      <c r="R2574" s="68">
        <v>0</v>
      </c>
      <c r="S2574" s="68">
        <v>9</v>
      </c>
      <c r="T2574" s="69" t="s">
        <v>11092</v>
      </c>
      <c r="U2574" s="70"/>
      <c r="V2574" s="68"/>
      <c r="W2574" s="71"/>
      <c r="X2574" s="72"/>
      <c r="Y2574" s="71"/>
      <c r="Z2574" s="71"/>
      <c r="AA2574" s="71">
        <v>1</v>
      </c>
      <c r="AB2574" s="76">
        <v>0</v>
      </c>
      <c r="AC2574" s="68">
        <v>218</v>
      </c>
      <c r="AD2574" s="77">
        <v>0</v>
      </c>
      <c r="AE2574" s="68">
        <v>19</v>
      </c>
      <c r="AF2574" s="78">
        <v>0.3714</v>
      </c>
      <c r="AG2574" s="81">
        <v>0.1667</v>
      </c>
      <c r="AH2574" s="44" t="s">
        <v>2027</v>
      </c>
      <c r="AI2574" s="64" t="s">
        <v>2177</v>
      </c>
      <c r="AJ2574" s="63" t="s">
        <v>2278</v>
      </c>
      <c r="AK2574" s="78">
        <v>0.1714</v>
      </c>
      <c r="AL2574" s="78">
        <v>0.1667</v>
      </c>
      <c r="AM2574" s="63" t="s">
        <v>2022</v>
      </c>
      <c r="AN2574" s="78">
        <v>0.1143</v>
      </c>
      <c r="AO2574" s="78">
        <v>0</v>
      </c>
      <c r="AP2574" s="63" t="s">
        <v>2917</v>
      </c>
      <c r="AQ2574" s="78">
        <v>0.0857</v>
      </c>
      <c r="AR2574" s="78">
        <v>0</v>
      </c>
      <c r="AS2574" s="86" t="s">
        <v>13076</v>
      </c>
    </row>
    <row r="2575" spans="1:45">
      <c r="A2575" s="50">
        <f t="shared" si="177"/>
        <v>12</v>
      </c>
      <c r="B2575" s="51" t="str">
        <f>IF(A2575="","",IF(A2575&lt;词盘!$B$2,"大词",IF(A2575&lt;词盘!$C$2,"中尾词","长尾词")))</f>
        <v>大词</v>
      </c>
      <c r="D2575" s="29" t="str">
        <f t="shared" si="175"/>
        <v>有序</v>
      </c>
      <c r="E2575" s="2" t="s">
        <v>2045</v>
      </c>
      <c r="I2575" s="61">
        <f t="shared" si="176"/>
        <v>0</v>
      </c>
      <c r="M2575" s="62" t="s">
        <v>13077</v>
      </c>
      <c r="N2575" s="63"/>
      <c r="O2575" s="64" t="s">
        <v>2018</v>
      </c>
      <c r="P2575" s="65"/>
      <c r="Q2575" s="63" t="s">
        <v>1987</v>
      </c>
      <c r="R2575" s="68">
        <v>0</v>
      </c>
      <c r="S2575" s="68">
        <v>11</v>
      </c>
      <c r="T2575" s="69" t="s">
        <v>7320</v>
      </c>
      <c r="U2575" s="70">
        <v>2214886</v>
      </c>
      <c r="V2575" s="68">
        <v>480</v>
      </c>
      <c r="W2575" s="71">
        <v>12</v>
      </c>
      <c r="X2575" s="72">
        <v>0.026</v>
      </c>
      <c r="Y2575" s="71">
        <v>14345</v>
      </c>
      <c r="Z2575" s="71">
        <v>185</v>
      </c>
      <c r="AA2575" s="71">
        <v>1</v>
      </c>
      <c r="AB2575" s="76">
        <v>0</v>
      </c>
      <c r="AC2575" s="68">
        <v>2596</v>
      </c>
      <c r="AD2575" s="77">
        <v>0.18</v>
      </c>
      <c r="AE2575" s="68">
        <v>5</v>
      </c>
      <c r="AF2575" s="78">
        <v>0.5</v>
      </c>
      <c r="AG2575" s="81">
        <v>0.6153</v>
      </c>
      <c r="AH2575" s="82">
        <v>2.16</v>
      </c>
      <c r="AI2575" s="64" t="s">
        <v>13078</v>
      </c>
      <c r="AJ2575" s="63" t="s">
        <v>2054</v>
      </c>
      <c r="AK2575" s="78">
        <v>0.3077</v>
      </c>
      <c r="AL2575" s="78">
        <v>0.3077</v>
      </c>
      <c r="AM2575" s="63" t="s">
        <v>2066</v>
      </c>
      <c r="AN2575" s="78">
        <v>0.1154</v>
      </c>
      <c r="AO2575" s="78">
        <v>0.1538</v>
      </c>
      <c r="AP2575" s="63" t="s">
        <v>2023</v>
      </c>
      <c r="AQ2575" s="78">
        <v>0.0769</v>
      </c>
      <c r="AR2575" s="78">
        <v>0.1538</v>
      </c>
      <c r="AS2575" s="86" t="s">
        <v>13079</v>
      </c>
    </row>
    <row r="2576" spans="1:45">
      <c r="A2576" s="50">
        <f t="shared" si="177"/>
        <v>0</v>
      </c>
      <c r="B2576" s="51" t="str">
        <f>IF(A2576="","",IF(A2576&lt;词盘!$B$2,"大词",IF(A2576&lt;词盘!$C$2,"中尾词","长尾词")))</f>
        <v>大词</v>
      </c>
      <c r="D2576" s="29" t="str">
        <f t="shared" si="175"/>
        <v>有序</v>
      </c>
      <c r="E2576" s="2" t="s">
        <v>2045</v>
      </c>
      <c r="I2576" s="61">
        <f t="shared" si="176"/>
        <v>0</v>
      </c>
      <c r="M2576" s="62" t="s">
        <v>13080</v>
      </c>
      <c r="N2576" s="63"/>
      <c r="O2576" s="64" t="s">
        <v>2027</v>
      </c>
      <c r="P2576" s="65"/>
      <c r="Q2576" s="63" t="s">
        <v>2047</v>
      </c>
      <c r="R2576" s="68">
        <v>0</v>
      </c>
      <c r="S2576" s="68">
        <v>3</v>
      </c>
      <c r="T2576" s="69" t="s">
        <v>8218</v>
      </c>
      <c r="U2576" s="70"/>
      <c r="V2576" s="68"/>
      <c r="W2576" s="71"/>
      <c r="X2576" s="72"/>
      <c r="Y2576" s="71"/>
      <c r="Z2576" s="71"/>
      <c r="AA2576" s="71"/>
      <c r="AB2576" s="76"/>
      <c r="AC2576" s="68">
        <v>0</v>
      </c>
      <c r="AD2576" s="77"/>
      <c r="AE2576" s="68">
        <v>15</v>
      </c>
      <c r="AF2576" s="78"/>
      <c r="AG2576" s="81"/>
      <c r="AH2576" s="44" t="s">
        <v>2027</v>
      </c>
      <c r="AI2576" s="64" t="s">
        <v>2177</v>
      </c>
      <c r="AJ2576" s="63"/>
      <c r="AK2576" s="78"/>
      <c r="AL2576" s="78"/>
      <c r="AM2576" s="63"/>
      <c r="AN2576" s="78"/>
      <c r="AO2576" s="78"/>
      <c r="AP2576" s="63"/>
      <c r="AQ2576" s="78"/>
      <c r="AR2576" s="78"/>
      <c r="AS2576" s="86"/>
    </row>
    <row r="2577" spans="1:45">
      <c r="A2577" s="50">
        <f t="shared" ref="A2577:A2605" si="178">W2577</f>
        <v>0</v>
      </c>
      <c r="B2577" s="51" t="str">
        <f>IF(A2577="","",IF(A2577&lt;词盘!$B$2,"大词",IF(A2577&lt;词盘!$C$2,"中尾词","长尾词")))</f>
        <v>大词</v>
      </c>
      <c r="D2577" s="29" t="str">
        <f t="shared" ref="D2577:D2624" si="179">IF(M2577="","",IF(OR(E2577="/",E2577=""),"无序",IF(COUNTIFS(E:E,E2577)&lt;4,"无序","有序")))</f>
        <v>有序</v>
      </c>
      <c r="E2577" s="2" t="s">
        <v>2045</v>
      </c>
      <c r="I2577" s="61">
        <f t="shared" si="176"/>
        <v>0</v>
      </c>
      <c r="M2577" s="62" t="s">
        <v>13081</v>
      </c>
      <c r="N2577" s="63"/>
      <c r="O2577" s="64" t="s">
        <v>2027</v>
      </c>
      <c r="P2577" s="65"/>
      <c r="Q2577" s="63" t="s">
        <v>2047</v>
      </c>
      <c r="R2577" s="68">
        <v>0</v>
      </c>
      <c r="S2577" s="68">
        <v>7</v>
      </c>
      <c r="T2577" s="69" t="s">
        <v>13082</v>
      </c>
      <c r="U2577" s="70"/>
      <c r="V2577" s="68"/>
      <c r="W2577" s="71"/>
      <c r="X2577" s="72"/>
      <c r="Y2577" s="71"/>
      <c r="Z2577" s="71"/>
      <c r="AA2577" s="71"/>
      <c r="AB2577" s="76"/>
      <c r="AC2577" s="68">
        <v>0</v>
      </c>
      <c r="AD2577" s="77"/>
      <c r="AE2577" s="68">
        <v>20</v>
      </c>
      <c r="AF2577" s="78"/>
      <c r="AG2577" s="81"/>
      <c r="AH2577" s="44" t="s">
        <v>2027</v>
      </c>
      <c r="AI2577" s="64" t="s">
        <v>2177</v>
      </c>
      <c r="AJ2577" s="63"/>
      <c r="AK2577" s="78"/>
      <c r="AL2577" s="78"/>
      <c r="AM2577" s="63"/>
      <c r="AN2577" s="78"/>
      <c r="AO2577" s="78"/>
      <c r="AP2577" s="63"/>
      <c r="AQ2577" s="78"/>
      <c r="AR2577" s="78"/>
      <c r="AS2577" s="86"/>
    </row>
    <row r="2578" spans="1:45">
      <c r="A2578" s="50">
        <f t="shared" si="178"/>
        <v>16</v>
      </c>
      <c r="B2578" s="51" t="str">
        <f>IF(A2578="","",IF(A2578&lt;词盘!$B$2,"大词",IF(A2578&lt;词盘!$C$2,"中尾词","长尾词")))</f>
        <v>大词</v>
      </c>
      <c r="D2578" s="29" t="str">
        <f t="shared" si="179"/>
        <v>有序</v>
      </c>
      <c r="E2578" s="2" t="s">
        <v>2045</v>
      </c>
      <c r="I2578" s="61">
        <f t="shared" si="176"/>
        <v>0</v>
      </c>
      <c r="M2578" s="62" t="s">
        <v>13083</v>
      </c>
      <c r="N2578" s="63" t="s">
        <v>13084</v>
      </c>
      <c r="O2578" s="64" t="s">
        <v>2018</v>
      </c>
      <c r="P2578" s="65"/>
      <c r="Q2578" s="63" t="s">
        <v>2019</v>
      </c>
      <c r="R2578" s="68">
        <v>0</v>
      </c>
      <c r="S2578" s="68">
        <v>10</v>
      </c>
      <c r="T2578" s="69" t="s">
        <v>7667</v>
      </c>
      <c r="U2578" s="70">
        <v>2008344</v>
      </c>
      <c r="V2578" s="68">
        <v>539</v>
      </c>
      <c r="W2578" s="71">
        <v>16</v>
      </c>
      <c r="X2578" s="72">
        <v>0.0307</v>
      </c>
      <c r="Y2578" s="71">
        <v>11679</v>
      </c>
      <c r="Z2578" s="71">
        <v>253</v>
      </c>
      <c r="AA2578" s="71">
        <v>1</v>
      </c>
      <c r="AB2578" s="76">
        <v>0</v>
      </c>
      <c r="AC2578" s="68">
        <v>1031</v>
      </c>
      <c r="AD2578" s="77">
        <v>0.52</v>
      </c>
      <c r="AE2578" s="68">
        <v>16</v>
      </c>
      <c r="AF2578" s="78">
        <v>0.6</v>
      </c>
      <c r="AG2578" s="81">
        <v>0.4445</v>
      </c>
      <c r="AH2578" s="44" t="s">
        <v>2027</v>
      </c>
      <c r="AI2578" s="64" t="s">
        <v>2177</v>
      </c>
      <c r="AJ2578" s="63" t="s">
        <v>2023</v>
      </c>
      <c r="AK2578" s="78">
        <v>0.2667</v>
      </c>
      <c r="AL2578" s="78">
        <v>0.1111</v>
      </c>
      <c r="AM2578" s="63" t="s">
        <v>2022</v>
      </c>
      <c r="AN2578" s="78">
        <v>0.2333</v>
      </c>
      <c r="AO2578" s="78">
        <v>0.1667</v>
      </c>
      <c r="AP2578" s="63" t="s">
        <v>2024</v>
      </c>
      <c r="AQ2578" s="78">
        <v>0.1</v>
      </c>
      <c r="AR2578" s="78">
        <v>0.1667</v>
      </c>
      <c r="AS2578" s="86" t="s">
        <v>13085</v>
      </c>
    </row>
    <row r="2579" spans="1:45">
      <c r="A2579" s="50">
        <f t="shared" si="178"/>
        <v>0</v>
      </c>
      <c r="B2579" s="51" t="str">
        <f>IF(A2579="","",IF(A2579&lt;词盘!$B$2,"大词",IF(A2579&lt;词盘!$C$2,"中尾词","长尾词")))</f>
        <v>大词</v>
      </c>
      <c r="D2579" s="29" t="str">
        <f t="shared" si="179"/>
        <v>有序</v>
      </c>
      <c r="E2579" s="89" t="s">
        <v>2045</v>
      </c>
      <c r="I2579" s="61">
        <f t="shared" si="176"/>
        <v>0</v>
      </c>
      <c r="M2579" s="62" t="s">
        <v>13086</v>
      </c>
      <c r="N2579" s="63"/>
      <c r="O2579" s="64" t="s">
        <v>2027</v>
      </c>
      <c r="P2579" s="65"/>
      <c r="Q2579" s="63" t="s">
        <v>2047</v>
      </c>
      <c r="R2579" s="68">
        <v>0</v>
      </c>
      <c r="S2579" s="68">
        <v>7</v>
      </c>
      <c r="T2579" s="69" t="s">
        <v>7000</v>
      </c>
      <c r="U2579" s="70"/>
      <c r="V2579" s="68"/>
      <c r="W2579" s="71"/>
      <c r="X2579" s="72"/>
      <c r="Y2579" s="71"/>
      <c r="Z2579" s="71"/>
      <c r="AA2579" s="71"/>
      <c r="AB2579" s="76"/>
      <c r="AC2579" s="68">
        <v>0</v>
      </c>
      <c r="AD2579" s="77"/>
      <c r="AE2579" s="68">
        <v>19</v>
      </c>
      <c r="AF2579" s="78"/>
      <c r="AG2579" s="81"/>
      <c r="AH2579" s="44" t="s">
        <v>2027</v>
      </c>
      <c r="AI2579" s="64" t="s">
        <v>2177</v>
      </c>
      <c r="AJ2579" s="63"/>
      <c r="AK2579" s="78"/>
      <c r="AL2579" s="78"/>
      <c r="AM2579" s="63"/>
      <c r="AN2579" s="78"/>
      <c r="AO2579" s="78"/>
      <c r="AP2579" s="63"/>
      <c r="AQ2579" s="78"/>
      <c r="AR2579" s="78"/>
      <c r="AS2579" s="86"/>
    </row>
    <row r="2580" spans="1:45">
      <c r="A2580" s="50">
        <f t="shared" si="178"/>
        <v>0</v>
      </c>
      <c r="B2580" s="51" t="str">
        <f>IF(A2580="","",IF(A2580&lt;词盘!$B$2,"大词",IF(A2580&lt;词盘!$C$2,"中尾词","长尾词")))</f>
        <v>大词</v>
      </c>
      <c r="D2580" s="29" t="str">
        <f t="shared" si="179"/>
        <v>有序</v>
      </c>
      <c r="E2580" s="89" t="s">
        <v>2045</v>
      </c>
      <c r="I2580" s="61">
        <f t="shared" si="176"/>
        <v>0</v>
      </c>
      <c r="M2580" s="62" t="s">
        <v>13087</v>
      </c>
      <c r="N2580" s="63"/>
      <c r="O2580" s="64" t="s">
        <v>2018</v>
      </c>
      <c r="P2580" s="65"/>
      <c r="Q2580" s="63" t="s">
        <v>1987</v>
      </c>
      <c r="R2580" s="68">
        <v>0</v>
      </c>
      <c r="S2580" s="68">
        <v>6</v>
      </c>
      <c r="T2580" s="69" t="s">
        <v>8909</v>
      </c>
      <c r="U2580" s="70"/>
      <c r="V2580" s="68"/>
      <c r="W2580" s="71"/>
      <c r="X2580" s="72"/>
      <c r="Y2580" s="71"/>
      <c r="Z2580" s="71"/>
      <c r="AA2580" s="71"/>
      <c r="AB2580" s="76"/>
      <c r="AC2580" s="68">
        <v>0</v>
      </c>
      <c r="AD2580" s="77"/>
      <c r="AE2580" s="68">
        <v>18</v>
      </c>
      <c r="AF2580" s="78"/>
      <c r="AG2580" s="81"/>
      <c r="AH2580" s="44" t="s">
        <v>2027</v>
      </c>
      <c r="AI2580" s="64" t="s">
        <v>2177</v>
      </c>
      <c r="AJ2580" s="63"/>
      <c r="AK2580" s="78"/>
      <c r="AL2580" s="78"/>
      <c r="AM2580" s="63"/>
      <c r="AN2580" s="78"/>
      <c r="AO2580" s="78"/>
      <c r="AP2580" s="63"/>
      <c r="AQ2580" s="78"/>
      <c r="AR2580" s="78"/>
      <c r="AS2580" s="86"/>
    </row>
    <row r="2581" spans="1:45">
      <c r="A2581" s="50">
        <f t="shared" si="178"/>
        <v>0</v>
      </c>
      <c r="B2581" s="51" t="str">
        <f>IF(A2581="","",IF(A2581&lt;词盘!$B$2,"大词",IF(A2581&lt;词盘!$C$2,"中尾词","长尾词")))</f>
        <v>大词</v>
      </c>
      <c r="D2581" s="29" t="str">
        <f t="shared" si="179"/>
        <v>有序</v>
      </c>
      <c r="E2581" s="89" t="s">
        <v>2045</v>
      </c>
      <c r="I2581" s="61">
        <f t="shared" si="176"/>
        <v>0</v>
      </c>
      <c r="M2581" s="62" t="s">
        <v>13088</v>
      </c>
      <c r="N2581" s="63"/>
      <c r="O2581" s="64" t="s">
        <v>2027</v>
      </c>
      <c r="P2581" s="65"/>
      <c r="Q2581" s="63" t="s">
        <v>2047</v>
      </c>
      <c r="R2581" s="68">
        <v>0</v>
      </c>
      <c r="S2581" s="68">
        <v>6</v>
      </c>
      <c r="T2581" s="69" t="s">
        <v>11622</v>
      </c>
      <c r="U2581" s="70"/>
      <c r="V2581" s="68"/>
      <c r="W2581" s="71"/>
      <c r="X2581" s="72"/>
      <c r="Y2581" s="71"/>
      <c r="Z2581" s="71"/>
      <c r="AA2581" s="71"/>
      <c r="AB2581" s="76"/>
      <c r="AC2581" s="68">
        <v>0</v>
      </c>
      <c r="AD2581" s="77"/>
      <c r="AE2581" s="68">
        <v>17</v>
      </c>
      <c r="AF2581" s="78"/>
      <c r="AG2581" s="81"/>
      <c r="AH2581" s="44" t="s">
        <v>2027</v>
      </c>
      <c r="AI2581" s="64" t="s">
        <v>2177</v>
      </c>
      <c r="AJ2581" s="63"/>
      <c r="AK2581" s="78"/>
      <c r="AL2581" s="78"/>
      <c r="AM2581" s="63"/>
      <c r="AN2581" s="78"/>
      <c r="AO2581" s="78"/>
      <c r="AP2581" s="63"/>
      <c r="AQ2581" s="78"/>
      <c r="AR2581" s="78"/>
      <c r="AS2581" s="86"/>
    </row>
    <row r="2582" spans="1:45">
      <c r="A2582" s="50">
        <f t="shared" si="178"/>
        <v>28</v>
      </c>
      <c r="B2582" s="51" t="str">
        <f>IF(A2582="","",IF(A2582&lt;词盘!$B$2,"大词",IF(A2582&lt;词盘!$C$2,"中尾词","长尾词")))</f>
        <v>大词</v>
      </c>
      <c r="D2582" s="29" t="str">
        <f t="shared" si="179"/>
        <v>有序</v>
      </c>
      <c r="E2582" s="2" t="s">
        <v>2045</v>
      </c>
      <c r="I2582" s="61">
        <f t="shared" si="176"/>
        <v>0</v>
      </c>
      <c r="M2582" s="62" t="s">
        <v>13089</v>
      </c>
      <c r="N2582" s="63"/>
      <c r="O2582" s="64" t="s">
        <v>2027</v>
      </c>
      <c r="P2582" s="65"/>
      <c r="Q2582" s="63" t="s">
        <v>2047</v>
      </c>
      <c r="R2582" s="68">
        <v>0</v>
      </c>
      <c r="S2582" s="68">
        <v>12</v>
      </c>
      <c r="T2582" s="69" t="s">
        <v>13090</v>
      </c>
      <c r="U2582" s="70">
        <v>1148131</v>
      </c>
      <c r="V2582" s="68">
        <v>920</v>
      </c>
      <c r="W2582" s="71">
        <v>28</v>
      </c>
      <c r="X2582" s="72">
        <v>0.0313</v>
      </c>
      <c r="Y2582" s="71">
        <v>20608</v>
      </c>
      <c r="Z2582" s="71">
        <v>415</v>
      </c>
      <c r="AA2582" s="71">
        <v>1</v>
      </c>
      <c r="AB2582" s="76">
        <v>0</v>
      </c>
      <c r="AC2582" s="68">
        <v>1272</v>
      </c>
      <c r="AD2582" s="77">
        <v>0.72</v>
      </c>
      <c r="AE2582" s="68">
        <v>2</v>
      </c>
      <c r="AF2582" s="78">
        <v>0.6539</v>
      </c>
      <c r="AG2582" s="81">
        <v>0.5667</v>
      </c>
      <c r="AH2582" s="44" t="s">
        <v>2027</v>
      </c>
      <c r="AI2582" s="64" t="s">
        <v>2177</v>
      </c>
      <c r="AJ2582" s="63" t="s">
        <v>2224</v>
      </c>
      <c r="AK2582" s="78">
        <v>0.3269</v>
      </c>
      <c r="AL2582" s="78">
        <v>0.2667</v>
      </c>
      <c r="AM2582" s="63" t="s">
        <v>2022</v>
      </c>
      <c r="AN2582" s="78">
        <v>0.2308</v>
      </c>
      <c r="AO2582" s="78">
        <v>0.1667</v>
      </c>
      <c r="AP2582" s="63" t="s">
        <v>2024</v>
      </c>
      <c r="AQ2582" s="78">
        <v>0.0962</v>
      </c>
      <c r="AR2582" s="78">
        <v>0.1333</v>
      </c>
      <c r="AS2582" s="86" t="s">
        <v>13091</v>
      </c>
    </row>
    <row r="2583" spans="1:45">
      <c r="A2583" s="50">
        <f t="shared" si="178"/>
        <v>155</v>
      </c>
      <c r="B2583" s="51" t="str">
        <f>IF(A2583="","",IF(A2583&lt;词盘!$B$2,"大词",IF(A2583&lt;词盘!$C$2,"中尾词","长尾词")))</f>
        <v>大词</v>
      </c>
      <c r="D2583" s="29" t="str">
        <f t="shared" si="179"/>
        <v>有序</v>
      </c>
      <c r="E2583" s="2" t="s">
        <v>2045</v>
      </c>
      <c r="I2583" s="61">
        <f t="shared" si="176"/>
        <v>0</v>
      </c>
      <c r="M2583" s="62" t="s">
        <v>13092</v>
      </c>
      <c r="N2583" s="63" t="s">
        <v>13093</v>
      </c>
      <c r="O2583" s="64" t="s">
        <v>2027</v>
      </c>
      <c r="P2583" s="65"/>
      <c r="Q2583" s="63" t="s">
        <v>2047</v>
      </c>
      <c r="R2583" s="68">
        <v>0</v>
      </c>
      <c r="S2583" s="68">
        <v>11</v>
      </c>
      <c r="T2583" s="69" t="s">
        <v>9233</v>
      </c>
      <c r="U2583" s="70">
        <v>2008343</v>
      </c>
      <c r="V2583" s="68">
        <v>616</v>
      </c>
      <c r="W2583" s="71">
        <v>155</v>
      </c>
      <c r="X2583" s="72">
        <v>0.2529</v>
      </c>
      <c r="Y2583" s="71">
        <v>16006</v>
      </c>
      <c r="Z2583" s="71">
        <v>255</v>
      </c>
      <c r="AA2583" s="71">
        <v>4</v>
      </c>
      <c r="AB2583" s="76">
        <v>1</v>
      </c>
      <c r="AC2583" s="68">
        <v>1596</v>
      </c>
      <c r="AD2583" s="77">
        <v>0.39</v>
      </c>
      <c r="AE2583" s="68">
        <v>5</v>
      </c>
      <c r="AF2583" s="78">
        <v>0.4334</v>
      </c>
      <c r="AG2583" s="81">
        <v>0.3333</v>
      </c>
      <c r="AH2583" s="44" t="s">
        <v>2027</v>
      </c>
      <c r="AI2583" s="64" t="s">
        <v>2177</v>
      </c>
      <c r="AJ2583" s="63" t="s">
        <v>3018</v>
      </c>
      <c r="AK2583" s="78">
        <v>0.1667</v>
      </c>
      <c r="AL2583" s="78">
        <v>0.2222</v>
      </c>
      <c r="AM2583" s="63" t="s">
        <v>2279</v>
      </c>
      <c r="AN2583" s="78">
        <v>0.1667</v>
      </c>
      <c r="AO2583" s="78">
        <v>0.1111</v>
      </c>
      <c r="AP2583" s="63" t="s">
        <v>3737</v>
      </c>
      <c r="AQ2583" s="78">
        <v>0.1</v>
      </c>
      <c r="AR2583" s="78">
        <v>0</v>
      </c>
      <c r="AS2583" s="86" t="s">
        <v>13094</v>
      </c>
    </row>
    <row r="2584" spans="1:45">
      <c r="A2584" s="50">
        <f t="shared" si="178"/>
        <v>0</v>
      </c>
      <c r="B2584" s="51" t="str">
        <f>IF(A2584="","",IF(A2584&lt;词盘!$B$2,"大词",IF(A2584&lt;词盘!$C$2,"中尾词","长尾词")))</f>
        <v>大词</v>
      </c>
      <c r="D2584" s="29" t="str">
        <f t="shared" si="179"/>
        <v>有序</v>
      </c>
      <c r="E2584" s="2" t="s">
        <v>2045</v>
      </c>
      <c r="I2584" s="61">
        <f t="shared" si="176"/>
        <v>0</v>
      </c>
      <c r="M2584" s="62" t="s">
        <v>13095</v>
      </c>
      <c r="N2584" s="63"/>
      <c r="O2584" s="64" t="s">
        <v>2027</v>
      </c>
      <c r="P2584" s="65"/>
      <c r="Q2584" s="63" t="s">
        <v>2047</v>
      </c>
      <c r="R2584" s="68">
        <v>0</v>
      </c>
      <c r="S2584" s="68">
        <v>10</v>
      </c>
      <c r="T2584" s="69" t="s">
        <v>13096</v>
      </c>
      <c r="U2584" s="70"/>
      <c r="V2584" s="68"/>
      <c r="W2584" s="71"/>
      <c r="X2584" s="72"/>
      <c r="Y2584" s="71"/>
      <c r="Z2584" s="71"/>
      <c r="AA2584" s="71"/>
      <c r="AB2584" s="76"/>
      <c r="AC2584" s="68">
        <v>0</v>
      </c>
      <c r="AD2584" s="77"/>
      <c r="AE2584" s="68">
        <v>20</v>
      </c>
      <c r="AF2584" s="78"/>
      <c r="AG2584" s="81"/>
      <c r="AH2584" s="44" t="s">
        <v>2027</v>
      </c>
      <c r="AI2584" s="64" t="s">
        <v>2177</v>
      </c>
      <c r="AJ2584" s="63"/>
      <c r="AK2584" s="78"/>
      <c r="AL2584" s="78"/>
      <c r="AM2584" s="63"/>
      <c r="AN2584" s="78"/>
      <c r="AO2584" s="78"/>
      <c r="AP2584" s="63"/>
      <c r="AQ2584" s="78"/>
      <c r="AR2584" s="78"/>
      <c r="AS2584" s="86"/>
    </row>
    <row r="2585" spans="1:45">
      <c r="A2585" s="50">
        <f t="shared" si="178"/>
        <v>312</v>
      </c>
      <c r="B2585" s="51" t="str">
        <f>IF(A2585="","",IF(A2585&lt;词盘!$B$2,"大词",IF(A2585&lt;词盘!$C$2,"中尾词","长尾词")))</f>
        <v>大词</v>
      </c>
      <c r="D2585" s="29" t="str">
        <f t="shared" si="179"/>
        <v>有序</v>
      </c>
      <c r="E2585" s="2" t="s">
        <v>2045</v>
      </c>
      <c r="I2585" s="61">
        <f t="shared" si="176"/>
        <v>0</v>
      </c>
      <c r="M2585" s="62" t="s">
        <v>13097</v>
      </c>
      <c r="N2585" s="63" t="s">
        <v>13098</v>
      </c>
      <c r="O2585" s="64" t="s">
        <v>2027</v>
      </c>
      <c r="P2585" s="65"/>
      <c r="Q2585" s="63" t="s">
        <v>2047</v>
      </c>
      <c r="R2585" s="68">
        <v>0</v>
      </c>
      <c r="S2585" s="68">
        <v>3</v>
      </c>
      <c r="T2585" s="69" t="s">
        <v>10603</v>
      </c>
      <c r="U2585" s="70">
        <v>2069851</v>
      </c>
      <c r="V2585" s="68">
        <v>1112</v>
      </c>
      <c r="W2585" s="71">
        <v>312</v>
      </c>
      <c r="X2585" s="72">
        <v>0.2813</v>
      </c>
      <c r="Y2585" s="71">
        <v>28057</v>
      </c>
      <c r="Z2585" s="71">
        <v>513</v>
      </c>
      <c r="AA2585" s="71">
        <v>8</v>
      </c>
      <c r="AB2585" s="76">
        <v>0</v>
      </c>
      <c r="AC2585" s="68">
        <v>719</v>
      </c>
      <c r="AD2585" s="77">
        <v>1.55</v>
      </c>
      <c r="AE2585" s="68">
        <v>4</v>
      </c>
      <c r="AF2585" s="78">
        <v>0.4999</v>
      </c>
      <c r="AG2585" s="81">
        <v>0.5</v>
      </c>
      <c r="AH2585" s="44" t="s">
        <v>2027</v>
      </c>
      <c r="AI2585" s="64" t="s">
        <v>2177</v>
      </c>
      <c r="AJ2585" s="63" t="s">
        <v>2376</v>
      </c>
      <c r="AK2585" s="78">
        <v>0.2857</v>
      </c>
      <c r="AL2585" s="78">
        <v>0.5</v>
      </c>
      <c r="AM2585" s="63" t="s">
        <v>2610</v>
      </c>
      <c r="AN2585" s="78">
        <v>0.1071</v>
      </c>
      <c r="AO2585" s="78">
        <v>0</v>
      </c>
      <c r="AP2585" s="63" t="s">
        <v>2178</v>
      </c>
      <c r="AQ2585" s="78">
        <v>0.1071</v>
      </c>
      <c r="AR2585" s="78">
        <v>0</v>
      </c>
      <c r="AS2585" s="86" t="s">
        <v>13099</v>
      </c>
    </row>
    <row r="2586" spans="1:45">
      <c r="A2586" s="50">
        <f t="shared" si="178"/>
        <v>0</v>
      </c>
      <c r="B2586" s="51" t="str">
        <f>IF(A2586="","",IF(A2586&lt;词盘!$B$2,"大词",IF(A2586&lt;词盘!$C$2,"中尾词","长尾词")))</f>
        <v>大词</v>
      </c>
      <c r="D2586" s="29" t="str">
        <f t="shared" si="179"/>
        <v>有序</v>
      </c>
      <c r="E2586" s="2" t="s">
        <v>2045</v>
      </c>
      <c r="I2586" s="61">
        <f t="shared" si="176"/>
        <v>0</v>
      </c>
      <c r="M2586" s="62" t="s">
        <v>13100</v>
      </c>
      <c r="N2586" s="63"/>
      <c r="O2586" s="64" t="s">
        <v>2027</v>
      </c>
      <c r="P2586" s="65"/>
      <c r="Q2586" s="63" t="s">
        <v>2149</v>
      </c>
      <c r="R2586" s="68">
        <v>0</v>
      </c>
      <c r="S2586" s="68">
        <v>13</v>
      </c>
      <c r="T2586" s="69" t="s">
        <v>7299</v>
      </c>
      <c r="U2586" s="70"/>
      <c r="V2586" s="68"/>
      <c r="W2586" s="71"/>
      <c r="X2586" s="72"/>
      <c r="Y2586" s="71"/>
      <c r="Z2586" s="71"/>
      <c r="AA2586" s="71"/>
      <c r="AB2586" s="76"/>
      <c r="AC2586" s="68">
        <v>0</v>
      </c>
      <c r="AD2586" s="77"/>
      <c r="AE2586" s="68">
        <v>19</v>
      </c>
      <c r="AF2586" s="78"/>
      <c r="AG2586" s="81"/>
      <c r="AH2586" s="44" t="s">
        <v>2027</v>
      </c>
      <c r="AI2586" s="64" t="s">
        <v>2177</v>
      </c>
      <c r="AJ2586" s="63"/>
      <c r="AK2586" s="78"/>
      <c r="AL2586" s="78"/>
      <c r="AM2586" s="63"/>
      <c r="AN2586" s="78"/>
      <c r="AO2586" s="78"/>
      <c r="AP2586" s="63"/>
      <c r="AQ2586" s="78"/>
      <c r="AR2586" s="78"/>
      <c r="AS2586" s="86"/>
    </row>
    <row r="2587" spans="1:45">
      <c r="A2587" s="50">
        <f t="shared" si="178"/>
        <v>0</v>
      </c>
      <c r="B2587" s="51" t="str">
        <f>IF(A2587="","",IF(A2587&lt;词盘!$B$2,"大词",IF(A2587&lt;词盘!$C$2,"中尾词","长尾词")))</f>
        <v>大词</v>
      </c>
      <c r="D2587" s="29" t="str">
        <f t="shared" si="179"/>
        <v>无序</v>
      </c>
      <c r="I2587" s="61">
        <f t="shared" si="176"/>
        <v>0</v>
      </c>
      <c r="M2587" s="62" t="s">
        <v>13101</v>
      </c>
      <c r="N2587" s="63" t="s">
        <v>13102</v>
      </c>
      <c r="O2587" s="64" t="s">
        <v>2018</v>
      </c>
      <c r="P2587" s="65"/>
      <c r="Q2587" s="63" t="s">
        <v>2275</v>
      </c>
      <c r="R2587" s="68">
        <v>0</v>
      </c>
      <c r="S2587" s="68">
        <v>7</v>
      </c>
      <c r="T2587" s="69" t="s">
        <v>13103</v>
      </c>
      <c r="U2587" s="70"/>
      <c r="V2587" s="68"/>
      <c r="W2587" s="71"/>
      <c r="X2587" s="72"/>
      <c r="Y2587" s="71"/>
      <c r="Z2587" s="71"/>
      <c r="AA2587" s="71">
        <v>1</v>
      </c>
      <c r="AB2587" s="76">
        <v>0</v>
      </c>
      <c r="AC2587" s="68">
        <v>1010</v>
      </c>
      <c r="AD2587" s="77">
        <v>0</v>
      </c>
      <c r="AE2587" s="68">
        <v>20</v>
      </c>
      <c r="AF2587" s="78">
        <v>1</v>
      </c>
      <c r="AG2587" s="81">
        <v>1</v>
      </c>
      <c r="AH2587" s="82">
        <v>3.8</v>
      </c>
      <c r="AI2587" s="64" t="s">
        <v>13104</v>
      </c>
      <c r="AJ2587" s="63" t="s">
        <v>9918</v>
      </c>
      <c r="AK2587" s="78">
        <v>1</v>
      </c>
      <c r="AL2587" s="78">
        <v>1</v>
      </c>
      <c r="AM2587" s="63"/>
      <c r="AN2587" s="78"/>
      <c r="AO2587" s="78"/>
      <c r="AP2587" s="63"/>
      <c r="AQ2587" s="78"/>
      <c r="AR2587" s="78"/>
      <c r="AS2587" s="86" t="s">
        <v>13105</v>
      </c>
    </row>
    <row r="2588" spans="1:45">
      <c r="A2588" s="50">
        <f t="shared" si="178"/>
        <v>0</v>
      </c>
      <c r="B2588" s="51" t="str">
        <f>IF(A2588="","",IF(A2588&lt;词盘!$B$2,"大词",IF(A2588&lt;词盘!$C$2,"中尾词","长尾词")))</f>
        <v>大词</v>
      </c>
      <c r="D2588" s="29" t="str">
        <f t="shared" si="179"/>
        <v>无序</v>
      </c>
      <c r="I2588" s="61">
        <f t="shared" si="176"/>
        <v>0</v>
      </c>
      <c r="M2588" s="62" t="s">
        <v>13106</v>
      </c>
      <c r="N2588" s="63"/>
      <c r="O2588" s="64" t="s">
        <v>2027</v>
      </c>
      <c r="P2588" s="65"/>
      <c r="Q2588" s="63" t="s">
        <v>2047</v>
      </c>
      <c r="R2588" s="68">
        <v>0</v>
      </c>
      <c r="S2588" s="68">
        <v>5</v>
      </c>
      <c r="T2588" s="69" t="s">
        <v>13107</v>
      </c>
      <c r="U2588" s="70"/>
      <c r="V2588" s="68"/>
      <c r="W2588" s="71"/>
      <c r="X2588" s="72"/>
      <c r="Y2588" s="71"/>
      <c r="Z2588" s="71"/>
      <c r="AA2588" s="71"/>
      <c r="AB2588" s="76"/>
      <c r="AC2588" s="68">
        <v>0</v>
      </c>
      <c r="AD2588" s="77"/>
      <c r="AE2588" s="68">
        <v>11</v>
      </c>
      <c r="AF2588" s="78"/>
      <c r="AG2588" s="81"/>
      <c r="AH2588" s="44" t="s">
        <v>2027</v>
      </c>
      <c r="AI2588" s="64" t="s">
        <v>2177</v>
      </c>
      <c r="AJ2588" s="63"/>
      <c r="AK2588" s="78"/>
      <c r="AL2588" s="78"/>
      <c r="AM2588" s="63"/>
      <c r="AN2588" s="78"/>
      <c r="AO2588" s="78"/>
      <c r="AP2588" s="63"/>
      <c r="AQ2588" s="78"/>
      <c r="AR2588" s="78"/>
      <c r="AS2588" s="86"/>
    </row>
    <row r="2589" spans="1:45">
      <c r="A2589" s="50">
        <f t="shared" si="178"/>
        <v>0</v>
      </c>
      <c r="B2589" s="51" t="str">
        <f>IF(A2589="","",IF(A2589&lt;词盘!$B$2,"大词",IF(A2589&lt;词盘!$C$2,"中尾词","长尾词")))</f>
        <v>大词</v>
      </c>
      <c r="D2589" s="29" t="str">
        <f t="shared" si="179"/>
        <v>无序</v>
      </c>
      <c r="I2589" s="61">
        <f t="shared" si="176"/>
        <v>0</v>
      </c>
      <c r="M2589" s="62" t="s">
        <v>13108</v>
      </c>
      <c r="N2589" s="63"/>
      <c r="O2589" s="64" t="s">
        <v>2027</v>
      </c>
      <c r="P2589" s="65"/>
      <c r="Q2589" s="63" t="s">
        <v>2047</v>
      </c>
      <c r="R2589" s="68">
        <v>0</v>
      </c>
      <c r="S2589" s="68">
        <v>10</v>
      </c>
      <c r="T2589" s="69" t="s">
        <v>13109</v>
      </c>
      <c r="U2589" s="70"/>
      <c r="V2589" s="68"/>
      <c r="W2589" s="71"/>
      <c r="X2589" s="72"/>
      <c r="Y2589" s="71"/>
      <c r="Z2589" s="71"/>
      <c r="AA2589" s="71"/>
      <c r="AB2589" s="76"/>
      <c r="AC2589" s="68">
        <v>0</v>
      </c>
      <c r="AD2589" s="77"/>
      <c r="AE2589" s="68">
        <v>7</v>
      </c>
      <c r="AF2589" s="78"/>
      <c r="AG2589" s="81"/>
      <c r="AH2589" s="44" t="s">
        <v>2027</v>
      </c>
      <c r="AI2589" s="64" t="s">
        <v>2177</v>
      </c>
      <c r="AJ2589" s="63"/>
      <c r="AK2589" s="78"/>
      <c r="AL2589" s="78"/>
      <c r="AM2589" s="63"/>
      <c r="AN2589" s="78"/>
      <c r="AO2589" s="78"/>
      <c r="AP2589" s="63"/>
      <c r="AQ2589" s="78"/>
      <c r="AR2589" s="78"/>
      <c r="AS2589" s="86"/>
    </row>
    <row r="2590" spans="1:45">
      <c r="A2590" s="50">
        <f t="shared" si="178"/>
        <v>0</v>
      </c>
      <c r="B2590" s="51" t="str">
        <f>IF(A2590="","",IF(A2590&lt;词盘!$B$2,"大词",IF(A2590&lt;词盘!$C$2,"中尾词","长尾词")))</f>
        <v>大词</v>
      </c>
      <c r="D2590" s="29" t="str">
        <f t="shared" si="179"/>
        <v>无序</v>
      </c>
      <c r="I2590" s="61">
        <f t="shared" si="176"/>
        <v>0</v>
      </c>
      <c r="M2590" s="62" t="s">
        <v>13110</v>
      </c>
      <c r="N2590" s="63"/>
      <c r="O2590" s="64" t="s">
        <v>2027</v>
      </c>
      <c r="P2590" s="65"/>
      <c r="Q2590" s="63" t="s">
        <v>2047</v>
      </c>
      <c r="R2590" s="68">
        <v>0</v>
      </c>
      <c r="S2590" s="68">
        <v>9</v>
      </c>
      <c r="T2590" s="69" t="s">
        <v>6813</v>
      </c>
      <c r="U2590" s="70"/>
      <c r="V2590" s="68"/>
      <c r="W2590" s="71"/>
      <c r="X2590" s="72"/>
      <c r="Y2590" s="71"/>
      <c r="Z2590" s="71"/>
      <c r="AA2590" s="71"/>
      <c r="AB2590" s="76"/>
      <c r="AC2590" s="68">
        <v>0</v>
      </c>
      <c r="AD2590" s="77"/>
      <c r="AE2590" s="68">
        <v>20</v>
      </c>
      <c r="AF2590" s="78"/>
      <c r="AG2590" s="81"/>
      <c r="AH2590" s="44" t="s">
        <v>2027</v>
      </c>
      <c r="AI2590" s="64" t="s">
        <v>2177</v>
      </c>
      <c r="AJ2590" s="63"/>
      <c r="AK2590" s="78"/>
      <c r="AL2590" s="78"/>
      <c r="AM2590" s="63"/>
      <c r="AN2590" s="78"/>
      <c r="AO2590" s="78"/>
      <c r="AP2590" s="63"/>
      <c r="AQ2590" s="78"/>
      <c r="AR2590" s="78"/>
      <c r="AS2590" s="86"/>
    </row>
    <row r="2591" spans="1:45">
      <c r="A2591" s="50">
        <f t="shared" si="178"/>
        <v>0</v>
      </c>
      <c r="B2591" s="51" t="str">
        <f>IF(A2591="","",IF(A2591&lt;词盘!$B$2,"大词",IF(A2591&lt;词盘!$C$2,"中尾词","长尾词")))</f>
        <v>大词</v>
      </c>
      <c r="D2591" s="29" t="str">
        <f t="shared" si="179"/>
        <v>无序</v>
      </c>
      <c r="I2591" s="61">
        <f t="shared" si="176"/>
        <v>0</v>
      </c>
      <c r="M2591" s="62" t="s">
        <v>13111</v>
      </c>
      <c r="N2591" s="63" t="s">
        <v>13112</v>
      </c>
      <c r="O2591" s="64" t="s">
        <v>2027</v>
      </c>
      <c r="P2591" s="65"/>
      <c r="Q2591" s="63" t="s">
        <v>2047</v>
      </c>
      <c r="R2591" s="68">
        <v>0</v>
      </c>
      <c r="S2591" s="68">
        <v>10</v>
      </c>
      <c r="T2591" s="69" t="s">
        <v>12934</v>
      </c>
      <c r="U2591" s="70">
        <v>2371506</v>
      </c>
      <c r="V2591" s="68"/>
      <c r="W2591" s="71"/>
      <c r="X2591" s="72"/>
      <c r="Y2591" s="71"/>
      <c r="Z2591" s="71"/>
      <c r="AA2591" s="71">
        <v>1</v>
      </c>
      <c r="AB2591" s="76">
        <v>0</v>
      </c>
      <c r="AC2591" s="68">
        <v>586</v>
      </c>
      <c r="AD2591" s="77">
        <v>0</v>
      </c>
      <c r="AE2591" s="68">
        <v>5</v>
      </c>
      <c r="AF2591" s="78">
        <v>0.6</v>
      </c>
      <c r="AG2591" s="81">
        <v>0.625</v>
      </c>
      <c r="AH2591" s="82">
        <v>2.47</v>
      </c>
      <c r="AI2591" s="64" t="s">
        <v>13113</v>
      </c>
      <c r="AJ2591" s="63" t="s">
        <v>13114</v>
      </c>
      <c r="AK2591" s="78">
        <v>0.36</v>
      </c>
      <c r="AL2591" s="78">
        <v>0.375</v>
      </c>
      <c r="AM2591" s="63" t="s">
        <v>13115</v>
      </c>
      <c r="AN2591" s="78">
        <v>0.12</v>
      </c>
      <c r="AO2591" s="78">
        <v>0.25</v>
      </c>
      <c r="AP2591" s="63" t="s">
        <v>2022</v>
      </c>
      <c r="AQ2591" s="78">
        <v>0.12</v>
      </c>
      <c r="AR2591" s="78">
        <v>0</v>
      </c>
      <c r="AS2591" s="86" t="s">
        <v>13116</v>
      </c>
    </row>
    <row r="2592" spans="1:45">
      <c r="A2592" s="50">
        <f t="shared" si="178"/>
        <v>0</v>
      </c>
      <c r="B2592" s="51" t="str">
        <f>IF(A2592="","",IF(A2592&lt;词盘!$B$2,"大词",IF(A2592&lt;词盘!$C$2,"中尾词","长尾词")))</f>
        <v>大词</v>
      </c>
      <c r="D2592" s="29" t="str">
        <f t="shared" si="179"/>
        <v>无序</v>
      </c>
      <c r="I2592" s="61">
        <f t="shared" si="176"/>
        <v>0</v>
      </c>
      <c r="M2592" s="62" t="s">
        <v>13117</v>
      </c>
      <c r="N2592" s="63"/>
      <c r="O2592" s="64" t="s">
        <v>2027</v>
      </c>
      <c r="P2592" s="65"/>
      <c r="Q2592" s="63" t="s">
        <v>2047</v>
      </c>
      <c r="R2592" s="68">
        <v>0</v>
      </c>
      <c r="S2592" s="68">
        <v>8</v>
      </c>
      <c r="T2592" s="69" t="s">
        <v>9138</v>
      </c>
      <c r="U2592" s="70"/>
      <c r="V2592" s="68"/>
      <c r="W2592" s="71"/>
      <c r="X2592" s="72"/>
      <c r="Y2592" s="71"/>
      <c r="Z2592" s="71"/>
      <c r="AA2592" s="71"/>
      <c r="AB2592" s="76"/>
      <c r="AC2592" s="68">
        <v>0</v>
      </c>
      <c r="AD2592" s="77"/>
      <c r="AE2592" s="68">
        <v>19</v>
      </c>
      <c r="AF2592" s="78"/>
      <c r="AG2592" s="81"/>
      <c r="AH2592" s="44" t="s">
        <v>2027</v>
      </c>
      <c r="AI2592" s="64" t="s">
        <v>2177</v>
      </c>
      <c r="AJ2592" s="63"/>
      <c r="AK2592" s="78"/>
      <c r="AL2592" s="78"/>
      <c r="AM2592" s="63"/>
      <c r="AN2592" s="78"/>
      <c r="AO2592" s="78"/>
      <c r="AP2592" s="63"/>
      <c r="AQ2592" s="78"/>
      <c r="AR2592" s="78"/>
      <c r="AS2592" s="86"/>
    </row>
    <row r="2593" spans="1:45">
      <c r="A2593" s="50">
        <f t="shared" si="178"/>
        <v>0</v>
      </c>
      <c r="B2593" s="51" t="str">
        <f>IF(A2593="","",IF(A2593&lt;词盘!$B$2,"大词",IF(A2593&lt;词盘!$C$2,"中尾词","长尾词")))</f>
        <v>大词</v>
      </c>
      <c r="D2593" s="29" t="str">
        <f t="shared" si="179"/>
        <v>无序</v>
      </c>
      <c r="I2593" s="61">
        <f t="shared" si="176"/>
        <v>0</v>
      </c>
      <c r="M2593" s="62" t="s">
        <v>13118</v>
      </c>
      <c r="N2593" s="63"/>
      <c r="O2593" s="64" t="s">
        <v>2027</v>
      </c>
      <c r="P2593" s="65"/>
      <c r="Q2593" s="63" t="s">
        <v>2047</v>
      </c>
      <c r="R2593" s="68">
        <v>0</v>
      </c>
      <c r="S2593" s="68">
        <v>6</v>
      </c>
      <c r="T2593" s="69" t="s">
        <v>13119</v>
      </c>
      <c r="U2593" s="70"/>
      <c r="V2593" s="68"/>
      <c r="W2593" s="71"/>
      <c r="X2593" s="72"/>
      <c r="Y2593" s="71"/>
      <c r="Z2593" s="71"/>
      <c r="AA2593" s="71"/>
      <c r="AB2593" s="76"/>
      <c r="AC2593" s="68">
        <v>0</v>
      </c>
      <c r="AD2593" s="77"/>
      <c r="AE2593" s="68">
        <v>5</v>
      </c>
      <c r="AF2593" s="78"/>
      <c r="AG2593" s="81"/>
      <c r="AH2593" s="44" t="s">
        <v>2027</v>
      </c>
      <c r="AI2593" s="64" t="s">
        <v>2177</v>
      </c>
      <c r="AJ2593" s="63"/>
      <c r="AK2593" s="78"/>
      <c r="AL2593" s="78"/>
      <c r="AM2593" s="63"/>
      <c r="AN2593" s="78"/>
      <c r="AO2593" s="78"/>
      <c r="AP2593" s="63"/>
      <c r="AQ2593" s="78"/>
      <c r="AR2593" s="78"/>
      <c r="AS2593" s="86"/>
    </row>
    <row r="2594" spans="1:45">
      <c r="A2594" s="50">
        <f t="shared" si="178"/>
        <v>0</v>
      </c>
      <c r="B2594" s="51" t="str">
        <f>IF(A2594="","",IF(A2594&lt;词盘!$B$2,"大词",IF(A2594&lt;词盘!$C$2,"中尾词","长尾词")))</f>
        <v>大词</v>
      </c>
      <c r="D2594" s="29" t="str">
        <f t="shared" si="179"/>
        <v>无序</v>
      </c>
      <c r="I2594" s="61">
        <f t="shared" si="176"/>
        <v>0</v>
      </c>
      <c r="M2594" s="62" t="s">
        <v>13120</v>
      </c>
      <c r="N2594" s="63"/>
      <c r="O2594" s="64" t="s">
        <v>2027</v>
      </c>
      <c r="P2594" s="65"/>
      <c r="Q2594" s="63" t="s">
        <v>2047</v>
      </c>
      <c r="R2594" s="68">
        <v>0</v>
      </c>
      <c r="S2594" s="68">
        <v>4</v>
      </c>
      <c r="T2594" s="69" t="s">
        <v>13121</v>
      </c>
      <c r="U2594" s="70"/>
      <c r="V2594" s="68"/>
      <c r="W2594" s="71"/>
      <c r="X2594" s="72"/>
      <c r="Y2594" s="71"/>
      <c r="Z2594" s="71"/>
      <c r="AA2594" s="71"/>
      <c r="AB2594" s="76"/>
      <c r="AC2594" s="68">
        <v>0</v>
      </c>
      <c r="AD2594" s="77"/>
      <c r="AE2594" s="68">
        <v>14</v>
      </c>
      <c r="AF2594" s="78"/>
      <c r="AG2594" s="81"/>
      <c r="AH2594" s="44" t="s">
        <v>2027</v>
      </c>
      <c r="AI2594" s="64" t="s">
        <v>2177</v>
      </c>
      <c r="AJ2594" s="63"/>
      <c r="AK2594" s="78"/>
      <c r="AL2594" s="78"/>
      <c r="AM2594" s="63"/>
      <c r="AN2594" s="78"/>
      <c r="AO2594" s="78"/>
      <c r="AP2594" s="63"/>
      <c r="AQ2594" s="78"/>
      <c r="AR2594" s="78"/>
      <c r="AS2594" s="86"/>
    </row>
    <row r="2595" spans="1:45">
      <c r="A2595" s="50">
        <f t="shared" si="178"/>
        <v>0</v>
      </c>
      <c r="B2595" s="51" t="str">
        <f>IF(A2595="","",IF(A2595&lt;词盘!$B$2,"大词",IF(A2595&lt;词盘!$C$2,"中尾词","长尾词")))</f>
        <v>大词</v>
      </c>
      <c r="D2595" s="29" t="str">
        <f t="shared" si="179"/>
        <v>无序</v>
      </c>
      <c r="I2595" s="61">
        <f t="shared" si="176"/>
        <v>0</v>
      </c>
      <c r="M2595" s="62" t="s">
        <v>13122</v>
      </c>
      <c r="N2595" s="63"/>
      <c r="O2595" s="64" t="s">
        <v>2027</v>
      </c>
      <c r="P2595" s="65"/>
      <c r="Q2595" s="63" t="s">
        <v>2047</v>
      </c>
      <c r="R2595" s="68">
        <v>0</v>
      </c>
      <c r="S2595" s="68">
        <v>10</v>
      </c>
      <c r="T2595" s="69" t="s">
        <v>8244</v>
      </c>
      <c r="U2595" s="70"/>
      <c r="V2595" s="68"/>
      <c r="W2595" s="71"/>
      <c r="X2595" s="72"/>
      <c r="Y2595" s="71"/>
      <c r="Z2595" s="71"/>
      <c r="AA2595" s="71"/>
      <c r="AB2595" s="76"/>
      <c r="AC2595" s="68">
        <v>0</v>
      </c>
      <c r="AD2595" s="77"/>
      <c r="AE2595" s="68">
        <v>20</v>
      </c>
      <c r="AF2595" s="78"/>
      <c r="AG2595" s="81"/>
      <c r="AH2595" s="44" t="s">
        <v>2027</v>
      </c>
      <c r="AI2595" s="64" t="s">
        <v>2177</v>
      </c>
      <c r="AJ2595" s="63"/>
      <c r="AK2595" s="78"/>
      <c r="AL2595" s="78"/>
      <c r="AM2595" s="63"/>
      <c r="AN2595" s="78"/>
      <c r="AO2595" s="78"/>
      <c r="AP2595" s="63"/>
      <c r="AQ2595" s="78"/>
      <c r="AR2595" s="78"/>
      <c r="AS2595" s="86"/>
    </row>
    <row r="2596" spans="1:45">
      <c r="A2596" s="50">
        <f t="shared" si="178"/>
        <v>0</v>
      </c>
      <c r="B2596" s="51" t="str">
        <f>IF(A2596="","",IF(A2596&lt;词盘!$B$2,"大词",IF(A2596&lt;词盘!$C$2,"中尾词","长尾词")))</f>
        <v>大词</v>
      </c>
      <c r="D2596" s="29" t="str">
        <f t="shared" si="179"/>
        <v>无序</v>
      </c>
      <c r="I2596" s="61">
        <f t="shared" si="176"/>
        <v>0</v>
      </c>
      <c r="M2596" s="62" t="s">
        <v>13123</v>
      </c>
      <c r="N2596" s="63"/>
      <c r="O2596" s="64" t="s">
        <v>2027</v>
      </c>
      <c r="P2596" s="65"/>
      <c r="Q2596" s="63" t="s">
        <v>2047</v>
      </c>
      <c r="R2596" s="68">
        <v>0</v>
      </c>
      <c r="S2596" s="68">
        <v>10</v>
      </c>
      <c r="T2596" s="69" t="s">
        <v>12224</v>
      </c>
      <c r="U2596" s="70"/>
      <c r="V2596" s="68"/>
      <c r="W2596" s="71"/>
      <c r="X2596" s="72"/>
      <c r="Y2596" s="71"/>
      <c r="Z2596" s="71"/>
      <c r="AA2596" s="71"/>
      <c r="AB2596" s="76"/>
      <c r="AC2596" s="68">
        <v>0</v>
      </c>
      <c r="AD2596" s="77"/>
      <c r="AE2596" s="68">
        <v>20</v>
      </c>
      <c r="AF2596" s="78"/>
      <c r="AG2596" s="81"/>
      <c r="AH2596" s="44" t="s">
        <v>2027</v>
      </c>
      <c r="AI2596" s="64" t="s">
        <v>2177</v>
      </c>
      <c r="AJ2596" s="63"/>
      <c r="AK2596" s="78"/>
      <c r="AL2596" s="78"/>
      <c r="AM2596" s="63"/>
      <c r="AN2596" s="78"/>
      <c r="AO2596" s="78"/>
      <c r="AP2596" s="63"/>
      <c r="AQ2596" s="78"/>
      <c r="AR2596" s="78"/>
      <c r="AS2596" s="86"/>
    </row>
    <row r="2597" spans="1:45">
      <c r="A2597" s="50">
        <f t="shared" si="178"/>
        <v>0</v>
      </c>
      <c r="B2597" s="51" t="str">
        <f>IF(A2597="","",IF(A2597&lt;词盘!$B$2,"大词",IF(A2597&lt;词盘!$C$2,"中尾词","长尾词")))</f>
        <v>大词</v>
      </c>
      <c r="D2597" s="29" t="str">
        <f t="shared" si="179"/>
        <v>无序</v>
      </c>
      <c r="I2597" s="61">
        <f t="shared" si="176"/>
        <v>0</v>
      </c>
      <c r="M2597" s="62" t="s">
        <v>13124</v>
      </c>
      <c r="N2597" s="63"/>
      <c r="O2597" s="64" t="s">
        <v>2018</v>
      </c>
      <c r="P2597" s="65"/>
      <c r="Q2597" s="63" t="s">
        <v>1987</v>
      </c>
      <c r="R2597" s="68">
        <v>0</v>
      </c>
      <c r="S2597" s="68">
        <v>8</v>
      </c>
      <c r="T2597" s="69" t="s">
        <v>9175</v>
      </c>
      <c r="U2597" s="70"/>
      <c r="V2597" s="68"/>
      <c r="W2597" s="71"/>
      <c r="X2597" s="72"/>
      <c r="Y2597" s="71"/>
      <c r="Z2597" s="71"/>
      <c r="AA2597" s="71"/>
      <c r="AB2597" s="76"/>
      <c r="AC2597" s="68">
        <v>0</v>
      </c>
      <c r="AD2597" s="77"/>
      <c r="AE2597" s="68">
        <v>5</v>
      </c>
      <c r="AF2597" s="78"/>
      <c r="AG2597" s="81"/>
      <c r="AH2597" s="44" t="s">
        <v>2027</v>
      </c>
      <c r="AI2597" s="64" t="s">
        <v>2177</v>
      </c>
      <c r="AJ2597" s="63"/>
      <c r="AK2597" s="78"/>
      <c r="AL2597" s="78"/>
      <c r="AM2597" s="63"/>
      <c r="AN2597" s="78"/>
      <c r="AO2597" s="78"/>
      <c r="AP2597" s="63"/>
      <c r="AQ2597" s="78"/>
      <c r="AR2597" s="78"/>
      <c r="AS2597" s="86"/>
    </row>
    <row r="2598" spans="1:45">
      <c r="A2598" s="50">
        <f t="shared" si="178"/>
        <v>20610</v>
      </c>
      <c r="B2598" s="51" t="str">
        <f>IF(A2598="","",IF(A2598&lt;词盘!$B$2,"大词",IF(A2598&lt;词盘!$C$2,"中尾词","长尾词")))</f>
        <v>中尾词</v>
      </c>
      <c r="D2598" s="29" t="str">
        <f t="shared" si="179"/>
        <v>无序</v>
      </c>
      <c r="I2598" s="61">
        <f t="shared" si="176"/>
        <v>0</v>
      </c>
      <c r="M2598" s="62" t="s">
        <v>13125</v>
      </c>
      <c r="N2598" s="63" t="s">
        <v>13126</v>
      </c>
      <c r="O2598" s="64" t="s">
        <v>2027</v>
      </c>
      <c r="P2598" s="65"/>
      <c r="Q2598" s="63" t="s">
        <v>2149</v>
      </c>
      <c r="R2598" s="68">
        <v>0</v>
      </c>
      <c r="S2598" s="68">
        <v>3</v>
      </c>
      <c r="T2598" s="69" t="s">
        <v>5312</v>
      </c>
      <c r="U2598" s="70">
        <v>4399</v>
      </c>
      <c r="V2598" s="68">
        <v>158053</v>
      </c>
      <c r="W2598" s="71">
        <v>20610</v>
      </c>
      <c r="X2598" s="72">
        <v>0.1304</v>
      </c>
      <c r="Y2598" s="71">
        <v>4257812</v>
      </c>
      <c r="Z2598" s="71">
        <v>61301</v>
      </c>
      <c r="AA2598" s="71">
        <v>468</v>
      </c>
      <c r="AB2598" s="76">
        <v>70</v>
      </c>
      <c r="AC2598" s="68">
        <v>1065</v>
      </c>
      <c r="AD2598" s="77">
        <v>148.41</v>
      </c>
      <c r="AE2598" s="68">
        <v>138</v>
      </c>
      <c r="AF2598" s="78">
        <v>0.3874</v>
      </c>
      <c r="AG2598" s="81">
        <v>0.399</v>
      </c>
      <c r="AH2598" s="82">
        <v>1.74</v>
      </c>
      <c r="AI2598" s="64" t="s">
        <v>13127</v>
      </c>
      <c r="AJ2598" s="63" t="s">
        <v>6502</v>
      </c>
      <c r="AK2598" s="78">
        <v>0.2075</v>
      </c>
      <c r="AL2598" s="78">
        <v>0.2354</v>
      </c>
      <c r="AM2598" s="63" t="s">
        <v>13128</v>
      </c>
      <c r="AN2598" s="78">
        <v>0.1179</v>
      </c>
      <c r="AO2598" s="78">
        <v>0.1224</v>
      </c>
      <c r="AP2598" s="63" t="s">
        <v>13129</v>
      </c>
      <c r="AQ2598" s="78">
        <v>0.062</v>
      </c>
      <c r="AR2598" s="78">
        <v>0.0412</v>
      </c>
      <c r="AS2598" s="86" t="s">
        <v>13130</v>
      </c>
    </row>
    <row r="2599" spans="1:45">
      <c r="A2599" s="50">
        <f t="shared" si="178"/>
        <v>0</v>
      </c>
      <c r="B2599" s="51" t="str">
        <f>IF(A2599="","",IF(A2599&lt;词盘!$B$2,"大词",IF(A2599&lt;词盘!$C$2,"中尾词","长尾词")))</f>
        <v>大词</v>
      </c>
      <c r="D2599" s="29" t="str">
        <f t="shared" si="179"/>
        <v>无序</v>
      </c>
      <c r="I2599" s="61">
        <f t="shared" si="176"/>
        <v>0</v>
      </c>
      <c r="M2599" s="62" t="s">
        <v>13131</v>
      </c>
      <c r="N2599" s="63" t="s">
        <v>13132</v>
      </c>
      <c r="O2599" s="64" t="s">
        <v>2027</v>
      </c>
      <c r="P2599" s="65"/>
      <c r="Q2599" s="63" t="s">
        <v>2047</v>
      </c>
      <c r="R2599" s="68">
        <v>0</v>
      </c>
      <c r="S2599" s="68">
        <v>10</v>
      </c>
      <c r="T2599" s="69" t="s">
        <v>9824</v>
      </c>
      <c r="U2599" s="70"/>
      <c r="V2599" s="68"/>
      <c r="W2599" s="71"/>
      <c r="X2599" s="72"/>
      <c r="Y2599" s="71"/>
      <c r="Z2599" s="71"/>
      <c r="AA2599" s="71">
        <v>1</v>
      </c>
      <c r="AB2599" s="76">
        <v>0</v>
      </c>
      <c r="AC2599" s="68">
        <v>18974</v>
      </c>
      <c r="AD2599" s="77">
        <v>0</v>
      </c>
      <c r="AE2599" s="68">
        <v>17</v>
      </c>
      <c r="AF2599" s="78"/>
      <c r="AG2599" s="81"/>
      <c r="AH2599" s="82">
        <v>0.2</v>
      </c>
      <c r="AI2599" s="64" t="s">
        <v>5053</v>
      </c>
      <c r="AJ2599" s="63"/>
      <c r="AK2599" s="78"/>
      <c r="AL2599" s="78"/>
      <c r="AM2599" s="63"/>
      <c r="AN2599" s="78"/>
      <c r="AO2599" s="78"/>
      <c r="AP2599" s="63"/>
      <c r="AQ2599" s="78"/>
      <c r="AR2599" s="78"/>
      <c r="AS2599" s="86" t="s">
        <v>13133</v>
      </c>
    </row>
    <row r="2600" spans="1:45">
      <c r="A2600" s="50">
        <f t="shared" si="178"/>
        <v>73</v>
      </c>
      <c r="B2600" s="51" t="str">
        <f>IF(A2600="","",IF(A2600&lt;词盘!$B$2,"大词",IF(A2600&lt;词盘!$C$2,"中尾词","长尾词")))</f>
        <v>大词</v>
      </c>
      <c r="D2600" s="29" t="str">
        <f t="shared" si="179"/>
        <v>无序</v>
      </c>
      <c r="I2600" s="61">
        <f t="shared" si="176"/>
        <v>0</v>
      </c>
      <c r="M2600" s="62" t="s">
        <v>13134</v>
      </c>
      <c r="N2600" s="63" t="s">
        <v>13135</v>
      </c>
      <c r="O2600" s="64" t="s">
        <v>2027</v>
      </c>
      <c r="P2600" s="65"/>
      <c r="Q2600" s="63" t="s">
        <v>2047</v>
      </c>
      <c r="R2600" s="68">
        <v>0</v>
      </c>
      <c r="S2600" s="68">
        <v>10</v>
      </c>
      <c r="T2600" s="69" t="s">
        <v>12224</v>
      </c>
      <c r="U2600" s="70">
        <v>2003891</v>
      </c>
      <c r="V2600" s="68">
        <v>447</v>
      </c>
      <c r="W2600" s="71">
        <v>73</v>
      </c>
      <c r="X2600" s="72">
        <v>0.165</v>
      </c>
      <c r="Y2600" s="71">
        <v>10118</v>
      </c>
      <c r="Z2600" s="71">
        <v>174</v>
      </c>
      <c r="AA2600" s="71">
        <v>2</v>
      </c>
      <c r="AB2600" s="76">
        <v>0</v>
      </c>
      <c r="AC2600" s="68">
        <v>3799</v>
      </c>
      <c r="AD2600" s="77">
        <v>0.12</v>
      </c>
      <c r="AE2600" s="68">
        <v>2</v>
      </c>
      <c r="AF2600" s="78">
        <v>0.3792</v>
      </c>
      <c r="AG2600" s="81">
        <v>0.3333</v>
      </c>
      <c r="AH2600" s="82">
        <v>2</v>
      </c>
      <c r="AI2600" s="64" t="s">
        <v>13136</v>
      </c>
      <c r="AJ2600" s="63" t="s">
        <v>2024</v>
      </c>
      <c r="AK2600" s="78">
        <v>0.1724</v>
      </c>
      <c r="AL2600" s="78">
        <v>0.2222</v>
      </c>
      <c r="AM2600" s="63" t="s">
        <v>2022</v>
      </c>
      <c r="AN2600" s="78">
        <v>0.1034</v>
      </c>
      <c r="AO2600" s="78">
        <v>0.1111</v>
      </c>
      <c r="AP2600" s="63" t="s">
        <v>2066</v>
      </c>
      <c r="AQ2600" s="78">
        <v>0.1034</v>
      </c>
      <c r="AR2600" s="78">
        <v>0</v>
      </c>
      <c r="AS2600" s="86" t="s">
        <v>13137</v>
      </c>
    </row>
    <row r="2601" spans="1:45">
      <c r="A2601" s="50">
        <f t="shared" si="178"/>
        <v>0</v>
      </c>
      <c r="B2601" s="51" t="str">
        <f>IF(A2601="","",IF(A2601&lt;词盘!$B$2,"大词",IF(A2601&lt;词盘!$C$2,"中尾词","长尾词")))</f>
        <v>大词</v>
      </c>
      <c r="D2601" s="29" t="str">
        <f t="shared" si="179"/>
        <v>无序</v>
      </c>
      <c r="I2601" s="61">
        <f t="shared" si="176"/>
        <v>0</v>
      </c>
      <c r="M2601" s="62" t="s">
        <v>13138</v>
      </c>
      <c r="N2601" s="63"/>
      <c r="O2601" s="64" t="s">
        <v>2027</v>
      </c>
      <c r="P2601" s="65"/>
      <c r="Q2601" s="63" t="s">
        <v>2047</v>
      </c>
      <c r="R2601" s="68">
        <v>0</v>
      </c>
      <c r="S2601" s="68">
        <v>12</v>
      </c>
      <c r="T2601" s="69" t="s">
        <v>13139</v>
      </c>
      <c r="U2601" s="70"/>
      <c r="V2601" s="68"/>
      <c r="W2601" s="71"/>
      <c r="X2601" s="72"/>
      <c r="Y2601" s="71"/>
      <c r="Z2601" s="71"/>
      <c r="AA2601" s="71"/>
      <c r="AB2601" s="76"/>
      <c r="AC2601" s="68">
        <v>0</v>
      </c>
      <c r="AD2601" s="77"/>
      <c r="AE2601" s="68">
        <v>24</v>
      </c>
      <c r="AF2601" s="78"/>
      <c r="AG2601" s="81"/>
      <c r="AH2601" s="44" t="s">
        <v>2027</v>
      </c>
      <c r="AI2601" s="64" t="s">
        <v>2177</v>
      </c>
      <c r="AJ2601" s="63"/>
      <c r="AK2601" s="78"/>
      <c r="AL2601" s="78"/>
      <c r="AM2601" s="63"/>
      <c r="AN2601" s="78"/>
      <c r="AO2601" s="78"/>
      <c r="AP2601" s="63"/>
      <c r="AQ2601" s="78"/>
      <c r="AR2601" s="78"/>
      <c r="AS2601" s="86"/>
    </row>
    <row r="2602" spans="1:45">
      <c r="A2602" s="50">
        <f t="shared" si="178"/>
        <v>0</v>
      </c>
      <c r="B2602" s="51" t="str">
        <f>IF(A2602="","",IF(A2602&lt;词盘!$B$2,"大词",IF(A2602&lt;词盘!$C$2,"中尾词","长尾词")))</f>
        <v>大词</v>
      </c>
      <c r="D2602" s="29" t="str">
        <f t="shared" si="179"/>
        <v>无序</v>
      </c>
      <c r="I2602" s="61">
        <f t="shared" si="176"/>
        <v>0</v>
      </c>
      <c r="M2602" s="62" t="s">
        <v>13140</v>
      </c>
      <c r="N2602" s="63"/>
      <c r="O2602" s="64" t="s">
        <v>2027</v>
      </c>
      <c r="P2602" s="65"/>
      <c r="Q2602" s="63" t="s">
        <v>2047</v>
      </c>
      <c r="R2602" s="68">
        <v>0</v>
      </c>
      <c r="S2602" s="68">
        <v>14</v>
      </c>
      <c r="T2602" s="69" t="s">
        <v>10652</v>
      </c>
      <c r="U2602" s="70"/>
      <c r="V2602" s="68"/>
      <c r="W2602" s="71"/>
      <c r="X2602" s="72"/>
      <c r="Y2602" s="71"/>
      <c r="Z2602" s="71"/>
      <c r="AA2602" s="71"/>
      <c r="AB2602" s="76"/>
      <c r="AC2602" s="68">
        <v>0</v>
      </c>
      <c r="AD2602" s="77"/>
      <c r="AE2602" s="68">
        <v>26</v>
      </c>
      <c r="AF2602" s="78"/>
      <c r="AG2602" s="81"/>
      <c r="AH2602" s="44" t="s">
        <v>2027</v>
      </c>
      <c r="AI2602" s="64" t="s">
        <v>2177</v>
      </c>
      <c r="AJ2602" s="63"/>
      <c r="AK2602" s="78"/>
      <c r="AL2602" s="78"/>
      <c r="AM2602" s="63"/>
      <c r="AN2602" s="78"/>
      <c r="AO2602" s="78"/>
      <c r="AP2602" s="63"/>
      <c r="AQ2602" s="78"/>
      <c r="AR2602" s="78"/>
      <c r="AS2602" s="86"/>
    </row>
    <row r="2603" spans="1:45">
      <c r="A2603" s="50">
        <f t="shared" si="178"/>
        <v>0</v>
      </c>
      <c r="B2603" s="51" t="str">
        <f>IF(A2603="","",IF(A2603&lt;词盘!$B$2,"大词",IF(A2603&lt;词盘!$C$2,"中尾词","长尾词")))</f>
        <v>大词</v>
      </c>
      <c r="D2603" s="29" t="str">
        <f t="shared" si="179"/>
        <v>无序</v>
      </c>
      <c r="I2603" s="61">
        <f t="shared" si="176"/>
        <v>0</v>
      </c>
      <c r="M2603" s="62" t="s">
        <v>13141</v>
      </c>
      <c r="N2603" s="63"/>
      <c r="O2603" s="64" t="s">
        <v>2027</v>
      </c>
      <c r="P2603" s="65"/>
      <c r="Q2603" s="63" t="s">
        <v>2149</v>
      </c>
      <c r="R2603" s="68">
        <v>0</v>
      </c>
      <c r="S2603" s="68">
        <v>1</v>
      </c>
      <c r="T2603" s="69" t="s">
        <v>2022</v>
      </c>
      <c r="U2603" s="70"/>
      <c r="V2603" s="68"/>
      <c r="W2603" s="71"/>
      <c r="X2603" s="72"/>
      <c r="Y2603" s="71"/>
      <c r="Z2603" s="71"/>
      <c r="AA2603" s="71"/>
      <c r="AB2603" s="76"/>
      <c r="AC2603" s="68">
        <v>0</v>
      </c>
      <c r="AD2603" s="77"/>
      <c r="AE2603" s="68">
        <v>16</v>
      </c>
      <c r="AF2603" s="78"/>
      <c r="AG2603" s="81"/>
      <c r="AH2603" s="44" t="s">
        <v>2027</v>
      </c>
      <c r="AI2603" s="64" t="s">
        <v>2177</v>
      </c>
      <c r="AJ2603" s="63"/>
      <c r="AK2603" s="78"/>
      <c r="AL2603" s="78"/>
      <c r="AM2603" s="63"/>
      <c r="AN2603" s="78"/>
      <c r="AO2603" s="78"/>
      <c r="AP2603" s="63"/>
      <c r="AQ2603" s="78"/>
      <c r="AR2603" s="78"/>
      <c r="AS2603" s="86"/>
    </row>
    <row r="2604" spans="1:45">
      <c r="A2604" s="50">
        <f t="shared" si="178"/>
        <v>0</v>
      </c>
      <c r="B2604" s="51" t="str">
        <f>IF(A2604="","",IF(A2604&lt;词盘!$B$2,"大词",IF(A2604&lt;词盘!$C$2,"中尾词","长尾词")))</f>
        <v>大词</v>
      </c>
      <c r="D2604" s="29" t="str">
        <f t="shared" si="179"/>
        <v>无序</v>
      </c>
      <c r="I2604" s="61">
        <f t="shared" si="176"/>
        <v>0</v>
      </c>
      <c r="M2604" s="62" t="s">
        <v>13142</v>
      </c>
      <c r="N2604" s="63"/>
      <c r="O2604" s="64" t="s">
        <v>2027</v>
      </c>
      <c r="P2604" s="65"/>
      <c r="Q2604" s="63" t="s">
        <v>2047</v>
      </c>
      <c r="R2604" s="68">
        <v>0</v>
      </c>
      <c r="S2604" s="68">
        <v>8</v>
      </c>
      <c r="T2604" s="69" t="s">
        <v>13143</v>
      </c>
      <c r="U2604" s="70"/>
      <c r="V2604" s="68"/>
      <c r="W2604" s="71"/>
      <c r="X2604" s="72"/>
      <c r="Y2604" s="71"/>
      <c r="Z2604" s="71"/>
      <c r="AA2604" s="71"/>
      <c r="AB2604" s="76"/>
      <c r="AC2604" s="68">
        <v>0</v>
      </c>
      <c r="AD2604" s="77"/>
      <c r="AE2604" s="68">
        <v>2</v>
      </c>
      <c r="AF2604" s="78"/>
      <c r="AG2604" s="81"/>
      <c r="AH2604" s="44" t="s">
        <v>2027</v>
      </c>
      <c r="AI2604" s="64" t="s">
        <v>2177</v>
      </c>
      <c r="AJ2604" s="63"/>
      <c r="AK2604" s="78"/>
      <c r="AL2604" s="78"/>
      <c r="AM2604" s="63"/>
      <c r="AN2604" s="78"/>
      <c r="AO2604" s="78"/>
      <c r="AP2604" s="63"/>
      <c r="AQ2604" s="78"/>
      <c r="AR2604" s="78"/>
      <c r="AS2604" s="86"/>
    </row>
    <row r="2605" spans="1:45">
      <c r="A2605" s="50">
        <f t="shared" si="178"/>
        <v>0</v>
      </c>
      <c r="B2605" s="51" t="str">
        <f>IF(A2605="","",IF(A2605&lt;词盘!$B$2,"大词",IF(A2605&lt;词盘!$C$2,"中尾词","长尾词")))</f>
        <v>大词</v>
      </c>
      <c r="D2605" s="29" t="str">
        <f t="shared" si="179"/>
        <v>无序</v>
      </c>
      <c r="I2605" s="61">
        <f t="shared" si="176"/>
        <v>0</v>
      </c>
      <c r="M2605" s="62" t="s">
        <v>13144</v>
      </c>
      <c r="N2605" s="63" t="s">
        <v>13145</v>
      </c>
      <c r="O2605" s="64" t="s">
        <v>2027</v>
      </c>
      <c r="P2605" s="65"/>
      <c r="Q2605" s="63" t="s">
        <v>2047</v>
      </c>
      <c r="R2605" s="68">
        <v>0</v>
      </c>
      <c r="S2605" s="68">
        <v>9</v>
      </c>
      <c r="T2605" s="69" t="s">
        <v>9828</v>
      </c>
      <c r="U2605" s="70"/>
      <c r="V2605" s="68"/>
      <c r="W2605" s="71"/>
      <c r="X2605" s="72"/>
      <c r="Y2605" s="71"/>
      <c r="Z2605" s="71"/>
      <c r="AA2605" s="71">
        <v>1</v>
      </c>
      <c r="AB2605" s="76">
        <v>0</v>
      </c>
      <c r="AC2605" s="68">
        <v>181</v>
      </c>
      <c r="AD2605" s="77">
        <v>0</v>
      </c>
      <c r="AE2605" s="68">
        <v>6</v>
      </c>
      <c r="AF2605" s="78">
        <v>0.56</v>
      </c>
      <c r="AG2605" s="81">
        <v>0.6666</v>
      </c>
      <c r="AH2605" s="82">
        <v>0.92</v>
      </c>
      <c r="AI2605" s="64" t="s">
        <v>4831</v>
      </c>
      <c r="AJ2605" s="63" t="s">
        <v>3024</v>
      </c>
      <c r="AK2605" s="78">
        <v>0.24</v>
      </c>
      <c r="AL2605" s="78">
        <v>0.3333</v>
      </c>
      <c r="AM2605" s="63" t="s">
        <v>2903</v>
      </c>
      <c r="AN2605" s="78">
        <v>0.2</v>
      </c>
      <c r="AO2605" s="78">
        <v>0.3333</v>
      </c>
      <c r="AP2605" s="63" t="s">
        <v>11574</v>
      </c>
      <c r="AQ2605" s="78">
        <v>0.12</v>
      </c>
      <c r="AR2605" s="78">
        <v>0</v>
      </c>
      <c r="AS2605" s="86" t="s">
        <v>13146</v>
      </c>
    </row>
    <row r="2606" spans="1:45">
      <c r="A2606" s="50">
        <f t="shared" ref="A2606:A2624" si="180">W2606</f>
        <v>0</v>
      </c>
      <c r="B2606" s="51" t="str">
        <f>IF(A2606="","",IF(A2606&lt;词盘!$B$2,"大词",IF(A2606&lt;词盘!$C$2,"中尾词","长尾词")))</f>
        <v>大词</v>
      </c>
      <c r="D2606" s="29" t="str">
        <f t="shared" si="179"/>
        <v>无序</v>
      </c>
      <c r="I2606" s="61">
        <f t="shared" si="176"/>
        <v>0</v>
      </c>
      <c r="M2606" s="62" t="s">
        <v>13147</v>
      </c>
      <c r="N2606" s="63"/>
      <c r="O2606" s="64" t="s">
        <v>2027</v>
      </c>
      <c r="P2606" s="65"/>
      <c r="Q2606" s="63" t="s">
        <v>2047</v>
      </c>
      <c r="R2606" s="68">
        <v>0</v>
      </c>
      <c r="S2606" s="68">
        <v>9</v>
      </c>
      <c r="T2606" s="69" t="s">
        <v>6813</v>
      </c>
      <c r="U2606" s="70"/>
      <c r="V2606" s="68"/>
      <c r="W2606" s="71"/>
      <c r="X2606" s="72"/>
      <c r="Y2606" s="71"/>
      <c r="Z2606" s="71"/>
      <c r="AA2606" s="71"/>
      <c r="AB2606" s="76"/>
      <c r="AC2606" s="68">
        <v>0</v>
      </c>
      <c r="AD2606" s="77"/>
      <c r="AE2606" s="68">
        <v>58</v>
      </c>
      <c r="AF2606" s="78"/>
      <c r="AG2606" s="81"/>
      <c r="AH2606" s="44" t="s">
        <v>2027</v>
      </c>
      <c r="AI2606" s="64" t="s">
        <v>2177</v>
      </c>
      <c r="AJ2606" s="63"/>
      <c r="AK2606" s="78"/>
      <c r="AL2606" s="78"/>
      <c r="AM2606" s="63"/>
      <c r="AN2606" s="78"/>
      <c r="AO2606" s="78"/>
      <c r="AP2606" s="63"/>
      <c r="AQ2606" s="78"/>
      <c r="AR2606" s="78"/>
      <c r="AS2606" s="86"/>
    </row>
    <row r="2607" spans="1:45">
      <c r="A2607" s="50">
        <f t="shared" si="180"/>
        <v>0</v>
      </c>
      <c r="B2607" s="51" t="str">
        <f>IF(A2607="","",IF(A2607&lt;词盘!$B$2,"大词",IF(A2607&lt;词盘!$C$2,"中尾词","长尾词")))</f>
        <v>大词</v>
      </c>
      <c r="D2607" s="29" t="str">
        <f t="shared" si="179"/>
        <v>无序</v>
      </c>
      <c r="I2607" s="61">
        <f t="shared" si="176"/>
        <v>0</v>
      </c>
      <c r="M2607" s="62" t="s">
        <v>13148</v>
      </c>
      <c r="N2607" s="63" t="s">
        <v>13149</v>
      </c>
      <c r="O2607" s="64" t="s">
        <v>2027</v>
      </c>
      <c r="P2607" s="65"/>
      <c r="Q2607" s="63" t="s">
        <v>2047</v>
      </c>
      <c r="R2607" s="68">
        <v>0</v>
      </c>
      <c r="S2607" s="68">
        <v>14</v>
      </c>
      <c r="T2607" s="69" t="s">
        <v>7304</v>
      </c>
      <c r="U2607" s="70">
        <v>2214885</v>
      </c>
      <c r="V2607" s="68"/>
      <c r="W2607" s="71"/>
      <c r="X2607" s="72"/>
      <c r="Y2607" s="71"/>
      <c r="Z2607" s="71"/>
      <c r="AA2607" s="71">
        <v>1</v>
      </c>
      <c r="AB2607" s="76">
        <v>0</v>
      </c>
      <c r="AC2607" s="68">
        <v>15849</v>
      </c>
      <c r="AD2607" s="77">
        <v>0</v>
      </c>
      <c r="AE2607" s="68">
        <v>15</v>
      </c>
      <c r="AF2607" s="78">
        <v>0.4615</v>
      </c>
      <c r="AG2607" s="81">
        <v>0.4444</v>
      </c>
      <c r="AH2607" s="82">
        <v>3.13</v>
      </c>
      <c r="AI2607" s="64" t="s">
        <v>13150</v>
      </c>
      <c r="AJ2607" s="63" t="s">
        <v>2024</v>
      </c>
      <c r="AK2607" s="78">
        <v>0.2308</v>
      </c>
      <c r="AL2607" s="78">
        <v>0.1111</v>
      </c>
      <c r="AM2607" s="63" t="s">
        <v>2022</v>
      </c>
      <c r="AN2607" s="78">
        <v>0.1538</v>
      </c>
      <c r="AO2607" s="78">
        <v>0.1111</v>
      </c>
      <c r="AP2607" s="63" t="s">
        <v>2989</v>
      </c>
      <c r="AQ2607" s="78">
        <v>0.0769</v>
      </c>
      <c r="AR2607" s="78">
        <v>0.2222</v>
      </c>
      <c r="AS2607" s="86" t="s">
        <v>13151</v>
      </c>
    </row>
    <row r="2608" spans="1:45">
      <c r="A2608" s="50">
        <f t="shared" si="180"/>
        <v>0</v>
      </c>
      <c r="B2608" s="51" t="str">
        <f>IF(A2608="","",IF(A2608&lt;词盘!$B$2,"大词",IF(A2608&lt;词盘!$C$2,"中尾词","长尾词")))</f>
        <v>大词</v>
      </c>
      <c r="D2608" s="29" t="str">
        <f t="shared" si="179"/>
        <v>无序</v>
      </c>
      <c r="I2608" s="61">
        <f t="shared" si="176"/>
        <v>0</v>
      </c>
      <c r="M2608" s="62" t="s">
        <v>13152</v>
      </c>
      <c r="N2608" s="63"/>
      <c r="O2608" s="64" t="s">
        <v>2027</v>
      </c>
      <c r="P2608" s="65"/>
      <c r="Q2608" s="63" t="s">
        <v>2047</v>
      </c>
      <c r="R2608" s="68">
        <v>0</v>
      </c>
      <c r="S2608" s="68">
        <v>4</v>
      </c>
      <c r="T2608" s="69" t="s">
        <v>13153</v>
      </c>
      <c r="U2608" s="70"/>
      <c r="V2608" s="68"/>
      <c r="W2608" s="71"/>
      <c r="X2608" s="72"/>
      <c r="Y2608" s="71"/>
      <c r="Z2608" s="71"/>
      <c r="AA2608" s="71"/>
      <c r="AB2608" s="76"/>
      <c r="AC2608" s="68">
        <v>0</v>
      </c>
      <c r="AD2608" s="77"/>
      <c r="AE2608" s="68">
        <v>20</v>
      </c>
      <c r="AF2608" s="78"/>
      <c r="AG2608" s="81"/>
      <c r="AH2608" s="44" t="s">
        <v>2027</v>
      </c>
      <c r="AI2608" s="64" t="s">
        <v>2177</v>
      </c>
      <c r="AJ2608" s="63"/>
      <c r="AK2608" s="78"/>
      <c r="AL2608" s="78"/>
      <c r="AM2608" s="63"/>
      <c r="AN2608" s="78"/>
      <c r="AO2608" s="78"/>
      <c r="AP2608" s="63"/>
      <c r="AQ2608" s="78"/>
      <c r="AR2608" s="78"/>
      <c r="AS2608" s="86"/>
    </row>
    <row r="2609" spans="1:45">
      <c r="A2609" s="50">
        <f t="shared" si="180"/>
        <v>0</v>
      </c>
      <c r="B2609" s="51" t="str">
        <f>IF(A2609="","",IF(A2609&lt;词盘!$B$2,"大词",IF(A2609&lt;词盘!$C$2,"中尾词","长尾词")))</f>
        <v>大词</v>
      </c>
      <c r="D2609" s="29" t="str">
        <f t="shared" si="179"/>
        <v>无序</v>
      </c>
      <c r="I2609" s="61">
        <f t="shared" si="176"/>
        <v>0</v>
      </c>
      <c r="M2609" s="62" t="s">
        <v>13154</v>
      </c>
      <c r="N2609" s="63" t="s">
        <v>2883</v>
      </c>
      <c r="O2609" s="64" t="s">
        <v>2027</v>
      </c>
      <c r="P2609" s="65"/>
      <c r="Q2609" s="63" t="s">
        <v>2047</v>
      </c>
      <c r="R2609" s="68">
        <v>0</v>
      </c>
      <c r="S2609" s="68">
        <v>14</v>
      </c>
      <c r="T2609" s="69" t="s">
        <v>7304</v>
      </c>
      <c r="U2609" s="70"/>
      <c r="V2609" s="68"/>
      <c r="W2609" s="71"/>
      <c r="X2609" s="72"/>
      <c r="Y2609" s="71"/>
      <c r="Z2609" s="71"/>
      <c r="AA2609" s="71">
        <v>1</v>
      </c>
      <c r="AB2609" s="76">
        <v>0</v>
      </c>
      <c r="AC2609" s="68">
        <v>835</v>
      </c>
      <c r="AD2609" s="77">
        <v>0</v>
      </c>
      <c r="AE2609" s="68">
        <v>25</v>
      </c>
      <c r="AF2609" s="78">
        <v>0.3725</v>
      </c>
      <c r="AG2609" s="81">
        <v>0.381</v>
      </c>
      <c r="AH2609" s="82">
        <v>1.94</v>
      </c>
      <c r="AI2609" s="64" t="s">
        <v>5914</v>
      </c>
      <c r="AJ2609" s="63" t="s">
        <v>2022</v>
      </c>
      <c r="AK2609" s="78">
        <v>0.1961</v>
      </c>
      <c r="AL2609" s="78">
        <v>0.1429</v>
      </c>
      <c r="AM2609" s="63" t="s">
        <v>2066</v>
      </c>
      <c r="AN2609" s="78">
        <v>0.098</v>
      </c>
      <c r="AO2609" s="78">
        <v>0.1429</v>
      </c>
      <c r="AP2609" s="63" t="s">
        <v>3248</v>
      </c>
      <c r="AQ2609" s="78">
        <v>0.0784</v>
      </c>
      <c r="AR2609" s="78">
        <v>0.0952</v>
      </c>
      <c r="AS2609" s="86" t="s">
        <v>13155</v>
      </c>
    </row>
    <row r="2610" spans="1:45">
      <c r="A2610" s="50">
        <f t="shared" si="180"/>
        <v>0</v>
      </c>
      <c r="B2610" s="51" t="str">
        <f>IF(A2610="","",IF(A2610&lt;词盘!$B$2,"大词",IF(A2610&lt;词盘!$C$2,"中尾词","长尾词")))</f>
        <v>大词</v>
      </c>
      <c r="D2610" s="29" t="str">
        <f t="shared" si="179"/>
        <v>无序</v>
      </c>
      <c r="I2610" s="61">
        <f t="shared" si="176"/>
        <v>0</v>
      </c>
      <c r="M2610" s="62" t="s">
        <v>13156</v>
      </c>
      <c r="N2610" s="63" t="s">
        <v>13132</v>
      </c>
      <c r="O2610" s="64" t="s">
        <v>2027</v>
      </c>
      <c r="P2610" s="65"/>
      <c r="Q2610" s="63" t="s">
        <v>2047</v>
      </c>
      <c r="R2610" s="68">
        <v>0</v>
      </c>
      <c r="S2610" s="68">
        <v>14</v>
      </c>
      <c r="T2610" s="69" t="s">
        <v>7304</v>
      </c>
      <c r="U2610" s="70"/>
      <c r="V2610" s="68"/>
      <c r="W2610" s="71"/>
      <c r="X2610" s="72"/>
      <c r="Y2610" s="71"/>
      <c r="Z2610" s="71"/>
      <c r="AA2610" s="71">
        <v>1</v>
      </c>
      <c r="AB2610" s="76">
        <v>0</v>
      </c>
      <c r="AC2610" s="68">
        <v>571</v>
      </c>
      <c r="AD2610" s="77">
        <v>0</v>
      </c>
      <c r="AE2610" s="68">
        <v>25</v>
      </c>
      <c r="AF2610" s="78">
        <v>0.5454</v>
      </c>
      <c r="AG2610" s="81">
        <v>0.5</v>
      </c>
      <c r="AH2610" s="82">
        <v>1.42</v>
      </c>
      <c r="AI2610" s="64" t="s">
        <v>2897</v>
      </c>
      <c r="AJ2610" s="63" t="s">
        <v>2054</v>
      </c>
      <c r="AK2610" s="78">
        <v>0.3333</v>
      </c>
      <c r="AL2610" s="78">
        <v>0.3571</v>
      </c>
      <c r="AM2610" s="63" t="s">
        <v>3248</v>
      </c>
      <c r="AN2610" s="78">
        <v>0.1212</v>
      </c>
      <c r="AO2610" s="78">
        <v>0.1429</v>
      </c>
      <c r="AP2610" s="63" t="s">
        <v>2162</v>
      </c>
      <c r="AQ2610" s="78">
        <v>0.0909</v>
      </c>
      <c r="AR2610" s="78">
        <v>0</v>
      </c>
      <c r="AS2610" s="86" t="s">
        <v>13157</v>
      </c>
    </row>
    <row r="2611" spans="1:45">
      <c r="A2611" s="50">
        <f t="shared" si="180"/>
        <v>0</v>
      </c>
      <c r="B2611" s="51" t="str">
        <f>IF(A2611="","",IF(A2611&lt;词盘!$B$2,"大词",IF(A2611&lt;词盘!$C$2,"中尾词","长尾词")))</f>
        <v>大词</v>
      </c>
      <c r="D2611" s="29" t="str">
        <f t="shared" si="179"/>
        <v>无序</v>
      </c>
      <c r="I2611" s="61">
        <f t="shared" si="176"/>
        <v>0</v>
      </c>
      <c r="M2611" s="62" t="s">
        <v>13158</v>
      </c>
      <c r="N2611" s="63"/>
      <c r="O2611" s="64" t="s">
        <v>2027</v>
      </c>
      <c r="P2611" s="65"/>
      <c r="Q2611" s="63" t="s">
        <v>2047</v>
      </c>
      <c r="R2611" s="68">
        <v>0</v>
      </c>
      <c r="S2611" s="68">
        <v>3</v>
      </c>
      <c r="T2611" s="69" t="s">
        <v>5382</v>
      </c>
      <c r="U2611" s="70"/>
      <c r="V2611" s="68"/>
      <c r="W2611" s="71"/>
      <c r="X2611" s="72"/>
      <c r="Y2611" s="71"/>
      <c r="Z2611" s="71"/>
      <c r="AA2611" s="71"/>
      <c r="AB2611" s="76"/>
      <c r="AC2611" s="68">
        <v>0</v>
      </c>
      <c r="AD2611" s="77"/>
      <c r="AE2611" s="68">
        <v>18</v>
      </c>
      <c r="AF2611" s="78"/>
      <c r="AG2611" s="81"/>
      <c r="AH2611" s="44" t="s">
        <v>2027</v>
      </c>
      <c r="AI2611" s="64" t="s">
        <v>2177</v>
      </c>
      <c r="AJ2611" s="63"/>
      <c r="AK2611" s="78"/>
      <c r="AL2611" s="78"/>
      <c r="AM2611" s="63"/>
      <c r="AN2611" s="78"/>
      <c r="AO2611" s="78"/>
      <c r="AP2611" s="63"/>
      <c r="AQ2611" s="78"/>
      <c r="AR2611" s="78"/>
      <c r="AS2611" s="86"/>
    </row>
    <row r="2612" spans="1:45">
      <c r="A2612" s="50">
        <f t="shared" si="180"/>
        <v>0</v>
      </c>
      <c r="B2612" s="51" t="str">
        <f>IF(A2612="","",IF(A2612&lt;词盘!$B$2,"大词",IF(A2612&lt;词盘!$C$2,"中尾词","长尾词")))</f>
        <v>大词</v>
      </c>
      <c r="D2612" s="29" t="str">
        <f t="shared" si="179"/>
        <v>无序</v>
      </c>
      <c r="I2612" s="61">
        <f t="shared" si="176"/>
        <v>0</v>
      </c>
      <c r="M2612" s="62" t="s">
        <v>13159</v>
      </c>
      <c r="N2612" s="63" t="s">
        <v>13160</v>
      </c>
      <c r="O2612" s="64" t="s">
        <v>2027</v>
      </c>
      <c r="P2612" s="65"/>
      <c r="Q2612" s="63" t="s">
        <v>2047</v>
      </c>
      <c r="R2612" s="68">
        <v>0</v>
      </c>
      <c r="S2612" s="68">
        <v>9</v>
      </c>
      <c r="T2612" s="69" t="s">
        <v>13161</v>
      </c>
      <c r="U2612" s="70"/>
      <c r="V2612" s="68"/>
      <c r="W2612" s="71"/>
      <c r="X2612" s="72"/>
      <c r="Y2612" s="71"/>
      <c r="Z2612" s="71"/>
      <c r="AA2612" s="71">
        <v>1</v>
      </c>
      <c r="AB2612" s="76">
        <v>0</v>
      </c>
      <c r="AC2612" s="68">
        <v>185</v>
      </c>
      <c r="AD2612" s="77">
        <v>0</v>
      </c>
      <c r="AE2612" s="68">
        <v>19</v>
      </c>
      <c r="AF2612" s="78">
        <v>0.6</v>
      </c>
      <c r="AG2612" s="81">
        <v>0.4034</v>
      </c>
      <c r="AH2612" s="82">
        <v>3.68</v>
      </c>
      <c r="AI2612" s="64" t="s">
        <v>13162</v>
      </c>
      <c r="AJ2612" s="63" t="s">
        <v>12884</v>
      </c>
      <c r="AK2612" s="78">
        <v>0.2846</v>
      </c>
      <c r="AL2612" s="78">
        <v>0.1754</v>
      </c>
      <c r="AM2612" s="63" t="s">
        <v>12886</v>
      </c>
      <c r="AN2612" s="78">
        <v>0.25</v>
      </c>
      <c r="AO2612" s="78">
        <v>0.1754</v>
      </c>
      <c r="AP2612" s="63" t="s">
        <v>12885</v>
      </c>
      <c r="AQ2612" s="78">
        <v>0.0654</v>
      </c>
      <c r="AR2612" s="78">
        <v>0.0526</v>
      </c>
      <c r="AS2612" s="86" t="s">
        <v>13163</v>
      </c>
    </row>
    <row r="2613" spans="1:45">
      <c r="A2613" s="50">
        <f t="shared" si="180"/>
        <v>11</v>
      </c>
      <c r="B2613" s="51" t="str">
        <f>IF(A2613="","",IF(A2613&lt;词盘!$B$2,"大词",IF(A2613&lt;词盘!$C$2,"中尾词","长尾词")))</f>
        <v>大词</v>
      </c>
      <c r="D2613" s="29" t="str">
        <f t="shared" si="179"/>
        <v>无序</v>
      </c>
      <c r="I2613" s="61">
        <f t="shared" si="176"/>
        <v>0</v>
      </c>
      <c r="M2613" s="62" t="s">
        <v>13164</v>
      </c>
      <c r="N2613" s="63" t="s">
        <v>13165</v>
      </c>
      <c r="O2613" s="64" t="s">
        <v>2027</v>
      </c>
      <c r="P2613" s="65"/>
      <c r="Q2613" s="63" t="s">
        <v>2028</v>
      </c>
      <c r="R2613" s="68">
        <v>0</v>
      </c>
      <c r="S2613" s="68">
        <v>2</v>
      </c>
      <c r="T2613" s="69" t="s">
        <v>4646</v>
      </c>
      <c r="U2613" s="70">
        <v>2003890</v>
      </c>
      <c r="V2613" s="68">
        <v>406</v>
      </c>
      <c r="W2613" s="71">
        <v>11</v>
      </c>
      <c r="X2613" s="72">
        <v>0.0293</v>
      </c>
      <c r="Y2613" s="71">
        <v>11761</v>
      </c>
      <c r="Z2613" s="71">
        <v>165</v>
      </c>
      <c r="AA2613" s="71">
        <v>1</v>
      </c>
      <c r="AB2613" s="76">
        <v>0</v>
      </c>
      <c r="AC2613" s="68">
        <v>1673</v>
      </c>
      <c r="AD2613" s="77">
        <v>0.24</v>
      </c>
      <c r="AE2613" s="68">
        <v>6</v>
      </c>
      <c r="AF2613" s="78">
        <v>0.3104</v>
      </c>
      <c r="AG2613" s="81">
        <v>0</v>
      </c>
      <c r="AH2613" s="82">
        <v>1</v>
      </c>
      <c r="AI2613" s="64" t="s">
        <v>13166</v>
      </c>
      <c r="AJ2613" s="63" t="s">
        <v>4750</v>
      </c>
      <c r="AK2613" s="78">
        <v>0.1724</v>
      </c>
      <c r="AL2613" s="78">
        <v>0</v>
      </c>
      <c r="AM2613" s="63" t="s">
        <v>13167</v>
      </c>
      <c r="AN2613" s="78">
        <v>0.069</v>
      </c>
      <c r="AO2613" s="78">
        <v>0</v>
      </c>
      <c r="AP2613" s="63" t="s">
        <v>4960</v>
      </c>
      <c r="AQ2613" s="78">
        <v>0.069</v>
      </c>
      <c r="AR2613" s="78">
        <v>0</v>
      </c>
      <c r="AS2613" s="86" t="s">
        <v>13168</v>
      </c>
    </row>
    <row r="2614" spans="1:45">
      <c r="A2614" s="50">
        <f t="shared" si="180"/>
        <v>50</v>
      </c>
      <c r="B2614" s="51" t="str">
        <f>IF(A2614="","",IF(A2614&lt;词盘!$B$2,"大词",IF(A2614&lt;词盘!$C$2,"中尾词","长尾词")))</f>
        <v>大词</v>
      </c>
      <c r="D2614" s="29" t="str">
        <f t="shared" si="179"/>
        <v>无序</v>
      </c>
      <c r="I2614" s="61">
        <f t="shared" si="176"/>
        <v>0</v>
      </c>
      <c r="M2614" s="62" t="s">
        <v>13169</v>
      </c>
      <c r="N2614" s="63" t="s">
        <v>13170</v>
      </c>
      <c r="O2614" s="64" t="s">
        <v>2027</v>
      </c>
      <c r="P2614" s="65"/>
      <c r="Q2614" s="63" t="s">
        <v>2047</v>
      </c>
      <c r="R2614" s="68">
        <v>0</v>
      </c>
      <c r="S2614" s="68">
        <v>2</v>
      </c>
      <c r="T2614" s="69" t="s">
        <v>4646</v>
      </c>
      <c r="U2614" s="70">
        <v>1598488</v>
      </c>
      <c r="V2614" s="68">
        <v>694</v>
      </c>
      <c r="W2614" s="71">
        <v>50</v>
      </c>
      <c r="X2614" s="72">
        <v>0.0731</v>
      </c>
      <c r="Y2614" s="71">
        <v>20409</v>
      </c>
      <c r="Z2614" s="71">
        <v>275</v>
      </c>
      <c r="AA2614" s="71">
        <v>2</v>
      </c>
      <c r="AB2614" s="76">
        <v>0</v>
      </c>
      <c r="AC2614" s="68">
        <v>3685</v>
      </c>
      <c r="AD2614" s="77">
        <v>0.19</v>
      </c>
      <c r="AE2614" s="68">
        <v>10</v>
      </c>
      <c r="AF2614" s="78">
        <v>0.2163</v>
      </c>
      <c r="AG2614" s="81">
        <v>0.1111</v>
      </c>
      <c r="AH2614" s="82">
        <v>0.89</v>
      </c>
      <c r="AI2614" s="64" t="s">
        <v>4647</v>
      </c>
      <c r="AJ2614" s="63" t="s">
        <v>13171</v>
      </c>
      <c r="AK2614" s="78">
        <v>0.0811</v>
      </c>
      <c r="AL2614" s="78">
        <v>0</v>
      </c>
      <c r="AM2614" s="63" t="s">
        <v>3024</v>
      </c>
      <c r="AN2614" s="78">
        <v>0.0811</v>
      </c>
      <c r="AO2614" s="78">
        <v>0</v>
      </c>
      <c r="AP2614" s="63" t="s">
        <v>13172</v>
      </c>
      <c r="AQ2614" s="78">
        <v>0.0541</v>
      </c>
      <c r="AR2614" s="78">
        <v>0.1111</v>
      </c>
      <c r="AS2614" s="86" t="s">
        <v>13173</v>
      </c>
    </row>
    <row r="2615" spans="1:45">
      <c r="A2615" s="50">
        <f t="shared" si="180"/>
        <v>47</v>
      </c>
      <c r="B2615" s="51" t="str">
        <f>IF(A2615="","",IF(A2615&lt;词盘!$B$2,"大词",IF(A2615&lt;词盘!$C$2,"中尾词","长尾词")))</f>
        <v>大词</v>
      </c>
      <c r="D2615" s="29" t="str">
        <f t="shared" si="179"/>
        <v>无序</v>
      </c>
      <c r="I2615" s="61">
        <f t="shared" si="176"/>
        <v>0</v>
      </c>
      <c r="M2615" s="62" t="s">
        <v>13174</v>
      </c>
      <c r="N2615" s="63" t="s">
        <v>13175</v>
      </c>
      <c r="O2615" s="64" t="s">
        <v>2027</v>
      </c>
      <c r="P2615" s="65"/>
      <c r="Q2615" s="63" t="s">
        <v>2149</v>
      </c>
      <c r="R2615" s="68">
        <v>0</v>
      </c>
      <c r="S2615" s="68">
        <v>1</v>
      </c>
      <c r="T2615" s="69" t="s">
        <v>2601</v>
      </c>
      <c r="U2615" s="70">
        <v>1216250</v>
      </c>
      <c r="V2615" s="68">
        <v>1886</v>
      </c>
      <c r="W2615" s="71">
        <v>47</v>
      </c>
      <c r="X2615" s="72">
        <v>0.0252</v>
      </c>
      <c r="Y2615" s="71">
        <v>41749</v>
      </c>
      <c r="Z2615" s="71">
        <v>853</v>
      </c>
      <c r="AA2615" s="71">
        <v>2</v>
      </c>
      <c r="AB2615" s="76">
        <v>0</v>
      </c>
      <c r="AC2615" s="68">
        <v>367</v>
      </c>
      <c r="AD2615" s="77">
        <v>5.14</v>
      </c>
      <c r="AE2615" s="68">
        <v>10</v>
      </c>
      <c r="AF2615" s="78">
        <v>0.3877</v>
      </c>
      <c r="AG2615" s="81">
        <v>0.5</v>
      </c>
      <c r="AH2615" s="82">
        <v>2.49</v>
      </c>
      <c r="AI2615" s="64" t="s">
        <v>13176</v>
      </c>
      <c r="AJ2615" s="63" t="s">
        <v>13177</v>
      </c>
      <c r="AK2615" s="78">
        <v>0.2041</v>
      </c>
      <c r="AL2615" s="78">
        <v>0.5</v>
      </c>
      <c r="AM2615" s="63" t="s">
        <v>13178</v>
      </c>
      <c r="AN2615" s="78">
        <v>0.102</v>
      </c>
      <c r="AO2615" s="78">
        <v>0</v>
      </c>
      <c r="AP2615" s="63" t="s">
        <v>13179</v>
      </c>
      <c r="AQ2615" s="78">
        <v>0.0816</v>
      </c>
      <c r="AR2615" s="78">
        <v>0</v>
      </c>
      <c r="AS2615" s="86" t="s">
        <v>13180</v>
      </c>
    </row>
    <row r="2616" spans="1:45">
      <c r="A2616" s="50">
        <f t="shared" si="180"/>
        <v>0</v>
      </c>
      <c r="B2616" s="51" t="str">
        <f>IF(A2616="","",IF(A2616&lt;词盘!$B$2,"大词",IF(A2616&lt;词盘!$C$2,"中尾词","长尾词")))</f>
        <v>大词</v>
      </c>
      <c r="D2616" s="29" t="str">
        <f t="shared" si="179"/>
        <v>无序</v>
      </c>
      <c r="I2616" s="61">
        <f t="shared" si="176"/>
        <v>0</v>
      </c>
      <c r="M2616" s="62" t="s">
        <v>13181</v>
      </c>
      <c r="N2616" s="63"/>
      <c r="O2616" s="64" t="s">
        <v>2027</v>
      </c>
      <c r="P2616" s="65"/>
      <c r="Q2616" s="63" t="s">
        <v>2047</v>
      </c>
      <c r="R2616" s="68">
        <v>0</v>
      </c>
      <c r="S2616" s="68">
        <v>6</v>
      </c>
      <c r="T2616" s="69" t="s">
        <v>6975</v>
      </c>
      <c r="U2616" s="70"/>
      <c r="V2616" s="68"/>
      <c r="W2616" s="71"/>
      <c r="X2616" s="72"/>
      <c r="Y2616" s="71"/>
      <c r="Z2616" s="71"/>
      <c r="AA2616" s="71"/>
      <c r="AB2616" s="76"/>
      <c r="AC2616" s="68">
        <v>0</v>
      </c>
      <c r="AD2616" s="77"/>
      <c r="AE2616" s="68">
        <v>19</v>
      </c>
      <c r="AF2616" s="78"/>
      <c r="AG2616" s="81"/>
      <c r="AH2616" s="44" t="s">
        <v>2027</v>
      </c>
      <c r="AI2616" s="64" t="s">
        <v>2177</v>
      </c>
      <c r="AJ2616" s="63"/>
      <c r="AK2616" s="78"/>
      <c r="AL2616" s="78"/>
      <c r="AM2616" s="63"/>
      <c r="AN2616" s="78"/>
      <c r="AO2616" s="78"/>
      <c r="AP2616" s="63"/>
      <c r="AQ2616" s="78"/>
      <c r="AR2616" s="78"/>
      <c r="AS2616" s="86"/>
    </row>
    <row r="2617" spans="1:45">
      <c r="A2617" s="50">
        <f t="shared" si="180"/>
        <v>0</v>
      </c>
      <c r="B2617" s="51" t="str">
        <f>IF(A2617="","",IF(A2617&lt;词盘!$B$2,"大词",IF(A2617&lt;词盘!$C$2,"中尾词","长尾词")))</f>
        <v>大词</v>
      </c>
      <c r="D2617" s="29" t="str">
        <f t="shared" si="179"/>
        <v>无序</v>
      </c>
      <c r="I2617" s="61">
        <f t="shared" si="176"/>
        <v>0</v>
      </c>
      <c r="M2617" s="62" t="s">
        <v>13182</v>
      </c>
      <c r="N2617" s="63"/>
      <c r="O2617" s="64" t="s">
        <v>2027</v>
      </c>
      <c r="P2617" s="65"/>
      <c r="Q2617" s="63" t="s">
        <v>2149</v>
      </c>
      <c r="R2617" s="68">
        <v>0</v>
      </c>
      <c r="S2617" s="68">
        <v>1</v>
      </c>
      <c r="T2617" s="69" t="s">
        <v>2601</v>
      </c>
      <c r="U2617" s="70">
        <v>2214884</v>
      </c>
      <c r="V2617" s="68"/>
      <c r="W2617" s="71"/>
      <c r="X2617" s="72"/>
      <c r="Y2617" s="71"/>
      <c r="Z2617" s="71"/>
      <c r="AA2617" s="71"/>
      <c r="AB2617" s="76"/>
      <c r="AC2617" s="68">
        <v>414</v>
      </c>
      <c r="AD2617" s="77"/>
      <c r="AE2617" s="68">
        <v>4</v>
      </c>
      <c r="AF2617" s="78"/>
      <c r="AG2617" s="81"/>
      <c r="AH2617" s="44" t="s">
        <v>2027</v>
      </c>
      <c r="AI2617" s="64" t="s">
        <v>2177</v>
      </c>
      <c r="AJ2617" s="63" t="s">
        <v>13183</v>
      </c>
      <c r="AK2617" s="78">
        <v>0.1154</v>
      </c>
      <c r="AL2617" s="78">
        <v>0.1818</v>
      </c>
      <c r="AM2617" s="63" t="s">
        <v>13184</v>
      </c>
      <c r="AN2617" s="78">
        <v>0.1154</v>
      </c>
      <c r="AO2617" s="78">
        <v>0.1818</v>
      </c>
      <c r="AP2617" s="63" t="s">
        <v>13185</v>
      </c>
      <c r="AQ2617" s="78">
        <v>0.1154</v>
      </c>
      <c r="AR2617" s="78">
        <v>0</v>
      </c>
      <c r="AS2617" s="86"/>
    </row>
    <row r="2618" spans="1:45">
      <c r="A2618" s="50">
        <f t="shared" si="180"/>
        <v>0</v>
      </c>
      <c r="B2618" s="51" t="str">
        <f>IF(A2618="","",IF(A2618&lt;词盘!$B$2,"大词",IF(A2618&lt;词盘!$C$2,"中尾词","长尾词")))</f>
        <v>大词</v>
      </c>
      <c r="D2618" s="29" t="str">
        <f t="shared" si="179"/>
        <v>无序</v>
      </c>
      <c r="I2618" s="61">
        <f t="shared" si="176"/>
        <v>0</v>
      </c>
      <c r="M2618" s="62" t="s">
        <v>13186</v>
      </c>
      <c r="N2618" s="63"/>
      <c r="O2618" s="64" t="s">
        <v>2027</v>
      </c>
      <c r="P2618" s="65"/>
      <c r="Q2618" s="63" t="s">
        <v>2247</v>
      </c>
      <c r="R2618" s="68">
        <v>0</v>
      </c>
      <c r="S2618" s="68">
        <v>1</v>
      </c>
      <c r="T2618" s="69" t="s">
        <v>2601</v>
      </c>
      <c r="U2618" s="70"/>
      <c r="V2618" s="68"/>
      <c r="W2618" s="71"/>
      <c r="X2618" s="72"/>
      <c r="Y2618" s="71"/>
      <c r="Z2618" s="71"/>
      <c r="AA2618" s="71"/>
      <c r="AB2618" s="76"/>
      <c r="AC2618" s="68">
        <v>0</v>
      </c>
      <c r="AD2618" s="77"/>
      <c r="AE2618" s="68">
        <v>9</v>
      </c>
      <c r="AF2618" s="78"/>
      <c r="AG2618" s="81"/>
      <c r="AH2618" s="44" t="s">
        <v>2027</v>
      </c>
      <c r="AI2618" s="64" t="s">
        <v>2177</v>
      </c>
      <c r="AJ2618" s="63"/>
      <c r="AK2618" s="78"/>
      <c r="AL2618" s="78"/>
      <c r="AM2618" s="63"/>
      <c r="AN2618" s="78"/>
      <c r="AO2618" s="78"/>
      <c r="AP2618" s="63"/>
      <c r="AQ2618" s="78"/>
      <c r="AR2618" s="78"/>
      <c r="AS2618" s="86"/>
    </row>
    <row r="2619" spans="1:45">
      <c r="A2619" s="50">
        <f t="shared" si="180"/>
        <v>26</v>
      </c>
      <c r="B2619" s="51" t="str">
        <f>IF(A2619="","",IF(A2619&lt;词盘!$B$2,"大词",IF(A2619&lt;词盘!$C$2,"中尾词","长尾词")))</f>
        <v>大词</v>
      </c>
      <c r="D2619" s="29" t="str">
        <f t="shared" si="179"/>
        <v>无序</v>
      </c>
      <c r="I2619" s="61">
        <f t="shared" si="176"/>
        <v>0</v>
      </c>
      <c r="M2619" s="62" t="s">
        <v>13187</v>
      </c>
      <c r="N2619" s="63" t="s">
        <v>13188</v>
      </c>
      <c r="O2619" s="64" t="s">
        <v>2027</v>
      </c>
      <c r="P2619" s="65"/>
      <c r="Q2619" s="63" t="s">
        <v>2149</v>
      </c>
      <c r="R2619" s="68">
        <v>0</v>
      </c>
      <c r="S2619" s="68">
        <v>1</v>
      </c>
      <c r="T2619" s="69" t="s">
        <v>2066</v>
      </c>
      <c r="U2619" s="70">
        <v>999961</v>
      </c>
      <c r="V2619" s="68">
        <v>3665</v>
      </c>
      <c r="W2619" s="71">
        <v>26</v>
      </c>
      <c r="X2619" s="72">
        <v>0.0071</v>
      </c>
      <c r="Y2619" s="71">
        <v>105988</v>
      </c>
      <c r="Z2619" s="71">
        <v>1491</v>
      </c>
      <c r="AA2619" s="71">
        <v>1</v>
      </c>
      <c r="AB2619" s="76">
        <v>3</v>
      </c>
      <c r="AC2619" s="68">
        <v>3643</v>
      </c>
      <c r="AD2619" s="77">
        <v>1.01</v>
      </c>
      <c r="AE2619" s="68">
        <v>17</v>
      </c>
      <c r="AF2619" s="78">
        <v>0.2</v>
      </c>
      <c r="AG2619" s="81">
        <v>0.5</v>
      </c>
      <c r="AH2619" s="82">
        <v>1.09</v>
      </c>
      <c r="AI2619" s="64" t="s">
        <v>13189</v>
      </c>
      <c r="AJ2619" s="63" t="s">
        <v>13190</v>
      </c>
      <c r="AK2619" s="78">
        <v>0.0833</v>
      </c>
      <c r="AL2619" s="78">
        <v>0.5</v>
      </c>
      <c r="AM2619" s="63" t="s">
        <v>13191</v>
      </c>
      <c r="AN2619" s="78">
        <v>0.0667</v>
      </c>
      <c r="AO2619" s="78">
        <v>0</v>
      </c>
      <c r="AP2619" s="63" t="s">
        <v>13192</v>
      </c>
      <c r="AQ2619" s="78">
        <v>0.05</v>
      </c>
      <c r="AR2619" s="78">
        <v>0</v>
      </c>
      <c r="AS2619" s="86" t="s">
        <v>13193</v>
      </c>
    </row>
    <row r="2620" spans="1:45">
      <c r="A2620" s="50">
        <f t="shared" si="180"/>
        <v>0</v>
      </c>
      <c r="B2620" s="51" t="str">
        <f>IF(A2620="","",IF(A2620&lt;词盘!$B$2,"大词",IF(A2620&lt;词盘!$C$2,"中尾词","长尾词")))</f>
        <v>大词</v>
      </c>
      <c r="D2620" s="29" t="str">
        <f t="shared" si="179"/>
        <v>无序</v>
      </c>
      <c r="I2620" s="61">
        <f t="shared" si="176"/>
        <v>0</v>
      </c>
      <c r="M2620" s="62" t="s">
        <v>13194</v>
      </c>
      <c r="N2620" s="63" t="s">
        <v>13195</v>
      </c>
      <c r="O2620" s="64" t="s">
        <v>2027</v>
      </c>
      <c r="P2620" s="65"/>
      <c r="Q2620" s="63" t="s">
        <v>2047</v>
      </c>
      <c r="R2620" s="68">
        <v>0</v>
      </c>
      <c r="S2620" s="68">
        <v>1</v>
      </c>
      <c r="T2620" s="69" t="s">
        <v>2066</v>
      </c>
      <c r="U2620" s="70"/>
      <c r="V2620" s="68"/>
      <c r="W2620" s="71"/>
      <c r="X2620" s="72"/>
      <c r="Y2620" s="71"/>
      <c r="Z2620" s="71"/>
      <c r="AA2620" s="71">
        <v>1</v>
      </c>
      <c r="AB2620" s="76">
        <v>0</v>
      </c>
      <c r="AC2620" s="68">
        <v>555</v>
      </c>
      <c r="AD2620" s="77">
        <v>0</v>
      </c>
      <c r="AE2620" s="68">
        <v>1</v>
      </c>
      <c r="AF2620" s="78">
        <v>0.2545</v>
      </c>
      <c r="AG2620" s="81">
        <v>0.5001</v>
      </c>
      <c r="AH2620" s="82">
        <v>0.46</v>
      </c>
      <c r="AI2620" s="64" t="s">
        <v>13196</v>
      </c>
      <c r="AJ2620" s="63" t="s">
        <v>13192</v>
      </c>
      <c r="AK2620" s="78">
        <v>0.1091</v>
      </c>
      <c r="AL2620" s="78">
        <v>0.1667</v>
      </c>
      <c r="AM2620" s="63" t="s">
        <v>13197</v>
      </c>
      <c r="AN2620" s="78">
        <v>0.0727</v>
      </c>
      <c r="AO2620" s="78">
        <v>0.1667</v>
      </c>
      <c r="AP2620" s="63" t="s">
        <v>13178</v>
      </c>
      <c r="AQ2620" s="78">
        <v>0.0727</v>
      </c>
      <c r="AR2620" s="78">
        <v>0.1667</v>
      </c>
      <c r="AS2620" s="86" t="s">
        <v>13198</v>
      </c>
    </row>
    <row r="2621" spans="1:45">
      <c r="A2621" s="50">
        <f t="shared" si="180"/>
        <v>0</v>
      </c>
      <c r="B2621" s="51" t="str">
        <f>IF(A2621="","",IF(A2621&lt;词盘!$B$2,"大词",IF(A2621&lt;词盘!$C$2,"中尾词","长尾词")))</f>
        <v>大词</v>
      </c>
      <c r="D2621" s="29" t="str">
        <f t="shared" si="179"/>
        <v>无序</v>
      </c>
      <c r="I2621" s="61">
        <f t="shared" si="176"/>
        <v>0</v>
      </c>
      <c r="M2621" s="62" t="s">
        <v>13199</v>
      </c>
      <c r="N2621" s="63"/>
      <c r="O2621" s="64" t="s">
        <v>2027</v>
      </c>
      <c r="P2621" s="65"/>
      <c r="Q2621" s="63" t="s">
        <v>2047</v>
      </c>
      <c r="R2621" s="68">
        <v>0</v>
      </c>
      <c r="S2621" s="68">
        <v>11</v>
      </c>
      <c r="T2621" s="69" t="s">
        <v>11438</v>
      </c>
      <c r="U2621" s="70"/>
      <c r="V2621" s="68"/>
      <c r="W2621" s="71"/>
      <c r="X2621" s="72"/>
      <c r="Y2621" s="71"/>
      <c r="Z2621" s="71"/>
      <c r="AA2621" s="71"/>
      <c r="AB2621" s="76"/>
      <c r="AC2621" s="68">
        <v>0</v>
      </c>
      <c r="AD2621" s="77"/>
      <c r="AE2621" s="68">
        <v>21</v>
      </c>
      <c r="AF2621" s="78"/>
      <c r="AG2621" s="81"/>
      <c r="AH2621" s="44" t="s">
        <v>2027</v>
      </c>
      <c r="AI2621" s="64" t="s">
        <v>2177</v>
      </c>
      <c r="AJ2621" s="63"/>
      <c r="AK2621" s="78"/>
      <c r="AL2621" s="78"/>
      <c r="AM2621" s="63"/>
      <c r="AN2621" s="78"/>
      <c r="AO2621" s="78"/>
      <c r="AP2621" s="63"/>
      <c r="AQ2621" s="78"/>
      <c r="AR2621" s="78"/>
      <c r="AS2621" s="86"/>
    </row>
    <row r="2622" spans="1:45">
      <c r="A2622" s="50">
        <f t="shared" si="180"/>
        <v>0</v>
      </c>
      <c r="B2622" s="51" t="str">
        <f>IF(A2622="","",IF(A2622&lt;词盘!$B$2,"大词",IF(A2622&lt;词盘!$C$2,"中尾词","长尾词")))</f>
        <v>大词</v>
      </c>
      <c r="D2622" s="29" t="str">
        <f t="shared" si="179"/>
        <v>无序</v>
      </c>
      <c r="I2622" s="61">
        <f>P2622/SUM(P:P)</f>
        <v>0</v>
      </c>
      <c r="M2622" s="62" t="s">
        <v>13200</v>
      </c>
      <c r="N2622" s="63" t="s">
        <v>13201</v>
      </c>
      <c r="O2622" s="64" t="s">
        <v>2027</v>
      </c>
      <c r="P2622" s="65"/>
      <c r="Q2622" s="63" t="s">
        <v>2028</v>
      </c>
      <c r="R2622" s="68">
        <v>0</v>
      </c>
      <c r="S2622" s="68">
        <v>10</v>
      </c>
      <c r="T2622" s="69" t="s">
        <v>7007</v>
      </c>
      <c r="U2622" s="70"/>
      <c r="V2622" s="68"/>
      <c r="W2622" s="71"/>
      <c r="X2622" s="72"/>
      <c r="Y2622" s="71"/>
      <c r="Z2622" s="71"/>
      <c r="AA2622" s="71">
        <v>1</v>
      </c>
      <c r="AB2622" s="76">
        <v>0</v>
      </c>
      <c r="AC2622" s="68">
        <v>1011</v>
      </c>
      <c r="AD2622" s="77">
        <v>0</v>
      </c>
      <c r="AE2622" s="68">
        <v>29</v>
      </c>
      <c r="AF2622" s="78">
        <v>0.4412</v>
      </c>
      <c r="AG2622" s="81">
        <v>0.3334</v>
      </c>
      <c r="AH2622" s="82">
        <v>1</v>
      </c>
      <c r="AI2622" s="64" t="s">
        <v>13202</v>
      </c>
      <c r="AJ2622" s="63" t="s">
        <v>4751</v>
      </c>
      <c r="AK2622" s="78">
        <v>0.1765</v>
      </c>
      <c r="AL2622" s="78">
        <v>0</v>
      </c>
      <c r="AM2622" s="63" t="s">
        <v>10466</v>
      </c>
      <c r="AN2622" s="78">
        <v>0.1471</v>
      </c>
      <c r="AO2622" s="78">
        <v>0.1667</v>
      </c>
      <c r="AP2622" s="63" t="s">
        <v>2610</v>
      </c>
      <c r="AQ2622" s="78">
        <v>0.1176</v>
      </c>
      <c r="AR2622" s="78">
        <v>0.1667</v>
      </c>
      <c r="AS2622" s="86" t="s">
        <v>13203</v>
      </c>
    </row>
    <row r="2623" spans="1:45">
      <c r="A2623" s="50">
        <f t="shared" si="180"/>
        <v>0</v>
      </c>
      <c r="B2623" s="51" t="str">
        <f>IF(A2623="","",IF(A2623&lt;词盘!$B$2,"大词",IF(A2623&lt;词盘!$C$2,"中尾词","长尾词")))</f>
        <v>大词</v>
      </c>
      <c r="D2623" s="29" t="str">
        <f t="shared" si="179"/>
        <v>无序</v>
      </c>
      <c r="I2623" s="61">
        <f>P2623/SUM(P:P)</f>
        <v>0</v>
      </c>
      <c r="M2623" s="62" t="s">
        <v>13204</v>
      </c>
      <c r="N2623" s="63"/>
      <c r="O2623" s="64" t="s">
        <v>2027</v>
      </c>
      <c r="P2623" s="65"/>
      <c r="Q2623" s="63" t="s">
        <v>2149</v>
      </c>
      <c r="R2623" s="68">
        <v>0</v>
      </c>
      <c r="S2623" s="68">
        <v>2</v>
      </c>
      <c r="T2623" s="69" t="s">
        <v>7497</v>
      </c>
      <c r="U2623" s="70"/>
      <c r="V2623" s="68"/>
      <c r="W2623" s="71"/>
      <c r="X2623" s="72"/>
      <c r="Y2623" s="71"/>
      <c r="Z2623" s="71"/>
      <c r="AA2623" s="71"/>
      <c r="AB2623" s="76"/>
      <c r="AC2623" s="68">
        <v>0</v>
      </c>
      <c r="AD2623" s="77"/>
      <c r="AE2623" s="68">
        <v>20</v>
      </c>
      <c r="AF2623" s="78"/>
      <c r="AG2623" s="81"/>
      <c r="AH2623" s="44" t="s">
        <v>2027</v>
      </c>
      <c r="AI2623" s="64" t="s">
        <v>2177</v>
      </c>
      <c r="AJ2623" s="63"/>
      <c r="AK2623" s="78"/>
      <c r="AL2623" s="78"/>
      <c r="AM2623" s="63"/>
      <c r="AN2623" s="78"/>
      <c r="AO2623" s="78"/>
      <c r="AP2623" s="63"/>
      <c r="AQ2623" s="78"/>
      <c r="AR2623" s="78"/>
      <c r="AS2623" s="86"/>
    </row>
    <row r="2624" spans="1:45">
      <c r="A2624" s="50">
        <f t="shared" si="180"/>
        <v>0</v>
      </c>
      <c r="B2624" s="51" t="str">
        <f>IF(A2624="","",IF(A2624&lt;词盘!$B$2,"大词",IF(A2624&lt;词盘!$C$2,"中尾词","长尾词")))</f>
        <v>大词</v>
      </c>
      <c r="D2624" s="29" t="str">
        <f t="shared" si="179"/>
        <v>无序</v>
      </c>
      <c r="I2624" s="61">
        <f>P2624/SUM(P:P)</f>
        <v>0</v>
      </c>
      <c r="M2624" s="62" t="s">
        <v>13205</v>
      </c>
      <c r="N2624" s="63"/>
      <c r="O2624" s="64" t="s">
        <v>2027</v>
      </c>
      <c r="P2624" s="65"/>
      <c r="Q2624" s="63" t="s">
        <v>2149</v>
      </c>
      <c r="R2624" s="68">
        <v>0</v>
      </c>
      <c r="S2624" s="68">
        <v>1</v>
      </c>
      <c r="T2624" s="69" t="s">
        <v>2022</v>
      </c>
      <c r="U2624" s="70"/>
      <c r="V2624" s="68"/>
      <c r="W2624" s="71"/>
      <c r="X2624" s="72"/>
      <c r="Y2624" s="71"/>
      <c r="Z2624" s="71"/>
      <c r="AA2624" s="71"/>
      <c r="AB2624" s="76"/>
      <c r="AC2624" s="68">
        <v>0</v>
      </c>
      <c r="AD2624" s="77"/>
      <c r="AE2624" s="68">
        <v>13</v>
      </c>
      <c r="AF2624" s="78"/>
      <c r="AG2624" s="81"/>
      <c r="AH2624" s="44" t="s">
        <v>2027</v>
      </c>
      <c r="AI2624" s="64" t="s">
        <v>2177</v>
      </c>
      <c r="AJ2624" s="63"/>
      <c r="AK2624" s="78"/>
      <c r="AL2624" s="78"/>
      <c r="AM2624" s="63"/>
      <c r="AN2624" s="78"/>
      <c r="AO2624" s="78"/>
      <c r="AP2624" s="63"/>
      <c r="AQ2624" s="78"/>
      <c r="AR2624" s="78"/>
      <c r="AS2624" s="86"/>
    </row>
    <row r="2625" spans="5:45">
      <c r="E2625" s="53"/>
      <c r="I2625" s="61">
        <f>P2625/SUM(P:P)</f>
        <v>0</v>
      </c>
      <c r="M2625" s="62" t="s">
        <v>13206</v>
      </c>
      <c r="N2625" s="63"/>
      <c r="O2625" s="64" t="s">
        <v>2027</v>
      </c>
      <c r="P2625" s="65"/>
      <c r="Q2625" s="63" t="s">
        <v>2149</v>
      </c>
      <c r="R2625" s="68">
        <v>0</v>
      </c>
      <c r="S2625" s="68">
        <v>2</v>
      </c>
      <c r="T2625" s="69" t="s">
        <v>4646</v>
      </c>
      <c r="U2625" s="70"/>
      <c r="V2625" s="68"/>
      <c r="W2625" s="71"/>
      <c r="X2625" s="72"/>
      <c r="Y2625" s="71"/>
      <c r="Z2625" s="71"/>
      <c r="AA2625" s="71"/>
      <c r="AB2625" s="76"/>
      <c r="AC2625" s="68">
        <v>0</v>
      </c>
      <c r="AD2625" s="77"/>
      <c r="AE2625" s="68">
        <v>16</v>
      </c>
      <c r="AF2625" s="78"/>
      <c r="AG2625" s="81"/>
      <c r="AH2625" s="44" t="s">
        <v>2027</v>
      </c>
      <c r="AI2625" s="64" t="s">
        <v>2177</v>
      </c>
      <c r="AJ2625" s="63"/>
      <c r="AK2625" s="78"/>
      <c r="AL2625" s="78"/>
      <c r="AM2625" s="63"/>
      <c r="AN2625" s="78"/>
      <c r="AO2625" s="78"/>
      <c r="AP2625" s="63"/>
      <c r="AQ2625" s="78"/>
      <c r="AR2625" s="78"/>
      <c r="AS2625" s="86"/>
    </row>
    <row r="2626" spans="13:45">
      <c r="M2626" s="62" t="s">
        <v>13207</v>
      </c>
      <c r="N2626" s="63"/>
      <c r="O2626" s="64" t="s">
        <v>2027</v>
      </c>
      <c r="P2626" s="65"/>
      <c r="Q2626" s="63" t="s">
        <v>2149</v>
      </c>
      <c r="R2626" s="68">
        <v>0</v>
      </c>
      <c r="S2626" s="68">
        <v>2</v>
      </c>
      <c r="T2626" s="69" t="s">
        <v>4646</v>
      </c>
      <c r="U2626" s="70"/>
      <c r="V2626" s="68"/>
      <c r="W2626" s="71"/>
      <c r="X2626" s="72"/>
      <c r="Y2626" s="71"/>
      <c r="Z2626" s="71"/>
      <c r="AA2626" s="71"/>
      <c r="AB2626" s="76"/>
      <c r="AC2626" s="68">
        <v>0</v>
      </c>
      <c r="AD2626" s="77"/>
      <c r="AE2626" s="68">
        <v>15</v>
      </c>
      <c r="AF2626" s="78"/>
      <c r="AG2626" s="81"/>
      <c r="AH2626" s="44" t="s">
        <v>2027</v>
      </c>
      <c r="AI2626" s="64" t="s">
        <v>2177</v>
      </c>
      <c r="AJ2626" s="63"/>
      <c r="AK2626" s="78"/>
      <c r="AL2626" s="78"/>
      <c r="AM2626" s="63"/>
      <c r="AN2626" s="78"/>
      <c r="AO2626" s="78"/>
      <c r="AP2626" s="63"/>
      <c r="AQ2626" s="78"/>
      <c r="AR2626" s="78"/>
      <c r="AS2626" s="86"/>
    </row>
    <row r="2627" spans="13:45">
      <c r="M2627" s="62" t="s">
        <v>13208</v>
      </c>
      <c r="N2627" s="63" t="s">
        <v>2373</v>
      </c>
      <c r="O2627" s="64" t="s">
        <v>2027</v>
      </c>
      <c r="P2627" s="65"/>
      <c r="Q2627" s="63" t="s">
        <v>2047</v>
      </c>
      <c r="R2627" s="68">
        <v>0</v>
      </c>
      <c r="S2627" s="68">
        <v>14</v>
      </c>
      <c r="T2627" s="69" t="s">
        <v>7304</v>
      </c>
      <c r="U2627" s="70">
        <v>1635609</v>
      </c>
      <c r="V2627" s="68">
        <v>701</v>
      </c>
      <c r="W2627" s="71">
        <v>148</v>
      </c>
      <c r="X2627" s="72">
        <v>0.2125</v>
      </c>
      <c r="Y2627" s="71">
        <v>17678</v>
      </c>
      <c r="Z2627" s="71">
        <v>267</v>
      </c>
      <c r="AA2627" s="71">
        <v>4</v>
      </c>
      <c r="AB2627" s="76">
        <v>6</v>
      </c>
      <c r="AC2627" s="68">
        <v>2703</v>
      </c>
      <c r="AD2627" s="77">
        <v>0.26</v>
      </c>
      <c r="AE2627" s="68">
        <v>25</v>
      </c>
      <c r="AF2627" s="78">
        <v>0.4166</v>
      </c>
      <c r="AG2627" s="81">
        <v>0.75</v>
      </c>
      <c r="AH2627" s="82">
        <v>3.25</v>
      </c>
      <c r="AI2627" s="64" t="s">
        <v>13209</v>
      </c>
      <c r="AJ2627" s="63" t="s">
        <v>2533</v>
      </c>
      <c r="AK2627" s="78">
        <v>0.25</v>
      </c>
      <c r="AL2627" s="78">
        <v>0.5</v>
      </c>
      <c r="AM2627" s="63" t="s">
        <v>2600</v>
      </c>
      <c r="AN2627" s="78">
        <v>0.0833</v>
      </c>
      <c r="AO2627" s="78">
        <v>0.25</v>
      </c>
      <c r="AP2627" s="63" t="s">
        <v>2910</v>
      </c>
      <c r="AQ2627" s="78">
        <v>0.0833</v>
      </c>
      <c r="AR2627" s="78">
        <v>0</v>
      </c>
      <c r="AS2627" s="86" t="s">
        <v>13210</v>
      </c>
    </row>
    <row r="2628" spans="13:45">
      <c r="M2628" s="62" t="s">
        <v>13211</v>
      </c>
      <c r="N2628" s="63"/>
      <c r="O2628" s="64" t="s">
        <v>2027</v>
      </c>
      <c r="P2628" s="65"/>
      <c r="Q2628" s="63" t="s">
        <v>2047</v>
      </c>
      <c r="R2628" s="68">
        <v>0</v>
      </c>
      <c r="S2628" s="68">
        <v>10</v>
      </c>
      <c r="T2628" s="69" t="s">
        <v>13212</v>
      </c>
      <c r="U2628" s="70"/>
      <c r="V2628" s="68"/>
      <c r="W2628" s="71"/>
      <c r="X2628" s="72"/>
      <c r="Y2628" s="71"/>
      <c r="Z2628" s="71"/>
      <c r="AA2628" s="71"/>
      <c r="AB2628" s="76"/>
      <c r="AC2628" s="68">
        <v>0</v>
      </c>
      <c r="AD2628" s="77"/>
      <c r="AE2628" s="68">
        <v>20</v>
      </c>
      <c r="AF2628" s="78"/>
      <c r="AG2628" s="81"/>
      <c r="AH2628" s="44" t="s">
        <v>2027</v>
      </c>
      <c r="AI2628" s="64" t="s">
        <v>2177</v>
      </c>
      <c r="AJ2628" s="63"/>
      <c r="AK2628" s="78"/>
      <c r="AL2628" s="78"/>
      <c r="AM2628" s="63"/>
      <c r="AN2628" s="78"/>
      <c r="AO2628" s="78"/>
      <c r="AP2628" s="63"/>
      <c r="AQ2628" s="78"/>
      <c r="AR2628" s="78"/>
      <c r="AS2628" s="86"/>
    </row>
    <row r="2629" spans="13:45">
      <c r="M2629" s="62" t="s">
        <v>13213</v>
      </c>
      <c r="N2629" s="63"/>
      <c r="O2629" s="64" t="s">
        <v>2027</v>
      </c>
      <c r="P2629" s="65"/>
      <c r="Q2629" s="63" t="s">
        <v>2247</v>
      </c>
      <c r="R2629" s="68">
        <v>0</v>
      </c>
      <c r="S2629" s="68">
        <v>1</v>
      </c>
      <c r="T2629" s="69" t="s">
        <v>2601</v>
      </c>
      <c r="U2629" s="70"/>
      <c r="V2629" s="68"/>
      <c r="W2629" s="71"/>
      <c r="X2629" s="72"/>
      <c r="Y2629" s="71"/>
      <c r="Z2629" s="71"/>
      <c r="AA2629" s="71"/>
      <c r="AB2629" s="76"/>
      <c r="AC2629" s="68">
        <v>0</v>
      </c>
      <c r="AD2629" s="77"/>
      <c r="AE2629" s="68">
        <v>15</v>
      </c>
      <c r="AF2629" s="78"/>
      <c r="AG2629" s="81"/>
      <c r="AH2629" s="44" t="s">
        <v>2027</v>
      </c>
      <c r="AI2629" s="64" t="s">
        <v>2177</v>
      </c>
      <c r="AJ2629" s="63"/>
      <c r="AK2629" s="78"/>
      <c r="AL2629" s="78"/>
      <c r="AM2629" s="63"/>
      <c r="AN2629" s="78"/>
      <c r="AO2629" s="78"/>
      <c r="AP2629" s="63"/>
      <c r="AQ2629" s="78"/>
      <c r="AR2629" s="78"/>
      <c r="AS2629" s="86"/>
    </row>
    <row r="2630" spans="13:45">
      <c r="M2630" s="62" t="s">
        <v>13214</v>
      </c>
      <c r="N2630" s="63"/>
      <c r="O2630" s="64" t="s">
        <v>2027</v>
      </c>
      <c r="P2630" s="65"/>
      <c r="Q2630" s="63" t="s">
        <v>2247</v>
      </c>
      <c r="R2630" s="68">
        <v>0</v>
      </c>
      <c r="S2630" s="68">
        <v>1</v>
      </c>
      <c r="T2630" s="69" t="s">
        <v>2601</v>
      </c>
      <c r="U2630" s="70"/>
      <c r="V2630" s="68"/>
      <c r="W2630" s="71"/>
      <c r="X2630" s="72"/>
      <c r="Y2630" s="71"/>
      <c r="Z2630" s="71"/>
      <c r="AA2630" s="71"/>
      <c r="AB2630" s="76"/>
      <c r="AC2630" s="68">
        <v>0</v>
      </c>
      <c r="AD2630" s="77"/>
      <c r="AE2630" s="68">
        <v>16</v>
      </c>
      <c r="AF2630" s="78"/>
      <c r="AG2630" s="81"/>
      <c r="AH2630" s="44" t="s">
        <v>2027</v>
      </c>
      <c r="AI2630" s="64" t="s">
        <v>2177</v>
      </c>
      <c r="AJ2630" s="63"/>
      <c r="AK2630" s="78"/>
      <c r="AL2630" s="78"/>
      <c r="AM2630" s="63"/>
      <c r="AN2630" s="78"/>
      <c r="AO2630" s="78"/>
      <c r="AP2630" s="63"/>
      <c r="AQ2630" s="78"/>
      <c r="AR2630" s="78"/>
      <c r="AS2630" s="86"/>
    </row>
    <row r="2631" spans="13:45">
      <c r="M2631" s="62" t="s">
        <v>13215</v>
      </c>
      <c r="N2631" s="63"/>
      <c r="O2631" s="64" t="s">
        <v>2027</v>
      </c>
      <c r="P2631" s="65"/>
      <c r="Q2631" s="63" t="s">
        <v>2149</v>
      </c>
      <c r="R2631" s="68">
        <v>0</v>
      </c>
      <c r="S2631" s="68">
        <v>1</v>
      </c>
      <c r="T2631" s="69" t="s">
        <v>2022</v>
      </c>
      <c r="U2631" s="70"/>
      <c r="V2631" s="68"/>
      <c r="W2631" s="71"/>
      <c r="X2631" s="72"/>
      <c r="Y2631" s="71"/>
      <c r="Z2631" s="71"/>
      <c r="AA2631" s="71"/>
      <c r="AB2631" s="76"/>
      <c r="AC2631" s="68">
        <v>0</v>
      </c>
      <c r="AD2631" s="77"/>
      <c r="AE2631" s="68">
        <v>14</v>
      </c>
      <c r="AF2631" s="78"/>
      <c r="AG2631" s="81"/>
      <c r="AH2631" s="44" t="s">
        <v>2027</v>
      </c>
      <c r="AI2631" s="64" t="s">
        <v>2177</v>
      </c>
      <c r="AJ2631" s="63"/>
      <c r="AK2631" s="78"/>
      <c r="AL2631" s="78"/>
      <c r="AM2631" s="63"/>
      <c r="AN2631" s="78"/>
      <c r="AO2631" s="78"/>
      <c r="AP2631" s="63"/>
      <c r="AQ2631" s="78"/>
      <c r="AR2631" s="78"/>
      <c r="AS2631" s="86"/>
    </row>
    <row r="2632" spans="13:45">
      <c r="M2632" s="62" t="s">
        <v>13216</v>
      </c>
      <c r="N2632" s="63"/>
      <c r="O2632" s="64" t="s">
        <v>2027</v>
      </c>
      <c r="P2632" s="65"/>
      <c r="Q2632" s="63" t="s">
        <v>2149</v>
      </c>
      <c r="R2632" s="68">
        <v>0</v>
      </c>
      <c r="S2632" s="68">
        <v>2</v>
      </c>
      <c r="T2632" s="69" t="s">
        <v>8686</v>
      </c>
      <c r="U2632" s="70"/>
      <c r="V2632" s="68"/>
      <c r="W2632" s="71"/>
      <c r="X2632" s="72"/>
      <c r="Y2632" s="71"/>
      <c r="Z2632" s="71"/>
      <c r="AA2632" s="71"/>
      <c r="AB2632" s="76"/>
      <c r="AC2632" s="68">
        <v>0</v>
      </c>
      <c r="AD2632" s="77"/>
      <c r="AE2632" s="68">
        <v>17</v>
      </c>
      <c r="AF2632" s="78"/>
      <c r="AG2632" s="81"/>
      <c r="AH2632" s="44" t="s">
        <v>2027</v>
      </c>
      <c r="AI2632" s="64" t="s">
        <v>2177</v>
      </c>
      <c r="AJ2632" s="63"/>
      <c r="AK2632" s="78"/>
      <c r="AL2632" s="78"/>
      <c r="AM2632" s="63"/>
      <c r="AN2632" s="78"/>
      <c r="AO2632" s="78"/>
      <c r="AP2632" s="63"/>
      <c r="AQ2632" s="78"/>
      <c r="AR2632" s="78"/>
      <c r="AS2632" s="86"/>
    </row>
    <row r="2633" spans="13:45">
      <c r="M2633" s="62" t="s">
        <v>13217</v>
      </c>
      <c r="N2633" s="63"/>
      <c r="O2633" s="64" t="s">
        <v>2027</v>
      </c>
      <c r="P2633" s="65"/>
      <c r="Q2633" s="63" t="s">
        <v>2047</v>
      </c>
      <c r="R2633" s="68">
        <v>0</v>
      </c>
      <c r="S2633" s="68">
        <v>11</v>
      </c>
      <c r="T2633" s="69" t="s">
        <v>8902</v>
      </c>
      <c r="U2633" s="70"/>
      <c r="V2633" s="68"/>
      <c r="W2633" s="71"/>
      <c r="X2633" s="72"/>
      <c r="Y2633" s="71"/>
      <c r="Z2633" s="71"/>
      <c r="AA2633" s="71"/>
      <c r="AB2633" s="76"/>
      <c r="AC2633" s="68">
        <v>0</v>
      </c>
      <c r="AD2633" s="77"/>
      <c r="AE2633" s="68">
        <v>18</v>
      </c>
      <c r="AF2633" s="78"/>
      <c r="AG2633" s="81"/>
      <c r="AH2633" s="44" t="s">
        <v>2027</v>
      </c>
      <c r="AI2633" s="64" t="s">
        <v>2177</v>
      </c>
      <c r="AJ2633" s="63"/>
      <c r="AK2633" s="78"/>
      <c r="AL2633" s="78"/>
      <c r="AM2633" s="63"/>
      <c r="AN2633" s="78"/>
      <c r="AO2633" s="78"/>
      <c r="AP2633" s="63"/>
      <c r="AQ2633" s="78"/>
      <c r="AR2633" s="78"/>
      <c r="AS2633" s="86"/>
    </row>
    <row r="2634" spans="13:45">
      <c r="M2634" s="62" t="s">
        <v>13218</v>
      </c>
      <c r="N2634" s="63"/>
      <c r="O2634" s="64" t="s">
        <v>2027</v>
      </c>
      <c r="P2634" s="65"/>
      <c r="Q2634" s="63" t="s">
        <v>2047</v>
      </c>
      <c r="R2634" s="68">
        <v>0</v>
      </c>
      <c r="S2634" s="68">
        <v>1</v>
      </c>
      <c r="T2634" s="69" t="s">
        <v>2279</v>
      </c>
      <c r="U2634" s="70"/>
      <c r="V2634" s="68"/>
      <c r="W2634" s="71"/>
      <c r="X2634" s="72"/>
      <c r="Y2634" s="71"/>
      <c r="Z2634" s="71"/>
      <c r="AA2634" s="71"/>
      <c r="AB2634" s="76"/>
      <c r="AC2634" s="68">
        <v>0</v>
      </c>
      <c r="AD2634" s="77"/>
      <c r="AE2634" s="68">
        <v>14</v>
      </c>
      <c r="AF2634" s="78"/>
      <c r="AG2634" s="81"/>
      <c r="AH2634" s="44" t="s">
        <v>2027</v>
      </c>
      <c r="AI2634" s="64" t="s">
        <v>2177</v>
      </c>
      <c r="AJ2634" s="63"/>
      <c r="AK2634" s="78"/>
      <c r="AL2634" s="78"/>
      <c r="AM2634" s="63"/>
      <c r="AN2634" s="78"/>
      <c r="AO2634" s="78"/>
      <c r="AP2634" s="63"/>
      <c r="AQ2634" s="78"/>
      <c r="AR2634" s="78"/>
      <c r="AS2634" s="86"/>
    </row>
    <row r="2635" spans="13:45">
      <c r="M2635" s="62" t="s">
        <v>13219</v>
      </c>
      <c r="N2635" s="63"/>
      <c r="O2635" s="64" t="s">
        <v>2027</v>
      </c>
      <c r="P2635" s="65"/>
      <c r="Q2635" s="63" t="s">
        <v>2047</v>
      </c>
      <c r="R2635" s="68">
        <v>0</v>
      </c>
      <c r="S2635" s="68">
        <v>4</v>
      </c>
      <c r="T2635" s="69" t="s">
        <v>8630</v>
      </c>
      <c r="U2635" s="70"/>
      <c r="V2635" s="68"/>
      <c r="W2635" s="71"/>
      <c r="X2635" s="72"/>
      <c r="Y2635" s="71"/>
      <c r="Z2635" s="71"/>
      <c r="AA2635" s="71"/>
      <c r="AB2635" s="76"/>
      <c r="AC2635" s="68">
        <v>0</v>
      </c>
      <c r="AD2635" s="77"/>
      <c r="AE2635" s="68">
        <v>16</v>
      </c>
      <c r="AF2635" s="78"/>
      <c r="AG2635" s="81"/>
      <c r="AH2635" s="44" t="s">
        <v>2027</v>
      </c>
      <c r="AI2635" s="64" t="s">
        <v>2177</v>
      </c>
      <c r="AJ2635" s="63"/>
      <c r="AK2635" s="78"/>
      <c r="AL2635" s="78"/>
      <c r="AM2635" s="63"/>
      <c r="AN2635" s="78"/>
      <c r="AO2635" s="78"/>
      <c r="AP2635" s="63"/>
      <c r="AQ2635" s="78"/>
      <c r="AR2635" s="78"/>
      <c r="AS2635" s="86"/>
    </row>
    <row r="2636" spans="13:45">
      <c r="M2636" s="62" t="s">
        <v>13220</v>
      </c>
      <c r="N2636" s="63"/>
      <c r="O2636" s="64" t="s">
        <v>2027</v>
      </c>
      <c r="P2636" s="65"/>
      <c r="Q2636" s="63" t="s">
        <v>2247</v>
      </c>
      <c r="R2636" s="68">
        <v>0</v>
      </c>
      <c r="S2636" s="68">
        <v>1</v>
      </c>
      <c r="T2636" s="69" t="s">
        <v>2601</v>
      </c>
      <c r="U2636" s="70"/>
      <c r="V2636" s="68"/>
      <c r="W2636" s="71"/>
      <c r="X2636" s="72"/>
      <c r="Y2636" s="71"/>
      <c r="Z2636" s="71"/>
      <c r="AA2636" s="71"/>
      <c r="AB2636" s="76"/>
      <c r="AC2636" s="68">
        <v>0</v>
      </c>
      <c r="AD2636" s="77"/>
      <c r="AE2636" s="68">
        <v>11</v>
      </c>
      <c r="AF2636" s="78"/>
      <c r="AG2636" s="81"/>
      <c r="AH2636" s="44" t="s">
        <v>2027</v>
      </c>
      <c r="AI2636" s="64" t="s">
        <v>2177</v>
      </c>
      <c r="AJ2636" s="63"/>
      <c r="AK2636" s="78"/>
      <c r="AL2636" s="78"/>
      <c r="AM2636" s="63"/>
      <c r="AN2636" s="78"/>
      <c r="AO2636" s="78"/>
      <c r="AP2636" s="63"/>
      <c r="AQ2636" s="78"/>
      <c r="AR2636" s="78"/>
      <c r="AS2636" s="86"/>
    </row>
    <row r="2637" spans="13:45">
      <c r="M2637" s="62" t="s">
        <v>13221</v>
      </c>
      <c r="N2637" s="63" t="s">
        <v>13222</v>
      </c>
      <c r="O2637" s="64" t="s">
        <v>2027</v>
      </c>
      <c r="P2637" s="65"/>
      <c r="Q2637" s="63" t="s">
        <v>4152</v>
      </c>
      <c r="R2637" s="68">
        <v>0</v>
      </c>
      <c r="S2637" s="68">
        <v>5</v>
      </c>
      <c r="T2637" s="69" t="s">
        <v>13223</v>
      </c>
      <c r="U2637" s="70"/>
      <c r="V2637" s="68"/>
      <c r="W2637" s="71"/>
      <c r="X2637" s="72"/>
      <c r="Y2637" s="71"/>
      <c r="Z2637" s="71"/>
      <c r="AA2637" s="71">
        <v>1</v>
      </c>
      <c r="AB2637" s="76">
        <v>0</v>
      </c>
      <c r="AC2637" s="68">
        <v>78</v>
      </c>
      <c r="AD2637" s="77">
        <v>0</v>
      </c>
      <c r="AE2637" s="68">
        <v>11</v>
      </c>
      <c r="AF2637" s="78">
        <v>0.9678</v>
      </c>
      <c r="AG2637" s="81">
        <v>1</v>
      </c>
      <c r="AH2637" s="82">
        <v>1.95</v>
      </c>
      <c r="AI2637" s="64" t="s">
        <v>5629</v>
      </c>
      <c r="AJ2637" s="63" t="s">
        <v>13224</v>
      </c>
      <c r="AK2637" s="78">
        <v>0.9032</v>
      </c>
      <c r="AL2637" s="78">
        <v>0.9167</v>
      </c>
      <c r="AM2637" s="63" t="s">
        <v>9047</v>
      </c>
      <c r="AN2637" s="78">
        <v>0.0323</v>
      </c>
      <c r="AO2637" s="78">
        <v>0.0833</v>
      </c>
      <c r="AP2637" s="63" t="s">
        <v>13225</v>
      </c>
      <c r="AQ2637" s="78">
        <v>0.0323</v>
      </c>
      <c r="AR2637" s="78">
        <v>0</v>
      </c>
      <c r="AS2637" s="86" t="s">
        <v>13226</v>
      </c>
    </row>
    <row r="2638" spans="13:45">
      <c r="M2638" s="62" t="s">
        <v>13227</v>
      </c>
      <c r="N2638" s="63"/>
      <c r="O2638" s="64" t="s">
        <v>2027</v>
      </c>
      <c r="P2638" s="65"/>
      <c r="Q2638" s="63" t="s">
        <v>2149</v>
      </c>
      <c r="R2638" s="68">
        <v>0</v>
      </c>
      <c r="S2638" s="68">
        <v>1</v>
      </c>
      <c r="T2638" s="69" t="s">
        <v>2910</v>
      </c>
      <c r="U2638" s="70"/>
      <c r="V2638" s="68"/>
      <c r="W2638" s="71"/>
      <c r="X2638" s="72"/>
      <c r="Y2638" s="71"/>
      <c r="Z2638" s="71"/>
      <c r="AA2638" s="71"/>
      <c r="AB2638" s="76"/>
      <c r="AC2638" s="68">
        <v>0</v>
      </c>
      <c r="AD2638" s="77"/>
      <c r="AE2638" s="68">
        <v>13</v>
      </c>
      <c r="AF2638" s="78"/>
      <c r="AG2638" s="81"/>
      <c r="AH2638" s="44" t="s">
        <v>2027</v>
      </c>
      <c r="AI2638" s="64" t="s">
        <v>2177</v>
      </c>
      <c r="AJ2638" s="63"/>
      <c r="AK2638" s="78"/>
      <c r="AL2638" s="78"/>
      <c r="AM2638" s="63"/>
      <c r="AN2638" s="78"/>
      <c r="AO2638" s="78"/>
      <c r="AP2638" s="63"/>
      <c r="AQ2638" s="78"/>
      <c r="AR2638" s="78"/>
      <c r="AS2638" s="86"/>
    </row>
    <row r="2639" spans="13:45">
      <c r="M2639" s="62" t="s">
        <v>13228</v>
      </c>
      <c r="N2639" s="63"/>
      <c r="O2639" s="64" t="s">
        <v>2027</v>
      </c>
      <c r="P2639" s="65"/>
      <c r="Q2639" s="63" t="s">
        <v>2047</v>
      </c>
      <c r="R2639" s="68">
        <v>0</v>
      </c>
      <c r="S2639" s="68">
        <v>7</v>
      </c>
      <c r="T2639" s="69" t="s">
        <v>13229</v>
      </c>
      <c r="U2639" s="70"/>
      <c r="V2639" s="68"/>
      <c r="W2639" s="71"/>
      <c r="X2639" s="72"/>
      <c r="Y2639" s="71"/>
      <c r="Z2639" s="71"/>
      <c r="AA2639" s="71"/>
      <c r="AB2639" s="76"/>
      <c r="AC2639" s="68">
        <v>0</v>
      </c>
      <c r="AD2639" s="77"/>
      <c r="AE2639" s="68">
        <v>21</v>
      </c>
      <c r="AF2639" s="78"/>
      <c r="AG2639" s="81"/>
      <c r="AH2639" s="44" t="s">
        <v>2027</v>
      </c>
      <c r="AI2639" s="64" t="s">
        <v>2177</v>
      </c>
      <c r="AJ2639" s="63"/>
      <c r="AK2639" s="78"/>
      <c r="AL2639" s="78"/>
      <c r="AM2639" s="63"/>
      <c r="AN2639" s="78"/>
      <c r="AO2639" s="78"/>
      <c r="AP2639" s="63"/>
      <c r="AQ2639" s="78"/>
      <c r="AR2639" s="78"/>
      <c r="AS2639" s="86"/>
    </row>
    <row r="2640" spans="13:45">
      <c r="M2640" s="62" t="s">
        <v>13230</v>
      </c>
      <c r="N2640" s="63" t="s">
        <v>13231</v>
      </c>
      <c r="O2640" s="64" t="s">
        <v>2027</v>
      </c>
      <c r="P2640" s="65"/>
      <c r="Q2640" s="63" t="s">
        <v>2047</v>
      </c>
      <c r="R2640" s="68">
        <v>0</v>
      </c>
      <c r="S2640" s="68">
        <v>12</v>
      </c>
      <c r="T2640" s="69" t="s">
        <v>6996</v>
      </c>
      <c r="U2640" s="70"/>
      <c r="V2640" s="68"/>
      <c r="W2640" s="71"/>
      <c r="X2640" s="72"/>
      <c r="Y2640" s="71"/>
      <c r="Z2640" s="71"/>
      <c r="AA2640" s="71">
        <v>1</v>
      </c>
      <c r="AB2640" s="76">
        <v>0</v>
      </c>
      <c r="AC2640" s="68">
        <v>988</v>
      </c>
      <c r="AD2640" s="77">
        <v>0</v>
      </c>
      <c r="AE2640" s="68">
        <v>47</v>
      </c>
      <c r="AF2640" s="78">
        <v>0.3488</v>
      </c>
      <c r="AG2640" s="81">
        <v>0.25</v>
      </c>
      <c r="AH2640" s="82">
        <v>5</v>
      </c>
      <c r="AI2640" s="64" t="s">
        <v>13232</v>
      </c>
      <c r="AJ2640" s="63" t="s">
        <v>2376</v>
      </c>
      <c r="AK2640" s="78">
        <v>0.1395</v>
      </c>
      <c r="AL2640" s="78">
        <v>0.0833</v>
      </c>
      <c r="AM2640" s="63" t="s">
        <v>2601</v>
      </c>
      <c r="AN2640" s="78">
        <v>0.1395</v>
      </c>
      <c r="AO2640" s="78">
        <v>0</v>
      </c>
      <c r="AP2640" s="63" t="s">
        <v>6136</v>
      </c>
      <c r="AQ2640" s="78">
        <v>0.0698</v>
      </c>
      <c r="AR2640" s="78">
        <v>0.1667</v>
      </c>
      <c r="AS2640" s="86" t="s">
        <v>13233</v>
      </c>
    </row>
    <row r="2641" spans="13:45">
      <c r="M2641" s="62" t="s">
        <v>13234</v>
      </c>
      <c r="N2641" s="63"/>
      <c r="O2641" s="64" t="s">
        <v>2018</v>
      </c>
      <c r="P2641" s="65"/>
      <c r="Q2641" s="63" t="s">
        <v>1987</v>
      </c>
      <c r="R2641" s="68">
        <v>0</v>
      </c>
      <c r="S2641" s="68">
        <v>6</v>
      </c>
      <c r="T2641" s="69" t="s">
        <v>7146</v>
      </c>
      <c r="U2641" s="70"/>
      <c r="V2641" s="68"/>
      <c r="W2641" s="71"/>
      <c r="X2641" s="72"/>
      <c r="Y2641" s="71"/>
      <c r="Z2641" s="71"/>
      <c r="AA2641" s="71"/>
      <c r="AB2641" s="76"/>
      <c r="AC2641" s="68">
        <v>0</v>
      </c>
      <c r="AD2641" s="77"/>
      <c r="AE2641" s="68">
        <v>20</v>
      </c>
      <c r="AF2641" s="78"/>
      <c r="AG2641" s="81"/>
      <c r="AH2641" s="44" t="s">
        <v>2027</v>
      </c>
      <c r="AI2641" s="64" t="s">
        <v>2177</v>
      </c>
      <c r="AJ2641" s="63"/>
      <c r="AK2641" s="78"/>
      <c r="AL2641" s="78"/>
      <c r="AM2641" s="63"/>
      <c r="AN2641" s="78"/>
      <c r="AO2641" s="78"/>
      <c r="AP2641" s="63"/>
      <c r="AQ2641" s="78"/>
      <c r="AR2641" s="78"/>
      <c r="AS2641" s="86"/>
    </row>
    <row r="2642" spans="13:45">
      <c r="M2642" s="62" t="s">
        <v>13235</v>
      </c>
      <c r="N2642" s="63"/>
      <c r="O2642" s="64" t="s">
        <v>2027</v>
      </c>
      <c r="P2642" s="65"/>
      <c r="Q2642" s="63" t="s">
        <v>2247</v>
      </c>
      <c r="R2642" s="68">
        <v>0</v>
      </c>
      <c r="S2642" s="68">
        <v>2</v>
      </c>
      <c r="T2642" s="69" t="s">
        <v>4255</v>
      </c>
      <c r="U2642" s="70"/>
      <c r="V2642" s="68"/>
      <c r="W2642" s="71"/>
      <c r="X2642" s="72"/>
      <c r="Y2642" s="71"/>
      <c r="Z2642" s="71"/>
      <c r="AA2642" s="71"/>
      <c r="AB2642" s="76"/>
      <c r="AC2642" s="68">
        <v>0</v>
      </c>
      <c r="AD2642" s="77"/>
      <c r="AE2642" s="68">
        <v>22</v>
      </c>
      <c r="AF2642" s="78"/>
      <c r="AG2642" s="81"/>
      <c r="AH2642" s="44" t="s">
        <v>2027</v>
      </c>
      <c r="AI2642" s="64" t="s">
        <v>2177</v>
      </c>
      <c r="AJ2642" s="63"/>
      <c r="AK2642" s="78"/>
      <c r="AL2642" s="78"/>
      <c r="AM2642" s="63"/>
      <c r="AN2642" s="78"/>
      <c r="AO2642" s="78"/>
      <c r="AP2642" s="63"/>
      <c r="AQ2642" s="78"/>
      <c r="AR2642" s="78"/>
      <c r="AS2642" s="86"/>
    </row>
    <row r="2643" spans="13:45">
      <c r="M2643" s="62" t="s">
        <v>13236</v>
      </c>
      <c r="N2643" s="63"/>
      <c r="O2643" s="64" t="s">
        <v>2027</v>
      </c>
      <c r="P2643" s="65"/>
      <c r="Q2643" s="63" t="s">
        <v>2149</v>
      </c>
      <c r="R2643" s="68">
        <v>0</v>
      </c>
      <c r="S2643" s="68">
        <v>1</v>
      </c>
      <c r="T2643" s="69" t="s">
        <v>2022</v>
      </c>
      <c r="U2643" s="70"/>
      <c r="V2643" s="68"/>
      <c r="W2643" s="71"/>
      <c r="X2643" s="72"/>
      <c r="Y2643" s="71"/>
      <c r="Z2643" s="71"/>
      <c r="AA2643" s="71"/>
      <c r="AB2643" s="76"/>
      <c r="AC2643" s="68">
        <v>0</v>
      </c>
      <c r="AD2643" s="77"/>
      <c r="AE2643" s="68">
        <v>22</v>
      </c>
      <c r="AF2643" s="78"/>
      <c r="AG2643" s="81"/>
      <c r="AH2643" s="44" t="s">
        <v>2027</v>
      </c>
      <c r="AI2643" s="64" t="s">
        <v>2177</v>
      </c>
      <c r="AJ2643" s="63"/>
      <c r="AK2643" s="78"/>
      <c r="AL2643" s="78"/>
      <c r="AM2643" s="63"/>
      <c r="AN2643" s="78"/>
      <c r="AO2643" s="78"/>
      <c r="AP2643" s="63"/>
      <c r="AQ2643" s="78"/>
      <c r="AR2643" s="78"/>
      <c r="AS2643" s="86"/>
    </row>
    <row r="2644" spans="13:45">
      <c r="M2644" s="62" t="s">
        <v>13237</v>
      </c>
      <c r="N2644" s="63"/>
      <c r="O2644" s="64" t="s">
        <v>2027</v>
      </c>
      <c r="P2644" s="65"/>
      <c r="Q2644" s="63" t="s">
        <v>2149</v>
      </c>
      <c r="R2644" s="68">
        <v>0</v>
      </c>
      <c r="S2644" s="68">
        <v>2</v>
      </c>
      <c r="T2644" s="69" t="s">
        <v>4646</v>
      </c>
      <c r="U2644" s="70"/>
      <c r="V2644" s="68"/>
      <c r="W2644" s="71"/>
      <c r="X2644" s="72"/>
      <c r="Y2644" s="71"/>
      <c r="Z2644" s="71"/>
      <c r="AA2644" s="71"/>
      <c r="AB2644" s="76"/>
      <c r="AC2644" s="68">
        <v>0</v>
      </c>
      <c r="AD2644" s="77"/>
      <c r="AE2644" s="68">
        <v>14</v>
      </c>
      <c r="AF2644" s="78"/>
      <c r="AG2644" s="81"/>
      <c r="AH2644" s="44" t="s">
        <v>2027</v>
      </c>
      <c r="AI2644" s="64" t="s">
        <v>2177</v>
      </c>
      <c r="AJ2644" s="63"/>
      <c r="AK2644" s="78"/>
      <c r="AL2644" s="78"/>
      <c r="AM2644" s="63"/>
      <c r="AN2644" s="78"/>
      <c r="AO2644" s="78"/>
      <c r="AP2644" s="63"/>
      <c r="AQ2644" s="78"/>
      <c r="AR2644" s="78"/>
      <c r="AS2644" s="86"/>
    </row>
    <row r="2645" spans="13:45">
      <c r="M2645" s="62" t="s">
        <v>13238</v>
      </c>
      <c r="N2645" s="63"/>
      <c r="O2645" s="64" t="s">
        <v>2027</v>
      </c>
      <c r="P2645" s="65"/>
      <c r="Q2645" s="63" t="s">
        <v>2247</v>
      </c>
      <c r="R2645" s="68">
        <v>0</v>
      </c>
      <c r="S2645" s="68">
        <v>1</v>
      </c>
      <c r="T2645" s="69" t="s">
        <v>2601</v>
      </c>
      <c r="U2645" s="70"/>
      <c r="V2645" s="68"/>
      <c r="W2645" s="71"/>
      <c r="X2645" s="72"/>
      <c r="Y2645" s="71"/>
      <c r="Z2645" s="71"/>
      <c r="AA2645" s="71"/>
      <c r="AB2645" s="76"/>
      <c r="AC2645" s="68">
        <v>0</v>
      </c>
      <c r="AD2645" s="77"/>
      <c r="AE2645" s="68">
        <v>14</v>
      </c>
      <c r="AF2645" s="78"/>
      <c r="AG2645" s="81"/>
      <c r="AH2645" s="44" t="s">
        <v>2027</v>
      </c>
      <c r="AI2645" s="64" t="s">
        <v>2177</v>
      </c>
      <c r="AJ2645" s="63"/>
      <c r="AK2645" s="78"/>
      <c r="AL2645" s="78"/>
      <c r="AM2645" s="63"/>
      <c r="AN2645" s="78"/>
      <c r="AO2645" s="78"/>
      <c r="AP2645" s="63"/>
      <c r="AQ2645" s="78"/>
      <c r="AR2645" s="78"/>
      <c r="AS2645" s="86"/>
    </row>
    <row r="2646" spans="13:45">
      <c r="M2646" s="62" t="s">
        <v>13239</v>
      </c>
      <c r="N2646" s="63"/>
      <c r="O2646" s="64" t="s">
        <v>2027</v>
      </c>
      <c r="P2646" s="65"/>
      <c r="Q2646" s="63" t="s">
        <v>2149</v>
      </c>
      <c r="R2646" s="68">
        <v>0</v>
      </c>
      <c r="S2646" s="68">
        <v>2</v>
      </c>
      <c r="T2646" s="69" t="s">
        <v>4646</v>
      </c>
      <c r="U2646" s="70"/>
      <c r="V2646" s="68"/>
      <c r="W2646" s="71"/>
      <c r="X2646" s="72"/>
      <c r="Y2646" s="71"/>
      <c r="Z2646" s="71"/>
      <c r="AA2646" s="71"/>
      <c r="AB2646" s="76"/>
      <c r="AC2646" s="68">
        <v>0</v>
      </c>
      <c r="AD2646" s="77"/>
      <c r="AE2646" s="68">
        <v>20</v>
      </c>
      <c r="AF2646" s="78"/>
      <c r="AG2646" s="81"/>
      <c r="AH2646" s="44" t="s">
        <v>2027</v>
      </c>
      <c r="AI2646" s="64" t="s">
        <v>2177</v>
      </c>
      <c r="AJ2646" s="63"/>
      <c r="AK2646" s="78"/>
      <c r="AL2646" s="78"/>
      <c r="AM2646" s="63"/>
      <c r="AN2646" s="78"/>
      <c r="AO2646" s="78"/>
      <c r="AP2646" s="63"/>
      <c r="AQ2646" s="78"/>
      <c r="AR2646" s="78"/>
      <c r="AS2646" s="86"/>
    </row>
    <row r="2647" spans="13:45">
      <c r="M2647" s="62" t="s">
        <v>13240</v>
      </c>
      <c r="N2647" s="63"/>
      <c r="O2647" s="64" t="s">
        <v>2027</v>
      </c>
      <c r="P2647" s="65"/>
      <c r="Q2647" s="63" t="s">
        <v>2247</v>
      </c>
      <c r="R2647" s="68">
        <v>0</v>
      </c>
      <c r="S2647" s="68">
        <v>1</v>
      </c>
      <c r="T2647" s="69" t="s">
        <v>2601</v>
      </c>
      <c r="U2647" s="70"/>
      <c r="V2647" s="68"/>
      <c r="W2647" s="71"/>
      <c r="X2647" s="72"/>
      <c r="Y2647" s="71"/>
      <c r="Z2647" s="71"/>
      <c r="AA2647" s="71"/>
      <c r="AB2647" s="76"/>
      <c r="AC2647" s="68">
        <v>0</v>
      </c>
      <c r="AD2647" s="77"/>
      <c r="AE2647" s="68">
        <v>19</v>
      </c>
      <c r="AF2647" s="78"/>
      <c r="AG2647" s="81"/>
      <c r="AH2647" s="44" t="s">
        <v>2027</v>
      </c>
      <c r="AI2647" s="64" t="s">
        <v>2177</v>
      </c>
      <c r="AJ2647" s="63"/>
      <c r="AK2647" s="78"/>
      <c r="AL2647" s="78"/>
      <c r="AM2647" s="63"/>
      <c r="AN2647" s="78"/>
      <c r="AO2647" s="78"/>
      <c r="AP2647" s="63"/>
      <c r="AQ2647" s="78"/>
      <c r="AR2647" s="78"/>
      <c r="AS2647" s="86"/>
    </row>
    <row r="2648" spans="13:45">
      <c r="M2648" s="62" t="s">
        <v>13241</v>
      </c>
      <c r="N2648" s="63"/>
      <c r="O2648" s="64" t="s">
        <v>2027</v>
      </c>
      <c r="P2648" s="65"/>
      <c r="Q2648" s="63" t="s">
        <v>2247</v>
      </c>
      <c r="R2648" s="68">
        <v>0</v>
      </c>
      <c r="S2648" s="68">
        <v>1</v>
      </c>
      <c r="T2648" s="69" t="s">
        <v>2601</v>
      </c>
      <c r="U2648" s="70"/>
      <c r="V2648" s="68"/>
      <c r="W2648" s="71"/>
      <c r="X2648" s="72"/>
      <c r="Y2648" s="71"/>
      <c r="Z2648" s="71"/>
      <c r="AA2648" s="71"/>
      <c r="AB2648" s="76"/>
      <c r="AC2648" s="68">
        <v>0</v>
      </c>
      <c r="AD2648" s="77"/>
      <c r="AE2648" s="68">
        <v>16</v>
      </c>
      <c r="AF2648" s="78"/>
      <c r="AG2648" s="81"/>
      <c r="AH2648" s="44" t="s">
        <v>2027</v>
      </c>
      <c r="AI2648" s="64" t="s">
        <v>2177</v>
      </c>
      <c r="AJ2648" s="63"/>
      <c r="AK2648" s="78"/>
      <c r="AL2648" s="78"/>
      <c r="AM2648" s="63"/>
      <c r="AN2648" s="78"/>
      <c r="AO2648" s="78"/>
      <c r="AP2648" s="63"/>
      <c r="AQ2648" s="78"/>
      <c r="AR2648" s="78"/>
      <c r="AS2648" s="86"/>
    </row>
    <row r="2649" spans="13:45">
      <c r="M2649" s="62" t="s">
        <v>13242</v>
      </c>
      <c r="N2649" s="63"/>
      <c r="O2649" s="64" t="s">
        <v>2027</v>
      </c>
      <c r="P2649" s="65"/>
      <c r="Q2649" s="63" t="s">
        <v>2247</v>
      </c>
      <c r="R2649" s="68">
        <v>0</v>
      </c>
      <c r="S2649" s="68">
        <v>1</v>
      </c>
      <c r="T2649" s="69" t="s">
        <v>2601</v>
      </c>
      <c r="U2649" s="70"/>
      <c r="V2649" s="68"/>
      <c r="W2649" s="71"/>
      <c r="X2649" s="72"/>
      <c r="Y2649" s="71"/>
      <c r="Z2649" s="71"/>
      <c r="AA2649" s="71"/>
      <c r="AB2649" s="76"/>
      <c r="AC2649" s="68">
        <v>0</v>
      </c>
      <c r="AD2649" s="77"/>
      <c r="AE2649" s="68">
        <v>13</v>
      </c>
      <c r="AF2649" s="78"/>
      <c r="AG2649" s="81"/>
      <c r="AH2649" s="44" t="s">
        <v>2027</v>
      </c>
      <c r="AI2649" s="64" t="s">
        <v>2177</v>
      </c>
      <c r="AJ2649" s="63"/>
      <c r="AK2649" s="78"/>
      <c r="AL2649" s="78"/>
      <c r="AM2649" s="63"/>
      <c r="AN2649" s="78"/>
      <c r="AO2649" s="78"/>
      <c r="AP2649" s="63"/>
      <c r="AQ2649" s="78"/>
      <c r="AR2649" s="78"/>
      <c r="AS2649" s="86"/>
    </row>
    <row r="2650" spans="13:45">
      <c r="M2650" s="62" t="s">
        <v>13243</v>
      </c>
      <c r="N2650" s="63"/>
      <c r="O2650" s="64" t="s">
        <v>2027</v>
      </c>
      <c r="P2650" s="65"/>
      <c r="Q2650" s="63" t="s">
        <v>2247</v>
      </c>
      <c r="R2650" s="68">
        <v>0</v>
      </c>
      <c r="S2650" s="68">
        <v>1</v>
      </c>
      <c r="T2650" s="69" t="s">
        <v>2601</v>
      </c>
      <c r="U2650" s="70"/>
      <c r="V2650" s="68"/>
      <c r="W2650" s="71"/>
      <c r="X2650" s="72"/>
      <c r="Y2650" s="71"/>
      <c r="Z2650" s="71"/>
      <c r="AA2650" s="71"/>
      <c r="AB2650" s="76"/>
      <c r="AC2650" s="68">
        <v>0</v>
      </c>
      <c r="AD2650" s="77"/>
      <c r="AE2650" s="68">
        <v>15</v>
      </c>
      <c r="AF2650" s="78"/>
      <c r="AG2650" s="81"/>
      <c r="AH2650" s="44" t="s">
        <v>2027</v>
      </c>
      <c r="AI2650" s="64" t="s">
        <v>2177</v>
      </c>
      <c r="AJ2650" s="63"/>
      <c r="AK2650" s="78"/>
      <c r="AL2650" s="78"/>
      <c r="AM2650" s="63"/>
      <c r="AN2650" s="78"/>
      <c r="AO2650" s="78"/>
      <c r="AP2650" s="63"/>
      <c r="AQ2650" s="78"/>
      <c r="AR2650" s="78"/>
      <c r="AS2650" s="86"/>
    </row>
    <row r="2651" spans="13:45">
      <c r="M2651" s="62" t="s">
        <v>13244</v>
      </c>
      <c r="N2651" s="63" t="s">
        <v>13245</v>
      </c>
      <c r="O2651" s="64" t="s">
        <v>2027</v>
      </c>
      <c r="P2651" s="65"/>
      <c r="Q2651" s="63" t="s">
        <v>2047</v>
      </c>
      <c r="R2651" s="68">
        <v>0</v>
      </c>
      <c r="S2651" s="68">
        <v>6</v>
      </c>
      <c r="T2651" s="69" t="s">
        <v>10659</v>
      </c>
      <c r="U2651" s="70"/>
      <c r="V2651" s="68"/>
      <c r="W2651" s="71"/>
      <c r="X2651" s="72"/>
      <c r="Y2651" s="71"/>
      <c r="Z2651" s="71"/>
      <c r="AA2651" s="71">
        <v>1</v>
      </c>
      <c r="AB2651" s="76">
        <v>0</v>
      </c>
      <c r="AC2651" s="68">
        <v>514</v>
      </c>
      <c r="AD2651" s="77">
        <v>0</v>
      </c>
      <c r="AE2651" s="68">
        <v>50</v>
      </c>
      <c r="AF2651" s="78">
        <v>0.8181</v>
      </c>
      <c r="AG2651" s="81">
        <v>0.6667</v>
      </c>
      <c r="AH2651" s="82">
        <v>4.61</v>
      </c>
      <c r="AI2651" s="64" t="s">
        <v>13246</v>
      </c>
      <c r="AJ2651" s="63" t="s">
        <v>6860</v>
      </c>
      <c r="AK2651" s="78">
        <v>0.4545</v>
      </c>
      <c r="AL2651" s="78">
        <v>0</v>
      </c>
      <c r="AM2651" s="63" t="s">
        <v>10744</v>
      </c>
      <c r="AN2651" s="78">
        <v>0.1818</v>
      </c>
      <c r="AO2651" s="78">
        <v>0</v>
      </c>
      <c r="AP2651" s="63" t="s">
        <v>13247</v>
      </c>
      <c r="AQ2651" s="78">
        <v>0.1818</v>
      </c>
      <c r="AR2651" s="78">
        <v>0.6667</v>
      </c>
      <c r="AS2651" s="86" t="s">
        <v>13248</v>
      </c>
    </row>
    <row r="2652" spans="13:45">
      <c r="M2652" s="62" t="s">
        <v>13249</v>
      </c>
      <c r="N2652" s="63"/>
      <c r="O2652" s="64" t="s">
        <v>2027</v>
      </c>
      <c r="P2652" s="65"/>
      <c r="Q2652" s="63" t="s">
        <v>2047</v>
      </c>
      <c r="R2652" s="68">
        <v>0</v>
      </c>
      <c r="S2652" s="68">
        <v>4</v>
      </c>
      <c r="T2652" s="69" t="s">
        <v>6817</v>
      </c>
      <c r="U2652" s="70"/>
      <c r="V2652" s="68"/>
      <c r="W2652" s="71"/>
      <c r="X2652" s="72"/>
      <c r="Y2652" s="71"/>
      <c r="Z2652" s="71"/>
      <c r="AA2652" s="71"/>
      <c r="AB2652" s="76"/>
      <c r="AC2652" s="68">
        <v>0</v>
      </c>
      <c r="AD2652" s="77"/>
      <c r="AE2652" s="68">
        <v>17</v>
      </c>
      <c r="AF2652" s="78"/>
      <c r="AG2652" s="81"/>
      <c r="AH2652" s="44" t="s">
        <v>2027</v>
      </c>
      <c r="AI2652" s="64" t="s">
        <v>2177</v>
      </c>
      <c r="AJ2652" s="63"/>
      <c r="AK2652" s="78"/>
      <c r="AL2652" s="78"/>
      <c r="AM2652" s="63"/>
      <c r="AN2652" s="78"/>
      <c r="AO2652" s="78"/>
      <c r="AP2652" s="63"/>
      <c r="AQ2652" s="78"/>
      <c r="AR2652" s="78"/>
      <c r="AS2652" s="86"/>
    </row>
    <row r="2653" spans="13:45">
      <c r="M2653" s="62" t="s">
        <v>13250</v>
      </c>
      <c r="N2653" s="63"/>
      <c r="O2653" s="64" t="s">
        <v>2027</v>
      </c>
      <c r="P2653" s="65"/>
      <c r="Q2653" s="63" t="s">
        <v>2047</v>
      </c>
      <c r="R2653" s="68">
        <v>0</v>
      </c>
      <c r="S2653" s="68">
        <v>2</v>
      </c>
      <c r="T2653" s="69" t="s">
        <v>13251</v>
      </c>
      <c r="U2653" s="70"/>
      <c r="V2653" s="68"/>
      <c r="W2653" s="71"/>
      <c r="X2653" s="72"/>
      <c r="Y2653" s="71"/>
      <c r="Z2653" s="71"/>
      <c r="AA2653" s="71"/>
      <c r="AB2653" s="76"/>
      <c r="AC2653" s="68">
        <v>0</v>
      </c>
      <c r="AD2653" s="77"/>
      <c r="AE2653" s="68">
        <v>18</v>
      </c>
      <c r="AF2653" s="78"/>
      <c r="AG2653" s="81"/>
      <c r="AH2653" s="44" t="s">
        <v>2027</v>
      </c>
      <c r="AI2653" s="64" t="s">
        <v>2177</v>
      </c>
      <c r="AJ2653" s="63"/>
      <c r="AK2653" s="78"/>
      <c r="AL2653" s="78"/>
      <c r="AM2653" s="63"/>
      <c r="AN2653" s="78"/>
      <c r="AO2653" s="78"/>
      <c r="AP2653" s="63"/>
      <c r="AQ2653" s="78"/>
      <c r="AR2653" s="78"/>
      <c r="AS2653" s="86"/>
    </row>
    <row r="2654" spans="13:45">
      <c r="M2654" s="62" t="s">
        <v>13252</v>
      </c>
      <c r="N2654" s="63"/>
      <c r="O2654" s="64" t="s">
        <v>2027</v>
      </c>
      <c r="P2654" s="65"/>
      <c r="Q2654" s="63" t="s">
        <v>2149</v>
      </c>
      <c r="R2654" s="68">
        <v>0</v>
      </c>
      <c r="S2654" s="68">
        <v>2</v>
      </c>
      <c r="T2654" s="69" t="s">
        <v>4646</v>
      </c>
      <c r="U2654" s="70"/>
      <c r="V2654" s="68"/>
      <c r="W2654" s="71"/>
      <c r="X2654" s="72"/>
      <c r="Y2654" s="71"/>
      <c r="Z2654" s="71"/>
      <c r="AA2654" s="71"/>
      <c r="AB2654" s="76"/>
      <c r="AC2654" s="68">
        <v>0</v>
      </c>
      <c r="AD2654" s="77"/>
      <c r="AE2654" s="68">
        <v>19</v>
      </c>
      <c r="AF2654" s="78"/>
      <c r="AG2654" s="81"/>
      <c r="AH2654" s="44" t="s">
        <v>2027</v>
      </c>
      <c r="AI2654" s="64" t="s">
        <v>2177</v>
      </c>
      <c r="AJ2654" s="63"/>
      <c r="AK2654" s="78"/>
      <c r="AL2654" s="78"/>
      <c r="AM2654" s="63"/>
      <c r="AN2654" s="78"/>
      <c r="AO2654" s="78"/>
      <c r="AP2654" s="63"/>
      <c r="AQ2654" s="78"/>
      <c r="AR2654" s="78"/>
      <c r="AS2654" s="86"/>
    </row>
    <row r="2655" spans="13:45">
      <c r="M2655" s="62" t="s">
        <v>13253</v>
      </c>
      <c r="N2655" s="63"/>
      <c r="O2655" s="64" t="s">
        <v>2027</v>
      </c>
      <c r="P2655" s="65"/>
      <c r="Q2655" s="63" t="s">
        <v>2149</v>
      </c>
      <c r="R2655" s="68">
        <v>0</v>
      </c>
      <c r="S2655" s="68">
        <v>1</v>
      </c>
      <c r="T2655" s="69" t="s">
        <v>2910</v>
      </c>
      <c r="U2655" s="70"/>
      <c r="V2655" s="68"/>
      <c r="W2655" s="71"/>
      <c r="X2655" s="72"/>
      <c r="Y2655" s="71"/>
      <c r="Z2655" s="71"/>
      <c r="AA2655" s="71"/>
      <c r="AB2655" s="76"/>
      <c r="AC2655" s="68">
        <v>0</v>
      </c>
      <c r="AD2655" s="77"/>
      <c r="AE2655" s="68">
        <v>11</v>
      </c>
      <c r="AF2655" s="78"/>
      <c r="AG2655" s="81"/>
      <c r="AH2655" s="44" t="s">
        <v>2027</v>
      </c>
      <c r="AI2655" s="64" t="s">
        <v>2177</v>
      </c>
      <c r="AJ2655" s="63"/>
      <c r="AK2655" s="78"/>
      <c r="AL2655" s="78"/>
      <c r="AM2655" s="63"/>
      <c r="AN2655" s="78"/>
      <c r="AO2655" s="78"/>
      <c r="AP2655" s="63"/>
      <c r="AQ2655" s="78"/>
      <c r="AR2655" s="78"/>
      <c r="AS2655" s="86"/>
    </row>
    <row r="2656" spans="13:45">
      <c r="M2656" s="62" t="s">
        <v>13254</v>
      </c>
      <c r="N2656" s="63"/>
      <c r="O2656" s="64" t="s">
        <v>2027</v>
      </c>
      <c r="P2656" s="65"/>
      <c r="Q2656" s="63" t="s">
        <v>2047</v>
      </c>
      <c r="R2656" s="68">
        <v>0</v>
      </c>
      <c r="S2656" s="68">
        <v>3</v>
      </c>
      <c r="T2656" s="69" t="s">
        <v>6908</v>
      </c>
      <c r="U2656" s="70"/>
      <c r="V2656" s="68"/>
      <c r="W2656" s="71"/>
      <c r="X2656" s="72"/>
      <c r="Y2656" s="71"/>
      <c r="Z2656" s="71"/>
      <c r="AA2656" s="71"/>
      <c r="AB2656" s="76"/>
      <c r="AC2656" s="68">
        <v>0</v>
      </c>
      <c r="AD2656" s="77"/>
      <c r="AE2656" s="68">
        <v>20</v>
      </c>
      <c r="AF2656" s="78"/>
      <c r="AG2656" s="81"/>
      <c r="AH2656" s="44" t="s">
        <v>2027</v>
      </c>
      <c r="AI2656" s="64" t="s">
        <v>2177</v>
      </c>
      <c r="AJ2656" s="63"/>
      <c r="AK2656" s="78"/>
      <c r="AL2656" s="78"/>
      <c r="AM2656" s="63"/>
      <c r="AN2656" s="78"/>
      <c r="AO2656" s="78"/>
      <c r="AP2656" s="63"/>
      <c r="AQ2656" s="78"/>
      <c r="AR2656" s="78"/>
      <c r="AS2656" s="86"/>
    </row>
    <row r="2657" spans="13:45">
      <c r="M2657" s="62" t="s">
        <v>13255</v>
      </c>
      <c r="N2657" s="63" t="s">
        <v>13256</v>
      </c>
      <c r="O2657" s="64" t="s">
        <v>2027</v>
      </c>
      <c r="P2657" s="65"/>
      <c r="Q2657" s="63" t="s">
        <v>2047</v>
      </c>
      <c r="R2657" s="68">
        <v>0</v>
      </c>
      <c r="S2657" s="68">
        <v>7</v>
      </c>
      <c r="T2657" s="69" t="s">
        <v>13257</v>
      </c>
      <c r="U2657" s="70"/>
      <c r="V2657" s="68"/>
      <c r="W2657" s="71"/>
      <c r="X2657" s="72"/>
      <c r="Y2657" s="71"/>
      <c r="Z2657" s="71"/>
      <c r="AA2657" s="71">
        <v>1</v>
      </c>
      <c r="AB2657" s="76">
        <v>0</v>
      </c>
      <c r="AC2657" s="68">
        <v>377</v>
      </c>
      <c r="AD2657" s="77">
        <v>0</v>
      </c>
      <c r="AE2657" s="68">
        <v>17</v>
      </c>
      <c r="AF2657" s="78">
        <v>0.5556</v>
      </c>
      <c r="AG2657" s="81">
        <v>0.5</v>
      </c>
      <c r="AH2657" s="82">
        <v>2.94</v>
      </c>
      <c r="AI2657" s="64" t="s">
        <v>13258</v>
      </c>
      <c r="AJ2657" s="63" t="s">
        <v>2162</v>
      </c>
      <c r="AK2657" s="78">
        <v>0.3704</v>
      </c>
      <c r="AL2657" s="78">
        <v>0.5</v>
      </c>
      <c r="AM2657" s="63" t="s">
        <v>2250</v>
      </c>
      <c r="AN2657" s="78">
        <v>0.1111</v>
      </c>
      <c r="AO2657" s="78">
        <v>0</v>
      </c>
      <c r="AP2657" s="63" t="s">
        <v>2164</v>
      </c>
      <c r="AQ2657" s="78">
        <v>0.0741</v>
      </c>
      <c r="AR2657" s="78">
        <v>0</v>
      </c>
      <c r="AS2657" s="86" t="s">
        <v>13259</v>
      </c>
    </row>
    <row r="2658" spans="13:45">
      <c r="M2658" s="62" t="s">
        <v>13260</v>
      </c>
      <c r="N2658" s="63" t="s">
        <v>13261</v>
      </c>
      <c r="O2658" s="64" t="s">
        <v>2027</v>
      </c>
      <c r="P2658" s="65"/>
      <c r="Q2658" s="63" t="s">
        <v>2047</v>
      </c>
      <c r="R2658" s="68">
        <v>0</v>
      </c>
      <c r="S2658" s="68">
        <v>3</v>
      </c>
      <c r="T2658" s="69" t="s">
        <v>3824</v>
      </c>
      <c r="U2658" s="70">
        <v>79299</v>
      </c>
      <c r="V2658" s="68">
        <v>20886</v>
      </c>
      <c r="W2658" s="71">
        <v>2136</v>
      </c>
      <c r="X2658" s="72">
        <v>0.1023</v>
      </c>
      <c r="Y2658" s="71">
        <v>515719</v>
      </c>
      <c r="Z2658" s="71">
        <v>8586</v>
      </c>
      <c r="AA2658" s="71">
        <v>49</v>
      </c>
      <c r="AB2658" s="76">
        <v>53</v>
      </c>
      <c r="AC2658" s="68">
        <v>398</v>
      </c>
      <c r="AD2658" s="77">
        <v>52.48</v>
      </c>
      <c r="AE2658" s="68">
        <v>63</v>
      </c>
      <c r="AF2658" s="78">
        <v>0.512</v>
      </c>
      <c r="AG2658" s="81">
        <v>0.4645</v>
      </c>
      <c r="AH2658" s="82">
        <v>1.84</v>
      </c>
      <c r="AI2658" s="64" t="s">
        <v>13262</v>
      </c>
      <c r="AJ2658" s="63" t="s">
        <v>13171</v>
      </c>
      <c r="AK2658" s="78">
        <v>0.2686</v>
      </c>
      <c r="AL2658" s="78">
        <v>0.2482</v>
      </c>
      <c r="AM2658" s="63" t="s">
        <v>13263</v>
      </c>
      <c r="AN2658" s="78">
        <v>0.1646</v>
      </c>
      <c r="AO2658" s="78">
        <v>0.1596</v>
      </c>
      <c r="AP2658" s="63" t="s">
        <v>13264</v>
      </c>
      <c r="AQ2658" s="78">
        <v>0.0788</v>
      </c>
      <c r="AR2658" s="78">
        <v>0.0567</v>
      </c>
      <c r="AS2658" s="86" t="s">
        <v>13265</v>
      </c>
    </row>
    <row r="2659" spans="13:45">
      <c r="M2659" s="62" t="s">
        <v>13266</v>
      </c>
      <c r="N2659" s="63"/>
      <c r="O2659" s="64" t="s">
        <v>2027</v>
      </c>
      <c r="P2659" s="65"/>
      <c r="Q2659" s="63" t="s">
        <v>2047</v>
      </c>
      <c r="R2659" s="68">
        <v>0</v>
      </c>
      <c r="S2659" s="68">
        <v>4</v>
      </c>
      <c r="T2659" s="69" t="s">
        <v>11127</v>
      </c>
      <c r="U2659" s="70"/>
      <c r="V2659" s="68"/>
      <c r="W2659" s="71"/>
      <c r="X2659" s="72"/>
      <c r="Y2659" s="71"/>
      <c r="Z2659" s="71"/>
      <c r="AA2659" s="71"/>
      <c r="AB2659" s="76"/>
      <c r="AC2659" s="68">
        <v>0</v>
      </c>
      <c r="AD2659" s="77"/>
      <c r="AE2659" s="68">
        <v>14</v>
      </c>
      <c r="AF2659" s="78"/>
      <c r="AG2659" s="81"/>
      <c r="AH2659" s="44" t="s">
        <v>2027</v>
      </c>
      <c r="AI2659" s="64" t="s">
        <v>2177</v>
      </c>
      <c r="AJ2659" s="63"/>
      <c r="AK2659" s="78"/>
      <c r="AL2659" s="78"/>
      <c r="AM2659" s="63"/>
      <c r="AN2659" s="78"/>
      <c r="AO2659" s="78"/>
      <c r="AP2659" s="63"/>
      <c r="AQ2659" s="78"/>
      <c r="AR2659" s="78"/>
      <c r="AS2659" s="86"/>
    </row>
    <row r="2660" spans="13:45">
      <c r="M2660" s="62" t="s">
        <v>13267</v>
      </c>
      <c r="N2660" s="63" t="s">
        <v>13268</v>
      </c>
      <c r="O2660" s="64" t="s">
        <v>2027</v>
      </c>
      <c r="P2660" s="65"/>
      <c r="Q2660" s="63" t="s">
        <v>2047</v>
      </c>
      <c r="R2660" s="68">
        <v>0</v>
      </c>
      <c r="S2660" s="68">
        <v>1</v>
      </c>
      <c r="T2660" s="69" t="s">
        <v>2022</v>
      </c>
      <c r="U2660" s="70">
        <v>1947498</v>
      </c>
      <c r="V2660" s="68">
        <v>1867</v>
      </c>
      <c r="W2660" s="71">
        <v>50</v>
      </c>
      <c r="X2660" s="72">
        <v>0.0272</v>
      </c>
      <c r="Y2660" s="71">
        <v>51839</v>
      </c>
      <c r="Z2660" s="71">
        <v>827</v>
      </c>
      <c r="AA2660" s="71">
        <v>2</v>
      </c>
      <c r="AB2660" s="76">
        <v>1</v>
      </c>
      <c r="AC2660" s="68">
        <v>8976</v>
      </c>
      <c r="AD2660" s="77">
        <v>0.21</v>
      </c>
      <c r="AE2660" s="68">
        <v>5</v>
      </c>
      <c r="AF2660" s="78">
        <v>0.4193</v>
      </c>
      <c r="AG2660" s="81">
        <v>0.3333</v>
      </c>
      <c r="AH2660" s="82">
        <v>1.38</v>
      </c>
      <c r="AI2660" s="64" t="s">
        <v>7914</v>
      </c>
      <c r="AJ2660" s="63" t="s">
        <v>2197</v>
      </c>
      <c r="AK2660" s="78">
        <v>0.1613</v>
      </c>
      <c r="AL2660" s="78">
        <v>0.2222</v>
      </c>
      <c r="AM2660" s="63" t="s">
        <v>12686</v>
      </c>
      <c r="AN2660" s="78">
        <v>0.129</v>
      </c>
      <c r="AO2660" s="78">
        <v>0.1111</v>
      </c>
      <c r="AP2660" s="63" t="s">
        <v>13269</v>
      </c>
      <c r="AQ2660" s="78">
        <v>0.129</v>
      </c>
      <c r="AR2660" s="78">
        <v>0</v>
      </c>
      <c r="AS2660" s="86" t="s">
        <v>13270</v>
      </c>
    </row>
    <row r="2661" spans="13:45">
      <c r="M2661" s="62" t="s">
        <v>13271</v>
      </c>
      <c r="N2661" s="63" t="s">
        <v>13272</v>
      </c>
      <c r="O2661" s="64" t="s">
        <v>2027</v>
      </c>
      <c r="P2661" s="65"/>
      <c r="Q2661" s="63" t="s">
        <v>2047</v>
      </c>
      <c r="R2661" s="68">
        <v>0</v>
      </c>
      <c r="S2661" s="68">
        <v>1</v>
      </c>
      <c r="T2661" s="69" t="s">
        <v>2022</v>
      </c>
      <c r="U2661" s="70">
        <v>1948216</v>
      </c>
      <c r="V2661" s="68">
        <v>539</v>
      </c>
      <c r="W2661" s="71">
        <v>26</v>
      </c>
      <c r="X2661" s="72">
        <v>0.0493</v>
      </c>
      <c r="Y2661" s="71">
        <v>15671</v>
      </c>
      <c r="Z2661" s="71">
        <v>253</v>
      </c>
      <c r="AA2661" s="71">
        <v>1</v>
      </c>
      <c r="AB2661" s="76">
        <v>2</v>
      </c>
      <c r="AC2661" s="68">
        <v>8766</v>
      </c>
      <c r="AD2661" s="77">
        <v>0.06</v>
      </c>
      <c r="AE2661" s="68">
        <v>15</v>
      </c>
      <c r="AF2661" s="78">
        <v>0.3</v>
      </c>
      <c r="AG2661" s="81">
        <v>0.1428</v>
      </c>
      <c r="AH2661" s="82">
        <v>1.64</v>
      </c>
      <c r="AI2661" s="64" t="s">
        <v>13273</v>
      </c>
      <c r="AJ2661" s="63" t="s">
        <v>4107</v>
      </c>
      <c r="AK2661" s="78">
        <v>0.1</v>
      </c>
      <c r="AL2661" s="78">
        <v>0.0714</v>
      </c>
      <c r="AM2661" s="63" t="s">
        <v>13274</v>
      </c>
      <c r="AN2661" s="78">
        <v>0.1</v>
      </c>
      <c r="AO2661" s="78">
        <v>0.0714</v>
      </c>
      <c r="AP2661" s="63" t="s">
        <v>13275</v>
      </c>
      <c r="AQ2661" s="78">
        <v>0.1</v>
      </c>
      <c r="AR2661" s="78">
        <v>0</v>
      </c>
      <c r="AS2661" s="86" t="s">
        <v>13276</v>
      </c>
    </row>
    <row r="2662" spans="13:45">
      <c r="M2662" s="62" t="s">
        <v>13277</v>
      </c>
      <c r="N2662" s="63"/>
      <c r="O2662" s="64" t="s">
        <v>2027</v>
      </c>
      <c r="P2662" s="65"/>
      <c r="Q2662" s="63" t="s">
        <v>2047</v>
      </c>
      <c r="R2662" s="68">
        <v>0</v>
      </c>
      <c r="S2662" s="68">
        <v>6</v>
      </c>
      <c r="T2662" s="69" t="s">
        <v>13278</v>
      </c>
      <c r="U2662" s="70"/>
      <c r="V2662" s="68"/>
      <c r="W2662" s="71"/>
      <c r="X2662" s="72"/>
      <c r="Y2662" s="71"/>
      <c r="Z2662" s="71"/>
      <c r="AA2662" s="71"/>
      <c r="AB2662" s="76"/>
      <c r="AC2662" s="68">
        <v>0</v>
      </c>
      <c r="AD2662" s="77"/>
      <c r="AE2662" s="68">
        <v>11</v>
      </c>
      <c r="AF2662" s="78"/>
      <c r="AG2662" s="81"/>
      <c r="AH2662" s="44" t="s">
        <v>2027</v>
      </c>
      <c r="AI2662" s="64" t="s">
        <v>2177</v>
      </c>
      <c r="AJ2662" s="63"/>
      <c r="AK2662" s="78"/>
      <c r="AL2662" s="78"/>
      <c r="AM2662" s="63"/>
      <c r="AN2662" s="78"/>
      <c r="AO2662" s="78"/>
      <c r="AP2662" s="63"/>
      <c r="AQ2662" s="78"/>
      <c r="AR2662" s="78"/>
      <c r="AS2662" s="86"/>
    </row>
    <row r="2663" spans="13:45">
      <c r="M2663" s="62" t="s">
        <v>13279</v>
      </c>
      <c r="N2663" s="63" t="s">
        <v>13280</v>
      </c>
      <c r="O2663" s="64" t="s">
        <v>2027</v>
      </c>
      <c r="P2663" s="65"/>
      <c r="Q2663" s="63" t="s">
        <v>2047</v>
      </c>
      <c r="R2663" s="68">
        <v>0</v>
      </c>
      <c r="S2663" s="68">
        <v>13</v>
      </c>
      <c r="T2663" s="69" t="s">
        <v>6983</v>
      </c>
      <c r="U2663" s="70"/>
      <c r="V2663" s="68"/>
      <c r="W2663" s="71"/>
      <c r="X2663" s="72"/>
      <c r="Y2663" s="71"/>
      <c r="Z2663" s="71"/>
      <c r="AA2663" s="71">
        <v>1</v>
      </c>
      <c r="AB2663" s="76">
        <v>0</v>
      </c>
      <c r="AC2663" s="68">
        <v>121</v>
      </c>
      <c r="AD2663" s="77">
        <v>0</v>
      </c>
      <c r="AE2663" s="68">
        <v>51</v>
      </c>
      <c r="AF2663" s="78">
        <v>0.5211</v>
      </c>
      <c r="AG2663" s="81">
        <v>0.3159</v>
      </c>
      <c r="AH2663" s="82">
        <v>3.73</v>
      </c>
      <c r="AI2663" s="64" t="s">
        <v>13281</v>
      </c>
      <c r="AJ2663" s="63" t="s">
        <v>13282</v>
      </c>
      <c r="AK2663" s="78">
        <v>0.1831</v>
      </c>
      <c r="AL2663" s="78">
        <v>0.1053</v>
      </c>
      <c r="AM2663" s="63" t="s">
        <v>13064</v>
      </c>
      <c r="AN2663" s="78">
        <v>0.169</v>
      </c>
      <c r="AO2663" s="78">
        <v>0.1053</v>
      </c>
      <c r="AP2663" s="63" t="s">
        <v>13064</v>
      </c>
      <c r="AQ2663" s="78">
        <v>0.169</v>
      </c>
      <c r="AR2663" s="78">
        <v>0.1053</v>
      </c>
      <c r="AS2663" s="86" t="s">
        <v>13283</v>
      </c>
    </row>
    <row r="2664" spans="13:45">
      <c r="M2664" s="62" t="s">
        <v>13284</v>
      </c>
      <c r="N2664" s="63" t="s">
        <v>13285</v>
      </c>
      <c r="O2664" s="64" t="s">
        <v>2027</v>
      </c>
      <c r="P2664" s="65"/>
      <c r="Q2664" s="63" t="s">
        <v>2047</v>
      </c>
      <c r="R2664" s="68">
        <v>0</v>
      </c>
      <c r="S2664" s="68">
        <v>12</v>
      </c>
      <c r="T2664" s="69" t="s">
        <v>7078</v>
      </c>
      <c r="U2664" s="70"/>
      <c r="V2664" s="68"/>
      <c r="W2664" s="71"/>
      <c r="X2664" s="72"/>
      <c r="Y2664" s="71"/>
      <c r="Z2664" s="71"/>
      <c r="AA2664" s="71">
        <v>1</v>
      </c>
      <c r="AB2664" s="76">
        <v>0</v>
      </c>
      <c r="AC2664" s="68">
        <v>3076</v>
      </c>
      <c r="AD2664" s="77">
        <v>0</v>
      </c>
      <c r="AE2664" s="68">
        <v>20</v>
      </c>
      <c r="AF2664" s="78">
        <v>1</v>
      </c>
      <c r="AG2664" s="81">
        <v>0</v>
      </c>
      <c r="AH2664" s="82">
        <v>5.19</v>
      </c>
      <c r="AI2664" s="64" t="s">
        <v>13286</v>
      </c>
      <c r="AJ2664" s="63" t="s">
        <v>3970</v>
      </c>
      <c r="AK2664" s="78">
        <v>0.6667</v>
      </c>
      <c r="AL2664" s="78">
        <v>0</v>
      </c>
      <c r="AM2664" s="63" t="s">
        <v>13287</v>
      </c>
      <c r="AN2664" s="78">
        <v>0.3333</v>
      </c>
      <c r="AO2664" s="78">
        <v>0</v>
      </c>
      <c r="AP2664" s="63"/>
      <c r="AQ2664" s="78"/>
      <c r="AR2664" s="78"/>
      <c r="AS2664" s="86" t="s">
        <v>13288</v>
      </c>
    </row>
    <row r="2665" spans="13:45">
      <c r="M2665" s="62" t="s">
        <v>13289</v>
      </c>
      <c r="N2665" s="63" t="s">
        <v>13290</v>
      </c>
      <c r="O2665" s="64" t="s">
        <v>2027</v>
      </c>
      <c r="P2665" s="65"/>
      <c r="Q2665" s="63" t="s">
        <v>2047</v>
      </c>
      <c r="R2665" s="68">
        <v>0</v>
      </c>
      <c r="S2665" s="68">
        <v>5</v>
      </c>
      <c r="T2665" s="69" t="s">
        <v>13291</v>
      </c>
      <c r="U2665" s="70"/>
      <c r="V2665" s="68"/>
      <c r="W2665" s="71"/>
      <c r="X2665" s="72"/>
      <c r="Y2665" s="71"/>
      <c r="Z2665" s="71"/>
      <c r="AA2665" s="71">
        <v>1</v>
      </c>
      <c r="AB2665" s="76">
        <v>0</v>
      </c>
      <c r="AC2665" s="68">
        <v>0</v>
      </c>
      <c r="AD2665" s="77">
        <v>0</v>
      </c>
      <c r="AE2665" s="68">
        <v>16</v>
      </c>
      <c r="AF2665" s="78">
        <v>1</v>
      </c>
      <c r="AG2665" s="81">
        <v>1</v>
      </c>
      <c r="AH2665" s="82">
        <v>2.57</v>
      </c>
      <c r="AI2665" s="64" t="s">
        <v>13292</v>
      </c>
      <c r="AJ2665" s="63" t="s">
        <v>2162</v>
      </c>
      <c r="AK2665" s="78">
        <v>0.5</v>
      </c>
      <c r="AL2665" s="78">
        <v>1</v>
      </c>
      <c r="AM2665" s="63" t="s">
        <v>13293</v>
      </c>
      <c r="AN2665" s="78">
        <v>0.25</v>
      </c>
      <c r="AO2665" s="78">
        <v>0</v>
      </c>
      <c r="AP2665" s="63" t="s">
        <v>2376</v>
      </c>
      <c r="AQ2665" s="78">
        <v>0.25</v>
      </c>
      <c r="AR2665" s="78">
        <v>0</v>
      </c>
      <c r="AS2665" s="86"/>
    </row>
    <row r="2666" spans="13:45">
      <c r="M2666" s="62" t="s">
        <v>13294</v>
      </c>
      <c r="N2666" s="63" t="s">
        <v>13295</v>
      </c>
      <c r="O2666" s="64" t="s">
        <v>2027</v>
      </c>
      <c r="P2666" s="65"/>
      <c r="Q2666" s="63" t="s">
        <v>2149</v>
      </c>
      <c r="R2666" s="68">
        <v>0</v>
      </c>
      <c r="S2666" s="68">
        <v>1</v>
      </c>
      <c r="T2666" s="69" t="s">
        <v>5291</v>
      </c>
      <c r="U2666" s="70">
        <v>250015</v>
      </c>
      <c r="V2666" s="68">
        <v>7036</v>
      </c>
      <c r="W2666" s="71">
        <v>1788</v>
      </c>
      <c r="X2666" s="72">
        <v>0.2542</v>
      </c>
      <c r="Y2666" s="71">
        <v>142137</v>
      </c>
      <c r="Z2666" s="71">
        <v>2782</v>
      </c>
      <c r="AA2666" s="71">
        <v>41</v>
      </c>
      <c r="AB2666" s="76">
        <v>5</v>
      </c>
      <c r="AC2666" s="68">
        <v>343</v>
      </c>
      <c r="AD2666" s="77">
        <v>20.51</v>
      </c>
      <c r="AE2666" s="68">
        <v>4</v>
      </c>
      <c r="AF2666" s="78">
        <v>0.332</v>
      </c>
      <c r="AG2666" s="81">
        <v>0.2857</v>
      </c>
      <c r="AH2666" s="82">
        <v>0.2</v>
      </c>
      <c r="AI2666" s="64" t="s">
        <v>5053</v>
      </c>
      <c r="AJ2666" s="63" t="s">
        <v>13296</v>
      </c>
      <c r="AK2666" s="78">
        <v>0.1429</v>
      </c>
      <c r="AL2666" s="78">
        <v>0</v>
      </c>
      <c r="AM2666" s="63" t="s">
        <v>13297</v>
      </c>
      <c r="AN2666" s="78">
        <v>0.1261</v>
      </c>
      <c r="AO2666" s="78">
        <v>0</v>
      </c>
      <c r="AP2666" s="63">
        <v>399590072</v>
      </c>
      <c r="AQ2666" s="78">
        <v>0.063</v>
      </c>
      <c r="AR2666" s="78">
        <v>0.2857</v>
      </c>
      <c r="AS2666" s="86" t="s">
        <v>13298</v>
      </c>
    </row>
    <row r="2667" spans="13:45">
      <c r="M2667" s="62" t="s">
        <v>13299</v>
      </c>
      <c r="N2667" s="63"/>
      <c r="O2667" s="64" t="s">
        <v>2027</v>
      </c>
      <c r="P2667" s="65"/>
      <c r="Q2667" s="63" t="s">
        <v>2047</v>
      </c>
      <c r="R2667" s="68">
        <v>0</v>
      </c>
      <c r="S2667" s="68">
        <v>2</v>
      </c>
      <c r="T2667" s="69" t="s">
        <v>12237</v>
      </c>
      <c r="U2667" s="70"/>
      <c r="V2667" s="68"/>
      <c r="W2667" s="71"/>
      <c r="X2667" s="72"/>
      <c r="Y2667" s="71"/>
      <c r="Z2667" s="71"/>
      <c r="AA2667" s="71"/>
      <c r="AB2667" s="76"/>
      <c r="AC2667" s="68">
        <v>0</v>
      </c>
      <c r="AD2667" s="77"/>
      <c r="AE2667" s="68">
        <v>22</v>
      </c>
      <c r="AF2667" s="78"/>
      <c r="AG2667" s="81"/>
      <c r="AH2667" s="44" t="s">
        <v>2027</v>
      </c>
      <c r="AI2667" s="64" t="s">
        <v>2177</v>
      </c>
      <c r="AJ2667" s="63"/>
      <c r="AK2667" s="78"/>
      <c r="AL2667" s="78"/>
      <c r="AM2667" s="63"/>
      <c r="AN2667" s="78"/>
      <c r="AO2667" s="78"/>
      <c r="AP2667" s="63"/>
      <c r="AQ2667" s="78"/>
      <c r="AR2667" s="78"/>
      <c r="AS2667" s="86"/>
    </row>
    <row r="2668" spans="13:45">
      <c r="M2668" s="62" t="s">
        <v>13300</v>
      </c>
      <c r="N2668" s="63" t="s">
        <v>13301</v>
      </c>
      <c r="O2668" s="64" t="s">
        <v>2027</v>
      </c>
      <c r="P2668" s="65"/>
      <c r="Q2668" s="63" t="s">
        <v>2047</v>
      </c>
      <c r="R2668" s="68">
        <v>0</v>
      </c>
      <c r="S2668" s="68">
        <v>2</v>
      </c>
      <c r="T2668" s="69" t="s">
        <v>3222</v>
      </c>
      <c r="U2668" s="70">
        <v>2221382</v>
      </c>
      <c r="V2668" s="68">
        <v>392</v>
      </c>
      <c r="W2668" s="71">
        <v>102</v>
      </c>
      <c r="X2668" s="72">
        <v>0.2624</v>
      </c>
      <c r="Y2668" s="71">
        <v>9608</v>
      </c>
      <c r="Z2668" s="71">
        <v>184</v>
      </c>
      <c r="AA2668" s="71">
        <v>3</v>
      </c>
      <c r="AB2668" s="76">
        <v>1</v>
      </c>
      <c r="AC2668" s="68">
        <v>3154</v>
      </c>
      <c r="AD2668" s="77">
        <v>0.12</v>
      </c>
      <c r="AE2668" s="68">
        <v>16</v>
      </c>
      <c r="AF2668" s="78">
        <v>0.8077</v>
      </c>
      <c r="AG2668" s="81">
        <v>1</v>
      </c>
      <c r="AH2668" s="82">
        <v>0.73</v>
      </c>
      <c r="AI2668" s="64" t="s">
        <v>2120</v>
      </c>
      <c r="AJ2668" s="63" t="s">
        <v>3092</v>
      </c>
      <c r="AK2668" s="78">
        <v>0.6154</v>
      </c>
      <c r="AL2668" s="78">
        <v>0.75</v>
      </c>
      <c r="AM2668" s="63" t="s">
        <v>13302</v>
      </c>
      <c r="AN2668" s="78">
        <v>0.1154</v>
      </c>
      <c r="AO2668" s="78">
        <v>0.125</v>
      </c>
      <c r="AP2668" s="63" t="s">
        <v>13303</v>
      </c>
      <c r="AQ2668" s="78">
        <v>0.0769</v>
      </c>
      <c r="AR2668" s="78">
        <v>0.125</v>
      </c>
      <c r="AS2668" s="86" t="s">
        <v>13304</v>
      </c>
    </row>
    <row r="2669" spans="13:45">
      <c r="M2669" s="62" t="s">
        <v>13305</v>
      </c>
      <c r="N2669" s="63"/>
      <c r="O2669" s="64" t="s">
        <v>2027</v>
      </c>
      <c r="P2669" s="65"/>
      <c r="Q2669" s="63" t="s">
        <v>2047</v>
      </c>
      <c r="R2669" s="68">
        <v>0</v>
      </c>
      <c r="S2669" s="68">
        <v>3</v>
      </c>
      <c r="T2669" s="69" t="s">
        <v>12057</v>
      </c>
      <c r="U2669" s="70">
        <v>2008337</v>
      </c>
      <c r="V2669" s="68">
        <v>539</v>
      </c>
      <c r="W2669" s="71">
        <v>14</v>
      </c>
      <c r="X2669" s="72">
        <v>0.0263</v>
      </c>
      <c r="Y2669" s="71">
        <v>11187</v>
      </c>
      <c r="Z2669" s="71">
        <v>228</v>
      </c>
      <c r="AA2669" s="71">
        <v>1</v>
      </c>
      <c r="AB2669" s="76">
        <v>0</v>
      </c>
      <c r="AC2669" s="68">
        <v>206</v>
      </c>
      <c r="AD2669" s="77">
        <v>2.62</v>
      </c>
      <c r="AE2669" s="68">
        <v>18</v>
      </c>
      <c r="AF2669" s="78">
        <v>0.6333</v>
      </c>
      <c r="AG2669" s="81">
        <v>0</v>
      </c>
      <c r="AH2669" s="44" t="s">
        <v>2027</v>
      </c>
      <c r="AI2669" s="64" t="s">
        <v>2177</v>
      </c>
      <c r="AJ2669" s="63" t="s">
        <v>2903</v>
      </c>
      <c r="AK2669" s="78">
        <v>0.3667</v>
      </c>
      <c r="AL2669" s="78">
        <v>0</v>
      </c>
      <c r="AM2669" s="63" t="s">
        <v>3977</v>
      </c>
      <c r="AN2669" s="78">
        <v>0.1333</v>
      </c>
      <c r="AO2669" s="78">
        <v>0</v>
      </c>
      <c r="AP2669" s="63" t="s">
        <v>2904</v>
      </c>
      <c r="AQ2669" s="78">
        <v>0.1333</v>
      </c>
      <c r="AR2669" s="78">
        <v>0</v>
      </c>
      <c r="AS2669" s="86" t="s">
        <v>13306</v>
      </c>
    </row>
    <row r="2670" spans="13:45">
      <c r="M2670" s="62" t="s">
        <v>13307</v>
      </c>
      <c r="N2670" s="63" t="s">
        <v>13308</v>
      </c>
      <c r="O2670" s="64" t="s">
        <v>2027</v>
      </c>
      <c r="P2670" s="65"/>
      <c r="Q2670" s="63" t="s">
        <v>2047</v>
      </c>
      <c r="R2670" s="68">
        <v>0</v>
      </c>
      <c r="S2670" s="68">
        <v>3</v>
      </c>
      <c r="T2670" s="69" t="s">
        <v>12057</v>
      </c>
      <c r="U2670" s="70">
        <v>1889731</v>
      </c>
      <c r="V2670" s="68">
        <v>442</v>
      </c>
      <c r="W2670" s="71">
        <v>25</v>
      </c>
      <c r="X2670" s="72">
        <v>0.0568</v>
      </c>
      <c r="Y2670" s="71">
        <v>12328</v>
      </c>
      <c r="Z2670" s="71">
        <v>213</v>
      </c>
      <c r="AA2670" s="71">
        <v>1</v>
      </c>
      <c r="AB2670" s="76">
        <v>3</v>
      </c>
      <c r="AC2670" s="68">
        <v>140</v>
      </c>
      <c r="AD2670" s="77">
        <v>3.16</v>
      </c>
      <c r="AE2670" s="68">
        <v>4</v>
      </c>
      <c r="AF2670" s="78">
        <v>0.7501</v>
      </c>
      <c r="AG2670" s="81">
        <v>0.8333</v>
      </c>
      <c r="AH2670" s="82">
        <v>0.2</v>
      </c>
      <c r="AI2670" s="64" t="s">
        <v>10669</v>
      </c>
      <c r="AJ2670" s="63" t="s">
        <v>2903</v>
      </c>
      <c r="AK2670" s="78">
        <v>0.4063</v>
      </c>
      <c r="AL2670" s="78">
        <v>0.8333</v>
      </c>
      <c r="AM2670" s="63" t="s">
        <v>2904</v>
      </c>
      <c r="AN2670" s="78">
        <v>0.2188</v>
      </c>
      <c r="AO2670" s="78">
        <v>0</v>
      </c>
      <c r="AP2670" s="63" t="s">
        <v>3977</v>
      </c>
      <c r="AQ2670" s="78">
        <v>0.125</v>
      </c>
      <c r="AR2670" s="78">
        <v>0</v>
      </c>
      <c r="AS2670" s="86" t="s">
        <v>13309</v>
      </c>
    </row>
    <row r="2671" spans="13:45">
      <c r="M2671" s="62" t="s">
        <v>13310</v>
      </c>
      <c r="N2671" s="63"/>
      <c r="O2671" s="64" t="s">
        <v>2027</v>
      </c>
      <c r="P2671" s="65"/>
      <c r="Q2671" s="63" t="s">
        <v>2047</v>
      </c>
      <c r="R2671" s="68">
        <v>0</v>
      </c>
      <c r="S2671" s="68">
        <v>6</v>
      </c>
      <c r="T2671" s="69" t="s">
        <v>13311</v>
      </c>
      <c r="U2671" s="70">
        <v>1087374</v>
      </c>
      <c r="V2671" s="68"/>
      <c r="W2671" s="71"/>
      <c r="X2671" s="72"/>
      <c r="Y2671" s="71"/>
      <c r="Z2671" s="71"/>
      <c r="AA2671" s="71"/>
      <c r="AB2671" s="76"/>
      <c r="AC2671" s="68">
        <v>206</v>
      </c>
      <c r="AD2671" s="77"/>
      <c r="AE2671" s="68">
        <v>4</v>
      </c>
      <c r="AF2671" s="78"/>
      <c r="AG2671" s="81"/>
      <c r="AH2671" s="44" t="s">
        <v>2027</v>
      </c>
      <c r="AI2671" s="64" t="s">
        <v>2177</v>
      </c>
      <c r="AJ2671" s="63" t="s">
        <v>2903</v>
      </c>
      <c r="AK2671" s="78">
        <v>0.3818</v>
      </c>
      <c r="AL2671" s="78">
        <v>1</v>
      </c>
      <c r="AM2671" s="63" t="s">
        <v>2904</v>
      </c>
      <c r="AN2671" s="78">
        <v>0.3273</v>
      </c>
      <c r="AO2671" s="78">
        <v>0</v>
      </c>
      <c r="AP2671" s="63" t="s">
        <v>2905</v>
      </c>
      <c r="AQ2671" s="78">
        <v>0.0727</v>
      </c>
      <c r="AR2671" s="78">
        <v>0</v>
      </c>
      <c r="AS2671" s="86"/>
    </row>
    <row r="2672" spans="13:45">
      <c r="M2672" s="62" t="s">
        <v>13312</v>
      </c>
      <c r="N2672" s="63"/>
      <c r="O2672" s="64" t="s">
        <v>2027</v>
      </c>
      <c r="P2672" s="65"/>
      <c r="Q2672" s="63" t="s">
        <v>2047</v>
      </c>
      <c r="R2672" s="68">
        <v>0</v>
      </c>
      <c r="S2672" s="68">
        <v>1</v>
      </c>
      <c r="T2672" s="69" t="s">
        <v>2022</v>
      </c>
      <c r="U2672" s="70"/>
      <c r="V2672" s="68"/>
      <c r="W2672" s="71"/>
      <c r="X2672" s="72"/>
      <c r="Y2672" s="71"/>
      <c r="Z2672" s="71"/>
      <c r="AA2672" s="71"/>
      <c r="AB2672" s="76"/>
      <c r="AC2672" s="68">
        <v>0</v>
      </c>
      <c r="AD2672" s="77"/>
      <c r="AE2672" s="68">
        <v>47</v>
      </c>
      <c r="AF2672" s="78"/>
      <c r="AG2672" s="81"/>
      <c r="AH2672" s="44" t="s">
        <v>2027</v>
      </c>
      <c r="AI2672" s="64" t="s">
        <v>2177</v>
      </c>
      <c r="AJ2672" s="63"/>
      <c r="AK2672" s="78"/>
      <c r="AL2672" s="78"/>
      <c r="AM2672" s="63"/>
      <c r="AN2672" s="78"/>
      <c r="AO2672" s="78"/>
      <c r="AP2672" s="63"/>
      <c r="AQ2672" s="78"/>
      <c r="AR2672" s="78"/>
      <c r="AS2672" s="86"/>
    </row>
    <row r="2673" spans="13:45">
      <c r="M2673" s="62" t="s">
        <v>13313</v>
      </c>
      <c r="N2673" s="63"/>
      <c r="O2673" s="64" t="s">
        <v>2027</v>
      </c>
      <c r="P2673" s="65"/>
      <c r="Q2673" s="63" t="s">
        <v>4152</v>
      </c>
      <c r="R2673" s="68">
        <v>0</v>
      </c>
      <c r="S2673" s="68">
        <v>1</v>
      </c>
      <c r="T2673" s="69" t="s">
        <v>2601</v>
      </c>
      <c r="U2673" s="70"/>
      <c r="V2673" s="68"/>
      <c r="W2673" s="71"/>
      <c r="X2673" s="72"/>
      <c r="Y2673" s="71"/>
      <c r="Z2673" s="71"/>
      <c r="AA2673" s="71"/>
      <c r="AB2673" s="76"/>
      <c r="AC2673" s="68">
        <v>0</v>
      </c>
      <c r="AD2673" s="77"/>
      <c r="AE2673" s="68">
        <v>4</v>
      </c>
      <c r="AF2673" s="78"/>
      <c r="AG2673" s="81"/>
      <c r="AH2673" s="44" t="s">
        <v>2027</v>
      </c>
      <c r="AI2673" s="64" t="s">
        <v>2177</v>
      </c>
      <c r="AJ2673" s="63"/>
      <c r="AK2673" s="78"/>
      <c r="AL2673" s="78"/>
      <c r="AM2673" s="63"/>
      <c r="AN2673" s="78"/>
      <c r="AO2673" s="78"/>
      <c r="AP2673" s="63"/>
      <c r="AQ2673" s="78"/>
      <c r="AR2673" s="78"/>
      <c r="AS2673" s="86"/>
    </row>
    <row r="2674" spans="13:45">
      <c r="M2674" s="62" t="s">
        <v>13314</v>
      </c>
      <c r="N2674" s="63"/>
      <c r="O2674" s="64" t="s">
        <v>2027</v>
      </c>
      <c r="P2674" s="65"/>
      <c r="Q2674" s="63" t="s">
        <v>2047</v>
      </c>
      <c r="R2674" s="68">
        <v>0</v>
      </c>
      <c r="S2674" s="68">
        <v>9</v>
      </c>
      <c r="T2674" s="69" t="s">
        <v>6804</v>
      </c>
      <c r="U2674" s="70"/>
      <c r="V2674" s="68"/>
      <c r="W2674" s="71"/>
      <c r="X2674" s="72"/>
      <c r="Y2674" s="71"/>
      <c r="Z2674" s="71"/>
      <c r="AA2674" s="71"/>
      <c r="AB2674" s="76"/>
      <c r="AC2674" s="68">
        <v>0</v>
      </c>
      <c r="AD2674" s="77"/>
      <c r="AE2674" s="68">
        <v>19</v>
      </c>
      <c r="AF2674" s="78"/>
      <c r="AG2674" s="81"/>
      <c r="AH2674" s="44" t="s">
        <v>2027</v>
      </c>
      <c r="AI2674" s="64" t="s">
        <v>2177</v>
      </c>
      <c r="AJ2674" s="63"/>
      <c r="AK2674" s="78"/>
      <c r="AL2674" s="78"/>
      <c r="AM2674" s="63"/>
      <c r="AN2674" s="78"/>
      <c r="AO2674" s="78"/>
      <c r="AP2674" s="63"/>
      <c r="AQ2674" s="78"/>
      <c r="AR2674" s="78"/>
      <c r="AS2674" s="86"/>
    </row>
    <row r="2675" spans="13:45">
      <c r="M2675" s="62" t="s">
        <v>13315</v>
      </c>
      <c r="N2675" s="63" t="s">
        <v>13316</v>
      </c>
      <c r="O2675" s="64" t="s">
        <v>2027</v>
      </c>
      <c r="P2675" s="65"/>
      <c r="Q2675" s="63" t="s">
        <v>2047</v>
      </c>
      <c r="R2675" s="68">
        <v>0</v>
      </c>
      <c r="S2675" s="68">
        <v>2</v>
      </c>
      <c r="T2675" s="69" t="s">
        <v>4513</v>
      </c>
      <c r="U2675" s="70"/>
      <c r="V2675" s="68"/>
      <c r="W2675" s="71"/>
      <c r="X2675" s="72"/>
      <c r="Y2675" s="71"/>
      <c r="Z2675" s="71"/>
      <c r="AA2675" s="71">
        <v>1</v>
      </c>
      <c r="AB2675" s="76">
        <v>0</v>
      </c>
      <c r="AC2675" s="68">
        <v>6873</v>
      </c>
      <c r="AD2675" s="77">
        <v>0</v>
      </c>
      <c r="AE2675" s="68">
        <v>13</v>
      </c>
      <c r="AF2675" s="78">
        <v>0.2433</v>
      </c>
      <c r="AG2675" s="81">
        <v>0.1754</v>
      </c>
      <c r="AH2675" s="82">
        <v>1.58</v>
      </c>
      <c r="AI2675" s="64" t="s">
        <v>9300</v>
      </c>
      <c r="AJ2675" s="63" t="s">
        <v>13317</v>
      </c>
      <c r="AK2675" s="78">
        <v>0.1274</v>
      </c>
      <c r="AL2675" s="78">
        <v>0.0877</v>
      </c>
      <c r="AM2675" s="63" t="s">
        <v>13171</v>
      </c>
      <c r="AN2675" s="78">
        <v>0.0618</v>
      </c>
      <c r="AO2675" s="78">
        <v>0.0702</v>
      </c>
      <c r="AP2675" s="63" t="s">
        <v>2623</v>
      </c>
      <c r="AQ2675" s="78">
        <v>0.0541</v>
      </c>
      <c r="AR2675" s="78">
        <v>0.0175</v>
      </c>
      <c r="AS2675" s="86" t="s">
        <v>13318</v>
      </c>
    </row>
    <row r="2676" spans="13:45">
      <c r="M2676" s="62" t="s">
        <v>216</v>
      </c>
      <c r="N2676" s="63" t="s">
        <v>13319</v>
      </c>
      <c r="O2676" s="64" t="s">
        <v>2027</v>
      </c>
      <c r="P2676" s="65"/>
      <c r="Q2676" s="63" t="s">
        <v>2149</v>
      </c>
      <c r="R2676" s="68">
        <v>0</v>
      </c>
      <c r="S2676" s="68">
        <v>2</v>
      </c>
      <c r="T2676" s="69" t="s">
        <v>2135</v>
      </c>
      <c r="U2676" s="70">
        <v>4303</v>
      </c>
      <c r="V2676" s="68">
        <v>168054</v>
      </c>
      <c r="W2676" s="71">
        <v>6217</v>
      </c>
      <c r="X2676" s="72">
        <v>0.037</v>
      </c>
      <c r="Y2676" s="71">
        <v>3424198</v>
      </c>
      <c r="Z2676" s="71">
        <v>78862</v>
      </c>
      <c r="AA2676" s="71">
        <v>142</v>
      </c>
      <c r="AB2676" s="76">
        <v>27</v>
      </c>
      <c r="AC2676" s="68">
        <v>5609</v>
      </c>
      <c r="AD2676" s="77">
        <v>29.96</v>
      </c>
      <c r="AE2676" s="68">
        <v>89</v>
      </c>
      <c r="AF2676" s="78">
        <v>0.0928</v>
      </c>
      <c r="AG2676" s="81">
        <v>0.0512</v>
      </c>
      <c r="AH2676" s="82">
        <v>1.13</v>
      </c>
      <c r="AI2676" s="64" t="s">
        <v>13320</v>
      </c>
      <c r="AJ2676" s="63" t="s">
        <v>13321</v>
      </c>
      <c r="AK2676" s="78">
        <v>0.032</v>
      </c>
      <c r="AL2676" s="78">
        <v>0.0277</v>
      </c>
      <c r="AM2676" s="63" t="s">
        <v>13296</v>
      </c>
      <c r="AN2676" s="78">
        <v>0.032</v>
      </c>
      <c r="AO2676" s="78">
        <v>0</v>
      </c>
      <c r="AP2676" s="63" t="s">
        <v>13322</v>
      </c>
      <c r="AQ2676" s="78">
        <v>0.0288</v>
      </c>
      <c r="AR2676" s="78">
        <v>0.0235</v>
      </c>
      <c r="AS2676" s="86" t="s">
        <v>13323</v>
      </c>
    </row>
    <row r="2677" spans="13:45">
      <c r="M2677" s="62" t="s">
        <v>13324</v>
      </c>
      <c r="N2677" s="63"/>
      <c r="O2677" s="64" t="s">
        <v>2027</v>
      </c>
      <c r="P2677" s="65"/>
      <c r="Q2677" s="63" t="s">
        <v>2047</v>
      </c>
      <c r="R2677" s="68">
        <v>0</v>
      </c>
      <c r="S2677" s="68">
        <v>4</v>
      </c>
      <c r="T2677" s="69" t="s">
        <v>13325</v>
      </c>
      <c r="U2677" s="70"/>
      <c r="V2677" s="68"/>
      <c r="W2677" s="71"/>
      <c r="X2677" s="72"/>
      <c r="Y2677" s="71"/>
      <c r="Z2677" s="71"/>
      <c r="AA2677" s="71"/>
      <c r="AB2677" s="76"/>
      <c r="AC2677" s="68">
        <v>0</v>
      </c>
      <c r="AD2677" s="77"/>
      <c r="AE2677" s="68">
        <v>9</v>
      </c>
      <c r="AF2677" s="78"/>
      <c r="AG2677" s="81"/>
      <c r="AH2677" s="44" t="s">
        <v>2027</v>
      </c>
      <c r="AI2677" s="64" t="s">
        <v>2177</v>
      </c>
      <c r="AJ2677" s="63"/>
      <c r="AK2677" s="78"/>
      <c r="AL2677" s="78"/>
      <c r="AM2677" s="63"/>
      <c r="AN2677" s="78"/>
      <c r="AO2677" s="78"/>
      <c r="AP2677" s="63"/>
      <c r="AQ2677" s="78"/>
      <c r="AR2677" s="78"/>
      <c r="AS2677" s="86"/>
    </row>
    <row r="2678" spans="13:45">
      <c r="M2678" s="62" t="s">
        <v>1517</v>
      </c>
      <c r="N2678" s="63"/>
      <c r="O2678" s="64" t="s">
        <v>2027</v>
      </c>
      <c r="P2678" s="65"/>
      <c r="Q2678" s="63" t="s">
        <v>4152</v>
      </c>
      <c r="R2678" s="68">
        <v>0</v>
      </c>
      <c r="S2678" s="68">
        <v>1</v>
      </c>
      <c r="T2678" s="69" t="s">
        <v>2601</v>
      </c>
      <c r="U2678" s="70">
        <v>1941803</v>
      </c>
      <c r="V2678" s="68"/>
      <c r="W2678" s="71"/>
      <c r="X2678" s="72"/>
      <c r="Y2678" s="71"/>
      <c r="Z2678" s="71"/>
      <c r="AA2678" s="71"/>
      <c r="AB2678" s="76"/>
      <c r="AC2678" s="68">
        <v>0</v>
      </c>
      <c r="AD2678" s="77"/>
      <c r="AE2678" s="68">
        <v>1</v>
      </c>
      <c r="AF2678" s="78"/>
      <c r="AG2678" s="81"/>
      <c r="AH2678" s="44" t="s">
        <v>2027</v>
      </c>
      <c r="AI2678" s="64" t="s">
        <v>2177</v>
      </c>
      <c r="AJ2678" s="63" t="s">
        <v>13326</v>
      </c>
      <c r="AK2678" s="78">
        <v>0.6333</v>
      </c>
      <c r="AL2678" s="78">
        <v>0.75</v>
      </c>
      <c r="AM2678" s="63" t="s">
        <v>2162</v>
      </c>
      <c r="AN2678" s="78">
        <v>0.1</v>
      </c>
      <c r="AO2678" s="78">
        <v>0</v>
      </c>
      <c r="AP2678" s="63" t="s">
        <v>13327</v>
      </c>
      <c r="AQ2678" s="78">
        <v>0.0667</v>
      </c>
      <c r="AR2678" s="78">
        <v>0</v>
      </c>
      <c r="AS2678" s="86"/>
    </row>
    <row r="2679" spans="13:45">
      <c r="M2679" s="62" t="s">
        <v>1516</v>
      </c>
      <c r="N2679" s="63"/>
      <c r="O2679" s="64" t="s">
        <v>2027</v>
      </c>
      <c r="P2679" s="65"/>
      <c r="Q2679" s="63" t="s">
        <v>4152</v>
      </c>
      <c r="R2679" s="68">
        <v>0</v>
      </c>
      <c r="S2679" s="68">
        <v>1</v>
      </c>
      <c r="T2679" s="69" t="s">
        <v>2601</v>
      </c>
      <c r="U2679" s="70"/>
      <c r="V2679" s="68"/>
      <c r="W2679" s="71"/>
      <c r="X2679" s="72"/>
      <c r="Y2679" s="71"/>
      <c r="Z2679" s="71"/>
      <c r="AA2679" s="71"/>
      <c r="AB2679" s="76"/>
      <c r="AC2679" s="68">
        <v>0</v>
      </c>
      <c r="AD2679" s="77"/>
      <c r="AE2679" s="68">
        <v>13</v>
      </c>
      <c r="AF2679" s="78"/>
      <c r="AG2679" s="81"/>
      <c r="AH2679" s="44" t="s">
        <v>2027</v>
      </c>
      <c r="AI2679" s="64" t="s">
        <v>2177</v>
      </c>
      <c r="AJ2679" s="63"/>
      <c r="AK2679" s="78"/>
      <c r="AL2679" s="78"/>
      <c r="AM2679" s="63"/>
      <c r="AN2679" s="78"/>
      <c r="AO2679" s="78"/>
      <c r="AP2679" s="63"/>
      <c r="AQ2679" s="78"/>
      <c r="AR2679" s="78"/>
      <c r="AS2679" s="86"/>
    </row>
    <row r="2680" spans="13:45">
      <c r="M2680" s="62" t="s">
        <v>13328</v>
      </c>
      <c r="N2680" s="63"/>
      <c r="O2680" s="64" t="s">
        <v>2027</v>
      </c>
      <c r="P2680" s="65"/>
      <c r="Q2680" s="63" t="s">
        <v>2047</v>
      </c>
      <c r="R2680" s="68">
        <v>0</v>
      </c>
      <c r="S2680" s="68">
        <v>7</v>
      </c>
      <c r="T2680" s="69" t="s">
        <v>13329</v>
      </c>
      <c r="U2680" s="70"/>
      <c r="V2680" s="68"/>
      <c r="W2680" s="71"/>
      <c r="X2680" s="72"/>
      <c r="Y2680" s="71"/>
      <c r="Z2680" s="71"/>
      <c r="AA2680" s="71"/>
      <c r="AB2680" s="76"/>
      <c r="AC2680" s="68">
        <v>0</v>
      </c>
      <c r="AD2680" s="77"/>
      <c r="AE2680" s="68">
        <v>17</v>
      </c>
      <c r="AF2680" s="78"/>
      <c r="AG2680" s="81"/>
      <c r="AH2680" s="44" t="s">
        <v>2027</v>
      </c>
      <c r="AI2680" s="64" t="s">
        <v>2177</v>
      </c>
      <c r="AJ2680" s="63"/>
      <c r="AK2680" s="78"/>
      <c r="AL2680" s="78"/>
      <c r="AM2680" s="63"/>
      <c r="AN2680" s="78"/>
      <c r="AO2680" s="78"/>
      <c r="AP2680" s="63"/>
      <c r="AQ2680" s="78"/>
      <c r="AR2680" s="78"/>
      <c r="AS2680" s="86"/>
    </row>
    <row r="2681" spans="13:45">
      <c r="M2681" s="62" t="s">
        <v>13330</v>
      </c>
      <c r="N2681" s="63"/>
      <c r="O2681" s="64" t="s">
        <v>2027</v>
      </c>
      <c r="P2681" s="65"/>
      <c r="Q2681" s="63" t="s">
        <v>2047</v>
      </c>
      <c r="R2681" s="68">
        <v>0</v>
      </c>
      <c r="S2681" s="68">
        <v>12</v>
      </c>
      <c r="T2681" s="69" t="s">
        <v>7078</v>
      </c>
      <c r="U2681" s="70"/>
      <c r="V2681" s="68"/>
      <c r="W2681" s="71"/>
      <c r="X2681" s="72"/>
      <c r="Y2681" s="71"/>
      <c r="Z2681" s="71"/>
      <c r="AA2681" s="71"/>
      <c r="AB2681" s="76"/>
      <c r="AC2681" s="68">
        <v>0</v>
      </c>
      <c r="AD2681" s="77"/>
      <c r="AE2681" s="68">
        <v>28</v>
      </c>
      <c r="AF2681" s="78"/>
      <c r="AG2681" s="81"/>
      <c r="AH2681" s="44" t="s">
        <v>2027</v>
      </c>
      <c r="AI2681" s="64" t="s">
        <v>2177</v>
      </c>
      <c r="AJ2681" s="63"/>
      <c r="AK2681" s="78"/>
      <c r="AL2681" s="78"/>
      <c r="AM2681" s="63"/>
      <c r="AN2681" s="78"/>
      <c r="AO2681" s="78"/>
      <c r="AP2681" s="63"/>
      <c r="AQ2681" s="78"/>
      <c r="AR2681" s="78"/>
      <c r="AS2681" s="86"/>
    </row>
    <row r="2682" spans="13:45">
      <c r="M2682" s="62" t="s">
        <v>13331</v>
      </c>
      <c r="N2682" s="63"/>
      <c r="O2682" s="64" t="s">
        <v>2018</v>
      </c>
      <c r="P2682" s="65"/>
      <c r="Q2682" s="63" t="s">
        <v>1987</v>
      </c>
      <c r="R2682" s="68">
        <v>0</v>
      </c>
      <c r="S2682" s="68">
        <v>8</v>
      </c>
      <c r="T2682" s="69" t="s">
        <v>9218</v>
      </c>
      <c r="U2682" s="70"/>
      <c r="V2682" s="68"/>
      <c r="W2682" s="71"/>
      <c r="X2682" s="72"/>
      <c r="Y2682" s="71"/>
      <c r="Z2682" s="71"/>
      <c r="AA2682" s="71"/>
      <c r="AB2682" s="76"/>
      <c r="AC2682" s="68">
        <v>0</v>
      </c>
      <c r="AD2682" s="77"/>
      <c r="AE2682" s="68">
        <v>18</v>
      </c>
      <c r="AF2682" s="78"/>
      <c r="AG2682" s="81"/>
      <c r="AH2682" s="44" t="s">
        <v>2027</v>
      </c>
      <c r="AI2682" s="64" t="s">
        <v>2177</v>
      </c>
      <c r="AJ2682" s="63"/>
      <c r="AK2682" s="78"/>
      <c r="AL2682" s="78"/>
      <c r="AM2682" s="63"/>
      <c r="AN2682" s="78"/>
      <c r="AO2682" s="78"/>
      <c r="AP2682" s="63"/>
      <c r="AQ2682" s="78"/>
      <c r="AR2682" s="78"/>
      <c r="AS2682" s="86"/>
    </row>
    <row r="2683" spans="13:45">
      <c r="M2683" s="62" t="s">
        <v>13332</v>
      </c>
      <c r="N2683" s="63"/>
      <c r="O2683" s="64" t="s">
        <v>2027</v>
      </c>
      <c r="P2683" s="65"/>
      <c r="Q2683" s="63" t="s">
        <v>2149</v>
      </c>
      <c r="R2683" s="68">
        <v>0</v>
      </c>
      <c r="S2683" s="68">
        <v>1</v>
      </c>
      <c r="T2683" s="69" t="s">
        <v>2022</v>
      </c>
      <c r="U2683" s="70"/>
      <c r="V2683" s="68"/>
      <c r="W2683" s="71"/>
      <c r="X2683" s="72"/>
      <c r="Y2683" s="71"/>
      <c r="Z2683" s="71"/>
      <c r="AA2683" s="71"/>
      <c r="AB2683" s="76"/>
      <c r="AC2683" s="68">
        <v>0</v>
      </c>
      <c r="AD2683" s="77"/>
      <c r="AE2683" s="68">
        <v>41</v>
      </c>
      <c r="AF2683" s="78"/>
      <c r="AG2683" s="81"/>
      <c r="AH2683" s="44" t="s">
        <v>2027</v>
      </c>
      <c r="AI2683" s="64" t="s">
        <v>2177</v>
      </c>
      <c r="AJ2683" s="63"/>
      <c r="AK2683" s="78"/>
      <c r="AL2683" s="78"/>
      <c r="AM2683" s="63"/>
      <c r="AN2683" s="78"/>
      <c r="AO2683" s="78"/>
      <c r="AP2683" s="63"/>
      <c r="AQ2683" s="78"/>
      <c r="AR2683" s="78"/>
      <c r="AS2683" s="86"/>
    </row>
    <row r="2684" spans="13:45">
      <c r="M2684" s="62" t="s">
        <v>13333</v>
      </c>
      <c r="N2684" s="63" t="s">
        <v>13334</v>
      </c>
      <c r="O2684" s="64" t="s">
        <v>2027</v>
      </c>
      <c r="P2684" s="65"/>
      <c r="Q2684" s="63" t="s">
        <v>2149</v>
      </c>
      <c r="R2684" s="68">
        <v>0</v>
      </c>
      <c r="S2684" s="68">
        <v>1</v>
      </c>
      <c r="T2684" s="69" t="s">
        <v>2022</v>
      </c>
      <c r="U2684" s="70">
        <v>351966</v>
      </c>
      <c r="V2684" s="68">
        <v>6093</v>
      </c>
      <c r="W2684" s="71">
        <v>171</v>
      </c>
      <c r="X2684" s="72">
        <v>0.0281</v>
      </c>
      <c r="Y2684" s="71">
        <v>132404</v>
      </c>
      <c r="Z2684" s="71">
        <v>2490</v>
      </c>
      <c r="AA2684" s="71">
        <v>4</v>
      </c>
      <c r="AB2684" s="76">
        <v>0</v>
      </c>
      <c r="AC2684" s="68">
        <v>5837</v>
      </c>
      <c r="AD2684" s="77">
        <v>1.04</v>
      </c>
      <c r="AE2684" s="68">
        <v>57</v>
      </c>
      <c r="AF2684" s="78">
        <v>0.228</v>
      </c>
      <c r="AG2684" s="81">
        <v>0.2631</v>
      </c>
      <c r="AH2684" s="82">
        <v>0.4</v>
      </c>
      <c r="AI2684" s="64" t="s">
        <v>5099</v>
      </c>
      <c r="AJ2684" s="63" t="s">
        <v>6557</v>
      </c>
      <c r="AK2684" s="78">
        <v>0.0877</v>
      </c>
      <c r="AL2684" s="78">
        <v>0.0526</v>
      </c>
      <c r="AM2684" s="63" t="s">
        <v>13335</v>
      </c>
      <c r="AN2684" s="78">
        <v>0.076</v>
      </c>
      <c r="AO2684" s="78">
        <v>0.1579</v>
      </c>
      <c r="AP2684" s="63" t="s">
        <v>3564</v>
      </c>
      <c r="AQ2684" s="78">
        <v>0.0643</v>
      </c>
      <c r="AR2684" s="78">
        <v>0.0526</v>
      </c>
      <c r="AS2684" s="86" t="s">
        <v>13336</v>
      </c>
    </row>
    <row r="2685" spans="13:45">
      <c r="M2685" s="62" t="s">
        <v>13337</v>
      </c>
      <c r="N2685" s="63"/>
      <c r="O2685" s="64" t="s">
        <v>2027</v>
      </c>
      <c r="P2685" s="65"/>
      <c r="Q2685" s="63" t="s">
        <v>2149</v>
      </c>
      <c r="R2685" s="68">
        <v>0</v>
      </c>
      <c r="S2685" s="68">
        <v>1</v>
      </c>
      <c r="T2685" s="69" t="s">
        <v>2022</v>
      </c>
      <c r="U2685" s="70"/>
      <c r="V2685" s="68"/>
      <c r="W2685" s="71"/>
      <c r="X2685" s="72"/>
      <c r="Y2685" s="71"/>
      <c r="Z2685" s="71"/>
      <c r="AA2685" s="71"/>
      <c r="AB2685" s="76"/>
      <c r="AC2685" s="68">
        <v>0</v>
      </c>
      <c r="AD2685" s="77"/>
      <c r="AE2685" s="68">
        <v>137</v>
      </c>
      <c r="AF2685" s="78"/>
      <c r="AG2685" s="81"/>
      <c r="AH2685" s="44" t="s">
        <v>2027</v>
      </c>
      <c r="AI2685" s="64" t="s">
        <v>2177</v>
      </c>
      <c r="AJ2685" s="63"/>
      <c r="AK2685" s="78"/>
      <c r="AL2685" s="78"/>
      <c r="AM2685" s="63"/>
      <c r="AN2685" s="78"/>
      <c r="AO2685" s="78"/>
      <c r="AP2685" s="63"/>
      <c r="AQ2685" s="78"/>
      <c r="AR2685" s="78"/>
      <c r="AS2685" s="86"/>
    </row>
    <row r="2686" spans="13:45">
      <c r="M2686" s="62" t="s">
        <v>13338</v>
      </c>
      <c r="N2686" s="63" t="s">
        <v>13339</v>
      </c>
      <c r="O2686" s="64" t="s">
        <v>2027</v>
      </c>
      <c r="P2686" s="65"/>
      <c r="Q2686" s="63" t="s">
        <v>2149</v>
      </c>
      <c r="R2686" s="68">
        <v>0</v>
      </c>
      <c r="S2686" s="68">
        <v>1</v>
      </c>
      <c r="T2686" s="69" t="s">
        <v>3110</v>
      </c>
      <c r="U2686" s="70"/>
      <c r="V2686" s="68"/>
      <c r="W2686" s="71"/>
      <c r="X2686" s="72"/>
      <c r="Y2686" s="71"/>
      <c r="Z2686" s="71"/>
      <c r="AA2686" s="71">
        <v>1</v>
      </c>
      <c r="AB2686" s="76">
        <v>0</v>
      </c>
      <c r="AC2686" s="68">
        <v>551</v>
      </c>
      <c r="AD2686" s="77">
        <v>0</v>
      </c>
      <c r="AE2686" s="68">
        <v>15</v>
      </c>
      <c r="AF2686" s="78">
        <v>1</v>
      </c>
      <c r="AG2686" s="81">
        <v>0</v>
      </c>
      <c r="AH2686" s="82">
        <v>1.98</v>
      </c>
      <c r="AI2686" s="64" t="s">
        <v>13340</v>
      </c>
      <c r="AJ2686" s="63" t="s">
        <v>13341</v>
      </c>
      <c r="AK2686" s="78">
        <v>0.75</v>
      </c>
      <c r="AL2686" s="78">
        <v>0</v>
      </c>
      <c r="AM2686" s="63" t="s">
        <v>13342</v>
      </c>
      <c r="AN2686" s="78">
        <v>0.25</v>
      </c>
      <c r="AO2686" s="78">
        <v>0</v>
      </c>
      <c r="AP2686" s="63"/>
      <c r="AQ2686" s="78"/>
      <c r="AR2686" s="78"/>
      <c r="AS2686" s="86" t="s">
        <v>13343</v>
      </c>
    </row>
    <row r="2687" spans="13:45">
      <c r="M2687" s="62" t="s">
        <v>13344</v>
      </c>
      <c r="N2687" s="63"/>
      <c r="O2687" s="64" t="s">
        <v>2027</v>
      </c>
      <c r="P2687" s="65"/>
      <c r="Q2687" s="63" t="s">
        <v>2028</v>
      </c>
      <c r="R2687" s="68">
        <v>0</v>
      </c>
      <c r="S2687" s="68">
        <v>3</v>
      </c>
      <c r="T2687" s="69" t="s">
        <v>10848</v>
      </c>
      <c r="U2687" s="70"/>
      <c r="V2687" s="68"/>
      <c r="W2687" s="71"/>
      <c r="X2687" s="72"/>
      <c r="Y2687" s="71"/>
      <c r="Z2687" s="71"/>
      <c r="AA2687" s="71"/>
      <c r="AB2687" s="76"/>
      <c r="AC2687" s="68">
        <v>0</v>
      </c>
      <c r="AD2687" s="77"/>
      <c r="AE2687" s="68">
        <v>15</v>
      </c>
      <c r="AF2687" s="78"/>
      <c r="AG2687" s="81"/>
      <c r="AH2687" s="44" t="s">
        <v>2027</v>
      </c>
      <c r="AI2687" s="64" t="s">
        <v>2177</v>
      </c>
      <c r="AJ2687" s="63"/>
      <c r="AK2687" s="78"/>
      <c r="AL2687" s="78"/>
      <c r="AM2687" s="63"/>
      <c r="AN2687" s="78"/>
      <c r="AO2687" s="78"/>
      <c r="AP2687" s="63"/>
      <c r="AQ2687" s="78"/>
      <c r="AR2687" s="78"/>
      <c r="AS2687" s="86"/>
    </row>
    <row r="2688" spans="13:45">
      <c r="M2688" s="62" t="s">
        <v>13345</v>
      </c>
      <c r="N2688" s="63"/>
      <c r="O2688" s="64" t="s">
        <v>2027</v>
      </c>
      <c r="P2688" s="65"/>
      <c r="Q2688" s="63" t="s">
        <v>2247</v>
      </c>
      <c r="R2688" s="68">
        <v>0</v>
      </c>
      <c r="S2688" s="68">
        <v>2</v>
      </c>
      <c r="T2688" s="69" t="s">
        <v>4255</v>
      </c>
      <c r="U2688" s="70"/>
      <c r="V2688" s="68"/>
      <c r="W2688" s="71"/>
      <c r="X2688" s="72"/>
      <c r="Y2688" s="71"/>
      <c r="Z2688" s="71"/>
      <c r="AA2688" s="71"/>
      <c r="AB2688" s="76"/>
      <c r="AC2688" s="68">
        <v>0</v>
      </c>
      <c r="AD2688" s="77"/>
      <c r="AE2688" s="68">
        <v>16</v>
      </c>
      <c r="AF2688" s="78"/>
      <c r="AG2688" s="81"/>
      <c r="AH2688" s="44" t="s">
        <v>2027</v>
      </c>
      <c r="AI2688" s="64" t="s">
        <v>2177</v>
      </c>
      <c r="AJ2688" s="63"/>
      <c r="AK2688" s="78"/>
      <c r="AL2688" s="78"/>
      <c r="AM2688" s="63"/>
      <c r="AN2688" s="78"/>
      <c r="AO2688" s="78"/>
      <c r="AP2688" s="63"/>
      <c r="AQ2688" s="78"/>
      <c r="AR2688" s="78"/>
      <c r="AS2688" s="86"/>
    </row>
    <row r="2689" spans="13:45">
      <c r="M2689" s="62" t="s">
        <v>13346</v>
      </c>
      <c r="N2689" s="63" t="s">
        <v>13347</v>
      </c>
      <c r="O2689" s="64" t="s">
        <v>2027</v>
      </c>
      <c r="P2689" s="65"/>
      <c r="Q2689" s="63" t="s">
        <v>2149</v>
      </c>
      <c r="R2689" s="68">
        <v>0</v>
      </c>
      <c r="S2689" s="68">
        <v>2</v>
      </c>
      <c r="T2689" s="69" t="s">
        <v>4646</v>
      </c>
      <c r="U2689" s="70"/>
      <c r="V2689" s="68"/>
      <c r="W2689" s="71"/>
      <c r="X2689" s="72"/>
      <c r="Y2689" s="71"/>
      <c r="Z2689" s="71"/>
      <c r="AA2689" s="71">
        <v>1</v>
      </c>
      <c r="AB2689" s="76">
        <v>0</v>
      </c>
      <c r="AC2689" s="68">
        <v>338</v>
      </c>
      <c r="AD2689" s="77">
        <v>0</v>
      </c>
      <c r="AE2689" s="68">
        <v>18</v>
      </c>
      <c r="AF2689" s="78">
        <v>0.8461</v>
      </c>
      <c r="AG2689" s="81">
        <v>0</v>
      </c>
      <c r="AH2689" s="82">
        <v>2.01</v>
      </c>
      <c r="AI2689" s="64" t="s">
        <v>9228</v>
      </c>
      <c r="AJ2689" s="63" t="s">
        <v>13348</v>
      </c>
      <c r="AK2689" s="78">
        <v>0.4615</v>
      </c>
      <c r="AL2689" s="78">
        <v>0</v>
      </c>
      <c r="AM2689" s="63" t="s">
        <v>13349</v>
      </c>
      <c r="AN2689" s="78">
        <v>0.2308</v>
      </c>
      <c r="AO2689" s="78">
        <v>0</v>
      </c>
      <c r="AP2689" s="63" t="s">
        <v>13350</v>
      </c>
      <c r="AQ2689" s="78">
        <v>0.1538</v>
      </c>
      <c r="AR2689" s="78">
        <v>0</v>
      </c>
      <c r="AS2689" s="86" t="s">
        <v>13351</v>
      </c>
    </row>
    <row r="2690" spans="13:45">
      <c r="M2690" s="62" t="s">
        <v>13352</v>
      </c>
      <c r="N2690" s="63" t="s">
        <v>13353</v>
      </c>
      <c r="O2690" s="64" t="s">
        <v>2027</v>
      </c>
      <c r="P2690" s="65"/>
      <c r="Q2690" s="63" t="s">
        <v>2149</v>
      </c>
      <c r="R2690" s="68">
        <v>0</v>
      </c>
      <c r="S2690" s="68">
        <v>1</v>
      </c>
      <c r="T2690" s="69" t="s">
        <v>2601</v>
      </c>
      <c r="U2690" s="70">
        <v>1726831</v>
      </c>
      <c r="V2690" s="68">
        <v>1442</v>
      </c>
      <c r="W2690" s="71">
        <v>44</v>
      </c>
      <c r="X2690" s="72">
        <v>0.0306</v>
      </c>
      <c r="Y2690" s="71">
        <v>43095</v>
      </c>
      <c r="Z2690" s="71">
        <v>577</v>
      </c>
      <c r="AA2690" s="71">
        <v>1</v>
      </c>
      <c r="AB2690" s="76">
        <v>0</v>
      </c>
      <c r="AC2690" s="68">
        <v>2099</v>
      </c>
      <c r="AD2690" s="77">
        <v>0.69</v>
      </c>
      <c r="AE2690" s="68">
        <v>5</v>
      </c>
      <c r="AF2690" s="78">
        <v>0.1764</v>
      </c>
      <c r="AG2690" s="81">
        <v>0</v>
      </c>
      <c r="AH2690" s="82">
        <v>0.89</v>
      </c>
      <c r="AI2690" s="64" t="s">
        <v>4647</v>
      </c>
      <c r="AJ2690" s="63" t="s">
        <v>13354</v>
      </c>
      <c r="AK2690" s="78">
        <v>0.0588</v>
      </c>
      <c r="AL2690" s="78">
        <v>0</v>
      </c>
      <c r="AM2690" s="63" t="s">
        <v>13355</v>
      </c>
      <c r="AN2690" s="78">
        <v>0.0588</v>
      </c>
      <c r="AO2690" s="78">
        <v>0</v>
      </c>
      <c r="AP2690" s="63" t="s">
        <v>13356</v>
      </c>
      <c r="AQ2690" s="78">
        <v>0.0588</v>
      </c>
      <c r="AR2690" s="78">
        <v>0</v>
      </c>
      <c r="AS2690" s="86" t="s">
        <v>13357</v>
      </c>
    </row>
    <row r="2691" spans="13:45">
      <c r="M2691" s="62" t="s">
        <v>13358</v>
      </c>
      <c r="N2691" s="63"/>
      <c r="O2691" s="64" t="s">
        <v>2027</v>
      </c>
      <c r="P2691" s="65"/>
      <c r="Q2691" s="63" t="s">
        <v>2149</v>
      </c>
      <c r="R2691" s="68">
        <v>0</v>
      </c>
      <c r="S2691" s="68">
        <v>2</v>
      </c>
      <c r="T2691" s="69" t="s">
        <v>4646</v>
      </c>
      <c r="U2691" s="70"/>
      <c r="V2691" s="68"/>
      <c r="W2691" s="71"/>
      <c r="X2691" s="72"/>
      <c r="Y2691" s="71"/>
      <c r="Z2691" s="71"/>
      <c r="AA2691" s="71"/>
      <c r="AB2691" s="76"/>
      <c r="AC2691" s="68">
        <v>0</v>
      </c>
      <c r="AD2691" s="77"/>
      <c r="AE2691" s="68">
        <v>18</v>
      </c>
      <c r="AF2691" s="78"/>
      <c r="AG2691" s="81"/>
      <c r="AH2691" s="44" t="s">
        <v>2027</v>
      </c>
      <c r="AI2691" s="64" t="s">
        <v>2177</v>
      </c>
      <c r="AJ2691" s="63"/>
      <c r="AK2691" s="78"/>
      <c r="AL2691" s="78"/>
      <c r="AM2691" s="63"/>
      <c r="AN2691" s="78"/>
      <c r="AO2691" s="78"/>
      <c r="AP2691" s="63"/>
      <c r="AQ2691" s="78"/>
      <c r="AR2691" s="78"/>
      <c r="AS2691" s="86"/>
    </row>
    <row r="2692" spans="13:45">
      <c r="M2692" s="62" t="s">
        <v>13359</v>
      </c>
      <c r="N2692" s="63"/>
      <c r="O2692" s="64" t="s">
        <v>2027</v>
      </c>
      <c r="P2692" s="65"/>
      <c r="Q2692" s="63" t="s">
        <v>2247</v>
      </c>
      <c r="R2692" s="68">
        <v>0</v>
      </c>
      <c r="S2692" s="68">
        <v>1</v>
      </c>
      <c r="T2692" s="69" t="s">
        <v>2601</v>
      </c>
      <c r="U2692" s="70"/>
      <c r="V2692" s="68"/>
      <c r="W2692" s="71"/>
      <c r="X2692" s="72"/>
      <c r="Y2692" s="71"/>
      <c r="Z2692" s="71"/>
      <c r="AA2692" s="71"/>
      <c r="AB2692" s="76"/>
      <c r="AC2692" s="68">
        <v>0</v>
      </c>
      <c r="AD2692" s="77"/>
      <c r="AE2692" s="68">
        <v>14</v>
      </c>
      <c r="AF2692" s="78"/>
      <c r="AG2692" s="81"/>
      <c r="AH2692" s="44" t="s">
        <v>2027</v>
      </c>
      <c r="AI2692" s="64" t="s">
        <v>2177</v>
      </c>
      <c r="AJ2692" s="63"/>
      <c r="AK2692" s="78"/>
      <c r="AL2692" s="78"/>
      <c r="AM2692" s="63"/>
      <c r="AN2692" s="78"/>
      <c r="AO2692" s="78"/>
      <c r="AP2692" s="63"/>
      <c r="AQ2692" s="78"/>
      <c r="AR2692" s="78"/>
      <c r="AS2692" s="86"/>
    </row>
    <row r="2693" spans="13:45">
      <c r="M2693" s="62" t="s">
        <v>13360</v>
      </c>
      <c r="N2693" s="63" t="s">
        <v>13361</v>
      </c>
      <c r="O2693" s="64" t="s">
        <v>2027</v>
      </c>
      <c r="P2693" s="65"/>
      <c r="Q2693" s="63" t="s">
        <v>2149</v>
      </c>
      <c r="R2693" s="68">
        <v>0</v>
      </c>
      <c r="S2693" s="68">
        <v>1</v>
      </c>
      <c r="T2693" s="69" t="s">
        <v>2910</v>
      </c>
      <c r="U2693" s="70"/>
      <c r="V2693" s="68"/>
      <c r="W2693" s="71"/>
      <c r="X2693" s="72"/>
      <c r="Y2693" s="71"/>
      <c r="Z2693" s="71"/>
      <c r="AA2693" s="71">
        <v>1</v>
      </c>
      <c r="AB2693" s="76">
        <v>0</v>
      </c>
      <c r="AC2693" s="68">
        <v>268</v>
      </c>
      <c r="AD2693" s="77">
        <v>0</v>
      </c>
      <c r="AE2693" s="68">
        <v>14</v>
      </c>
      <c r="AF2693" s="78">
        <v>0.8571</v>
      </c>
      <c r="AG2693" s="81">
        <v>0.6</v>
      </c>
      <c r="AH2693" s="82">
        <v>1.92</v>
      </c>
      <c r="AI2693" s="64" t="s">
        <v>6317</v>
      </c>
      <c r="AJ2693" s="63" t="s">
        <v>13362</v>
      </c>
      <c r="AK2693" s="78">
        <v>0.3571</v>
      </c>
      <c r="AL2693" s="78">
        <v>0</v>
      </c>
      <c r="AM2693" s="63" t="s">
        <v>13363</v>
      </c>
      <c r="AN2693" s="78">
        <v>0.3571</v>
      </c>
      <c r="AO2693" s="78">
        <v>0.2</v>
      </c>
      <c r="AP2693" s="63" t="s">
        <v>13364</v>
      </c>
      <c r="AQ2693" s="78">
        <v>0.1429</v>
      </c>
      <c r="AR2693" s="78">
        <v>0.4</v>
      </c>
      <c r="AS2693" s="86" t="s">
        <v>13365</v>
      </c>
    </row>
    <row r="2694" spans="13:45">
      <c r="M2694" s="62" t="s">
        <v>13366</v>
      </c>
      <c r="N2694" s="63"/>
      <c r="O2694" s="64" t="s">
        <v>2027</v>
      </c>
      <c r="P2694" s="65"/>
      <c r="Q2694" s="63" t="s">
        <v>4152</v>
      </c>
      <c r="R2694" s="68">
        <v>0</v>
      </c>
      <c r="S2694" s="68">
        <v>1</v>
      </c>
      <c r="T2694" s="69" t="s">
        <v>2601</v>
      </c>
      <c r="U2694" s="70"/>
      <c r="V2694" s="68"/>
      <c r="W2694" s="71"/>
      <c r="X2694" s="72"/>
      <c r="Y2694" s="71"/>
      <c r="Z2694" s="71"/>
      <c r="AA2694" s="71"/>
      <c r="AB2694" s="76"/>
      <c r="AC2694" s="68">
        <v>0</v>
      </c>
      <c r="AD2694" s="77"/>
      <c r="AE2694" s="68">
        <v>9</v>
      </c>
      <c r="AF2694" s="78"/>
      <c r="AG2694" s="81"/>
      <c r="AH2694" s="44" t="s">
        <v>2027</v>
      </c>
      <c r="AI2694" s="64" t="s">
        <v>2177</v>
      </c>
      <c r="AJ2694" s="63"/>
      <c r="AK2694" s="78"/>
      <c r="AL2694" s="78"/>
      <c r="AM2694" s="63"/>
      <c r="AN2694" s="78"/>
      <c r="AO2694" s="78"/>
      <c r="AP2694" s="63"/>
      <c r="AQ2694" s="78"/>
      <c r="AR2694" s="78"/>
      <c r="AS2694" s="86"/>
    </row>
    <row r="2695" spans="13:45">
      <c r="M2695" s="62" t="s">
        <v>13367</v>
      </c>
      <c r="N2695" s="63"/>
      <c r="O2695" s="64" t="s">
        <v>2027</v>
      </c>
      <c r="P2695" s="65"/>
      <c r="Q2695" s="63" t="s">
        <v>2149</v>
      </c>
      <c r="R2695" s="68">
        <v>0</v>
      </c>
      <c r="S2695" s="68">
        <v>2</v>
      </c>
      <c r="T2695" s="69" t="s">
        <v>6544</v>
      </c>
      <c r="U2695" s="70"/>
      <c r="V2695" s="68"/>
      <c r="W2695" s="71"/>
      <c r="X2695" s="72"/>
      <c r="Y2695" s="71"/>
      <c r="Z2695" s="71"/>
      <c r="AA2695" s="71"/>
      <c r="AB2695" s="76"/>
      <c r="AC2695" s="68">
        <v>0</v>
      </c>
      <c r="AD2695" s="77"/>
      <c r="AE2695" s="68">
        <v>15</v>
      </c>
      <c r="AF2695" s="78"/>
      <c r="AG2695" s="81"/>
      <c r="AH2695" s="44" t="s">
        <v>2027</v>
      </c>
      <c r="AI2695" s="64" t="s">
        <v>2177</v>
      </c>
      <c r="AJ2695" s="63"/>
      <c r="AK2695" s="78"/>
      <c r="AL2695" s="78"/>
      <c r="AM2695" s="63"/>
      <c r="AN2695" s="78"/>
      <c r="AO2695" s="78"/>
      <c r="AP2695" s="63"/>
      <c r="AQ2695" s="78"/>
      <c r="AR2695" s="78"/>
      <c r="AS2695" s="86"/>
    </row>
    <row r="2696" spans="13:45">
      <c r="M2696" s="62" t="s">
        <v>13368</v>
      </c>
      <c r="N2696" s="63"/>
      <c r="O2696" s="64" t="s">
        <v>2027</v>
      </c>
      <c r="P2696" s="65"/>
      <c r="Q2696" s="63" t="s">
        <v>2247</v>
      </c>
      <c r="R2696" s="68">
        <v>0</v>
      </c>
      <c r="S2696" s="68">
        <v>1</v>
      </c>
      <c r="T2696" s="69" t="s">
        <v>2601</v>
      </c>
      <c r="U2696" s="70"/>
      <c r="V2696" s="68"/>
      <c r="W2696" s="71"/>
      <c r="X2696" s="72"/>
      <c r="Y2696" s="71"/>
      <c r="Z2696" s="71"/>
      <c r="AA2696" s="71"/>
      <c r="AB2696" s="76"/>
      <c r="AC2696" s="68">
        <v>0</v>
      </c>
      <c r="AD2696" s="77"/>
      <c r="AE2696" s="68">
        <v>12</v>
      </c>
      <c r="AF2696" s="78"/>
      <c r="AG2696" s="81"/>
      <c r="AH2696" s="44" t="s">
        <v>2027</v>
      </c>
      <c r="AI2696" s="64" t="s">
        <v>2177</v>
      </c>
      <c r="AJ2696" s="63"/>
      <c r="AK2696" s="78"/>
      <c r="AL2696" s="78"/>
      <c r="AM2696" s="63"/>
      <c r="AN2696" s="78"/>
      <c r="AO2696" s="78"/>
      <c r="AP2696" s="63"/>
      <c r="AQ2696" s="78"/>
      <c r="AR2696" s="78"/>
      <c r="AS2696" s="86"/>
    </row>
    <row r="2697" spans="13:45">
      <c r="M2697" s="62" t="s">
        <v>13369</v>
      </c>
      <c r="N2697" s="63"/>
      <c r="O2697" s="64" t="s">
        <v>2027</v>
      </c>
      <c r="P2697" s="65"/>
      <c r="Q2697" s="63" t="s">
        <v>2149</v>
      </c>
      <c r="R2697" s="68">
        <v>0</v>
      </c>
      <c r="S2697" s="68">
        <v>1</v>
      </c>
      <c r="T2697" s="69" t="s">
        <v>3110</v>
      </c>
      <c r="U2697" s="70"/>
      <c r="V2697" s="68"/>
      <c r="W2697" s="71"/>
      <c r="X2697" s="72"/>
      <c r="Y2697" s="71"/>
      <c r="Z2697" s="71"/>
      <c r="AA2697" s="71"/>
      <c r="AB2697" s="76"/>
      <c r="AC2697" s="68">
        <v>0</v>
      </c>
      <c r="AD2697" s="77"/>
      <c r="AE2697" s="68">
        <v>14</v>
      </c>
      <c r="AF2697" s="78"/>
      <c r="AG2697" s="81"/>
      <c r="AH2697" s="44" t="s">
        <v>2027</v>
      </c>
      <c r="AI2697" s="64" t="s">
        <v>2177</v>
      </c>
      <c r="AJ2697" s="63"/>
      <c r="AK2697" s="78"/>
      <c r="AL2697" s="78"/>
      <c r="AM2697" s="63"/>
      <c r="AN2697" s="78"/>
      <c r="AO2697" s="78"/>
      <c r="AP2697" s="63"/>
      <c r="AQ2697" s="78"/>
      <c r="AR2697" s="78"/>
      <c r="AS2697" s="86"/>
    </row>
    <row r="2698" spans="13:45">
      <c r="M2698" s="62" t="s">
        <v>13370</v>
      </c>
      <c r="N2698" s="63"/>
      <c r="O2698" s="64" t="s">
        <v>2027</v>
      </c>
      <c r="P2698" s="65"/>
      <c r="Q2698" s="63" t="s">
        <v>2247</v>
      </c>
      <c r="R2698" s="68">
        <v>0</v>
      </c>
      <c r="S2698" s="68">
        <v>1</v>
      </c>
      <c r="T2698" s="69" t="s">
        <v>2601</v>
      </c>
      <c r="U2698" s="70"/>
      <c r="V2698" s="68"/>
      <c r="W2698" s="71"/>
      <c r="X2698" s="72"/>
      <c r="Y2698" s="71"/>
      <c r="Z2698" s="71"/>
      <c r="AA2698" s="71"/>
      <c r="AB2698" s="76"/>
      <c r="AC2698" s="68">
        <v>0</v>
      </c>
      <c r="AD2698" s="77"/>
      <c r="AE2698" s="68">
        <v>17</v>
      </c>
      <c r="AF2698" s="78"/>
      <c r="AG2698" s="81"/>
      <c r="AH2698" s="44" t="s">
        <v>2027</v>
      </c>
      <c r="AI2698" s="64" t="s">
        <v>2177</v>
      </c>
      <c r="AJ2698" s="63"/>
      <c r="AK2698" s="78"/>
      <c r="AL2698" s="78"/>
      <c r="AM2698" s="63"/>
      <c r="AN2698" s="78"/>
      <c r="AO2698" s="78"/>
      <c r="AP2698" s="63"/>
      <c r="AQ2698" s="78"/>
      <c r="AR2698" s="78"/>
      <c r="AS2698" s="86"/>
    </row>
    <row r="2699" spans="13:45">
      <c r="M2699" s="62" t="s">
        <v>13371</v>
      </c>
      <c r="N2699" s="63"/>
      <c r="O2699" s="64" t="s">
        <v>2027</v>
      </c>
      <c r="P2699" s="65"/>
      <c r="Q2699" s="63" t="s">
        <v>2247</v>
      </c>
      <c r="R2699" s="68">
        <v>0</v>
      </c>
      <c r="S2699" s="68">
        <v>1</v>
      </c>
      <c r="T2699" s="69" t="s">
        <v>2601</v>
      </c>
      <c r="U2699" s="70"/>
      <c r="V2699" s="68"/>
      <c r="W2699" s="71"/>
      <c r="X2699" s="72"/>
      <c r="Y2699" s="71"/>
      <c r="Z2699" s="71"/>
      <c r="AA2699" s="71"/>
      <c r="AB2699" s="76"/>
      <c r="AC2699" s="68">
        <v>0</v>
      </c>
      <c r="AD2699" s="77"/>
      <c r="AE2699" s="68">
        <v>15</v>
      </c>
      <c r="AF2699" s="78"/>
      <c r="AG2699" s="81"/>
      <c r="AH2699" s="44" t="s">
        <v>2027</v>
      </c>
      <c r="AI2699" s="64" t="s">
        <v>2177</v>
      </c>
      <c r="AJ2699" s="63"/>
      <c r="AK2699" s="78"/>
      <c r="AL2699" s="78"/>
      <c r="AM2699" s="63"/>
      <c r="AN2699" s="78"/>
      <c r="AO2699" s="78"/>
      <c r="AP2699" s="63"/>
      <c r="AQ2699" s="78"/>
      <c r="AR2699" s="78"/>
      <c r="AS2699" s="86"/>
    </row>
    <row r="2700" spans="13:45">
      <c r="M2700" s="62" t="s">
        <v>13372</v>
      </c>
      <c r="N2700" s="63"/>
      <c r="O2700" s="64" t="s">
        <v>2027</v>
      </c>
      <c r="P2700" s="65"/>
      <c r="Q2700" s="63" t="s">
        <v>2149</v>
      </c>
      <c r="R2700" s="68">
        <v>0</v>
      </c>
      <c r="S2700" s="68">
        <v>1</v>
      </c>
      <c r="T2700" s="69" t="s">
        <v>2022</v>
      </c>
      <c r="U2700" s="70"/>
      <c r="V2700" s="68"/>
      <c r="W2700" s="71"/>
      <c r="X2700" s="72"/>
      <c r="Y2700" s="71"/>
      <c r="Z2700" s="71"/>
      <c r="AA2700" s="71"/>
      <c r="AB2700" s="76"/>
      <c r="AC2700" s="68">
        <v>0</v>
      </c>
      <c r="AD2700" s="77"/>
      <c r="AE2700" s="68">
        <v>11</v>
      </c>
      <c r="AF2700" s="78"/>
      <c r="AG2700" s="81"/>
      <c r="AH2700" s="44" t="s">
        <v>2027</v>
      </c>
      <c r="AI2700" s="64" t="s">
        <v>2177</v>
      </c>
      <c r="AJ2700" s="63"/>
      <c r="AK2700" s="78"/>
      <c r="AL2700" s="78"/>
      <c r="AM2700" s="63"/>
      <c r="AN2700" s="78"/>
      <c r="AO2700" s="78"/>
      <c r="AP2700" s="63"/>
      <c r="AQ2700" s="78"/>
      <c r="AR2700" s="78"/>
      <c r="AS2700" s="86"/>
    </row>
    <row r="2701" spans="13:45">
      <c r="M2701" s="62" t="s">
        <v>13373</v>
      </c>
      <c r="N2701" s="63"/>
      <c r="O2701" s="64" t="s">
        <v>2027</v>
      </c>
      <c r="P2701" s="65"/>
      <c r="Q2701" s="63" t="s">
        <v>2149</v>
      </c>
      <c r="R2701" s="68">
        <v>0</v>
      </c>
      <c r="S2701" s="68">
        <v>1</v>
      </c>
      <c r="T2701" s="69" t="s">
        <v>4096</v>
      </c>
      <c r="U2701" s="70"/>
      <c r="V2701" s="68"/>
      <c r="W2701" s="71"/>
      <c r="X2701" s="72"/>
      <c r="Y2701" s="71"/>
      <c r="Z2701" s="71"/>
      <c r="AA2701" s="71"/>
      <c r="AB2701" s="76"/>
      <c r="AC2701" s="68">
        <v>0</v>
      </c>
      <c r="AD2701" s="77"/>
      <c r="AE2701" s="68">
        <v>13</v>
      </c>
      <c r="AF2701" s="78"/>
      <c r="AG2701" s="81"/>
      <c r="AH2701" s="44" t="s">
        <v>2027</v>
      </c>
      <c r="AI2701" s="64" t="s">
        <v>2177</v>
      </c>
      <c r="AJ2701" s="63"/>
      <c r="AK2701" s="78"/>
      <c r="AL2701" s="78"/>
      <c r="AM2701" s="63"/>
      <c r="AN2701" s="78"/>
      <c r="AO2701" s="78"/>
      <c r="AP2701" s="63"/>
      <c r="AQ2701" s="78"/>
      <c r="AR2701" s="78"/>
      <c r="AS2701" s="86"/>
    </row>
    <row r="2702" spans="13:45">
      <c r="M2702" s="62" t="s">
        <v>13374</v>
      </c>
      <c r="N2702" s="63"/>
      <c r="O2702" s="64" t="s">
        <v>2027</v>
      </c>
      <c r="P2702" s="65"/>
      <c r="Q2702" s="63" t="s">
        <v>2149</v>
      </c>
      <c r="R2702" s="68">
        <v>0</v>
      </c>
      <c r="S2702" s="68">
        <v>1</v>
      </c>
      <c r="T2702" s="69" t="s">
        <v>3110</v>
      </c>
      <c r="U2702" s="70"/>
      <c r="V2702" s="68"/>
      <c r="W2702" s="71"/>
      <c r="X2702" s="72"/>
      <c r="Y2702" s="71"/>
      <c r="Z2702" s="71"/>
      <c r="AA2702" s="71"/>
      <c r="AB2702" s="76"/>
      <c r="AC2702" s="68">
        <v>0</v>
      </c>
      <c r="AD2702" s="77"/>
      <c r="AE2702" s="68">
        <v>12</v>
      </c>
      <c r="AF2702" s="78"/>
      <c r="AG2702" s="81"/>
      <c r="AH2702" s="44" t="s">
        <v>2027</v>
      </c>
      <c r="AI2702" s="64" t="s">
        <v>2177</v>
      </c>
      <c r="AJ2702" s="63"/>
      <c r="AK2702" s="78"/>
      <c r="AL2702" s="78"/>
      <c r="AM2702" s="63"/>
      <c r="AN2702" s="78"/>
      <c r="AO2702" s="78"/>
      <c r="AP2702" s="63"/>
      <c r="AQ2702" s="78"/>
      <c r="AR2702" s="78"/>
      <c r="AS2702" s="86"/>
    </row>
    <row r="2703" spans="13:45">
      <c r="M2703" s="62" t="s">
        <v>13375</v>
      </c>
      <c r="N2703" s="63"/>
      <c r="O2703" s="64" t="s">
        <v>2027</v>
      </c>
      <c r="P2703" s="65"/>
      <c r="Q2703" s="63" t="s">
        <v>2149</v>
      </c>
      <c r="R2703" s="68">
        <v>0</v>
      </c>
      <c r="S2703" s="68">
        <v>1</v>
      </c>
      <c r="T2703" s="69" t="s">
        <v>2022</v>
      </c>
      <c r="U2703" s="70"/>
      <c r="V2703" s="68"/>
      <c r="W2703" s="71"/>
      <c r="X2703" s="72"/>
      <c r="Y2703" s="71"/>
      <c r="Z2703" s="71"/>
      <c r="AA2703" s="71"/>
      <c r="AB2703" s="76"/>
      <c r="AC2703" s="68">
        <v>0</v>
      </c>
      <c r="AD2703" s="77"/>
      <c r="AE2703" s="68">
        <v>18</v>
      </c>
      <c r="AF2703" s="78"/>
      <c r="AG2703" s="81"/>
      <c r="AH2703" s="44" t="s">
        <v>2027</v>
      </c>
      <c r="AI2703" s="64" t="s">
        <v>2177</v>
      </c>
      <c r="AJ2703" s="63"/>
      <c r="AK2703" s="78"/>
      <c r="AL2703" s="78"/>
      <c r="AM2703" s="63"/>
      <c r="AN2703" s="78"/>
      <c r="AO2703" s="78"/>
      <c r="AP2703" s="63"/>
      <c r="AQ2703" s="78"/>
      <c r="AR2703" s="78"/>
      <c r="AS2703" s="86"/>
    </row>
    <row r="2704" spans="13:45">
      <c r="M2704" s="62" t="s">
        <v>13376</v>
      </c>
      <c r="N2704" s="63"/>
      <c r="O2704" s="64" t="s">
        <v>2027</v>
      </c>
      <c r="P2704" s="65"/>
      <c r="Q2704" s="63" t="s">
        <v>2247</v>
      </c>
      <c r="R2704" s="68">
        <v>0</v>
      </c>
      <c r="S2704" s="68">
        <v>1</v>
      </c>
      <c r="T2704" s="69" t="s">
        <v>2601</v>
      </c>
      <c r="U2704" s="70"/>
      <c r="V2704" s="68"/>
      <c r="W2704" s="71"/>
      <c r="X2704" s="72"/>
      <c r="Y2704" s="71"/>
      <c r="Z2704" s="71"/>
      <c r="AA2704" s="71"/>
      <c r="AB2704" s="76"/>
      <c r="AC2704" s="68">
        <v>0</v>
      </c>
      <c r="AD2704" s="77"/>
      <c r="AE2704" s="68">
        <v>15</v>
      </c>
      <c r="AF2704" s="78"/>
      <c r="AG2704" s="81"/>
      <c r="AH2704" s="44" t="s">
        <v>2027</v>
      </c>
      <c r="AI2704" s="64" t="s">
        <v>2177</v>
      </c>
      <c r="AJ2704" s="63"/>
      <c r="AK2704" s="78"/>
      <c r="AL2704" s="78"/>
      <c r="AM2704" s="63"/>
      <c r="AN2704" s="78"/>
      <c r="AO2704" s="78"/>
      <c r="AP2704" s="63"/>
      <c r="AQ2704" s="78"/>
      <c r="AR2704" s="78"/>
      <c r="AS2704" s="86"/>
    </row>
    <row r="2705" spans="13:45">
      <c r="M2705" s="62" t="s">
        <v>13377</v>
      </c>
      <c r="N2705" s="63" t="s">
        <v>13378</v>
      </c>
      <c r="O2705" s="64" t="s">
        <v>2027</v>
      </c>
      <c r="P2705" s="65"/>
      <c r="Q2705" s="63" t="s">
        <v>2149</v>
      </c>
      <c r="R2705" s="68">
        <v>0</v>
      </c>
      <c r="S2705" s="68">
        <v>1</v>
      </c>
      <c r="T2705" s="69" t="s">
        <v>2022</v>
      </c>
      <c r="U2705" s="70"/>
      <c r="V2705" s="68"/>
      <c r="W2705" s="71"/>
      <c r="X2705" s="72"/>
      <c r="Y2705" s="71"/>
      <c r="Z2705" s="71"/>
      <c r="AA2705" s="71">
        <v>1</v>
      </c>
      <c r="AB2705" s="76">
        <v>0</v>
      </c>
      <c r="AC2705" s="68">
        <v>421</v>
      </c>
      <c r="AD2705" s="77">
        <v>0</v>
      </c>
      <c r="AE2705" s="68">
        <v>11</v>
      </c>
      <c r="AF2705" s="78">
        <v>0.2895</v>
      </c>
      <c r="AG2705" s="81">
        <v>0</v>
      </c>
      <c r="AH2705" s="82">
        <v>2</v>
      </c>
      <c r="AI2705" s="64" t="s">
        <v>13379</v>
      </c>
      <c r="AJ2705" s="63" t="s">
        <v>13380</v>
      </c>
      <c r="AK2705" s="78">
        <v>0.1053</v>
      </c>
      <c r="AL2705" s="78">
        <v>0</v>
      </c>
      <c r="AM2705" s="63" t="s">
        <v>13381</v>
      </c>
      <c r="AN2705" s="78">
        <v>0.1053</v>
      </c>
      <c r="AO2705" s="78">
        <v>0</v>
      </c>
      <c r="AP2705" s="63" t="s">
        <v>13382</v>
      </c>
      <c r="AQ2705" s="78">
        <v>0.0789</v>
      </c>
      <c r="AR2705" s="78">
        <v>0</v>
      </c>
      <c r="AS2705" s="86" t="s">
        <v>13383</v>
      </c>
    </row>
    <row r="2706" spans="13:45">
      <c r="M2706" s="62" t="s">
        <v>13384</v>
      </c>
      <c r="N2706" s="63"/>
      <c r="O2706" s="64" t="s">
        <v>2027</v>
      </c>
      <c r="P2706" s="65"/>
      <c r="Q2706" s="63" t="s">
        <v>2149</v>
      </c>
      <c r="R2706" s="68">
        <v>0</v>
      </c>
      <c r="S2706" s="68">
        <v>1</v>
      </c>
      <c r="T2706" s="69" t="s">
        <v>2910</v>
      </c>
      <c r="U2706" s="70"/>
      <c r="V2706" s="68"/>
      <c r="W2706" s="71"/>
      <c r="X2706" s="72"/>
      <c r="Y2706" s="71"/>
      <c r="Z2706" s="71"/>
      <c r="AA2706" s="71"/>
      <c r="AB2706" s="76"/>
      <c r="AC2706" s="68">
        <v>0</v>
      </c>
      <c r="AD2706" s="77"/>
      <c r="AE2706" s="68">
        <v>10</v>
      </c>
      <c r="AF2706" s="78"/>
      <c r="AG2706" s="81"/>
      <c r="AH2706" s="44" t="s">
        <v>2027</v>
      </c>
      <c r="AI2706" s="64" t="s">
        <v>2177</v>
      </c>
      <c r="AJ2706" s="63"/>
      <c r="AK2706" s="78"/>
      <c r="AL2706" s="78"/>
      <c r="AM2706" s="63"/>
      <c r="AN2706" s="78"/>
      <c r="AO2706" s="78"/>
      <c r="AP2706" s="63"/>
      <c r="AQ2706" s="78"/>
      <c r="AR2706" s="78"/>
      <c r="AS2706" s="86"/>
    </row>
    <row r="2707" spans="13:45">
      <c r="M2707" s="62" t="s">
        <v>13385</v>
      </c>
      <c r="N2707" s="63"/>
      <c r="O2707" s="64" t="s">
        <v>2027</v>
      </c>
      <c r="P2707" s="65"/>
      <c r="Q2707" s="63" t="s">
        <v>2247</v>
      </c>
      <c r="R2707" s="68">
        <v>0</v>
      </c>
      <c r="S2707" s="68">
        <v>1</v>
      </c>
      <c r="T2707" s="69" t="s">
        <v>2601</v>
      </c>
      <c r="U2707" s="70"/>
      <c r="V2707" s="68"/>
      <c r="W2707" s="71"/>
      <c r="X2707" s="72"/>
      <c r="Y2707" s="71"/>
      <c r="Z2707" s="71"/>
      <c r="AA2707" s="71"/>
      <c r="AB2707" s="76"/>
      <c r="AC2707" s="68">
        <v>0</v>
      </c>
      <c r="AD2707" s="77"/>
      <c r="AE2707" s="68">
        <v>15</v>
      </c>
      <c r="AF2707" s="78"/>
      <c r="AG2707" s="81"/>
      <c r="AH2707" s="44" t="s">
        <v>2027</v>
      </c>
      <c r="AI2707" s="64" t="s">
        <v>2177</v>
      </c>
      <c r="AJ2707" s="63"/>
      <c r="AK2707" s="78"/>
      <c r="AL2707" s="78"/>
      <c r="AM2707" s="63"/>
      <c r="AN2707" s="78"/>
      <c r="AO2707" s="78"/>
      <c r="AP2707" s="63"/>
      <c r="AQ2707" s="78"/>
      <c r="AR2707" s="78"/>
      <c r="AS2707" s="86"/>
    </row>
    <row r="2708" spans="13:45">
      <c r="M2708" s="62" t="s">
        <v>13386</v>
      </c>
      <c r="N2708" s="63"/>
      <c r="O2708" s="64" t="s">
        <v>2027</v>
      </c>
      <c r="P2708" s="65"/>
      <c r="Q2708" s="63" t="s">
        <v>2247</v>
      </c>
      <c r="R2708" s="68">
        <v>0</v>
      </c>
      <c r="S2708" s="68">
        <v>1</v>
      </c>
      <c r="T2708" s="69" t="s">
        <v>2601</v>
      </c>
      <c r="U2708" s="70"/>
      <c r="V2708" s="68"/>
      <c r="W2708" s="71"/>
      <c r="X2708" s="72"/>
      <c r="Y2708" s="71"/>
      <c r="Z2708" s="71"/>
      <c r="AA2708" s="71"/>
      <c r="AB2708" s="76"/>
      <c r="AC2708" s="68">
        <v>0</v>
      </c>
      <c r="AD2708" s="77"/>
      <c r="AE2708" s="68">
        <v>15</v>
      </c>
      <c r="AF2708" s="78"/>
      <c r="AG2708" s="81"/>
      <c r="AH2708" s="44" t="s">
        <v>2027</v>
      </c>
      <c r="AI2708" s="64" t="s">
        <v>2177</v>
      </c>
      <c r="AJ2708" s="63"/>
      <c r="AK2708" s="78"/>
      <c r="AL2708" s="78"/>
      <c r="AM2708" s="63"/>
      <c r="AN2708" s="78"/>
      <c r="AO2708" s="78"/>
      <c r="AP2708" s="63"/>
      <c r="AQ2708" s="78"/>
      <c r="AR2708" s="78"/>
      <c r="AS2708" s="86"/>
    </row>
    <row r="2709" spans="13:45">
      <c r="M2709" s="62" t="s">
        <v>13387</v>
      </c>
      <c r="N2709" s="63"/>
      <c r="O2709" s="64" t="s">
        <v>2027</v>
      </c>
      <c r="P2709" s="65"/>
      <c r="Q2709" s="63" t="s">
        <v>2149</v>
      </c>
      <c r="R2709" s="68">
        <v>0</v>
      </c>
      <c r="S2709" s="68">
        <v>1</v>
      </c>
      <c r="T2709" s="69" t="s">
        <v>2022</v>
      </c>
      <c r="U2709" s="70"/>
      <c r="V2709" s="68"/>
      <c r="W2709" s="71"/>
      <c r="X2709" s="72"/>
      <c r="Y2709" s="71"/>
      <c r="Z2709" s="71"/>
      <c r="AA2709" s="71"/>
      <c r="AB2709" s="76"/>
      <c r="AC2709" s="68">
        <v>0</v>
      </c>
      <c r="AD2709" s="77"/>
      <c r="AE2709" s="68">
        <v>13</v>
      </c>
      <c r="AF2709" s="78"/>
      <c r="AG2709" s="81"/>
      <c r="AH2709" s="44" t="s">
        <v>2027</v>
      </c>
      <c r="AI2709" s="64" t="s">
        <v>2177</v>
      </c>
      <c r="AJ2709" s="63"/>
      <c r="AK2709" s="78"/>
      <c r="AL2709" s="78"/>
      <c r="AM2709" s="63"/>
      <c r="AN2709" s="78"/>
      <c r="AO2709" s="78"/>
      <c r="AP2709" s="63"/>
      <c r="AQ2709" s="78"/>
      <c r="AR2709" s="78"/>
      <c r="AS2709" s="86"/>
    </row>
    <row r="2710" spans="13:45">
      <c r="M2710" s="62" t="s">
        <v>303</v>
      </c>
      <c r="N2710" s="63" t="s">
        <v>13388</v>
      </c>
      <c r="O2710" s="64" t="s">
        <v>2027</v>
      </c>
      <c r="P2710" s="65"/>
      <c r="Q2710" s="63" t="s">
        <v>2149</v>
      </c>
      <c r="R2710" s="68">
        <v>0</v>
      </c>
      <c r="S2710" s="68">
        <v>1</v>
      </c>
      <c r="T2710" s="69" t="s">
        <v>2601</v>
      </c>
      <c r="U2710" s="70">
        <v>671301</v>
      </c>
      <c r="V2710" s="68">
        <v>2650</v>
      </c>
      <c r="W2710" s="71">
        <v>54</v>
      </c>
      <c r="X2710" s="72">
        <v>0.0205</v>
      </c>
      <c r="Y2710" s="71">
        <v>59792</v>
      </c>
      <c r="Z2710" s="71">
        <v>1044</v>
      </c>
      <c r="AA2710" s="71">
        <v>2</v>
      </c>
      <c r="AB2710" s="76">
        <v>26</v>
      </c>
      <c r="AC2710" s="68">
        <v>472</v>
      </c>
      <c r="AD2710" s="77">
        <v>5.61</v>
      </c>
      <c r="AE2710" s="68">
        <v>35</v>
      </c>
      <c r="AF2710" s="78">
        <v>0.3667</v>
      </c>
      <c r="AG2710" s="81">
        <v>0.1667</v>
      </c>
      <c r="AH2710" s="82">
        <v>0.4</v>
      </c>
      <c r="AI2710" s="64" t="s">
        <v>5099</v>
      </c>
      <c r="AJ2710" s="63" t="s">
        <v>13389</v>
      </c>
      <c r="AK2710" s="78">
        <v>0.1667</v>
      </c>
      <c r="AL2710" s="78">
        <v>0</v>
      </c>
      <c r="AM2710" s="63" t="s">
        <v>13390</v>
      </c>
      <c r="AN2710" s="78">
        <v>0.1222</v>
      </c>
      <c r="AO2710" s="78">
        <v>0</v>
      </c>
      <c r="AP2710" s="63" t="s">
        <v>13380</v>
      </c>
      <c r="AQ2710" s="78">
        <v>0.0778</v>
      </c>
      <c r="AR2710" s="78">
        <v>0.1667</v>
      </c>
      <c r="AS2710" s="86" t="s">
        <v>13391</v>
      </c>
    </row>
    <row r="2711" spans="13:45">
      <c r="M2711" s="62" t="s">
        <v>13392</v>
      </c>
      <c r="N2711" s="63"/>
      <c r="O2711" s="64" t="s">
        <v>2027</v>
      </c>
      <c r="P2711" s="65"/>
      <c r="Q2711" s="63" t="s">
        <v>2247</v>
      </c>
      <c r="R2711" s="68">
        <v>0</v>
      </c>
      <c r="S2711" s="68">
        <v>1</v>
      </c>
      <c r="T2711" s="69" t="s">
        <v>2601</v>
      </c>
      <c r="U2711" s="70"/>
      <c r="V2711" s="68"/>
      <c r="W2711" s="71"/>
      <c r="X2711" s="72"/>
      <c r="Y2711" s="71"/>
      <c r="Z2711" s="71"/>
      <c r="AA2711" s="71"/>
      <c r="AB2711" s="76"/>
      <c r="AC2711" s="68">
        <v>0</v>
      </c>
      <c r="AD2711" s="77"/>
      <c r="AE2711" s="68">
        <v>14</v>
      </c>
      <c r="AF2711" s="78"/>
      <c r="AG2711" s="81"/>
      <c r="AH2711" s="44" t="s">
        <v>2027</v>
      </c>
      <c r="AI2711" s="64" t="s">
        <v>2177</v>
      </c>
      <c r="AJ2711" s="63"/>
      <c r="AK2711" s="78"/>
      <c r="AL2711" s="78"/>
      <c r="AM2711" s="63"/>
      <c r="AN2711" s="78"/>
      <c r="AO2711" s="78"/>
      <c r="AP2711" s="63"/>
      <c r="AQ2711" s="78"/>
      <c r="AR2711" s="78"/>
      <c r="AS2711" s="86"/>
    </row>
    <row r="2712" spans="13:45">
      <c r="M2712" s="62" t="s">
        <v>13393</v>
      </c>
      <c r="N2712" s="63"/>
      <c r="O2712" s="64" t="s">
        <v>2027</v>
      </c>
      <c r="P2712" s="65"/>
      <c r="Q2712" s="63" t="s">
        <v>2047</v>
      </c>
      <c r="R2712" s="68">
        <v>0</v>
      </c>
      <c r="S2712" s="68">
        <v>7</v>
      </c>
      <c r="T2712" s="69" t="s">
        <v>13394</v>
      </c>
      <c r="U2712" s="70"/>
      <c r="V2712" s="68"/>
      <c r="W2712" s="71"/>
      <c r="X2712" s="72"/>
      <c r="Y2712" s="71"/>
      <c r="Z2712" s="71"/>
      <c r="AA2712" s="71"/>
      <c r="AB2712" s="76"/>
      <c r="AC2712" s="68">
        <v>0</v>
      </c>
      <c r="AD2712" s="77"/>
      <c r="AE2712" s="68">
        <v>15</v>
      </c>
      <c r="AF2712" s="78"/>
      <c r="AG2712" s="81"/>
      <c r="AH2712" s="44" t="s">
        <v>2027</v>
      </c>
      <c r="AI2712" s="64" t="s">
        <v>2177</v>
      </c>
      <c r="AJ2712" s="63"/>
      <c r="AK2712" s="78"/>
      <c r="AL2712" s="78"/>
      <c r="AM2712" s="63"/>
      <c r="AN2712" s="78"/>
      <c r="AO2712" s="78"/>
      <c r="AP2712" s="63"/>
      <c r="AQ2712" s="78"/>
      <c r="AR2712" s="78"/>
      <c r="AS2712" s="86"/>
    </row>
    <row r="2713" spans="13:45">
      <c r="M2713" s="62" t="s">
        <v>13395</v>
      </c>
      <c r="N2713" s="63"/>
      <c r="O2713" s="64" t="s">
        <v>2027</v>
      </c>
      <c r="P2713" s="65"/>
      <c r="Q2713" s="63" t="s">
        <v>2247</v>
      </c>
      <c r="R2713" s="68">
        <v>0</v>
      </c>
      <c r="S2713" s="68">
        <v>1</v>
      </c>
      <c r="T2713" s="69" t="s">
        <v>2601</v>
      </c>
      <c r="U2713" s="70"/>
      <c r="V2713" s="68"/>
      <c r="W2713" s="71"/>
      <c r="X2713" s="72"/>
      <c r="Y2713" s="71"/>
      <c r="Z2713" s="71"/>
      <c r="AA2713" s="71"/>
      <c r="AB2713" s="76"/>
      <c r="AC2713" s="68">
        <v>0</v>
      </c>
      <c r="AD2713" s="77"/>
      <c r="AE2713" s="68">
        <v>15</v>
      </c>
      <c r="AF2713" s="78"/>
      <c r="AG2713" s="81"/>
      <c r="AH2713" s="44" t="s">
        <v>2027</v>
      </c>
      <c r="AI2713" s="64" t="s">
        <v>2177</v>
      </c>
      <c r="AJ2713" s="63"/>
      <c r="AK2713" s="78"/>
      <c r="AL2713" s="78"/>
      <c r="AM2713" s="63"/>
      <c r="AN2713" s="78"/>
      <c r="AO2713" s="78"/>
      <c r="AP2713" s="63"/>
      <c r="AQ2713" s="78"/>
      <c r="AR2713" s="78"/>
      <c r="AS2713" s="86"/>
    </row>
    <row r="2714" spans="13:45">
      <c r="M2714" s="62" t="s">
        <v>13396</v>
      </c>
      <c r="N2714" s="63" t="s">
        <v>13397</v>
      </c>
      <c r="O2714" s="64" t="s">
        <v>2027</v>
      </c>
      <c r="P2714" s="65"/>
      <c r="Q2714" s="63" t="s">
        <v>2047</v>
      </c>
      <c r="R2714" s="68">
        <v>0</v>
      </c>
      <c r="S2714" s="68">
        <v>5</v>
      </c>
      <c r="T2714" s="69" t="s">
        <v>13398</v>
      </c>
      <c r="U2714" s="70">
        <v>1882657</v>
      </c>
      <c r="V2714" s="68"/>
      <c r="W2714" s="71"/>
      <c r="X2714" s="72"/>
      <c r="Y2714" s="71"/>
      <c r="Z2714" s="71"/>
      <c r="AA2714" s="71">
        <v>1</v>
      </c>
      <c r="AB2714" s="76">
        <v>0</v>
      </c>
      <c r="AC2714" s="68">
        <v>132</v>
      </c>
      <c r="AD2714" s="77">
        <v>0</v>
      </c>
      <c r="AE2714" s="68">
        <v>3</v>
      </c>
      <c r="AF2714" s="78">
        <v>0.5807</v>
      </c>
      <c r="AG2714" s="81">
        <v>0.5</v>
      </c>
      <c r="AH2714" s="44" t="s">
        <v>2027</v>
      </c>
      <c r="AI2714" s="64" t="s">
        <v>2177</v>
      </c>
      <c r="AJ2714" s="63" t="s">
        <v>2232</v>
      </c>
      <c r="AK2714" s="78">
        <v>0.2581</v>
      </c>
      <c r="AL2714" s="78">
        <v>0.2143</v>
      </c>
      <c r="AM2714" s="63" t="s">
        <v>2101</v>
      </c>
      <c r="AN2714" s="78">
        <v>0.2258</v>
      </c>
      <c r="AO2714" s="78">
        <v>0.2857</v>
      </c>
      <c r="AP2714" s="63" t="s">
        <v>2103</v>
      </c>
      <c r="AQ2714" s="78">
        <v>0.0968</v>
      </c>
      <c r="AR2714" s="78">
        <v>0</v>
      </c>
      <c r="AS2714" s="86" t="s">
        <v>13399</v>
      </c>
    </row>
    <row r="2715" spans="13:45">
      <c r="M2715" s="62" t="s">
        <v>13400</v>
      </c>
      <c r="N2715" s="63" t="s">
        <v>13401</v>
      </c>
      <c r="O2715" s="64" t="s">
        <v>2018</v>
      </c>
      <c r="P2715" s="65"/>
      <c r="Q2715" s="63" t="s">
        <v>2275</v>
      </c>
      <c r="R2715" s="68">
        <v>0</v>
      </c>
      <c r="S2715" s="68">
        <v>2</v>
      </c>
      <c r="T2715" s="69" t="s">
        <v>9601</v>
      </c>
      <c r="U2715" s="70">
        <v>1726472</v>
      </c>
      <c r="V2715" s="68">
        <v>920</v>
      </c>
      <c r="W2715" s="71">
        <v>26</v>
      </c>
      <c r="X2715" s="72">
        <v>0.0284</v>
      </c>
      <c r="Y2715" s="71">
        <v>20537</v>
      </c>
      <c r="Z2715" s="71">
        <v>443</v>
      </c>
      <c r="AA2715" s="71">
        <v>1</v>
      </c>
      <c r="AB2715" s="76">
        <v>0</v>
      </c>
      <c r="AC2715" s="68">
        <v>3187</v>
      </c>
      <c r="AD2715" s="77">
        <v>0.29</v>
      </c>
      <c r="AE2715" s="68">
        <v>1</v>
      </c>
      <c r="AF2715" s="78">
        <v>0.5001</v>
      </c>
      <c r="AG2715" s="81">
        <v>0.5</v>
      </c>
      <c r="AH2715" s="82">
        <v>1.59</v>
      </c>
      <c r="AI2715" s="64" t="s">
        <v>2306</v>
      </c>
      <c r="AJ2715" s="63" t="s">
        <v>9632</v>
      </c>
      <c r="AK2715" s="78">
        <v>0.2059</v>
      </c>
      <c r="AL2715" s="78">
        <v>0</v>
      </c>
      <c r="AM2715" s="63" t="s">
        <v>2032</v>
      </c>
      <c r="AN2715" s="78">
        <v>0.1471</v>
      </c>
      <c r="AO2715" s="78">
        <v>0.5</v>
      </c>
      <c r="AP2715" s="63" t="s">
        <v>4090</v>
      </c>
      <c r="AQ2715" s="78">
        <v>0.1471</v>
      </c>
      <c r="AR2715" s="78">
        <v>0</v>
      </c>
      <c r="AS2715" s="86" t="s">
        <v>13402</v>
      </c>
    </row>
    <row r="2716" spans="13:45">
      <c r="M2716" s="62" t="s">
        <v>13403</v>
      </c>
      <c r="N2716" s="63" t="s">
        <v>5181</v>
      </c>
      <c r="O2716" s="64" t="s">
        <v>2027</v>
      </c>
      <c r="P2716" s="65"/>
      <c r="Q2716" s="63" t="s">
        <v>2047</v>
      </c>
      <c r="R2716" s="68">
        <v>0</v>
      </c>
      <c r="S2716" s="68">
        <v>1</v>
      </c>
      <c r="T2716" s="69" t="s">
        <v>2022</v>
      </c>
      <c r="U2716" s="70">
        <v>673140</v>
      </c>
      <c r="V2716" s="68">
        <v>2226</v>
      </c>
      <c r="W2716" s="71">
        <v>75</v>
      </c>
      <c r="X2716" s="72">
        <v>0.034</v>
      </c>
      <c r="Y2716" s="71">
        <v>51606</v>
      </c>
      <c r="Z2716" s="71">
        <v>1059</v>
      </c>
      <c r="AA2716" s="71">
        <v>2</v>
      </c>
      <c r="AB2716" s="76">
        <v>0</v>
      </c>
      <c r="AC2716" s="68">
        <v>102897</v>
      </c>
      <c r="AD2716" s="77">
        <v>0.02</v>
      </c>
      <c r="AE2716" s="68">
        <v>26</v>
      </c>
      <c r="AF2716" s="78">
        <v>0.1507</v>
      </c>
      <c r="AG2716" s="81">
        <v>0.1039</v>
      </c>
      <c r="AH2716" s="82">
        <v>0.56</v>
      </c>
      <c r="AI2716" s="64" t="s">
        <v>5151</v>
      </c>
      <c r="AJ2716" s="63" t="s">
        <v>5071</v>
      </c>
      <c r="AK2716" s="78">
        <v>0.0712</v>
      </c>
      <c r="AL2716" s="78">
        <v>0.0909</v>
      </c>
      <c r="AM2716" s="63" t="s">
        <v>4107</v>
      </c>
      <c r="AN2716" s="78">
        <v>0.0548</v>
      </c>
      <c r="AO2716" s="78">
        <v>0</v>
      </c>
      <c r="AP2716" s="63" t="s">
        <v>12718</v>
      </c>
      <c r="AQ2716" s="78">
        <v>0.0247</v>
      </c>
      <c r="AR2716" s="78">
        <v>0.013</v>
      </c>
      <c r="AS2716" s="86" t="s">
        <v>13404</v>
      </c>
    </row>
    <row r="2717" spans="13:45">
      <c r="M2717" s="62" t="s">
        <v>13405</v>
      </c>
      <c r="N2717" s="63"/>
      <c r="O2717" s="64" t="s">
        <v>2027</v>
      </c>
      <c r="P2717" s="65"/>
      <c r="Q2717" s="63" t="s">
        <v>2047</v>
      </c>
      <c r="R2717" s="68">
        <v>0</v>
      </c>
      <c r="S2717" s="68">
        <v>1</v>
      </c>
      <c r="T2717" s="69" t="s">
        <v>2022</v>
      </c>
      <c r="U2717" s="70">
        <v>899419</v>
      </c>
      <c r="V2717" s="68">
        <v>1523</v>
      </c>
      <c r="W2717" s="71">
        <v>55</v>
      </c>
      <c r="X2717" s="72">
        <v>0.0364</v>
      </c>
      <c r="Y2717" s="71">
        <v>34324</v>
      </c>
      <c r="Z2717" s="71">
        <v>604</v>
      </c>
      <c r="AA2717" s="71">
        <v>2</v>
      </c>
      <c r="AB2717" s="76">
        <v>0</v>
      </c>
      <c r="AC2717" s="68">
        <v>68560</v>
      </c>
      <c r="AD2717" s="77">
        <v>0.02</v>
      </c>
      <c r="AE2717" s="68">
        <v>13</v>
      </c>
      <c r="AF2717" s="78">
        <v>0.1791</v>
      </c>
      <c r="AG2717" s="81">
        <v>0</v>
      </c>
      <c r="AH2717" s="44" t="s">
        <v>2027</v>
      </c>
      <c r="AI2717" s="64" t="s">
        <v>2177</v>
      </c>
      <c r="AJ2717" s="63" t="s">
        <v>4107</v>
      </c>
      <c r="AK2717" s="78">
        <v>0.0746</v>
      </c>
      <c r="AL2717" s="78">
        <v>0</v>
      </c>
      <c r="AM2717" s="63" t="s">
        <v>3570</v>
      </c>
      <c r="AN2717" s="78">
        <v>0.0597</v>
      </c>
      <c r="AO2717" s="78">
        <v>0</v>
      </c>
      <c r="AP2717" s="63" t="s">
        <v>4106</v>
      </c>
      <c r="AQ2717" s="78">
        <v>0.0448</v>
      </c>
      <c r="AR2717" s="78">
        <v>0</v>
      </c>
      <c r="AS2717" s="86" t="s">
        <v>13406</v>
      </c>
    </row>
    <row r="2718" spans="13:45">
      <c r="M2718" s="62" t="s">
        <v>13407</v>
      </c>
      <c r="N2718" s="63"/>
      <c r="O2718" s="64" t="s">
        <v>2027</v>
      </c>
      <c r="P2718" s="65"/>
      <c r="Q2718" s="63" t="s">
        <v>2047</v>
      </c>
      <c r="R2718" s="68">
        <v>0</v>
      </c>
      <c r="S2718" s="68">
        <v>1</v>
      </c>
      <c r="T2718" s="69" t="s">
        <v>2022</v>
      </c>
      <c r="U2718" s="70"/>
      <c r="V2718" s="68"/>
      <c r="W2718" s="71"/>
      <c r="X2718" s="72"/>
      <c r="Y2718" s="71"/>
      <c r="Z2718" s="71"/>
      <c r="AA2718" s="71"/>
      <c r="AB2718" s="76"/>
      <c r="AC2718" s="68">
        <v>0</v>
      </c>
      <c r="AD2718" s="77"/>
      <c r="AE2718" s="68">
        <v>31</v>
      </c>
      <c r="AF2718" s="78"/>
      <c r="AG2718" s="81"/>
      <c r="AH2718" s="44" t="s">
        <v>2027</v>
      </c>
      <c r="AI2718" s="64" t="s">
        <v>2177</v>
      </c>
      <c r="AJ2718" s="63"/>
      <c r="AK2718" s="78"/>
      <c r="AL2718" s="78"/>
      <c r="AM2718" s="63"/>
      <c r="AN2718" s="78"/>
      <c r="AO2718" s="78"/>
      <c r="AP2718" s="63"/>
      <c r="AQ2718" s="78"/>
      <c r="AR2718" s="78"/>
      <c r="AS2718" s="86"/>
    </row>
    <row r="2719" spans="13:45">
      <c r="M2719" s="62" t="s">
        <v>13408</v>
      </c>
      <c r="N2719" s="63"/>
      <c r="O2719" s="64" t="s">
        <v>2027</v>
      </c>
      <c r="P2719" s="65"/>
      <c r="Q2719" s="63" t="s">
        <v>2047</v>
      </c>
      <c r="R2719" s="68">
        <v>0</v>
      </c>
      <c r="S2719" s="68">
        <v>1</v>
      </c>
      <c r="T2719" s="69" t="s">
        <v>2022</v>
      </c>
      <c r="U2719" s="70">
        <v>354050</v>
      </c>
      <c r="V2719" s="68">
        <v>6322</v>
      </c>
      <c r="W2719" s="71">
        <v>166</v>
      </c>
      <c r="X2719" s="72">
        <v>0.0263</v>
      </c>
      <c r="Y2719" s="71">
        <v>128022</v>
      </c>
      <c r="Z2719" s="71">
        <v>2644</v>
      </c>
      <c r="AA2719" s="71">
        <v>4</v>
      </c>
      <c r="AB2719" s="76">
        <v>0</v>
      </c>
      <c r="AC2719" s="68">
        <v>4654</v>
      </c>
      <c r="AD2719" s="77">
        <v>1.36</v>
      </c>
      <c r="AE2719" s="68">
        <v>18</v>
      </c>
      <c r="AF2719" s="78">
        <v>0.1882</v>
      </c>
      <c r="AG2719" s="81">
        <v>0.0667</v>
      </c>
      <c r="AH2719" s="82">
        <v>2.32</v>
      </c>
      <c r="AI2719" s="64" t="s">
        <v>6149</v>
      </c>
      <c r="AJ2719" s="63">
        <v>1450845800</v>
      </c>
      <c r="AK2719" s="78">
        <v>0.0941</v>
      </c>
      <c r="AL2719" s="78">
        <v>0</v>
      </c>
      <c r="AM2719" s="63" t="s">
        <v>2623</v>
      </c>
      <c r="AN2719" s="78">
        <v>0.0647</v>
      </c>
      <c r="AO2719" s="78">
        <v>0</v>
      </c>
      <c r="AP2719" s="63" t="s">
        <v>8050</v>
      </c>
      <c r="AQ2719" s="78">
        <v>0.0294</v>
      </c>
      <c r="AR2719" s="78">
        <v>0.0667</v>
      </c>
      <c r="AS2719" s="86" t="s">
        <v>13409</v>
      </c>
    </row>
    <row r="2720" spans="13:45">
      <c r="M2720" s="62" t="s">
        <v>13410</v>
      </c>
      <c r="N2720" s="63"/>
      <c r="O2720" s="64" t="s">
        <v>2027</v>
      </c>
      <c r="P2720" s="65"/>
      <c r="Q2720" s="63" t="s">
        <v>2047</v>
      </c>
      <c r="R2720" s="68">
        <v>0</v>
      </c>
      <c r="S2720" s="68">
        <v>1</v>
      </c>
      <c r="T2720" s="69" t="s">
        <v>2022</v>
      </c>
      <c r="U2720" s="70">
        <v>2146281</v>
      </c>
      <c r="V2720" s="68">
        <v>442</v>
      </c>
      <c r="W2720" s="71">
        <v>13</v>
      </c>
      <c r="X2720" s="72">
        <v>0.0304</v>
      </c>
      <c r="Y2720" s="71">
        <v>12099</v>
      </c>
      <c r="Z2720" s="71">
        <v>184</v>
      </c>
      <c r="AA2720" s="71">
        <v>1</v>
      </c>
      <c r="AB2720" s="76">
        <v>0</v>
      </c>
      <c r="AC2720" s="68">
        <v>100098</v>
      </c>
      <c r="AD2720" s="77">
        <v>0</v>
      </c>
      <c r="AE2720" s="68">
        <v>1</v>
      </c>
      <c r="AF2720" s="78">
        <v>0.2223</v>
      </c>
      <c r="AG2720" s="81">
        <v>0</v>
      </c>
      <c r="AH2720" s="44" t="s">
        <v>2027</v>
      </c>
      <c r="AI2720" s="64" t="s">
        <v>2177</v>
      </c>
      <c r="AJ2720" s="63" t="s">
        <v>5752</v>
      </c>
      <c r="AK2720" s="78">
        <v>0.0741</v>
      </c>
      <c r="AL2720" s="78">
        <v>0</v>
      </c>
      <c r="AM2720" s="63" t="s">
        <v>13411</v>
      </c>
      <c r="AN2720" s="78">
        <v>0.0741</v>
      </c>
      <c r="AO2720" s="78">
        <v>0</v>
      </c>
      <c r="AP2720" s="63" t="s">
        <v>13412</v>
      </c>
      <c r="AQ2720" s="78">
        <v>0.0741</v>
      </c>
      <c r="AR2720" s="78">
        <v>0</v>
      </c>
      <c r="AS2720" s="86" t="s">
        <v>13413</v>
      </c>
    </row>
    <row r="2721" spans="13:45">
      <c r="M2721" s="62" t="s">
        <v>13414</v>
      </c>
      <c r="N2721" s="63" t="s">
        <v>5181</v>
      </c>
      <c r="O2721" s="64" t="s">
        <v>2027</v>
      </c>
      <c r="P2721" s="65"/>
      <c r="Q2721" s="63" t="s">
        <v>2047</v>
      </c>
      <c r="R2721" s="68">
        <v>0</v>
      </c>
      <c r="S2721" s="68">
        <v>1</v>
      </c>
      <c r="T2721" s="69" t="s">
        <v>2022</v>
      </c>
      <c r="U2721" s="70">
        <v>126619</v>
      </c>
      <c r="V2721" s="68">
        <v>13366</v>
      </c>
      <c r="W2721" s="71">
        <v>453</v>
      </c>
      <c r="X2721" s="72">
        <v>0.0339</v>
      </c>
      <c r="Y2721" s="71">
        <v>371784</v>
      </c>
      <c r="Z2721" s="71">
        <v>5978</v>
      </c>
      <c r="AA2721" s="71">
        <v>11</v>
      </c>
      <c r="AB2721" s="76">
        <v>0</v>
      </c>
      <c r="AC2721" s="68">
        <v>50922</v>
      </c>
      <c r="AD2721" s="77">
        <v>0.26</v>
      </c>
      <c r="AE2721" s="68">
        <v>9</v>
      </c>
      <c r="AF2721" s="78">
        <v>0.1176</v>
      </c>
      <c r="AG2721" s="81">
        <v>0.0296</v>
      </c>
      <c r="AH2721" s="82">
        <v>1.96</v>
      </c>
      <c r="AI2721" s="64" t="s">
        <v>13415</v>
      </c>
      <c r="AJ2721" s="63" t="s">
        <v>2137</v>
      </c>
      <c r="AK2721" s="78">
        <v>0.0417</v>
      </c>
      <c r="AL2721" s="78">
        <v>0.0263</v>
      </c>
      <c r="AM2721" s="63" t="s">
        <v>7782</v>
      </c>
      <c r="AN2721" s="78">
        <v>0.0396</v>
      </c>
      <c r="AO2721" s="78">
        <v>0</v>
      </c>
      <c r="AP2721" s="63" t="s">
        <v>4107</v>
      </c>
      <c r="AQ2721" s="78">
        <v>0.0363</v>
      </c>
      <c r="AR2721" s="78">
        <v>0.0033</v>
      </c>
      <c r="AS2721" s="86" t="s">
        <v>13416</v>
      </c>
    </row>
    <row r="2722" spans="13:45">
      <c r="M2722" s="62" t="s">
        <v>13417</v>
      </c>
      <c r="N2722" s="63"/>
      <c r="O2722" s="64" t="s">
        <v>2027</v>
      </c>
      <c r="P2722" s="65"/>
      <c r="Q2722" s="63" t="s">
        <v>2047</v>
      </c>
      <c r="R2722" s="68">
        <v>0</v>
      </c>
      <c r="S2722" s="68">
        <v>1</v>
      </c>
      <c r="T2722" s="69" t="s">
        <v>2022</v>
      </c>
      <c r="U2722" s="70">
        <v>812137</v>
      </c>
      <c r="V2722" s="68">
        <v>1808</v>
      </c>
      <c r="W2722" s="71">
        <v>47</v>
      </c>
      <c r="X2722" s="72">
        <v>0.0263</v>
      </c>
      <c r="Y2722" s="71">
        <v>38017</v>
      </c>
      <c r="Z2722" s="71">
        <v>709</v>
      </c>
      <c r="AA2722" s="71">
        <v>2</v>
      </c>
      <c r="AB2722" s="76">
        <v>0</v>
      </c>
      <c r="AC2722" s="68">
        <v>48831</v>
      </c>
      <c r="AD2722" s="77">
        <v>0.04</v>
      </c>
      <c r="AE2722" s="68">
        <v>4</v>
      </c>
      <c r="AF2722" s="78">
        <v>0.1523</v>
      </c>
      <c r="AG2722" s="81">
        <v>0.0924</v>
      </c>
      <c r="AH2722" s="82">
        <v>1.51</v>
      </c>
      <c r="AI2722" s="64" t="s">
        <v>13418</v>
      </c>
      <c r="AJ2722" s="63" t="s">
        <v>4107</v>
      </c>
      <c r="AK2722" s="78">
        <v>0.0563</v>
      </c>
      <c r="AL2722" s="78">
        <v>0.0462</v>
      </c>
      <c r="AM2722" s="63" t="s">
        <v>5071</v>
      </c>
      <c r="AN2722" s="78">
        <v>0.0563</v>
      </c>
      <c r="AO2722" s="78">
        <v>0.0462</v>
      </c>
      <c r="AP2722" s="63" t="s">
        <v>7782</v>
      </c>
      <c r="AQ2722" s="78">
        <v>0.0397</v>
      </c>
      <c r="AR2722" s="78">
        <v>0</v>
      </c>
      <c r="AS2722" s="86" t="s">
        <v>13419</v>
      </c>
    </row>
    <row r="2723" spans="13:45">
      <c r="M2723" s="62" t="s">
        <v>13420</v>
      </c>
      <c r="N2723" s="63" t="s">
        <v>5181</v>
      </c>
      <c r="O2723" s="64" t="s">
        <v>2027</v>
      </c>
      <c r="P2723" s="65"/>
      <c r="Q2723" s="63" t="s">
        <v>2047</v>
      </c>
      <c r="R2723" s="68">
        <v>0</v>
      </c>
      <c r="S2723" s="68">
        <v>1</v>
      </c>
      <c r="T2723" s="69" t="s">
        <v>2022</v>
      </c>
      <c r="U2723" s="70">
        <v>686481</v>
      </c>
      <c r="V2723" s="68">
        <v>2112</v>
      </c>
      <c r="W2723" s="71">
        <v>64</v>
      </c>
      <c r="X2723" s="72">
        <v>0.0308</v>
      </c>
      <c r="Y2723" s="71">
        <v>47508</v>
      </c>
      <c r="Z2723" s="71">
        <v>1026</v>
      </c>
      <c r="AA2723" s="71">
        <v>2</v>
      </c>
      <c r="AB2723" s="76">
        <v>0</v>
      </c>
      <c r="AC2723" s="68">
        <v>157563</v>
      </c>
      <c r="AD2723" s="77">
        <v>0.01</v>
      </c>
      <c r="AE2723" s="68">
        <v>3</v>
      </c>
      <c r="AF2723" s="78">
        <v>0.1478</v>
      </c>
      <c r="AG2723" s="81">
        <v>0.1154</v>
      </c>
      <c r="AH2723" s="82">
        <v>1.73</v>
      </c>
      <c r="AI2723" s="64" t="s">
        <v>4730</v>
      </c>
      <c r="AJ2723" s="63" t="s">
        <v>4938</v>
      </c>
      <c r="AK2723" s="78">
        <v>0.0568</v>
      </c>
      <c r="AL2723" s="78">
        <v>0</v>
      </c>
      <c r="AM2723" s="63" t="s">
        <v>4107</v>
      </c>
      <c r="AN2723" s="78">
        <v>0.0455</v>
      </c>
      <c r="AO2723" s="78">
        <v>0.0769</v>
      </c>
      <c r="AP2723" s="63" t="s">
        <v>4106</v>
      </c>
      <c r="AQ2723" s="78">
        <v>0.0455</v>
      </c>
      <c r="AR2723" s="78">
        <v>0.0385</v>
      </c>
      <c r="AS2723" s="86" t="s">
        <v>13421</v>
      </c>
    </row>
    <row r="2724" spans="13:45">
      <c r="M2724" s="62" t="s">
        <v>13422</v>
      </c>
      <c r="N2724" s="63" t="s">
        <v>12769</v>
      </c>
      <c r="O2724" s="64" t="s">
        <v>2027</v>
      </c>
      <c r="P2724" s="65"/>
      <c r="Q2724" s="63" t="s">
        <v>2047</v>
      </c>
      <c r="R2724" s="68">
        <v>0</v>
      </c>
      <c r="S2724" s="68">
        <v>1</v>
      </c>
      <c r="T2724" s="69" t="s">
        <v>2022</v>
      </c>
      <c r="U2724" s="70">
        <v>847866</v>
      </c>
      <c r="V2724" s="68">
        <v>1692</v>
      </c>
      <c r="W2724" s="71">
        <v>47</v>
      </c>
      <c r="X2724" s="72">
        <v>0.028</v>
      </c>
      <c r="Y2724" s="71">
        <v>35597</v>
      </c>
      <c r="Z2724" s="71">
        <v>668</v>
      </c>
      <c r="AA2724" s="71">
        <v>2</v>
      </c>
      <c r="AB2724" s="76">
        <v>0</v>
      </c>
      <c r="AC2724" s="68">
        <v>98296</v>
      </c>
      <c r="AD2724" s="77">
        <v>0.02</v>
      </c>
      <c r="AE2724" s="68">
        <v>1</v>
      </c>
      <c r="AF2724" s="78">
        <v>0.1487</v>
      </c>
      <c r="AG2724" s="81">
        <v>0.1186</v>
      </c>
      <c r="AH2724" s="82">
        <v>1.09</v>
      </c>
      <c r="AI2724" s="64" t="s">
        <v>13423</v>
      </c>
      <c r="AJ2724" s="63" t="s">
        <v>4107</v>
      </c>
      <c r="AK2724" s="78">
        <v>0.0761</v>
      </c>
      <c r="AL2724" s="78">
        <v>0.0678</v>
      </c>
      <c r="AM2724" s="63" t="s">
        <v>5071</v>
      </c>
      <c r="AN2724" s="78">
        <v>0.0415</v>
      </c>
      <c r="AO2724" s="78">
        <v>0.0339</v>
      </c>
      <c r="AP2724" s="63" t="s">
        <v>12718</v>
      </c>
      <c r="AQ2724" s="78">
        <v>0.0311</v>
      </c>
      <c r="AR2724" s="78">
        <v>0.0169</v>
      </c>
      <c r="AS2724" s="86" t="s">
        <v>13424</v>
      </c>
    </row>
    <row r="2725" spans="13:45">
      <c r="M2725" s="62" t="s">
        <v>13425</v>
      </c>
      <c r="N2725" s="63"/>
      <c r="O2725" s="64" t="s">
        <v>2027</v>
      </c>
      <c r="P2725" s="65"/>
      <c r="Q2725" s="63" t="s">
        <v>2047</v>
      </c>
      <c r="R2725" s="68">
        <v>0</v>
      </c>
      <c r="S2725" s="68">
        <v>1</v>
      </c>
      <c r="T2725" s="69" t="s">
        <v>2022</v>
      </c>
      <c r="U2725" s="70">
        <v>378878</v>
      </c>
      <c r="V2725" s="68">
        <v>3874</v>
      </c>
      <c r="W2725" s="71">
        <v>101</v>
      </c>
      <c r="X2725" s="72">
        <v>0.0264</v>
      </c>
      <c r="Y2725" s="71">
        <v>101661</v>
      </c>
      <c r="Z2725" s="71">
        <v>1531</v>
      </c>
      <c r="AA2725" s="71">
        <v>3</v>
      </c>
      <c r="AB2725" s="76">
        <v>0</v>
      </c>
      <c r="AC2725" s="68">
        <v>193778</v>
      </c>
      <c r="AD2725" s="77">
        <v>0.02</v>
      </c>
      <c r="AE2725" s="68">
        <v>2</v>
      </c>
      <c r="AF2725" s="78">
        <v>0.0912</v>
      </c>
      <c r="AG2725" s="81">
        <v>0.0431</v>
      </c>
      <c r="AH2725" s="82">
        <v>1.69</v>
      </c>
      <c r="AI2725" s="64" t="s">
        <v>10500</v>
      </c>
      <c r="AJ2725" s="63" t="s">
        <v>4107</v>
      </c>
      <c r="AK2725" s="78">
        <v>0.0402</v>
      </c>
      <c r="AL2725" s="78">
        <v>0.0431</v>
      </c>
      <c r="AM2725" s="63" t="s">
        <v>7782</v>
      </c>
      <c r="AN2725" s="78">
        <v>0.0263</v>
      </c>
      <c r="AO2725" s="78">
        <v>0</v>
      </c>
      <c r="AP2725" s="63" t="s">
        <v>4106</v>
      </c>
      <c r="AQ2725" s="78">
        <v>0.0247</v>
      </c>
      <c r="AR2725" s="78">
        <v>0</v>
      </c>
      <c r="AS2725" s="86" t="s">
        <v>13426</v>
      </c>
    </row>
    <row r="2726" spans="13:45">
      <c r="M2726" s="62" t="s">
        <v>13427</v>
      </c>
      <c r="N2726" s="63" t="s">
        <v>2487</v>
      </c>
      <c r="O2726" s="64" t="s">
        <v>2027</v>
      </c>
      <c r="P2726" s="65"/>
      <c r="Q2726" s="63" t="s">
        <v>2047</v>
      </c>
      <c r="R2726" s="68">
        <v>0</v>
      </c>
      <c r="S2726" s="68">
        <v>1</v>
      </c>
      <c r="T2726" s="69" t="s">
        <v>2022</v>
      </c>
      <c r="U2726" s="70">
        <v>2293588</v>
      </c>
      <c r="V2726" s="68">
        <v>140</v>
      </c>
      <c r="W2726" s="71">
        <v>5</v>
      </c>
      <c r="X2726" s="72">
        <v>0.0397</v>
      </c>
      <c r="Y2726" s="71">
        <v>3092</v>
      </c>
      <c r="Z2726" s="71">
        <v>58</v>
      </c>
      <c r="AA2726" s="71">
        <v>1</v>
      </c>
      <c r="AB2726" s="76">
        <v>0</v>
      </c>
      <c r="AC2726" s="68">
        <v>20250</v>
      </c>
      <c r="AD2726" s="77">
        <v>0.01</v>
      </c>
      <c r="AE2726" s="68">
        <v>1</v>
      </c>
      <c r="AF2726" s="78">
        <v>0.24</v>
      </c>
      <c r="AG2726" s="81">
        <v>0</v>
      </c>
      <c r="AH2726" s="82">
        <v>0.56</v>
      </c>
      <c r="AI2726" s="64" t="s">
        <v>3107</v>
      </c>
      <c r="AJ2726" s="63" t="s">
        <v>2490</v>
      </c>
      <c r="AK2726" s="78">
        <v>0.12</v>
      </c>
      <c r="AL2726" s="78">
        <v>0</v>
      </c>
      <c r="AM2726" s="63" t="s">
        <v>13428</v>
      </c>
      <c r="AN2726" s="78">
        <v>0.08</v>
      </c>
      <c r="AO2726" s="78">
        <v>0</v>
      </c>
      <c r="AP2726" s="63" t="s">
        <v>5272</v>
      </c>
      <c r="AQ2726" s="78">
        <v>0.04</v>
      </c>
      <c r="AR2726" s="78">
        <v>0</v>
      </c>
      <c r="AS2726" s="86" t="s">
        <v>13429</v>
      </c>
    </row>
    <row r="2727" spans="13:45">
      <c r="M2727" s="62" t="s">
        <v>13430</v>
      </c>
      <c r="N2727" s="63" t="s">
        <v>13431</v>
      </c>
      <c r="O2727" s="64" t="s">
        <v>2027</v>
      </c>
      <c r="P2727" s="65"/>
      <c r="Q2727" s="63" t="s">
        <v>2047</v>
      </c>
      <c r="R2727" s="68">
        <v>0</v>
      </c>
      <c r="S2727" s="68">
        <v>1</v>
      </c>
      <c r="T2727" s="69" t="s">
        <v>2022</v>
      </c>
      <c r="U2727" s="70">
        <v>1443597</v>
      </c>
      <c r="V2727" s="68">
        <v>342</v>
      </c>
      <c r="W2727" s="71">
        <v>10</v>
      </c>
      <c r="X2727" s="72">
        <v>0.0307</v>
      </c>
      <c r="Y2727" s="71">
        <v>7539</v>
      </c>
      <c r="Z2727" s="71">
        <v>157</v>
      </c>
      <c r="AA2727" s="71">
        <v>1</v>
      </c>
      <c r="AB2727" s="76">
        <v>0</v>
      </c>
      <c r="AC2727" s="68">
        <v>190429</v>
      </c>
      <c r="AD2727" s="77">
        <v>0</v>
      </c>
      <c r="AE2727" s="68">
        <v>2</v>
      </c>
      <c r="AF2727" s="78">
        <v>0.1952</v>
      </c>
      <c r="AG2727" s="81">
        <v>0.5001</v>
      </c>
      <c r="AH2727" s="82">
        <v>1.65</v>
      </c>
      <c r="AI2727" s="64" t="s">
        <v>13432</v>
      </c>
      <c r="AJ2727" s="63" t="s">
        <v>5723</v>
      </c>
      <c r="AK2727" s="78">
        <v>0.0976</v>
      </c>
      <c r="AL2727" s="78">
        <v>0.1667</v>
      </c>
      <c r="AM2727" s="63" t="s">
        <v>13433</v>
      </c>
      <c r="AN2727" s="78">
        <v>0.0488</v>
      </c>
      <c r="AO2727" s="78">
        <v>0.1667</v>
      </c>
      <c r="AP2727" s="63" t="s">
        <v>13434</v>
      </c>
      <c r="AQ2727" s="78">
        <v>0.0488</v>
      </c>
      <c r="AR2727" s="78">
        <v>0.1667</v>
      </c>
      <c r="AS2727" s="86" t="s">
        <v>13435</v>
      </c>
    </row>
    <row r="2728" spans="13:45">
      <c r="M2728" s="62" t="s">
        <v>13436</v>
      </c>
      <c r="N2728" s="63" t="s">
        <v>13437</v>
      </c>
      <c r="O2728" s="64" t="s">
        <v>2027</v>
      </c>
      <c r="P2728" s="65"/>
      <c r="Q2728" s="63" t="s">
        <v>2047</v>
      </c>
      <c r="R2728" s="68">
        <v>0</v>
      </c>
      <c r="S2728" s="68">
        <v>1</v>
      </c>
      <c r="T2728" s="69" t="s">
        <v>2022</v>
      </c>
      <c r="U2728" s="70">
        <v>2009934</v>
      </c>
      <c r="V2728" s="68">
        <v>508</v>
      </c>
      <c r="W2728" s="71">
        <v>14</v>
      </c>
      <c r="X2728" s="72">
        <v>0.0285</v>
      </c>
      <c r="Y2728" s="71">
        <v>11709</v>
      </c>
      <c r="Z2728" s="71">
        <v>224</v>
      </c>
      <c r="AA2728" s="71">
        <v>1</v>
      </c>
      <c r="AB2728" s="76">
        <v>0</v>
      </c>
      <c r="AC2728" s="68">
        <v>7963</v>
      </c>
      <c r="AD2728" s="77">
        <v>0.06</v>
      </c>
      <c r="AE2728" s="68">
        <v>23</v>
      </c>
      <c r="AF2728" s="78">
        <v>0.1725</v>
      </c>
      <c r="AG2728" s="81">
        <v>0.25</v>
      </c>
      <c r="AH2728" s="82">
        <v>1.41</v>
      </c>
      <c r="AI2728" s="64" t="s">
        <v>5941</v>
      </c>
      <c r="AJ2728" s="63" t="s">
        <v>6382</v>
      </c>
      <c r="AK2728" s="78">
        <v>0.069</v>
      </c>
      <c r="AL2728" s="78">
        <v>0.25</v>
      </c>
      <c r="AM2728" s="63" t="s">
        <v>6028</v>
      </c>
      <c r="AN2728" s="78">
        <v>0.069</v>
      </c>
      <c r="AO2728" s="78">
        <v>0</v>
      </c>
      <c r="AP2728" s="63" t="s">
        <v>13438</v>
      </c>
      <c r="AQ2728" s="78">
        <v>0.0345</v>
      </c>
      <c r="AR2728" s="78">
        <v>0</v>
      </c>
      <c r="AS2728" s="86" t="s">
        <v>13439</v>
      </c>
    </row>
    <row r="2729" spans="13:45">
      <c r="M2729" s="62" t="s">
        <v>13440</v>
      </c>
      <c r="N2729" s="63"/>
      <c r="O2729" s="64" t="s">
        <v>2027</v>
      </c>
      <c r="P2729" s="65"/>
      <c r="Q2729" s="63" t="s">
        <v>2047</v>
      </c>
      <c r="R2729" s="68">
        <v>0</v>
      </c>
      <c r="S2729" s="68">
        <v>1</v>
      </c>
      <c r="T2729" s="69" t="s">
        <v>2022</v>
      </c>
      <c r="U2729" s="70">
        <v>1482675</v>
      </c>
      <c r="V2729" s="68">
        <v>804</v>
      </c>
      <c r="W2729" s="71">
        <v>20</v>
      </c>
      <c r="X2729" s="72">
        <v>0.0252</v>
      </c>
      <c r="Y2729" s="71">
        <v>22863</v>
      </c>
      <c r="Z2729" s="71">
        <v>314</v>
      </c>
      <c r="AA2729" s="71">
        <v>1</v>
      </c>
      <c r="AB2729" s="76">
        <v>0</v>
      </c>
      <c r="AC2729" s="68">
        <v>20268</v>
      </c>
      <c r="AD2729" s="77">
        <v>0.04</v>
      </c>
      <c r="AE2729" s="68">
        <v>5</v>
      </c>
      <c r="AF2729" s="78">
        <v>0.2</v>
      </c>
      <c r="AG2729" s="81">
        <v>0</v>
      </c>
      <c r="AH2729" s="82">
        <v>0.62</v>
      </c>
      <c r="AI2729" s="64" t="s">
        <v>3223</v>
      </c>
      <c r="AJ2729" s="63" t="s">
        <v>4106</v>
      </c>
      <c r="AK2729" s="78">
        <v>0.075</v>
      </c>
      <c r="AL2729" s="78">
        <v>0</v>
      </c>
      <c r="AM2729" s="63" t="s">
        <v>13441</v>
      </c>
      <c r="AN2729" s="78">
        <v>0.075</v>
      </c>
      <c r="AO2729" s="78">
        <v>0</v>
      </c>
      <c r="AP2729" s="63" t="s">
        <v>4107</v>
      </c>
      <c r="AQ2729" s="78">
        <v>0.05</v>
      </c>
      <c r="AR2729" s="78">
        <v>0</v>
      </c>
      <c r="AS2729" s="86" t="s">
        <v>13442</v>
      </c>
    </row>
    <row r="2730" spans="13:45">
      <c r="M2730" s="62" t="s">
        <v>13443</v>
      </c>
      <c r="N2730" s="63" t="s">
        <v>13444</v>
      </c>
      <c r="O2730" s="64" t="s">
        <v>2027</v>
      </c>
      <c r="P2730" s="65"/>
      <c r="Q2730" s="63" t="s">
        <v>2047</v>
      </c>
      <c r="R2730" s="68">
        <v>0</v>
      </c>
      <c r="S2730" s="68">
        <v>1</v>
      </c>
      <c r="T2730" s="69" t="s">
        <v>2022</v>
      </c>
      <c r="U2730" s="70">
        <v>2076204</v>
      </c>
      <c r="V2730" s="68">
        <v>478</v>
      </c>
      <c r="W2730" s="71">
        <v>12</v>
      </c>
      <c r="X2730" s="72">
        <v>0.0263</v>
      </c>
      <c r="Y2730" s="71">
        <v>12927</v>
      </c>
      <c r="Z2730" s="71">
        <v>197</v>
      </c>
      <c r="AA2730" s="71">
        <v>1</v>
      </c>
      <c r="AB2730" s="76">
        <v>0</v>
      </c>
      <c r="AC2730" s="68">
        <v>25544</v>
      </c>
      <c r="AD2730" s="77">
        <v>0.02</v>
      </c>
      <c r="AE2730" s="68">
        <v>5</v>
      </c>
      <c r="AF2730" s="78">
        <v>0.2856</v>
      </c>
      <c r="AG2730" s="81">
        <v>0.2858</v>
      </c>
      <c r="AH2730" s="82">
        <v>1.6</v>
      </c>
      <c r="AI2730" s="64" t="s">
        <v>3794</v>
      </c>
      <c r="AJ2730" s="63" t="s">
        <v>13445</v>
      </c>
      <c r="AK2730" s="78">
        <v>0.1071</v>
      </c>
      <c r="AL2730" s="78">
        <v>0.1429</v>
      </c>
      <c r="AM2730" s="63" t="s">
        <v>4107</v>
      </c>
      <c r="AN2730" s="78">
        <v>0.1071</v>
      </c>
      <c r="AO2730" s="78">
        <v>0</v>
      </c>
      <c r="AP2730" s="63" t="s">
        <v>8097</v>
      </c>
      <c r="AQ2730" s="78">
        <v>0.0714</v>
      </c>
      <c r="AR2730" s="78">
        <v>0.1429</v>
      </c>
      <c r="AS2730" s="86" t="s">
        <v>13446</v>
      </c>
    </row>
    <row r="2731" spans="13:45">
      <c r="M2731" s="62" t="s">
        <v>13447</v>
      </c>
      <c r="N2731" s="63"/>
      <c r="O2731" s="64" t="s">
        <v>2027</v>
      </c>
      <c r="P2731" s="65"/>
      <c r="Q2731" s="63" t="s">
        <v>2047</v>
      </c>
      <c r="R2731" s="68">
        <v>0</v>
      </c>
      <c r="S2731" s="68">
        <v>1</v>
      </c>
      <c r="T2731" s="69" t="s">
        <v>2022</v>
      </c>
      <c r="U2731" s="70">
        <v>135531</v>
      </c>
      <c r="V2731" s="68">
        <v>13304</v>
      </c>
      <c r="W2731" s="71">
        <v>393</v>
      </c>
      <c r="X2731" s="72">
        <v>0.0296</v>
      </c>
      <c r="Y2731" s="71">
        <v>329494</v>
      </c>
      <c r="Z2731" s="71">
        <v>6409</v>
      </c>
      <c r="AA2731" s="71">
        <v>9</v>
      </c>
      <c r="AB2731" s="76">
        <v>0</v>
      </c>
      <c r="AC2731" s="68">
        <v>49341</v>
      </c>
      <c r="AD2731" s="77">
        <v>0.27</v>
      </c>
      <c r="AE2731" s="68">
        <v>7</v>
      </c>
      <c r="AF2731" s="78">
        <v>0.1039</v>
      </c>
      <c r="AG2731" s="81">
        <v>0.0708</v>
      </c>
      <c r="AH2731" s="82">
        <v>0.52</v>
      </c>
      <c r="AI2731" s="64" t="s">
        <v>5901</v>
      </c>
      <c r="AJ2731" s="63" t="s">
        <v>3570</v>
      </c>
      <c r="AK2731" s="78">
        <v>0.0394</v>
      </c>
      <c r="AL2731" s="78">
        <v>0.0227</v>
      </c>
      <c r="AM2731" s="63" t="s">
        <v>13448</v>
      </c>
      <c r="AN2731" s="78">
        <v>0.0348</v>
      </c>
      <c r="AO2731" s="78">
        <v>0.0198</v>
      </c>
      <c r="AP2731" s="63" t="s">
        <v>8097</v>
      </c>
      <c r="AQ2731" s="78">
        <v>0.0297</v>
      </c>
      <c r="AR2731" s="78">
        <v>0.0283</v>
      </c>
      <c r="AS2731" s="86" t="s">
        <v>13449</v>
      </c>
    </row>
    <row r="2732" spans="13:45">
      <c r="M2732" s="62" t="s">
        <v>13450</v>
      </c>
      <c r="N2732" s="63" t="s">
        <v>13444</v>
      </c>
      <c r="O2732" s="64" t="s">
        <v>2027</v>
      </c>
      <c r="P2732" s="65"/>
      <c r="Q2732" s="63" t="s">
        <v>2047</v>
      </c>
      <c r="R2732" s="68">
        <v>0</v>
      </c>
      <c r="S2732" s="68">
        <v>1</v>
      </c>
      <c r="T2732" s="69" t="s">
        <v>2022</v>
      </c>
      <c r="U2732" s="70">
        <v>1172511</v>
      </c>
      <c r="V2732" s="68">
        <v>1293</v>
      </c>
      <c r="W2732" s="71">
        <v>36</v>
      </c>
      <c r="X2732" s="72">
        <v>0.028</v>
      </c>
      <c r="Y2732" s="71">
        <v>26833</v>
      </c>
      <c r="Z2732" s="71">
        <v>553</v>
      </c>
      <c r="AA2732" s="71">
        <v>1</v>
      </c>
      <c r="AB2732" s="76">
        <v>0</v>
      </c>
      <c r="AC2732" s="68">
        <v>22630</v>
      </c>
      <c r="AD2732" s="77">
        <v>0.06</v>
      </c>
      <c r="AE2732" s="68">
        <v>5</v>
      </c>
      <c r="AF2732" s="78">
        <v>0.1372</v>
      </c>
      <c r="AG2732" s="81">
        <v>0.2307</v>
      </c>
      <c r="AH2732" s="82">
        <v>0.56</v>
      </c>
      <c r="AI2732" s="64" t="s">
        <v>13451</v>
      </c>
      <c r="AJ2732" s="63" t="s">
        <v>4107</v>
      </c>
      <c r="AK2732" s="78">
        <v>0.0588</v>
      </c>
      <c r="AL2732" s="78">
        <v>0.1538</v>
      </c>
      <c r="AM2732" s="63" t="s">
        <v>8097</v>
      </c>
      <c r="AN2732" s="78">
        <v>0.0392</v>
      </c>
      <c r="AO2732" s="78">
        <v>0.0769</v>
      </c>
      <c r="AP2732" s="63" t="s">
        <v>4261</v>
      </c>
      <c r="AQ2732" s="78">
        <v>0.0392</v>
      </c>
      <c r="AR2732" s="78">
        <v>0</v>
      </c>
      <c r="AS2732" s="86" t="s">
        <v>13452</v>
      </c>
    </row>
    <row r="2733" spans="13:45">
      <c r="M2733" s="62" t="s">
        <v>13453</v>
      </c>
      <c r="N2733" s="63" t="s">
        <v>13444</v>
      </c>
      <c r="O2733" s="64" t="s">
        <v>2027</v>
      </c>
      <c r="P2733" s="65"/>
      <c r="Q2733" s="63" t="s">
        <v>2047</v>
      </c>
      <c r="R2733" s="68">
        <v>0</v>
      </c>
      <c r="S2733" s="68">
        <v>1</v>
      </c>
      <c r="T2733" s="69" t="s">
        <v>2022</v>
      </c>
      <c r="U2733" s="70">
        <v>815596</v>
      </c>
      <c r="V2733" s="68">
        <v>1781</v>
      </c>
      <c r="W2733" s="71">
        <v>64</v>
      </c>
      <c r="X2733" s="72">
        <v>0.0364</v>
      </c>
      <c r="Y2733" s="71">
        <v>35744</v>
      </c>
      <c r="Z2733" s="71">
        <v>873</v>
      </c>
      <c r="AA2733" s="71">
        <v>2</v>
      </c>
      <c r="AB2733" s="76">
        <v>0</v>
      </c>
      <c r="AC2733" s="68">
        <v>50693</v>
      </c>
      <c r="AD2733" s="77">
        <v>0.04</v>
      </c>
      <c r="AE2733" s="68">
        <v>22</v>
      </c>
      <c r="AF2733" s="78">
        <v>0.1487</v>
      </c>
      <c r="AG2733" s="81">
        <v>0.0588</v>
      </c>
      <c r="AH2733" s="82">
        <v>0.81</v>
      </c>
      <c r="AI2733" s="64" t="s">
        <v>5841</v>
      </c>
      <c r="AJ2733" s="63" t="s">
        <v>13445</v>
      </c>
      <c r="AK2733" s="78">
        <v>0.0541</v>
      </c>
      <c r="AL2733" s="78">
        <v>0.0588</v>
      </c>
      <c r="AM2733" s="63" t="s">
        <v>13454</v>
      </c>
      <c r="AN2733" s="78">
        <v>0.0541</v>
      </c>
      <c r="AO2733" s="78">
        <v>0</v>
      </c>
      <c r="AP2733" s="63" t="s">
        <v>4107</v>
      </c>
      <c r="AQ2733" s="78">
        <v>0.0405</v>
      </c>
      <c r="AR2733" s="78">
        <v>0</v>
      </c>
      <c r="AS2733" s="86" t="s">
        <v>13455</v>
      </c>
    </row>
    <row r="2734" spans="13:45">
      <c r="M2734" s="62" t="s">
        <v>13456</v>
      </c>
      <c r="N2734" s="63" t="s">
        <v>13457</v>
      </c>
      <c r="O2734" s="64" t="s">
        <v>2027</v>
      </c>
      <c r="P2734" s="65"/>
      <c r="Q2734" s="63" t="s">
        <v>2047</v>
      </c>
      <c r="R2734" s="68">
        <v>0</v>
      </c>
      <c r="S2734" s="68">
        <v>1</v>
      </c>
      <c r="T2734" s="69" t="s">
        <v>2022</v>
      </c>
      <c r="U2734" s="70">
        <v>1731873</v>
      </c>
      <c r="V2734" s="68">
        <v>638</v>
      </c>
      <c r="W2734" s="71">
        <v>18</v>
      </c>
      <c r="X2734" s="72">
        <v>0.0286</v>
      </c>
      <c r="Y2734" s="71">
        <v>14432</v>
      </c>
      <c r="Z2734" s="71">
        <v>265</v>
      </c>
      <c r="AA2734" s="71">
        <v>1</v>
      </c>
      <c r="AB2734" s="76">
        <v>0</v>
      </c>
      <c r="AC2734" s="68">
        <v>140680</v>
      </c>
      <c r="AD2734" s="77">
        <v>0</v>
      </c>
      <c r="AE2734" s="68">
        <v>1</v>
      </c>
      <c r="AF2734" s="78">
        <v>0.1764</v>
      </c>
      <c r="AG2734" s="81">
        <v>0.1429</v>
      </c>
      <c r="AH2734" s="82">
        <v>1.7</v>
      </c>
      <c r="AI2734" s="64" t="s">
        <v>11337</v>
      </c>
      <c r="AJ2734" s="63" t="s">
        <v>13458</v>
      </c>
      <c r="AK2734" s="78">
        <v>0.0588</v>
      </c>
      <c r="AL2734" s="78">
        <v>0.1429</v>
      </c>
      <c r="AM2734" s="63" t="s">
        <v>8097</v>
      </c>
      <c r="AN2734" s="78">
        <v>0.0588</v>
      </c>
      <c r="AO2734" s="78">
        <v>0</v>
      </c>
      <c r="AP2734" s="63" t="s">
        <v>7931</v>
      </c>
      <c r="AQ2734" s="78">
        <v>0.0588</v>
      </c>
      <c r="AR2734" s="78">
        <v>0</v>
      </c>
      <c r="AS2734" s="86" t="s">
        <v>13459</v>
      </c>
    </row>
    <row r="2735" spans="13:45">
      <c r="M2735" s="62" t="s">
        <v>13460</v>
      </c>
      <c r="N2735" s="63" t="s">
        <v>2134</v>
      </c>
      <c r="O2735" s="64" t="s">
        <v>2027</v>
      </c>
      <c r="P2735" s="65"/>
      <c r="Q2735" s="63" t="s">
        <v>2047</v>
      </c>
      <c r="R2735" s="68">
        <v>0</v>
      </c>
      <c r="S2735" s="68">
        <v>1</v>
      </c>
      <c r="T2735" s="69" t="s">
        <v>2022</v>
      </c>
      <c r="U2735" s="70">
        <v>1240208</v>
      </c>
      <c r="V2735" s="68">
        <v>1489</v>
      </c>
      <c r="W2735" s="71">
        <v>103</v>
      </c>
      <c r="X2735" s="72">
        <v>0.0693</v>
      </c>
      <c r="Y2735" s="71">
        <v>33861</v>
      </c>
      <c r="Z2735" s="71">
        <v>676</v>
      </c>
      <c r="AA2735" s="71">
        <v>3</v>
      </c>
      <c r="AB2735" s="76">
        <v>0</v>
      </c>
      <c r="AC2735" s="68">
        <v>136178</v>
      </c>
      <c r="AD2735" s="77">
        <v>0.01</v>
      </c>
      <c r="AE2735" s="68">
        <v>1</v>
      </c>
      <c r="AF2735" s="78">
        <v>0.1251</v>
      </c>
      <c r="AG2735" s="81">
        <v>0.125</v>
      </c>
      <c r="AH2735" s="82">
        <v>0.4</v>
      </c>
      <c r="AI2735" s="64" t="s">
        <v>4029</v>
      </c>
      <c r="AJ2735" s="63" t="s">
        <v>11587</v>
      </c>
      <c r="AK2735" s="78">
        <v>0.0417</v>
      </c>
      <c r="AL2735" s="78">
        <v>0.125</v>
      </c>
      <c r="AM2735" s="63">
        <v>1450845800</v>
      </c>
      <c r="AN2735" s="78">
        <v>0.0417</v>
      </c>
      <c r="AO2735" s="78">
        <v>0</v>
      </c>
      <c r="AP2735" s="63" t="s">
        <v>6027</v>
      </c>
      <c r="AQ2735" s="78">
        <v>0.0417</v>
      </c>
      <c r="AR2735" s="78">
        <v>0</v>
      </c>
      <c r="AS2735" s="86" t="s">
        <v>13461</v>
      </c>
    </row>
    <row r="2736" spans="13:45">
      <c r="M2736" s="62" t="s">
        <v>13462</v>
      </c>
      <c r="N2736" s="63"/>
      <c r="O2736" s="64" t="s">
        <v>2027</v>
      </c>
      <c r="P2736" s="65"/>
      <c r="Q2736" s="63" t="s">
        <v>2047</v>
      </c>
      <c r="R2736" s="68">
        <v>0</v>
      </c>
      <c r="S2736" s="68">
        <v>4</v>
      </c>
      <c r="T2736" s="69" t="s">
        <v>9773</v>
      </c>
      <c r="U2736" s="70"/>
      <c r="V2736" s="68"/>
      <c r="W2736" s="71"/>
      <c r="X2736" s="72"/>
      <c r="Y2736" s="71"/>
      <c r="Z2736" s="71"/>
      <c r="AA2736" s="71"/>
      <c r="AB2736" s="76"/>
      <c r="AC2736" s="68">
        <v>0</v>
      </c>
      <c r="AD2736" s="77"/>
      <c r="AE2736" s="68">
        <v>26</v>
      </c>
      <c r="AF2736" s="78"/>
      <c r="AG2736" s="81"/>
      <c r="AH2736" s="44" t="s">
        <v>2027</v>
      </c>
      <c r="AI2736" s="64" t="s">
        <v>2177</v>
      </c>
      <c r="AJ2736" s="63"/>
      <c r="AK2736" s="78"/>
      <c r="AL2736" s="78"/>
      <c r="AM2736" s="63"/>
      <c r="AN2736" s="78"/>
      <c r="AO2736" s="78"/>
      <c r="AP2736" s="63"/>
      <c r="AQ2736" s="78"/>
      <c r="AR2736" s="78"/>
      <c r="AS2736" s="86"/>
    </row>
    <row r="2737" spans="13:45">
      <c r="M2737" s="62" t="s">
        <v>13463</v>
      </c>
      <c r="N2737" s="63"/>
      <c r="O2737" s="64" t="s">
        <v>2027</v>
      </c>
      <c r="P2737" s="65"/>
      <c r="Q2737" s="63" t="s">
        <v>2047</v>
      </c>
      <c r="R2737" s="68">
        <v>0</v>
      </c>
      <c r="S2737" s="68">
        <v>8</v>
      </c>
      <c r="T2737" s="69" t="s">
        <v>9175</v>
      </c>
      <c r="U2737" s="70"/>
      <c r="V2737" s="68"/>
      <c r="W2737" s="71"/>
      <c r="X2737" s="72"/>
      <c r="Y2737" s="71"/>
      <c r="Z2737" s="71"/>
      <c r="AA2737" s="71"/>
      <c r="AB2737" s="76"/>
      <c r="AC2737" s="68">
        <v>0</v>
      </c>
      <c r="AD2737" s="77"/>
      <c r="AE2737" s="68">
        <v>45</v>
      </c>
      <c r="AF2737" s="78"/>
      <c r="AG2737" s="81"/>
      <c r="AH2737" s="44" t="s">
        <v>2027</v>
      </c>
      <c r="AI2737" s="64" t="s">
        <v>2177</v>
      </c>
      <c r="AJ2737" s="63"/>
      <c r="AK2737" s="78"/>
      <c r="AL2737" s="78"/>
      <c r="AM2737" s="63"/>
      <c r="AN2737" s="78"/>
      <c r="AO2737" s="78"/>
      <c r="AP2737" s="63"/>
      <c r="AQ2737" s="78"/>
      <c r="AR2737" s="78"/>
      <c r="AS2737" s="86"/>
    </row>
    <row r="2738" spans="13:45">
      <c r="M2738" s="62" t="s">
        <v>13464</v>
      </c>
      <c r="N2738" s="63"/>
      <c r="O2738" s="64" t="s">
        <v>2027</v>
      </c>
      <c r="P2738" s="65"/>
      <c r="Q2738" s="63" t="s">
        <v>2149</v>
      </c>
      <c r="R2738" s="68">
        <v>0</v>
      </c>
      <c r="S2738" s="68">
        <v>1</v>
      </c>
      <c r="T2738" s="69" t="s">
        <v>2601</v>
      </c>
      <c r="U2738" s="70"/>
      <c r="V2738" s="68"/>
      <c r="W2738" s="71"/>
      <c r="X2738" s="72"/>
      <c r="Y2738" s="71"/>
      <c r="Z2738" s="71"/>
      <c r="AA2738" s="71"/>
      <c r="AB2738" s="76"/>
      <c r="AC2738" s="68">
        <v>0</v>
      </c>
      <c r="AD2738" s="77"/>
      <c r="AE2738" s="68">
        <v>14</v>
      </c>
      <c r="AF2738" s="78"/>
      <c r="AG2738" s="81"/>
      <c r="AH2738" s="44" t="s">
        <v>2027</v>
      </c>
      <c r="AI2738" s="64" t="s">
        <v>2177</v>
      </c>
      <c r="AJ2738" s="63"/>
      <c r="AK2738" s="78"/>
      <c r="AL2738" s="78"/>
      <c r="AM2738" s="63"/>
      <c r="AN2738" s="78"/>
      <c r="AO2738" s="78"/>
      <c r="AP2738" s="63"/>
      <c r="AQ2738" s="78"/>
      <c r="AR2738" s="78"/>
      <c r="AS2738" s="86"/>
    </row>
    <row r="2739" spans="13:45">
      <c r="M2739" s="62" t="s">
        <v>13465</v>
      </c>
      <c r="N2739" s="63" t="s">
        <v>13466</v>
      </c>
      <c r="O2739" s="64" t="s">
        <v>2018</v>
      </c>
      <c r="P2739" s="65"/>
      <c r="Q2739" s="63" t="s">
        <v>2275</v>
      </c>
      <c r="R2739" s="68">
        <v>0</v>
      </c>
      <c r="S2739" s="68">
        <v>11</v>
      </c>
      <c r="T2739" s="69" t="s">
        <v>13467</v>
      </c>
      <c r="U2739" s="70">
        <v>1635007</v>
      </c>
      <c r="V2739" s="68">
        <v>680</v>
      </c>
      <c r="W2739" s="71">
        <v>21</v>
      </c>
      <c r="X2739" s="72">
        <v>0.0322</v>
      </c>
      <c r="Y2739" s="71">
        <v>19710</v>
      </c>
      <c r="Z2739" s="71">
        <v>324</v>
      </c>
      <c r="AA2739" s="71">
        <v>1</v>
      </c>
      <c r="AB2739" s="76">
        <v>0</v>
      </c>
      <c r="AC2739" s="68">
        <v>891</v>
      </c>
      <c r="AD2739" s="77">
        <v>0.76</v>
      </c>
      <c r="AE2739" s="68">
        <v>5</v>
      </c>
      <c r="AF2739" s="78">
        <v>0.6944</v>
      </c>
      <c r="AG2739" s="81">
        <v>0.6666</v>
      </c>
      <c r="AH2739" s="44" t="s">
        <v>2027</v>
      </c>
      <c r="AI2739" s="64" t="s">
        <v>2177</v>
      </c>
      <c r="AJ2739" s="63" t="s">
        <v>2022</v>
      </c>
      <c r="AK2739" s="78">
        <v>0.3333</v>
      </c>
      <c r="AL2739" s="78">
        <v>0.4444</v>
      </c>
      <c r="AM2739" s="63" t="s">
        <v>2024</v>
      </c>
      <c r="AN2739" s="78">
        <v>0.2778</v>
      </c>
      <c r="AO2739" s="78">
        <v>0.2222</v>
      </c>
      <c r="AP2739" s="63" t="s">
        <v>2023</v>
      </c>
      <c r="AQ2739" s="78">
        <v>0.0833</v>
      </c>
      <c r="AR2739" s="78">
        <v>0</v>
      </c>
      <c r="AS2739" s="86" t="s">
        <v>13468</v>
      </c>
    </row>
    <row r="2740" spans="13:45">
      <c r="M2740" s="62" t="s">
        <v>13469</v>
      </c>
      <c r="N2740" s="63" t="s">
        <v>13470</v>
      </c>
      <c r="O2740" s="64" t="s">
        <v>2027</v>
      </c>
      <c r="P2740" s="65"/>
      <c r="Q2740" s="63" t="s">
        <v>2047</v>
      </c>
      <c r="R2740" s="68">
        <v>0</v>
      </c>
      <c r="S2740" s="68">
        <v>11</v>
      </c>
      <c r="T2740" s="69" t="s">
        <v>13471</v>
      </c>
      <c r="U2740" s="70"/>
      <c r="V2740" s="68"/>
      <c r="W2740" s="71"/>
      <c r="X2740" s="72"/>
      <c r="Y2740" s="71"/>
      <c r="Z2740" s="71"/>
      <c r="AA2740" s="71">
        <v>1</v>
      </c>
      <c r="AB2740" s="76">
        <v>0</v>
      </c>
      <c r="AC2740" s="68">
        <v>683</v>
      </c>
      <c r="AD2740" s="77">
        <v>0</v>
      </c>
      <c r="AE2740" s="68">
        <v>4</v>
      </c>
      <c r="AF2740" s="78">
        <v>0.4615</v>
      </c>
      <c r="AG2740" s="81">
        <v>0.1818</v>
      </c>
      <c r="AH2740" s="82">
        <v>2.01</v>
      </c>
      <c r="AI2740" s="64" t="s">
        <v>13472</v>
      </c>
      <c r="AJ2740" s="63" t="s">
        <v>2066</v>
      </c>
      <c r="AK2740" s="78">
        <v>0.1923</v>
      </c>
      <c r="AL2740" s="78">
        <v>0.0909</v>
      </c>
      <c r="AM2740" s="63" t="s">
        <v>3466</v>
      </c>
      <c r="AN2740" s="78">
        <v>0.1538</v>
      </c>
      <c r="AO2740" s="78">
        <v>0</v>
      </c>
      <c r="AP2740" s="63" t="s">
        <v>2989</v>
      </c>
      <c r="AQ2740" s="78">
        <v>0.1154</v>
      </c>
      <c r="AR2740" s="78">
        <v>0.0909</v>
      </c>
      <c r="AS2740" s="86" t="s">
        <v>13473</v>
      </c>
    </row>
    <row r="2741" spans="13:45">
      <c r="M2741" s="62" t="s">
        <v>13474</v>
      </c>
      <c r="N2741" s="63" t="s">
        <v>13475</v>
      </c>
      <c r="O2741" s="64" t="s">
        <v>2027</v>
      </c>
      <c r="P2741" s="65"/>
      <c r="Q2741" s="63" t="s">
        <v>2047</v>
      </c>
      <c r="R2741" s="68">
        <v>0</v>
      </c>
      <c r="S2741" s="68">
        <v>1</v>
      </c>
      <c r="T2741" s="69" t="s">
        <v>2279</v>
      </c>
      <c r="U2741" s="70">
        <v>404144</v>
      </c>
      <c r="V2741" s="68">
        <v>4864</v>
      </c>
      <c r="W2741" s="71">
        <v>890</v>
      </c>
      <c r="X2741" s="72">
        <v>0.1831</v>
      </c>
      <c r="Y2741" s="71">
        <v>108553</v>
      </c>
      <c r="Z2741" s="71">
        <v>2015</v>
      </c>
      <c r="AA2741" s="71">
        <v>21</v>
      </c>
      <c r="AB2741" s="76">
        <v>3</v>
      </c>
      <c r="AC2741" s="68">
        <v>2901</v>
      </c>
      <c r="AD2741" s="77">
        <v>1.68</v>
      </c>
      <c r="AE2741" s="68">
        <v>126</v>
      </c>
      <c r="AF2741" s="78">
        <v>0.302</v>
      </c>
      <c r="AG2741" s="81">
        <v>0.2586</v>
      </c>
      <c r="AH2741" s="82">
        <v>1.24</v>
      </c>
      <c r="AI2741" s="64" t="s">
        <v>13476</v>
      </c>
      <c r="AJ2741" s="63" t="s">
        <v>2843</v>
      </c>
      <c r="AK2741" s="78">
        <v>0.1141</v>
      </c>
      <c r="AL2741" s="78">
        <v>0.1034</v>
      </c>
      <c r="AM2741" s="63" t="s">
        <v>13477</v>
      </c>
      <c r="AN2741" s="78">
        <v>0.1141</v>
      </c>
      <c r="AO2741" s="78">
        <v>0.0862</v>
      </c>
      <c r="AP2741" s="63" t="s">
        <v>4327</v>
      </c>
      <c r="AQ2741" s="78">
        <v>0.0738</v>
      </c>
      <c r="AR2741" s="78">
        <v>0.069</v>
      </c>
      <c r="AS2741" s="86" t="s">
        <v>13478</v>
      </c>
    </row>
    <row r="2742" spans="13:45">
      <c r="M2742" s="62" t="s">
        <v>13479</v>
      </c>
      <c r="N2742" s="63"/>
      <c r="O2742" s="64" t="s">
        <v>2027</v>
      </c>
      <c r="P2742" s="65"/>
      <c r="Q2742" s="63" t="s">
        <v>2047</v>
      </c>
      <c r="R2742" s="68">
        <v>0</v>
      </c>
      <c r="S2742" s="68">
        <v>1</v>
      </c>
      <c r="T2742" s="69" t="s">
        <v>2022</v>
      </c>
      <c r="U2742" s="70"/>
      <c r="V2742" s="68"/>
      <c r="W2742" s="71"/>
      <c r="X2742" s="72"/>
      <c r="Y2742" s="71"/>
      <c r="Z2742" s="71"/>
      <c r="AA2742" s="71"/>
      <c r="AB2742" s="76"/>
      <c r="AC2742" s="68">
        <v>0</v>
      </c>
      <c r="AD2742" s="77"/>
      <c r="AE2742" s="68">
        <v>22</v>
      </c>
      <c r="AF2742" s="78"/>
      <c r="AG2742" s="81"/>
      <c r="AH2742" s="44" t="s">
        <v>2027</v>
      </c>
      <c r="AI2742" s="64" t="s">
        <v>2177</v>
      </c>
      <c r="AJ2742" s="63"/>
      <c r="AK2742" s="78"/>
      <c r="AL2742" s="78"/>
      <c r="AM2742" s="63"/>
      <c r="AN2742" s="78"/>
      <c r="AO2742" s="78"/>
      <c r="AP2742" s="63"/>
      <c r="AQ2742" s="78"/>
      <c r="AR2742" s="78"/>
      <c r="AS2742" s="86"/>
    </row>
    <row r="2743" spans="13:45">
      <c r="M2743" s="62" t="s">
        <v>13480</v>
      </c>
      <c r="N2743" s="63" t="s">
        <v>13481</v>
      </c>
      <c r="O2743" s="64" t="s">
        <v>2027</v>
      </c>
      <c r="P2743" s="65"/>
      <c r="Q2743" s="63" t="s">
        <v>2047</v>
      </c>
      <c r="R2743" s="68">
        <v>0</v>
      </c>
      <c r="S2743" s="68">
        <v>5</v>
      </c>
      <c r="T2743" s="69" t="s">
        <v>9853</v>
      </c>
      <c r="U2743" s="70">
        <v>1888866</v>
      </c>
      <c r="V2743" s="68"/>
      <c r="W2743" s="71"/>
      <c r="X2743" s="72"/>
      <c r="Y2743" s="71"/>
      <c r="Z2743" s="71"/>
      <c r="AA2743" s="71">
        <v>1</v>
      </c>
      <c r="AB2743" s="76">
        <v>0</v>
      </c>
      <c r="AC2743" s="68">
        <v>910</v>
      </c>
      <c r="AD2743" s="77">
        <v>0</v>
      </c>
      <c r="AE2743" s="68">
        <v>1</v>
      </c>
      <c r="AF2743" s="78">
        <v>0.3439</v>
      </c>
      <c r="AG2743" s="81">
        <v>0.3572</v>
      </c>
      <c r="AH2743" s="82">
        <v>1.09</v>
      </c>
      <c r="AI2743" s="64" t="s">
        <v>7482</v>
      </c>
      <c r="AJ2743" s="63" t="s">
        <v>13482</v>
      </c>
      <c r="AK2743" s="78">
        <v>0.1563</v>
      </c>
      <c r="AL2743" s="78">
        <v>0.1429</v>
      </c>
      <c r="AM2743" s="63" t="s">
        <v>3466</v>
      </c>
      <c r="AN2743" s="78">
        <v>0.0938</v>
      </c>
      <c r="AO2743" s="78">
        <v>0.1429</v>
      </c>
      <c r="AP2743" s="63" t="s">
        <v>2617</v>
      </c>
      <c r="AQ2743" s="78">
        <v>0.0938</v>
      </c>
      <c r="AR2743" s="78">
        <v>0.0714</v>
      </c>
      <c r="AS2743" s="86" t="s">
        <v>13483</v>
      </c>
    </row>
    <row r="2744" spans="13:45">
      <c r="M2744" s="62" t="s">
        <v>13484</v>
      </c>
      <c r="N2744" s="63" t="s">
        <v>13485</v>
      </c>
      <c r="O2744" s="64" t="s">
        <v>2027</v>
      </c>
      <c r="P2744" s="65"/>
      <c r="Q2744" s="63" t="s">
        <v>2047</v>
      </c>
      <c r="R2744" s="68">
        <v>0</v>
      </c>
      <c r="S2744" s="68">
        <v>1</v>
      </c>
      <c r="T2744" s="69" t="s">
        <v>2066</v>
      </c>
      <c r="U2744" s="70">
        <v>1634900</v>
      </c>
      <c r="V2744" s="68"/>
      <c r="W2744" s="71"/>
      <c r="X2744" s="72"/>
      <c r="Y2744" s="71"/>
      <c r="Z2744" s="71"/>
      <c r="AA2744" s="71">
        <v>1</v>
      </c>
      <c r="AB2744" s="76">
        <v>0</v>
      </c>
      <c r="AC2744" s="68">
        <v>95873</v>
      </c>
      <c r="AD2744" s="77">
        <v>0</v>
      </c>
      <c r="AE2744" s="68">
        <v>2</v>
      </c>
      <c r="AF2744" s="78">
        <v>0.1945</v>
      </c>
      <c r="AG2744" s="81">
        <v>0.3333</v>
      </c>
      <c r="AH2744" s="44" t="s">
        <v>2027</v>
      </c>
      <c r="AI2744" s="64" t="s">
        <v>2177</v>
      </c>
      <c r="AJ2744" s="63" t="s">
        <v>13486</v>
      </c>
      <c r="AK2744" s="78">
        <v>0.0833</v>
      </c>
      <c r="AL2744" s="78">
        <v>0.3333</v>
      </c>
      <c r="AM2744" s="63" t="s">
        <v>13487</v>
      </c>
      <c r="AN2744" s="78">
        <v>0.0556</v>
      </c>
      <c r="AO2744" s="78">
        <v>0</v>
      </c>
      <c r="AP2744" s="63" t="s">
        <v>2720</v>
      </c>
      <c r="AQ2744" s="78">
        <v>0.0556</v>
      </c>
      <c r="AR2744" s="78">
        <v>0</v>
      </c>
      <c r="AS2744" s="86" t="s">
        <v>13488</v>
      </c>
    </row>
    <row r="2745" spans="13:45">
      <c r="M2745" s="62" t="s">
        <v>13489</v>
      </c>
      <c r="N2745" s="63" t="s">
        <v>13490</v>
      </c>
      <c r="O2745" s="64" t="s">
        <v>2027</v>
      </c>
      <c r="P2745" s="65"/>
      <c r="Q2745" s="63" t="s">
        <v>2149</v>
      </c>
      <c r="R2745" s="68">
        <v>0</v>
      </c>
      <c r="S2745" s="68">
        <v>1</v>
      </c>
      <c r="T2745" s="69" t="s">
        <v>2022</v>
      </c>
      <c r="U2745" s="70">
        <v>1215791</v>
      </c>
      <c r="V2745" s="68">
        <v>2838</v>
      </c>
      <c r="W2745" s="71">
        <v>192</v>
      </c>
      <c r="X2745" s="72">
        <v>0.068</v>
      </c>
      <c r="Y2745" s="71">
        <v>79954</v>
      </c>
      <c r="Z2745" s="71">
        <v>1323</v>
      </c>
      <c r="AA2745" s="71">
        <v>5</v>
      </c>
      <c r="AB2745" s="76">
        <v>0</v>
      </c>
      <c r="AC2745" s="68">
        <v>36465</v>
      </c>
      <c r="AD2745" s="77">
        <v>0.08</v>
      </c>
      <c r="AE2745" s="68">
        <v>5</v>
      </c>
      <c r="AF2745" s="78">
        <v>0.2244</v>
      </c>
      <c r="AG2745" s="81">
        <v>0</v>
      </c>
      <c r="AH2745" s="82">
        <v>0.82</v>
      </c>
      <c r="AI2745" s="64" t="s">
        <v>6264</v>
      </c>
      <c r="AJ2745" s="63" t="s">
        <v>13491</v>
      </c>
      <c r="AK2745" s="78">
        <v>0.102</v>
      </c>
      <c r="AL2745" s="78">
        <v>0</v>
      </c>
      <c r="AM2745" s="63" t="s">
        <v>13492</v>
      </c>
      <c r="AN2745" s="78">
        <v>0.0612</v>
      </c>
      <c r="AO2745" s="78">
        <v>0</v>
      </c>
      <c r="AP2745" s="63" t="s">
        <v>6447</v>
      </c>
      <c r="AQ2745" s="78">
        <v>0.0612</v>
      </c>
      <c r="AR2745" s="78">
        <v>0</v>
      </c>
      <c r="AS2745" s="86" t="s">
        <v>13493</v>
      </c>
    </row>
    <row r="2746" spans="13:45">
      <c r="M2746" s="62" t="s">
        <v>13494</v>
      </c>
      <c r="N2746" s="63" t="s">
        <v>13495</v>
      </c>
      <c r="O2746" s="64" t="s">
        <v>2027</v>
      </c>
      <c r="P2746" s="65"/>
      <c r="Q2746" s="63" t="s">
        <v>2047</v>
      </c>
      <c r="R2746" s="68">
        <v>0</v>
      </c>
      <c r="S2746" s="68">
        <v>3</v>
      </c>
      <c r="T2746" s="69" t="s">
        <v>8809</v>
      </c>
      <c r="U2746" s="70">
        <v>2145415</v>
      </c>
      <c r="V2746" s="68">
        <v>442</v>
      </c>
      <c r="W2746" s="71">
        <v>96</v>
      </c>
      <c r="X2746" s="72">
        <v>0.2187</v>
      </c>
      <c r="Y2746" s="71">
        <v>11345</v>
      </c>
      <c r="Z2746" s="71">
        <v>197</v>
      </c>
      <c r="AA2746" s="71">
        <v>3</v>
      </c>
      <c r="AB2746" s="76">
        <v>0</v>
      </c>
      <c r="AC2746" s="68">
        <v>154</v>
      </c>
      <c r="AD2746" s="77">
        <v>2.87</v>
      </c>
      <c r="AE2746" s="68">
        <v>15</v>
      </c>
      <c r="AF2746" s="78">
        <v>0.8518</v>
      </c>
      <c r="AG2746" s="81">
        <v>0.75</v>
      </c>
      <c r="AH2746" s="82">
        <v>1.73</v>
      </c>
      <c r="AI2746" s="64" t="s">
        <v>4730</v>
      </c>
      <c r="AJ2746" s="63" t="s">
        <v>13496</v>
      </c>
      <c r="AK2746" s="78">
        <v>0.4074</v>
      </c>
      <c r="AL2746" s="78">
        <v>0.375</v>
      </c>
      <c r="AM2746" s="63" t="s">
        <v>3731</v>
      </c>
      <c r="AN2746" s="78">
        <v>0.3333</v>
      </c>
      <c r="AO2746" s="78">
        <v>0.375</v>
      </c>
      <c r="AP2746" s="63" t="s">
        <v>2031</v>
      </c>
      <c r="AQ2746" s="78">
        <v>0.1111</v>
      </c>
      <c r="AR2746" s="78">
        <v>0</v>
      </c>
      <c r="AS2746" s="86" t="s">
        <v>13497</v>
      </c>
    </row>
    <row r="2747" spans="13:45">
      <c r="M2747" s="62" t="s">
        <v>13498</v>
      </c>
      <c r="N2747" s="63"/>
      <c r="O2747" s="64" t="s">
        <v>2027</v>
      </c>
      <c r="P2747" s="65"/>
      <c r="Q2747" s="63" t="s">
        <v>2149</v>
      </c>
      <c r="R2747" s="68">
        <v>0</v>
      </c>
      <c r="S2747" s="68">
        <v>1</v>
      </c>
      <c r="T2747" s="69" t="s">
        <v>2910</v>
      </c>
      <c r="U2747" s="70"/>
      <c r="V2747" s="68"/>
      <c r="W2747" s="71"/>
      <c r="X2747" s="72"/>
      <c r="Y2747" s="71"/>
      <c r="Z2747" s="71"/>
      <c r="AA2747" s="71"/>
      <c r="AB2747" s="76"/>
      <c r="AC2747" s="68">
        <v>0</v>
      </c>
      <c r="AD2747" s="77"/>
      <c r="AE2747" s="68">
        <v>15</v>
      </c>
      <c r="AF2747" s="78"/>
      <c r="AG2747" s="81"/>
      <c r="AH2747" s="44" t="s">
        <v>2027</v>
      </c>
      <c r="AI2747" s="64" t="s">
        <v>2177</v>
      </c>
      <c r="AJ2747" s="63"/>
      <c r="AK2747" s="78"/>
      <c r="AL2747" s="78"/>
      <c r="AM2747" s="63"/>
      <c r="AN2747" s="78"/>
      <c r="AO2747" s="78"/>
      <c r="AP2747" s="63"/>
      <c r="AQ2747" s="78"/>
      <c r="AR2747" s="78"/>
      <c r="AS2747" s="86"/>
    </row>
    <row r="2748" spans="13:45">
      <c r="M2748" s="62" t="s">
        <v>13499</v>
      </c>
      <c r="N2748" s="63"/>
      <c r="O2748" s="64" t="s">
        <v>2027</v>
      </c>
      <c r="P2748" s="65"/>
      <c r="Q2748" s="63" t="s">
        <v>2047</v>
      </c>
      <c r="R2748" s="68">
        <v>0</v>
      </c>
      <c r="S2748" s="68">
        <v>1</v>
      </c>
      <c r="T2748" s="69" t="s">
        <v>2910</v>
      </c>
      <c r="U2748" s="70"/>
      <c r="V2748" s="68"/>
      <c r="W2748" s="71"/>
      <c r="X2748" s="72"/>
      <c r="Y2748" s="71"/>
      <c r="Z2748" s="71"/>
      <c r="AA2748" s="71"/>
      <c r="AB2748" s="76"/>
      <c r="AC2748" s="68">
        <v>0</v>
      </c>
      <c r="AD2748" s="77"/>
      <c r="AE2748" s="68">
        <v>10</v>
      </c>
      <c r="AF2748" s="78"/>
      <c r="AG2748" s="81"/>
      <c r="AH2748" s="44" t="s">
        <v>2027</v>
      </c>
      <c r="AI2748" s="64" t="s">
        <v>2177</v>
      </c>
      <c r="AJ2748" s="63"/>
      <c r="AK2748" s="78"/>
      <c r="AL2748" s="78"/>
      <c r="AM2748" s="63"/>
      <c r="AN2748" s="78"/>
      <c r="AO2748" s="78"/>
      <c r="AP2748" s="63"/>
      <c r="AQ2748" s="78"/>
      <c r="AR2748" s="78"/>
      <c r="AS2748" s="86"/>
    </row>
    <row r="2749" spans="13:45">
      <c r="M2749" s="62" t="s">
        <v>13500</v>
      </c>
      <c r="N2749" s="63"/>
      <c r="O2749" s="64" t="s">
        <v>2027</v>
      </c>
      <c r="P2749" s="65"/>
      <c r="Q2749" s="63" t="s">
        <v>2047</v>
      </c>
      <c r="R2749" s="68">
        <v>0</v>
      </c>
      <c r="S2749" s="68">
        <v>1</v>
      </c>
      <c r="T2749" s="69" t="s">
        <v>2910</v>
      </c>
      <c r="U2749" s="70"/>
      <c r="V2749" s="68"/>
      <c r="W2749" s="71"/>
      <c r="X2749" s="72"/>
      <c r="Y2749" s="71"/>
      <c r="Z2749" s="71"/>
      <c r="AA2749" s="71"/>
      <c r="AB2749" s="76"/>
      <c r="AC2749" s="68">
        <v>0</v>
      </c>
      <c r="AD2749" s="77"/>
      <c r="AE2749" s="68">
        <v>7</v>
      </c>
      <c r="AF2749" s="78"/>
      <c r="AG2749" s="81"/>
      <c r="AH2749" s="44" t="s">
        <v>2027</v>
      </c>
      <c r="AI2749" s="64" t="s">
        <v>2177</v>
      </c>
      <c r="AJ2749" s="63"/>
      <c r="AK2749" s="78"/>
      <c r="AL2749" s="78"/>
      <c r="AM2749" s="63"/>
      <c r="AN2749" s="78"/>
      <c r="AO2749" s="78"/>
      <c r="AP2749" s="63"/>
      <c r="AQ2749" s="78"/>
      <c r="AR2749" s="78"/>
      <c r="AS2749" s="86"/>
    </row>
    <row r="2750" spans="13:45">
      <c r="M2750" s="62" t="s">
        <v>13501</v>
      </c>
      <c r="N2750" s="63"/>
      <c r="O2750" s="64" t="s">
        <v>2027</v>
      </c>
      <c r="P2750" s="65"/>
      <c r="Q2750" s="63" t="s">
        <v>2047</v>
      </c>
      <c r="R2750" s="68">
        <v>0</v>
      </c>
      <c r="S2750" s="68">
        <v>3</v>
      </c>
      <c r="T2750" s="69" t="s">
        <v>13502</v>
      </c>
      <c r="U2750" s="70"/>
      <c r="V2750" s="68"/>
      <c r="W2750" s="71"/>
      <c r="X2750" s="72"/>
      <c r="Y2750" s="71"/>
      <c r="Z2750" s="71"/>
      <c r="AA2750" s="71"/>
      <c r="AB2750" s="76"/>
      <c r="AC2750" s="68">
        <v>0</v>
      </c>
      <c r="AD2750" s="77"/>
      <c r="AE2750" s="68">
        <v>7</v>
      </c>
      <c r="AF2750" s="78"/>
      <c r="AG2750" s="81"/>
      <c r="AH2750" s="44" t="s">
        <v>2027</v>
      </c>
      <c r="AI2750" s="64" t="s">
        <v>2177</v>
      </c>
      <c r="AJ2750" s="63"/>
      <c r="AK2750" s="78"/>
      <c r="AL2750" s="78"/>
      <c r="AM2750" s="63"/>
      <c r="AN2750" s="78"/>
      <c r="AO2750" s="78"/>
      <c r="AP2750" s="63"/>
      <c r="AQ2750" s="78"/>
      <c r="AR2750" s="78"/>
      <c r="AS2750" s="86"/>
    </row>
    <row r="2751" spans="13:45">
      <c r="M2751" s="62" t="s">
        <v>13503</v>
      </c>
      <c r="N2751" s="63" t="s">
        <v>13504</v>
      </c>
      <c r="O2751" s="64" t="s">
        <v>2027</v>
      </c>
      <c r="P2751" s="65"/>
      <c r="Q2751" s="63" t="s">
        <v>2047</v>
      </c>
      <c r="R2751" s="68">
        <v>0</v>
      </c>
      <c r="S2751" s="68">
        <v>1</v>
      </c>
      <c r="T2751" s="69" t="s">
        <v>2022</v>
      </c>
      <c r="U2751" s="70"/>
      <c r="V2751" s="68"/>
      <c r="W2751" s="71"/>
      <c r="X2751" s="72"/>
      <c r="Y2751" s="71"/>
      <c r="Z2751" s="71"/>
      <c r="AA2751" s="71">
        <v>1</v>
      </c>
      <c r="AB2751" s="76">
        <v>0</v>
      </c>
      <c r="AC2751" s="68">
        <v>58</v>
      </c>
      <c r="AD2751" s="77">
        <v>0</v>
      </c>
      <c r="AE2751" s="68">
        <v>13</v>
      </c>
      <c r="AF2751" s="78">
        <v>0.4848</v>
      </c>
      <c r="AG2751" s="81">
        <v>0</v>
      </c>
      <c r="AH2751" s="82">
        <v>3.64</v>
      </c>
      <c r="AI2751" s="64" t="s">
        <v>13031</v>
      </c>
      <c r="AJ2751" s="63" t="s">
        <v>13505</v>
      </c>
      <c r="AK2751" s="78">
        <v>0.2424</v>
      </c>
      <c r="AL2751" s="78">
        <v>0</v>
      </c>
      <c r="AM2751" s="63" t="s">
        <v>13506</v>
      </c>
      <c r="AN2751" s="78">
        <v>0.1515</v>
      </c>
      <c r="AO2751" s="78">
        <v>0</v>
      </c>
      <c r="AP2751" s="63" t="s">
        <v>6706</v>
      </c>
      <c r="AQ2751" s="78">
        <v>0.0909</v>
      </c>
      <c r="AR2751" s="78">
        <v>0</v>
      </c>
      <c r="AS2751" s="86" t="s">
        <v>13507</v>
      </c>
    </row>
    <row r="2752" spans="13:45">
      <c r="M2752" s="62" t="s">
        <v>13508</v>
      </c>
      <c r="N2752" s="63"/>
      <c r="O2752" s="64" t="s">
        <v>2027</v>
      </c>
      <c r="P2752" s="65"/>
      <c r="Q2752" s="63" t="s">
        <v>2047</v>
      </c>
      <c r="R2752" s="68">
        <v>0</v>
      </c>
      <c r="S2752" s="68">
        <v>8</v>
      </c>
      <c r="T2752" s="69" t="s">
        <v>13509</v>
      </c>
      <c r="U2752" s="70"/>
      <c r="V2752" s="68"/>
      <c r="W2752" s="71"/>
      <c r="X2752" s="72"/>
      <c r="Y2752" s="71"/>
      <c r="Z2752" s="71"/>
      <c r="AA2752" s="71"/>
      <c r="AB2752" s="76"/>
      <c r="AC2752" s="68">
        <v>0</v>
      </c>
      <c r="AD2752" s="77"/>
      <c r="AE2752" s="68">
        <v>16</v>
      </c>
      <c r="AF2752" s="78"/>
      <c r="AG2752" s="81"/>
      <c r="AH2752" s="44" t="s">
        <v>2027</v>
      </c>
      <c r="AI2752" s="64" t="s">
        <v>2177</v>
      </c>
      <c r="AJ2752" s="63"/>
      <c r="AK2752" s="78"/>
      <c r="AL2752" s="78"/>
      <c r="AM2752" s="63"/>
      <c r="AN2752" s="78"/>
      <c r="AO2752" s="78"/>
      <c r="AP2752" s="63"/>
      <c r="AQ2752" s="78"/>
      <c r="AR2752" s="78"/>
      <c r="AS2752" s="86"/>
    </row>
    <row r="2753" spans="13:45">
      <c r="M2753" s="62" t="s">
        <v>13510</v>
      </c>
      <c r="N2753" s="63"/>
      <c r="O2753" s="64" t="s">
        <v>2027</v>
      </c>
      <c r="P2753" s="65"/>
      <c r="Q2753" s="63" t="s">
        <v>2047</v>
      </c>
      <c r="R2753" s="68">
        <v>0</v>
      </c>
      <c r="S2753" s="68">
        <v>14</v>
      </c>
      <c r="T2753" s="69" t="s">
        <v>7304</v>
      </c>
      <c r="U2753" s="70"/>
      <c r="V2753" s="68"/>
      <c r="W2753" s="71"/>
      <c r="X2753" s="72"/>
      <c r="Y2753" s="71"/>
      <c r="Z2753" s="71"/>
      <c r="AA2753" s="71">
        <v>1</v>
      </c>
      <c r="AB2753" s="76">
        <v>0</v>
      </c>
      <c r="AC2753" s="68">
        <v>798</v>
      </c>
      <c r="AD2753" s="77">
        <v>0</v>
      </c>
      <c r="AE2753" s="68">
        <v>11</v>
      </c>
      <c r="AF2753" s="78">
        <v>0.5769</v>
      </c>
      <c r="AG2753" s="81">
        <v>0.5</v>
      </c>
      <c r="AH2753" s="82">
        <v>1.55</v>
      </c>
      <c r="AI2753" s="64" t="s">
        <v>3650</v>
      </c>
      <c r="AJ2753" s="63" t="s">
        <v>13511</v>
      </c>
      <c r="AK2753" s="78">
        <v>0.2308</v>
      </c>
      <c r="AL2753" s="78">
        <v>0.3333</v>
      </c>
      <c r="AM2753" s="63" t="s">
        <v>8249</v>
      </c>
      <c r="AN2753" s="78">
        <v>0.1923</v>
      </c>
      <c r="AO2753" s="78">
        <v>0</v>
      </c>
      <c r="AP2753" s="63" t="s">
        <v>2232</v>
      </c>
      <c r="AQ2753" s="78">
        <v>0.1538</v>
      </c>
      <c r="AR2753" s="78">
        <v>0.1667</v>
      </c>
      <c r="AS2753" s="86" t="s">
        <v>13512</v>
      </c>
    </row>
    <row r="2754" spans="13:45">
      <c r="M2754" s="62" t="s">
        <v>13513</v>
      </c>
      <c r="N2754" s="63" t="s">
        <v>13514</v>
      </c>
      <c r="O2754" s="64" t="s">
        <v>2027</v>
      </c>
      <c r="P2754" s="65"/>
      <c r="Q2754" s="63" t="s">
        <v>2047</v>
      </c>
      <c r="R2754" s="68">
        <v>0</v>
      </c>
      <c r="S2754" s="68">
        <v>2</v>
      </c>
      <c r="T2754" s="69" t="s">
        <v>10037</v>
      </c>
      <c r="U2754" s="70">
        <v>2210148</v>
      </c>
      <c r="V2754" s="68"/>
      <c r="W2754" s="71"/>
      <c r="X2754" s="72"/>
      <c r="Y2754" s="71"/>
      <c r="Z2754" s="71"/>
      <c r="AA2754" s="71">
        <v>1</v>
      </c>
      <c r="AB2754" s="76">
        <v>0</v>
      </c>
      <c r="AC2754" s="68">
        <v>1701</v>
      </c>
      <c r="AD2754" s="77">
        <v>0</v>
      </c>
      <c r="AE2754" s="68">
        <v>13</v>
      </c>
      <c r="AF2754" s="78">
        <v>0.3704</v>
      </c>
      <c r="AG2754" s="81">
        <v>0.3333</v>
      </c>
      <c r="AH2754" s="82">
        <v>1.01</v>
      </c>
      <c r="AI2754" s="64" t="s">
        <v>13515</v>
      </c>
      <c r="AJ2754" s="63" t="s">
        <v>8249</v>
      </c>
      <c r="AK2754" s="78">
        <v>0.1852</v>
      </c>
      <c r="AL2754" s="78">
        <v>0.1111</v>
      </c>
      <c r="AM2754" s="63" t="s">
        <v>8781</v>
      </c>
      <c r="AN2754" s="78">
        <v>0.1111</v>
      </c>
      <c r="AO2754" s="78">
        <v>0.1111</v>
      </c>
      <c r="AP2754" s="63" t="s">
        <v>2231</v>
      </c>
      <c r="AQ2754" s="78">
        <v>0.0741</v>
      </c>
      <c r="AR2754" s="78">
        <v>0.1111</v>
      </c>
      <c r="AS2754" s="86" t="s">
        <v>13516</v>
      </c>
    </row>
    <row r="2755" spans="13:45">
      <c r="M2755" s="62" t="s">
        <v>13517</v>
      </c>
      <c r="N2755" s="63" t="s">
        <v>13518</v>
      </c>
      <c r="O2755" s="64" t="s">
        <v>2027</v>
      </c>
      <c r="P2755" s="65"/>
      <c r="Q2755" s="63" t="s">
        <v>2047</v>
      </c>
      <c r="R2755" s="68">
        <v>0</v>
      </c>
      <c r="S2755" s="68">
        <v>2</v>
      </c>
      <c r="T2755" s="69" t="s">
        <v>4255</v>
      </c>
      <c r="U2755" s="70"/>
      <c r="V2755" s="68"/>
      <c r="W2755" s="71"/>
      <c r="X2755" s="72"/>
      <c r="Y2755" s="71"/>
      <c r="Z2755" s="71"/>
      <c r="AA2755" s="71">
        <v>1</v>
      </c>
      <c r="AB2755" s="76">
        <v>0</v>
      </c>
      <c r="AC2755" s="68">
        <v>899</v>
      </c>
      <c r="AD2755" s="77">
        <v>0</v>
      </c>
      <c r="AE2755" s="68">
        <v>2</v>
      </c>
      <c r="AF2755" s="78">
        <v>0.5714</v>
      </c>
      <c r="AG2755" s="81">
        <v>0.6667</v>
      </c>
      <c r="AH2755" s="44" t="s">
        <v>2027</v>
      </c>
      <c r="AI2755" s="64" t="s">
        <v>2177</v>
      </c>
      <c r="AJ2755" s="63" t="s">
        <v>13519</v>
      </c>
      <c r="AK2755" s="78">
        <v>0.3214</v>
      </c>
      <c r="AL2755" s="78">
        <v>0.6667</v>
      </c>
      <c r="AM2755" s="63" t="s">
        <v>4454</v>
      </c>
      <c r="AN2755" s="78">
        <v>0.1786</v>
      </c>
      <c r="AO2755" s="78">
        <v>0</v>
      </c>
      <c r="AP2755" s="63" t="s">
        <v>2293</v>
      </c>
      <c r="AQ2755" s="78">
        <v>0.0714</v>
      </c>
      <c r="AR2755" s="78">
        <v>0</v>
      </c>
      <c r="AS2755" s="86" t="s">
        <v>13520</v>
      </c>
    </row>
    <row r="2756" spans="13:45">
      <c r="M2756" s="62" t="s">
        <v>13521</v>
      </c>
      <c r="N2756" s="63"/>
      <c r="O2756" s="64" t="s">
        <v>2027</v>
      </c>
      <c r="P2756" s="65"/>
      <c r="Q2756" s="63" t="s">
        <v>2047</v>
      </c>
      <c r="R2756" s="68">
        <v>0</v>
      </c>
      <c r="S2756" s="68">
        <v>8</v>
      </c>
      <c r="T2756" s="69" t="s">
        <v>13522</v>
      </c>
      <c r="U2756" s="70"/>
      <c r="V2756" s="68"/>
      <c r="W2756" s="71"/>
      <c r="X2756" s="72"/>
      <c r="Y2756" s="71"/>
      <c r="Z2756" s="71"/>
      <c r="AA2756" s="71"/>
      <c r="AB2756" s="76"/>
      <c r="AC2756" s="68">
        <v>0</v>
      </c>
      <c r="AD2756" s="77"/>
      <c r="AE2756" s="68">
        <v>25</v>
      </c>
      <c r="AF2756" s="78"/>
      <c r="AG2756" s="81"/>
      <c r="AH2756" s="44" t="s">
        <v>2027</v>
      </c>
      <c r="AI2756" s="64" t="s">
        <v>2177</v>
      </c>
      <c r="AJ2756" s="63"/>
      <c r="AK2756" s="78"/>
      <c r="AL2756" s="78"/>
      <c r="AM2756" s="63"/>
      <c r="AN2756" s="78"/>
      <c r="AO2756" s="78"/>
      <c r="AP2756" s="63"/>
      <c r="AQ2756" s="78"/>
      <c r="AR2756" s="78"/>
      <c r="AS2756" s="86"/>
    </row>
    <row r="2757" spans="13:45">
      <c r="M2757" s="62" t="s">
        <v>13523</v>
      </c>
      <c r="N2757" s="63"/>
      <c r="O2757" s="64" t="s">
        <v>2027</v>
      </c>
      <c r="P2757" s="65"/>
      <c r="Q2757" s="63" t="s">
        <v>2047</v>
      </c>
      <c r="R2757" s="68">
        <v>0</v>
      </c>
      <c r="S2757" s="68">
        <v>1</v>
      </c>
      <c r="T2757" s="69" t="s">
        <v>2022</v>
      </c>
      <c r="U2757" s="70"/>
      <c r="V2757" s="68"/>
      <c r="W2757" s="71"/>
      <c r="X2757" s="72"/>
      <c r="Y2757" s="71"/>
      <c r="Z2757" s="71"/>
      <c r="AA2757" s="71"/>
      <c r="AB2757" s="76"/>
      <c r="AC2757" s="68">
        <v>0</v>
      </c>
      <c r="AD2757" s="77"/>
      <c r="AE2757" s="68">
        <v>19</v>
      </c>
      <c r="AF2757" s="78"/>
      <c r="AG2757" s="81"/>
      <c r="AH2757" s="44" t="s">
        <v>2027</v>
      </c>
      <c r="AI2757" s="64" t="s">
        <v>2177</v>
      </c>
      <c r="AJ2757" s="63"/>
      <c r="AK2757" s="78"/>
      <c r="AL2757" s="78"/>
      <c r="AM2757" s="63"/>
      <c r="AN2757" s="78"/>
      <c r="AO2757" s="78"/>
      <c r="AP2757" s="63"/>
      <c r="AQ2757" s="78"/>
      <c r="AR2757" s="78"/>
      <c r="AS2757" s="86"/>
    </row>
    <row r="2758" spans="13:45">
      <c r="M2758" s="62" t="s">
        <v>13524</v>
      </c>
      <c r="N2758" s="63" t="s">
        <v>13525</v>
      </c>
      <c r="O2758" s="64" t="s">
        <v>2027</v>
      </c>
      <c r="P2758" s="65"/>
      <c r="Q2758" s="63" t="s">
        <v>2047</v>
      </c>
      <c r="R2758" s="68">
        <v>0</v>
      </c>
      <c r="S2758" s="68">
        <v>5</v>
      </c>
      <c r="T2758" s="69" t="s">
        <v>13526</v>
      </c>
      <c r="U2758" s="70"/>
      <c r="V2758" s="68"/>
      <c r="W2758" s="71"/>
      <c r="X2758" s="72"/>
      <c r="Y2758" s="71"/>
      <c r="Z2758" s="71"/>
      <c r="AA2758" s="71">
        <v>1</v>
      </c>
      <c r="AB2758" s="76">
        <v>0</v>
      </c>
      <c r="AC2758" s="68">
        <v>889</v>
      </c>
      <c r="AD2758" s="77">
        <v>0</v>
      </c>
      <c r="AE2758" s="68">
        <v>15</v>
      </c>
      <c r="AF2758" s="78">
        <v>0.5861</v>
      </c>
      <c r="AG2758" s="81">
        <v>0.3845</v>
      </c>
      <c r="AH2758" s="82">
        <v>4.44</v>
      </c>
      <c r="AI2758" s="64" t="s">
        <v>13527</v>
      </c>
      <c r="AJ2758" s="63" t="s">
        <v>8781</v>
      </c>
      <c r="AK2758" s="78">
        <v>0.3793</v>
      </c>
      <c r="AL2758" s="78">
        <v>0.1538</v>
      </c>
      <c r="AM2758" s="63" t="s">
        <v>8249</v>
      </c>
      <c r="AN2758" s="78">
        <v>0.1034</v>
      </c>
      <c r="AO2758" s="78">
        <v>0.1538</v>
      </c>
      <c r="AP2758" s="63" t="s">
        <v>13511</v>
      </c>
      <c r="AQ2758" s="78">
        <v>0.1034</v>
      </c>
      <c r="AR2758" s="78">
        <v>0.0769</v>
      </c>
      <c r="AS2758" s="86" t="s">
        <v>13528</v>
      </c>
    </row>
    <row r="2759" spans="13:45">
      <c r="M2759" s="62" t="s">
        <v>13529</v>
      </c>
      <c r="N2759" s="63"/>
      <c r="O2759" s="64" t="s">
        <v>2027</v>
      </c>
      <c r="P2759" s="65"/>
      <c r="Q2759" s="63" t="s">
        <v>2047</v>
      </c>
      <c r="R2759" s="68">
        <v>0</v>
      </c>
      <c r="S2759" s="68">
        <v>4</v>
      </c>
      <c r="T2759" s="69" t="s">
        <v>13530</v>
      </c>
      <c r="U2759" s="70"/>
      <c r="V2759" s="68"/>
      <c r="W2759" s="71"/>
      <c r="X2759" s="72"/>
      <c r="Y2759" s="71"/>
      <c r="Z2759" s="71"/>
      <c r="AA2759" s="71"/>
      <c r="AB2759" s="76"/>
      <c r="AC2759" s="68">
        <v>0</v>
      </c>
      <c r="AD2759" s="77"/>
      <c r="AE2759" s="68">
        <v>16</v>
      </c>
      <c r="AF2759" s="78"/>
      <c r="AG2759" s="81"/>
      <c r="AH2759" s="44" t="s">
        <v>2027</v>
      </c>
      <c r="AI2759" s="64" t="s">
        <v>2177</v>
      </c>
      <c r="AJ2759" s="63"/>
      <c r="AK2759" s="78"/>
      <c r="AL2759" s="78"/>
      <c r="AM2759" s="63"/>
      <c r="AN2759" s="78"/>
      <c r="AO2759" s="78"/>
      <c r="AP2759" s="63"/>
      <c r="AQ2759" s="78"/>
      <c r="AR2759" s="78"/>
      <c r="AS2759" s="86"/>
    </row>
    <row r="2760" spans="13:45">
      <c r="M2760" s="62" t="s">
        <v>13531</v>
      </c>
      <c r="N2760" s="63"/>
      <c r="O2760" s="64" t="s">
        <v>2027</v>
      </c>
      <c r="P2760" s="65"/>
      <c r="Q2760" s="63" t="s">
        <v>2149</v>
      </c>
      <c r="R2760" s="68">
        <v>0</v>
      </c>
      <c r="S2760" s="68">
        <v>2</v>
      </c>
      <c r="T2760" s="69" t="s">
        <v>13532</v>
      </c>
      <c r="U2760" s="70"/>
      <c r="V2760" s="68"/>
      <c r="W2760" s="71"/>
      <c r="X2760" s="72"/>
      <c r="Y2760" s="71"/>
      <c r="Z2760" s="71"/>
      <c r="AA2760" s="71"/>
      <c r="AB2760" s="76"/>
      <c r="AC2760" s="68">
        <v>0</v>
      </c>
      <c r="AD2760" s="77"/>
      <c r="AE2760" s="68">
        <v>16</v>
      </c>
      <c r="AF2760" s="78"/>
      <c r="AG2760" s="81"/>
      <c r="AH2760" s="44" t="s">
        <v>2027</v>
      </c>
      <c r="AI2760" s="64" t="s">
        <v>2177</v>
      </c>
      <c r="AJ2760" s="63"/>
      <c r="AK2760" s="78"/>
      <c r="AL2760" s="78"/>
      <c r="AM2760" s="63"/>
      <c r="AN2760" s="78"/>
      <c r="AO2760" s="78"/>
      <c r="AP2760" s="63"/>
      <c r="AQ2760" s="78"/>
      <c r="AR2760" s="78"/>
      <c r="AS2760" s="86"/>
    </row>
    <row r="2761" spans="13:45">
      <c r="M2761" s="62" t="s">
        <v>13533</v>
      </c>
      <c r="N2761" s="63" t="s">
        <v>13534</v>
      </c>
      <c r="O2761" s="64" t="s">
        <v>2027</v>
      </c>
      <c r="P2761" s="65"/>
      <c r="Q2761" s="63" t="s">
        <v>2047</v>
      </c>
      <c r="R2761" s="68">
        <v>0</v>
      </c>
      <c r="S2761" s="68">
        <v>1</v>
      </c>
      <c r="T2761" s="69" t="s">
        <v>2022</v>
      </c>
      <c r="U2761" s="70">
        <v>1172015</v>
      </c>
      <c r="V2761" s="68">
        <v>1176</v>
      </c>
      <c r="W2761" s="71">
        <v>43</v>
      </c>
      <c r="X2761" s="72">
        <v>0.0366</v>
      </c>
      <c r="Y2761" s="71">
        <v>35268</v>
      </c>
      <c r="Z2761" s="71">
        <v>569</v>
      </c>
      <c r="AA2761" s="71">
        <v>1</v>
      </c>
      <c r="AB2761" s="76">
        <v>0</v>
      </c>
      <c r="AC2761" s="68">
        <v>215737</v>
      </c>
      <c r="AD2761" s="77">
        <v>0.01</v>
      </c>
      <c r="AE2761" s="68">
        <v>27</v>
      </c>
      <c r="AF2761" s="78">
        <v>0.1568</v>
      </c>
      <c r="AG2761" s="81">
        <v>0.1818</v>
      </c>
      <c r="AH2761" s="82">
        <v>1.3</v>
      </c>
      <c r="AI2761" s="64" t="s">
        <v>13535</v>
      </c>
      <c r="AJ2761" s="63" t="s">
        <v>4037</v>
      </c>
      <c r="AK2761" s="78">
        <v>0.0588</v>
      </c>
      <c r="AL2761" s="78">
        <v>0.0909</v>
      </c>
      <c r="AM2761" s="63" t="s">
        <v>10770</v>
      </c>
      <c r="AN2761" s="78">
        <v>0.0588</v>
      </c>
      <c r="AO2761" s="78">
        <v>0</v>
      </c>
      <c r="AP2761" s="63" t="s">
        <v>13536</v>
      </c>
      <c r="AQ2761" s="78">
        <v>0.0392</v>
      </c>
      <c r="AR2761" s="78">
        <v>0.0909</v>
      </c>
      <c r="AS2761" s="86" t="s">
        <v>13537</v>
      </c>
    </row>
    <row r="2762" spans="13:45">
      <c r="M2762" s="62" t="s">
        <v>13538</v>
      </c>
      <c r="N2762" s="63"/>
      <c r="O2762" s="64" t="s">
        <v>2027</v>
      </c>
      <c r="P2762" s="65"/>
      <c r="Q2762" s="63" t="s">
        <v>2047</v>
      </c>
      <c r="R2762" s="68">
        <v>0</v>
      </c>
      <c r="S2762" s="68">
        <v>1</v>
      </c>
      <c r="T2762" s="69" t="s">
        <v>2024</v>
      </c>
      <c r="U2762" s="70"/>
      <c r="V2762" s="68"/>
      <c r="W2762" s="71"/>
      <c r="X2762" s="72"/>
      <c r="Y2762" s="71"/>
      <c r="Z2762" s="71"/>
      <c r="AA2762" s="71"/>
      <c r="AB2762" s="76"/>
      <c r="AC2762" s="68">
        <v>0</v>
      </c>
      <c r="AD2762" s="77"/>
      <c r="AE2762" s="68">
        <v>3</v>
      </c>
      <c r="AF2762" s="78"/>
      <c r="AG2762" s="81"/>
      <c r="AH2762" s="44" t="s">
        <v>2027</v>
      </c>
      <c r="AI2762" s="64" t="s">
        <v>2177</v>
      </c>
      <c r="AJ2762" s="63"/>
      <c r="AK2762" s="78"/>
      <c r="AL2762" s="78"/>
      <c r="AM2762" s="63"/>
      <c r="AN2762" s="78"/>
      <c r="AO2762" s="78"/>
      <c r="AP2762" s="63"/>
      <c r="AQ2762" s="78"/>
      <c r="AR2762" s="78"/>
      <c r="AS2762" s="86"/>
    </row>
    <row r="2763" spans="13:45">
      <c r="M2763" s="62" t="s">
        <v>13539</v>
      </c>
      <c r="N2763" s="63" t="s">
        <v>13540</v>
      </c>
      <c r="O2763" s="64" t="s">
        <v>2027</v>
      </c>
      <c r="P2763" s="65"/>
      <c r="Q2763" s="63" t="s">
        <v>2047</v>
      </c>
      <c r="R2763" s="68">
        <v>0</v>
      </c>
      <c r="S2763" s="68">
        <v>9</v>
      </c>
      <c r="T2763" s="69" t="s">
        <v>9846</v>
      </c>
      <c r="U2763" s="70">
        <v>1826409</v>
      </c>
      <c r="V2763" s="68">
        <v>1361</v>
      </c>
      <c r="W2763" s="71">
        <v>175</v>
      </c>
      <c r="X2763" s="72">
        <v>0.1289</v>
      </c>
      <c r="Y2763" s="71">
        <v>40267</v>
      </c>
      <c r="Z2763" s="71">
        <v>631</v>
      </c>
      <c r="AA2763" s="71">
        <v>4</v>
      </c>
      <c r="AB2763" s="76">
        <v>0</v>
      </c>
      <c r="AC2763" s="68">
        <v>662</v>
      </c>
      <c r="AD2763" s="77">
        <v>2.06</v>
      </c>
      <c r="AE2763" s="68">
        <v>2</v>
      </c>
      <c r="AF2763" s="78">
        <v>0.5626</v>
      </c>
      <c r="AG2763" s="81">
        <v>0.3333</v>
      </c>
      <c r="AH2763" s="82">
        <v>2</v>
      </c>
      <c r="AI2763" s="64" t="s">
        <v>13541</v>
      </c>
      <c r="AJ2763" s="63" t="s">
        <v>2450</v>
      </c>
      <c r="AK2763" s="78">
        <v>0.4063</v>
      </c>
      <c r="AL2763" s="78">
        <v>0.25</v>
      </c>
      <c r="AM2763" s="63" t="s">
        <v>2796</v>
      </c>
      <c r="AN2763" s="78">
        <v>0.0938</v>
      </c>
      <c r="AO2763" s="78">
        <v>0</v>
      </c>
      <c r="AP2763" s="63" t="s">
        <v>2089</v>
      </c>
      <c r="AQ2763" s="78">
        <v>0.0625</v>
      </c>
      <c r="AR2763" s="78">
        <v>0.0833</v>
      </c>
      <c r="AS2763" s="86" t="s">
        <v>13542</v>
      </c>
    </row>
    <row r="2764" spans="13:45">
      <c r="M2764" s="62" t="s">
        <v>13543</v>
      </c>
      <c r="N2764" s="63"/>
      <c r="O2764" s="64" t="s">
        <v>2027</v>
      </c>
      <c r="P2764" s="65"/>
      <c r="Q2764" s="63" t="s">
        <v>2047</v>
      </c>
      <c r="R2764" s="68">
        <v>0</v>
      </c>
      <c r="S2764" s="68">
        <v>3</v>
      </c>
      <c r="T2764" s="69" t="s">
        <v>5312</v>
      </c>
      <c r="U2764" s="70"/>
      <c r="V2764" s="68"/>
      <c r="W2764" s="71"/>
      <c r="X2764" s="72"/>
      <c r="Y2764" s="71"/>
      <c r="Z2764" s="71"/>
      <c r="AA2764" s="71"/>
      <c r="AB2764" s="76"/>
      <c r="AC2764" s="68">
        <v>0</v>
      </c>
      <c r="AD2764" s="77"/>
      <c r="AE2764" s="68">
        <v>16</v>
      </c>
      <c r="AF2764" s="78"/>
      <c r="AG2764" s="81"/>
      <c r="AH2764" s="44" t="s">
        <v>2027</v>
      </c>
      <c r="AI2764" s="64" t="s">
        <v>2177</v>
      </c>
      <c r="AJ2764" s="63"/>
      <c r="AK2764" s="78"/>
      <c r="AL2764" s="78"/>
      <c r="AM2764" s="63"/>
      <c r="AN2764" s="78"/>
      <c r="AO2764" s="78"/>
      <c r="AP2764" s="63"/>
      <c r="AQ2764" s="78"/>
      <c r="AR2764" s="78"/>
      <c r="AS2764" s="86"/>
    </row>
    <row r="2765" spans="13:45">
      <c r="M2765" s="62" t="s">
        <v>13544</v>
      </c>
      <c r="N2765" s="63" t="s">
        <v>13545</v>
      </c>
      <c r="O2765" s="64" t="s">
        <v>2027</v>
      </c>
      <c r="P2765" s="65"/>
      <c r="Q2765" s="63" t="s">
        <v>2047</v>
      </c>
      <c r="R2765" s="68">
        <v>0</v>
      </c>
      <c r="S2765" s="68">
        <v>1</v>
      </c>
      <c r="T2765" s="69" t="s">
        <v>2024</v>
      </c>
      <c r="U2765" s="70">
        <v>1191848</v>
      </c>
      <c r="V2765" s="68">
        <v>1058</v>
      </c>
      <c r="W2765" s="71">
        <v>58</v>
      </c>
      <c r="X2765" s="72">
        <v>0.0555</v>
      </c>
      <c r="Y2765" s="71">
        <v>26601</v>
      </c>
      <c r="Z2765" s="71">
        <v>473</v>
      </c>
      <c r="AA2765" s="71">
        <v>2</v>
      </c>
      <c r="AB2765" s="76">
        <v>0</v>
      </c>
      <c r="AC2765" s="68">
        <v>4637</v>
      </c>
      <c r="AD2765" s="77">
        <v>0.23</v>
      </c>
      <c r="AE2765" s="68">
        <v>1</v>
      </c>
      <c r="AF2765" s="78">
        <v>0.16</v>
      </c>
      <c r="AG2765" s="81">
        <v>0.5</v>
      </c>
      <c r="AH2765" s="82">
        <v>0.38</v>
      </c>
      <c r="AI2765" s="64" t="s">
        <v>5517</v>
      </c>
      <c r="AJ2765" s="63" t="s">
        <v>3137</v>
      </c>
      <c r="AK2765" s="78">
        <v>0.06</v>
      </c>
      <c r="AL2765" s="78">
        <v>0.3333</v>
      </c>
      <c r="AM2765" s="63" t="s">
        <v>4314</v>
      </c>
      <c r="AN2765" s="78">
        <v>0.06</v>
      </c>
      <c r="AO2765" s="78">
        <v>0</v>
      </c>
      <c r="AP2765" s="63" t="s">
        <v>13546</v>
      </c>
      <c r="AQ2765" s="78">
        <v>0.04</v>
      </c>
      <c r="AR2765" s="78">
        <v>0.1667</v>
      </c>
      <c r="AS2765" s="86" t="s">
        <v>13547</v>
      </c>
    </row>
    <row r="2766" spans="13:45">
      <c r="M2766" s="62" t="s">
        <v>13548</v>
      </c>
      <c r="N2766" s="63" t="s">
        <v>13549</v>
      </c>
      <c r="O2766" s="64" t="s">
        <v>2027</v>
      </c>
      <c r="P2766" s="65"/>
      <c r="Q2766" s="63" t="s">
        <v>2047</v>
      </c>
      <c r="R2766" s="68">
        <v>0</v>
      </c>
      <c r="S2766" s="68">
        <v>1</v>
      </c>
      <c r="T2766" s="69" t="s">
        <v>2024</v>
      </c>
      <c r="U2766" s="70">
        <v>1032650</v>
      </c>
      <c r="V2766" s="68">
        <v>1823</v>
      </c>
      <c r="W2766" s="71">
        <v>143</v>
      </c>
      <c r="X2766" s="72">
        <v>0.0785</v>
      </c>
      <c r="Y2766" s="71">
        <v>46215</v>
      </c>
      <c r="Z2766" s="71">
        <v>745</v>
      </c>
      <c r="AA2766" s="71">
        <v>4</v>
      </c>
      <c r="AB2766" s="76">
        <v>0</v>
      </c>
      <c r="AC2766" s="68">
        <v>6485</v>
      </c>
      <c r="AD2766" s="77">
        <v>0.28</v>
      </c>
      <c r="AE2766" s="68">
        <v>1</v>
      </c>
      <c r="AF2766" s="78">
        <v>0.1035</v>
      </c>
      <c r="AG2766" s="81">
        <v>0.2</v>
      </c>
      <c r="AH2766" s="44" t="s">
        <v>2027</v>
      </c>
      <c r="AI2766" s="64" t="s">
        <v>2177</v>
      </c>
      <c r="AJ2766" s="63" t="s">
        <v>13550</v>
      </c>
      <c r="AK2766" s="78">
        <v>0.0345</v>
      </c>
      <c r="AL2766" s="78">
        <v>0.2</v>
      </c>
      <c r="AM2766" s="63" t="s">
        <v>13551</v>
      </c>
      <c r="AN2766" s="78">
        <v>0.0345</v>
      </c>
      <c r="AO2766" s="78">
        <v>0</v>
      </c>
      <c r="AP2766" s="63" t="s">
        <v>13552</v>
      </c>
      <c r="AQ2766" s="78">
        <v>0.0345</v>
      </c>
      <c r="AR2766" s="78">
        <v>0</v>
      </c>
      <c r="AS2766" s="86" t="s">
        <v>13553</v>
      </c>
    </row>
    <row r="2767" spans="13:45">
      <c r="M2767" s="62" t="s">
        <v>13554</v>
      </c>
      <c r="N2767" s="63"/>
      <c r="O2767" s="64" t="s">
        <v>2027</v>
      </c>
      <c r="P2767" s="65"/>
      <c r="Q2767" s="63" t="s">
        <v>2047</v>
      </c>
      <c r="R2767" s="68">
        <v>0</v>
      </c>
      <c r="S2767" s="68">
        <v>5</v>
      </c>
      <c r="T2767" s="69" t="s">
        <v>13555</v>
      </c>
      <c r="U2767" s="70"/>
      <c r="V2767" s="68"/>
      <c r="W2767" s="71"/>
      <c r="X2767" s="72"/>
      <c r="Y2767" s="71"/>
      <c r="Z2767" s="71"/>
      <c r="AA2767" s="71"/>
      <c r="AB2767" s="76"/>
      <c r="AC2767" s="68">
        <v>0</v>
      </c>
      <c r="AD2767" s="77"/>
      <c r="AE2767" s="68">
        <v>16</v>
      </c>
      <c r="AF2767" s="78"/>
      <c r="AG2767" s="81"/>
      <c r="AH2767" s="44" t="s">
        <v>2027</v>
      </c>
      <c r="AI2767" s="64" t="s">
        <v>2177</v>
      </c>
      <c r="AJ2767" s="63"/>
      <c r="AK2767" s="78"/>
      <c r="AL2767" s="78"/>
      <c r="AM2767" s="63"/>
      <c r="AN2767" s="78"/>
      <c r="AO2767" s="78"/>
      <c r="AP2767" s="63"/>
      <c r="AQ2767" s="78"/>
      <c r="AR2767" s="78"/>
      <c r="AS2767" s="86"/>
    </row>
    <row r="2768" spans="13:45">
      <c r="M2768" s="62" t="s">
        <v>13556</v>
      </c>
      <c r="N2768" s="63"/>
      <c r="O2768" s="64" t="s">
        <v>2027</v>
      </c>
      <c r="P2768" s="65"/>
      <c r="Q2768" s="63" t="s">
        <v>2047</v>
      </c>
      <c r="R2768" s="68">
        <v>0</v>
      </c>
      <c r="S2768" s="68">
        <v>1</v>
      </c>
      <c r="T2768" s="69" t="s">
        <v>2024</v>
      </c>
      <c r="U2768" s="70">
        <v>2137134</v>
      </c>
      <c r="V2768" s="68"/>
      <c r="W2768" s="71"/>
      <c r="X2768" s="72"/>
      <c r="Y2768" s="71"/>
      <c r="Z2768" s="71"/>
      <c r="AA2768" s="71">
        <v>1</v>
      </c>
      <c r="AB2768" s="76">
        <v>0</v>
      </c>
      <c r="AC2768" s="68">
        <v>23751</v>
      </c>
      <c r="AD2768" s="77">
        <v>0</v>
      </c>
      <c r="AE2768" s="68">
        <v>5</v>
      </c>
      <c r="AF2768" s="78">
        <v>0.1852</v>
      </c>
      <c r="AG2768" s="81">
        <v>0.5</v>
      </c>
      <c r="AH2768" s="82">
        <v>1.05</v>
      </c>
      <c r="AI2768" s="64" t="s">
        <v>13557</v>
      </c>
      <c r="AJ2768" s="63" t="s">
        <v>5036</v>
      </c>
      <c r="AK2768" s="78">
        <v>0.0741</v>
      </c>
      <c r="AL2768" s="78">
        <v>0.25</v>
      </c>
      <c r="AM2768" s="63" t="s">
        <v>6424</v>
      </c>
      <c r="AN2768" s="78">
        <v>0.0741</v>
      </c>
      <c r="AO2768" s="78">
        <v>0</v>
      </c>
      <c r="AP2768" s="63" t="s">
        <v>13558</v>
      </c>
      <c r="AQ2768" s="78">
        <v>0.037</v>
      </c>
      <c r="AR2768" s="78">
        <v>0.25</v>
      </c>
      <c r="AS2768" s="86" t="s">
        <v>13559</v>
      </c>
    </row>
    <row r="2769" spans="13:45">
      <c r="M2769" s="62" t="s">
        <v>13560</v>
      </c>
      <c r="N2769" s="63" t="s">
        <v>13561</v>
      </c>
      <c r="O2769" s="64" t="s">
        <v>2027</v>
      </c>
      <c r="P2769" s="65"/>
      <c r="Q2769" s="63" t="s">
        <v>2047</v>
      </c>
      <c r="R2769" s="68">
        <v>0</v>
      </c>
      <c r="S2769" s="68">
        <v>1</v>
      </c>
      <c r="T2769" s="69" t="s">
        <v>2024</v>
      </c>
      <c r="U2769" s="70"/>
      <c r="V2769" s="68"/>
      <c r="W2769" s="71"/>
      <c r="X2769" s="72"/>
      <c r="Y2769" s="71"/>
      <c r="Z2769" s="71"/>
      <c r="AA2769" s="71">
        <v>1</v>
      </c>
      <c r="AB2769" s="76">
        <v>0</v>
      </c>
      <c r="AC2769" s="68">
        <v>9147</v>
      </c>
      <c r="AD2769" s="77">
        <v>0</v>
      </c>
      <c r="AE2769" s="68">
        <v>5</v>
      </c>
      <c r="AF2769" s="78">
        <v>0.1176</v>
      </c>
      <c r="AG2769" s="81">
        <v>0.3333</v>
      </c>
      <c r="AH2769" s="82">
        <v>1.02</v>
      </c>
      <c r="AI2769" s="64" t="s">
        <v>3876</v>
      </c>
      <c r="AJ2769" s="63" t="s">
        <v>13562</v>
      </c>
      <c r="AK2769" s="78">
        <v>0.0588</v>
      </c>
      <c r="AL2769" s="78">
        <v>0.3333</v>
      </c>
      <c r="AM2769" s="63" t="s">
        <v>13563</v>
      </c>
      <c r="AN2769" s="78">
        <v>0.0294</v>
      </c>
      <c r="AO2769" s="78">
        <v>0</v>
      </c>
      <c r="AP2769" s="63" t="s">
        <v>13564</v>
      </c>
      <c r="AQ2769" s="78">
        <v>0.0294</v>
      </c>
      <c r="AR2769" s="78">
        <v>0</v>
      </c>
      <c r="AS2769" s="86" t="s">
        <v>13565</v>
      </c>
    </row>
    <row r="2770" spans="13:45">
      <c r="M2770" s="62" t="s">
        <v>13566</v>
      </c>
      <c r="N2770" s="63" t="s">
        <v>13567</v>
      </c>
      <c r="O2770" s="64" t="s">
        <v>2027</v>
      </c>
      <c r="P2770" s="65"/>
      <c r="Q2770" s="63" t="s">
        <v>2047</v>
      </c>
      <c r="R2770" s="68">
        <v>0</v>
      </c>
      <c r="S2770" s="68">
        <v>1</v>
      </c>
      <c r="T2770" s="69" t="s">
        <v>2024</v>
      </c>
      <c r="U2770" s="70">
        <v>2137124</v>
      </c>
      <c r="V2770" s="68">
        <v>587</v>
      </c>
      <c r="W2770" s="71">
        <v>30</v>
      </c>
      <c r="X2770" s="72">
        <v>0.0527</v>
      </c>
      <c r="Y2770" s="71">
        <v>15596</v>
      </c>
      <c r="Z2770" s="71">
        <v>281</v>
      </c>
      <c r="AA2770" s="71">
        <v>1</v>
      </c>
      <c r="AB2770" s="76">
        <v>0</v>
      </c>
      <c r="AC2770" s="68">
        <v>23607</v>
      </c>
      <c r="AD2770" s="77">
        <v>0.02</v>
      </c>
      <c r="AE2770" s="68">
        <v>1</v>
      </c>
      <c r="AF2770" s="78">
        <v>0.1852</v>
      </c>
      <c r="AG2770" s="81">
        <v>0.6</v>
      </c>
      <c r="AH2770" s="82">
        <v>0.8</v>
      </c>
      <c r="AI2770" s="64" t="s">
        <v>13568</v>
      </c>
      <c r="AJ2770" s="63" t="s">
        <v>13569</v>
      </c>
      <c r="AK2770" s="78">
        <v>0.0741</v>
      </c>
      <c r="AL2770" s="78">
        <v>0.2</v>
      </c>
      <c r="AM2770" s="63" t="s">
        <v>2568</v>
      </c>
      <c r="AN2770" s="78">
        <v>0.0741</v>
      </c>
      <c r="AO2770" s="78">
        <v>0.2</v>
      </c>
      <c r="AP2770" s="63" t="s">
        <v>13570</v>
      </c>
      <c r="AQ2770" s="78">
        <v>0.037</v>
      </c>
      <c r="AR2770" s="78">
        <v>0.2</v>
      </c>
      <c r="AS2770" s="86" t="s">
        <v>13571</v>
      </c>
    </row>
    <row r="2771" spans="13:45">
      <c r="M2771" s="62" t="s">
        <v>13572</v>
      </c>
      <c r="N2771" s="63" t="s">
        <v>13573</v>
      </c>
      <c r="O2771" s="64" t="s">
        <v>2027</v>
      </c>
      <c r="P2771" s="65"/>
      <c r="Q2771" s="63" t="s">
        <v>2047</v>
      </c>
      <c r="R2771" s="68">
        <v>0</v>
      </c>
      <c r="S2771" s="68">
        <v>1</v>
      </c>
      <c r="T2771" s="69" t="s">
        <v>2024</v>
      </c>
      <c r="U2771" s="70">
        <v>2291380</v>
      </c>
      <c r="V2771" s="68"/>
      <c r="W2771" s="71"/>
      <c r="X2771" s="72"/>
      <c r="Y2771" s="71"/>
      <c r="Z2771" s="71"/>
      <c r="AA2771" s="71">
        <v>1</v>
      </c>
      <c r="AB2771" s="76">
        <v>0</v>
      </c>
      <c r="AC2771" s="68">
        <v>13681</v>
      </c>
      <c r="AD2771" s="77">
        <v>0</v>
      </c>
      <c r="AE2771" s="68">
        <v>1</v>
      </c>
      <c r="AF2771" s="78">
        <v>0.2</v>
      </c>
      <c r="AG2771" s="81">
        <v>0.2</v>
      </c>
      <c r="AH2771" s="44" t="s">
        <v>2027</v>
      </c>
      <c r="AI2771" s="64" t="s">
        <v>2177</v>
      </c>
      <c r="AJ2771" s="63" t="s">
        <v>2568</v>
      </c>
      <c r="AK2771" s="78">
        <v>0.08</v>
      </c>
      <c r="AL2771" s="78">
        <v>0</v>
      </c>
      <c r="AM2771" s="63" t="s">
        <v>13574</v>
      </c>
      <c r="AN2771" s="78">
        <v>0.08</v>
      </c>
      <c r="AO2771" s="78">
        <v>0</v>
      </c>
      <c r="AP2771" s="63" t="s">
        <v>13575</v>
      </c>
      <c r="AQ2771" s="78">
        <v>0.04</v>
      </c>
      <c r="AR2771" s="78">
        <v>0.2</v>
      </c>
      <c r="AS2771" s="86" t="s">
        <v>13576</v>
      </c>
    </row>
    <row r="2772" spans="13:45">
      <c r="M2772" s="62" t="s">
        <v>13577</v>
      </c>
      <c r="N2772" s="63" t="s">
        <v>13578</v>
      </c>
      <c r="O2772" s="64" t="s">
        <v>2027</v>
      </c>
      <c r="P2772" s="65"/>
      <c r="Q2772" s="63" t="s">
        <v>2047</v>
      </c>
      <c r="R2772" s="68">
        <v>0</v>
      </c>
      <c r="S2772" s="68">
        <v>1</v>
      </c>
      <c r="T2772" s="69" t="s">
        <v>2024</v>
      </c>
      <c r="U2772" s="70"/>
      <c r="V2772" s="68"/>
      <c r="W2772" s="71"/>
      <c r="X2772" s="72"/>
      <c r="Y2772" s="71"/>
      <c r="Z2772" s="71"/>
      <c r="AA2772" s="71">
        <v>1</v>
      </c>
      <c r="AB2772" s="76">
        <v>0</v>
      </c>
      <c r="AC2772" s="68">
        <v>127</v>
      </c>
      <c r="AD2772" s="77">
        <v>0</v>
      </c>
      <c r="AE2772" s="68">
        <v>12</v>
      </c>
      <c r="AF2772" s="78">
        <v>0.2334</v>
      </c>
      <c r="AG2772" s="81">
        <v>0.1429</v>
      </c>
      <c r="AH2772" s="82">
        <v>1</v>
      </c>
      <c r="AI2772" s="64" t="s">
        <v>3969</v>
      </c>
      <c r="AJ2772" s="63" t="s">
        <v>2568</v>
      </c>
      <c r="AK2772" s="78">
        <v>0.1</v>
      </c>
      <c r="AL2772" s="78">
        <v>0.1429</v>
      </c>
      <c r="AM2772" s="63" t="s">
        <v>13579</v>
      </c>
      <c r="AN2772" s="78">
        <v>0.0667</v>
      </c>
      <c r="AO2772" s="78">
        <v>0</v>
      </c>
      <c r="AP2772" s="63" t="s">
        <v>13580</v>
      </c>
      <c r="AQ2772" s="78">
        <v>0.0667</v>
      </c>
      <c r="AR2772" s="78">
        <v>0</v>
      </c>
      <c r="AS2772" s="86" t="s">
        <v>13581</v>
      </c>
    </row>
    <row r="2773" spans="13:45">
      <c r="M2773" s="62" t="s">
        <v>13582</v>
      </c>
      <c r="N2773" s="63" t="s">
        <v>13583</v>
      </c>
      <c r="O2773" s="64" t="s">
        <v>2027</v>
      </c>
      <c r="P2773" s="65"/>
      <c r="Q2773" s="63" t="s">
        <v>2047</v>
      </c>
      <c r="R2773" s="68">
        <v>0</v>
      </c>
      <c r="S2773" s="68">
        <v>1</v>
      </c>
      <c r="T2773" s="69" t="s">
        <v>2024</v>
      </c>
      <c r="U2773" s="70">
        <v>2005949</v>
      </c>
      <c r="V2773" s="68">
        <v>805</v>
      </c>
      <c r="W2773" s="71">
        <v>22</v>
      </c>
      <c r="X2773" s="72">
        <v>0.0281</v>
      </c>
      <c r="Y2773" s="71">
        <v>19166</v>
      </c>
      <c r="Z2773" s="71">
        <v>331</v>
      </c>
      <c r="AA2773" s="71">
        <v>1</v>
      </c>
      <c r="AB2773" s="76">
        <v>0</v>
      </c>
      <c r="AC2773" s="68">
        <v>180</v>
      </c>
      <c r="AD2773" s="77">
        <v>4.47</v>
      </c>
      <c r="AE2773" s="68">
        <v>12</v>
      </c>
      <c r="AF2773" s="78">
        <v>0.2001</v>
      </c>
      <c r="AG2773" s="81">
        <v>0.3334</v>
      </c>
      <c r="AH2773" s="44" t="s">
        <v>2027</v>
      </c>
      <c r="AI2773" s="64" t="s">
        <v>2177</v>
      </c>
      <c r="AJ2773" s="63" t="s">
        <v>5009</v>
      </c>
      <c r="AK2773" s="78">
        <v>0.0667</v>
      </c>
      <c r="AL2773" s="78">
        <v>0.1667</v>
      </c>
      <c r="AM2773" s="63" t="s">
        <v>6424</v>
      </c>
      <c r="AN2773" s="78">
        <v>0.0667</v>
      </c>
      <c r="AO2773" s="78">
        <v>0.1667</v>
      </c>
      <c r="AP2773" s="63" t="s">
        <v>2871</v>
      </c>
      <c r="AQ2773" s="78">
        <v>0.0667</v>
      </c>
      <c r="AR2773" s="78">
        <v>0</v>
      </c>
      <c r="AS2773" s="86" t="s">
        <v>13584</v>
      </c>
    </row>
    <row r="2774" spans="13:45">
      <c r="M2774" s="62" t="s">
        <v>13585</v>
      </c>
      <c r="N2774" s="63"/>
      <c r="O2774" s="64" t="s">
        <v>2027</v>
      </c>
      <c r="P2774" s="65"/>
      <c r="Q2774" s="63" t="s">
        <v>2149</v>
      </c>
      <c r="R2774" s="68">
        <v>0</v>
      </c>
      <c r="S2774" s="68">
        <v>2</v>
      </c>
      <c r="T2774" s="69" t="s">
        <v>3201</v>
      </c>
      <c r="U2774" s="70"/>
      <c r="V2774" s="68"/>
      <c r="W2774" s="71"/>
      <c r="X2774" s="72"/>
      <c r="Y2774" s="71"/>
      <c r="Z2774" s="71"/>
      <c r="AA2774" s="71"/>
      <c r="AB2774" s="76"/>
      <c r="AC2774" s="68">
        <v>0</v>
      </c>
      <c r="AD2774" s="77"/>
      <c r="AE2774" s="68">
        <v>17</v>
      </c>
      <c r="AF2774" s="78"/>
      <c r="AG2774" s="81"/>
      <c r="AH2774" s="44" t="s">
        <v>2027</v>
      </c>
      <c r="AI2774" s="64" t="s">
        <v>2177</v>
      </c>
      <c r="AJ2774" s="63"/>
      <c r="AK2774" s="78"/>
      <c r="AL2774" s="78"/>
      <c r="AM2774" s="63"/>
      <c r="AN2774" s="78"/>
      <c r="AO2774" s="78"/>
      <c r="AP2774" s="63"/>
      <c r="AQ2774" s="78"/>
      <c r="AR2774" s="78"/>
      <c r="AS2774" s="86"/>
    </row>
    <row r="2775" spans="13:45">
      <c r="M2775" s="62" t="s">
        <v>13586</v>
      </c>
      <c r="N2775" s="63"/>
      <c r="O2775" s="64" t="s">
        <v>2027</v>
      </c>
      <c r="P2775" s="65"/>
      <c r="Q2775" s="63" t="s">
        <v>2149</v>
      </c>
      <c r="R2775" s="68">
        <v>0</v>
      </c>
      <c r="S2775" s="68">
        <v>1</v>
      </c>
      <c r="T2775" s="69" t="s">
        <v>4096</v>
      </c>
      <c r="U2775" s="70"/>
      <c r="V2775" s="68"/>
      <c r="W2775" s="71"/>
      <c r="X2775" s="72"/>
      <c r="Y2775" s="71"/>
      <c r="Z2775" s="71"/>
      <c r="AA2775" s="71"/>
      <c r="AB2775" s="76"/>
      <c r="AC2775" s="68">
        <v>0</v>
      </c>
      <c r="AD2775" s="77"/>
      <c r="AE2775" s="68">
        <v>16</v>
      </c>
      <c r="AF2775" s="78"/>
      <c r="AG2775" s="81"/>
      <c r="AH2775" s="44" t="s">
        <v>2027</v>
      </c>
      <c r="AI2775" s="64" t="s">
        <v>2177</v>
      </c>
      <c r="AJ2775" s="63"/>
      <c r="AK2775" s="78"/>
      <c r="AL2775" s="78"/>
      <c r="AM2775" s="63"/>
      <c r="AN2775" s="78"/>
      <c r="AO2775" s="78"/>
      <c r="AP2775" s="63"/>
      <c r="AQ2775" s="78"/>
      <c r="AR2775" s="78"/>
      <c r="AS2775" s="86"/>
    </row>
    <row r="2776" spans="13:45">
      <c r="M2776" s="62" t="s">
        <v>13587</v>
      </c>
      <c r="N2776" s="63"/>
      <c r="O2776" s="64" t="s">
        <v>2027</v>
      </c>
      <c r="P2776" s="65"/>
      <c r="Q2776" s="63" t="s">
        <v>2047</v>
      </c>
      <c r="R2776" s="68">
        <v>0</v>
      </c>
      <c r="S2776" s="68">
        <v>3</v>
      </c>
      <c r="T2776" s="69" t="s">
        <v>13588</v>
      </c>
      <c r="U2776" s="70"/>
      <c r="V2776" s="68"/>
      <c r="W2776" s="71"/>
      <c r="X2776" s="72"/>
      <c r="Y2776" s="71"/>
      <c r="Z2776" s="71"/>
      <c r="AA2776" s="71"/>
      <c r="AB2776" s="76"/>
      <c r="AC2776" s="68">
        <v>0</v>
      </c>
      <c r="AD2776" s="77"/>
      <c r="AE2776" s="68">
        <v>32</v>
      </c>
      <c r="AF2776" s="78"/>
      <c r="AG2776" s="81"/>
      <c r="AH2776" s="44" t="s">
        <v>2027</v>
      </c>
      <c r="AI2776" s="64" t="s">
        <v>2177</v>
      </c>
      <c r="AJ2776" s="63"/>
      <c r="AK2776" s="78"/>
      <c r="AL2776" s="78"/>
      <c r="AM2776" s="63"/>
      <c r="AN2776" s="78"/>
      <c r="AO2776" s="78"/>
      <c r="AP2776" s="63"/>
      <c r="AQ2776" s="78"/>
      <c r="AR2776" s="78"/>
      <c r="AS2776" s="86"/>
    </row>
    <row r="2777" spans="13:45">
      <c r="M2777" s="62" t="s">
        <v>13589</v>
      </c>
      <c r="N2777" s="63" t="s">
        <v>13590</v>
      </c>
      <c r="O2777" s="64" t="s">
        <v>2027</v>
      </c>
      <c r="P2777" s="65"/>
      <c r="Q2777" s="63" t="s">
        <v>2149</v>
      </c>
      <c r="R2777" s="68">
        <v>0</v>
      </c>
      <c r="S2777" s="68">
        <v>1</v>
      </c>
      <c r="T2777" s="69" t="s">
        <v>2022</v>
      </c>
      <c r="U2777" s="70">
        <v>1126404</v>
      </c>
      <c r="V2777" s="68">
        <v>407</v>
      </c>
      <c r="W2777" s="71">
        <v>13</v>
      </c>
      <c r="X2777" s="72">
        <v>0.0339</v>
      </c>
      <c r="Y2777" s="71">
        <v>9566</v>
      </c>
      <c r="Z2777" s="71">
        <v>194</v>
      </c>
      <c r="AA2777" s="71">
        <v>1</v>
      </c>
      <c r="AB2777" s="76">
        <v>0</v>
      </c>
      <c r="AC2777" s="68">
        <v>15250</v>
      </c>
      <c r="AD2777" s="77">
        <v>0.03</v>
      </c>
      <c r="AE2777" s="68">
        <v>4</v>
      </c>
      <c r="AF2777" s="78">
        <v>0.2076</v>
      </c>
      <c r="AG2777" s="81">
        <v>0</v>
      </c>
      <c r="AH2777" s="82">
        <v>0.2</v>
      </c>
      <c r="AI2777" s="64" t="s">
        <v>10669</v>
      </c>
      <c r="AJ2777" s="63" t="s">
        <v>13591</v>
      </c>
      <c r="AK2777" s="78">
        <v>0.0755</v>
      </c>
      <c r="AL2777" s="78">
        <v>0</v>
      </c>
      <c r="AM2777" s="63" t="s">
        <v>13592</v>
      </c>
      <c r="AN2777" s="78">
        <v>0.0755</v>
      </c>
      <c r="AO2777" s="78">
        <v>0</v>
      </c>
      <c r="AP2777" s="63" t="s">
        <v>13593</v>
      </c>
      <c r="AQ2777" s="78">
        <v>0.0566</v>
      </c>
      <c r="AR2777" s="78">
        <v>0</v>
      </c>
      <c r="AS2777" s="86" t="s">
        <v>13594</v>
      </c>
    </row>
    <row r="2778" spans="13:45">
      <c r="M2778" s="62" t="s">
        <v>13595</v>
      </c>
      <c r="N2778" s="63" t="s">
        <v>13596</v>
      </c>
      <c r="O2778" s="64" t="s">
        <v>2027</v>
      </c>
      <c r="P2778" s="65"/>
      <c r="Q2778" s="63" t="s">
        <v>2149</v>
      </c>
      <c r="R2778" s="68">
        <v>0</v>
      </c>
      <c r="S2778" s="68">
        <v>1</v>
      </c>
      <c r="T2778" s="69" t="s">
        <v>2022</v>
      </c>
      <c r="U2778" s="70"/>
      <c r="V2778" s="68"/>
      <c r="W2778" s="71"/>
      <c r="X2778" s="72"/>
      <c r="Y2778" s="71"/>
      <c r="Z2778" s="71"/>
      <c r="AA2778" s="71">
        <v>1</v>
      </c>
      <c r="AB2778" s="76">
        <v>0</v>
      </c>
      <c r="AC2778" s="68">
        <v>70</v>
      </c>
      <c r="AD2778" s="77">
        <v>0</v>
      </c>
      <c r="AE2778" s="68">
        <v>38</v>
      </c>
      <c r="AF2778" s="78">
        <v>0.2448</v>
      </c>
      <c r="AG2778" s="81">
        <v>1</v>
      </c>
      <c r="AH2778" s="82">
        <v>0.83</v>
      </c>
      <c r="AI2778" s="64" t="s">
        <v>4360</v>
      </c>
      <c r="AJ2778" s="63" t="s">
        <v>13597</v>
      </c>
      <c r="AK2778" s="78">
        <v>0.102</v>
      </c>
      <c r="AL2778" s="78">
        <v>1</v>
      </c>
      <c r="AM2778" s="63" t="s">
        <v>13598</v>
      </c>
      <c r="AN2778" s="78">
        <v>0.0816</v>
      </c>
      <c r="AO2778" s="78">
        <v>0</v>
      </c>
      <c r="AP2778" s="63" t="s">
        <v>13599</v>
      </c>
      <c r="AQ2778" s="78">
        <v>0.0612</v>
      </c>
      <c r="AR2778" s="78">
        <v>0</v>
      </c>
      <c r="AS2778" s="86" t="s">
        <v>13600</v>
      </c>
    </row>
    <row r="2779" spans="13:45">
      <c r="M2779" s="62" t="s">
        <v>1487</v>
      </c>
      <c r="N2779" s="63"/>
      <c r="O2779" s="64" t="s">
        <v>2027</v>
      </c>
      <c r="P2779" s="65"/>
      <c r="Q2779" s="63" t="s">
        <v>2149</v>
      </c>
      <c r="R2779" s="68">
        <v>0</v>
      </c>
      <c r="S2779" s="68">
        <v>1</v>
      </c>
      <c r="T2779" s="69" t="s">
        <v>5291</v>
      </c>
      <c r="U2779" s="70"/>
      <c r="V2779" s="68"/>
      <c r="W2779" s="71"/>
      <c r="X2779" s="72"/>
      <c r="Y2779" s="71"/>
      <c r="Z2779" s="71"/>
      <c r="AA2779" s="71"/>
      <c r="AB2779" s="76"/>
      <c r="AC2779" s="68">
        <v>0</v>
      </c>
      <c r="AD2779" s="77"/>
      <c r="AE2779" s="68">
        <v>69</v>
      </c>
      <c r="AF2779" s="78"/>
      <c r="AG2779" s="81"/>
      <c r="AH2779" s="44" t="s">
        <v>2027</v>
      </c>
      <c r="AI2779" s="64" t="s">
        <v>2177</v>
      </c>
      <c r="AJ2779" s="63"/>
      <c r="AK2779" s="78"/>
      <c r="AL2779" s="78"/>
      <c r="AM2779" s="63"/>
      <c r="AN2779" s="78"/>
      <c r="AO2779" s="78"/>
      <c r="AP2779" s="63"/>
      <c r="AQ2779" s="78"/>
      <c r="AR2779" s="78"/>
      <c r="AS2779" s="86"/>
    </row>
    <row r="2780" spans="13:45">
      <c r="M2780" s="62" t="s">
        <v>13601</v>
      </c>
      <c r="N2780" s="63"/>
      <c r="O2780" s="64" t="s">
        <v>2027</v>
      </c>
      <c r="P2780" s="65"/>
      <c r="Q2780" s="63" t="s">
        <v>2047</v>
      </c>
      <c r="R2780" s="68">
        <v>0</v>
      </c>
      <c r="S2780" s="68">
        <v>2</v>
      </c>
      <c r="T2780" s="69" t="s">
        <v>8213</v>
      </c>
      <c r="U2780" s="70"/>
      <c r="V2780" s="68"/>
      <c r="W2780" s="71"/>
      <c r="X2780" s="72"/>
      <c r="Y2780" s="71"/>
      <c r="Z2780" s="71"/>
      <c r="AA2780" s="71"/>
      <c r="AB2780" s="76"/>
      <c r="AC2780" s="68">
        <v>0</v>
      </c>
      <c r="AD2780" s="77"/>
      <c r="AE2780" s="68">
        <v>34</v>
      </c>
      <c r="AF2780" s="78"/>
      <c r="AG2780" s="81"/>
      <c r="AH2780" s="44" t="s">
        <v>2027</v>
      </c>
      <c r="AI2780" s="64" t="s">
        <v>2177</v>
      </c>
      <c r="AJ2780" s="63"/>
      <c r="AK2780" s="78"/>
      <c r="AL2780" s="78"/>
      <c r="AM2780" s="63"/>
      <c r="AN2780" s="78"/>
      <c r="AO2780" s="78"/>
      <c r="AP2780" s="63"/>
      <c r="AQ2780" s="78"/>
      <c r="AR2780" s="78"/>
      <c r="AS2780" s="86"/>
    </row>
    <row r="2781" spans="13:45">
      <c r="M2781" s="62" t="s">
        <v>13602</v>
      </c>
      <c r="N2781" s="63" t="s">
        <v>13603</v>
      </c>
      <c r="O2781" s="64" t="s">
        <v>2027</v>
      </c>
      <c r="P2781" s="65"/>
      <c r="Q2781" s="63" t="s">
        <v>2047</v>
      </c>
      <c r="R2781" s="68">
        <v>0</v>
      </c>
      <c r="S2781" s="68">
        <v>10</v>
      </c>
      <c r="T2781" s="69" t="s">
        <v>11979</v>
      </c>
      <c r="U2781" s="70">
        <v>1831345</v>
      </c>
      <c r="V2781" s="68">
        <v>594</v>
      </c>
      <c r="W2781" s="71">
        <v>47</v>
      </c>
      <c r="X2781" s="72">
        <v>0.0803</v>
      </c>
      <c r="Y2781" s="71">
        <v>14081</v>
      </c>
      <c r="Z2781" s="71">
        <v>257</v>
      </c>
      <c r="AA2781" s="71">
        <v>2</v>
      </c>
      <c r="AB2781" s="76">
        <v>0</v>
      </c>
      <c r="AC2781" s="68">
        <v>165</v>
      </c>
      <c r="AD2781" s="77">
        <v>3.6</v>
      </c>
      <c r="AE2781" s="68">
        <v>5</v>
      </c>
      <c r="AF2781" s="78">
        <v>0.3438</v>
      </c>
      <c r="AG2781" s="81">
        <v>0.375</v>
      </c>
      <c r="AH2781" s="82">
        <v>3.54</v>
      </c>
      <c r="AI2781" s="64" t="s">
        <v>13604</v>
      </c>
      <c r="AJ2781" s="63" t="s">
        <v>2279</v>
      </c>
      <c r="AK2781" s="78">
        <v>0.1875</v>
      </c>
      <c r="AL2781" s="78">
        <v>0.125</v>
      </c>
      <c r="AM2781" s="63" t="s">
        <v>3191</v>
      </c>
      <c r="AN2781" s="78">
        <v>0.0938</v>
      </c>
      <c r="AO2781" s="78">
        <v>0</v>
      </c>
      <c r="AP2781" s="63" t="s">
        <v>3373</v>
      </c>
      <c r="AQ2781" s="78">
        <v>0.0625</v>
      </c>
      <c r="AR2781" s="78">
        <v>0.25</v>
      </c>
      <c r="AS2781" s="86" t="s">
        <v>13605</v>
      </c>
    </row>
    <row r="2782" spans="13:45">
      <c r="M2782" s="62" t="s">
        <v>13606</v>
      </c>
      <c r="N2782" s="63" t="s">
        <v>13607</v>
      </c>
      <c r="O2782" s="64" t="s">
        <v>2027</v>
      </c>
      <c r="P2782" s="65"/>
      <c r="Q2782" s="63" t="s">
        <v>2047</v>
      </c>
      <c r="R2782" s="68">
        <v>0</v>
      </c>
      <c r="S2782" s="68">
        <v>7</v>
      </c>
      <c r="T2782" s="69" t="s">
        <v>13608</v>
      </c>
      <c r="U2782" s="70"/>
      <c r="V2782" s="68"/>
      <c r="W2782" s="71"/>
      <c r="X2782" s="72"/>
      <c r="Y2782" s="71"/>
      <c r="Z2782" s="71"/>
      <c r="AA2782" s="71">
        <v>1</v>
      </c>
      <c r="AB2782" s="76">
        <v>0</v>
      </c>
      <c r="AC2782" s="68">
        <v>138</v>
      </c>
      <c r="AD2782" s="77">
        <v>0</v>
      </c>
      <c r="AE2782" s="68">
        <v>4</v>
      </c>
      <c r="AF2782" s="78">
        <v>0.5208</v>
      </c>
      <c r="AG2782" s="81">
        <v>0.8572</v>
      </c>
      <c r="AH2782" s="82">
        <v>2.56</v>
      </c>
      <c r="AI2782" s="64" t="s">
        <v>13609</v>
      </c>
      <c r="AJ2782" s="63" t="s">
        <v>2917</v>
      </c>
      <c r="AK2782" s="78">
        <v>0.25</v>
      </c>
      <c r="AL2782" s="78">
        <v>0.7143</v>
      </c>
      <c r="AM2782" s="63" t="s">
        <v>2279</v>
      </c>
      <c r="AN2782" s="78">
        <v>0.2083</v>
      </c>
      <c r="AO2782" s="78">
        <v>0.1429</v>
      </c>
      <c r="AP2782" s="63" t="s">
        <v>2178</v>
      </c>
      <c r="AQ2782" s="78">
        <v>0.0625</v>
      </c>
      <c r="AR2782" s="78">
        <v>0</v>
      </c>
      <c r="AS2782" s="86" t="s">
        <v>13610</v>
      </c>
    </row>
    <row r="2783" spans="13:45">
      <c r="M2783" s="62" t="s">
        <v>13611</v>
      </c>
      <c r="N2783" s="63" t="s">
        <v>13612</v>
      </c>
      <c r="O2783" s="64" t="s">
        <v>2027</v>
      </c>
      <c r="P2783" s="65"/>
      <c r="Q2783" s="63" t="s">
        <v>2047</v>
      </c>
      <c r="R2783" s="68">
        <v>0</v>
      </c>
      <c r="S2783" s="68">
        <v>6</v>
      </c>
      <c r="T2783" s="69" t="s">
        <v>13613</v>
      </c>
      <c r="U2783" s="70">
        <v>1442300</v>
      </c>
      <c r="V2783" s="68">
        <v>1644</v>
      </c>
      <c r="W2783" s="71">
        <v>156</v>
      </c>
      <c r="X2783" s="72">
        <v>0.0951</v>
      </c>
      <c r="Y2783" s="71">
        <v>47356</v>
      </c>
      <c r="Z2783" s="71">
        <v>743</v>
      </c>
      <c r="AA2783" s="71">
        <v>4</v>
      </c>
      <c r="AB2783" s="76">
        <v>1</v>
      </c>
      <c r="AC2783" s="68">
        <v>176</v>
      </c>
      <c r="AD2783" s="77">
        <v>9.34</v>
      </c>
      <c r="AE2783" s="68">
        <v>6</v>
      </c>
      <c r="AF2783" s="78">
        <v>0.5854</v>
      </c>
      <c r="AG2783" s="81">
        <v>0.6</v>
      </c>
      <c r="AH2783" s="82">
        <v>3.06</v>
      </c>
      <c r="AI2783" s="64" t="s">
        <v>13614</v>
      </c>
      <c r="AJ2783" s="63" t="s">
        <v>2279</v>
      </c>
      <c r="AK2783" s="78">
        <v>0.2683</v>
      </c>
      <c r="AL2783" s="78">
        <v>0.2</v>
      </c>
      <c r="AM2783" s="63" t="s">
        <v>2917</v>
      </c>
      <c r="AN2783" s="78">
        <v>0.1951</v>
      </c>
      <c r="AO2783" s="78">
        <v>0.2667</v>
      </c>
      <c r="AP2783" s="63" t="s">
        <v>3018</v>
      </c>
      <c r="AQ2783" s="78">
        <v>0.122</v>
      </c>
      <c r="AR2783" s="78">
        <v>0.1333</v>
      </c>
      <c r="AS2783" s="86" t="s">
        <v>13615</v>
      </c>
    </row>
    <row r="2784" spans="13:45">
      <c r="M2784" s="62" t="s">
        <v>13616</v>
      </c>
      <c r="N2784" s="63" t="s">
        <v>13607</v>
      </c>
      <c r="O2784" s="64" t="s">
        <v>2027</v>
      </c>
      <c r="P2784" s="65"/>
      <c r="Q2784" s="63" t="s">
        <v>2047</v>
      </c>
      <c r="R2784" s="68">
        <v>0</v>
      </c>
      <c r="S2784" s="68">
        <v>10</v>
      </c>
      <c r="T2784" s="69" t="s">
        <v>11866</v>
      </c>
      <c r="U2784" s="70">
        <v>1377716</v>
      </c>
      <c r="V2784" s="68">
        <v>1224</v>
      </c>
      <c r="W2784" s="71">
        <v>70</v>
      </c>
      <c r="X2784" s="72">
        <v>0.0575</v>
      </c>
      <c r="Y2784" s="71">
        <v>25999</v>
      </c>
      <c r="Z2784" s="71">
        <v>489</v>
      </c>
      <c r="AA2784" s="71">
        <v>2</v>
      </c>
      <c r="AB2784" s="76">
        <v>2</v>
      </c>
      <c r="AC2784" s="68">
        <v>677</v>
      </c>
      <c r="AD2784" s="77">
        <v>1.81</v>
      </c>
      <c r="AE2784" s="68">
        <v>23</v>
      </c>
      <c r="AF2784" s="78">
        <v>0.5349</v>
      </c>
      <c r="AG2784" s="81">
        <v>0.3572</v>
      </c>
      <c r="AH2784" s="82">
        <v>1.44</v>
      </c>
      <c r="AI2784" s="64" t="s">
        <v>4679</v>
      </c>
      <c r="AJ2784" s="63" t="s">
        <v>2917</v>
      </c>
      <c r="AK2784" s="78">
        <v>0.2558</v>
      </c>
      <c r="AL2784" s="78">
        <v>0.1429</v>
      </c>
      <c r="AM2784" s="63" t="s">
        <v>2279</v>
      </c>
      <c r="AN2784" s="78">
        <v>0.1628</v>
      </c>
      <c r="AO2784" s="78">
        <v>0.1429</v>
      </c>
      <c r="AP2784" s="63" t="s">
        <v>2178</v>
      </c>
      <c r="AQ2784" s="78">
        <v>0.1163</v>
      </c>
      <c r="AR2784" s="78">
        <v>0.0714</v>
      </c>
      <c r="AS2784" s="86" t="s">
        <v>13617</v>
      </c>
    </row>
    <row r="2785" spans="13:45">
      <c r="M2785" s="62" t="s">
        <v>13618</v>
      </c>
      <c r="N2785" s="63" t="s">
        <v>13619</v>
      </c>
      <c r="O2785" s="64" t="s">
        <v>2027</v>
      </c>
      <c r="P2785" s="65"/>
      <c r="Q2785" s="63" t="s">
        <v>2047</v>
      </c>
      <c r="R2785" s="68">
        <v>0</v>
      </c>
      <c r="S2785" s="68">
        <v>1</v>
      </c>
      <c r="T2785" s="69" t="s">
        <v>2022</v>
      </c>
      <c r="U2785" s="70">
        <v>1169040</v>
      </c>
      <c r="V2785" s="68">
        <v>449</v>
      </c>
      <c r="W2785" s="71">
        <v>11</v>
      </c>
      <c r="X2785" s="72">
        <v>0.0258</v>
      </c>
      <c r="Y2785" s="71">
        <v>9241</v>
      </c>
      <c r="Z2785" s="71">
        <v>171</v>
      </c>
      <c r="AA2785" s="71">
        <v>1</v>
      </c>
      <c r="AB2785" s="76">
        <v>1</v>
      </c>
      <c r="AC2785" s="68">
        <v>190626</v>
      </c>
      <c r="AD2785" s="77">
        <v>0</v>
      </c>
      <c r="AE2785" s="68">
        <v>23</v>
      </c>
      <c r="AF2785" s="78">
        <v>0.1764</v>
      </c>
      <c r="AG2785" s="81">
        <v>0.3333</v>
      </c>
      <c r="AH2785" s="82">
        <v>0.79</v>
      </c>
      <c r="AI2785" s="64" t="s">
        <v>6112</v>
      </c>
      <c r="AJ2785" s="63" t="s">
        <v>5136</v>
      </c>
      <c r="AK2785" s="78">
        <v>0.0784</v>
      </c>
      <c r="AL2785" s="78">
        <v>0.3333</v>
      </c>
      <c r="AM2785" s="63" t="s">
        <v>5137</v>
      </c>
      <c r="AN2785" s="78">
        <v>0.0588</v>
      </c>
      <c r="AO2785" s="78">
        <v>0</v>
      </c>
      <c r="AP2785" s="63" t="s">
        <v>13620</v>
      </c>
      <c r="AQ2785" s="78">
        <v>0.0392</v>
      </c>
      <c r="AR2785" s="78">
        <v>0</v>
      </c>
      <c r="AS2785" s="86" t="s">
        <v>13621</v>
      </c>
    </row>
    <row r="2786" spans="13:45">
      <c r="M2786" s="62" t="s">
        <v>13622</v>
      </c>
      <c r="N2786" s="63"/>
      <c r="O2786" s="64" t="s">
        <v>2027</v>
      </c>
      <c r="P2786" s="65"/>
      <c r="Q2786" s="63" t="s">
        <v>2047</v>
      </c>
      <c r="R2786" s="68">
        <v>0</v>
      </c>
      <c r="S2786" s="68">
        <v>10</v>
      </c>
      <c r="T2786" s="69" t="s">
        <v>13623</v>
      </c>
      <c r="U2786" s="70"/>
      <c r="V2786" s="68"/>
      <c r="W2786" s="71"/>
      <c r="X2786" s="72"/>
      <c r="Y2786" s="71"/>
      <c r="Z2786" s="71"/>
      <c r="AA2786" s="71"/>
      <c r="AB2786" s="76"/>
      <c r="AC2786" s="68">
        <v>0</v>
      </c>
      <c r="AD2786" s="77"/>
      <c r="AE2786" s="68">
        <v>19</v>
      </c>
      <c r="AF2786" s="78"/>
      <c r="AG2786" s="81"/>
      <c r="AH2786" s="44" t="s">
        <v>2027</v>
      </c>
      <c r="AI2786" s="64" t="s">
        <v>2177</v>
      </c>
      <c r="AJ2786" s="63"/>
      <c r="AK2786" s="78"/>
      <c r="AL2786" s="78"/>
      <c r="AM2786" s="63"/>
      <c r="AN2786" s="78"/>
      <c r="AO2786" s="78"/>
      <c r="AP2786" s="63"/>
      <c r="AQ2786" s="78"/>
      <c r="AR2786" s="78"/>
      <c r="AS2786" s="86"/>
    </row>
    <row r="2787" spans="13:45">
      <c r="M2787" s="62" t="s">
        <v>13624</v>
      </c>
      <c r="N2787" s="63"/>
      <c r="O2787" s="64" t="s">
        <v>2018</v>
      </c>
      <c r="P2787" s="65"/>
      <c r="Q2787" s="63" t="s">
        <v>1987</v>
      </c>
      <c r="R2787" s="68">
        <v>0</v>
      </c>
      <c r="S2787" s="68">
        <v>6</v>
      </c>
      <c r="T2787" s="69" t="s">
        <v>13625</v>
      </c>
      <c r="U2787" s="70"/>
      <c r="V2787" s="68"/>
      <c r="W2787" s="71"/>
      <c r="X2787" s="72"/>
      <c r="Y2787" s="71"/>
      <c r="Z2787" s="71"/>
      <c r="AA2787" s="71"/>
      <c r="AB2787" s="76"/>
      <c r="AC2787" s="68">
        <v>0</v>
      </c>
      <c r="AD2787" s="77"/>
      <c r="AE2787" s="68">
        <v>4</v>
      </c>
      <c r="AF2787" s="78"/>
      <c r="AG2787" s="81"/>
      <c r="AH2787" s="44" t="s">
        <v>2027</v>
      </c>
      <c r="AI2787" s="64" t="s">
        <v>2177</v>
      </c>
      <c r="AJ2787" s="63"/>
      <c r="AK2787" s="78"/>
      <c r="AL2787" s="78"/>
      <c r="AM2787" s="63"/>
      <c r="AN2787" s="78"/>
      <c r="AO2787" s="78"/>
      <c r="AP2787" s="63"/>
      <c r="AQ2787" s="78"/>
      <c r="AR2787" s="78"/>
      <c r="AS2787" s="86"/>
    </row>
    <row r="2788" spans="13:45">
      <c r="M2788" s="62" t="s">
        <v>13626</v>
      </c>
      <c r="N2788" s="63" t="s">
        <v>13627</v>
      </c>
      <c r="O2788" s="64" t="s">
        <v>2018</v>
      </c>
      <c r="P2788" s="65"/>
      <c r="Q2788" s="63" t="s">
        <v>2019</v>
      </c>
      <c r="R2788" s="68">
        <v>0</v>
      </c>
      <c r="S2788" s="68">
        <v>8</v>
      </c>
      <c r="T2788" s="69" t="s">
        <v>13628</v>
      </c>
      <c r="U2788" s="70">
        <v>1318498</v>
      </c>
      <c r="V2788" s="68">
        <v>508</v>
      </c>
      <c r="W2788" s="71">
        <v>48</v>
      </c>
      <c r="X2788" s="72">
        <v>0.0948</v>
      </c>
      <c r="Y2788" s="71">
        <v>14375</v>
      </c>
      <c r="Z2788" s="71">
        <v>240</v>
      </c>
      <c r="AA2788" s="71">
        <v>2</v>
      </c>
      <c r="AB2788" s="76">
        <v>1</v>
      </c>
      <c r="AC2788" s="68">
        <v>32</v>
      </c>
      <c r="AD2788" s="77">
        <v>15.88</v>
      </c>
      <c r="AE2788" s="68">
        <v>4</v>
      </c>
      <c r="AF2788" s="78">
        <v>0.8445</v>
      </c>
      <c r="AG2788" s="81">
        <v>0.381</v>
      </c>
      <c r="AH2788" s="82">
        <v>2.89</v>
      </c>
      <c r="AI2788" s="64" t="s">
        <v>13629</v>
      </c>
      <c r="AJ2788" s="63" t="s">
        <v>3110</v>
      </c>
      <c r="AK2788" s="78">
        <v>0.6222</v>
      </c>
      <c r="AL2788" s="78">
        <v>0.2381</v>
      </c>
      <c r="AM2788" s="63" t="s">
        <v>3109</v>
      </c>
      <c r="AN2788" s="78">
        <v>0.1556</v>
      </c>
      <c r="AO2788" s="78">
        <v>0.1429</v>
      </c>
      <c r="AP2788" s="63" t="s">
        <v>13630</v>
      </c>
      <c r="AQ2788" s="78">
        <v>0.0667</v>
      </c>
      <c r="AR2788" s="78">
        <v>0</v>
      </c>
      <c r="AS2788" s="86" t="s">
        <v>13631</v>
      </c>
    </row>
    <row r="2789" spans="13:45">
      <c r="M2789" s="62" t="s">
        <v>13632</v>
      </c>
      <c r="N2789" s="63" t="s">
        <v>3951</v>
      </c>
      <c r="O2789" s="64" t="s">
        <v>2018</v>
      </c>
      <c r="P2789" s="65"/>
      <c r="Q2789" s="63" t="s">
        <v>2019</v>
      </c>
      <c r="R2789" s="68">
        <v>0</v>
      </c>
      <c r="S2789" s="68">
        <v>7</v>
      </c>
      <c r="T2789" s="69" t="s">
        <v>13633</v>
      </c>
      <c r="U2789" s="70">
        <v>1049884</v>
      </c>
      <c r="V2789" s="68">
        <v>1980</v>
      </c>
      <c r="W2789" s="71">
        <v>319</v>
      </c>
      <c r="X2789" s="72">
        <v>0.1613</v>
      </c>
      <c r="Y2789" s="71">
        <v>42255</v>
      </c>
      <c r="Z2789" s="71">
        <v>786</v>
      </c>
      <c r="AA2789" s="71">
        <v>8</v>
      </c>
      <c r="AB2789" s="76">
        <v>7</v>
      </c>
      <c r="AC2789" s="68">
        <v>44</v>
      </c>
      <c r="AD2789" s="77">
        <v>45</v>
      </c>
      <c r="AE2789" s="68">
        <v>4</v>
      </c>
      <c r="AF2789" s="78">
        <v>0.8772</v>
      </c>
      <c r="AG2789" s="81">
        <v>0.4546</v>
      </c>
      <c r="AH2789" s="82">
        <v>2.38</v>
      </c>
      <c r="AI2789" s="64" t="s">
        <v>13634</v>
      </c>
      <c r="AJ2789" s="63" t="s">
        <v>3109</v>
      </c>
      <c r="AK2789" s="78">
        <v>0.5965</v>
      </c>
      <c r="AL2789" s="78">
        <v>0.3182</v>
      </c>
      <c r="AM2789" s="63" t="s">
        <v>3110</v>
      </c>
      <c r="AN2789" s="78">
        <v>0.2105</v>
      </c>
      <c r="AO2789" s="78">
        <v>0.1364</v>
      </c>
      <c r="AP2789" s="63" t="s">
        <v>3108</v>
      </c>
      <c r="AQ2789" s="78">
        <v>0.0702</v>
      </c>
      <c r="AR2789" s="78">
        <v>0</v>
      </c>
      <c r="AS2789" s="86" t="s">
        <v>13635</v>
      </c>
    </row>
    <row r="2790" spans="13:45">
      <c r="M2790" s="62" t="s">
        <v>578</v>
      </c>
      <c r="N2790" s="63" t="s">
        <v>578</v>
      </c>
      <c r="O2790" s="64" t="s">
        <v>2018</v>
      </c>
      <c r="P2790" s="65"/>
      <c r="Q2790" s="63" t="s">
        <v>9816</v>
      </c>
      <c r="R2790" s="68">
        <v>0</v>
      </c>
      <c r="S2790" s="68">
        <v>7</v>
      </c>
      <c r="T2790" s="69" t="s">
        <v>13633</v>
      </c>
      <c r="U2790" s="70">
        <v>2366988</v>
      </c>
      <c r="V2790" s="68">
        <v>806</v>
      </c>
      <c r="W2790" s="71">
        <v>82</v>
      </c>
      <c r="X2790" s="72">
        <v>0.1018</v>
      </c>
      <c r="Y2790" s="71">
        <v>24175</v>
      </c>
      <c r="Z2790" s="71">
        <v>326</v>
      </c>
      <c r="AA2790" s="71">
        <v>2</v>
      </c>
      <c r="AB2790" s="76">
        <v>23</v>
      </c>
      <c r="AC2790" s="68">
        <v>50</v>
      </c>
      <c r="AD2790" s="77">
        <v>16.12</v>
      </c>
      <c r="AE2790" s="68">
        <v>5</v>
      </c>
      <c r="AF2790" s="78">
        <v>0.56</v>
      </c>
      <c r="AG2790" s="81">
        <v>0</v>
      </c>
      <c r="AH2790" s="82">
        <v>1.58</v>
      </c>
      <c r="AI2790" s="64" t="s">
        <v>9300</v>
      </c>
      <c r="AJ2790" s="63" t="s">
        <v>3109</v>
      </c>
      <c r="AK2790" s="78">
        <v>0.28</v>
      </c>
      <c r="AL2790" s="78">
        <v>0</v>
      </c>
      <c r="AM2790" s="63" t="s">
        <v>13636</v>
      </c>
      <c r="AN2790" s="78">
        <v>0.16</v>
      </c>
      <c r="AO2790" s="78">
        <v>0</v>
      </c>
      <c r="AP2790" s="63" t="s">
        <v>3110</v>
      </c>
      <c r="AQ2790" s="78">
        <v>0.12</v>
      </c>
      <c r="AR2790" s="78">
        <v>0</v>
      </c>
      <c r="AS2790" s="86" t="s">
        <v>13637</v>
      </c>
    </row>
    <row r="2791" spans="13:45">
      <c r="M2791" s="62" t="s">
        <v>13638</v>
      </c>
      <c r="N2791" s="63" t="s">
        <v>13639</v>
      </c>
      <c r="O2791" s="64" t="s">
        <v>2027</v>
      </c>
      <c r="P2791" s="65"/>
      <c r="Q2791" s="63" t="s">
        <v>2047</v>
      </c>
      <c r="R2791" s="68">
        <v>0</v>
      </c>
      <c r="S2791" s="68">
        <v>1</v>
      </c>
      <c r="T2791" s="69" t="s">
        <v>2022</v>
      </c>
      <c r="U2791" s="70">
        <v>524830</v>
      </c>
      <c r="V2791" s="68">
        <v>2726</v>
      </c>
      <c r="W2791" s="71">
        <v>92</v>
      </c>
      <c r="X2791" s="72">
        <v>0.034</v>
      </c>
      <c r="Y2791" s="71">
        <v>61068</v>
      </c>
      <c r="Z2791" s="71">
        <v>1362</v>
      </c>
      <c r="AA2791" s="71">
        <v>3</v>
      </c>
      <c r="AB2791" s="76">
        <v>0</v>
      </c>
      <c r="AC2791" s="68">
        <v>6596</v>
      </c>
      <c r="AD2791" s="77">
        <v>0.41</v>
      </c>
      <c r="AE2791" s="68">
        <v>5</v>
      </c>
      <c r="AF2791" s="78">
        <v>0.1827</v>
      </c>
      <c r="AG2791" s="81">
        <v>0.04</v>
      </c>
      <c r="AH2791" s="82">
        <v>0.69</v>
      </c>
      <c r="AI2791" s="64" t="s">
        <v>5570</v>
      </c>
      <c r="AJ2791" s="63" t="s">
        <v>13640</v>
      </c>
      <c r="AK2791" s="78">
        <v>0.0957</v>
      </c>
      <c r="AL2791" s="78">
        <v>0</v>
      </c>
      <c r="AM2791" s="63" t="s">
        <v>4107</v>
      </c>
      <c r="AN2791" s="78">
        <v>0.0435</v>
      </c>
      <c r="AO2791" s="78">
        <v>0.04</v>
      </c>
      <c r="AP2791" s="63" t="s">
        <v>13641</v>
      </c>
      <c r="AQ2791" s="78">
        <v>0.0435</v>
      </c>
      <c r="AR2791" s="78">
        <v>0</v>
      </c>
      <c r="AS2791" s="86" t="s">
        <v>13642</v>
      </c>
    </row>
    <row r="2792" spans="13:45">
      <c r="M2792" s="62" t="s">
        <v>13643</v>
      </c>
      <c r="N2792" s="63" t="s">
        <v>13644</v>
      </c>
      <c r="O2792" s="64" t="s">
        <v>2027</v>
      </c>
      <c r="P2792" s="65"/>
      <c r="Q2792" s="63" t="s">
        <v>2047</v>
      </c>
      <c r="R2792" s="68">
        <v>0</v>
      </c>
      <c r="S2792" s="68">
        <v>1</v>
      </c>
      <c r="T2792" s="69" t="s">
        <v>2066</v>
      </c>
      <c r="U2792" s="70">
        <v>1442140</v>
      </c>
      <c r="V2792" s="68"/>
      <c r="W2792" s="71"/>
      <c r="X2792" s="72"/>
      <c r="Y2792" s="71"/>
      <c r="Z2792" s="71"/>
      <c r="AA2792" s="71">
        <v>1</v>
      </c>
      <c r="AB2792" s="76">
        <v>0</v>
      </c>
      <c r="AC2792" s="68">
        <v>790</v>
      </c>
      <c r="AD2792" s="77">
        <v>0</v>
      </c>
      <c r="AE2792" s="68">
        <v>4</v>
      </c>
      <c r="AF2792" s="78">
        <v>0.1708</v>
      </c>
      <c r="AG2792" s="81">
        <v>0.1428</v>
      </c>
      <c r="AH2792" s="82">
        <v>1.85</v>
      </c>
      <c r="AI2792" s="64" t="s">
        <v>13645</v>
      </c>
      <c r="AJ2792" s="63" t="s">
        <v>12652</v>
      </c>
      <c r="AK2792" s="78">
        <v>0.0732</v>
      </c>
      <c r="AL2792" s="78">
        <v>0</v>
      </c>
      <c r="AM2792" s="63" t="s">
        <v>4107</v>
      </c>
      <c r="AN2792" s="78">
        <v>0.0488</v>
      </c>
      <c r="AO2792" s="78">
        <v>0.0714</v>
      </c>
      <c r="AP2792" s="63" t="s">
        <v>7515</v>
      </c>
      <c r="AQ2792" s="78">
        <v>0.0488</v>
      </c>
      <c r="AR2792" s="78">
        <v>0.0714</v>
      </c>
      <c r="AS2792" s="86" t="s">
        <v>13646</v>
      </c>
    </row>
    <row r="2793" spans="13:45">
      <c r="M2793" s="62" t="s">
        <v>13647</v>
      </c>
      <c r="N2793" s="63" t="s">
        <v>13648</v>
      </c>
      <c r="O2793" s="64" t="s">
        <v>2027</v>
      </c>
      <c r="P2793" s="65"/>
      <c r="Q2793" s="63" t="s">
        <v>2149</v>
      </c>
      <c r="R2793" s="68">
        <v>0</v>
      </c>
      <c r="S2793" s="68">
        <v>2</v>
      </c>
      <c r="T2793" s="69" t="s">
        <v>8213</v>
      </c>
      <c r="U2793" s="70"/>
      <c r="V2793" s="68"/>
      <c r="W2793" s="71"/>
      <c r="X2793" s="72"/>
      <c r="Y2793" s="71"/>
      <c r="Z2793" s="71"/>
      <c r="AA2793" s="71">
        <v>1</v>
      </c>
      <c r="AB2793" s="76">
        <v>0</v>
      </c>
      <c r="AC2793" s="68">
        <v>242</v>
      </c>
      <c r="AD2793" s="77">
        <v>0</v>
      </c>
      <c r="AE2793" s="68">
        <v>29</v>
      </c>
      <c r="AF2793" s="78">
        <v>0.5001</v>
      </c>
      <c r="AG2793" s="81">
        <v>0.625</v>
      </c>
      <c r="AH2793" s="82">
        <v>1.59</v>
      </c>
      <c r="AI2793" s="64" t="s">
        <v>13649</v>
      </c>
      <c r="AJ2793" s="63" t="s">
        <v>5673</v>
      </c>
      <c r="AK2793" s="78">
        <v>0.1875</v>
      </c>
      <c r="AL2793" s="78">
        <v>0.25</v>
      </c>
      <c r="AM2793" s="63" t="s">
        <v>2561</v>
      </c>
      <c r="AN2793" s="78">
        <v>0.1563</v>
      </c>
      <c r="AO2793" s="78">
        <v>0.25</v>
      </c>
      <c r="AP2793" s="63" t="s">
        <v>4390</v>
      </c>
      <c r="AQ2793" s="78">
        <v>0.1563</v>
      </c>
      <c r="AR2793" s="78">
        <v>0.125</v>
      </c>
      <c r="AS2793" s="86" t="s">
        <v>13650</v>
      </c>
    </row>
    <row r="2794" spans="13:45">
      <c r="M2794" s="62" t="s">
        <v>13651</v>
      </c>
      <c r="N2794" s="63" t="s">
        <v>13652</v>
      </c>
      <c r="O2794" s="64" t="s">
        <v>2027</v>
      </c>
      <c r="P2794" s="65"/>
      <c r="Q2794" s="63" t="s">
        <v>2047</v>
      </c>
      <c r="R2794" s="68">
        <v>0</v>
      </c>
      <c r="S2794" s="68">
        <v>10</v>
      </c>
      <c r="T2794" s="69" t="s">
        <v>13096</v>
      </c>
      <c r="U2794" s="70">
        <v>1049842</v>
      </c>
      <c r="V2794" s="68">
        <v>3001</v>
      </c>
      <c r="W2794" s="71">
        <v>98</v>
      </c>
      <c r="X2794" s="72">
        <v>0.0328</v>
      </c>
      <c r="Y2794" s="71">
        <v>76802</v>
      </c>
      <c r="Z2794" s="71">
        <v>1470</v>
      </c>
      <c r="AA2794" s="71">
        <v>3</v>
      </c>
      <c r="AB2794" s="76">
        <v>1</v>
      </c>
      <c r="AC2794" s="68">
        <v>532</v>
      </c>
      <c r="AD2794" s="77">
        <v>5.64</v>
      </c>
      <c r="AE2794" s="68">
        <v>7</v>
      </c>
      <c r="AF2794" s="78">
        <v>0.6491</v>
      </c>
      <c r="AG2794" s="81">
        <v>0.5714</v>
      </c>
      <c r="AH2794" s="82">
        <v>1.37</v>
      </c>
      <c r="AI2794" s="64" t="s">
        <v>13653</v>
      </c>
      <c r="AJ2794" s="63" t="s">
        <v>2561</v>
      </c>
      <c r="AK2794" s="78">
        <v>0.2982</v>
      </c>
      <c r="AL2794" s="78">
        <v>0.3333</v>
      </c>
      <c r="AM2794" s="63" t="s">
        <v>5977</v>
      </c>
      <c r="AN2794" s="78">
        <v>0.193</v>
      </c>
      <c r="AO2794" s="78">
        <v>0.0952</v>
      </c>
      <c r="AP2794" s="63" t="s">
        <v>4389</v>
      </c>
      <c r="AQ2794" s="78">
        <v>0.1579</v>
      </c>
      <c r="AR2794" s="78">
        <v>0.1429</v>
      </c>
      <c r="AS2794" s="86" t="s">
        <v>13654</v>
      </c>
    </row>
    <row r="2795" spans="13:45">
      <c r="M2795" s="62" t="s">
        <v>13655</v>
      </c>
      <c r="N2795" s="63" t="s">
        <v>13656</v>
      </c>
      <c r="O2795" s="64" t="s">
        <v>2027</v>
      </c>
      <c r="P2795" s="65"/>
      <c r="Q2795" s="63" t="s">
        <v>2047</v>
      </c>
      <c r="R2795" s="68">
        <v>0</v>
      </c>
      <c r="S2795" s="68">
        <v>2</v>
      </c>
      <c r="T2795" s="69" t="s">
        <v>4646</v>
      </c>
      <c r="U2795" s="70"/>
      <c r="V2795" s="68"/>
      <c r="W2795" s="71"/>
      <c r="X2795" s="72"/>
      <c r="Y2795" s="71"/>
      <c r="Z2795" s="71"/>
      <c r="AA2795" s="71">
        <v>1</v>
      </c>
      <c r="AB2795" s="76">
        <v>0</v>
      </c>
      <c r="AC2795" s="68">
        <v>290</v>
      </c>
      <c r="AD2795" s="77">
        <v>0</v>
      </c>
      <c r="AE2795" s="68">
        <v>3</v>
      </c>
      <c r="AF2795" s="78">
        <v>1</v>
      </c>
      <c r="AG2795" s="81">
        <v>1</v>
      </c>
      <c r="AH2795" s="82">
        <v>1.67</v>
      </c>
      <c r="AI2795" s="64" t="s">
        <v>13657</v>
      </c>
      <c r="AJ2795" s="63" t="s">
        <v>4390</v>
      </c>
      <c r="AK2795" s="78">
        <v>0.7778</v>
      </c>
      <c r="AL2795" s="78">
        <v>1</v>
      </c>
      <c r="AM2795" s="63" t="s">
        <v>13658</v>
      </c>
      <c r="AN2795" s="78">
        <v>0.2222</v>
      </c>
      <c r="AO2795" s="78">
        <v>0</v>
      </c>
      <c r="AP2795" s="63"/>
      <c r="AQ2795" s="78"/>
      <c r="AR2795" s="78"/>
      <c r="AS2795" s="86" t="s">
        <v>13659</v>
      </c>
    </row>
    <row r="2796" spans="13:45">
      <c r="M2796" s="62" t="s">
        <v>13660</v>
      </c>
      <c r="N2796" s="63" t="s">
        <v>5671</v>
      </c>
      <c r="O2796" s="64" t="s">
        <v>2027</v>
      </c>
      <c r="P2796" s="65"/>
      <c r="Q2796" s="63" t="s">
        <v>2149</v>
      </c>
      <c r="R2796" s="68">
        <v>0</v>
      </c>
      <c r="S2796" s="68">
        <v>1</v>
      </c>
      <c r="T2796" s="69" t="s">
        <v>5291</v>
      </c>
      <c r="U2796" s="70">
        <v>217146</v>
      </c>
      <c r="V2796" s="68">
        <v>11667</v>
      </c>
      <c r="W2796" s="71">
        <v>1172</v>
      </c>
      <c r="X2796" s="72">
        <v>0.1005</v>
      </c>
      <c r="Y2796" s="71">
        <v>296778</v>
      </c>
      <c r="Z2796" s="71">
        <v>4933</v>
      </c>
      <c r="AA2796" s="71">
        <v>27</v>
      </c>
      <c r="AB2796" s="76">
        <v>10</v>
      </c>
      <c r="AC2796" s="68">
        <v>328</v>
      </c>
      <c r="AD2796" s="77">
        <v>35.57</v>
      </c>
      <c r="AE2796" s="68">
        <v>83</v>
      </c>
      <c r="AF2796" s="78">
        <v>0.652</v>
      </c>
      <c r="AG2796" s="81">
        <v>0.5776</v>
      </c>
      <c r="AH2796" s="82">
        <v>1.52</v>
      </c>
      <c r="AI2796" s="64" t="s">
        <v>2256</v>
      </c>
      <c r="AJ2796" s="63" t="s">
        <v>2561</v>
      </c>
      <c r="AK2796" s="78">
        <v>0.293</v>
      </c>
      <c r="AL2796" s="78">
        <v>0.319</v>
      </c>
      <c r="AM2796" s="63" t="s">
        <v>5673</v>
      </c>
      <c r="AN2796" s="78">
        <v>0.1832</v>
      </c>
      <c r="AO2796" s="78">
        <v>0.1293</v>
      </c>
      <c r="AP2796" s="63" t="s">
        <v>4389</v>
      </c>
      <c r="AQ2796" s="78">
        <v>0.1758</v>
      </c>
      <c r="AR2796" s="78">
        <v>0.1293</v>
      </c>
      <c r="AS2796" s="86" t="s">
        <v>13661</v>
      </c>
    </row>
    <row r="2797" spans="13:45">
      <c r="M2797" s="62" t="s">
        <v>13662</v>
      </c>
      <c r="N2797" s="63" t="s">
        <v>13663</v>
      </c>
      <c r="O2797" s="64" t="s">
        <v>2027</v>
      </c>
      <c r="P2797" s="65"/>
      <c r="Q2797" s="63" t="s">
        <v>2047</v>
      </c>
      <c r="R2797" s="68">
        <v>0</v>
      </c>
      <c r="S2797" s="68">
        <v>7</v>
      </c>
      <c r="T2797" s="69" t="s">
        <v>13664</v>
      </c>
      <c r="U2797" s="70"/>
      <c r="V2797" s="68"/>
      <c r="W2797" s="71"/>
      <c r="X2797" s="72"/>
      <c r="Y2797" s="71"/>
      <c r="Z2797" s="71"/>
      <c r="AA2797" s="71">
        <v>1</v>
      </c>
      <c r="AB2797" s="76">
        <v>0</v>
      </c>
      <c r="AC2797" s="68">
        <v>190</v>
      </c>
      <c r="AD2797" s="77">
        <v>0</v>
      </c>
      <c r="AE2797" s="68">
        <v>29</v>
      </c>
      <c r="AF2797" s="78">
        <v>0.625</v>
      </c>
      <c r="AG2797" s="81">
        <v>0.5714</v>
      </c>
      <c r="AH2797" s="82">
        <v>1.75</v>
      </c>
      <c r="AI2797" s="64" t="s">
        <v>13665</v>
      </c>
      <c r="AJ2797" s="63" t="s">
        <v>5673</v>
      </c>
      <c r="AK2797" s="78">
        <v>0.275</v>
      </c>
      <c r="AL2797" s="78">
        <v>0.2857</v>
      </c>
      <c r="AM2797" s="63" t="s">
        <v>4390</v>
      </c>
      <c r="AN2797" s="78">
        <v>0.2</v>
      </c>
      <c r="AO2797" s="78">
        <v>0.2857</v>
      </c>
      <c r="AP2797" s="63" t="s">
        <v>2561</v>
      </c>
      <c r="AQ2797" s="78">
        <v>0.15</v>
      </c>
      <c r="AR2797" s="78">
        <v>0</v>
      </c>
      <c r="AS2797" s="86" t="s">
        <v>13666</v>
      </c>
    </row>
    <row r="2798" spans="13:45">
      <c r="M2798" s="62" t="s">
        <v>13667</v>
      </c>
      <c r="N2798" s="63" t="s">
        <v>13668</v>
      </c>
      <c r="O2798" s="64" t="s">
        <v>2027</v>
      </c>
      <c r="P2798" s="65"/>
      <c r="Q2798" s="63" t="s">
        <v>2047</v>
      </c>
      <c r="R2798" s="68">
        <v>0</v>
      </c>
      <c r="S2798" s="68">
        <v>1</v>
      </c>
      <c r="T2798" s="69" t="s">
        <v>2022</v>
      </c>
      <c r="U2798" s="70">
        <v>924791</v>
      </c>
      <c r="V2798" s="68">
        <v>1164</v>
      </c>
      <c r="W2798" s="71">
        <v>96</v>
      </c>
      <c r="X2798" s="72">
        <v>0.0833</v>
      </c>
      <c r="Y2798" s="71">
        <v>33467</v>
      </c>
      <c r="Z2798" s="71">
        <v>575</v>
      </c>
      <c r="AA2798" s="71">
        <v>3</v>
      </c>
      <c r="AB2798" s="76">
        <v>0</v>
      </c>
      <c r="AC2798" s="68">
        <v>1995</v>
      </c>
      <c r="AD2798" s="77">
        <v>0.58</v>
      </c>
      <c r="AE2798" s="68">
        <v>2</v>
      </c>
      <c r="AF2798" s="78">
        <v>0.4627</v>
      </c>
      <c r="AG2798" s="81">
        <v>0.3334</v>
      </c>
      <c r="AH2798" s="82">
        <v>0.83</v>
      </c>
      <c r="AI2798" s="64" t="s">
        <v>4360</v>
      </c>
      <c r="AJ2798" s="63" t="s">
        <v>2292</v>
      </c>
      <c r="AK2798" s="78">
        <v>0.3284</v>
      </c>
      <c r="AL2798" s="78">
        <v>0.2222</v>
      </c>
      <c r="AM2798" s="63" t="s">
        <v>4574</v>
      </c>
      <c r="AN2798" s="78">
        <v>0.0746</v>
      </c>
      <c r="AO2798" s="78">
        <v>0.0556</v>
      </c>
      <c r="AP2798" s="63" t="s">
        <v>13669</v>
      </c>
      <c r="AQ2798" s="78">
        <v>0.0597</v>
      </c>
      <c r="AR2798" s="78">
        <v>0.0556</v>
      </c>
      <c r="AS2798" s="86" t="s">
        <v>13670</v>
      </c>
    </row>
    <row r="2799" spans="13:45">
      <c r="M2799" s="62" t="s">
        <v>13671</v>
      </c>
      <c r="N2799" s="63"/>
      <c r="O2799" s="64" t="s">
        <v>2027</v>
      </c>
      <c r="P2799" s="65"/>
      <c r="Q2799" s="63" t="s">
        <v>2047</v>
      </c>
      <c r="R2799" s="68">
        <v>0</v>
      </c>
      <c r="S2799" s="68">
        <v>2</v>
      </c>
      <c r="T2799" s="69" t="s">
        <v>9838</v>
      </c>
      <c r="U2799" s="70"/>
      <c r="V2799" s="68"/>
      <c r="W2799" s="71"/>
      <c r="X2799" s="72"/>
      <c r="Y2799" s="71"/>
      <c r="Z2799" s="71"/>
      <c r="AA2799" s="71">
        <v>1</v>
      </c>
      <c r="AB2799" s="76">
        <v>0</v>
      </c>
      <c r="AC2799" s="68">
        <v>72308</v>
      </c>
      <c r="AD2799" s="77">
        <v>0</v>
      </c>
      <c r="AE2799" s="68">
        <v>21</v>
      </c>
      <c r="AF2799" s="78">
        <v>0.3448</v>
      </c>
      <c r="AG2799" s="81">
        <v>0.5</v>
      </c>
      <c r="AH2799" s="82">
        <v>1.89</v>
      </c>
      <c r="AI2799" s="64" t="s">
        <v>13672</v>
      </c>
      <c r="AJ2799" s="63" t="s">
        <v>2292</v>
      </c>
      <c r="AK2799" s="78">
        <v>0.1724</v>
      </c>
      <c r="AL2799" s="78">
        <v>0.5</v>
      </c>
      <c r="AM2799" s="63" t="s">
        <v>13673</v>
      </c>
      <c r="AN2799" s="78">
        <v>0.1034</v>
      </c>
      <c r="AO2799" s="78">
        <v>0</v>
      </c>
      <c r="AP2799" s="63" t="s">
        <v>12058</v>
      </c>
      <c r="AQ2799" s="78">
        <v>0.069</v>
      </c>
      <c r="AR2799" s="78">
        <v>0</v>
      </c>
      <c r="AS2799" s="86" t="s">
        <v>13674</v>
      </c>
    </row>
    <row r="2800" spans="13:45">
      <c r="M2800" s="62" t="s">
        <v>13675</v>
      </c>
      <c r="N2800" s="63"/>
      <c r="O2800" s="64" t="s">
        <v>2027</v>
      </c>
      <c r="P2800" s="65"/>
      <c r="Q2800" s="63" t="s">
        <v>2047</v>
      </c>
      <c r="R2800" s="68">
        <v>0</v>
      </c>
      <c r="S2800" s="68">
        <v>4</v>
      </c>
      <c r="T2800" s="69" t="s">
        <v>13676</v>
      </c>
      <c r="U2800" s="70"/>
      <c r="V2800" s="68"/>
      <c r="W2800" s="71"/>
      <c r="X2800" s="72"/>
      <c r="Y2800" s="71"/>
      <c r="Z2800" s="71"/>
      <c r="AA2800" s="71"/>
      <c r="AB2800" s="76"/>
      <c r="AC2800" s="68">
        <v>0</v>
      </c>
      <c r="AD2800" s="77"/>
      <c r="AE2800" s="68">
        <v>16</v>
      </c>
      <c r="AF2800" s="78"/>
      <c r="AG2800" s="81"/>
      <c r="AH2800" s="44" t="s">
        <v>2027</v>
      </c>
      <c r="AI2800" s="64" t="s">
        <v>2177</v>
      </c>
      <c r="AJ2800" s="63"/>
      <c r="AK2800" s="78"/>
      <c r="AL2800" s="78"/>
      <c r="AM2800" s="63"/>
      <c r="AN2800" s="78"/>
      <c r="AO2800" s="78"/>
      <c r="AP2800" s="63"/>
      <c r="AQ2800" s="78"/>
      <c r="AR2800" s="78"/>
      <c r="AS2800" s="86"/>
    </row>
    <row r="2801" spans="13:45">
      <c r="M2801" s="62" t="s">
        <v>13677</v>
      </c>
      <c r="N2801" s="63" t="s">
        <v>13678</v>
      </c>
      <c r="O2801" s="64" t="s">
        <v>2027</v>
      </c>
      <c r="P2801" s="65"/>
      <c r="Q2801" s="63" t="s">
        <v>2149</v>
      </c>
      <c r="R2801" s="68">
        <v>0</v>
      </c>
      <c r="S2801" s="68">
        <v>1</v>
      </c>
      <c r="T2801" s="69" t="s">
        <v>3109</v>
      </c>
      <c r="U2801" s="70">
        <v>538701</v>
      </c>
      <c r="V2801" s="68">
        <v>5075</v>
      </c>
      <c r="W2801" s="71">
        <v>183</v>
      </c>
      <c r="X2801" s="72">
        <v>0.0362</v>
      </c>
      <c r="Y2801" s="71">
        <v>134512</v>
      </c>
      <c r="Z2801" s="71">
        <v>2184</v>
      </c>
      <c r="AA2801" s="71">
        <v>5</v>
      </c>
      <c r="AB2801" s="76">
        <v>4</v>
      </c>
      <c r="AC2801" s="68">
        <v>9121</v>
      </c>
      <c r="AD2801" s="77">
        <v>0.56</v>
      </c>
      <c r="AE2801" s="68">
        <v>24</v>
      </c>
      <c r="AF2801" s="78">
        <v>0.4107</v>
      </c>
      <c r="AG2801" s="81">
        <v>0.2274</v>
      </c>
      <c r="AH2801" s="82">
        <v>1.78</v>
      </c>
      <c r="AI2801" s="64" t="s">
        <v>4020</v>
      </c>
      <c r="AJ2801" s="63" t="s">
        <v>2292</v>
      </c>
      <c r="AK2801" s="78">
        <v>0.2143</v>
      </c>
      <c r="AL2801" s="78">
        <v>0.1364</v>
      </c>
      <c r="AM2801" s="63" t="s">
        <v>12032</v>
      </c>
      <c r="AN2801" s="78">
        <v>0.1518</v>
      </c>
      <c r="AO2801" s="78">
        <v>0.0455</v>
      </c>
      <c r="AP2801" s="63" t="s">
        <v>4574</v>
      </c>
      <c r="AQ2801" s="78">
        <v>0.0446</v>
      </c>
      <c r="AR2801" s="78">
        <v>0.0455</v>
      </c>
      <c r="AS2801" s="86" t="s">
        <v>13679</v>
      </c>
    </row>
    <row r="2802" spans="13:45">
      <c r="M2802" s="62" t="s">
        <v>13680</v>
      </c>
      <c r="N2802" s="63"/>
      <c r="O2802" s="64" t="s">
        <v>2027</v>
      </c>
      <c r="P2802" s="65"/>
      <c r="Q2802" s="63" t="s">
        <v>2047</v>
      </c>
      <c r="R2802" s="68">
        <v>0</v>
      </c>
      <c r="S2802" s="68">
        <v>4</v>
      </c>
      <c r="T2802" s="69" t="s">
        <v>4749</v>
      </c>
      <c r="U2802" s="70"/>
      <c r="V2802" s="68"/>
      <c r="W2802" s="71"/>
      <c r="X2802" s="72"/>
      <c r="Y2802" s="71"/>
      <c r="Z2802" s="71"/>
      <c r="AA2802" s="71"/>
      <c r="AB2802" s="76"/>
      <c r="AC2802" s="68">
        <v>0</v>
      </c>
      <c r="AD2802" s="77"/>
      <c r="AE2802" s="68">
        <v>21</v>
      </c>
      <c r="AF2802" s="78"/>
      <c r="AG2802" s="81"/>
      <c r="AH2802" s="44" t="s">
        <v>2027</v>
      </c>
      <c r="AI2802" s="64" t="s">
        <v>2177</v>
      </c>
      <c r="AJ2802" s="63"/>
      <c r="AK2802" s="78"/>
      <c r="AL2802" s="78"/>
      <c r="AM2802" s="63"/>
      <c r="AN2802" s="78"/>
      <c r="AO2802" s="78"/>
      <c r="AP2802" s="63"/>
      <c r="AQ2802" s="78"/>
      <c r="AR2802" s="78"/>
      <c r="AS2802" s="86"/>
    </row>
    <row r="2803" spans="13:45">
      <c r="M2803" s="62" t="s">
        <v>13681</v>
      </c>
      <c r="N2803" s="63" t="s">
        <v>13682</v>
      </c>
      <c r="O2803" s="64" t="s">
        <v>2027</v>
      </c>
      <c r="P2803" s="65"/>
      <c r="Q2803" s="63" t="s">
        <v>2028</v>
      </c>
      <c r="R2803" s="68">
        <v>0</v>
      </c>
      <c r="S2803" s="68">
        <v>9</v>
      </c>
      <c r="T2803" s="69" t="s">
        <v>13683</v>
      </c>
      <c r="U2803" s="70">
        <v>1824740</v>
      </c>
      <c r="V2803" s="68">
        <v>537</v>
      </c>
      <c r="W2803" s="71">
        <v>148</v>
      </c>
      <c r="X2803" s="72">
        <v>0.277</v>
      </c>
      <c r="Y2803" s="71">
        <v>15481</v>
      </c>
      <c r="Z2803" s="71">
        <v>219</v>
      </c>
      <c r="AA2803" s="71">
        <v>4</v>
      </c>
      <c r="AB2803" s="76">
        <v>0</v>
      </c>
      <c r="AC2803" s="68">
        <v>529</v>
      </c>
      <c r="AD2803" s="77">
        <v>1.02</v>
      </c>
      <c r="AE2803" s="68">
        <v>14</v>
      </c>
      <c r="AF2803" s="78">
        <v>0.875</v>
      </c>
      <c r="AG2803" s="81">
        <v>0.6875</v>
      </c>
      <c r="AH2803" s="44" t="s">
        <v>2027</v>
      </c>
      <c r="AI2803" s="64" t="s">
        <v>2177</v>
      </c>
      <c r="AJ2803" s="63" t="s">
        <v>3970</v>
      </c>
      <c r="AK2803" s="78">
        <v>0.6875</v>
      </c>
      <c r="AL2803" s="78">
        <v>0.5</v>
      </c>
      <c r="AM2803" s="63" t="s">
        <v>2022</v>
      </c>
      <c r="AN2803" s="78">
        <v>0.125</v>
      </c>
      <c r="AO2803" s="78">
        <v>0.1875</v>
      </c>
      <c r="AP2803" s="63" t="s">
        <v>13684</v>
      </c>
      <c r="AQ2803" s="78">
        <v>0.0625</v>
      </c>
      <c r="AR2803" s="78">
        <v>0</v>
      </c>
      <c r="AS2803" s="86" t="s">
        <v>13685</v>
      </c>
    </row>
    <row r="2804" spans="13:45">
      <c r="M2804" s="62" t="s">
        <v>13686</v>
      </c>
      <c r="N2804" s="63" t="s">
        <v>13687</v>
      </c>
      <c r="O2804" s="64" t="s">
        <v>2027</v>
      </c>
      <c r="P2804" s="65"/>
      <c r="Q2804" s="63" t="s">
        <v>2149</v>
      </c>
      <c r="R2804" s="68">
        <v>0</v>
      </c>
      <c r="S2804" s="68">
        <v>1</v>
      </c>
      <c r="T2804" s="69" t="s">
        <v>2601</v>
      </c>
      <c r="U2804" s="70">
        <v>36877</v>
      </c>
      <c r="V2804" s="68">
        <v>48907</v>
      </c>
      <c r="W2804" s="71">
        <v>469</v>
      </c>
      <c r="X2804" s="72">
        <v>0.0096</v>
      </c>
      <c r="Y2804" s="71">
        <v>1172612</v>
      </c>
      <c r="Z2804" s="71">
        <v>20149</v>
      </c>
      <c r="AA2804" s="71">
        <v>11</v>
      </c>
      <c r="AB2804" s="76">
        <v>35</v>
      </c>
      <c r="AC2804" s="68">
        <v>1356</v>
      </c>
      <c r="AD2804" s="77">
        <v>36.07</v>
      </c>
      <c r="AE2804" s="68">
        <v>92</v>
      </c>
      <c r="AF2804" s="78">
        <v>0.2698</v>
      </c>
      <c r="AG2804" s="81">
        <v>0.3064</v>
      </c>
      <c r="AH2804" s="82">
        <v>0.2</v>
      </c>
      <c r="AI2804" s="64" t="s">
        <v>5053</v>
      </c>
      <c r="AJ2804" s="63" t="s">
        <v>13688</v>
      </c>
      <c r="AK2804" s="78">
        <v>0.1053</v>
      </c>
      <c r="AL2804" s="78">
        <v>0.0806</v>
      </c>
      <c r="AM2804" s="63" t="s">
        <v>13689</v>
      </c>
      <c r="AN2804" s="78">
        <v>0.0941</v>
      </c>
      <c r="AO2804" s="78">
        <v>0.0968</v>
      </c>
      <c r="AP2804" s="63" t="s">
        <v>13690</v>
      </c>
      <c r="AQ2804" s="78">
        <v>0.0704</v>
      </c>
      <c r="AR2804" s="78">
        <v>0.129</v>
      </c>
      <c r="AS2804" s="86" t="s">
        <v>13691</v>
      </c>
    </row>
    <row r="2805" spans="13:45">
      <c r="M2805" s="62" t="s">
        <v>13692</v>
      </c>
      <c r="N2805" s="63"/>
      <c r="O2805" s="64" t="s">
        <v>2027</v>
      </c>
      <c r="P2805" s="65"/>
      <c r="Q2805" s="63" t="s">
        <v>2047</v>
      </c>
      <c r="R2805" s="68">
        <v>0</v>
      </c>
      <c r="S2805" s="68">
        <v>5</v>
      </c>
      <c r="T2805" s="69" t="s">
        <v>13693</v>
      </c>
      <c r="U2805" s="70"/>
      <c r="V2805" s="68"/>
      <c r="W2805" s="71"/>
      <c r="X2805" s="72"/>
      <c r="Y2805" s="71"/>
      <c r="Z2805" s="71"/>
      <c r="AA2805" s="71"/>
      <c r="AB2805" s="76"/>
      <c r="AC2805" s="68">
        <v>0</v>
      </c>
      <c r="AD2805" s="77"/>
      <c r="AE2805" s="68">
        <v>15</v>
      </c>
      <c r="AF2805" s="78"/>
      <c r="AG2805" s="81"/>
      <c r="AH2805" s="44" t="s">
        <v>2027</v>
      </c>
      <c r="AI2805" s="64" t="s">
        <v>2177</v>
      </c>
      <c r="AJ2805" s="63"/>
      <c r="AK2805" s="78"/>
      <c r="AL2805" s="78"/>
      <c r="AM2805" s="63"/>
      <c r="AN2805" s="78"/>
      <c r="AO2805" s="78"/>
      <c r="AP2805" s="63"/>
      <c r="AQ2805" s="78"/>
      <c r="AR2805" s="78"/>
      <c r="AS2805" s="86"/>
    </row>
    <row r="2806" spans="13:45">
      <c r="M2806" s="62" t="s">
        <v>660</v>
      </c>
      <c r="N2806" s="63" t="s">
        <v>13694</v>
      </c>
      <c r="O2806" s="64" t="s">
        <v>2018</v>
      </c>
      <c r="P2806" s="65"/>
      <c r="Q2806" s="63" t="s">
        <v>2019</v>
      </c>
      <c r="R2806" s="68">
        <v>0</v>
      </c>
      <c r="S2806" s="68">
        <v>8</v>
      </c>
      <c r="T2806" s="69" t="s">
        <v>13695</v>
      </c>
      <c r="U2806" s="70"/>
      <c r="V2806" s="68"/>
      <c r="W2806" s="71"/>
      <c r="X2806" s="72"/>
      <c r="Y2806" s="71"/>
      <c r="Z2806" s="71"/>
      <c r="AA2806" s="71">
        <v>1</v>
      </c>
      <c r="AB2806" s="76">
        <v>0</v>
      </c>
      <c r="AC2806" s="68">
        <v>37</v>
      </c>
      <c r="AD2806" s="77">
        <v>0</v>
      </c>
      <c r="AE2806" s="68">
        <v>34</v>
      </c>
      <c r="AF2806" s="78">
        <v>0.8421</v>
      </c>
      <c r="AG2806" s="81">
        <v>0.7272</v>
      </c>
      <c r="AH2806" s="82">
        <v>1.82</v>
      </c>
      <c r="AI2806" s="64" t="s">
        <v>4222</v>
      </c>
      <c r="AJ2806" s="63" t="s">
        <v>2989</v>
      </c>
      <c r="AK2806" s="78">
        <v>0.4474</v>
      </c>
      <c r="AL2806" s="78">
        <v>0.4545</v>
      </c>
      <c r="AM2806" s="63" t="s">
        <v>5673</v>
      </c>
      <c r="AN2806" s="78">
        <v>0.2105</v>
      </c>
      <c r="AO2806" s="78">
        <v>0.1818</v>
      </c>
      <c r="AP2806" s="63" t="s">
        <v>2022</v>
      </c>
      <c r="AQ2806" s="78">
        <v>0.1842</v>
      </c>
      <c r="AR2806" s="78">
        <v>0.0909</v>
      </c>
      <c r="AS2806" s="86" t="s">
        <v>13696</v>
      </c>
    </row>
    <row r="2807" spans="13:45">
      <c r="M2807" s="62" t="s">
        <v>13697</v>
      </c>
      <c r="N2807" s="63"/>
      <c r="O2807" s="64" t="s">
        <v>2027</v>
      </c>
      <c r="P2807" s="65"/>
      <c r="Q2807" s="63" t="s">
        <v>2247</v>
      </c>
      <c r="R2807" s="68">
        <v>0</v>
      </c>
      <c r="S2807" s="68">
        <v>2</v>
      </c>
      <c r="T2807" s="69" t="s">
        <v>4255</v>
      </c>
      <c r="U2807" s="70"/>
      <c r="V2807" s="68"/>
      <c r="W2807" s="71"/>
      <c r="X2807" s="72"/>
      <c r="Y2807" s="71"/>
      <c r="Z2807" s="71"/>
      <c r="AA2807" s="71"/>
      <c r="AB2807" s="76"/>
      <c r="AC2807" s="68">
        <v>0</v>
      </c>
      <c r="AD2807" s="77"/>
      <c r="AE2807" s="68">
        <v>4</v>
      </c>
      <c r="AF2807" s="78"/>
      <c r="AG2807" s="81"/>
      <c r="AH2807" s="44" t="s">
        <v>2027</v>
      </c>
      <c r="AI2807" s="64" t="s">
        <v>2177</v>
      </c>
      <c r="AJ2807" s="63"/>
      <c r="AK2807" s="78"/>
      <c r="AL2807" s="78"/>
      <c r="AM2807" s="63"/>
      <c r="AN2807" s="78"/>
      <c r="AO2807" s="78"/>
      <c r="AP2807" s="63"/>
      <c r="AQ2807" s="78"/>
      <c r="AR2807" s="78"/>
      <c r="AS2807" s="86"/>
    </row>
    <row r="2808" spans="13:45">
      <c r="M2808" s="62" t="s">
        <v>13698</v>
      </c>
      <c r="N2808" s="63"/>
      <c r="O2808" s="64" t="s">
        <v>2027</v>
      </c>
      <c r="P2808" s="65"/>
      <c r="Q2808" s="63" t="s">
        <v>2047</v>
      </c>
      <c r="R2808" s="68">
        <v>0</v>
      </c>
      <c r="S2808" s="68">
        <v>1</v>
      </c>
      <c r="T2808" s="69" t="s">
        <v>2022</v>
      </c>
      <c r="U2808" s="70"/>
      <c r="V2808" s="68"/>
      <c r="W2808" s="71"/>
      <c r="X2808" s="72"/>
      <c r="Y2808" s="71"/>
      <c r="Z2808" s="71"/>
      <c r="AA2808" s="71"/>
      <c r="AB2808" s="76"/>
      <c r="AC2808" s="68">
        <v>0</v>
      </c>
      <c r="AD2808" s="77"/>
      <c r="AE2808" s="68">
        <v>22</v>
      </c>
      <c r="AF2808" s="78"/>
      <c r="AG2808" s="81"/>
      <c r="AH2808" s="44" t="s">
        <v>2027</v>
      </c>
      <c r="AI2808" s="64" t="s">
        <v>2177</v>
      </c>
      <c r="AJ2808" s="63"/>
      <c r="AK2808" s="78"/>
      <c r="AL2808" s="78"/>
      <c r="AM2808" s="63"/>
      <c r="AN2808" s="78"/>
      <c r="AO2808" s="78"/>
      <c r="AP2808" s="63"/>
      <c r="AQ2808" s="78"/>
      <c r="AR2808" s="78"/>
      <c r="AS2808" s="86"/>
    </row>
    <row r="2809" spans="13:45">
      <c r="M2809" s="62" t="s">
        <v>1474</v>
      </c>
      <c r="N2809" s="63"/>
      <c r="O2809" s="64" t="s">
        <v>2027</v>
      </c>
      <c r="P2809" s="65"/>
      <c r="Q2809" s="63" t="s">
        <v>2028</v>
      </c>
      <c r="R2809" s="68">
        <v>0</v>
      </c>
      <c r="S2809" s="68">
        <v>1</v>
      </c>
      <c r="T2809" s="69" t="s">
        <v>2022</v>
      </c>
      <c r="U2809" s="70"/>
      <c r="V2809" s="68"/>
      <c r="W2809" s="71"/>
      <c r="X2809" s="72"/>
      <c r="Y2809" s="71"/>
      <c r="Z2809" s="71"/>
      <c r="AA2809" s="71"/>
      <c r="AB2809" s="76"/>
      <c r="AC2809" s="68">
        <v>0</v>
      </c>
      <c r="AD2809" s="77"/>
      <c r="AE2809" s="68">
        <v>5</v>
      </c>
      <c r="AF2809" s="78"/>
      <c r="AG2809" s="81"/>
      <c r="AH2809" s="44" t="s">
        <v>2027</v>
      </c>
      <c r="AI2809" s="64" t="s">
        <v>2177</v>
      </c>
      <c r="AJ2809" s="63"/>
      <c r="AK2809" s="78"/>
      <c r="AL2809" s="78"/>
      <c r="AM2809" s="63"/>
      <c r="AN2809" s="78"/>
      <c r="AO2809" s="78"/>
      <c r="AP2809" s="63"/>
      <c r="AQ2809" s="78"/>
      <c r="AR2809" s="78"/>
      <c r="AS2809" s="86"/>
    </row>
    <row r="2810" spans="13:45">
      <c r="M2810" s="62" t="s">
        <v>13699</v>
      </c>
      <c r="N2810" s="63"/>
      <c r="O2810" s="64" t="s">
        <v>2027</v>
      </c>
      <c r="P2810" s="65"/>
      <c r="Q2810" s="63" t="s">
        <v>2047</v>
      </c>
      <c r="R2810" s="68">
        <v>0</v>
      </c>
      <c r="S2810" s="68">
        <v>1</v>
      </c>
      <c r="T2810" s="69" t="s">
        <v>2022</v>
      </c>
      <c r="U2810" s="70"/>
      <c r="V2810" s="68"/>
      <c r="W2810" s="71"/>
      <c r="X2810" s="72"/>
      <c r="Y2810" s="71"/>
      <c r="Z2810" s="71"/>
      <c r="AA2810" s="71"/>
      <c r="AB2810" s="76"/>
      <c r="AC2810" s="68">
        <v>0</v>
      </c>
      <c r="AD2810" s="77"/>
      <c r="AE2810" s="68">
        <v>27</v>
      </c>
      <c r="AF2810" s="78"/>
      <c r="AG2810" s="81"/>
      <c r="AH2810" s="44" t="s">
        <v>2027</v>
      </c>
      <c r="AI2810" s="64" t="s">
        <v>2177</v>
      </c>
      <c r="AJ2810" s="63"/>
      <c r="AK2810" s="78"/>
      <c r="AL2810" s="78"/>
      <c r="AM2810" s="63"/>
      <c r="AN2810" s="78"/>
      <c r="AO2810" s="78"/>
      <c r="AP2810" s="63"/>
      <c r="AQ2810" s="78"/>
      <c r="AR2810" s="78"/>
      <c r="AS2810" s="86"/>
    </row>
    <row r="2811" spans="13:45">
      <c r="M2811" s="62" t="s">
        <v>1471</v>
      </c>
      <c r="N2811" s="63"/>
      <c r="O2811" s="64" t="s">
        <v>2027</v>
      </c>
      <c r="P2811" s="65"/>
      <c r="Q2811" s="63" t="s">
        <v>2047</v>
      </c>
      <c r="R2811" s="68">
        <v>0</v>
      </c>
      <c r="S2811" s="68">
        <v>1</v>
      </c>
      <c r="T2811" s="69" t="s">
        <v>2022</v>
      </c>
      <c r="U2811" s="70"/>
      <c r="V2811" s="68"/>
      <c r="W2811" s="71"/>
      <c r="X2811" s="72"/>
      <c r="Y2811" s="71"/>
      <c r="Z2811" s="71"/>
      <c r="AA2811" s="71"/>
      <c r="AB2811" s="76"/>
      <c r="AC2811" s="68">
        <v>0</v>
      </c>
      <c r="AD2811" s="77"/>
      <c r="AE2811" s="68">
        <v>1</v>
      </c>
      <c r="AF2811" s="78"/>
      <c r="AG2811" s="81"/>
      <c r="AH2811" s="44" t="s">
        <v>2027</v>
      </c>
      <c r="AI2811" s="64" t="s">
        <v>2177</v>
      </c>
      <c r="AJ2811" s="63"/>
      <c r="AK2811" s="78"/>
      <c r="AL2811" s="78"/>
      <c r="AM2811" s="63"/>
      <c r="AN2811" s="78"/>
      <c r="AO2811" s="78"/>
      <c r="AP2811" s="63"/>
      <c r="AQ2811" s="78"/>
      <c r="AR2811" s="78"/>
      <c r="AS2811" s="86"/>
    </row>
    <row r="2812" spans="13:45">
      <c r="M2812" s="62" t="s">
        <v>1470</v>
      </c>
      <c r="N2812" s="63"/>
      <c r="O2812" s="64" t="s">
        <v>2027</v>
      </c>
      <c r="P2812" s="65"/>
      <c r="Q2812" s="63" t="s">
        <v>2047</v>
      </c>
      <c r="R2812" s="68">
        <v>0</v>
      </c>
      <c r="S2812" s="68">
        <v>1</v>
      </c>
      <c r="T2812" s="69" t="s">
        <v>2022</v>
      </c>
      <c r="U2812" s="70"/>
      <c r="V2812" s="68"/>
      <c r="W2812" s="71"/>
      <c r="X2812" s="72"/>
      <c r="Y2812" s="71"/>
      <c r="Z2812" s="71"/>
      <c r="AA2812" s="71"/>
      <c r="AB2812" s="76"/>
      <c r="AC2812" s="68">
        <v>0</v>
      </c>
      <c r="AD2812" s="77"/>
      <c r="AE2812" s="68">
        <v>14</v>
      </c>
      <c r="AF2812" s="78"/>
      <c r="AG2812" s="81"/>
      <c r="AH2812" s="44" t="s">
        <v>2027</v>
      </c>
      <c r="AI2812" s="64" t="s">
        <v>2177</v>
      </c>
      <c r="AJ2812" s="63"/>
      <c r="AK2812" s="78"/>
      <c r="AL2812" s="78"/>
      <c r="AM2812" s="63"/>
      <c r="AN2812" s="78"/>
      <c r="AO2812" s="78"/>
      <c r="AP2812" s="63"/>
      <c r="AQ2812" s="78"/>
      <c r="AR2812" s="78"/>
      <c r="AS2812" s="86"/>
    </row>
    <row r="2813" spans="13:45">
      <c r="M2813" s="62" t="s">
        <v>1469</v>
      </c>
      <c r="N2813" s="63"/>
      <c r="O2813" s="64" t="s">
        <v>2027</v>
      </c>
      <c r="P2813" s="65"/>
      <c r="Q2813" s="63" t="s">
        <v>2047</v>
      </c>
      <c r="R2813" s="68">
        <v>0</v>
      </c>
      <c r="S2813" s="68">
        <v>1</v>
      </c>
      <c r="T2813" s="69" t="s">
        <v>2022</v>
      </c>
      <c r="U2813" s="70"/>
      <c r="V2813" s="68"/>
      <c r="W2813" s="71"/>
      <c r="X2813" s="72"/>
      <c r="Y2813" s="71"/>
      <c r="Z2813" s="71"/>
      <c r="AA2813" s="71"/>
      <c r="AB2813" s="76"/>
      <c r="AC2813" s="68">
        <v>0</v>
      </c>
      <c r="AD2813" s="77"/>
      <c r="AE2813" s="68">
        <v>22</v>
      </c>
      <c r="AF2813" s="78"/>
      <c r="AG2813" s="81"/>
      <c r="AH2813" s="44" t="s">
        <v>2027</v>
      </c>
      <c r="AI2813" s="64" t="s">
        <v>2177</v>
      </c>
      <c r="AJ2813" s="63"/>
      <c r="AK2813" s="78"/>
      <c r="AL2813" s="78"/>
      <c r="AM2813" s="63"/>
      <c r="AN2813" s="78"/>
      <c r="AO2813" s="78"/>
      <c r="AP2813" s="63"/>
      <c r="AQ2813" s="78"/>
      <c r="AR2813" s="78"/>
      <c r="AS2813" s="86"/>
    </row>
    <row r="2814" spans="13:45">
      <c r="M2814" s="62" t="s">
        <v>1468</v>
      </c>
      <c r="N2814" s="63"/>
      <c r="O2814" s="64" t="s">
        <v>2027</v>
      </c>
      <c r="P2814" s="65"/>
      <c r="Q2814" s="63" t="s">
        <v>2149</v>
      </c>
      <c r="R2814" s="68">
        <v>0</v>
      </c>
      <c r="S2814" s="68">
        <v>1</v>
      </c>
      <c r="T2814" s="69" t="s">
        <v>2022</v>
      </c>
      <c r="U2814" s="70">
        <v>1677027</v>
      </c>
      <c r="V2814" s="68"/>
      <c r="W2814" s="71"/>
      <c r="X2814" s="72"/>
      <c r="Y2814" s="71"/>
      <c r="Z2814" s="71"/>
      <c r="AA2814" s="71">
        <v>1</v>
      </c>
      <c r="AB2814" s="76">
        <v>0</v>
      </c>
      <c r="AC2814" s="68">
        <v>161605</v>
      </c>
      <c r="AD2814" s="77">
        <v>0</v>
      </c>
      <c r="AE2814" s="68">
        <v>2</v>
      </c>
      <c r="AF2814" s="78">
        <v>0.1714</v>
      </c>
      <c r="AG2814" s="81">
        <v>0.25</v>
      </c>
      <c r="AH2814" s="82">
        <v>0.97</v>
      </c>
      <c r="AI2814" s="64" t="s">
        <v>13700</v>
      </c>
      <c r="AJ2814" s="63" t="s">
        <v>2122</v>
      </c>
      <c r="AK2814" s="78">
        <v>0.0857</v>
      </c>
      <c r="AL2814" s="78">
        <v>0</v>
      </c>
      <c r="AM2814" s="63" t="s">
        <v>5155</v>
      </c>
      <c r="AN2814" s="78">
        <v>0.0571</v>
      </c>
      <c r="AO2814" s="78">
        <v>0</v>
      </c>
      <c r="AP2814" s="63" t="s">
        <v>13701</v>
      </c>
      <c r="AQ2814" s="78">
        <v>0.0286</v>
      </c>
      <c r="AR2814" s="78">
        <v>0.25</v>
      </c>
      <c r="AS2814" s="86" t="s">
        <v>13702</v>
      </c>
    </row>
    <row r="2815" spans="13:45">
      <c r="M2815" s="62" t="s">
        <v>13703</v>
      </c>
      <c r="N2815" s="63" t="s">
        <v>13704</v>
      </c>
      <c r="O2815" s="64" t="s">
        <v>2027</v>
      </c>
      <c r="P2815" s="65"/>
      <c r="Q2815" s="63" t="s">
        <v>2149</v>
      </c>
      <c r="R2815" s="68">
        <v>0</v>
      </c>
      <c r="S2815" s="68">
        <v>1</v>
      </c>
      <c r="T2815" s="69" t="s">
        <v>3109</v>
      </c>
      <c r="U2815" s="70">
        <v>341567</v>
      </c>
      <c r="V2815" s="68">
        <v>3986</v>
      </c>
      <c r="W2815" s="71">
        <v>68</v>
      </c>
      <c r="X2815" s="72">
        <v>0.0172</v>
      </c>
      <c r="Y2815" s="71">
        <v>84215</v>
      </c>
      <c r="Z2815" s="71">
        <v>1960</v>
      </c>
      <c r="AA2815" s="71">
        <v>2</v>
      </c>
      <c r="AB2815" s="76">
        <v>0</v>
      </c>
      <c r="AC2815" s="68">
        <v>7519</v>
      </c>
      <c r="AD2815" s="77">
        <v>0.53</v>
      </c>
      <c r="AE2815" s="68">
        <v>71</v>
      </c>
      <c r="AF2815" s="78">
        <v>0.2557</v>
      </c>
      <c r="AG2815" s="81">
        <v>0.2222</v>
      </c>
      <c r="AH2815" s="82">
        <v>0.61</v>
      </c>
      <c r="AI2815" s="64" t="s">
        <v>13705</v>
      </c>
      <c r="AJ2815" s="63" t="s">
        <v>6655</v>
      </c>
      <c r="AK2815" s="78">
        <v>0.1364</v>
      </c>
      <c r="AL2815" s="78">
        <v>0.1111</v>
      </c>
      <c r="AM2815" s="63" t="s">
        <v>13706</v>
      </c>
      <c r="AN2815" s="78">
        <v>0.0795</v>
      </c>
      <c r="AO2815" s="78">
        <v>0</v>
      </c>
      <c r="AP2815" s="63" t="s">
        <v>13707</v>
      </c>
      <c r="AQ2815" s="78">
        <v>0.0398</v>
      </c>
      <c r="AR2815" s="78">
        <v>0.1111</v>
      </c>
      <c r="AS2815" s="86" t="s">
        <v>13708</v>
      </c>
    </row>
    <row r="2816" spans="13:45">
      <c r="M2816" s="62" t="s">
        <v>659</v>
      </c>
      <c r="N2816" s="63" t="s">
        <v>2036</v>
      </c>
      <c r="O2816" s="64" t="s">
        <v>2027</v>
      </c>
      <c r="P2816" s="65"/>
      <c r="Q2816" s="63" t="s">
        <v>2047</v>
      </c>
      <c r="R2816" s="68">
        <v>0</v>
      </c>
      <c r="S2816" s="68">
        <v>1</v>
      </c>
      <c r="T2816" s="69" t="s">
        <v>2022</v>
      </c>
      <c r="U2816" s="70">
        <v>2006073</v>
      </c>
      <c r="V2816" s="68">
        <v>510</v>
      </c>
      <c r="W2816" s="71">
        <v>14</v>
      </c>
      <c r="X2816" s="72">
        <v>0.0284</v>
      </c>
      <c r="Y2816" s="71">
        <v>10899</v>
      </c>
      <c r="Z2816" s="71">
        <v>203</v>
      </c>
      <c r="AA2816" s="71">
        <v>1</v>
      </c>
      <c r="AB2816" s="76">
        <v>3</v>
      </c>
      <c r="AC2816" s="68">
        <v>10610</v>
      </c>
      <c r="AD2816" s="77">
        <v>0.05</v>
      </c>
      <c r="AE2816" s="68">
        <v>30</v>
      </c>
      <c r="AF2816" s="78">
        <v>0.1724</v>
      </c>
      <c r="AG2816" s="81">
        <v>0</v>
      </c>
      <c r="AH2816" s="82">
        <v>1.23</v>
      </c>
      <c r="AI2816" s="64" t="s">
        <v>13709</v>
      </c>
      <c r="AJ2816" s="63" t="s">
        <v>13710</v>
      </c>
      <c r="AK2816" s="78">
        <v>0.1034</v>
      </c>
      <c r="AL2816" s="78">
        <v>0</v>
      </c>
      <c r="AM2816" s="63">
        <v>760397880</v>
      </c>
      <c r="AN2816" s="78">
        <v>0.0345</v>
      </c>
      <c r="AO2816" s="78">
        <v>0</v>
      </c>
      <c r="AP2816" s="63" t="s">
        <v>13711</v>
      </c>
      <c r="AQ2816" s="78">
        <v>0.0345</v>
      </c>
      <c r="AR2816" s="78">
        <v>0</v>
      </c>
      <c r="AS2816" s="86" t="s">
        <v>13712</v>
      </c>
    </row>
    <row r="2817" spans="13:45">
      <c r="M2817" s="62" t="s">
        <v>1467</v>
      </c>
      <c r="N2817" s="63"/>
      <c r="O2817" s="64" t="s">
        <v>2027</v>
      </c>
      <c r="P2817" s="65"/>
      <c r="Q2817" s="63" t="s">
        <v>2047</v>
      </c>
      <c r="R2817" s="68">
        <v>0</v>
      </c>
      <c r="S2817" s="68">
        <v>2</v>
      </c>
      <c r="T2817" s="69" t="s">
        <v>2135</v>
      </c>
      <c r="U2817" s="70"/>
      <c r="V2817" s="68"/>
      <c r="W2817" s="71"/>
      <c r="X2817" s="72"/>
      <c r="Y2817" s="71"/>
      <c r="Z2817" s="71"/>
      <c r="AA2817" s="71"/>
      <c r="AB2817" s="76"/>
      <c r="AC2817" s="68">
        <v>0</v>
      </c>
      <c r="AD2817" s="77"/>
      <c r="AE2817" s="68">
        <v>22</v>
      </c>
      <c r="AF2817" s="78"/>
      <c r="AG2817" s="81"/>
      <c r="AH2817" s="44" t="s">
        <v>2027</v>
      </c>
      <c r="AI2817" s="64" t="s">
        <v>2177</v>
      </c>
      <c r="AJ2817" s="63"/>
      <c r="AK2817" s="78"/>
      <c r="AL2817" s="78"/>
      <c r="AM2817" s="63"/>
      <c r="AN2817" s="78"/>
      <c r="AO2817" s="78"/>
      <c r="AP2817" s="63"/>
      <c r="AQ2817" s="78"/>
      <c r="AR2817" s="78"/>
      <c r="AS2817" s="86"/>
    </row>
    <row r="2818" spans="13:45">
      <c r="M2818" s="62" t="s">
        <v>1466</v>
      </c>
      <c r="N2818" s="63"/>
      <c r="O2818" s="64" t="s">
        <v>2027</v>
      </c>
      <c r="P2818" s="65"/>
      <c r="Q2818" s="63" t="s">
        <v>2047</v>
      </c>
      <c r="R2818" s="68">
        <v>0</v>
      </c>
      <c r="S2818" s="68">
        <v>1</v>
      </c>
      <c r="T2818" s="69" t="s">
        <v>2022</v>
      </c>
      <c r="U2818" s="70"/>
      <c r="V2818" s="68"/>
      <c r="W2818" s="71"/>
      <c r="X2818" s="72"/>
      <c r="Y2818" s="71"/>
      <c r="Z2818" s="71"/>
      <c r="AA2818" s="71"/>
      <c r="AB2818" s="76"/>
      <c r="AC2818" s="68">
        <v>0</v>
      </c>
      <c r="AD2818" s="77"/>
      <c r="AE2818" s="68"/>
      <c r="AF2818" s="78"/>
      <c r="AG2818" s="81"/>
      <c r="AH2818" s="44" t="s">
        <v>2027</v>
      </c>
      <c r="AI2818" s="64" t="s">
        <v>2177</v>
      </c>
      <c r="AJ2818" s="63"/>
      <c r="AK2818" s="78"/>
      <c r="AL2818" s="78"/>
      <c r="AM2818" s="63"/>
      <c r="AN2818" s="78"/>
      <c r="AO2818" s="78"/>
      <c r="AP2818" s="63"/>
      <c r="AQ2818" s="78"/>
      <c r="AR2818" s="78"/>
      <c r="AS2818" s="86"/>
    </row>
    <row r="2819" spans="13:45">
      <c r="M2819" s="62" t="s">
        <v>1465</v>
      </c>
      <c r="N2819" s="63"/>
      <c r="O2819" s="64" t="s">
        <v>2027</v>
      </c>
      <c r="P2819" s="65"/>
      <c r="Q2819" s="63" t="s">
        <v>2047</v>
      </c>
      <c r="R2819" s="68">
        <v>0</v>
      </c>
      <c r="S2819" s="68">
        <v>1</v>
      </c>
      <c r="T2819" s="69" t="s">
        <v>2022</v>
      </c>
      <c r="U2819" s="70"/>
      <c r="V2819" s="68"/>
      <c r="W2819" s="71"/>
      <c r="X2819" s="72"/>
      <c r="Y2819" s="71"/>
      <c r="Z2819" s="71"/>
      <c r="AA2819" s="71"/>
      <c r="AB2819" s="76"/>
      <c r="AC2819" s="68">
        <v>0</v>
      </c>
      <c r="AD2819" s="77"/>
      <c r="AE2819" s="68">
        <v>21</v>
      </c>
      <c r="AF2819" s="78"/>
      <c r="AG2819" s="81"/>
      <c r="AH2819" s="44" t="s">
        <v>2027</v>
      </c>
      <c r="AI2819" s="64" t="s">
        <v>2177</v>
      </c>
      <c r="AJ2819" s="63"/>
      <c r="AK2819" s="78"/>
      <c r="AL2819" s="78"/>
      <c r="AM2819" s="63"/>
      <c r="AN2819" s="78"/>
      <c r="AO2819" s="78"/>
      <c r="AP2819" s="63"/>
      <c r="AQ2819" s="78"/>
      <c r="AR2819" s="78"/>
      <c r="AS2819" s="86"/>
    </row>
    <row r="2820" spans="13:45">
      <c r="M2820" s="62" t="s">
        <v>13713</v>
      </c>
      <c r="N2820" s="63" t="s">
        <v>13714</v>
      </c>
      <c r="O2820" s="64" t="s">
        <v>2027</v>
      </c>
      <c r="P2820" s="65"/>
      <c r="Q2820" s="63" t="s">
        <v>4152</v>
      </c>
      <c r="R2820" s="68">
        <v>0</v>
      </c>
      <c r="S2820" s="68">
        <v>3</v>
      </c>
      <c r="T2820" s="69" t="s">
        <v>6803</v>
      </c>
      <c r="U2820" s="70"/>
      <c r="V2820" s="68"/>
      <c r="W2820" s="71"/>
      <c r="X2820" s="72"/>
      <c r="Y2820" s="71"/>
      <c r="Z2820" s="71"/>
      <c r="AA2820" s="71">
        <v>1</v>
      </c>
      <c r="AB2820" s="76">
        <v>0</v>
      </c>
      <c r="AC2820" s="68">
        <v>0</v>
      </c>
      <c r="AD2820" s="77">
        <v>0</v>
      </c>
      <c r="AE2820" s="68">
        <v>14</v>
      </c>
      <c r="AF2820" s="78">
        <v>1</v>
      </c>
      <c r="AG2820" s="81">
        <v>0</v>
      </c>
      <c r="AH2820" s="82">
        <v>2.93</v>
      </c>
      <c r="AI2820" s="64" t="s">
        <v>13715</v>
      </c>
      <c r="AJ2820" s="63" t="s">
        <v>13716</v>
      </c>
      <c r="AK2820" s="78">
        <v>0.5</v>
      </c>
      <c r="AL2820" s="78">
        <v>0</v>
      </c>
      <c r="AM2820" s="63" t="s">
        <v>6944</v>
      </c>
      <c r="AN2820" s="78">
        <v>0.25</v>
      </c>
      <c r="AO2820" s="78">
        <v>0</v>
      </c>
      <c r="AP2820" s="63" t="s">
        <v>6943</v>
      </c>
      <c r="AQ2820" s="78">
        <v>0.25</v>
      </c>
      <c r="AR2820" s="78">
        <v>0</v>
      </c>
      <c r="AS2820" s="86" t="s">
        <v>13717</v>
      </c>
    </row>
    <row r="2821" spans="13:45">
      <c r="M2821" s="62" t="s">
        <v>13718</v>
      </c>
      <c r="N2821" s="63"/>
      <c r="O2821" s="64" t="s">
        <v>2027</v>
      </c>
      <c r="P2821" s="65"/>
      <c r="Q2821" s="63" t="s">
        <v>2247</v>
      </c>
      <c r="R2821" s="68">
        <v>0</v>
      </c>
      <c r="S2821" s="68">
        <v>1</v>
      </c>
      <c r="T2821" s="69" t="s">
        <v>2601</v>
      </c>
      <c r="U2821" s="70"/>
      <c r="V2821" s="68"/>
      <c r="W2821" s="71"/>
      <c r="X2821" s="72"/>
      <c r="Y2821" s="71"/>
      <c r="Z2821" s="71"/>
      <c r="AA2821" s="71"/>
      <c r="AB2821" s="76"/>
      <c r="AC2821" s="68">
        <v>0</v>
      </c>
      <c r="AD2821" s="77"/>
      <c r="AE2821" s="68">
        <v>13</v>
      </c>
      <c r="AF2821" s="78"/>
      <c r="AG2821" s="81"/>
      <c r="AH2821" s="44" t="s">
        <v>2027</v>
      </c>
      <c r="AI2821" s="64" t="s">
        <v>2177</v>
      </c>
      <c r="AJ2821" s="63"/>
      <c r="AK2821" s="78"/>
      <c r="AL2821" s="78"/>
      <c r="AM2821" s="63"/>
      <c r="AN2821" s="78"/>
      <c r="AO2821" s="78"/>
      <c r="AP2821" s="63"/>
      <c r="AQ2821" s="78"/>
      <c r="AR2821" s="78"/>
      <c r="AS2821" s="86"/>
    </row>
    <row r="2822" spans="13:45">
      <c r="M2822" s="62" t="s">
        <v>13719</v>
      </c>
      <c r="N2822" s="63" t="s">
        <v>13720</v>
      </c>
      <c r="O2822" s="64" t="s">
        <v>2027</v>
      </c>
      <c r="P2822" s="65"/>
      <c r="Q2822" s="63" t="s">
        <v>2149</v>
      </c>
      <c r="R2822" s="68">
        <v>0</v>
      </c>
      <c r="S2822" s="68">
        <v>1</v>
      </c>
      <c r="T2822" s="69" t="s">
        <v>3109</v>
      </c>
      <c r="U2822" s="70"/>
      <c r="V2822" s="68"/>
      <c r="W2822" s="71"/>
      <c r="X2822" s="72"/>
      <c r="Y2822" s="71"/>
      <c r="Z2822" s="71"/>
      <c r="AA2822" s="71">
        <v>1</v>
      </c>
      <c r="AB2822" s="76">
        <v>0</v>
      </c>
      <c r="AC2822" s="68">
        <v>350</v>
      </c>
      <c r="AD2822" s="77">
        <v>0</v>
      </c>
      <c r="AE2822" s="68">
        <v>21</v>
      </c>
      <c r="AF2822" s="78">
        <v>0.7592</v>
      </c>
      <c r="AG2822" s="81">
        <v>1</v>
      </c>
      <c r="AH2822" s="82">
        <v>1.58</v>
      </c>
      <c r="AI2822" s="64" t="s">
        <v>9300</v>
      </c>
      <c r="AJ2822" s="63" t="s">
        <v>13721</v>
      </c>
      <c r="AK2822" s="78">
        <v>0.5185</v>
      </c>
      <c r="AL2822" s="78">
        <v>1</v>
      </c>
      <c r="AM2822" s="63" t="s">
        <v>13722</v>
      </c>
      <c r="AN2822" s="78">
        <v>0.1296</v>
      </c>
      <c r="AO2822" s="78">
        <v>0</v>
      </c>
      <c r="AP2822" s="63" t="s">
        <v>13723</v>
      </c>
      <c r="AQ2822" s="78">
        <v>0.1111</v>
      </c>
      <c r="AR2822" s="78">
        <v>0</v>
      </c>
      <c r="AS2822" s="86" t="s">
        <v>13724</v>
      </c>
    </row>
    <row r="2823" spans="13:45">
      <c r="M2823" s="62" t="s">
        <v>13725</v>
      </c>
      <c r="N2823" s="63" t="s">
        <v>13726</v>
      </c>
      <c r="O2823" s="64" t="s">
        <v>2027</v>
      </c>
      <c r="P2823" s="65"/>
      <c r="Q2823" s="63" t="s">
        <v>2149</v>
      </c>
      <c r="R2823" s="68">
        <v>0</v>
      </c>
      <c r="S2823" s="68">
        <v>1</v>
      </c>
      <c r="T2823" s="69" t="s">
        <v>3110</v>
      </c>
      <c r="U2823" s="70">
        <v>1824469</v>
      </c>
      <c r="V2823" s="68">
        <v>537</v>
      </c>
      <c r="W2823" s="71">
        <v>16</v>
      </c>
      <c r="X2823" s="72">
        <v>0.0313</v>
      </c>
      <c r="Y2823" s="71">
        <v>12517</v>
      </c>
      <c r="Z2823" s="71">
        <v>260</v>
      </c>
      <c r="AA2823" s="71">
        <v>1</v>
      </c>
      <c r="AB2823" s="76">
        <v>0</v>
      </c>
      <c r="AC2823" s="68">
        <v>13111</v>
      </c>
      <c r="AD2823" s="77">
        <v>0.04</v>
      </c>
      <c r="AE2823" s="68">
        <v>4</v>
      </c>
      <c r="AF2823" s="78">
        <v>0.2813</v>
      </c>
      <c r="AG2823" s="81">
        <v>0</v>
      </c>
      <c r="AH2823" s="82">
        <v>0.2</v>
      </c>
      <c r="AI2823" s="64" t="s">
        <v>5053</v>
      </c>
      <c r="AJ2823" s="63" t="s">
        <v>13727</v>
      </c>
      <c r="AK2823" s="78">
        <v>0.1563</v>
      </c>
      <c r="AL2823" s="78">
        <v>0</v>
      </c>
      <c r="AM2823" s="63" t="s">
        <v>13728</v>
      </c>
      <c r="AN2823" s="78">
        <v>0.0625</v>
      </c>
      <c r="AO2823" s="78">
        <v>0</v>
      </c>
      <c r="AP2823" s="63" t="s">
        <v>13729</v>
      </c>
      <c r="AQ2823" s="78">
        <v>0.0625</v>
      </c>
      <c r="AR2823" s="78">
        <v>0</v>
      </c>
      <c r="AS2823" s="86" t="s">
        <v>13730</v>
      </c>
    </row>
    <row r="2824" spans="13:45">
      <c r="M2824" s="62" t="s">
        <v>13731</v>
      </c>
      <c r="N2824" s="63" t="s">
        <v>13732</v>
      </c>
      <c r="O2824" s="64" t="s">
        <v>2027</v>
      </c>
      <c r="P2824" s="65"/>
      <c r="Q2824" s="63" t="s">
        <v>2149</v>
      </c>
      <c r="R2824" s="68">
        <v>0</v>
      </c>
      <c r="S2824" s="68">
        <v>1</v>
      </c>
      <c r="T2824" s="69" t="s">
        <v>3109</v>
      </c>
      <c r="U2824" s="70">
        <v>185394</v>
      </c>
      <c r="V2824" s="68">
        <v>20093</v>
      </c>
      <c r="W2824" s="71">
        <v>231</v>
      </c>
      <c r="X2824" s="72">
        <v>0.0115</v>
      </c>
      <c r="Y2824" s="71">
        <v>456059</v>
      </c>
      <c r="Z2824" s="71">
        <v>8705</v>
      </c>
      <c r="AA2824" s="71">
        <v>6</v>
      </c>
      <c r="AB2824" s="76">
        <v>0</v>
      </c>
      <c r="AC2824" s="68">
        <v>5540</v>
      </c>
      <c r="AD2824" s="77">
        <v>3.63</v>
      </c>
      <c r="AE2824" s="68">
        <v>54</v>
      </c>
      <c r="AF2824" s="78">
        <v>0.1824</v>
      </c>
      <c r="AG2824" s="81">
        <v>0.069</v>
      </c>
      <c r="AH2824" s="82">
        <v>0.72</v>
      </c>
      <c r="AI2824" s="64" t="s">
        <v>3478</v>
      </c>
      <c r="AJ2824" s="63" t="s">
        <v>13733</v>
      </c>
      <c r="AK2824" s="78">
        <v>0.0692</v>
      </c>
      <c r="AL2824" s="78">
        <v>0</v>
      </c>
      <c r="AM2824" s="63" t="s">
        <v>13734</v>
      </c>
      <c r="AN2824" s="78">
        <v>0.0566</v>
      </c>
      <c r="AO2824" s="78">
        <v>0.0345</v>
      </c>
      <c r="AP2824" s="63" t="s">
        <v>13735</v>
      </c>
      <c r="AQ2824" s="78">
        <v>0.0566</v>
      </c>
      <c r="AR2824" s="78">
        <v>0.0345</v>
      </c>
      <c r="AS2824" s="86" t="s">
        <v>13736</v>
      </c>
    </row>
    <row r="2825" spans="13:45">
      <c r="M2825" s="62" t="s">
        <v>416</v>
      </c>
      <c r="N2825" s="63" t="s">
        <v>416</v>
      </c>
      <c r="O2825" s="64" t="s">
        <v>2027</v>
      </c>
      <c r="P2825" s="65"/>
      <c r="Q2825" s="63" t="s">
        <v>2149</v>
      </c>
      <c r="R2825" s="68">
        <v>0</v>
      </c>
      <c r="S2825" s="68">
        <v>1</v>
      </c>
      <c r="T2825" s="69" t="s">
        <v>3110</v>
      </c>
      <c r="U2825" s="70">
        <v>16792</v>
      </c>
      <c r="V2825" s="68">
        <v>73856</v>
      </c>
      <c r="W2825" s="71">
        <v>1292</v>
      </c>
      <c r="X2825" s="72">
        <v>0.0176</v>
      </c>
      <c r="Y2825" s="71">
        <v>2144918</v>
      </c>
      <c r="Z2825" s="71">
        <v>30061</v>
      </c>
      <c r="AA2825" s="71">
        <v>30</v>
      </c>
      <c r="AB2825" s="76">
        <v>73</v>
      </c>
      <c r="AC2825" s="68">
        <v>15732</v>
      </c>
      <c r="AD2825" s="77">
        <v>4.69</v>
      </c>
      <c r="AE2825" s="68">
        <v>179</v>
      </c>
      <c r="AF2825" s="78">
        <v>0.3504</v>
      </c>
      <c r="AG2825" s="81">
        <v>0.0404</v>
      </c>
      <c r="AH2825" s="82">
        <v>1.4</v>
      </c>
      <c r="AI2825" s="64" t="s">
        <v>13737</v>
      </c>
      <c r="AJ2825" s="63" t="s">
        <v>13738</v>
      </c>
      <c r="AK2825" s="78">
        <v>0.2378</v>
      </c>
      <c r="AL2825" s="78">
        <v>0.0202</v>
      </c>
      <c r="AM2825" s="63" t="s">
        <v>13721</v>
      </c>
      <c r="AN2825" s="78">
        <v>0.0617</v>
      </c>
      <c r="AO2825" s="78">
        <v>0.0202</v>
      </c>
      <c r="AP2825" s="63" t="s">
        <v>13739</v>
      </c>
      <c r="AQ2825" s="78">
        <v>0.0509</v>
      </c>
      <c r="AR2825" s="78">
        <v>0</v>
      </c>
      <c r="AS2825" s="86" t="s">
        <v>13740</v>
      </c>
    </row>
    <row r="2826" spans="13:45">
      <c r="M2826" s="62" t="s">
        <v>13741</v>
      </c>
      <c r="N2826" s="63"/>
      <c r="O2826" s="64" t="s">
        <v>2027</v>
      </c>
      <c r="P2826" s="65"/>
      <c r="Q2826" s="63" t="s">
        <v>2047</v>
      </c>
      <c r="R2826" s="68">
        <v>0</v>
      </c>
      <c r="S2826" s="68">
        <v>1</v>
      </c>
      <c r="T2826" s="69" t="s">
        <v>2022</v>
      </c>
      <c r="U2826" s="70"/>
      <c r="V2826" s="68"/>
      <c r="W2826" s="71"/>
      <c r="X2826" s="72"/>
      <c r="Y2826" s="71"/>
      <c r="Z2826" s="71"/>
      <c r="AA2826" s="71"/>
      <c r="AB2826" s="76"/>
      <c r="AC2826" s="68">
        <v>0</v>
      </c>
      <c r="AD2826" s="77"/>
      <c r="AE2826" s="68">
        <v>10</v>
      </c>
      <c r="AF2826" s="78"/>
      <c r="AG2826" s="81"/>
      <c r="AH2826" s="44" t="s">
        <v>2027</v>
      </c>
      <c r="AI2826" s="64" t="s">
        <v>2177</v>
      </c>
      <c r="AJ2826" s="63"/>
      <c r="AK2826" s="78"/>
      <c r="AL2826" s="78"/>
      <c r="AM2826" s="63"/>
      <c r="AN2826" s="78"/>
      <c r="AO2826" s="78"/>
      <c r="AP2826" s="63"/>
      <c r="AQ2826" s="78"/>
      <c r="AR2826" s="78"/>
      <c r="AS2826" s="86"/>
    </row>
    <row r="2827" spans="13:45">
      <c r="M2827" s="62" t="s">
        <v>13742</v>
      </c>
      <c r="N2827" s="63" t="s">
        <v>5984</v>
      </c>
      <c r="O2827" s="64" t="s">
        <v>2027</v>
      </c>
      <c r="P2827" s="65"/>
      <c r="Q2827" s="63" t="s">
        <v>2149</v>
      </c>
      <c r="R2827" s="68">
        <v>0</v>
      </c>
      <c r="S2827" s="68">
        <v>1</v>
      </c>
      <c r="T2827" s="69" t="s">
        <v>3110</v>
      </c>
      <c r="U2827" s="70"/>
      <c r="V2827" s="68"/>
      <c r="W2827" s="71"/>
      <c r="X2827" s="72"/>
      <c r="Y2827" s="71"/>
      <c r="Z2827" s="71"/>
      <c r="AA2827" s="71">
        <v>1</v>
      </c>
      <c r="AB2827" s="76">
        <v>0</v>
      </c>
      <c r="AC2827" s="68">
        <v>6344</v>
      </c>
      <c r="AD2827" s="77">
        <v>0</v>
      </c>
      <c r="AE2827" s="68">
        <v>39</v>
      </c>
      <c r="AF2827" s="78">
        <v>0.3636</v>
      </c>
      <c r="AG2827" s="81">
        <v>0.5</v>
      </c>
      <c r="AH2827" s="82">
        <v>1.7</v>
      </c>
      <c r="AI2827" s="64" t="s">
        <v>13743</v>
      </c>
      <c r="AJ2827" s="63" t="s">
        <v>13744</v>
      </c>
      <c r="AK2827" s="78">
        <v>0.1818</v>
      </c>
      <c r="AL2827" s="78">
        <v>0</v>
      </c>
      <c r="AM2827" s="63" t="s">
        <v>13745</v>
      </c>
      <c r="AN2827" s="78">
        <v>0.0909</v>
      </c>
      <c r="AO2827" s="78">
        <v>0</v>
      </c>
      <c r="AP2827" s="63" t="s">
        <v>13746</v>
      </c>
      <c r="AQ2827" s="78">
        <v>0.0909</v>
      </c>
      <c r="AR2827" s="78">
        <v>0.5</v>
      </c>
      <c r="AS2827" s="86" t="s">
        <v>13747</v>
      </c>
    </row>
    <row r="2828" spans="13:45">
      <c r="M2828" s="62" t="s">
        <v>13748</v>
      </c>
      <c r="N2828" s="63"/>
      <c r="O2828" s="64" t="s">
        <v>2027</v>
      </c>
      <c r="P2828" s="65"/>
      <c r="Q2828" s="63" t="s">
        <v>2047</v>
      </c>
      <c r="R2828" s="68">
        <v>0</v>
      </c>
      <c r="S2828" s="68">
        <v>1</v>
      </c>
      <c r="T2828" s="69" t="s">
        <v>2022</v>
      </c>
      <c r="U2828" s="70"/>
      <c r="V2828" s="68"/>
      <c r="W2828" s="71"/>
      <c r="X2828" s="72"/>
      <c r="Y2828" s="71"/>
      <c r="Z2828" s="71"/>
      <c r="AA2828" s="71"/>
      <c r="AB2828" s="76"/>
      <c r="AC2828" s="68">
        <v>0</v>
      </c>
      <c r="AD2828" s="77"/>
      <c r="AE2828" s="68">
        <v>21</v>
      </c>
      <c r="AF2828" s="78"/>
      <c r="AG2828" s="81"/>
      <c r="AH2828" s="44" t="s">
        <v>2027</v>
      </c>
      <c r="AI2828" s="64" t="s">
        <v>2177</v>
      </c>
      <c r="AJ2828" s="63"/>
      <c r="AK2828" s="78"/>
      <c r="AL2828" s="78"/>
      <c r="AM2828" s="63"/>
      <c r="AN2828" s="78"/>
      <c r="AO2828" s="78"/>
      <c r="AP2828" s="63"/>
      <c r="AQ2828" s="78"/>
      <c r="AR2828" s="78"/>
      <c r="AS2828" s="86"/>
    </row>
    <row r="2829" spans="13:45">
      <c r="M2829" s="62" t="s">
        <v>13749</v>
      </c>
      <c r="N2829" s="63"/>
      <c r="O2829" s="64" t="s">
        <v>2027</v>
      </c>
      <c r="P2829" s="65"/>
      <c r="Q2829" s="63" t="s">
        <v>4152</v>
      </c>
      <c r="R2829" s="68">
        <v>0</v>
      </c>
      <c r="S2829" s="68">
        <v>2</v>
      </c>
      <c r="T2829" s="69" t="s">
        <v>6164</v>
      </c>
      <c r="U2829" s="70"/>
      <c r="V2829" s="68"/>
      <c r="W2829" s="71"/>
      <c r="X2829" s="72"/>
      <c r="Y2829" s="71"/>
      <c r="Z2829" s="71"/>
      <c r="AA2829" s="71"/>
      <c r="AB2829" s="76"/>
      <c r="AC2829" s="68">
        <v>0</v>
      </c>
      <c r="AD2829" s="77"/>
      <c r="AE2829" s="68">
        <v>20</v>
      </c>
      <c r="AF2829" s="78"/>
      <c r="AG2829" s="81"/>
      <c r="AH2829" s="44" t="s">
        <v>2027</v>
      </c>
      <c r="AI2829" s="64" t="s">
        <v>2177</v>
      </c>
      <c r="AJ2829" s="63"/>
      <c r="AK2829" s="78"/>
      <c r="AL2829" s="78"/>
      <c r="AM2829" s="63"/>
      <c r="AN2829" s="78"/>
      <c r="AO2829" s="78"/>
      <c r="AP2829" s="63"/>
      <c r="AQ2829" s="78"/>
      <c r="AR2829" s="78"/>
      <c r="AS2829" s="86"/>
    </row>
    <row r="2830" spans="13:45">
      <c r="M2830" s="62" t="s">
        <v>13750</v>
      </c>
      <c r="N2830" s="63"/>
      <c r="O2830" s="64" t="s">
        <v>2027</v>
      </c>
      <c r="P2830" s="65"/>
      <c r="Q2830" s="63" t="s">
        <v>2047</v>
      </c>
      <c r="R2830" s="68">
        <v>0</v>
      </c>
      <c r="S2830" s="68">
        <v>1</v>
      </c>
      <c r="T2830" s="69" t="s">
        <v>2022</v>
      </c>
      <c r="U2830" s="70"/>
      <c r="V2830" s="68"/>
      <c r="W2830" s="71"/>
      <c r="X2830" s="72"/>
      <c r="Y2830" s="71"/>
      <c r="Z2830" s="71"/>
      <c r="AA2830" s="71"/>
      <c r="AB2830" s="76"/>
      <c r="AC2830" s="68">
        <v>0</v>
      </c>
      <c r="AD2830" s="77"/>
      <c r="AE2830" s="68">
        <v>16</v>
      </c>
      <c r="AF2830" s="78"/>
      <c r="AG2830" s="81"/>
      <c r="AH2830" s="44" t="s">
        <v>2027</v>
      </c>
      <c r="AI2830" s="64" t="s">
        <v>2177</v>
      </c>
      <c r="AJ2830" s="63"/>
      <c r="AK2830" s="78"/>
      <c r="AL2830" s="78"/>
      <c r="AM2830" s="63"/>
      <c r="AN2830" s="78"/>
      <c r="AO2830" s="78"/>
      <c r="AP2830" s="63"/>
      <c r="AQ2830" s="78"/>
      <c r="AR2830" s="78"/>
      <c r="AS2830" s="86"/>
    </row>
    <row r="2831" spans="13:45">
      <c r="M2831" s="62" t="s">
        <v>13751</v>
      </c>
      <c r="N2831" s="63" t="s">
        <v>13752</v>
      </c>
      <c r="O2831" s="64" t="s">
        <v>2027</v>
      </c>
      <c r="P2831" s="65"/>
      <c r="Q2831" s="63" t="s">
        <v>2047</v>
      </c>
      <c r="R2831" s="68">
        <v>0</v>
      </c>
      <c r="S2831" s="68">
        <v>1</v>
      </c>
      <c r="T2831" s="69" t="s">
        <v>2022</v>
      </c>
      <c r="U2831" s="70"/>
      <c r="V2831" s="68"/>
      <c r="W2831" s="71"/>
      <c r="X2831" s="72"/>
      <c r="Y2831" s="71"/>
      <c r="Z2831" s="71"/>
      <c r="AA2831" s="71">
        <v>1</v>
      </c>
      <c r="AB2831" s="76">
        <v>0</v>
      </c>
      <c r="AC2831" s="68">
        <v>2001</v>
      </c>
      <c r="AD2831" s="77">
        <v>0</v>
      </c>
      <c r="AE2831" s="68">
        <v>22</v>
      </c>
      <c r="AF2831" s="78">
        <v>0.2433</v>
      </c>
      <c r="AG2831" s="81">
        <v>0.1667</v>
      </c>
      <c r="AH2831" s="82">
        <v>0.75</v>
      </c>
      <c r="AI2831" s="64" t="s">
        <v>13753</v>
      </c>
      <c r="AJ2831" s="63" t="s">
        <v>3092</v>
      </c>
      <c r="AK2831" s="78">
        <v>0.0811</v>
      </c>
      <c r="AL2831" s="78">
        <v>0.1667</v>
      </c>
      <c r="AM2831" s="63" t="s">
        <v>4551</v>
      </c>
      <c r="AN2831" s="78">
        <v>0.0811</v>
      </c>
      <c r="AO2831" s="78">
        <v>0</v>
      </c>
      <c r="AP2831" s="63" t="s">
        <v>2121</v>
      </c>
      <c r="AQ2831" s="78">
        <v>0.0811</v>
      </c>
      <c r="AR2831" s="78">
        <v>0</v>
      </c>
      <c r="AS2831" s="86" t="s">
        <v>13754</v>
      </c>
    </row>
    <row r="2832" spans="13:45">
      <c r="M2832" s="62" t="s">
        <v>13755</v>
      </c>
      <c r="N2832" s="63" t="s">
        <v>13756</v>
      </c>
      <c r="O2832" s="64" t="s">
        <v>2027</v>
      </c>
      <c r="P2832" s="65"/>
      <c r="Q2832" s="63" t="s">
        <v>2047</v>
      </c>
      <c r="R2832" s="68">
        <v>0</v>
      </c>
      <c r="S2832" s="68">
        <v>3</v>
      </c>
      <c r="T2832" s="69" t="s">
        <v>12006</v>
      </c>
      <c r="U2832" s="70"/>
      <c r="V2832" s="68"/>
      <c r="W2832" s="71"/>
      <c r="X2832" s="72"/>
      <c r="Y2832" s="71"/>
      <c r="Z2832" s="71"/>
      <c r="AA2832" s="71">
        <v>1</v>
      </c>
      <c r="AB2832" s="76">
        <v>0</v>
      </c>
      <c r="AC2832" s="68">
        <v>1050</v>
      </c>
      <c r="AD2832" s="77">
        <v>0</v>
      </c>
      <c r="AE2832" s="68">
        <v>42</v>
      </c>
      <c r="AF2832" s="78">
        <v>0.4073</v>
      </c>
      <c r="AG2832" s="81">
        <v>0.2</v>
      </c>
      <c r="AH2832" s="44" t="s">
        <v>2027</v>
      </c>
      <c r="AI2832" s="64" t="s">
        <v>2177</v>
      </c>
      <c r="AJ2832" s="63" t="s">
        <v>5430</v>
      </c>
      <c r="AK2832" s="78">
        <v>0.1481</v>
      </c>
      <c r="AL2832" s="78">
        <v>0.2</v>
      </c>
      <c r="AM2832" s="63" t="s">
        <v>4327</v>
      </c>
      <c r="AN2832" s="78">
        <v>0.1481</v>
      </c>
      <c r="AO2832" s="78">
        <v>0</v>
      </c>
      <c r="AP2832" s="63" t="s">
        <v>13757</v>
      </c>
      <c r="AQ2832" s="78">
        <v>0.1111</v>
      </c>
      <c r="AR2832" s="78">
        <v>0</v>
      </c>
      <c r="AS2832" s="86" t="s">
        <v>13758</v>
      </c>
    </row>
    <row r="2833" spans="13:45">
      <c r="M2833" s="62" t="s">
        <v>13759</v>
      </c>
      <c r="N2833" s="63"/>
      <c r="O2833" s="64" t="s">
        <v>2027</v>
      </c>
      <c r="P2833" s="65"/>
      <c r="Q2833" s="63" t="s">
        <v>2047</v>
      </c>
      <c r="R2833" s="68">
        <v>0</v>
      </c>
      <c r="S2833" s="68">
        <v>1</v>
      </c>
      <c r="T2833" s="69" t="s">
        <v>2054</v>
      </c>
      <c r="U2833" s="70"/>
      <c r="V2833" s="68"/>
      <c r="W2833" s="71"/>
      <c r="X2833" s="72"/>
      <c r="Y2833" s="71"/>
      <c r="Z2833" s="71"/>
      <c r="AA2833" s="71"/>
      <c r="AB2833" s="76"/>
      <c r="AC2833" s="68">
        <v>0</v>
      </c>
      <c r="AD2833" s="77"/>
      <c r="AE2833" s="68"/>
      <c r="AF2833" s="78"/>
      <c r="AG2833" s="81"/>
      <c r="AH2833" s="44" t="s">
        <v>2027</v>
      </c>
      <c r="AI2833" s="64" t="s">
        <v>2177</v>
      </c>
      <c r="AJ2833" s="63"/>
      <c r="AK2833" s="78"/>
      <c r="AL2833" s="78"/>
      <c r="AM2833" s="63"/>
      <c r="AN2833" s="78"/>
      <c r="AO2833" s="78"/>
      <c r="AP2833" s="63"/>
      <c r="AQ2833" s="78"/>
      <c r="AR2833" s="78"/>
      <c r="AS2833" s="86"/>
    </row>
    <row r="2834" spans="13:45">
      <c r="M2834" s="62" t="s">
        <v>13760</v>
      </c>
      <c r="N2834" s="63"/>
      <c r="O2834" s="64" t="s">
        <v>2027</v>
      </c>
      <c r="P2834" s="65"/>
      <c r="Q2834" s="63" t="s">
        <v>2047</v>
      </c>
      <c r="R2834" s="68">
        <v>0</v>
      </c>
      <c r="S2834" s="68">
        <v>1</v>
      </c>
      <c r="T2834" s="69" t="s">
        <v>2279</v>
      </c>
      <c r="U2834" s="70">
        <v>2215989</v>
      </c>
      <c r="V2834" s="68">
        <v>396</v>
      </c>
      <c r="W2834" s="71">
        <v>13</v>
      </c>
      <c r="X2834" s="72">
        <v>0.0331</v>
      </c>
      <c r="Y2834" s="71">
        <v>8156</v>
      </c>
      <c r="Z2834" s="71">
        <v>183</v>
      </c>
      <c r="AA2834" s="71">
        <v>1</v>
      </c>
      <c r="AB2834" s="76">
        <v>3</v>
      </c>
      <c r="AC2834" s="68">
        <v>1920</v>
      </c>
      <c r="AD2834" s="77">
        <v>0.21</v>
      </c>
      <c r="AE2834" s="68">
        <v>1</v>
      </c>
      <c r="AF2834" s="78">
        <v>0.3846</v>
      </c>
      <c r="AG2834" s="81">
        <v>0.5</v>
      </c>
      <c r="AH2834" s="82">
        <v>1.27</v>
      </c>
      <c r="AI2834" s="64" t="s">
        <v>8420</v>
      </c>
      <c r="AJ2834" s="63" t="s">
        <v>3541</v>
      </c>
      <c r="AK2834" s="78">
        <v>0.1923</v>
      </c>
      <c r="AL2834" s="78">
        <v>0.125</v>
      </c>
      <c r="AM2834" s="63" t="s">
        <v>2842</v>
      </c>
      <c r="AN2834" s="78">
        <v>0.1154</v>
      </c>
      <c r="AO2834" s="78">
        <v>0.25</v>
      </c>
      <c r="AP2834" s="63" t="s">
        <v>2843</v>
      </c>
      <c r="AQ2834" s="78">
        <v>0.0769</v>
      </c>
      <c r="AR2834" s="78">
        <v>0.125</v>
      </c>
      <c r="AS2834" s="86" t="s">
        <v>13761</v>
      </c>
    </row>
    <row r="2835" spans="13:45">
      <c r="M2835" s="62" t="s">
        <v>13762</v>
      </c>
      <c r="N2835" s="63" t="s">
        <v>1943</v>
      </c>
      <c r="O2835" s="64" t="s">
        <v>2027</v>
      </c>
      <c r="P2835" s="65"/>
      <c r="Q2835" s="63" t="s">
        <v>2047</v>
      </c>
      <c r="R2835" s="68">
        <v>0</v>
      </c>
      <c r="S2835" s="68">
        <v>13</v>
      </c>
      <c r="T2835" s="69" t="s">
        <v>6983</v>
      </c>
      <c r="U2835" s="70"/>
      <c r="V2835" s="68"/>
      <c r="W2835" s="71"/>
      <c r="X2835" s="72"/>
      <c r="Y2835" s="71"/>
      <c r="Z2835" s="71"/>
      <c r="AA2835" s="71">
        <v>1</v>
      </c>
      <c r="AB2835" s="76">
        <v>0</v>
      </c>
      <c r="AC2835" s="68">
        <v>998</v>
      </c>
      <c r="AD2835" s="77">
        <v>0</v>
      </c>
      <c r="AE2835" s="68">
        <v>5</v>
      </c>
      <c r="AF2835" s="78">
        <v>0.3077</v>
      </c>
      <c r="AG2835" s="81">
        <v>0.0833</v>
      </c>
      <c r="AH2835" s="82">
        <v>2.06</v>
      </c>
      <c r="AI2835" s="64" t="s">
        <v>13763</v>
      </c>
      <c r="AJ2835" s="63" t="s">
        <v>2024</v>
      </c>
      <c r="AK2835" s="78">
        <v>0.1154</v>
      </c>
      <c r="AL2835" s="78">
        <v>0</v>
      </c>
      <c r="AM2835" s="63" t="s">
        <v>2561</v>
      </c>
      <c r="AN2835" s="78">
        <v>0.1154</v>
      </c>
      <c r="AO2835" s="78">
        <v>0</v>
      </c>
      <c r="AP2835" s="63" t="s">
        <v>2022</v>
      </c>
      <c r="AQ2835" s="78">
        <v>0.0769</v>
      </c>
      <c r="AR2835" s="78">
        <v>0.0833</v>
      </c>
      <c r="AS2835" s="86" t="s">
        <v>13764</v>
      </c>
    </row>
    <row r="2836" spans="13:45">
      <c r="M2836" s="62" t="s">
        <v>13765</v>
      </c>
      <c r="N2836" s="63" t="s">
        <v>13766</v>
      </c>
      <c r="O2836" s="64" t="s">
        <v>2027</v>
      </c>
      <c r="P2836" s="65"/>
      <c r="Q2836" s="63" t="s">
        <v>2047</v>
      </c>
      <c r="R2836" s="68">
        <v>0</v>
      </c>
      <c r="S2836" s="68">
        <v>9</v>
      </c>
      <c r="T2836" s="69" t="s">
        <v>12226</v>
      </c>
      <c r="U2836" s="70">
        <v>1191102</v>
      </c>
      <c r="V2836" s="68">
        <v>2048</v>
      </c>
      <c r="W2836" s="71">
        <v>202</v>
      </c>
      <c r="X2836" s="72">
        <v>0.0991</v>
      </c>
      <c r="Y2836" s="71">
        <v>49825</v>
      </c>
      <c r="Z2836" s="71">
        <v>897</v>
      </c>
      <c r="AA2836" s="71">
        <v>5</v>
      </c>
      <c r="AB2836" s="76">
        <v>0</v>
      </c>
      <c r="AC2836" s="68">
        <v>719</v>
      </c>
      <c r="AD2836" s="77">
        <v>2.85</v>
      </c>
      <c r="AE2836" s="68">
        <v>16</v>
      </c>
      <c r="AF2836" s="78">
        <v>0.38</v>
      </c>
      <c r="AG2836" s="81">
        <v>0.4583</v>
      </c>
      <c r="AH2836" s="82">
        <v>0.83</v>
      </c>
      <c r="AI2836" s="64" t="s">
        <v>13767</v>
      </c>
      <c r="AJ2836" s="63" t="s">
        <v>2450</v>
      </c>
      <c r="AK2836" s="78">
        <v>0.16</v>
      </c>
      <c r="AL2836" s="78">
        <v>0.2083</v>
      </c>
      <c r="AM2836" s="63" t="s">
        <v>2300</v>
      </c>
      <c r="AN2836" s="78">
        <v>0.12</v>
      </c>
      <c r="AO2836" s="78">
        <v>0.125</v>
      </c>
      <c r="AP2836" s="63" t="s">
        <v>3248</v>
      </c>
      <c r="AQ2836" s="78">
        <v>0.1</v>
      </c>
      <c r="AR2836" s="78">
        <v>0.125</v>
      </c>
      <c r="AS2836" s="86" t="s">
        <v>13768</v>
      </c>
    </row>
    <row r="2837" spans="13:45">
      <c r="M2837" s="62" t="s">
        <v>13769</v>
      </c>
      <c r="N2837" s="63"/>
      <c r="O2837" s="64" t="s">
        <v>2027</v>
      </c>
      <c r="P2837" s="65"/>
      <c r="Q2837" s="63" t="s">
        <v>2047</v>
      </c>
      <c r="R2837" s="68">
        <v>0</v>
      </c>
      <c r="S2837" s="68">
        <v>9</v>
      </c>
      <c r="T2837" s="69" t="s">
        <v>9846</v>
      </c>
      <c r="U2837" s="70">
        <v>2072162</v>
      </c>
      <c r="V2837" s="68">
        <v>480</v>
      </c>
      <c r="W2837" s="71">
        <v>14</v>
      </c>
      <c r="X2837" s="72">
        <v>0.0296</v>
      </c>
      <c r="Y2837" s="71">
        <v>11206</v>
      </c>
      <c r="Z2837" s="71">
        <v>219</v>
      </c>
      <c r="AA2837" s="71">
        <v>1</v>
      </c>
      <c r="AB2837" s="76">
        <v>0</v>
      </c>
      <c r="AC2837" s="68">
        <v>1190</v>
      </c>
      <c r="AD2837" s="77">
        <v>0.4</v>
      </c>
      <c r="AE2837" s="68">
        <v>4</v>
      </c>
      <c r="AF2837" s="78">
        <v>0.4286</v>
      </c>
      <c r="AG2837" s="81">
        <v>0.3333</v>
      </c>
      <c r="AH2837" s="82">
        <v>1.47</v>
      </c>
      <c r="AI2837" s="64" t="s">
        <v>2739</v>
      </c>
      <c r="AJ2837" s="63" t="s">
        <v>2066</v>
      </c>
      <c r="AK2837" s="78">
        <v>0.1786</v>
      </c>
      <c r="AL2837" s="78">
        <v>0.2222</v>
      </c>
      <c r="AM2837" s="63" t="s">
        <v>2300</v>
      </c>
      <c r="AN2837" s="78">
        <v>0.1786</v>
      </c>
      <c r="AO2837" s="78">
        <v>0</v>
      </c>
      <c r="AP2837" s="63" t="s">
        <v>2278</v>
      </c>
      <c r="AQ2837" s="78">
        <v>0.0714</v>
      </c>
      <c r="AR2837" s="78">
        <v>0.1111</v>
      </c>
      <c r="AS2837" s="86" t="s">
        <v>13770</v>
      </c>
    </row>
    <row r="2838" spans="13:45">
      <c r="M2838" s="62" t="s">
        <v>13771</v>
      </c>
      <c r="N2838" s="63" t="s">
        <v>13772</v>
      </c>
      <c r="O2838" s="64" t="s">
        <v>2027</v>
      </c>
      <c r="P2838" s="65"/>
      <c r="Q2838" s="63" t="s">
        <v>2047</v>
      </c>
      <c r="R2838" s="68">
        <v>0</v>
      </c>
      <c r="S2838" s="68">
        <v>12</v>
      </c>
      <c r="T2838" s="69" t="s">
        <v>13773</v>
      </c>
      <c r="U2838" s="70">
        <v>1879293</v>
      </c>
      <c r="V2838" s="68">
        <v>976</v>
      </c>
      <c r="W2838" s="71">
        <v>91</v>
      </c>
      <c r="X2838" s="72">
        <v>0.0935</v>
      </c>
      <c r="Y2838" s="71">
        <v>25293</v>
      </c>
      <c r="Z2838" s="71">
        <v>395</v>
      </c>
      <c r="AA2838" s="71">
        <v>3</v>
      </c>
      <c r="AB2838" s="76">
        <v>0</v>
      </c>
      <c r="AC2838" s="68">
        <v>5599</v>
      </c>
      <c r="AD2838" s="77">
        <v>0.17</v>
      </c>
      <c r="AE2838" s="68">
        <v>1</v>
      </c>
      <c r="AF2838" s="78">
        <v>0.3871</v>
      </c>
      <c r="AG2838" s="81">
        <v>0.3636</v>
      </c>
      <c r="AH2838" s="44" t="s">
        <v>2027</v>
      </c>
      <c r="AI2838" s="64" t="s">
        <v>2177</v>
      </c>
      <c r="AJ2838" s="63" t="s">
        <v>2022</v>
      </c>
      <c r="AK2838" s="78">
        <v>0.1613</v>
      </c>
      <c r="AL2838" s="78">
        <v>0.0909</v>
      </c>
      <c r="AM2838" s="63" t="s">
        <v>2054</v>
      </c>
      <c r="AN2838" s="78">
        <v>0.129</v>
      </c>
      <c r="AO2838" s="78">
        <v>0.1818</v>
      </c>
      <c r="AP2838" s="63" t="s">
        <v>2300</v>
      </c>
      <c r="AQ2838" s="78">
        <v>0.0968</v>
      </c>
      <c r="AR2838" s="78">
        <v>0.0909</v>
      </c>
      <c r="AS2838" s="86" t="s">
        <v>13774</v>
      </c>
    </row>
    <row r="2839" spans="13:45">
      <c r="M2839" s="62" t="s">
        <v>13775</v>
      </c>
      <c r="N2839" s="63"/>
      <c r="O2839" s="64" t="s">
        <v>2027</v>
      </c>
      <c r="P2839" s="65"/>
      <c r="Q2839" s="63" t="s">
        <v>2047</v>
      </c>
      <c r="R2839" s="68">
        <v>0</v>
      </c>
      <c r="S2839" s="68">
        <v>4</v>
      </c>
      <c r="T2839" s="69" t="s">
        <v>9773</v>
      </c>
      <c r="U2839" s="70"/>
      <c r="V2839" s="68"/>
      <c r="W2839" s="71"/>
      <c r="X2839" s="72"/>
      <c r="Y2839" s="71"/>
      <c r="Z2839" s="71"/>
      <c r="AA2839" s="71"/>
      <c r="AB2839" s="76"/>
      <c r="AC2839" s="68">
        <v>0</v>
      </c>
      <c r="AD2839" s="77"/>
      <c r="AE2839" s="68">
        <v>16</v>
      </c>
      <c r="AF2839" s="78"/>
      <c r="AG2839" s="81"/>
      <c r="AH2839" s="44" t="s">
        <v>2027</v>
      </c>
      <c r="AI2839" s="64" t="s">
        <v>2177</v>
      </c>
      <c r="AJ2839" s="63"/>
      <c r="AK2839" s="78"/>
      <c r="AL2839" s="78"/>
      <c r="AM2839" s="63"/>
      <c r="AN2839" s="78"/>
      <c r="AO2839" s="78"/>
      <c r="AP2839" s="63"/>
      <c r="AQ2839" s="78"/>
      <c r="AR2839" s="78"/>
      <c r="AS2839" s="86"/>
    </row>
    <row r="2840" spans="13:45">
      <c r="M2840" s="62" t="s">
        <v>13776</v>
      </c>
      <c r="N2840" s="63"/>
      <c r="O2840" s="64" t="s">
        <v>2027</v>
      </c>
      <c r="P2840" s="65"/>
      <c r="Q2840" s="63" t="s">
        <v>2047</v>
      </c>
      <c r="R2840" s="68">
        <v>0</v>
      </c>
      <c r="S2840" s="68">
        <v>1</v>
      </c>
      <c r="T2840" s="69" t="s">
        <v>2066</v>
      </c>
      <c r="U2840" s="70"/>
      <c r="V2840" s="68"/>
      <c r="W2840" s="71"/>
      <c r="X2840" s="72"/>
      <c r="Y2840" s="71"/>
      <c r="Z2840" s="71"/>
      <c r="AA2840" s="71"/>
      <c r="AB2840" s="76"/>
      <c r="AC2840" s="68">
        <v>0</v>
      </c>
      <c r="AD2840" s="77"/>
      <c r="AE2840" s="68">
        <v>5</v>
      </c>
      <c r="AF2840" s="78"/>
      <c r="AG2840" s="81"/>
      <c r="AH2840" s="44" t="s">
        <v>2027</v>
      </c>
      <c r="AI2840" s="64" t="s">
        <v>2177</v>
      </c>
      <c r="AJ2840" s="63"/>
      <c r="AK2840" s="78"/>
      <c r="AL2840" s="78"/>
      <c r="AM2840" s="63"/>
      <c r="AN2840" s="78"/>
      <c r="AO2840" s="78"/>
      <c r="AP2840" s="63"/>
      <c r="AQ2840" s="78"/>
      <c r="AR2840" s="78"/>
      <c r="AS2840" s="86"/>
    </row>
    <row r="2841" spans="13:45">
      <c r="M2841" s="62" t="s">
        <v>13777</v>
      </c>
      <c r="N2841" s="63"/>
      <c r="O2841" s="64" t="s">
        <v>2027</v>
      </c>
      <c r="P2841" s="65"/>
      <c r="Q2841" s="63" t="s">
        <v>2047</v>
      </c>
      <c r="R2841" s="68">
        <v>0</v>
      </c>
      <c r="S2841" s="68">
        <v>9</v>
      </c>
      <c r="T2841" s="69" t="s">
        <v>9846</v>
      </c>
      <c r="U2841" s="70"/>
      <c r="V2841" s="68"/>
      <c r="W2841" s="71"/>
      <c r="X2841" s="72"/>
      <c r="Y2841" s="71"/>
      <c r="Z2841" s="71"/>
      <c r="AA2841" s="71"/>
      <c r="AB2841" s="76"/>
      <c r="AC2841" s="68">
        <v>0</v>
      </c>
      <c r="AD2841" s="77"/>
      <c r="AE2841" s="68">
        <v>21</v>
      </c>
      <c r="AF2841" s="78"/>
      <c r="AG2841" s="81"/>
      <c r="AH2841" s="44" t="s">
        <v>2027</v>
      </c>
      <c r="AI2841" s="64" t="s">
        <v>2177</v>
      </c>
      <c r="AJ2841" s="63"/>
      <c r="AK2841" s="78"/>
      <c r="AL2841" s="78"/>
      <c r="AM2841" s="63"/>
      <c r="AN2841" s="78"/>
      <c r="AO2841" s="78"/>
      <c r="AP2841" s="63"/>
      <c r="AQ2841" s="78"/>
      <c r="AR2841" s="78"/>
      <c r="AS2841" s="86"/>
    </row>
    <row r="2842" spans="13:45">
      <c r="M2842" s="62" t="s">
        <v>13778</v>
      </c>
      <c r="N2842" s="63" t="s">
        <v>13779</v>
      </c>
      <c r="O2842" s="64" t="s">
        <v>2027</v>
      </c>
      <c r="P2842" s="65"/>
      <c r="Q2842" s="63" t="s">
        <v>2047</v>
      </c>
      <c r="R2842" s="68">
        <v>0</v>
      </c>
      <c r="S2842" s="68">
        <v>2</v>
      </c>
      <c r="T2842" s="69" t="s">
        <v>5355</v>
      </c>
      <c r="U2842" s="70"/>
      <c r="V2842" s="68"/>
      <c r="W2842" s="71"/>
      <c r="X2842" s="72"/>
      <c r="Y2842" s="71"/>
      <c r="Z2842" s="71"/>
      <c r="AA2842" s="71">
        <v>1</v>
      </c>
      <c r="AB2842" s="76">
        <v>0</v>
      </c>
      <c r="AC2842" s="68">
        <v>4837</v>
      </c>
      <c r="AD2842" s="77">
        <v>0</v>
      </c>
      <c r="AE2842" s="68">
        <v>53</v>
      </c>
      <c r="AF2842" s="78">
        <v>0.1474</v>
      </c>
      <c r="AG2842" s="81">
        <v>0.1251</v>
      </c>
      <c r="AH2842" s="82">
        <v>0.82</v>
      </c>
      <c r="AI2842" s="64" t="s">
        <v>13780</v>
      </c>
      <c r="AJ2842" s="63" t="s">
        <v>13781</v>
      </c>
      <c r="AK2842" s="78">
        <v>0.0637</v>
      </c>
      <c r="AL2842" s="78">
        <v>0.0417</v>
      </c>
      <c r="AM2842" s="63" t="s">
        <v>13782</v>
      </c>
      <c r="AN2842" s="78">
        <v>0.0478</v>
      </c>
      <c r="AO2842" s="78">
        <v>0.0417</v>
      </c>
      <c r="AP2842" s="63" t="s">
        <v>13783</v>
      </c>
      <c r="AQ2842" s="78">
        <v>0.0359</v>
      </c>
      <c r="AR2842" s="78">
        <v>0.0417</v>
      </c>
      <c r="AS2842" s="86" t="s">
        <v>13784</v>
      </c>
    </row>
    <row r="2843" spans="13:45">
      <c r="M2843" s="62" t="s">
        <v>13785</v>
      </c>
      <c r="N2843" s="63" t="s">
        <v>13786</v>
      </c>
      <c r="O2843" s="64" t="s">
        <v>2027</v>
      </c>
      <c r="P2843" s="65"/>
      <c r="Q2843" s="63" t="s">
        <v>2149</v>
      </c>
      <c r="R2843" s="68">
        <v>0</v>
      </c>
      <c r="S2843" s="68">
        <v>2</v>
      </c>
      <c r="T2843" s="69" t="s">
        <v>3952</v>
      </c>
      <c r="U2843" s="70">
        <v>383160</v>
      </c>
      <c r="V2843" s="68">
        <v>4674</v>
      </c>
      <c r="W2843" s="71">
        <v>208</v>
      </c>
      <c r="X2843" s="72">
        <v>0.0447</v>
      </c>
      <c r="Y2843" s="71">
        <v>113475</v>
      </c>
      <c r="Z2843" s="71">
        <v>1795</v>
      </c>
      <c r="AA2843" s="71">
        <v>5</v>
      </c>
      <c r="AB2843" s="76">
        <v>0</v>
      </c>
      <c r="AC2843" s="68">
        <v>12860</v>
      </c>
      <c r="AD2843" s="77">
        <v>0.36</v>
      </c>
      <c r="AE2843" s="68">
        <v>35</v>
      </c>
      <c r="AF2843" s="78">
        <v>0.1593</v>
      </c>
      <c r="AG2843" s="81">
        <v>0</v>
      </c>
      <c r="AH2843" s="82">
        <v>0.43</v>
      </c>
      <c r="AI2843" s="64" t="s">
        <v>4058</v>
      </c>
      <c r="AJ2843" s="63" t="s">
        <v>5177</v>
      </c>
      <c r="AK2843" s="78">
        <v>0.0573</v>
      </c>
      <c r="AL2843" s="78">
        <v>0</v>
      </c>
      <c r="AM2843" s="63" t="s">
        <v>13787</v>
      </c>
      <c r="AN2843" s="78">
        <v>0.051</v>
      </c>
      <c r="AO2843" s="78">
        <v>0</v>
      </c>
      <c r="AP2843" s="63" t="s">
        <v>5100</v>
      </c>
      <c r="AQ2843" s="78">
        <v>0.051</v>
      </c>
      <c r="AR2843" s="78">
        <v>0</v>
      </c>
      <c r="AS2843" s="86" t="s">
        <v>13788</v>
      </c>
    </row>
    <row r="2844" spans="13:45">
      <c r="M2844" s="62" t="s">
        <v>13789</v>
      </c>
      <c r="N2844" s="63" t="s">
        <v>13790</v>
      </c>
      <c r="O2844" s="64" t="s">
        <v>2027</v>
      </c>
      <c r="P2844" s="65"/>
      <c r="Q2844" s="63" t="s">
        <v>2047</v>
      </c>
      <c r="R2844" s="68">
        <v>0</v>
      </c>
      <c r="S2844" s="68">
        <v>2</v>
      </c>
      <c r="T2844" s="69" t="s">
        <v>2255</v>
      </c>
      <c r="U2844" s="70"/>
      <c r="V2844" s="68"/>
      <c r="W2844" s="71"/>
      <c r="X2844" s="72"/>
      <c r="Y2844" s="71"/>
      <c r="Z2844" s="71"/>
      <c r="AA2844" s="71">
        <v>1</v>
      </c>
      <c r="AB2844" s="76">
        <v>0</v>
      </c>
      <c r="AC2844" s="68">
        <v>136483</v>
      </c>
      <c r="AD2844" s="77">
        <v>0</v>
      </c>
      <c r="AE2844" s="68">
        <v>13</v>
      </c>
      <c r="AF2844" s="78">
        <v>0.1923</v>
      </c>
      <c r="AG2844" s="81">
        <v>0</v>
      </c>
      <c r="AH2844" s="82">
        <v>0.38</v>
      </c>
      <c r="AI2844" s="64" t="s">
        <v>13791</v>
      </c>
      <c r="AJ2844" s="63" t="s">
        <v>13792</v>
      </c>
      <c r="AK2844" s="78">
        <v>0.0769</v>
      </c>
      <c r="AL2844" s="78">
        <v>0</v>
      </c>
      <c r="AM2844" s="63" t="s">
        <v>13793</v>
      </c>
      <c r="AN2844" s="78">
        <v>0.0577</v>
      </c>
      <c r="AO2844" s="78">
        <v>0</v>
      </c>
      <c r="AP2844" s="63" t="s">
        <v>13794</v>
      </c>
      <c r="AQ2844" s="78">
        <v>0.0577</v>
      </c>
      <c r="AR2844" s="78">
        <v>0</v>
      </c>
      <c r="AS2844" s="86" t="s">
        <v>13795</v>
      </c>
    </row>
    <row r="2845" spans="13:45">
      <c r="M2845" s="62" t="s">
        <v>13796</v>
      </c>
      <c r="N2845" s="63"/>
      <c r="O2845" s="64" t="s">
        <v>2027</v>
      </c>
      <c r="P2845" s="65"/>
      <c r="Q2845" s="63" t="s">
        <v>2149</v>
      </c>
      <c r="R2845" s="68">
        <v>0</v>
      </c>
      <c r="S2845" s="68">
        <v>2</v>
      </c>
      <c r="T2845" s="69" t="s">
        <v>10499</v>
      </c>
      <c r="U2845" s="70"/>
      <c r="V2845" s="68"/>
      <c r="W2845" s="71"/>
      <c r="X2845" s="72"/>
      <c r="Y2845" s="71"/>
      <c r="Z2845" s="71"/>
      <c r="AA2845" s="71"/>
      <c r="AB2845" s="76"/>
      <c r="AC2845" s="68">
        <v>0</v>
      </c>
      <c r="AD2845" s="77"/>
      <c r="AE2845" s="68">
        <v>20</v>
      </c>
      <c r="AF2845" s="78"/>
      <c r="AG2845" s="81"/>
      <c r="AH2845" s="44" t="s">
        <v>2027</v>
      </c>
      <c r="AI2845" s="64" t="s">
        <v>2177</v>
      </c>
      <c r="AJ2845" s="63"/>
      <c r="AK2845" s="78"/>
      <c r="AL2845" s="78"/>
      <c r="AM2845" s="63"/>
      <c r="AN2845" s="78"/>
      <c r="AO2845" s="78"/>
      <c r="AP2845" s="63"/>
      <c r="AQ2845" s="78"/>
      <c r="AR2845" s="78"/>
      <c r="AS2845" s="86"/>
    </row>
    <row r="2846" spans="13:45">
      <c r="M2846" s="62" t="s">
        <v>13797</v>
      </c>
      <c r="N2846" s="63" t="s">
        <v>13798</v>
      </c>
      <c r="O2846" s="64" t="s">
        <v>2027</v>
      </c>
      <c r="P2846" s="65"/>
      <c r="Q2846" s="63" t="s">
        <v>2047</v>
      </c>
      <c r="R2846" s="68">
        <v>0</v>
      </c>
      <c r="S2846" s="68">
        <v>2</v>
      </c>
      <c r="T2846" s="69" t="s">
        <v>6164</v>
      </c>
      <c r="U2846" s="70">
        <v>70001</v>
      </c>
      <c r="V2846" s="68">
        <v>24857</v>
      </c>
      <c r="W2846" s="71">
        <v>188</v>
      </c>
      <c r="X2846" s="72">
        <v>0.0076</v>
      </c>
      <c r="Y2846" s="71">
        <v>521138</v>
      </c>
      <c r="Z2846" s="71">
        <v>11830</v>
      </c>
      <c r="AA2846" s="71">
        <v>5</v>
      </c>
      <c r="AB2846" s="76">
        <v>0</v>
      </c>
      <c r="AC2846" s="68">
        <v>113958</v>
      </c>
      <c r="AD2846" s="77">
        <v>0.22</v>
      </c>
      <c r="AE2846" s="68">
        <v>27</v>
      </c>
      <c r="AF2846" s="78">
        <v>0.1715</v>
      </c>
      <c r="AG2846" s="81">
        <v>0.1578</v>
      </c>
      <c r="AH2846" s="82">
        <v>0.23</v>
      </c>
      <c r="AI2846" s="64" t="s">
        <v>13799</v>
      </c>
      <c r="AJ2846" s="63" t="s">
        <v>2719</v>
      </c>
      <c r="AK2846" s="78">
        <v>0.0776</v>
      </c>
      <c r="AL2846" s="78">
        <v>0.0263</v>
      </c>
      <c r="AM2846" s="63" t="s">
        <v>4030</v>
      </c>
      <c r="AN2846" s="78">
        <v>0.0476</v>
      </c>
      <c r="AO2846" s="78">
        <v>0.0947</v>
      </c>
      <c r="AP2846" s="63" t="s">
        <v>2720</v>
      </c>
      <c r="AQ2846" s="78">
        <v>0.0463</v>
      </c>
      <c r="AR2846" s="78">
        <v>0.0368</v>
      </c>
      <c r="AS2846" s="86" t="s">
        <v>13800</v>
      </c>
    </row>
    <row r="2847" spans="13:45">
      <c r="M2847" s="62" t="s">
        <v>13801</v>
      </c>
      <c r="N2847" s="63"/>
      <c r="O2847" s="64" t="s">
        <v>2027</v>
      </c>
      <c r="P2847" s="65"/>
      <c r="Q2847" s="63" t="s">
        <v>2149</v>
      </c>
      <c r="R2847" s="68">
        <v>0</v>
      </c>
      <c r="S2847" s="68">
        <v>2</v>
      </c>
      <c r="T2847" s="69" t="s">
        <v>8213</v>
      </c>
      <c r="U2847" s="70"/>
      <c r="V2847" s="68"/>
      <c r="W2847" s="71"/>
      <c r="X2847" s="72"/>
      <c r="Y2847" s="71"/>
      <c r="Z2847" s="71"/>
      <c r="AA2847" s="71"/>
      <c r="AB2847" s="76"/>
      <c r="AC2847" s="68">
        <v>0</v>
      </c>
      <c r="AD2847" s="77"/>
      <c r="AE2847" s="68">
        <v>15</v>
      </c>
      <c r="AF2847" s="78"/>
      <c r="AG2847" s="81"/>
      <c r="AH2847" s="44" t="s">
        <v>2027</v>
      </c>
      <c r="AI2847" s="64" t="s">
        <v>2177</v>
      </c>
      <c r="AJ2847" s="63"/>
      <c r="AK2847" s="78"/>
      <c r="AL2847" s="78"/>
      <c r="AM2847" s="63"/>
      <c r="AN2847" s="78"/>
      <c r="AO2847" s="78"/>
      <c r="AP2847" s="63"/>
      <c r="AQ2847" s="78"/>
      <c r="AR2847" s="78"/>
      <c r="AS2847" s="86"/>
    </row>
    <row r="2848" spans="13:45">
      <c r="M2848" s="62" t="s">
        <v>13802</v>
      </c>
      <c r="N2848" s="63"/>
      <c r="O2848" s="64" t="s">
        <v>2027</v>
      </c>
      <c r="P2848" s="65"/>
      <c r="Q2848" s="63" t="s">
        <v>2028</v>
      </c>
      <c r="R2848" s="68">
        <v>0</v>
      </c>
      <c r="S2848" s="68">
        <v>3</v>
      </c>
      <c r="T2848" s="69" t="s">
        <v>13803</v>
      </c>
      <c r="U2848" s="70"/>
      <c r="V2848" s="68"/>
      <c r="W2848" s="71"/>
      <c r="X2848" s="72"/>
      <c r="Y2848" s="71"/>
      <c r="Z2848" s="71"/>
      <c r="AA2848" s="71"/>
      <c r="AB2848" s="76"/>
      <c r="AC2848" s="68">
        <v>0</v>
      </c>
      <c r="AD2848" s="77"/>
      <c r="AE2848" s="68">
        <v>12</v>
      </c>
      <c r="AF2848" s="78"/>
      <c r="AG2848" s="81"/>
      <c r="AH2848" s="44" t="s">
        <v>2027</v>
      </c>
      <c r="AI2848" s="64" t="s">
        <v>2177</v>
      </c>
      <c r="AJ2848" s="63"/>
      <c r="AK2848" s="78"/>
      <c r="AL2848" s="78"/>
      <c r="AM2848" s="63"/>
      <c r="AN2848" s="78"/>
      <c r="AO2848" s="78"/>
      <c r="AP2848" s="63"/>
      <c r="AQ2848" s="78"/>
      <c r="AR2848" s="78"/>
      <c r="AS2848" s="86"/>
    </row>
    <row r="2849" spans="13:45">
      <c r="M2849" s="62" t="s">
        <v>13804</v>
      </c>
      <c r="N2849" s="63"/>
      <c r="O2849" s="64" t="s">
        <v>2027</v>
      </c>
      <c r="P2849" s="65"/>
      <c r="Q2849" s="63" t="s">
        <v>2047</v>
      </c>
      <c r="R2849" s="68">
        <v>0</v>
      </c>
      <c r="S2849" s="68">
        <v>2</v>
      </c>
      <c r="T2849" s="69" t="s">
        <v>4646</v>
      </c>
      <c r="U2849" s="70"/>
      <c r="V2849" s="68"/>
      <c r="W2849" s="71"/>
      <c r="X2849" s="72"/>
      <c r="Y2849" s="71"/>
      <c r="Z2849" s="71"/>
      <c r="AA2849" s="71"/>
      <c r="AB2849" s="76"/>
      <c r="AC2849" s="68">
        <v>0</v>
      </c>
      <c r="AD2849" s="77"/>
      <c r="AE2849" s="68">
        <v>26</v>
      </c>
      <c r="AF2849" s="78"/>
      <c r="AG2849" s="81"/>
      <c r="AH2849" s="44" t="s">
        <v>2027</v>
      </c>
      <c r="AI2849" s="64" t="s">
        <v>2177</v>
      </c>
      <c r="AJ2849" s="63"/>
      <c r="AK2849" s="78"/>
      <c r="AL2849" s="78"/>
      <c r="AM2849" s="63"/>
      <c r="AN2849" s="78"/>
      <c r="AO2849" s="78"/>
      <c r="AP2849" s="63"/>
      <c r="AQ2849" s="78"/>
      <c r="AR2849" s="78"/>
      <c r="AS2849" s="86"/>
    </row>
    <row r="2850" spans="13:45">
      <c r="M2850" s="62" t="s">
        <v>13805</v>
      </c>
      <c r="N2850" s="63"/>
      <c r="O2850" s="64" t="s">
        <v>2027</v>
      </c>
      <c r="P2850" s="65"/>
      <c r="Q2850" s="63" t="s">
        <v>2047</v>
      </c>
      <c r="R2850" s="68">
        <v>0</v>
      </c>
      <c r="S2850" s="68">
        <v>3</v>
      </c>
      <c r="T2850" s="69" t="s">
        <v>4634</v>
      </c>
      <c r="U2850" s="70"/>
      <c r="V2850" s="68"/>
      <c r="W2850" s="71"/>
      <c r="X2850" s="72"/>
      <c r="Y2850" s="71"/>
      <c r="Z2850" s="71"/>
      <c r="AA2850" s="71"/>
      <c r="AB2850" s="76"/>
      <c r="AC2850" s="68">
        <v>0</v>
      </c>
      <c r="AD2850" s="77"/>
      <c r="AE2850" s="68">
        <v>9</v>
      </c>
      <c r="AF2850" s="78"/>
      <c r="AG2850" s="81"/>
      <c r="AH2850" s="44" t="s">
        <v>2027</v>
      </c>
      <c r="AI2850" s="64" t="s">
        <v>2177</v>
      </c>
      <c r="AJ2850" s="63"/>
      <c r="AK2850" s="78"/>
      <c r="AL2850" s="78"/>
      <c r="AM2850" s="63"/>
      <c r="AN2850" s="78"/>
      <c r="AO2850" s="78"/>
      <c r="AP2850" s="63"/>
      <c r="AQ2850" s="78"/>
      <c r="AR2850" s="78"/>
      <c r="AS2850" s="86"/>
    </row>
    <row r="2851" spans="13:45">
      <c r="M2851" s="62" t="s">
        <v>13806</v>
      </c>
      <c r="N2851" s="63" t="s">
        <v>2687</v>
      </c>
      <c r="O2851" s="64" t="s">
        <v>2027</v>
      </c>
      <c r="P2851" s="65"/>
      <c r="Q2851" s="63" t="s">
        <v>2028</v>
      </c>
      <c r="R2851" s="68">
        <v>0</v>
      </c>
      <c r="S2851" s="68">
        <v>6</v>
      </c>
      <c r="T2851" s="69" t="s">
        <v>13807</v>
      </c>
      <c r="U2851" s="70">
        <v>1346872</v>
      </c>
      <c r="V2851" s="68">
        <v>563</v>
      </c>
      <c r="W2851" s="71">
        <v>19</v>
      </c>
      <c r="X2851" s="72">
        <v>0.0355</v>
      </c>
      <c r="Y2851" s="71">
        <v>11312</v>
      </c>
      <c r="Z2851" s="71">
        <v>263</v>
      </c>
      <c r="AA2851" s="71">
        <v>1</v>
      </c>
      <c r="AB2851" s="76">
        <v>0</v>
      </c>
      <c r="AC2851" s="68">
        <v>149292</v>
      </c>
      <c r="AD2851" s="77">
        <v>0</v>
      </c>
      <c r="AE2851" s="68">
        <v>123</v>
      </c>
      <c r="AF2851" s="78">
        <v>0.3636</v>
      </c>
      <c r="AG2851" s="81">
        <v>0</v>
      </c>
      <c r="AH2851" s="82">
        <v>1.2</v>
      </c>
      <c r="AI2851" s="64" t="s">
        <v>13808</v>
      </c>
      <c r="AJ2851" s="63" t="s">
        <v>2121</v>
      </c>
      <c r="AK2851" s="78">
        <v>0.2045</v>
      </c>
      <c r="AL2851" s="78">
        <v>0</v>
      </c>
      <c r="AM2851" s="63" t="s">
        <v>2690</v>
      </c>
      <c r="AN2851" s="78">
        <v>0.0909</v>
      </c>
      <c r="AO2851" s="78">
        <v>0</v>
      </c>
      <c r="AP2851" s="63" t="s">
        <v>2022</v>
      </c>
      <c r="AQ2851" s="78">
        <v>0.0682</v>
      </c>
      <c r="AR2851" s="78">
        <v>0</v>
      </c>
      <c r="AS2851" s="86" t="s">
        <v>13809</v>
      </c>
    </row>
    <row r="2852" spans="13:45">
      <c r="M2852" s="62" t="s">
        <v>13810</v>
      </c>
      <c r="N2852" s="63"/>
      <c r="O2852" s="64" t="s">
        <v>2027</v>
      </c>
      <c r="P2852" s="65"/>
      <c r="Q2852" s="63" t="s">
        <v>2047</v>
      </c>
      <c r="R2852" s="68">
        <v>0</v>
      </c>
      <c r="S2852" s="68">
        <v>1</v>
      </c>
      <c r="T2852" s="69" t="s">
        <v>2022</v>
      </c>
      <c r="U2852" s="70"/>
      <c r="V2852" s="68"/>
      <c r="W2852" s="71"/>
      <c r="X2852" s="72"/>
      <c r="Y2852" s="71"/>
      <c r="Z2852" s="71"/>
      <c r="AA2852" s="71"/>
      <c r="AB2852" s="76"/>
      <c r="AC2852" s="68">
        <v>0</v>
      </c>
      <c r="AD2852" s="77"/>
      <c r="AE2852" s="68">
        <v>20</v>
      </c>
      <c r="AF2852" s="78"/>
      <c r="AG2852" s="81"/>
      <c r="AH2852" s="44" t="s">
        <v>2027</v>
      </c>
      <c r="AI2852" s="64" t="s">
        <v>2177</v>
      </c>
      <c r="AJ2852" s="63"/>
      <c r="AK2852" s="78"/>
      <c r="AL2852" s="78"/>
      <c r="AM2852" s="63"/>
      <c r="AN2852" s="78"/>
      <c r="AO2852" s="78"/>
      <c r="AP2852" s="63"/>
      <c r="AQ2852" s="78"/>
      <c r="AR2852" s="78"/>
      <c r="AS2852" s="86"/>
    </row>
    <row r="2853" spans="13:45">
      <c r="M2853" s="62" t="s">
        <v>13811</v>
      </c>
      <c r="N2853" s="63"/>
      <c r="O2853" s="64" t="s">
        <v>2027</v>
      </c>
      <c r="P2853" s="65"/>
      <c r="Q2853" s="63" t="s">
        <v>2047</v>
      </c>
      <c r="R2853" s="68">
        <v>0</v>
      </c>
      <c r="S2853" s="68">
        <v>6</v>
      </c>
      <c r="T2853" s="69" t="s">
        <v>13812</v>
      </c>
      <c r="U2853" s="70"/>
      <c r="V2853" s="68"/>
      <c r="W2853" s="71"/>
      <c r="X2853" s="72"/>
      <c r="Y2853" s="71"/>
      <c r="Z2853" s="71"/>
      <c r="AA2853" s="71"/>
      <c r="AB2853" s="76"/>
      <c r="AC2853" s="68">
        <v>0</v>
      </c>
      <c r="AD2853" s="77"/>
      <c r="AE2853" s="68">
        <v>17</v>
      </c>
      <c r="AF2853" s="78"/>
      <c r="AG2853" s="81"/>
      <c r="AH2853" s="44" t="s">
        <v>2027</v>
      </c>
      <c r="AI2853" s="64" t="s">
        <v>2177</v>
      </c>
      <c r="AJ2853" s="63"/>
      <c r="AK2853" s="78"/>
      <c r="AL2853" s="78"/>
      <c r="AM2853" s="63"/>
      <c r="AN2853" s="78"/>
      <c r="AO2853" s="78"/>
      <c r="AP2853" s="63"/>
      <c r="AQ2853" s="78"/>
      <c r="AR2853" s="78"/>
      <c r="AS2853" s="86"/>
    </row>
    <row r="2854" spans="13:45">
      <c r="M2854" s="62" t="s">
        <v>13813</v>
      </c>
      <c r="N2854" s="63"/>
      <c r="O2854" s="64" t="s">
        <v>2027</v>
      </c>
      <c r="P2854" s="65"/>
      <c r="Q2854" s="63" t="s">
        <v>2047</v>
      </c>
      <c r="R2854" s="68">
        <v>0</v>
      </c>
      <c r="S2854" s="68">
        <v>1</v>
      </c>
      <c r="T2854" s="69" t="s">
        <v>2022</v>
      </c>
      <c r="U2854" s="70"/>
      <c r="V2854" s="68"/>
      <c r="W2854" s="71"/>
      <c r="X2854" s="72"/>
      <c r="Y2854" s="71"/>
      <c r="Z2854" s="71"/>
      <c r="AA2854" s="71"/>
      <c r="AB2854" s="76"/>
      <c r="AC2854" s="68">
        <v>0</v>
      </c>
      <c r="AD2854" s="77"/>
      <c r="AE2854" s="68">
        <v>3</v>
      </c>
      <c r="AF2854" s="78"/>
      <c r="AG2854" s="81"/>
      <c r="AH2854" s="44" t="s">
        <v>2027</v>
      </c>
      <c r="AI2854" s="64" t="s">
        <v>2177</v>
      </c>
      <c r="AJ2854" s="63"/>
      <c r="AK2854" s="78"/>
      <c r="AL2854" s="78"/>
      <c r="AM2854" s="63"/>
      <c r="AN2854" s="78"/>
      <c r="AO2854" s="78"/>
      <c r="AP2854" s="63"/>
      <c r="AQ2854" s="78"/>
      <c r="AR2854" s="78"/>
      <c r="AS2854" s="86"/>
    </row>
    <row r="2855" spans="13:45">
      <c r="M2855" s="62" t="s">
        <v>13814</v>
      </c>
      <c r="N2855" s="63"/>
      <c r="O2855" s="64" t="s">
        <v>2027</v>
      </c>
      <c r="P2855" s="65"/>
      <c r="Q2855" s="63" t="s">
        <v>2047</v>
      </c>
      <c r="R2855" s="68">
        <v>0</v>
      </c>
      <c r="S2855" s="68">
        <v>1</v>
      </c>
      <c r="T2855" s="69" t="s">
        <v>2022</v>
      </c>
      <c r="U2855" s="70">
        <v>1732852</v>
      </c>
      <c r="V2855" s="68">
        <v>697</v>
      </c>
      <c r="W2855" s="71">
        <v>2</v>
      </c>
      <c r="X2855" s="72">
        <v>0.0031</v>
      </c>
      <c r="Y2855" s="71">
        <v>19120</v>
      </c>
      <c r="Z2855" s="71">
        <v>330</v>
      </c>
      <c r="AA2855" s="71">
        <v>1</v>
      </c>
      <c r="AB2855" s="76">
        <v>0</v>
      </c>
      <c r="AC2855" s="68">
        <v>947</v>
      </c>
      <c r="AD2855" s="77">
        <v>0.74</v>
      </c>
      <c r="AE2855" s="68">
        <v>1</v>
      </c>
      <c r="AF2855" s="78">
        <v>0.1713</v>
      </c>
      <c r="AG2855" s="81">
        <v>0.25</v>
      </c>
      <c r="AH2855" s="82">
        <v>0.99</v>
      </c>
      <c r="AI2855" s="64" t="s">
        <v>13815</v>
      </c>
      <c r="AJ2855" s="63" t="s">
        <v>13816</v>
      </c>
      <c r="AK2855" s="78">
        <v>0.0571</v>
      </c>
      <c r="AL2855" s="78">
        <v>0.25</v>
      </c>
      <c r="AM2855" s="63" t="s">
        <v>3941</v>
      </c>
      <c r="AN2855" s="78">
        <v>0.0571</v>
      </c>
      <c r="AO2855" s="78">
        <v>0</v>
      </c>
      <c r="AP2855" s="63" t="s">
        <v>4051</v>
      </c>
      <c r="AQ2855" s="78">
        <v>0.0571</v>
      </c>
      <c r="AR2855" s="78">
        <v>0</v>
      </c>
      <c r="AS2855" s="86" t="s">
        <v>13817</v>
      </c>
    </row>
    <row r="2856" spans="13:45">
      <c r="M2856" s="62" t="s">
        <v>13818</v>
      </c>
      <c r="N2856" s="63" t="s">
        <v>13819</v>
      </c>
      <c r="O2856" s="64" t="s">
        <v>2027</v>
      </c>
      <c r="P2856" s="65"/>
      <c r="Q2856" s="63" t="s">
        <v>2047</v>
      </c>
      <c r="R2856" s="68">
        <v>0</v>
      </c>
      <c r="S2856" s="68">
        <v>2</v>
      </c>
      <c r="T2856" s="69" t="s">
        <v>3175</v>
      </c>
      <c r="U2856" s="70">
        <v>1264138</v>
      </c>
      <c r="V2856" s="68">
        <v>1529</v>
      </c>
      <c r="W2856" s="71">
        <v>49</v>
      </c>
      <c r="X2856" s="72">
        <v>0.0326</v>
      </c>
      <c r="Y2856" s="71">
        <v>43522</v>
      </c>
      <c r="Z2856" s="71">
        <v>660</v>
      </c>
      <c r="AA2856" s="71">
        <v>2</v>
      </c>
      <c r="AB2856" s="76">
        <v>1</v>
      </c>
      <c r="AC2856" s="68">
        <v>107384</v>
      </c>
      <c r="AD2856" s="77">
        <v>0.01</v>
      </c>
      <c r="AE2856" s="68">
        <v>13</v>
      </c>
      <c r="AF2856" s="78">
        <v>0.1702</v>
      </c>
      <c r="AG2856" s="81">
        <v>0</v>
      </c>
      <c r="AH2856" s="82">
        <v>0.82</v>
      </c>
      <c r="AI2856" s="64" t="s">
        <v>13820</v>
      </c>
      <c r="AJ2856" s="63" t="s">
        <v>3941</v>
      </c>
      <c r="AK2856" s="78">
        <v>0.0638</v>
      </c>
      <c r="AL2856" s="78">
        <v>0</v>
      </c>
      <c r="AM2856" s="63" t="s">
        <v>4030</v>
      </c>
      <c r="AN2856" s="78">
        <v>0.0638</v>
      </c>
      <c r="AO2856" s="78">
        <v>0</v>
      </c>
      <c r="AP2856" s="63" t="s">
        <v>5156</v>
      </c>
      <c r="AQ2856" s="78">
        <v>0.0426</v>
      </c>
      <c r="AR2856" s="78">
        <v>0</v>
      </c>
      <c r="AS2856" s="86" t="s">
        <v>13821</v>
      </c>
    </row>
    <row r="2857" spans="13:45">
      <c r="M2857" s="62" t="s">
        <v>13822</v>
      </c>
      <c r="N2857" s="63"/>
      <c r="O2857" s="64" t="s">
        <v>2027</v>
      </c>
      <c r="P2857" s="65"/>
      <c r="Q2857" s="63" t="s">
        <v>2047</v>
      </c>
      <c r="R2857" s="68">
        <v>0</v>
      </c>
      <c r="S2857" s="68">
        <v>1</v>
      </c>
      <c r="T2857" s="69" t="s">
        <v>2022</v>
      </c>
      <c r="U2857" s="70"/>
      <c r="V2857" s="68"/>
      <c r="W2857" s="71"/>
      <c r="X2857" s="72"/>
      <c r="Y2857" s="71"/>
      <c r="Z2857" s="71"/>
      <c r="AA2857" s="71"/>
      <c r="AB2857" s="76"/>
      <c r="AC2857" s="68">
        <v>0</v>
      </c>
      <c r="AD2857" s="77"/>
      <c r="AE2857" s="68">
        <v>22</v>
      </c>
      <c r="AF2857" s="78"/>
      <c r="AG2857" s="81"/>
      <c r="AH2857" s="44" t="s">
        <v>2027</v>
      </c>
      <c r="AI2857" s="64" t="s">
        <v>2177</v>
      </c>
      <c r="AJ2857" s="63"/>
      <c r="AK2857" s="78"/>
      <c r="AL2857" s="78"/>
      <c r="AM2857" s="63"/>
      <c r="AN2857" s="78"/>
      <c r="AO2857" s="78"/>
      <c r="AP2857" s="63"/>
      <c r="AQ2857" s="78"/>
      <c r="AR2857" s="78"/>
      <c r="AS2857" s="86"/>
    </row>
    <row r="2858" spans="13:45">
      <c r="M2858" s="62" t="s">
        <v>13823</v>
      </c>
      <c r="N2858" s="63" t="s">
        <v>13824</v>
      </c>
      <c r="O2858" s="64" t="s">
        <v>2027</v>
      </c>
      <c r="P2858" s="65"/>
      <c r="Q2858" s="63" t="s">
        <v>2047</v>
      </c>
      <c r="R2858" s="68">
        <v>0</v>
      </c>
      <c r="S2858" s="68">
        <v>12</v>
      </c>
      <c r="T2858" s="69" t="s">
        <v>9153</v>
      </c>
      <c r="U2858" s="70">
        <v>1937520</v>
      </c>
      <c r="V2858" s="68">
        <v>1403</v>
      </c>
      <c r="W2858" s="71">
        <v>273</v>
      </c>
      <c r="X2858" s="72">
        <v>0.1949</v>
      </c>
      <c r="Y2858" s="71">
        <v>29378</v>
      </c>
      <c r="Z2858" s="71">
        <v>625</v>
      </c>
      <c r="AA2858" s="71">
        <v>7</v>
      </c>
      <c r="AB2858" s="76">
        <v>0</v>
      </c>
      <c r="AC2858" s="68">
        <v>3138</v>
      </c>
      <c r="AD2858" s="77">
        <v>0.45</v>
      </c>
      <c r="AE2858" s="68">
        <v>13</v>
      </c>
      <c r="AF2858" s="78">
        <v>0.5334</v>
      </c>
      <c r="AG2858" s="81">
        <v>0.6923</v>
      </c>
      <c r="AH2858" s="82">
        <v>1.91</v>
      </c>
      <c r="AI2858" s="64" t="s">
        <v>5771</v>
      </c>
      <c r="AJ2858" s="63" t="s">
        <v>2022</v>
      </c>
      <c r="AK2858" s="78">
        <v>0.4</v>
      </c>
      <c r="AL2858" s="78">
        <v>0.5385</v>
      </c>
      <c r="AM2858" s="63" t="s">
        <v>2989</v>
      </c>
      <c r="AN2858" s="78">
        <v>0.0667</v>
      </c>
      <c r="AO2858" s="78">
        <v>0.1538</v>
      </c>
      <c r="AP2858" s="63" t="s">
        <v>2278</v>
      </c>
      <c r="AQ2858" s="78">
        <v>0.0667</v>
      </c>
      <c r="AR2858" s="78">
        <v>0</v>
      </c>
      <c r="AS2858" s="86" t="s">
        <v>13825</v>
      </c>
    </row>
    <row r="2859" spans="13:45">
      <c r="M2859" s="62" t="s">
        <v>13826</v>
      </c>
      <c r="N2859" s="63"/>
      <c r="O2859" s="64" t="s">
        <v>2027</v>
      </c>
      <c r="P2859" s="65"/>
      <c r="Q2859" s="63" t="s">
        <v>2047</v>
      </c>
      <c r="R2859" s="68">
        <v>0</v>
      </c>
      <c r="S2859" s="68">
        <v>1</v>
      </c>
      <c r="T2859" s="69" t="s">
        <v>2022</v>
      </c>
      <c r="U2859" s="70"/>
      <c r="V2859" s="68"/>
      <c r="W2859" s="71"/>
      <c r="X2859" s="72"/>
      <c r="Y2859" s="71"/>
      <c r="Z2859" s="71"/>
      <c r="AA2859" s="71"/>
      <c r="AB2859" s="76"/>
      <c r="AC2859" s="68">
        <v>0</v>
      </c>
      <c r="AD2859" s="77"/>
      <c r="AE2859" s="68">
        <v>6</v>
      </c>
      <c r="AF2859" s="78"/>
      <c r="AG2859" s="81"/>
      <c r="AH2859" s="44" t="s">
        <v>2027</v>
      </c>
      <c r="AI2859" s="64" t="s">
        <v>2177</v>
      </c>
      <c r="AJ2859" s="63"/>
      <c r="AK2859" s="78"/>
      <c r="AL2859" s="78"/>
      <c r="AM2859" s="63"/>
      <c r="AN2859" s="78"/>
      <c r="AO2859" s="78"/>
      <c r="AP2859" s="63"/>
      <c r="AQ2859" s="78"/>
      <c r="AR2859" s="78"/>
      <c r="AS2859" s="86"/>
    </row>
    <row r="2860" spans="13:45">
      <c r="M2860" s="62" t="s">
        <v>13827</v>
      </c>
      <c r="N2860" s="63"/>
      <c r="O2860" s="64" t="s">
        <v>2027</v>
      </c>
      <c r="P2860" s="65"/>
      <c r="Q2860" s="63" t="s">
        <v>2047</v>
      </c>
      <c r="R2860" s="68">
        <v>0</v>
      </c>
      <c r="S2860" s="68">
        <v>1</v>
      </c>
      <c r="T2860" s="69" t="s">
        <v>2022</v>
      </c>
      <c r="U2860" s="70"/>
      <c r="V2860" s="68"/>
      <c r="W2860" s="71"/>
      <c r="X2860" s="72"/>
      <c r="Y2860" s="71"/>
      <c r="Z2860" s="71"/>
      <c r="AA2860" s="71"/>
      <c r="AB2860" s="76"/>
      <c r="AC2860" s="68">
        <v>0</v>
      </c>
      <c r="AD2860" s="77"/>
      <c r="AE2860" s="68">
        <v>22</v>
      </c>
      <c r="AF2860" s="78"/>
      <c r="AG2860" s="81"/>
      <c r="AH2860" s="44" t="s">
        <v>2027</v>
      </c>
      <c r="AI2860" s="64" t="s">
        <v>2177</v>
      </c>
      <c r="AJ2860" s="63"/>
      <c r="AK2860" s="78"/>
      <c r="AL2860" s="78"/>
      <c r="AM2860" s="63"/>
      <c r="AN2860" s="78"/>
      <c r="AO2860" s="78"/>
      <c r="AP2860" s="63"/>
      <c r="AQ2860" s="78"/>
      <c r="AR2860" s="78"/>
      <c r="AS2860" s="86"/>
    </row>
    <row r="2861" spans="13:45">
      <c r="M2861" s="62" t="s">
        <v>13828</v>
      </c>
      <c r="N2861" s="63"/>
      <c r="O2861" s="64" t="s">
        <v>2027</v>
      </c>
      <c r="P2861" s="65"/>
      <c r="Q2861" s="63" t="s">
        <v>2149</v>
      </c>
      <c r="R2861" s="68">
        <v>0</v>
      </c>
      <c r="S2861" s="68">
        <v>1</v>
      </c>
      <c r="T2861" s="69" t="s">
        <v>2601</v>
      </c>
      <c r="U2861" s="70"/>
      <c r="V2861" s="68"/>
      <c r="W2861" s="71"/>
      <c r="X2861" s="72"/>
      <c r="Y2861" s="71"/>
      <c r="Z2861" s="71"/>
      <c r="AA2861" s="71"/>
      <c r="AB2861" s="76"/>
      <c r="AC2861" s="68">
        <v>0</v>
      </c>
      <c r="AD2861" s="77"/>
      <c r="AE2861" s="68">
        <v>15</v>
      </c>
      <c r="AF2861" s="78"/>
      <c r="AG2861" s="81"/>
      <c r="AH2861" s="44" t="s">
        <v>2027</v>
      </c>
      <c r="AI2861" s="64" t="s">
        <v>2177</v>
      </c>
      <c r="AJ2861" s="63"/>
      <c r="AK2861" s="78"/>
      <c r="AL2861" s="78"/>
      <c r="AM2861" s="63"/>
      <c r="AN2861" s="78"/>
      <c r="AO2861" s="78"/>
      <c r="AP2861" s="63"/>
      <c r="AQ2861" s="78"/>
      <c r="AR2861" s="78"/>
      <c r="AS2861" s="86"/>
    </row>
    <row r="2862" spans="13:45">
      <c r="M2862" s="62" t="s">
        <v>13829</v>
      </c>
      <c r="N2862" s="63"/>
      <c r="O2862" s="64" t="s">
        <v>2027</v>
      </c>
      <c r="P2862" s="65"/>
      <c r="Q2862" s="63" t="s">
        <v>2047</v>
      </c>
      <c r="R2862" s="68">
        <v>0</v>
      </c>
      <c r="S2862" s="68">
        <v>1</v>
      </c>
      <c r="T2862" s="69" t="s">
        <v>2022</v>
      </c>
      <c r="U2862" s="70"/>
      <c r="V2862" s="68"/>
      <c r="W2862" s="71"/>
      <c r="X2862" s="72"/>
      <c r="Y2862" s="71"/>
      <c r="Z2862" s="71"/>
      <c r="AA2862" s="71"/>
      <c r="AB2862" s="76"/>
      <c r="AC2862" s="68">
        <v>0</v>
      </c>
      <c r="AD2862" s="77"/>
      <c r="AE2862" s="68">
        <v>8</v>
      </c>
      <c r="AF2862" s="78"/>
      <c r="AG2862" s="81"/>
      <c r="AH2862" s="44" t="s">
        <v>2027</v>
      </c>
      <c r="AI2862" s="64" t="s">
        <v>2177</v>
      </c>
      <c r="AJ2862" s="63"/>
      <c r="AK2862" s="78"/>
      <c r="AL2862" s="78"/>
      <c r="AM2862" s="63"/>
      <c r="AN2862" s="78"/>
      <c r="AO2862" s="78"/>
      <c r="AP2862" s="63"/>
      <c r="AQ2862" s="78"/>
      <c r="AR2862" s="78"/>
      <c r="AS2862" s="86"/>
    </row>
    <row r="2863" spans="13:45">
      <c r="M2863" s="62" t="s">
        <v>13830</v>
      </c>
      <c r="N2863" s="63" t="s">
        <v>13831</v>
      </c>
      <c r="O2863" s="64" t="s">
        <v>2027</v>
      </c>
      <c r="P2863" s="65"/>
      <c r="Q2863" s="63" t="s">
        <v>2047</v>
      </c>
      <c r="R2863" s="68">
        <v>0</v>
      </c>
      <c r="S2863" s="68">
        <v>1</v>
      </c>
      <c r="T2863" s="69" t="s">
        <v>2054</v>
      </c>
      <c r="U2863" s="70">
        <v>1999459</v>
      </c>
      <c r="V2863" s="68"/>
      <c r="W2863" s="71"/>
      <c r="X2863" s="72"/>
      <c r="Y2863" s="71"/>
      <c r="Z2863" s="71"/>
      <c r="AA2863" s="71">
        <v>1</v>
      </c>
      <c r="AB2863" s="76">
        <v>0</v>
      </c>
      <c r="AC2863" s="68">
        <v>94122</v>
      </c>
      <c r="AD2863" s="77">
        <v>0</v>
      </c>
      <c r="AE2863" s="68">
        <v>5</v>
      </c>
      <c r="AF2863" s="78">
        <v>0.2759</v>
      </c>
      <c r="AG2863" s="81">
        <v>0</v>
      </c>
      <c r="AH2863" s="82">
        <v>1</v>
      </c>
      <c r="AI2863" s="64" t="s">
        <v>3969</v>
      </c>
      <c r="AJ2863" s="63" t="s">
        <v>13832</v>
      </c>
      <c r="AK2863" s="78">
        <v>0.1379</v>
      </c>
      <c r="AL2863" s="78">
        <v>0</v>
      </c>
      <c r="AM2863" s="63" t="s">
        <v>3137</v>
      </c>
      <c r="AN2863" s="78">
        <v>0.069</v>
      </c>
      <c r="AO2863" s="78">
        <v>0</v>
      </c>
      <c r="AP2863" s="63" t="s">
        <v>13833</v>
      </c>
      <c r="AQ2863" s="78">
        <v>0.069</v>
      </c>
      <c r="AR2863" s="78">
        <v>0</v>
      </c>
      <c r="AS2863" s="86" t="s">
        <v>13834</v>
      </c>
    </row>
    <row r="2864" spans="13:45">
      <c r="M2864" s="62" t="s">
        <v>13835</v>
      </c>
      <c r="N2864" s="63" t="s">
        <v>2687</v>
      </c>
      <c r="O2864" s="64" t="s">
        <v>2027</v>
      </c>
      <c r="P2864" s="65"/>
      <c r="Q2864" s="63" t="s">
        <v>2047</v>
      </c>
      <c r="R2864" s="68">
        <v>0</v>
      </c>
      <c r="S2864" s="68">
        <v>1</v>
      </c>
      <c r="T2864" s="69" t="s">
        <v>2022</v>
      </c>
      <c r="U2864" s="70">
        <v>1772501</v>
      </c>
      <c r="V2864" s="68">
        <v>738</v>
      </c>
      <c r="W2864" s="71">
        <v>21</v>
      </c>
      <c r="X2864" s="72">
        <v>0.0294</v>
      </c>
      <c r="Y2864" s="71">
        <v>19297</v>
      </c>
      <c r="Z2864" s="71">
        <v>343</v>
      </c>
      <c r="AA2864" s="71">
        <v>1</v>
      </c>
      <c r="AB2864" s="76">
        <v>0</v>
      </c>
      <c r="AC2864" s="68">
        <v>137345</v>
      </c>
      <c r="AD2864" s="77">
        <v>0.01</v>
      </c>
      <c r="AE2864" s="68">
        <v>28</v>
      </c>
      <c r="AF2864" s="78">
        <v>0.303</v>
      </c>
      <c r="AG2864" s="81">
        <v>1</v>
      </c>
      <c r="AH2864" s="82">
        <v>1.02</v>
      </c>
      <c r="AI2864" s="64" t="s">
        <v>3876</v>
      </c>
      <c r="AJ2864" s="63" t="s">
        <v>5100</v>
      </c>
      <c r="AK2864" s="78">
        <v>0.1212</v>
      </c>
      <c r="AL2864" s="78">
        <v>0</v>
      </c>
      <c r="AM2864" s="63" t="s">
        <v>2040</v>
      </c>
      <c r="AN2864" s="78">
        <v>0.0909</v>
      </c>
      <c r="AO2864" s="78">
        <v>1</v>
      </c>
      <c r="AP2864" s="63" t="s">
        <v>2121</v>
      </c>
      <c r="AQ2864" s="78">
        <v>0.0909</v>
      </c>
      <c r="AR2864" s="78">
        <v>0</v>
      </c>
      <c r="AS2864" s="86" t="s">
        <v>13836</v>
      </c>
    </row>
    <row r="2865" spans="13:45">
      <c r="M2865" s="62" t="s">
        <v>13837</v>
      </c>
      <c r="N2865" s="63" t="s">
        <v>13838</v>
      </c>
      <c r="O2865" s="64" t="s">
        <v>2027</v>
      </c>
      <c r="P2865" s="65"/>
      <c r="Q2865" s="63" t="s">
        <v>2047</v>
      </c>
      <c r="R2865" s="68">
        <v>0</v>
      </c>
      <c r="S2865" s="68">
        <v>4</v>
      </c>
      <c r="T2865" s="69" t="s">
        <v>13839</v>
      </c>
      <c r="U2865" s="70"/>
      <c r="V2865" s="68"/>
      <c r="W2865" s="71"/>
      <c r="X2865" s="72"/>
      <c r="Y2865" s="71"/>
      <c r="Z2865" s="71"/>
      <c r="AA2865" s="71">
        <v>1</v>
      </c>
      <c r="AB2865" s="76">
        <v>0</v>
      </c>
      <c r="AC2865" s="68">
        <v>188</v>
      </c>
      <c r="AD2865" s="77">
        <v>0</v>
      </c>
      <c r="AE2865" s="68">
        <v>31</v>
      </c>
      <c r="AF2865" s="78">
        <v>0.6538</v>
      </c>
      <c r="AG2865" s="81">
        <v>0.4287</v>
      </c>
      <c r="AH2865" s="82">
        <v>1.5</v>
      </c>
      <c r="AI2865" s="64" t="s">
        <v>5165</v>
      </c>
      <c r="AJ2865" s="63" t="s">
        <v>5673</v>
      </c>
      <c r="AK2865" s="78">
        <v>0.2692</v>
      </c>
      <c r="AL2865" s="78">
        <v>0.1429</v>
      </c>
      <c r="AM2865" s="63" t="s">
        <v>2561</v>
      </c>
      <c r="AN2865" s="78">
        <v>0.2308</v>
      </c>
      <c r="AO2865" s="78">
        <v>0.1429</v>
      </c>
      <c r="AP2865" s="63" t="s">
        <v>13840</v>
      </c>
      <c r="AQ2865" s="78">
        <v>0.1538</v>
      </c>
      <c r="AR2865" s="78">
        <v>0.1429</v>
      </c>
      <c r="AS2865" s="86" t="s">
        <v>13841</v>
      </c>
    </row>
    <row r="2866" spans="13:45">
      <c r="M2866" s="62" t="s">
        <v>13842</v>
      </c>
      <c r="N2866" s="63"/>
      <c r="O2866" s="64" t="s">
        <v>2027</v>
      </c>
      <c r="P2866" s="65"/>
      <c r="Q2866" s="63" t="s">
        <v>2047</v>
      </c>
      <c r="R2866" s="68">
        <v>0</v>
      </c>
      <c r="S2866" s="68">
        <v>1</v>
      </c>
      <c r="T2866" s="69" t="s">
        <v>2022</v>
      </c>
      <c r="U2866" s="70"/>
      <c r="V2866" s="68"/>
      <c r="W2866" s="71"/>
      <c r="X2866" s="72"/>
      <c r="Y2866" s="71"/>
      <c r="Z2866" s="71"/>
      <c r="AA2866" s="71"/>
      <c r="AB2866" s="76"/>
      <c r="AC2866" s="68">
        <v>0</v>
      </c>
      <c r="AD2866" s="77"/>
      <c r="AE2866" s="68">
        <v>5</v>
      </c>
      <c r="AF2866" s="78"/>
      <c r="AG2866" s="81"/>
      <c r="AH2866" s="44" t="s">
        <v>2027</v>
      </c>
      <c r="AI2866" s="64" t="s">
        <v>2177</v>
      </c>
      <c r="AJ2866" s="63"/>
      <c r="AK2866" s="78"/>
      <c r="AL2866" s="78"/>
      <c r="AM2866" s="63"/>
      <c r="AN2866" s="78"/>
      <c r="AO2866" s="78"/>
      <c r="AP2866" s="63"/>
      <c r="AQ2866" s="78"/>
      <c r="AR2866" s="78"/>
      <c r="AS2866" s="86"/>
    </row>
    <row r="2867" spans="13:45">
      <c r="M2867" s="62" t="s">
        <v>13843</v>
      </c>
      <c r="N2867" s="63" t="s">
        <v>13844</v>
      </c>
      <c r="O2867" s="64" t="s">
        <v>2027</v>
      </c>
      <c r="P2867" s="65"/>
      <c r="Q2867" s="63" t="s">
        <v>2047</v>
      </c>
      <c r="R2867" s="68">
        <v>0</v>
      </c>
      <c r="S2867" s="68">
        <v>1</v>
      </c>
      <c r="T2867" s="69" t="s">
        <v>2022</v>
      </c>
      <c r="U2867" s="70"/>
      <c r="V2867" s="68"/>
      <c r="W2867" s="71"/>
      <c r="X2867" s="72"/>
      <c r="Y2867" s="71"/>
      <c r="Z2867" s="71"/>
      <c r="AA2867" s="71">
        <v>1</v>
      </c>
      <c r="AB2867" s="76">
        <v>0</v>
      </c>
      <c r="AC2867" s="68">
        <v>1293</v>
      </c>
      <c r="AD2867" s="77">
        <v>0</v>
      </c>
      <c r="AE2867" s="68">
        <v>9</v>
      </c>
      <c r="AF2867" s="78">
        <v>0.24</v>
      </c>
      <c r="AG2867" s="81">
        <v>0</v>
      </c>
      <c r="AH2867" s="82">
        <v>0.62</v>
      </c>
      <c r="AI2867" s="64" t="s">
        <v>13845</v>
      </c>
      <c r="AJ2867" s="63" t="s">
        <v>13846</v>
      </c>
      <c r="AK2867" s="78">
        <v>0.12</v>
      </c>
      <c r="AL2867" s="78">
        <v>0</v>
      </c>
      <c r="AM2867" s="63" t="s">
        <v>13847</v>
      </c>
      <c r="AN2867" s="78">
        <v>0.08</v>
      </c>
      <c r="AO2867" s="78">
        <v>0</v>
      </c>
      <c r="AP2867" s="63" t="s">
        <v>13848</v>
      </c>
      <c r="AQ2867" s="78">
        <v>0.04</v>
      </c>
      <c r="AR2867" s="78">
        <v>0</v>
      </c>
      <c r="AS2867" s="86" t="s">
        <v>13849</v>
      </c>
    </row>
    <row r="2868" spans="13:45">
      <c r="M2868" s="62" t="s">
        <v>13850</v>
      </c>
      <c r="N2868" s="63"/>
      <c r="O2868" s="64" t="s">
        <v>2027</v>
      </c>
      <c r="P2868" s="65"/>
      <c r="Q2868" s="63" t="s">
        <v>2047</v>
      </c>
      <c r="R2868" s="68">
        <v>0</v>
      </c>
      <c r="S2868" s="68">
        <v>1</v>
      </c>
      <c r="T2868" s="69" t="s">
        <v>2022</v>
      </c>
      <c r="U2868" s="70"/>
      <c r="V2868" s="68"/>
      <c r="W2868" s="71"/>
      <c r="X2868" s="72"/>
      <c r="Y2868" s="71"/>
      <c r="Z2868" s="71"/>
      <c r="AA2868" s="71"/>
      <c r="AB2868" s="76"/>
      <c r="AC2868" s="68">
        <v>0</v>
      </c>
      <c r="AD2868" s="77"/>
      <c r="AE2868" s="68">
        <v>10</v>
      </c>
      <c r="AF2868" s="78"/>
      <c r="AG2868" s="81"/>
      <c r="AH2868" s="44" t="s">
        <v>2027</v>
      </c>
      <c r="AI2868" s="64" t="s">
        <v>2177</v>
      </c>
      <c r="AJ2868" s="63"/>
      <c r="AK2868" s="78"/>
      <c r="AL2868" s="78"/>
      <c r="AM2868" s="63"/>
      <c r="AN2868" s="78"/>
      <c r="AO2868" s="78"/>
      <c r="AP2868" s="63"/>
      <c r="AQ2868" s="78"/>
      <c r="AR2868" s="78"/>
      <c r="AS2868" s="86"/>
    </row>
    <row r="2869" spans="13:45">
      <c r="M2869" s="62" t="s">
        <v>13851</v>
      </c>
      <c r="N2869" s="63" t="s">
        <v>13852</v>
      </c>
      <c r="O2869" s="64" t="s">
        <v>2027</v>
      </c>
      <c r="P2869" s="65"/>
      <c r="Q2869" s="63" t="s">
        <v>2047</v>
      </c>
      <c r="R2869" s="68">
        <v>0</v>
      </c>
      <c r="S2869" s="68">
        <v>1</v>
      </c>
      <c r="T2869" s="69" t="s">
        <v>2601</v>
      </c>
      <c r="U2869" s="70">
        <v>345678</v>
      </c>
      <c r="V2869" s="68">
        <v>4749</v>
      </c>
      <c r="W2869" s="71">
        <v>46</v>
      </c>
      <c r="X2869" s="72">
        <v>0.0098</v>
      </c>
      <c r="Y2869" s="71">
        <v>135565</v>
      </c>
      <c r="Z2869" s="71">
        <v>2254</v>
      </c>
      <c r="AA2869" s="71">
        <v>2</v>
      </c>
      <c r="AB2869" s="76">
        <v>0</v>
      </c>
      <c r="AC2869" s="68">
        <v>126785</v>
      </c>
      <c r="AD2869" s="77">
        <v>0.04</v>
      </c>
      <c r="AE2869" s="68">
        <v>52</v>
      </c>
      <c r="AF2869" s="78">
        <v>0.1264</v>
      </c>
      <c r="AG2869" s="81">
        <v>0.1</v>
      </c>
      <c r="AH2869" s="82">
        <v>0.81</v>
      </c>
      <c r="AI2869" s="64" t="s">
        <v>13853</v>
      </c>
      <c r="AJ2869" s="63" t="s">
        <v>2122</v>
      </c>
      <c r="AK2869" s="78">
        <v>0.046</v>
      </c>
      <c r="AL2869" s="78">
        <v>0.1</v>
      </c>
      <c r="AM2869" s="63" t="s">
        <v>13854</v>
      </c>
      <c r="AN2869" s="78">
        <v>0.0402</v>
      </c>
      <c r="AO2869" s="78">
        <v>0</v>
      </c>
      <c r="AP2869" s="63" t="s">
        <v>2257</v>
      </c>
      <c r="AQ2869" s="78">
        <v>0.0402</v>
      </c>
      <c r="AR2869" s="78">
        <v>0</v>
      </c>
      <c r="AS2869" s="86" t="s">
        <v>13855</v>
      </c>
    </row>
    <row r="2870" spans="13:45">
      <c r="M2870" s="62" t="s">
        <v>13856</v>
      </c>
      <c r="N2870" s="63" t="s">
        <v>13857</v>
      </c>
      <c r="O2870" s="64" t="s">
        <v>2018</v>
      </c>
      <c r="P2870" s="65"/>
      <c r="Q2870" s="63" t="s">
        <v>2275</v>
      </c>
      <c r="R2870" s="68">
        <v>0</v>
      </c>
      <c r="S2870" s="68">
        <v>2</v>
      </c>
      <c r="T2870" s="69" t="s">
        <v>3175</v>
      </c>
      <c r="U2870" s="70">
        <v>2288651</v>
      </c>
      <c r="V2870" s="68">
        <v>409</v>
      </c>
      <c r="W2870" s="71">
        <v>5</v>
      </c>
      <c r="X2870" s="72">
        <v>0.0131</v>
      </c>
      <c r="Y2870" s="71">
        <v>9085</v>
      </c>
      <c r="Z2870" s="71">
        <v>190</v>
      </c>
      <c r="AA2870" s="71">
        <v>1</v>
      </c>
      <c r="AB2870" s="76">
        <v>0</v>
      </c>
      <c r="AC2870" s="68">
        <v>114250</v>
      </c>
      <c r="AD2870" s="77">
        <v>0</v>
      </c>
      <c r="AE2870" s="68">
        <v>2</v>
      </c>
      <c r="AF2870" s="78">
        <v>0.28</v>
      </c>
      <c r="AG2870" s="81">
        <v>0</v>
      </c>
      <c r="AH2870" s="82">
        <v>2.94</v>
      </c>
      <c r="AI2870" s="64" t="s">
        <v>13858</v>
      </c>
      <c r="AJ2870" s="63" t="s">
        <v>4242</v>
      </c>
      <c r="AK2870" s="78">
        <v>0.12</v>
      </c>
      <c r="AL2870" s="78">
        <v>0</v>
      </c>
      <c r="AM2870" s="63" t="s">
        <v>4262</v>
      </c>
      <c r="AN2870" s="78">
        <v>0.08</v>
      </c>
      <c r="AO2870" s="78">
        <v>0</v>
      </c>
      <c r="AP2870" s="63" t="s">
        <v>3534</v>
      </c>
      <c r="AQ2870" s="78">
        <v>0.08</v>
      </c>
      <c r="AR2870" s="78">
        <v>0</v>
      </c>
      <c r="AS2870" s="86" t="s">
        <v>13859</v>
      </c>
    </row>
    <row r="2871" spans="13:45">
      <c r="M2871" s="62" t="s">
        <v>13860</v>
      </c>
      <c r="N2871" s="63" t="s">
        <v>13861</v>
      </c>
      <c r="O2871" s="64" t="s">
        <v>2018</v>
      </c>
      <c r="P2871" s="65"/>
      <c r="Q2871" s="63" t="s">
        <v>2275</v>
      </c>
      <c r="R2871" s="68">
        <v>0</v>
      </c>
      <c r="S2871" s="68">
        <v>3</v>
      </c>
      <c r="T2871" s="69" t="s">
        <v>9635</v>
      </c>
      <c r="U2871" s="70">
        <v>1879260</v>
      </c>
      <c r="V2871" s="68">
        <v>864</v>
      </c>
      <c r="W2871" s="71">
        <v>8</v>
      </c>
      <c r="X2871" s="72">
        <v>0.0098</v>
      </c>
      <c r="Y2871" s="71">
        <v>22422</v>
      </c>
      <c r="Z2871" s="71">
        <v>344</v>
      </c>
      <c r="AA2871" s="71">
        <v>1</v>
      </c>
      <c r="AB2871" s="76">
        <v>6</v>
      </c>
      <c r="AC2871" s="68">
        <v>143730</v>
      </c>
      <c r="AD2871" s="77">
        <v>0.01</v>
      </c>
      <c r="AE2871" s="68">
        <v>7</v>
      </c>
      <c r="AF2871" s="78">
        <v>0.2581</v>
      </c>
      <c r="AG2871" s="81">
        <v>0.25</v>
      </c>
      <c r="AH2871" s="82">
        <v>1.11</v>
      </c>
      <c r="AI2871" s="64" t="s">
        <v>13862</v>
      </c>
      <c r="AJ2871" s="63" t="s">
        <v>6287</v>
      </c>
      <c r="AK2871" s="78">
        <v>0.0968</v>
      </c>
      <c r="AL2871" s="78">
        <v>0</v>
      </c>
      <c r="AM2871" s="63" t="s">
        <v>3131</v>
      </c>
      <c r="AN2871" s="78">
        <v>0.0968</v>
      </c>
      <c r="AO2871" s="78">
        <v>0</v>
      </c>
      <c r="AP2871" s="63" t="s">
        <v>12101</v>
      </c>
      <c r="AQ2871" s="78">
        <v>0.0645</v>
      </c>
      <c r="AR2871" s="78">
        <v>0.25</v>
      </c>
      <c r="AS2871" s="86" t="s">
        <v>13863</v>
      </c>
    </row>
    <row r="2872" spans="13:45">
      <c r="M2872" s="62" t="s">
        <v>13864</v>
      </c>
      <c r="N2872" s="63" t="s">
        <v>6723</v>
      </c>
      <c r="O2872" s="64" t="s">
        <v>2027</v>
      </c>
      <c r="P2872" s="65"/>
      <c r="Q2872" s="63" t="s">
        <v>2047</v>
      </c>
      <c r="R2872" s="68">
        <v>0</v>
      </c>
      <c r="S2872" s="68">
        <v>3</v>
      </c>
      <c r="T2872" s="69" t="s">
        <v>4729</v>
      </c>
      <c r="U2872" s="70">
        <v>1015080</v>
      </c>
      <c r="V2872" s="68">
        <v>1513</v>
      </c>
      <c r="W2872" s="71">
        <v>13</v>
      </c>
      <c r="X2872" s="72">
        <v>0.0092</v>
      </c>
      <c r="Y2872" s="71">
        <v>38618</v>
      </c>
      <c r="Z2872" s="71">
        <v>615</v>
      </c>
      <c r="AA2872" s="71">
        <v>1</v>
      </c>
      <c r="AB2872" s="76">
        <v>0</v>
      </c>
      <c r="AC2872" s="68">
        <v>58447</v>
      </c>
      <c r="AD2872" s="77">
        <v>0.03</v>
      </c>
      <c r="AE2872" s="68">
        <v>6</v>
      </c>
      <c r="AF2872" s="78">
        <v>0.1694</v>
      </c>
      <c r="AG2872" s="81">
        <v>0.1334</v>
      </c>
      <c r="AH2872" s="82">
        <v>1.1</v>
      </c>
      <c r="AI2872" s="64" t="s">
        <v>13865</v>
      </c>
      <c r="AJ2872" s="63" t="s">
        <v>3131</v>
      </c>
      <c r="AK2872" s="78">
        <v>0.0678</v>
      </c>
      <c r="AL2872" s="78">
        <v>0</v>
      </c>
      <c r="AM2872" s="63" t="s">
        <v>3909</v>
      </c>
      <c r="AN2872" s="78">
        <v>0.0508</v>
      </c>
      <c r="AO2872" s="78">
        <v>0.0667</v>
      </c>
      <c r="AP2872" s="63" t="s">
        <v>2121</v>
      </c>
      <c r="AQ2872" s="78">
        <v>0.0508</v>
      </c>
      <c r="AR2872" s="78">
        <v>0.0667</v>
      </c>
      <c r="AS2872" s="86" t="s">
        <v>13866</v>
      </c>
    </row>
    <row r="2873" spans="13:45">
      <c r="M2873" s="62" t="s">
        <v>13867</v>
      </c>
      <c r="N2873" s="63"/>
      <c r="O2873" s="64" t="s">
        <v>2027</v>
      </c>
      <c r="P2873" s="65"/>
      <c r="Q2873" s="63" t="s">
        <v>2028</v>
      </c>
      <c r="R2873" s="68">
        <v>0</v>
      </c>
      <c r="S2873" s="68">
        <v>1</v>
      </c>
      <c r="T2873" s="69" t="s">
        <v>2022</v>
      </c>
      <c r="U2873" s="70"/>
      <c r="V2873" s="68"/>
      <c r="W2873" s="71"/>
      <c r="X2873" s="72"/>
      <c r="Y2873" s="71"/>
      <c r="Z2873" s="71"/>
      <c r="AA2873" s="71"/>
      <c r="AB2873" s="76"/>
      <c r="AC2873" s="68">
        <v>0</v>
      </c>
      <c r="AD2873" s="77"/>
      <c r="AE2873" s="68">
        <v>31</v>
      </c>
      <c r="AF2873" s="78"/>
      <c r="AG2873" s="81"/>
      <c r="AH2873" s="44" t="s">
        <v>2027</v>
      </c>
      <c r="AI2873" s="64" t="s">
        <v>2177</v>
      </c>
      <c r="AJ2873" s="63"/>
      <c r="AK2873" s="78"/>
      <c r="AL2873" s="78"/>
      <c r="AM2873" s="63"/>
      <c r="AN2873" s="78"/>
      <c r="AO2873" s="78"/>
      <c r="AP2873" s="63"/>
      <c r="AQ2873" s="78"/>
      <c r="AR2873" s="78"/>
      <c r="AS2873" s="86"/>
    </row>
    <row r="2874" spans="13:45">
      <c r="M2874" s="62" t="s">
        <v>13868</v>
      </c>
      <c r="N2874" s="63"/>
      <c r="O2874" s="64" t="s">
        <v>2027</v>
      </c>
      <c r="P2874" s="65"/>
      <c r="Q2874" s="63" t="s">
        <v>2047</v>
      </c>
      <c r="R2874" s="68">
        <v>0</v>
      </c>
      <c r="S2874" s="68">
        <v>2</v>
      </c>
      <c r="T2874" s="69" t="s">
        <v>3175</v>
      </c>
      <c r="U2874" s="70">
        <v>2134817</v>
      </c>
      <c r="V2874" s="68">
        <v>140</v>
      </c>
      <c r="W2874" s="71">
        <v>4</v>
      </c>
      <c r="X2874" s="72">
        <v>0.0333</v>
      </c>
      <c r="Y2874" s="71">
        <v>3600</v>
      </c>
      <c r="Z2874" s="71">
        <v>66</v>
      </c>
      <c r="AA2874" s="71">
        <v>1</v>
      </c>
      <c r="AB2874" s="76">
        <v>0</v>
      </c>
      <c r="AC2874" s="68">
        <v>58863</v>
      </c>
      <c r="AD2874" s="77">
        <v>0</v>
      </c>
      <c r="AE2874" s="68">
        <v>1</v>
      </c>
      <c r="AF2874" s="78">
        <v>0.2223</v>
      </c>
      <c r="AG2874" s="81">
        <v>0</v>
      </c>
      <c r="AH2874" s="82">
        <v>0.75</v>
      </c>
      <c r="AI2874" s="64" t="s">
        <v>13869</v>
      </c>
      <c r="AJ2874" s="63" t="s">
        <v>4551</v>
      </c>
      <c r="AK2874" s="78">
        <v>0.0741</v>
      </c>
      <c r="AL2874" s="78">
        <v>0</v>
      </c>
      <c r="AM2874" s="63" t="s">
        <v>4432</v>
      </c>
      <c r="AN2874" s="78">
        <v>0.0741</v>
      </c>
      <c r="AO2874" s="78">
        <v>0</v>
      </c>
      <c r="AP2874" s="63" t="s">
        <v>2720</v>
      </c>
      <c r="AQ2874" s="78">
        <v>0.0741</v>
      </c>
      <c r="AR2874" s="78">
        <v>0</v>
      </c>
      <c r="AS2874" s="86" t="s">
        <v>13870</v>
      </c>
    </row>
    <row r="2875" spans="13:45">
      <c r="M2875" s="62" t="s">
        <v>13871</v>
      </c>
      <c r="N2875" s="63" t="s">
        <v>13872</v>
      </c>
      <c r="O2875" s="64" t="s">
        <v>2027</v>
      </c>
      <c r="P2875" s="65"/>
      <c r="Q2875" s="63" t="s">
        <v>2028</v>
      </c>
      <c r="R2875" s="68">
        <v>0</v>
      </c>
      <c r="S2875" s="68">
        <v>3</v>
      </c>
      <c r="T2875" s="69" t="s">
        <v>7166</v>
      </c>
      <c r="U2875" s="70"/>
      <c r="V2875" s="68"/>
      <c r="W2875" s="71"/>
      <c r="X2875" s="72"/>
      <c r="Y2875" s="71"/>
      <c r="Z2875" s="71"/>
      <c r="AA2875" s="71">
        <v>1</v>
      </c>
      <c r="AB2875" s="76">
        <v>0</v>
      </c>
      <c r="AC2875" s="68">
        <v>139605</v>
      </c>
      <c r="AD2875" s="77">
        <v>0</v>
      </c>
      <c r="AE2875" s="68">
        <v>48</v>
      </c>
      <c r="AF2875" s="78">
        <v>0.2273</v>
      </c>
      <c r="AG2875" s="81">
        <v>0.1818</v>
      </c>
      <c r="AH2875" s="44" t="s">
        <v>2027</v>
      </c>
      <c r="AI2875" s="64" t="s">
        <v>2177</v>
      </c>
      <c r="AJ2875" s="63" t="s">
        <v>13873</v>
      </c>
      <c r="AK2875" s="78">
        <v>0.0909</v>
      </c>
      <c r="AL2875" s="78">
        <v>0</v>
      </c>
      <c r="AM2875" s="63" t="s">
        <v>2122</v>
      </c>
      <c r="AN2875" s="78">
        <v>0.0758</v>
      </c>
      <c r="AO2875" s="78">
        <v>0.0909</v>
      </c>
      <c r="AP2875" s="63" t="s">
        <v>4551</v>
      </c>
      <c r="AQ2875" s="78">
        <v>0.0606</v>
      </c>
      <c r="AR2875" s="78">
        <v>0.0909</v>
      </c>
      <c r="AS2875" s="86" t="s">
        <v>13874</v>
      </c>
    </row>
    <row r="2876" spans="13:45">
      <c r="M2876" s="62" t="s">
        <v>13875</v>
      </c>
      <c r="N2876" s="63"/>
      <c r="O2876" s="64" t="s">
        <v>2027</v>
      </c>
      <c r="P2876" s="65"/>
      <c r="Q2876" s="63" t="s">
        <v>2028</v>
      </c>
      <c r="R2876" s="68">
        <v>0</v>
      </c>
      <c r="S2876" s="68">
        <v>1</v>
      </c>
      <c r="T2876" s="69" t="s">
        <v>2022</v>
      </c>
      <c r="U2876" s="70"/>
      <c r="V2876" s="68"/>
      <c r="W2876" s="71"/>
      <c r="X2876" s="72"/>
      <c r="Y2876" s="71"/>
      <c r="Z2876" s="71"/>
      <c r="AA2876" s="71"/>
      <c r="AB2876" s="76"/>
      <c r="AC2876" s="68">
        <v>0</v>
      </c>
      <c r="AD2876" s="77"/>
      <c r="AE2876" s="68">
        <v>36</v>
      </c>
      <c r="AF2876" s="78"/>
      <c r="AG2876" s="81"/>
      <c r="AH2876" s="44" t="s">
        <v>2027</v>
      </c>
      <c r="AI2876" s="64" t="s">
        <v>2177</v>
      </c>
      <c r="AJ2876" s="63"/>
      <c r="AK2876" s="78"/>
      <c r="AL2876" s="78"/>
      <c r="AM2876" s="63"/>
      <c r="AN2876" s="78"/>
      <c r="AO2876" s="78"/>
      <c r="AP2876" s="63"/>
      <c r="AQ2876" s="78"/>
      <c r="AR2876" s="78"/>
      <c r="AS2876" s="86"/>
    </row>
    <row r="2877" spans="13:45">
      <c r="M2877" s="62" t="s">
        <v>13876</v>
      </c>
      <c r="N2877" s="63"/>
      <c r="O2877" s="64" t="s">
        <v>2027</v>
      </c>
      <c r="P2877" s="65"/>
      <c r="Q2877" s="63" t="s">
        <v>2149</v>
      </c>
      <c r="R2877" s="68">
        <v>0</v>
      </c>
      <c r="S2877" s="68">
        <v>1</v>
      </c>
      <c r="T2877" s="69" t="s">
        <v>2022</v>
      </c>
      <c r="U2877" s="70"/>
      <c r="V2877" s="68"/>
      <c r="W2877" s="71"/>
      <c r="X2877" s="72"/>
      <c r="Y2877" s="71"/>
      <c r="Z2877" s="71"/>
      <c r="AA2877" s="71"/>
      <c r="AB2877" s="76"/>
      <c r="AC2877" s="68">
        <v>0</v>
      </c>
      <c r="AD2877" s="77"/>
      <c r="AE2877" s="68">
        <v>21</v>
      </c>
      <c r="AF2877" s="78"/>
      <c r="AG2877" s="81"/>
      <c r="AH2877" s="44" t="s">
        <v>2027</v>
      </c>
      <c r="AI2877" s="64" t="s">
        <v>2177</v>
      </c>
      <c r="AJ2877" s="63"/>
      <c r="AK2877" s="78"/>
      <c r="AL2877" s="78"/>
      <c r="AM2877" s="63"/>
      <c r="AN2877" s="78"/>
      <c r="AO2877" s="78"/>
      <c r="AP2877" s="63"/>
      <c r="AQ2877" s="78"/>
      <c r="AR2877" s="78"/>
      <c r="AS2877" s="86"/>
    </row>
    <row r="2878" spans="13:45">
      <c r="M2878" s="62" t="s">
        <v>13877</v>
      </c>
      <c r="N2878" s="63" t="s">
        <v>13878</v>
      </c>
      <c r="O2878" s="64" t="s">
        <v>2027</v>
      </c>
      <c r="P2878" s="65"/>
      <c r="Q2878" s="63" t="s">
        <v>2047</v>
      </c>
      <c r="R2878" s="68">
        <v>0</v>
      </c>
      <c r="S2878" s="68">
        <v>2</v>
      </c>
      <c r="T2878" s="69" t="s">
        <v>3175</v>
      </c>
      <c r="U2878" s="70"/>
      <c r="V2878" s="68"/>
      <c r="W2878" s="71"/>
      <c r="X2878" s="72"/>
      <c r="Y2878" s="71"/>
      <c r="Z2878" s="71"/>
      <c r="AA2878" s="71">
        <v>1</v>
      </c>
      <c r="AB2878" s="76">
        <v>0</v>
      </c>
      <c r="AC2878" s="68">
        <v>3798</v>
      </c>
      <c r="AD2878" s="77">
        <v>0</v>
      </c>
      <c r="AE2878" s="68">
        <v>26</v>
      </c>
      <c r="AF2878" s="78">
        <v>0.1795</v>
      </c>
      <c r="AG2878" s="81">
        <v>0</v>
      </c>
      <c r="AH2878" s="44" t="s">
        <v>2027</v>
      </c>
      <c r="AI2878" s="64" t="s">
        <v>2177</v>
      </c>
      <c r="AJ2878" s="63" t="s">
        <v>13879</v>
      </c>
      <c r="AK2878" s="78">
        <v>0.0769</v>
      </c>
      <c r="AL2878" s="78">
        <v>0</v>
      </c>
      <c r="AM2878" s="63" t="s">
        <v>13880</v>
      </c>
      <c r="AN2878" s="78">
        <v>0.0513</v>
      </c>
      <c r="AO2878" s="78">
        <v>0</v>
      </c>
      <c r="AP2878" s="63" t="s">
        <v>13881</v>
      </c>
      <c r="AQ2878" s="78">
        <v>0.0513</v>
      </c>
      <c r="AR2878" s="78">
        <v>0</v>
      </c>
      <c r="AS2878" s="86" t="s">
        <v>13882</v>
      </c>
    </row>
    <row r="2879" spans="13:45">
      <c r="M2879" s="62" t="s">
        <v>13883</v>
      </c>
      <c r="N2879" s="63" t="s">
        <v>12749</v>
      </c>
      <c r="O2879" s="64" t="s">
        <v>2018</v>
      </c>
      <c r="P2879" s="65"/>
      <c r="Q2879" s="63" t="s">
        <v>2275</v>
      </c>
      <c r="R2879" s="68">
        <v>0</v>
      </c>
      <c r="S2879" s="68">
        <v>4</v>
      </c>
      <c r="T2879" s="69" t="s">
        <v>13884</v>
      </c>
      <c r="U2879" s="70">
        <v>1728991</v>
      </c>
      <c r="V2879" s="68">
        <v>639</v>
      </c>
      <c r="W2879" s="71">
        <v>38</v>
      </c>
      <c r="X2879" s="72">
        <v>0.061</v>
      </c>
      <c r="Y2879" s="71">
        <v>17930</v>
      </c>
      <c r="Z2879" s="71">
        <v>271</v>
      </c>
      <c r="AA2879" s="71">
        <v>1</v>
      </c>
      <c r="AB2879" s="76">
        <v>0</v>
      </c>
      <c r="AC2879" s="68">
        <v>5354</v>
      </c>
      <c r="AD2879" s="77">
        <v>0.12</v>
      </c>
      <c r="AE2879" s="68">
        <v>52</v>
      </c>
      <c r="AF2879" s="78">
        <v>0.2058</v>
      </c>
      <c r="AG2879" s="81">
        <v>0</v>
      </c>
      <c r="AH2879" s="82">
        <v>2.89</v>
      </c>
      <c r="AI2879" s="64" t="s">
        <v>13629</v>
      </c>
      <c r="AJ2879" s="63" t="s">
        <v>4262</v>
      </c>
      <c r="AK2879" s="78">
        <v>0.0882</v>
      </c>
      <c r="AL2879" s="78">
        <v>0</v>
      </c>
      <c r="AM2879" s="63" t="s">
        <v>8355</v>
      </c>
      <c r="AN2879" s="78">
        <v>0.0588</v>
      </c>
      <c r="AO2879" s="78">
        <v>0</v>
      </c>
      <c r="AP2879" s="63" t="s">
        <v>4160</v>
      </c>
      <c r="AQ2879" s="78">
        <v>0.0588</v>
      </c>
      <c r="AR2879" s="78">
        <v>0</v>
      </c>
      <c r="AS2879" s="86" t="s">
        <v>13885</v>
      </c>
    </row>
    <row r="2880" spans="13:45">
      <c r="M2880" s="62" t="s">
        <v>13886</v>
      </c>
      <c r="N2880" s="63"/>
      <c r="O2880" s="64" t="s">
        <v>2027</v>
      </c>
      <c r="P2880" s="65"/>
      <c r="Q2880" s="63" t="s">
        <v>2047</v>
      </c>
      <c r="R2880" s="68">
        <v>0</v>
      </c>
      <c r="S2880" s="68">
        <v>1</v>
      </c>
      <c r="T2880" s="69" t="s">
        <v>2022</v>
      </c>
      <c r="U2880" s="70"/>
      <c r="V2880" s="68"/>
      <c r="W2880" s="71"/>
      <c r="X2880" s="72"/>
      <c r="Y2880" s="71"/>
      <c r="Z2880" s="71"/>
      <c r="AA2880" s="71"/>
      <c r="AB2880" s="76"/>
      <c r="AC2880" s="68">
        <v>0</v>
      </c>
      <c r="AD2880" s="77"/>
      <c r="AE2880" s="68">
        <v>19</v>
      </c>
      <c r="AF2880" s="78"/>
      <c r="AG2880" s="81"/>
      <c r="AH2880" s="44" t="s">
        <v>2027</v>
      </c>
      <c r="AI2880" s="64" t="s">
        <v>2177</v>
      </c>
      <c r="AJ2880" s="63"/>
      <c r="AK2880" s="78"/>
      <c r="AL2880" s="78"/>
      <c r="AM2880" s="63"/>
      <c r="AN2880" s="78"/>
      <c r="AO2880" s="78"/>
      <c r="AP2880" s="63"/>
      <c r="AQ2880" s="78"/>
      <c r="AR2880" s="78"/>
      <c r="AS2880" s="86"/>
    </row>
    <row r="2881" spans="13:45">
      <c r="M2881" s="62" t="s">
        <v>13887</v>
      </c>
      <c r="N2881" s="63" t="s">
        <v>13888</v>
      </c>
      <c r="O2881" s="64" t="s">
        <v>2027</v>
      </c>
      <c r="P2881" s="65"/>
      <c r="Q2881" s="63" t="s">
        <v>2149</v>
      </c>
      <c r="R2881" s="68">
        <v>0</v>
      </c>
      <c r="S2881" s="68">
        <v>2</v>
      </c>
      <c r="T2881" s="69" t="s">
        <v>2135</v>
      </c>
      <c r="U2881" s="70"/>
      <c r="V2881" s="68"/>
      <c r="W2881" s="71"/>
      <c r="X2881" s="72"/>
      <c r="Y2881" s="71"/>
      <c r="Z2881" s="71"/>
      <c r="AA2881" s="71">
        <v>1</v>
      </c>
      <c r="AB2881" s="76">
        <v>0</v>
      </c>
      <c r="AC2881" s="68">
        <v>117</v>
      </c>
      <c r="AD2881" s="77">
        <v>0</v>
      </c>
      <c r="AE2881" s="68">
        <v>17</v>
      </c>
      <c r="AF2881" s="78">
        <v>0.3078</v>
      </c>
      <c r="AG2881" s="81">
        <v>0.3334</v>
      </c>
      <c r="AH2881" s="44" t="s">
        <v>2027</v>
      </c>
      <c r="AI2881" s="64" t="s">
        <v>2177</v>
      </c>
      <c r="AJ2881" s="63" t="s">
        <v>13889</v>
      </c>
      <c r="AK2881" s="78">
        <v>0.1026</v>
      </c>
      <c r="AL2881" s="78">
        <v>0.1667</v>
      </c>
      <c r="AM2881" s="63" t="s">
        <v>13890</v>
      </c>
      <c r="AN2881" s="78">
        <v>0.1026</v>
      </c>
      <c r="AO2881" s="78">
        <v>0.1667</v>
      </c>
      <c r="AP2881" s="63" t="s">
        <v>3750</v>
      </c>
      <c r="AQ2881" s="78">
        <v>0.1026</v>
      </c>
      <c r="AR2881" s="78">
        <v>0</v>
      </c>
      <c r="AS2881" s="86" t="s">
        <v>13891</v>
      </c>
    </row>
    <row r="2882" spans="13:45">
      <c r="M2882" s="62" t="s">
        <v>13892</v>
      </c>
      <c r="N2882" s="63" t="s">
        <v>13893</v>
      </c>
      <c r="O2882" s="64" t="s">
        <v>2027</v>
      </c>
      <c r="P2882" s="65"/>
      <c r="Q2882" s="63" t="s">
        <v>2149</v>
      </c>
      <c r="R2882" s="68">
        <v>0</v>
      </c>
      <c r="S2882" s="68">
        <v>1</v>
      </c>
      <c r="T2882" s="69" t="s">
        <v>2022</v>
      </c>
      <c r="U2882" s="70"/>
      <c r="V2882" s="68"/>
      <c r="W2882" s="71"/>
      <c r="X2882" s="72"/>
      <c r="Y2882" s="71"/>
      <c r="Z2882" s="71"/>
      <c r="AA2882" s="71">
        <v>1</v>
      </c>
      <c r="AB2882" s="76">
        <v>0</v>
      </c>
      <c r="AC2882" s="68">
        <v>116</v>
      </c>
      <c r="AD2882" s="77">
        <v>0</v>
      </c>
      <c r="AE2882" s="68">
        <v>11</v>
      </c>
      <c r="AF2882" s="78">
        <v>0.4444</v>
      </c>
      <c r="AG2882" s="81">
        <v>0.3333</v>
      </c>
      <c r="AH2882" s="44" t="s">
        <v>2027</v>
      </c>
      <c r="AI2882" s="64" t="s">
        <v>2177</v>
      </c>
      <c r="AJ2882" s="63" t="s">
        <v>13894</v>
      </c>
      <c r="AK2882" s="78">
        <v>0.1852</v>
      </c>
      <c r="AL2882" s="78">
        <v>0</v>
      </c>
      <c r="AM2882" s="63" t="s">
        <v>13895</v>
      </c>
      <c r="AN2882" s="78">
        <v>0.1481</v>
      </c>
      <c r="AO2882" s="78">
        <v>0.3333</v>
      </c>
      <c r="AP2882" s="63" t="s">
        <v>13896</v>
      </c>
      <c r="AQ2882" s="78">
        <v>0.1111</v>
      </c>
      <c r="AR2882" s="78">
        <v>0</v>
      </c>
      <c r="AS2882" s="86" t="s">
        <v>13897</v>
      </c>
    </row>
    <row r="2883" spans="13:45">
      <c r="M2883" s="62" t="s">
        <v>13898</v>
      </c>
      <c r="N2883" s="63" t="s">
        <v>13899</v>
      </c>
      <c r="O2883" s="64" t="s">
        <v>2027</v>
      </c>
      <c r="P2883" s="65"/>
      <c r="Q2883" s="63" t="s">
        <v>2047</v>
      </c>
      <c r="R2883" s="68">
        <v>0</v>
      </c>
      <c r="S2883" s="68">
        <v>1</v>
      </c>
      <c r="T2883" s="69" t="s">
        <v>2022</v>
      </c>
      <c r="U2883" s="70">
        <v>1999451</v>
      </c>
      <c r="V2883" s="68">
        <v>450</v>
      </c>
      <c r="W2883" s="71">
        <v>37</v>
      </c>
      <c r="X2883" s="72">
        <v>0.0824</v>
      </c>
      <c r="Y2883" s="71">
        <v>13473</v>
      </c>
      <c r="Z2883" s="71">
        <v>221</v>
      </c>
      <c r="AA2883" s="71">
        <v>1</v>
      </c>
      <c r="AB2883" s="76">
        <v>0</v>
      </c>
      <c r="AC2883" s="68">
        <v>3254</v>
      </c>
      <c r="AD2883" s="77">
        <v>0.14</v>
      </c>
      <c r="AE2883" s="68">
        <v>1</v>
      </c>
      <c r="AF2883" s="78">
        <v>0.2759</v>
      </c>
      <c r="AG2883" s="81">
        <v>0</v>
      </c>
      <c r="AH2883" s="82">
        <v>1.09</v>
      </c>
      <c r="AI2883" s="64" t="s">
        <v>7482</v>
      </c>
      <c r="AJ2883" s="63" t="s">
        <v>2122</v>
      </c>
      <c r="AK2883" s="78">
        <v>0.1379</v>
      </c>
      <c r="AL2883" s="78">
        <v>0</v>
      </c>
      <c r="AM2883" s="63" t="s">
        <v>5129</v>
      </c>
      <c r="AN2883" s="78">
        <v>0.069</v>
      </c>
      <c r="AO2883" s="78">
        <v>0</v>
      </c>
      <c r="AP2883" s="63" t="s">
        <v>10785</v>
      </c>
      <c r="AQ2883" s="78">
        <v>0.069</v>
      </c>
      <c r="AR2883" s="78">
        <v>0</v>
      </c>
      <c r="AS2883" s="86" t="s">
        <v>13900</v>
      </c>
    </row>
    <row r="2884" spans="13:45">
      <c r="M2884" s="62" t="s">
        <v>13901</v>
      </c>
      <c r="N2884" s="63"/>
      <c r="O2884" s="64" t="s">
        <v>2027</v>
      </c>
      <c r="P2884" s="65"/>
      <c r="Q2884" s="63" t="s">
        <v>2028</v>
      </c>
      <c r="R2884" s="68">
        <v>0</v>
      </c>
      <c r="S2884" s="68">
        <v>2</v>
      </c>
      <c r="T2884" s="69" t="s">
        <v>3175</v>
      </c>
      <c r="U2884" s="70"/>
      <c r="V2884" s="68"/>
      <c r="W2884" s="71"/>
      <c r="X2884" s="72"/>
      <c r="Y2884" s="71"/>
      <c r="Z2884" s="71"/>
      <c r="AA2884" s="71"/>
      <c r="AB2884" s="76"/>
      <c r="AC2884" s="68">
        <v>0</v>
      </c>
      <c r="AD2884" s="77"/>
      <c r="AE2884" s="68">
        <v>81</v>
      </c>
      <c r="AF2884" s="78"/>
      <c r="AG2884" s="81"/>
      <c r="AH2884" s="44" t="s">
        <v>2027</v>
      </c>
      <c r="AI2884" s="64" t="s">
        <v>2177</v>
      </c>
      <c r="AJ2884" s="63"/>
      <c r="AK2884" s="78"/>
      <c r="AL2884" s="78"/>
      <c r="AM2884" s="63"/>
      <c r="AN2884" s="78"/>
      <c r="AO2884" s="78"/>
      <c r="AP2884" s="63"/>
      <c r="AQ2884" s="78"/>
      <c r="AR2884" s="78"/>
      <c r="AS2884" s="86"/>
    </row>
    <row r="2885" spans="13:45">
      <c r="M2885" s="62" t="s">
        <v>13902</v>
      </c>
      <c r="N2885" s="63"/>
      <c r="O2885" s="64" t="s">
        <v>2027</v>
      </c>
      <c r="P2885" s="65"/>
      <c r="Q2885" s="63" t="s">
        <v>2028</v>
      </c>
      <c r="R2885" s="68">
        <v>0</v>
      </c>
      <c r="S2885" s="68">
        <v>1</v>
      </c>
      <c r="T2885" s="69" t="s">
        <v>2022</v>
      </c>
      <c r="U2885" s="70"/>
      <c r="V2885" s="68"/>
      <c r="W2885" s="71"/>
      <c r="X2885" s="72"/>
      <c r="Y2885" s="71"/>
      <c r="Z2885" s="71"/>
      <c r="AA2885" s="71">
        <v>1</v>
      </c>
      <c r="AB2885" s="76">
        <v>0</v>
      </c>
      <c r="AC2885" s="68">
        <v>3366</v>
      </c>
      <c r="AD2885" s="77">
        <v>0</v>
      </c>
      <c r="AE2885" s="68">
        <v>10</v>
      </c>
      <c r="AF2885" s="78">
        <v>0.1309</v>
      </c>
      <c r="AG2885" s="81">
        <v>0.027</v>
      </c>
      <c r="AH2885" s="82">
        <v>1.55</v>
      </c>
      <c r="AI2885" s="64" t="s">
        <v>3650</v>
      </c>
      <c r="AJ2885" s="63" t="s">
        <v>13903</v>
      </c>
      <c r="AK2885" s="78">
        <v>0.0675</v>
      </c>
      <c r="AL2885" s="78">
        <v>0</v>
      </c>
      <c r="AM2885" s="63" t="s">
        <v>13890</v>
      </c>
      <c r="AN2885" s="78">
        <v>0.0317</v>
      </c>
      <c r="AO2885" s="78">
        <v>0.027</v>
      </c>
      <c r="AP2885" s="63" t="s">
        <v>2121</v>
      </c>
      <c r="AQ2885" s="78">
        <v>0.0317</v>
      </c>
      <c r="AR2885" s="78">
        <v>0</v>
      </c>
      <c r="AS2885" s="86" t="s">
        <v>13904</v>
      </c>
    </row>
    <row r="2886" spans="13:45">
      <c r="M2886" s="62" t="s">
        <v>13905</v>
      </c>
      <c r="N2886" s="63"/>
      <c r="O2886" s="64" t="s">
        <v>2027</v>
      </c>
      <c r="P2886" s="65"/>
      <c r="Q2886" s="63" t="s">
        <v>2149</v>
      </c>
      <c r="R2886" s="68">
        <v>0</v>
      </c>
      <c r="S2886" s="68">
        <v>4</v>
      </c>
      <c r="T2886" s="69" t="s">
        <v>13906</v>
      </c>
      <c r="U2886" s="70"/>
      <c r="V2886" s="68"/>
      <c r="W2886" s="71"/>
      <c r="X2886" s="72"/>
      <c r="Y2886" s="71"/>
      <c r="Z2886" s="71"/>
      <c r="AA2886" s="71"/>
      <c r="AB2886" s="76"/>
      <c r="AC2886" s="68">
        <v>0</v>
      </c>
      <c r="AD2886" s="77"/>
      <c r="AE2886" s="68">
        <v>83</v>
      </c>
      <c r="AF2886" s="78"/>
      <c r="AG2886" s="81"/>
      <c r="AH2886" s="44" t="s">
        <v>2027</v>
      </c>
      <c r="AI2886" s="64" t="s">
        <v>2177</v>
      </c>
      <c r="AJ2886" s="63"/>
      <c r="AK2886" s="78"/>
      <c r="AL2886" s="78"/>
      <c r="AM2886" s="63"/>
      <c r="AN2886" s="78"/>
      <c r="AO2886" s="78"/>
      <c r="AP2886" s="63"/>
      <c r="AQ2886" s="78"/>
      <c r="AR2886" s="78"/>
      <c r="AS2886" s="86"/>
    </row>
    <row r="2887" spans="13:45">
      <c r="M2887" s="62" t="s">
        <v>13907</v>
      </c>
      <c r="N2887" s="63"/>
      <c r="O2887" s="64" t="s">
        <v>2027</v>
      </c>
      <c r="P2887" s="65"/>
      <c r="Q2887" s="63" t="s">
        <v>2149</v>
      </c>
      <c r="R2887" s="68">
        <v>0</v>
      </c>
      <c r="S2887" s="68">
        <v>1</v>
      </c>
      <c r="T2887" s="69" t="s">
        <v>2022</v>
      </c>
      <c r="U2887" s="70"/>
      <c r="V2887" s="68"/>
      <c r="W2887" s="71"/>
      <c r="X2887" s="72"/>
      <c r="Y2887" s="71"/>
      <c r="Z2887" s="71"/>
      <c r="AA2887" s="71"/>
      <c r="AB2887" s="76"/>
      <c r="AC2887" s="68">
        <v>0</v>
      </c>
      <c r="AD2887" s="77"/>
      <c r="AE2887" s="68">
        <v>22</v>
      </c>
      <c r="AF2887" s="78"/>
      <c r="AG2887" s="81"/>
      <c r="AH2887" s="44" t="s">
        <v>2027</v>
      </c>
      <c r="AI2887" s="64" t="s">
        <v>2177</v>
      </c>
      <c r="AJ2887" s="63"/>
      <c r="AK2887" s="78"/>
      <c r="AL2887" s="78"/>
      <c r="AM2887" s="63"/>
      <c r="AN2887" s="78"/>
      <c r="AO2887" s="78"/>
      <c r="AP2887" s="63"/>
      <c r="AQ2887" s="78"/>
      <c r="AR2887" s="78"/>
      <c r="AS2887" s="86"/>
    </row>
    <row r="2888" spans="13:45">
      <c r="M2888" s="62" t="s">
        <v>13908</v>
      </c>
      <c r="N2888" s="63"/>
      <c r="O2888" s="64" t="s">
        <v>2027</v>
      </c>
      <c r="P2888" s="65"/>
      <c r="Q2888" s="63" t="s">
        <v>2149</v>
      </c>
      <c r="R2888" s="68">
        <v>0</v>
      </c>
      <c r="S2888" s="68">
        <v>1</v>
      </c>
      <c r="T2888" s="69" t="s">
        <v>2022</v>
      </c>
      <c r="U2888" s="70"/>
      <c r="V2888" s="68"/>
      <c r="W2888" s="71"/>
      <c r="X2888" s="72"/>
      <c r="Y2888" s="71"/>
      <c r="Z2888" s="71"/>
      <c r="AA2888" s="71"/>
      <c r="AB2888" s="76"/>
      <c r="AC2888" s="68">
        <v>0</v>
      </c>
      <c r="AD2888" s="77"/>
      <c r="AE2888" s="68">
        <v>2</v>
      </c>
      <c r="AF2888" s="78"/>
      <c r="AG2888" s="81"/>
      <c r="AH2888" s="44" t="s">
        <v>2027</v>
      </c>
      <c r="AI2888" s="64" t="s">
        <v>2177</v>
      </c>
      <c r="AJ2888" s="63"/>
      <c r="AK2888" s="78"/>
      <c r="AL2888" s="78"/>
      <c r="AM2888" s="63"/>
      <c r="AN2888" s="78"/>
      <c r="AO2888" s="78"/>
      <c r="AP2888" s="63"/>
      <c r="AQ2888" s="78"/>
      <c r="AR2888" s="78"/>
      <c r="AS2888" s="86"/>
    </row>
    <row r="2889" spans="13:45">
      <c r="M2889" s="62" t="s">
        <v>13909</v>
      </c>
      <c r="N2889" s="63"/>
      <c r="O2889" s="64" t="s">
        <v>2027</v>
      </c>
      <c r="P2889" s="65"/>
      <c r="Q2889" s="63" t="s">
        <v>2149</v>
      </c>
      <c r="R2889" s="68">
        <v>0</v>
      </c>
      <c r="S2889" s="68">
        <v>1</v>
      </c>
      <c r="T2889" s="69" t="s">
        <v>2022</v>
      </c>
      <c r="U2889" s="70"/>
      <c r="V2889" s="68"/>
      <c r="W2889" s="71"/>
      <c r="X2889" s="72"/>
      <c r="Y2889" s="71"/>
      <c r="Z2889" s="71"/>
      <c r="AA2889" s="71"/>
      <c r="AB2889" s="76"/>
      <c r="AC2889" s="68">
        <v>0</v>
      </c>
      <c r="AD2889" s="77"/>
      <c r="AE2889" s="68">
        <v>19</v>
      </c>
      <c r="AF2889" s="78"/>
      <c r="AG2889" s="81"/>
      <c r="AH2889" s="44" t="s">
        <v>2027</v>
      </c>
      <c r="AI2889" s="64" t="s">
        <v>2177</v>
      </c>
      <c r="AJ2889" s="63"/>
      <c r="AK2889" s="78"/>
      <c r="AL2889" s="78"/>
      <c r="AM2889" s="63"/>
      <c r="AN2889" s="78"/>
      <c r="AO2889" s="78"/>
      <c r="AP2889" s="63"/>
      <c r="AQ2889" s="78"/>
      <c r="AR2889" s="78"/>
      <c r="AS2889" s="86"/>
    </row>
    <row r="2890" spans="13:45">
      <c r="M2890" s="62" t="s">
        <v>13910</v>
      </c>
      <c r="N2890" s="63" t="s">
        <v>13911</v>
      </c>
      <c r="O2890" s="64" t="s">
        <v>2027</v>
      </c>
      <c r="P2890" s="65"/>
      <c r="Q2890" s="63" t="s">
        <v>2047</v>
      </c>
      <c r="R2890" s="68">
        <v>0</v>
      </c>
      <c r="S2890" s="68">
        <v>2</v>
      </c>
      <c r="T2890" s="69" t="s">
        <v>3175</v>
      </c>
      <c r="U2890" s="70">
        <v>1632628</v>
      </c>
      <c r="V2890" s="68">
        <v>648</v>
      </c>
      <c r="W2890" s="71">
        <v>122</v>
      </c>
      <c r="X2890" s="72">
        <v>0.1888</v>
      </c>
      <c r="Y2890" s="71">
        <v>13875</v>
      </c>
      <c r="Z2890" s="71">
        <v>246</v>
      </c>
      <c r="AA2890" s="71">
        <v>3</v>
      </c>
      <c r="AB2890" s="76">
        <v>0</v>
      </c>
      <c r="AC2890" s="68">
        <v>58351</v>
      </c>
      <c r="AD2890" s="77">
        <v>0.01</v>
      </c>
      <c r="AE2890" s="68">
        <v>1</v>
      </c>
      <c r="AF2890" s="78">
        <v>0.25</v>
      </c>
      <c r="AG2890" s="81">
        <v>0</v>
      </c>
      <c r="AH2890" s="82">
        <v>0.62</v>
      </c>
      <c r="AI2890" s="64" t="s">
        <v>13912</v>
      </c>
      <c r="AJ2890" s="63" t="s">
        <v>2121</v>
      </c>
      <c r="AK2890" s="78">
        <v>0.1111</v>
      </c>
      <c r="AL2890" s="78">
        <v>0</v>
      </c>
      <c r="AM2890" s="63" t="s">
        <v>2040</v>
      </c>
      <c r="AN2890" s="78">
        <v>0.0833</v>
      </c>
      <c r="AO2890" s="78">
        <v>0</v>
      </c>
      <c r="AP2890" s="63" t="s">
        <v>2257</v>
      </c>
      <c r="AQ2890" s="78">
        <v>0.0556</v>
      </c>
      <c r="AR2890" s="78">
        <v>0</v>
      </c>
      <c r="AS2890" s="86" t="s">
        <v>13913</v>
      </c>
    </row>
    <row r="2891" spans="13:45">
      <c r="M2891" s="62" t="s">
        <v>13914</v>
      </c>
      <c r="N2891" s="63"/>
      <c r="O2891" s="64" t="s">
        <v>2027</v>
      </c>
      <c r="P2891" s="65"/>
      <c r="Q2891" s="63" t="s">
        <v>2047</v>
      </c>
      <c r="R2891" s="68">
        <v>0</v>
      </c>
      <c r="S2891" s="68">
        <v>1</v>
      </c>
      <c r="T2891" s="69" t="s">
        <v>2022</v>
      </c>
      <c r="U2891" s="70"/>
      <c r="V2891" s="68"/>
      <c r="W2891" s="71"/>
      <c r="X2891" s="72"/>
      <c r="Y2891" s="71"/>
      <c r="Z2891" s="71"/>
      <c r="AA2891" s="71"/>
      <c r="AB2891" s="76"/>
      <c r="AC2891" s="68">
        <v>0</v>
      </c>
      <c r="AD2891" s="77"/>
      <c r="AE2891" s="68">
        <v>21</v>
      </c>
      <c r="AF2891" s="78"/>
      <c r="AG2891" s="81"/>
      <c r="AH2891" s="44" t="s">
        <v>2027</v>
      </c>
      <c r="AI2891" s="64" t="s">
        <v>2177</v>
      </c>
      <c r="AJ2891" s="63"/>
      <c r="AK2891" s="78"/>
      <c r="AL2891" s="78"/>
      <c r="AM2891" s="63"/>
      <c r="AN2891" s="78"/>
      <c r="AO2891" s="78"/>
      <c r="AP2891" s="63"/>
      <c r="AQ2891" s="78"/>
      <c r="AR2891" s="78"/>
      <c r="AS2891" s="86"/>
    </row>
    <row r="2892" spans="13:45">
      <c r="M2892" s="62" t="s">
        <v>13915</v>
      </c>
      <c r="N2892" s="63"/>
      <c r="O2892" s="64" t="s">
        <v>2027</v>
      </c>
      <c r="P2892" s="65"/>
      <c r="Q2892" s="63" t="s">
        <v>2149</v>
      </c>
      <c r="R2892" s="68">
        <v>0</v>
      </c>
      <c r="S2892" s="68">
        <v>1</v>
      </c>
      <c r="T2892" s="69" t="s">
        <v>4096</v>
      </c>
      <c r="U2892" s="70"/>
      <c r="V2892" s="68"/>
      <c r="W2892" s="71"/>
      <c r="X2892" s="72"/>
      <c r="Y2892" s="71"/>
      <c r="Z2892" s="71"/>
      <c r="AA2892" s="71"/>
      <c r="AB2892" s="76"/>
      <c r="AC2892" s="68">
        <v>0</v>
      </c>
      <c r="AD2892" s="77"/>
      <c r="AE2892" s="68">
        <v>15</v>
      </c>
      <c r="AF2892" s="78"/>
      <c r="AG2892" s="81"/>
      <c r="AH2892" s="44" t="s">
        <v>2027</v>
      </c>
      <c r="AI2892" s="64" t="s">
        <v>2177</v>
      </c>
      <c r="AJ2892" s="63"/>
      <c r="AK2892" s="78"/>
      <c r="AL2892" s="78"/>
      <c r="AM2892" s="63"/>
      <c r="AN2892" s="78"/>
      <c r="AO2892" s="78"/>
      <c r="AP2892" s="63"/>
      <c r="AQ2892" s="78"/>
      <c r="AR2892" s="78"/>
      <c r="AS2892" s="86"/>
    </row>
    <row r="2893" spans="13:45">
      <c r="M2893" s="62" t="s">
        <v>13916</v>
      </c>
      <c r="N2893" s="63"/>
      <c r="O2893" s="64" t="s">
        <v>2027</v>
      </c>
      <c r="P2893" s="65"/>
      <c r="Q2893" s="63" t="s">
        <v>2047</v>
      </c>
      <c r="R2893" s="68">
        <v>0</v>
      </c>
      <c r="S2893" s="68">
        <v>1</v>
      </c>
      <c r="T2893" s="69" t="s">
        <v>2022</v>
      </c>
      <c r="U2893" s="70"/>
      <c r="V2893" s="68"/>
      <c r="W2893" s="71"/>
      <c r="X2893" s="72"/>
      <c r="Y2893" s="71"/>
      <c r="Z2893" s="71"/>
      <c r="AA2893" s="71"/>
      <c r="AB2893" s="76"/>
      <c r="AC2893" s="68">
        <v>0</v>
      </c>
      <c r="AD2893" s="77"/>
      <c r="AE2893" s="68">
        <v>14</v>
      </c>
      <c r="AF2893" s="78"/>
      <c r="AG2893" s="81"/>
      <c r="AH2893" s="44" t="s">
        <v>2027</v>
      </c>
      <c r="AI2893" s="64" t="s">
        <v>2177</v>
      </c>
      <c r="AJ2893" s="63"/>
      <c r="AK2893" s="78"/>
      <c r="AL2893" s="78"/>
      <c r="AM2893" s="63"/>
      <c r="AN2893" s="78"/>
      <c r="AO2893" s="78"/>
      <c r="AP2893" s="63"/>
      <c r="AQ2893" s="78"/>
      <c r="AR2893" s="78"/>
      <c r="AS2893" s="86"/>
    </row>
    <row r="2894" spans="13:45">
      <c r="M2894" s="62" t="s">
        <v>13917</v>
      </c>
      <c r="N2894" s="63"/>
      <c r="O2894" s="64" t="s">
        <v>2027</v>
      </c>
      <c r="P2894" s="65"/>
      <c r="Q2894" s="63" t="s">
        <v>2028</v>
      </c>
      <c r="R2894" s="68">
        <v>0</v>
      </c>
      <c r="S2894" s="68">
        <v>1</v>
      </c>
      <c r="T2894" s="69" t="s">
        <v>2022</v>
      </c>
      <c r="U2894" s="70"/>
      <c r="V2894" s="68"/>
      <c r="W2894" s="71"/>
      <c r="X2894" s="72"/>
      <c r="Y2894" s="71"/>
      <c r="Z2894" s="71"/>
      <c r="AA2894" s="71"/>
      <c r="AB2894" s="76"/>
      <c r="AC2894" s="68">
        <v>0</v>
      </c>
      <c r="AD2894" s="77"/>
      <c r="AE2894" s="68">
        <v>19</v>
      </c>
      <c r="AF2894" s="78"/>
      <c r="AG2894" s="81"/>
      <c r="AH2894" s="44" t="s">
        <v>2027</v>
      </c>
      <c r="AI2894" s="64" t="s">
        <v>2177</v>
      </c>
      <c r="AJ2894" s="63"/>
      <c r="AK2894" s="78"/>
      <c r="AL2894" s="78"/>
      <c r="AM2894" s="63"/>
      <c r="AN2894" s="78"/>
      <c r="AO2894" s="78"/>
      <c r="AP2894" s="63"/>
      <c r="AQ2894" s="78"/>
      <c r="AR2894" s="78"/>
      <c r="AS2894" s="86"/>
    </row>
    <row r="2895" spans="13:45">
      <c r="M2895" s="62" t="s">
        <v>13918</v>
      </c>
      <c r="N2895" s="63"/>
      <c r="O2895" s="64" t="s">
        <v>2027</v>
      </c>
      <c r="P2895" s="65"/>
      <c r="Q2895" s="63" t="s">
        <v>2149</v>
      </c>
      <c r="R2895" s="68">
        <v>0</v>
      </c>
      <c r="S2895" s="68">
        <v>1</v>
      </c>
      <c r="T2895" s="69" t="s">
        <v>2022</v>
      </c>
      <c r="U2895" s="70">
        <v>1937499</v>
      </c>
      <c r="V2895" s="68"/>
      <c r="W2895" s="71"/>
      <c r="X2895" s="72"/>
      <c r="Y2895" s="71"/>
      <c r="Z2895" s="71"/>
      <c r="AA2895" s="71"/>
      <c r="AB2895" s="76"/>
      <c r="AC2895" s="68">
        <v>3278</v>
      </c>
      <c r="AD2895" s="77"/>
      <c r="AE2895" s="68">
        <v>215</v>
      </c>
      <c r="AF2895" s="78"/>
      <c r="AG2895" s="81"/>
      <c r="AH2895" s="44" t="s">
        <v>2027</v>
      </c>
      <c r="AI2895" s="64" t="s">
        <v>2177</v>
      </c>
      <c r="AJ2895" s="63" t="s">
        <v>13919</v>
      </c>
      <c r="AK2895" s="78">
        <v>0.2</v>
      </c>
      <c r="AL2895" s="78">
        <v>0</v>
      </c>
      <c r="AM2895" s="63" t="s">
        <v>13920</v>
      </c>
      <c r="AN2895" s="78">
        <v>0.1667</v>
      </c>
      <c r="AO2895" s="78">
        <v>0</v>
      </c>
      <c r="AP2895" s="63" t="s">
        <v>13921</v>
      </c>
      <c r="AQ2895" s="78">
        <v>0.0667</v>
      </c>
      <c r="AR2895" s="78">
        <v>0</v>
      </c>
      <c r="AS2895" s="86"/>
    </row>
    <row r="2896" spans="13:45">
      <c r="M2896" s="62" t="s">
        <v>13922</v>
      </c>
      <c r="N2896" s="63"/>
      <c r="O2896" s="64" t="s">
        <v>2027</v>
      </c>
      <c r="P2896" s="65"/>
      <c r="Q2896" s="63" t="s">
        <v>2047</v>
      </c>
      <c r="R2896" s="68">
        <v>0</v>
      </c>
      <c r="S2896" s="68">
        <v>1</v>
      </c>
      <c r="T2896" s="69" t="s">
        <v>2022</v>
      </c>
      <c r="U2896" s="70">
        <v>1943953</v>
      </c>
      <c r="V2896" s="68">
        <v>540</v>
      </c>
      <c r="W2896" s="71">
        <v>15</v>
      </c>
      <c r="X2896" s="72">
        <v>0.0296</v>
      </c>
      <c r="Y2896" s="71">
        <v>12777</v>
      </c>
      <c r="Z2896" s="71">
        <v>242</v>
      </c>
      <c r="AA2896" s="71">
        <v>1</v>
      </c>
      <c r="AB2896" s="76">
        <v>0</v>
      </c>
      <c r="AC2896" s="68">
        <v>105461</v>
      </c>
      <c r="AD2896" s="77">
        <v>0.01</v>
      </c>
      <c r="AE2896" s="68">
        <v>1</v>
      </c>
      <c r="AF2896" s="78">
        <v>0.1666</v>
      </c>
      <c r="AG2896" s="81">
        <v>0.5</v>
      </c>
      <c r="AH2896" s="44" t="s">
        <v>2027</v>
      </c>
      <c r="AI2896" s="64" t="s">
        <v>2177</v>
      </c>
      <c r="AJ2896" s="63" t="s">
        <v>3006</v>
      </c>
      <c r="AK2896" s="78">
        <v>0.1</v>
      </c>
      <c r="AL2896" s="78">
        <v>0</v>
      </c>
      <c r="AM2896" s="63" t="s">
        <v>13923</v>
      </c>
      <c r="AN2896" s="78">
        <v>0.0333</v>
      </c>
      <c r="AO2896" s="78">
        <v>0.25</v>
      </c>
      <c r="AP2896" s="63" t="s">
        <v>13924</v>
      </c>
      <c r="AQ2896" s="78">
        <v>0.0333</v>
      </c>
      <c r="AR2896" s="78">
        <v>0.25</v>
      </c>
      <c r="AS2896" s="86" t="s">
        <v>13925</v>
      </c>
    </row>
    <row r="2897" spans="13:45">
      <c r="M2897" s="62" t="s">
        <v>13926</v>
      </c>
      <c r="N2897" s="63" t="s">
        <v>2716</v>
      </c>
      <c r="O2897" s="64" t="s">
        <v>2027</v>
      </c>
      <c r="P2897" s="65"/>
      <c r="Q2897" s="63" t="s">
        <v>2047</v>
      </c>
      <c r="R2897" s="68">
        <v>0</v>
      </c>
      <c r="S2897" s="68">
        <v>1</v>
      </c>
      <c r="T2897" s="69" t="s">
        <v>2022</v>
      </c>
      <c r="U2897" s="70"/>
      <c r="V2897" s="68"/>
      <c r="W2897" s="71"/>
      <c r="X2897" s="72"/>
      <c r="Y2897" s="71"/>
      <c r="Z2897" s="71"/>
      <c r="AA2897" s="71">
        <v>1</v>
      </c>
      <c r="AB2897" s="76">
        <v>0</v>
      </c>
      <c r="AC2897" s="68">
        <v>1538</v>
      </c>
      <c r="AD2897" s="77">
        <v>0</v>
      </c>
      <c r="AE2897" s="68">
        <v>1</v>
      </c>
      <c r="AF2897" s="78">
        <v>0.24</v>
      </c>
      <c r="AG2897" s="81">
        <v>0</v>
      </c>
      <c r="AH2897" s="82">
        <v>0.85</v>
      </c>
      <c r="AI2897" s="64" t="s">
        <v>2847</v>
      </c>
      <c r="AJ2897" s="63" t="s">
        <v>3006</v>
      </c>
      <c r="AK2897" s="78">
        <v>0.12</v>
      </c>
      <c r="AL2897" s="78">
        <v>0</v>
      </c>
      <c r="AM2897" s="63" t="s">
        <v>2257</v>
      </c>
      <c r="AN2897" s="78">
        <v>0.08</v>
      </c>
      <c r="AO2897" s="78">
        <v>0</v>
      </c>
      <c r="AP2897" s="63" t="s">
        <v>4551</v>
      </c>
      <c r="AQ2897" s="78">
        <v>0.04</v>
      </c>
      <c r="AR2897" s="78">
        <v>0</v>
      </c>
      <c r="AS2897" s="86" t="s">
        <v>13927</v>
      </c>
    </row>
    <row r="2898" spans="13:45">
      <c r="M2898" s="62" t="s">
        <v>13928</v>
      </c>
      <c r="N2898" s="63" t="s">
        <v>13929</v>
      </c>
      <c r="O2898" s="64" t="s">
        <v>2027</v>
      </c>
      <c r="P2898" s="65"/>
      <c r="Q2898" s="63" t="s">
        <v>2149</v>
      </c>
      <c r="R2898" s="68">
        <v>0</v>
      </c>
      <c r="S2898" s="68">
        <v>1</v>
      </c>
      <c r="T2898" s="69" t="s">
        <v>2601</v>
      </c>
      <c r="U2898" s="70">
        <v>982867</v>
      </c>
      <c r="V2898" s="68">
        <v>1563</v>
      </c>
      <c r="W2898" s="71">
        <v>27</v>
      </c>
      <c r="X2898" s="72">
        <v>0.0175</v>
      </c>
      <c r="Y2898" s="71">
        <v>36081</v>
      </c>
      <c r="Z2898" s="71">
        <v>624</v>
      </c>
      <c r="AA2898" s="71">
        <v>1</v>
      </c>
      <c r="AB2898" s="76">
        <v>0</v>
      </c>
      <c r="AC2898" s="68">
        <v>111161</v>
      </c>
      <c r="AD2898" s="77">
        <v>0.01</v>
      </c>
      <c r="AE2898" s="68">
        <v>22</v>
      </c>
      <c r="AF2898" s="78">
        <v>0.1804</v>
      </c>
      <c r="AG2898" s="81">
        <v>0</v>
      </c>
      <c r="AH2898" s="82">
        <v>0.98</v>
      </c>
      <c r="AI2898" s="64" t="s">
        <v>3945</v>
      </c>
      <c r="AJ2898" s="63" t="s">
        <v>13930</v>
      </c>
      <c r="AK2898" s="78">
        <v>0.0656</v>
      </c>
      <c r="AL2898" s="78">
        <v>0</v>
      </c>
      <c r="AM2898" s="63" t="s">
        <v>2122</v>
      </c>
      <c r="AN2898" s="78">
        <v>0.0656</v>
      </c>
      <c r="AO2898" s="78">
        <v>0</v>
      </c>
      <c r="AP2898" s="63" t="s">
        <v>3131</v>
      </c>
      <c r="AQ2898" s="78">
        <v>0.0492</v>
      </c>
      <c r="AR2898" s="78">
        <v>0</v>
      </c>
      <c r="AS2898" s="86" t="s">
        <v>13931</v>
      </c>
    </row>
    <row r="2899" spans="13:45">
      <c r="M2899" s="62" t="s">
        <v>13932</v>
      </c>
      <c r="N2899" s="63" t="s">
        <v>13933</v>
      </c>
      <c r="O2899" s="64" t="s">
        <v>2027</v>
      </c>
      <c r="P2899" s="65"/>
      <c r="Q2899" s="63" t="s">
        <v>2047</v>
      </c>
      <c r="R2899" s="68">
        <v>0</v>
      </c>
      <c r="S2899" s="68">
        <v>1</v>
      </c>
      <c r="T2899" s="69" t="s">
        <v>2022</v>
      </c>
      <c r="U2899" s="70">
        <v>937579</v>
      </c>
      <c r="V2899" s="68">
        <v>1588</v>
      </c>
      <c r="W2899" s="71">
        <v>3</v>
      </c>
      <c r="X2899" s="72">
        <v>0.002</v>
      </c>
      <c r="Y2899" s="71">
        <v>40005</v>
      </c>
      <c r="Z2899" s="71">
        <v>789</v>
      </c>
      <c r="AA2899" s="71">
        <v>1</v>
      </c>
      <c r="AB2899" s="76">
        <v>0</v>
      </c>
      <c r="AC2899" s="68">
        <v>63423</v>
      </c>
      <c r="AD2899" s="77">
        <v>0.03</v>
      </c>
      <c r="AE2899" s="68">
        <v>18</v>
      </c>
      <c r="AF2899" s="78">
        <v>0.1875</v>
      </c>
      <c r="AG2899" s="81">
        <v>0</v>
      </c>
      <c r="AH2899" s="82">
        <v>0.47</v>
      </c>
      <c r="AI2899" s="64" t="s">
        <v>5701</v>
      </c>
      <c r="AJ2899" s="63" t="s">
        <v>5846</v>
      </c>
      <c r="AK2899" s="78">
        <v>0.0625</v>
      </c>
      <c r="AL2899" s="78">
        <v>0</v>
      </c>
      <c r="AM2899" s="63" t="s">
        <v>13934</v>
      </c>
      <c r="AN2899" s="78">
        <v>0.0625</v>
      </c>
      <c r="AO2899" s="78">
        <v>0</v>
      </c>
      <c r="AP2899" s="63" t="s">
        <v>5124</v>
      </c>
      <c r="AQ2899" s="78">
        <v>0.0625</v>
      </c>
      <c r="AR2899" s="78">
        <v>0</v>
      </c>
      <c r="AS2899" s="86" t="s">
        <v>13935</v>
      </c>
    </row>
    <row r="2900" spans="13:45">
      <c r="M2900" s="62" t="s">
        <v>13936</v>
      </c>
      <c r="N2900" s="63"/>
      <c r="O2900" s="64" t="s">
        <v>2027</v>
      </c>
      <c r="P2900" s="65"/>
      <c r="Q2900" s="63" t="s">
        <v>2047</v>
      </c>
      <c r="R2900" s="68">
        <v>0</v>
      </c>
      <c r="S2900" s="68">
        <v>10</v>
      </c>
      <c r="T2900" s="69" t="s">
        <v>9824</v>
      </c>
      <c r="U2900" s="70"/>
      <c r="V2900" s="68"/>
      <c r="W2900" s="71"/>
      <c r="X2900" s="72"/>
      <c r="Y2900" s="71"/>
      <c r="Z2900" s="71"/>
      <c r="AA2900" s="71"/>
      <c r="AB2900" s="76"/>
      <c r="AC2900" s="68">
        <v>0</v>
      </c>
      <c r="AD2900" s="77"/>
      <c r="AE2900" s="68">
        <v>22</v>
      </c>
      <c r="AF2900" s="78"/>
      <c r="AG2900" s="81"/>
      <c r="AH2900" s="44" t="s">
        <v>2027</v>
      </c>
      <c r="AI2900" s="64" t="s">
        <v>2177</v>
      </c>
      <c r="AJ2900" s="63"/>
      <c r="AK2900" s="78"/>
      <c r="AL2900" s="78"/>
      <c r="AM2900" s="63"/>
      <c r="AN2900" s="78"/>
      <c r="AO2900" s="78"/>
      <c r="AP2900" s="63"/>
      <c r="AQ2900" s="78"/>
      <c r="AR2900" s="78"/>
      <c r="AS2900" s="86"/>
    </row>
    <row r="2901" spans="13:45">
      <c r="M2901" s="62" t="s">
        <v>13937</v>
      </c>
      <c r="N2901" s="63"/>
      <c r="O2901" s="64" t="s">
        <v>2027</v>
      </c>
      <c r="P2901" s="65"/>
      <c r="Q2901" s="63" t="s">
        <v>2149</v>
      </c>
      <c r="R2901" s="68">
        <v>0</v>
      </c>
      <c r="S2901" s="68">
        <v>1</v>
      </c>
      <c r="T2901" s="69" t="s">
        <v>2066</v>
      </c>
      <c r="U2901" s="70"/>
      <c r="V2901" s="68"/>
      <c r="W2901" s="71"/>
      <c r="X2901" s="72"/>
      <c r="Y2901" s="71"/>
      <c r="Z2901" s="71"/>
      <c r="AA2901" s="71"/>
      <c r="AB2901" s="76"/>
      <c r="AC2901" s="68">
        <v>0</v>
      </c>
      <c r="AD2901" s="77"/>
      <c r="AE2901" s="68">
        <v>2</v>
      </c>
      <c r="AF2901" s="78"/>
      <c r="AG2901" s="81"/>
      <c r="AH2901" s="44" t="s">
        <v>2027</v>
      </c>
      <c r="AI2901" s="64" t="s">
        <v>2177</v>
      </c>
      <c r="AJ2901" s="63"/>
      <c r="AK2901" s="78"/>
      <c r="AL2901" s="78"/>
      <c r="AM2901" s="63"/>
      <c r="AN2901" s="78"/>
      <c r="AO2901" s="78"/>
      <c r="AP2901" s="63"/>
      <c r="AQ2901" s="78"/>
      <c r="AR2901" s="78"/>
      <c r="AS2901" s="86"/>
    </row>
    <row r="2902" spans="13:45">
      <c r="M2902" s="62" t="s">
        <v>13938</v>
      </c>
      <c r="N2902" s="63"/>
      <c r="O2902" s="64" t="s">
        <v>2027</v>
      </c>
      <c r="P2902" s="65"/>
      <c r="Q2902" s="63" t="s">
        <v>2047</v>
      </c>
      <c r="R2902" s="68">
        <v>0</v>
      </c>
      <c r="S2902" s="68">
        <v>1</v>
      </c>
      <c r="T2902" s="69" t="s">
        <v>2022</v>
      </c>
      <c r="U2902" s="70"/>
      <c r="V2902" s="68"/>
      <c r="W2902" s="71"/>
      <c r="X2902" s="72"/>
      <c r="Y2902" s="71"/>
      <c r="Z2902" s="71"/>
      <c r="AA2902" s="71"/>
      <c r="AB2902" s="76"/>
      <c r="AC2902" s="68">
        <v>0</v>
      </c>
      <c r="AD2902" s="77"/>
      <c r="AE2902" s="68">
        <v>7</v>
      </c>
      <c r="AF2902" s="78"/>
      <c r="AG2902" s="81"/>
      <c r="AH2902" s="44" t="s">
        <v>2027</v>
      </c>
      <c r="AI2902" s="64" t="s">
        <v>2177</v>
      </c>
      <c r="AJ2902" s="63"/>
      <c r="AK2902" s="78"/>
      <c r="AL2902" s="78"/>
      <c r="AM2902" s="63"/>
      <c r="AN2902" s="78"/>
      <c r="AO2902" s="78"/>
      <c r="AP2902" s="63"/>
      <c r="AQ2902" s="78"/>
      <c r="AR2902" s="78"/>
      <c r="AS2902" s="86"/>
    </row>
    <row r="2903" spans="13:45">
      <c r="M2903" s="62" t="s">
        <v>13939</v>
      </c>
      <c r="N2903" s="63"/>
      <c r="O2903" s="64" t="s">
        <v>2027</v>
      </c>
      <c r="P2903" s="65"/>
      <c r="Q2903" s="63" t="s">
        <v>2047</v>
      </c>
      <c r="R2903" s="68">
        <v>0</v>
      </c>
      <c r="S2903" s="68">
        <v>1</v>
      </c>
      <c r="T2903" s="69" t="s">
        <v>2022</v>
      </c>
      <c r="U2903" s="70"/>
      <c r="V2903" s="68"/>
      <c r="W2903" s="71"/>
      <c r="X2903" s="72"/>
      <c r="Y2903" s="71"/>
      <c r="Z2903" s="71"/>
      <c r="AA2903" s="71"/>
      <c r="AB2903" s="76"/>
      <c r="AC2903" s="68">
        <v>0</v>
      </c>
      <c r="AD2903" s="77"/>
      <c r="AE2903" s="68">
        <v>34</v>
      </c>
      <c r="AF2903" s="78"/>
      <c r="AG2903" s="81"/>
      <c r="AH2903" s="44" t="s">
        <v>2027</v>
      </c>
      <c r="AI2903" s="64" t="s">
        <v>2177</v>
      </c>
      <c r="AJ2903" s="63"/>
      <c r="AK2903" s="78"/>
      <c r="AL2903" s="78"/>
      <c r="AM2903" s="63"/>
      <c r="AN2903" s="78"/>
      <c r="AO2903" s="78"/>
      <c r="AP2903" s="63"/>
      <c r="AQ2903" s="78"/>
      <c r="AR2903" s="78"/>
      <c r="AS2903" s="86"/>
    </row>
    <row r="2904" spans="13:45">
      <c r="M2904" s="62" t="s">
        <v>13940</v>
      </c>
      <c r="N2904" s="63" t="s">
        <v>13941</v>
      </c>
      <c r="O2904" s="64" t="s">
        <v>2027</v>
      </c>
      <c r="P2904" s="65"/>
      <c r="Q2904" s="63" t="s">
        <v>2047</v>
      </c>
      <c r="R2904" s="68">
        <v>0</v>
      </c>
      <c r="S2904" s="68">
        <v>2</v>
      </c>
      <c r="T2904" s="69" t="s">
        <v>3175</v>
      </c>
      <c r="U2904" s="70"/>
      <c r="V2904" s="68"/>
      <c r="W2904" s="71"/>
      <c r="X2904" s="72"/>
      <c r="Y2904" s="71"/>
      <c r="Z2904" s="71"/>
      <c r="AA2904" s="71">
        <v>1</v>
      </c>
      <c r="AB2904" s="76">
        <v>0</v>
      </c>
      <c r="AC2904" s="68">
        <v>41567</v>
      </c>
      <c r="AD2904" s="77">
        <v>0</v>
      </c>
      <c r="AE2904" s="68">
        <v>25</v>
      </c>
      <c r="AF2904" s="78">
        <v>1</v>
      </c>
      <c r="AG2904" s="81">
        <v>0</v>
      </c>
      <c r="AH2904" s="82">
        <v>1</v>
      </c>
      <c r="AI2904" s="64" t="s">
        <v>13942</v>
      </c>
      <c r="AJ2904" s="63" t="s">
        <v>6065</v>
      </c>
      <c r="AK2904" s="78">
        <v>1</v>
      </c>
      <c r="AL2904" s="78">
        <v>0</v>
      </c>
      <c r="AM2904" s="63"/>
      <c r="AN2904" s="78"/>
      <c r="AO2904" s="78"/>
      <c r="AP2904" s="63"/>
      <c r="AQ2904" s="78"/>
      <c r="AR2904" s="78"/>
      <c r="AS2904" s="86" t="s">
        <v>13943</v>
      </c>
    </row>
    <row r="2905" spans="13:45">
      <c r="M2905" s="62" t="s">
        <v>13944</v>
      </c>
      <c r="N2905" s="63"/>
      <c r="O2905" s="64" t="s">
        <v>2027</v>
      </c>
      <c r="P2905" s="65"/>
      <c r="Q2905" s="63" t="s">
        <v>2047</v>
      </c>
      <c r="R2905" s="68">
        <v>0</v>
      </c>
      <c r="S2905" s="68">
        <v>1</v>
      </c>
      <c r="T2905" s="69" t="s">
        <v>2066</v>
      </c>
      <c r="U2905" s="70"/>
      <c r="V2905" s="68"/>
      <c r="W2905" s="71"/>
      <c r="X2905" s="72"/>
      <c r="Y2905" s="71"/>
      <c r="Z2905" s="71"/>
      <c r="AA2905" s="71"/>
      <c r="AB2905" s="76"/>
      <c r="AC2905" s="68">
        <v>0</v>
      </c>
      <c r="AD2905" s="77"/>
      <c r="AE2905" s="68">
        <v>5</v>
      </c>
      <c r="AF2905" s="78"/>
      <c r="AG2905" s="81"/>
      <c r="AH2905" s="44" t="s">
        <v>2027</v>
      </c>
      <c r="AI2905" s="64" t="s">
        <v>2177</v>
      </c>
      <c r="AJ2905" s="63"/>
      <c r="AK2905" s="78"/>
      <c r="AL2905" s="78"/>
      <c r="AM2905" s="63"/>
      <c r="AN2905" s="78"/>
      <c r="AO2905" s="78"/>
      <c r="AP2905" s="63"/>
      <c r="AQ2905" s="78"/>
      <c r="AR2905" s="78"/>
      <c r="AS2905" s="86"/>
    </row>
    <row r="2906" spans="13:45">
      <c r="M2906" s="62" t="s">
        <v>13945</v>
      </c>
      <c r="N2906" s="63"/>
      <c r="O2906" s="64" t="s">
        <v>2027</v>
      </c>
      <c r="P2906" s="65"/>
      <c r="Q2906" s="63" t="s">
        <v>2047</v>
      </c>
      <c r="R2906" s="68">
        <v>0</v>
      </c>
      <c r="S2906" s="68">
        <v>1</v>
      </c>
      <c r="T2906" s="69" t="s">
        <v>2279</v>
      </c>
      <c r="U2906" s="70"/>
      <c r="V2906" s="68"/>
      <c r="W2906" s="71"/>
      <c r="X2906" s="72"/>
      <c r="Y2906" s="71"/>
      <c r="Z2906" s="71"/>
      <c r="AA2906" s="71"/>
      <c r="AB2906" s="76"/>
      <c r="AC2906" s="68">
        <v>0</v>
      </c>
      <c r="AD2906" s="77"/>
      <c r="AE2906" s="68">
        <v>17</v>
      </c>
      <c r="AF2906" s="78"/>
      <c r="AG2906" s="81"/>
      <c r="AH2906" s="44" t="s">
        <v>2027</v>
      </c>
      <c r="AI2906" s="64" t="s">
        <v>2177</v>
      </c>
      <c r="AJ2906" s="63"/>
      <c r="AK2906" s="78"/>
      <c r="AL2906" s="78"/>
      <c r="AM2906" s="63"/>
      <c r="AN2906" s="78"/>
      <c r="AO2906" s="78"/>
      <c r="AP2906" s="63"/>
      <c r="AQ2906" s="78"/>
      <c r="AR2906" s="78"/>
      <c r="AS2906" s="86"/>
    </row>
    <row r="2907" spans="13:45">
      <c r="M2907" s="62" t="s">
        <v>13946</v>
      </c>
      <c r="N2907" s="63" t="s">
        <v>13947</v>
      </c>
      <c r="O2907" s="64" t="s">
        <v>2027</v>
      </c>
      <c r="P2907" s="65"/>
      <c r="Q2907" s="63" t="s">
        <v>2047</v>
      </c>
      <c r="R2907" s="68">
        <v>0</v>
      </c>
      <c r="S2907" s="68">
        <v>2</v>
      </c>
      <c r="T2907" s="69" t="s">
        <v>3175</v>
      </c>
      <c r="U2907" s="70"/>
      <c r="V2907" s="68"/>
      <c r="W2907" s="71"/>
      <c r="X2907" s="72"/>
      <c r="Y2907" s="71"/>
      <c r="Z2907" s="71"/>
      <c r="AA2907" s="71">
        <v>1</v>
      </c>
      <c r="AB2907" s="76">
        <v>0</v>
      </c>
      <c r="AC2907" s="68">
        <v>6302</v>
      </c>
      <c r="AD2907" s="77">
        <v>0</v>
      </c>
      <c r="AE2907" s="68">
        <v>2</v>
      </c>
      <c r="AF2907" s="78">
        <v>0.3182</v>
      </c>
      <c r="AG2907" s="81">
        <v>0.25</v>
      </c>
      <c r="AH2907" s="82">
        <v>1.25</v>
      </c>
      <c r="AI2907" s="64" t="s">
        <v>13948</v>
      </c>
      <c r="AJ2907" s="63" t="s">
        <v>13949</v>
      </c>
      <c r="AK2907" s="78">
        <v>0.1591</v>
      </c>
      <c r="AL2907" s="78">
        <v>0.25</v>
      </c>
      <c r="AM2907" s="63" t="s">
        <v>13950</v>
      </c>
      <c r="AN2907" s="78">
        <v>0.0909</v>
      </c>
      <c r="AO2907" s="78">
        <v>0</v>
      </c>
      <c r="AP2907" s="63" t="s">
        <v>4986</v>
      </c>
      <c r="AQ2907" s="78">
        <v>0.0682</v>
      </c>
      <c r="AR2907" s="78">
        <v>0</v>
      </c>
      <c r="AS2907" s="86" t="s">
        <v>13951</v>
      </c>
    </row>
    <row r="2908" spans="13:45">
      <c r="M2908" s="62" t="s">
        <v>13952</v>
      </c>
      <c r="N2908" s="63"/>
      <c r="O2908" s="64" t="s">
        <v>2027</v>
      </c>
      <c r="P2908" s="65"/>
      <c r="Q2908" s="63" t="s">
        <v>2047</v>
      </c>
      <c r="R2908" s="68">
        <v>0</v>
      </c>
      <c r="S2908" s="68">
        <v>1</v>
      </c>
      <c r="T2908" s="69" t="s">
        <v>2022</v>
      </c>
      <c r="U2908" s="70"/>
      <c r="V2908" s="68"/>
      <c r="W2908" s="71"/>
      <c r="X2908" s="72"/>
      <c r="Y2908" s="71"/>
      <c r="Z2908" s="71"/>
      <c r="AA2908" s="71"/>
      <c r="AB2908" s="76"/>
      <c r="AC2908" s="68">
        <v>0</v>
      </c>
      <c r="AD2908" s="77"/>
      <c r="AE2908" s="68">
        <v>22</v>
      </c>
      <c r="AF2908" s="78"/>
      <c r="AG2908" s="81"/>
      <c r="AH2908" s="44" t="s">
        <v>2027</v>
      </c>
      <c r="AI2908" s="64" t="s">
        <v>2177</v>
      </c>
      <c r="AJ2908" s="63"/>
      <c r="AK2908" s="78"/>
      <c r="AL2908" s="78"/>
      <c r="AM2908" s="63"/>
      <c r="AN2908" s="78"/>
      <c r="AO2908" s="78"/>
      <c r="AP2908" s="63"/>
      <c r="AQ2908" s="78"/>
      <c r="AR2908" s="78"/>
      <c r="AS2908" s="86"/>
    </row>
    <row r="2909" spans="13:45">
      <c r="M2909" s="62" t="s">
        <v>13953</v>
      </c>
      <c r="N2909" s="63"/>
      <c r="O2909" s="64" t="s">
        <v>2027</v>
      </c>
      <c r="P2909" s="65"/>
      <c r="Q2909" s="63" t="s">
        <v>2047</v>
      </c>
      <c r="R2909" s="68">
        <v>0</v>
      </c>
      <c r="S2909" s="68">
        <v>3</v>
      </c>
      <c r="T2909" s="69" t="s">
        <v>9793</v>
      </c>
      <c r="U2909" s="70"/>
      <c r="V2909" s="68"/>
      <c r="W2909" s="71"/>
      <c r="X2909" s="72"/>
      <c r="Y2909" s="71"/>
      <c r="Z2909" s="71"/>
      <c r="AA2909" s="71"/>
      <c r="AB2909" s="76"/>
      <c r="AC2909" s="68">
        <v>0</v>
      </c>
      <c r="AD2909" s="77"/>
      <c r="AE2909" s="68">
        <v>1</v>
      </c>
      <c r="AF2909" s="78"/>
      <c r="AG2909" s="81"/>
      <c r="AH2909" s="44" t="s">
        <v>2027</v>
      </c>
      <c r="AI2909" s="64" t="s">
        <v>2177</v>
      </c>
      <c r="AJ2909" s="63"/>
      <c r="AK2909" s="78"/>
      <c r="AL2909" s="78"/>
      <c r="AM2909" s="63"/>
      <c r="AN2909" s="78"/>
      <c r="AO2909" s="78"/>
      <c r="AP2909" s="63"/>
      <c r="AQ2909" s="78"/>
      <c r="AR2909" s="78"/>
      <c r="AS2909" s="86"/>
    </row>
    <row r="2910" spans="13:45">
      <c r="M2910" s="62" t="s">
        <v>13954</v>
      </c>
      <c r="N2910" s="63" t="s">
        <v>13955</v>
      </c>
      <c r="O2910" s="64" t="s">
        <v>2027</v>
      </c>
      <c r="P2910" s="65"/>
      <c r="Q2910" s="63" t="s">
        <v>2047</v>
      </c>
      <c r="R2910" s="68">
        <v>0</v>
      </c>
      <c r="S2910" s="68">
        <v>3</v>
      </c>
      <c r="T2910" s="69" t="s">
        <v>7658</v>
      </c>
      <c r="U2910" s="70">
        <v>1879237</v>
      </c>
      <c r="V2910" s="68"/>
      <c r="W2910" s="71"/>
      <c r="X2910" s="72"/>
      <c r="Y2910" s="71"/>
      <c r="Z2910" s="71"/>
      <c r="AA2910" s="71">
        <v>1</v>
      </c>
      <c r="AB2910" s="76">
        <v>0</v>
      </c>
      <c r="AC2910" s="68">
        <v>122311</v>
      </c>
      <c r="AD2910" s="77">
        <v>0</v>
      </c>
      <c r="AE2910" s="68">
        <v>2</v>
      </c>
      <c r="AF2910" s="78">
        <v>0.3226</v>
      </c>
      <c r="AG2910" s="81">
        <v>0</v>
      </c>
      <c r="AH2910" s="82">
        <v>1.64</v>
      </c>
      <c r="AI2910" s="64" t="s">
        <v>13956</v>
      </c>
      <c r="AJ2910" s="63" t="s">
        <v>13957</v>
      </c>
      <c r="AK2910" s="78">
        <v>0.129</v>
      </c>
      <c r="AL2910" s="78">
        <v>0</v>
      </c>
      <c r="AM2910" s="63" t="s">
        <v>5986</v>
      </c>
      <c r="AN2910" s="78">
        <v>0.0968</v>
      </c>
      <c r="AO2910" s="78">
        <v>0</v>
      </c>
      <c r="AP2910" s="63" t="s">
        <v>3131</v>
      </c>
      <c r="AQ2910" s="78">
        <v>0.0968</v>
      </c>
      <c r="AR2910" s="78">
        <v>0</v>
      </c>
      <c r="AS2910" s="86" t="s">
        <v>13958</v>
      </c>
    </row>
    <row r="2911" spans="13:45">
      <c r="M2911" s="62" t="s">
        <v>13959</v>
      </c>
      <c r="N2911" s="63"/>
      <c r="O2911" s="64" t="s">
        <v>2027</v>
      </c>
      <c r="P2911" s="65"/>
      <c r="Q2911" s="63" t="s">
        <v>2047</v>
      </c>
      <c r="R2911" s="68">
        <v>0</v>
      </c>
      <c r="S2911" s="68">
        <v>1</v>
      </c>
      <c r="T2911" s="69" t="s">
        <v>2054</v>
      </c>
      <c r="U2911" s="70"/>
      <c r="V2911" s="68"/>
      <c r="W2911" s="71"/>
      <c r="X2911" s="72"/>
      <c r="Y2911" s="71"/>
      <c r="Z2911" s="71"/>
      <c r="AA2911" s="71"/>
      <c r="AB2911" s="76"/>
      <c r="AC2911" s="68">
        <v>0</v>
      </c>
      <c r="AD2911" s="77"/>
      <c r="AE2911" s="68">
        <v>17</v>
      </c>
      <c r="AF2911" s="78"/>
      <c r="AG2911" s="81"/>
      <c r="AH2911" s="44" t="s">
        <v>2027</v>
      </c>
      <c r="AI2911" s="64" t="s">
        <v>2177</v>
      </c>
      <c r="AJ2911" s="63"/>
      <c r="AK2911" s="78"/>
      <c r="AL2911" s="78"/>
      <c r="AM2911" s="63"/>
      <c r="AN2911" s="78"/>
      <c r="AO2911" s="78"/>
      <c r="AP2911" s="63"/>
      <c r="AQ2911" s="78"/>
      <c r="AR2911" s="78"/>
      <c r="AS2911" s="86"/>
    </row>
    <row r="2912" spans="13:45">
      <c r="M2912" s="62" t="s">
        <v>13960</v>
      </c>
      <c r="N2912" s="63"/>
      <c r="O2912" s="64" t="s">
        <v>2027</v>
      </c>
      <c r="P2912" s="65"/>
      <c r="Q2912" s="63" t="s">
        <v>2149</v>
      </c>
      <c r="R2912" s="68">
        <v>0</v>
      </c>
      <c r="S2912" s="68">
        <v>1</v>
      </c>
      <c r="T2912" s="69" t="s">
        <v>2066</v>
      </c>
      <c r="U2912" s="70"/>
      <c r="V2912" s="68"/>
      <c r="W2912" s="71"/>
      <c r="X2912" s="72"/>
      <c r="Y2912" s="71"/>
      <c r="Z2912" s="71"/>
      <c r="AA2912" s="71"/>
      <c r="AB2912" s="76"/>
      <c r="AC2912" s="68">
        <v>0</v>
      </c>
      <c r="AD2912" s="77"/>
      <c r="AE2912" s="68">
        <v>18</v>
      </c>
      <c r="AF2912" s="78"/>
      <c r="AG2912" s="81"/>
      <c r="AH2912" s="44" t="s">
        <v>2027</v>
      </c>
      <c r="AI2912" s="64" t="s">
        <v>2177</v>
      </c>
      <c r="AJ2912" s="63"/>
      <c r="AK2912" s="78"/>
      <c r="AL2912" s="78"/>
      <c r="AM2912" s="63"/>
      <c r="AN2912" s="78"/>
      <c r="AO2912" s="78"/>
      <c r="AP2912" s="63"/>
      <c r="AQ2912" s="78"/>
      <c r="AR2912" s="78"/>
      <c r="AS2912" s="86"/>
    </row>
    <row r="2913" spans="13:45">
      <c r="M2913" s="62" t="s">
        <v>13961</v>
      </c>
      <c r="N2913" s="63" t="s">
        <v>13962</v>
      </c>
      <c r="O2913" s="64" t="s">
        <v>2027</v>
      </c>
      <c r="P2913" s="65"/>
      <c r="Q2913" s="63" t="s">
        <v>2047</v>
      </c>
      <c r="R2913" s="68">
        <v>0</v>
      </c>
      <c r="S2913" s="68">
        <v>3</v>
      </c>
      <c r="T2913" s="69" t="s">
        <v>4201</v>
      </c>
      <c r="U2913" s="70">
        <v>1885767</v>
      </c>
      <c r="V2913" s="68">
        <v>659</v>
      </c>
      <c r="W2913" s="71">
        <v>20</v>
      </c>
      <c r="X2913" s="72">
        <v>0.0307</v>
      </c>
      <c r="Y2913" s="71">
        <v>19412</v>
      </c>
      <c r="Z2913" s="71">
        <v>317</v>
      </c>
      <c r="AA2913" s="71">
        <v>1</v>
      </c>
      <c r="AB2913" s="76">
        <v>0</v>
      </c>
      <c r="AC2913" s="68">
        <v>1010</v>
      </c>
      <c r="AD2913" s="77">
        <v>0.65</v>
      </c>
      <c r="AE2913" s="68">
        <v>19</v>
      </c>
      <c r="AF2913" s="78">
        <v>0.2813</v>
      </c>
      <c r="AG2913" s="81">
        <v>1</v>
      </c>
      <c r="AH2913" s="82">
        <v>1.26</v>
      </c>
      <c r="AI2913" s="64" t="s">
        <v>5908</v>
      </c>
      <c r="AJ2913" s="63" t="s">
        <v>13890</v>
      </c>
      <c r="AK2913" s="78">
        <v>0.125</v>
      </c>
      <c r="AL2913" s="78">
        <v>0</v>
      </c>
      <c r="AM2913" s="63" t="s">
        <v>2121</v>
      </c>
      <c r="AN2913" s="78">
        <v>0.0938</v>
      </c>
      <c r="AO2913" s="78">
        <v>1</v>
      </c>
      <c r="AP2913" s="63" t="s">
        <v>11583</v>
      </c>
      <c r="AQ2913" s="78">
        <v>0.0625</v>
      </c>
      <c r="AR2913" s="78">
        <v>0</v>
      </c>
      <c r="AS2913" s="86" t="s">
        <v>13963</v>
      </c>
    </row>
    <row r="2914" spans="13:45">
      <c r="M2914" s="62" t="s">
        <v>13964</v>
      </c>
      <c r="N2914" s="63"/>
      <c r="O2914" s="64" t="s">
        <v>2027</v>
      </c>
      <c r="P2914" s="65"/>
      <c r="Q2914" s="63" t="s">
        <v>2047</v>
      </c>
      <c r="R2914" s="68">
        <v>0</v>
      </c>
      <c r="S2914" s="68">
        <v>1</v>
      </c>
      <c r="T2914" s="69" t="s">
        <v>2022</v>
      </c>
      <c r="U2914" s="70"/>
      <c r="V2914" s="68"/>
      <c r="W2914" s="71"/>
      <c r="X2914" s="72"/>
      <c r="Y2914" s="71"/>
      <c r="Z2914" s="71"/>
      <c r="AA2914" s="71"/>
      <c r="AB2914" s="76"/>
      <c r="AC2914" s="68">
        <v>0</v>
      </c>
      <c r="AD2914" s="77"/>
      <c r="AE2914" s="68">
        <v>3</v>
      </c>
      <c r="AF2914" s="78"/>
      <c r="AG2914" s="81"/>
      <c r="AH2914" s="44" t="s">
        <v>2027</v>
      </c>
      <c r="AI2914" s="64" t="s">
        <v>2177</v>
      </c>
      <c r="AJ2914" s="63"/>
      <c r="AK2914" s="78"/>
      <c r="AL2914" s="78"/>
      <c r="AM2914" s="63"/>
      <c r="AN2914" s="78"/>
      <c r="AO2914" s="78"/>
      <c r="AP2914" s="63"/>
      <c r="AQ2914" s="78"/>
      <c r="AR2914" s="78"/>
      <c r="AS2914" s="86"/>
    </row>
    <row r="2915" spans="13:45">
      <c r="M2915" s="62" t="s">
        <v>13965</v>
      </c>
      <c r="N2915" s="63" t="s">
        <v>13966</v>
      </c>
      <c r="O2915" s="64" t="s">
        <v>2027</v>
      </c>
      <c r="P2915" s="65"/>
      <c r="Q2915" s="63" t="s">
        <v>2047</v>
      </c>
      <c r="R2915" s="68">
        <v>0</v>
      </c>
      <c r="S2915" s="68">
        <v>1</v>
      </c>
      <c r="T2915" s="69" t="s">
        <v>2022</v>
      </c>
      <c r="U2915" s="70"/>
      <c r="V2915" s="68"/>
      <c r="W2915" s="71"/>
      <c r="X2915" s="72"/>
      <c r="Y2915" s="71"/>
      <c r="Z2915" s="71"/>
      <c r="AA2915" s="71">
        <v>1</v>
      </c>
      <c r="AB2915" s="76">
        <v>0</v>
      </c>
      <c r="AC2915" s="68">
        <v>15832</v>
      </c>
      <c r="AD2915" s="77">
        <v>0</v>
      </c>
      <c r="AE2915" s="68">
        <v>21</v>
      </c>
      <c r="AF2915" s="78">
        <v>0.2693</v>
      </c>
      <c r="AG2915" s="81">
        <v>0.2858</v>
      </c>
      <c r="AH2915" s="82">
        <v>1.33</v>
      </c>
      <c r="AI2915" s="64" t="s">
        <v>5672</v>
      </c>
      <c r="AJ2915" s="63" t="s">
        <v>4396</v>
      </c>
      <c r="AK2915" s="78">
        <v>0.0962</v>
      </c>
      <c r="AL2915" s="78">
        <v>0.1429</v>
      </c>
      <c r="AM2915" s="63" t="s">
        <v>3562</v>
      </c>
      <c r="AN2915" s="78">
        <v>0.0962</v>
      </c>
      <c r="AO2915" s="78">
        <v>0.1429</v>
      </c>
      <c r="AP2915" s="63" t="s">
        <v>13967</v>
      </c>
      <c r="AQ2915" s="78">
        <v>0.0769</v>
      </c>
      <c r="AR2915" s="78">
        <v>0</v>
      </c>
      <c r="AS2915" s="86" t="s">
        <v>13968</v>
      </c>
    </row>
    <row r="2916" spans="13:45">
      <c r="M2916" s="62" t="s">
        <v>13969</v>
      </c>
      <c r="N2916" s="63"/>
      <c r="O2916" s="64" t="s">
        <v>2027</v>
      </c>
      <c r="P2916" s="65"/>
      <c r="Q2916" s="63" t="s">
        <v>2047</v>
      </c>
      <c r="R2916" s="68">
        <v>0</v>
      </c>
      <c r="S2916" s="68">
        <v>1</v>
      </c>
      <c r="T2916" s="69" t="s">
        <v>2022</v>
      </c>
      <c r="U2916" s="70"/>
      <c r="V2916" s="68"/>
      <c r="W2916" s="71"/>
      <c r="X2916" s="72"/>
      <c r="Y2916" s="71"/>
      <c r="Z2916" s="71"/>
      <c r="AA2916" s="71"/>
      <c r="AB2916" s="76"/>
      <c r="AC2916" s="68">
        <v>0</v>
      </c>
      <c r="AD2916" s="77"/>
      <c r="AE2916" s="68">
        <v>7</v>
      </c>
      <c r="AF2916" s="78"/>
      <c r="AG2916" s="81"/>
      <c r="AH2916" s="44" t="s">
        <v>2027</v>
      </c>
      <c r="AI2916" s="64" t="s">
        <v>2177</v>
      </c>
      <c r="AJ2916" s="63"/>
      <c r="AK2916" s="78"/>
      <c r="AL2916" s="78"/>
      <c r="AM2916" s="63"/>
      <c r="AN2916" s="78"/>
      <c r="AO2916" s="78"/>
      <c r="AP2916" s="63"/>
      <c r="AQ2916" s="78"/>
      <c r="AR2916" s="78"/>
      <c r="AS2916" s="86"/>
    </row>
    <row r="2917" spans="13:45">
      <c r="M2917" s="62" t="s">
        <v>13970</v>
      </c>
      <c r="N2917" s="63"/>
      <c r="O2917" s="64" t="s">
        <v>2027</v>
      </c>
      <c r="P2917" s="65"/>
      <c r="Q2917" s="63" t="s">
        <v>2047</v>
      </c>
      <c r="R2917" s="68">
        <v>0</v>
      </c>
      <c r="S2917" s="68">
        <v>1</v>
      </c>
      <c r="T2917" s="69" t="s">
        <v>2022</v>
      </c>
      <c r="U2917" s="70"/>
      <c r="V2917" s="68"/>
      <c r="W2917" s="71"/>
      <c r="X2917" s="72"/>
      <c r="Y2917" s="71"/>
      <c r="Z2917" s="71"/>
      <c r="AA2917" s="71"/>
      <c r="AB2917" s="76"/>
      <c r="AC2917" s="68">
        <v>0</v>
      </c>
      <c r="AD2917" s="77"/>
      <c r="AE2917" s="68">
        <v>14</v>
      </c>
      <c r="AF2917" s="78"/>
      <c r="AG2917" s="81"/>
      <c r="AH2917" s="44" t="s">
        <v>2027</v>
      </c>
      <c r="AI2917" s="64" t="s">
        <v>2177</v>
      </c>
      <c r="AJ2917" s="63"/>
      <c r="AK2917" s="78"/>
      <c r="AL2917" s="78"/>
      <c r="AM2917" s="63"/>
      <c r="AN2917" s="78"/>
      <c r="AO2917" s="78"/>
      <c r="AP2917" s="63"/>
      <c r="AQ2917" s="78"/>
      <c r="AR2917" s="78"/>
      <c r="AS2917" s="86"/>
    </row>
    <row r="2918" spans="13:45">
      <c r="M2918" s="62" t="s">
        <v>13971</v>
      </c>
      <c r="N2918" s="63"/>
      <c r="O2918" s="64" t="s">
        <v>2027</v>
      </c>
      <c r="P2918" s="65"/>
      <c r="Q2918" s="63" t="s">
        <v>2047</v>
      </c>
      <c r="R2918" s="68">
        <v>0</v>
      </c>
      <c r="S2918" s="68">
        <v>1</v>
      </c>
      <c r="T2918" s="69" t="s">
        <v>2022</v>
      </c>
      <c r="U2918" s="70"/>
      <c r="V2918" s="68"/>
      <c r="W2918" s="71"/>
      <c r="X2918" s="72"/>
      <c r="Y2918" s="71"/>
      <c r="Z2918" s="71"/>
      <c r="AA2918" s="71"/>
      <c r="AB2918" s="76"/>
      <c r="AC2918" s="68">
        <v>0</v>
      </c>
      <c r="AD2918" s="77"/>
      <c r="AE2918" s="68">
        <v>26</v>
      </c>
      <c r="AF2918" s="78"/>
      <c r="AG2918" s="81"/>
      <c r="AH2918" s="44" t="s">
        <v>2027</v>
      </c>
      <c r="AI2918" s="64" t="s">
        <v>2177</v>
      </c>
      <c r="AJ2918" s="63"/>
      <c r="AK2918" s="78"/>
      <c r="AL2918" s="78"/>
      <c r="AM2918" s="63"/>
      <c r="AN2918" s="78"/>
      <c r="AO2918" s="78"/>
      <c r="AP2918" s="63"/>
      <c r="AQ2918" s="78"/>
      <c r="AR2918" s="78"/>
      <c r="AS2918" s="86"/>
    </row>
    <row r="2919" spans="13:45">
      <c r="M2919" s="62" t="s">
        <v>13972</v>
      </c>
      <c r="N2919" s="63"/>
      <c r="O2919" s="64" t="s">
        <v>2027</v>
      </c>
      <c r="P2919" s="65"/>
      <c r="Q2919" s="63" t="s">
        <v>2047</v>
      </c>
      <c r="R2919" s="68">
        <v>0</v>
      </c>
      <c r="S2919" s="68">
        <v>2</v>
      </c>
      <c r="T2919" s="69" t="s">
        <v>4172</v>
      </c>
      <c r="U2919" s="70"/>
      <c r="V2919" s="68"/>
      <c r="W2919" s="71"/>
      <c r="X2919" s="72"/>
      <c r="Y2919" s="71"/>
      <c r="Z2919" s="71"/>
      <c r="AA2919" s="71"/>
      <c r="AB2919" s="76"/>
      <c r="AC2919" s="68">
        <v>0</v>
      </c>
      <c r="AD2919" s="77"/>
      <c r="AE2919" s="68">
        <v>39</v>
      </c>
      <c r="AF2919" s="78"/>
      <c r="AG2919" s="81"/>
      <c r="AH2919" s="44" t="s">
        <v>2027</v>
      </c>
      <c r="AI2919" s="64" t="s">
        <v>2177</v>
      </c>
      <c r="AJ2919" s="63"/>
      <c r="AK2919" s="78"/>
      <c r="AL2919" s="78"/>
      <c r="AM2919" s="63"/>
      <c r="AN2919" s="78"/>
      <c r="AO2919" s="78"/>
      <c r="AP2919" s="63"/>
      <c r="AQ2919" s="78"/>
      <c r="AR2919" s="78"/>
      <c r="AS2919" s="86"/>
    </row>
    <row r="2920" spans="13:45">
      <c r="M2920" s="62" t="s">
        <v>13973</v>
      </c>
      <c r="N2920" s="63" t="s">
        <v>2168</v>
      </c>
      <c r="O2920" s="64" t="s">
        <v>2027</v>
      </c>
      <c r="P2920" s="65"/>
      <c r="Q2920" s="63" t="s">
        <v>2047</v>
      </c>
      <c r="R2920" s="68">
        <v>0</v>
      </c>
      <c r="S2920" s="68">
        <v>1</v>
      </c>
      <c r="T2920" s="69" t="s">
        <v>2022</v>
      </c>
      <c r="U2920" s="70"/>
      <c r="V2920" s="68"/>
      <c r="W2920" s="71"/>
      <c r="X2920" s="72"/>
      <c r="Y2920" s="71"/>
      <c r="Z2920" s="71"/>
      <c r="AA2920" s="71">
        <v>1</v>
      </c>
      <c r="AB2920" s="76">
        <v>0</v>
      </c>
      <c r="AC2920" s="68">
        <v>3946</v>
      </c>
      <c r="AD2920" s="77">
        <v>0</v>
      </c>
      <c r="AE2920" s="68">
        <v>74</v>
      </c>
      <c r="AF2920" s="78">
        <v>0.1713</v>
      </c>
      <c r="AG2920" s="81">
        <v>0.25</v>
      </c>
      <c r="AH2920" s="82">
        <v>0.75</v>
      </c>
      <c r="AI2920" s="64" t="s">
        <v>5718</v>
      </c>
      <c r="AJ2920" s="63" t="s">
        <v>2720</v>
      </c>
      <c r="AK2920" s="78">
        <v>0.0571</v>
      </c>
      <c r="AL2920" s="78">
        <v>0.25</v>
      </c>
      <c r="AM2920" s="63" t="s">
        <v>13974</v>
      </c>
      <c r="AN2920" s="78">
        <v>0.0571</v>
      </c>
      <c r="AO2920" s="78">
        <v>0</v>
      </c>
      <c r="AP2920" s="63" t="s">
        <v>4551</v>
      </c>
      <c r="AQ2920" s="78">
        <v>0.0571</v>
      </c>
      <c r="AR2920" s="78">
        <v>0</v>
      </c>
      <c r="AS2920" s="86" t="s">
        <v>13975</v>
      </c>
    </row>
    <row r="2921" spans="13:45">
      <c r="M2921" s="62" t="s">
        <v>13976</v>
      </c>
      <c r="N2921" s="63"/>
      <c r="O2921" s="64" t="s">
        <v>2027</v>
      </c>
      <c r="P2921" s="65"/>
      <c r="Q2921" s="63" t="s">
        <v>2047</v>
      </c>
      <c r="R2921" s="68">
        <v>0</v>
      </c>
      <c r="S2921" s="68">
        <v>1</v>
      </c>
      <c r="T2921" s="69" t="s">
        <v>2022</v>
      </c>
      <c r="U2921" s="70"/>
      <c r="V2921" s="68"/>
      <c r="W2921" s="71"/>
      <c r="X2921" s="72"/>
      <c r="Y2921" s="71"/>
      <c r="Z2921" s="71"/>
      <c r="AA2921" s="71"/>
      <c r="AB2921" s="76"/>
      <c r="AC2921" s="68">
        <v>0</v>
      </c>
      <c r="AD2921" s="77"/>
      <c r="AE2921" s="68">
        <v>16</v>
      </c>
      <c r="AF2921" s="78"/>
      <c r="AG2921" s="81"/>
      <c r="AH2921" s="44" t="s">
        <v>2027</v>
      </c>
      <c r="AI2921" s="64" t="s">
        <v>2177</v>
      </c>
      <c r="AJ2921" s="63"/>
      <c r="AK2921" s="78"/>
      <c r="AL2921" s="78"/>
      <c r="AM2921" s="63"/>
      <c r="AN2921" s="78"/>
      <c r="AO2921" s="78"/>
      <c r="AP2921" s="63"/>
      <c r="AQ2921" s="78"/>
      <c r="AR2921" s="78"/>
      <c r="AS2921" s="86"/>
    </row>
    <row r="2922" spans="13:45">
      <c r="M2922" s="62" t="s">
        <v>13977</v>
      </c>
      <c r="N2922" s="63"/>
      <c r="O2922" s="64" t="s">
        <v>2027</v>
      </c>
      <c r="P2922" s="65"/>
      <c r="Q2922" s="63" t="s">
        <v>2047</v>
      </c>
      <c r="R2922" s="68">
        <v>0</v>
      </c>
      <c r="S2922" s="68">
        <v>1</v>
      </c>
      <c r="T2922" s="69" t="s">
        <v>2022</v>
      </c>
      <c r="U2922" s="70"/>
      <c r="V2922" s="68"/>
      <c r="W2922" s="71"/>
      <c r="X2922" s="72"/>
      <c r="Y2922" s="71"/>
      <c r="Z2922" s="71"/>
      <c r="AA2922" s="71"/>
      <c r="AB2922" s="76"/>
      <c r="AC2922" s="68">
        <v>0</v>
      </c>
      <c r="AD2922" s="77"/>
      <c r="AE2922" s="68">
        <v>7</v>
      </c>
      <c r="AF2922" s="78"/>
      <c r="AG2922" s="81"/>
      <c r="AH2922" s="44" t="s">
        <v>2027</v>
      </c>
      <c r="AI2922" s="64" t="s">
        <v>2177</v>
      </c>
      <c r="AJ2922" s="63"/>
      <c r="AK2922" s="78"/>
      <c r="AL2922" s="78"/>
      <c r="AM2922" s="63"/>
      <c r="AN2922" s="78"/>
      <c r="AO2922" s="78"/>
      <c r="AP2922" s="63"/>
      <c r="AQ2922" s="78"/>
      <c r="AR2922" s="78"/>
      <c r="AS2922" s="86"/>
    </row>
    <row r="2923" spans="13:45">
      <c r="M2923" s="62" t="s">
        <v>13978</v>
      </c>
      <c r="N2923" s="63" t="s">
        <v>13979</v>
      </c>
      <c r="O2923" s="64" t="s">
        <v>2027</v>
      </c>
      <c r="P2923" s="65"/>
      <c r="Q2923" s="63" t="s">
        <v>2047</v>
      </c>
      <c r="R2923" s="68">
        <v>0</v>
      </c>
      <c r="S2923" s="68">
        <v>2</v>
      </c>
      <c r="T2923" s="69" t="s">
        <v>3175</v>
      </c>
      <c r="U2923" s="70"/>
      <c r="V2923" s="68"/>
      <c r="W2923" s="71"/>
      <c r="X2923" s="72"/>
      <c r="Y2923" s="71"/>
      <c r="Z2923" s="71"/>
      <c r="AA2923" s="71">
        <v>1</v>
      </c>
      <c r="AB2923" s="76">
        <v>0</v>
      </c>
      <c r="AC2923" s="68">
        <v>23150</v>
      </c>
      <c r="AD2923" s="77">
        <v>0</v>
      </c>
      <c r="AE2923" s="68">
        <v>1</v>
      </c>
      <c r="AF2923" s="78">
        <v>0.2548</v>
      </c>
      <c r="AG2923" s="81">
        <v>0</v>
      </c>
      <c r="AH2923" s="44" t="s">
        <v>2027</v>
      </c>
      <c r="AI2923" s="64" t="s">
        <v>2177</v>
      </c>
      <c r="AJ2923" s="63" t="s">
        <v>2257</v>
      </c>
      <c r="AK2923" s="78">
        <v>0.1176</v>
      </c>
      <c r="AL2923" s="78">
        <v>0</v>
      </c>
      <c r="AM2923" s="63" t="s">
        <v>8355</v>
      </c>
      <c r="AN2923" s="78">
        <v>0.0784</v>
      </c>
      <c r="AO2923" s="78">
        <v>0</v>
      </c>
      <c r="AP2923" s="63" t="s">
        <v>3750</v>
      </c>
      <c r="AQ2923" s="78">
        <v>0.0588</v>
      </c>
      <c r="AR2923" s="78">
        <v>0</v>
      </c>
      <c r="AS2923" s="86" t="s">
        <v>13980</v>
      </c>
    </row>
    <row r="2924" spans="13:45">
      <c r="M2924" s="62" t="s">
        <v>13981</v>
      </c>
      <c r="N2924" s="63"/>
      <c r="O2924" s="64" t="s">
        <v>2027</v>
      </c>
      <c r="P2924" s="65"/>
      <c r="Q2924" s="63" t="s">
        <v>2047</v>
      </c>
      <c r="R2924" s="68">
        <v>0</v>
      </c>
      <c r="S2924" s="68">
        <v>1</v>
      </c>
      <c r="T2924" s="69" t="s">
        <v>2022</v>
      </c>
      <c r="U2924" s="70"/>
      <c r="V2924" s="68"/>
      <c r="W2924" s="71"/>
      <c r="X2924" s="72"/>
      <c r="Y2924" s="71"/>
      <c r="Z2924" s="71"/>
      <c r="AA2924" s="71"/>
      <c r="AB2924" s="76"/>
      <c r="AC2924" s="68">
        <v>0</v>
      </c>
      <c r="AD2924" s="77"/>
      <c r="AE2924" s="68">
        <v>23</v>
      </c>
      <c r="AF2924" s="78"/>
      <c r="AG2924" s="81"/>
      <c r="AH2924" s="44" t="s">
        <v>2027</v>
      </c>
      <c r="AI2924" s="64" t="s">
        <v>2177</v>
      </c>
      <c r="AJ2924" s="63"/>
      <c r="AK2924" s="78"/>
      <c r="AL2924" s="78"/>
      <c r="AM2924" s="63"/>
      <c r="AN2924" s="78"/>
      <c r="AO2924" s="78"/>
      <c r="AP2924" s="63"/>
      <c r="AQ2924" s="78"/>
      <c r="AR2924" s="78"/>
      <c r="AS2924" s="86"/>
    </row>
    <row r="2925" spans="13:45">
      <c r="M2925" s="62" t="s">
        <v>13982</v>
      </c>
      <c r="N2925" s="63" t="s">
        <v>2168</v>
      </c>
      <c r="O2925" s="64" t="s">
        <v>2027</v>
      </c>
      <c r="P2925" s="65"/>
      <c r="Q2925" s="63" t="s">
        <v>2149</v>
      </c>
      <c r="R2925" s="68">
        <v>0</v>
      </c>
      <c r="S2925" s="68">
        <v>1</v>
      </c>
      <c r="T2925" s="69" t="s">
        <v>2066</v>
      </c>
      <c r="U2925" s="70">
        <v>1086015</v>
      </c>
      <c r="V2925" s="68">
        <v>1327</v>
      </c>
      <c r="W2925" s="71">
        <v>43</v>
      </c>
      <c r="X2925" s="72">
        <v>0.0328</v>
      </c>
      <c r="Y2925" s="71">
        <v>37564</v>
      </c>
      <c r="Z2925" s="71">
        <v>647</v>
      </c>
      <c r="AA2925" s="71">
        <v>1</v>
      </c>
      <c r="AB2925" s="76">
        <v>0</v>
      </c>
      <c r="AC2925" s="68">
        <v>1503</v>
      </c>
      <c r="AD2925" s="77">
        <v>0.88</v>
      </c>
      <c r="AE2925" s="68">
        <v>19</v>
      </c>
      <c r="AF2925" s="78">
        <v>0.2909</v>
      </c>
      <c r="AG2925" s="81">
        <v>0</v>
      </c>
      <c r="AH2925" s="82">
        <v>0.34</v>
      </c>
      <c r="AI2925" s="64" t="s">
        <v>3228</v>
      </c>
      <c r="AJ2925" s="63" t="s">
        <v>2257</v>
      </c>
      <c r="AK2925" s="78">
        <v>0.1273</v>
      </c>
      <c r="AL2925" s="78">
        <v>0</v>
      </c>
      <c r="AM2925" s="63" t="s">
        <v>2040</v>
      </c>
      <c r="AN2925" s="78">
        <v>0.1091</v>
      </c>
      <c r="AO2925" s="78">
        <v>0</v>
      </c>
      <c r="AP2925" s="63" t="s">
        <v>6594</v>
      </c>
      <c r="AQ2925" s="78">
        <v>0.0545</v>
      </c>
      <c r="AR2925" s="78">
        <v>0</v>
      </c>
      <c r="AS2925" s="86" t="s">
        <v>13983</v>
      </c>
    </row>
    <row r="2926" spans="13:45">
      <c r="M2926" s="62" t="s">
        <v>13984</v>
      </c>
      <c r="N2926" s="63"/>
      <c r="O2926" s="64" t="s">
        <v>2027</v>
      </c>
      <c r="P2926" s="65"/>
      <c r="Q2926" s="63" t="s">
        <v>2047</v>
      </c>
      <c r="R2926" s="68">
        <v>0</v>
      </c>
      <c r="S2926" s="68">
        <v>1</v>
      </c>
      <c r="T2926" s="69" t="s">
        <v>2022</v>
      </c>
      <c r="U2926" s="70"/>
      <c r="V2926" s="68"/>
      <c r="W2926" s="71"/>
      <c r="X2926" s="72"/>
      <c r="Y2926" s="71"/>
      <c r="Z2926" s="71"/>
      <c r="AA2926" s="71"/>
      <c r="AB2926" s="76"/>
      <c r="AC2926" s="68">
        <v>0</v>
      </c>
      <c r="AD2926" s="77"/>
      <c r="AE2926" s="68">
        <v>23</v>
      </c>
      <c r="AF2926" s="78"/>
      <c r="AG2926" s="81"/>
      <c r="AH2926" s="44" t="s">
        <v>2027</v>
      </c>
      <c r="AI2926" s="64" t="s">
        <v>2177</v>
      </c>
      <c r="AJ2926" s="63"/>
      <c r="AK2926" s="78"/>
      <c r="AL2926" s="78"/>
      <c r="AM2926" s="63"/>
      <c r="AN2926" s="78"/>
      <c r="AO2926" s="78"/>
      <c r="AP2926" s="63"/>
      <c r="AQ2926" s="78"/>
      <c r="AR2926" s="78"/>
      <c r="AS2926" s="86"/>
    </row>
    <row r="2927" spans="13:45">
      <c r="M2927" s="62" t="s">
        <v>13985</v>
      </c>
      <c r="N2927" s="63"/>
      <c r="O2927" s="64" t="s">
        <v>2027</v>
      </c>
      <c r="P2927" s="65"/>
      <c r="Q2927" s="63" t="s">
        <v>2047</v>
      </c>
      <c r="R2927" s="68">
        <v>0</v>
      </c>
      <c r="S2927" s="68">
        <v>1</v>
      </c>
      <c r="T2927" s="69" t="s">
        <v>2022</v>
      </c>
      <c r="U2927" s="70"/>
      <c r="V2927" s="68"/>
      <c r="W2927" s="71"/>
      <c r="X2927" s="72"/>
      <c r="Y2927" s="71"/>
      <c r="Z2927" s="71"/>
      <c r="AA2927" s="71"/>
      <c r="AB2927" s="76"/>
      <c r="AC2927" s="68">
        <v>0</v>
      </c>
      <c r="AD2927" s="77"/>
      <c r="AE2927" s="68">
        <v>24</v>
      </c>
      <c r="AF2927" s="78"/>
      <c r="AG2927" s="81"/>
      <c r="AH2927" s="44" t="s">
        <v>2027</v>
      </c>
      <c r="AI2927" s="64" t="s">
        <v>2177</v>
      </c>
      <c r="AJ2927" s="63"/>
      <c r="AK2927" s="78"/>
      <c r="AL2927" s="78"/>
      <c r="AM2927" s="63"/>
      <c r="AN2927" s="78"/>
      <c r="AO2927" s="78"/>
      <c r="AP2927" s="63"/>
      <c r="AQ2927" s="78"/>
      <c r="AR2927" s="78"/>
      <c r="AS2927" s="86"/>
    </row>
    <row r="2928" spans="13:45">
      <c r="M2928" s="62" t="s">
        <v>1463</v>
      </c>
      <c r="N2928" s="63" t="s">
        <v>13986</v>
      </c>
      <c r="O2928" s="64" t="s">
        <v>2027</v>
      </c>
      <c r="P2928" s="65"/>
      <c r="Q2928" s="63" t="s">
        <v>2047</v>
      </c>
      <c r="R2928" s="68">
        <v>0</v>
      </c>
      <c r="S2928" s="68">
        <v>1</v>
      </c>
      <c r="T2928" s="69" t="s">
        <v>2022</v>
      </c>
      <c r="U2928" s="70">
        <v>1441566</v>
      </c>
      <c r="V2928" s="68"/>
      <c r="W2928" s="71"/>
      <c r="X2928" s="72"/>
      <c r="Y2928" s="71"/>
      <c r="Z2928" s="71"/>
      <c r="AA2928" s="71">
        <v>1</v>
      </c>
      <c r="AB2928" s="76">
        <v>0</v>
      </c>
      <c r="AC2928" s="68">
        <v>149274</v>
      </c>
      <c r="AD2928" s="77">
        <v>0</v>
      </c>
      <c r="AE2928" s="68">
        <v>4</v>
      </c>
      <c r="AF2928" s="78">
        <v>0.1708</v>
      </c>
      <c r="AG2928" s="81">
        <v>1</v>
      </c>
      <c r="AH2928" s="82">
        <v>1.8</v>
      </c>
      <c r="AI2928" s="64" t="s">
        <v>13987</v>
      </c>
      <c r="AJ2928" s="63" t="s">
        <v>3178</v>
      </c>
      <c r="AK2928" s="78">
        <v>0.0732</v>
      </c>
      <c r="AL2928" s="78">
        <v>0</v>
      </c>
      <c r="AM2928" s="63" t="s">
        <v>4771</v>
      </c>
      <c r="AN2928" s="78">
        <v>0.0488</v>
      </c>
      <c r="AO2928" s="78">
        <v>0.5</v>
      </c>
      <c r="AP2928" s="63" t="s">
        <v>2719</v>
      </c>
      <c r="AQ2928" s="78">
        <v>0.0488</v>
      </c>
      <c r="AR2928" s="78">
        <v>0.5</v>
      </c>
      <c r="AS2928" s="86" t="s">
        <v>13988</v>
      </c>
    </row>
    <row r="2929" spans="13:45">
      <c r="M2929" s="62" t="s">
        <v>13989</v>
      </c>
      <c r="N2929" s="63"/>
      <c r="O2929" s="64" t="s">
        <v>2027</v>
      </c>
      <c r="P2929" s="65"/>
      <c r="Q2929" s="63" t="s">
        <v>2047</v>
      </c>
      <c r="R2929" s="68">
        <v>0</v>
      </c>
      <c r="S2929" s="68">
        <v>1</v>
      </c>
      <c r="T2929" s="69" t="s">
        <v>2022</v>
      </c>
      <c r="U2929" s="70"/>
      <c r="V2929" s="68"/>
      <c r="W2929" s="71"/>
      <c r="X2929" s="72"/>
      <c r="Y2929" s="71"/>
      <c r="Z2929" s="71"/>
      <c r="AA2929" s="71"/>
      <c r="AB2929" s="76"/>
      <c r="AC2929" s="68">
        <v>0</v>
      </c>
      <c r="AD2929" s="77"/>
      <c r="AE2929" s="68">
        <v>22</v>
      </c>
      <c r="AF2929" s="78"/>
      <c r="AG2929" s="81"/>
      <c r="AH2929" s="44" t="s">
        <v>2027</v>
      </c>
      <c r="AI2929" s="64" t="s">
        <v>2177</v>
      </c>
      <c r="AJ2929" s="63"/>
      <c r="AK2929" s="78"/>
      <c r="AL2929" s="78"/>
      <c r="AM2929" s="63"/>
      <c r="AN2929" s="78"/>
      <c r="AO2929" s="78"/>
      <c r="AP2929" s="63"/>
      <c r="AQ2929" s="78"/>
      <c r="AR2929" s="78"/>
      <c r="AS2929" s="86"/>
    </row>
    <row r="2930" spans="13:45">
      <c r="M2930" s="62" t="s">
        <v>1461</v>
      </c>
      <c r="N2930" s="63"/>
      <c r="O2930" s="64" t="s">
        <v>2027</v>
      </c>
      <c r="P2930" s="65"/>
      <c r="Q2930" s="63" t="s">
        <v>2047</v>
      </c>
      <c r="R2930" s="68">
        <v>0</v>
      </c>
      <c r="S2930" s="68">
        <v>1</v>
      </c>
      <c r="T2930" s="69" t="s">
        <v>2022</v>
      </c>
      <c r="U2930" s="70"/>
      <c r="V2930" s="68"/>
      <c r="W2930" s="71"/>
      <c r="X2930" s="72"/>
      <c r="Y2930" s="71"/>
      <c r="Z2930" s="71"/>
      <c r="AA2930" s="71"/>
      <c r="AB2930" s="76"/>
      <c r="AC2930" s="68">
        <v>0</v>
      </c>
      <c r="AD2930" s="77"/>
      <c r="AE2930" s="68">
        <v>25</v>
      </c>
      <c r="AF2930" s="78"/>
      <c r="AG2930" s="81"/>
      <c r="AH2930" s="44" t="s">
        <v>2027</v>
      </c>
      <c r="AI2930" s="64" t="s">
        <v>2177</v>
      </c>
      <c r="AJ2930" s="63"/>
      <c r="AK2930" s="78"/>
      <c r="AL2930" s="78"/>
      <c r="AM2930" s="63"/>
      <c r="AN2930" s="78"/>
      <c r="AO2930" s="78"/>
      <c r="AP2930" s="63"/>
      <c r="AQ2930" s="78"/>
      <c r="AR2930" s="78"/>
      <c r="AS2930" s="86"/>
    </row>
    <row r="2931" spans="13:45">
      <c r="M2931" s="62" t="s">
        <v>13990</v>
      </c>
      <c r="N2931" s="63" t="s">
        <v>13991</v>
      </c>
      <c r="O2931" s="64" t="s">
        <v>2027</v>
      </c>
      <c r="P2931" s="65"/>
      <c r="Q2931" s="63" t="s">
        <v>3147</v>
      </c>
      <c r="R2931" s="68">
        <v>0</v>
      </c>
      <c r="S2931" s="68">
        <v>1</v>
      </c>
      <c r="T2931" s="69" t="s">
        <v>2601</v>
      </c>
      <c r="U2931" s="70"/>
      <c r="V2931" s="68"/>
      <c r="W2931" s="71"/>
      <c r="X2931" s="72"/>
      <c r="Y2931" s="71"/>
      <c r="Z2931" s="71"/>
      <c r="AA2931" s="71">
        <v>1</v>
      </c>
      <c r="AB2931" s="76">
        <v>0</v>
      </c>
      <c r="AC2931" s="68">
        <v>65</v>
      </c>
      <c r="AD2931" s="77">
        <v>0</v>
      </c>
      <c r="AE2931" s="68">
        <v>1</v>
      </c>
      <c r="AF2931" s="78">
        <v>0.9649</v>
      </c>
      <c r="AG2931" s="81">
        <v>1</v>
      </c>
      <c r="AH2931" s="82">
        <v>5.78</v>
      </c>
      <c r="AI2931" s="64" t="s">
        <v>13992</v>
      </c>
      <c r="AJ2931" s="63" t="s">
        <v>13993</v>
      </c>
      <c r="AK2931" s="78">
        <v>0.6772</v>
      </c>
      <c r="AL2931" s="78">
        <v>0.5</v>
      </c>
      <c r="AM2931" s="63" t="s">
        <v>6151</v>
      </c>
      <c r="AN2931" s="78">
        <v>0.1719</v>
      </c>
      <c r="AO2931" s="78">
        <v>0.125</v>
      </c>
      <c r="AP2931" s="63" t="s">
        <v>6150</v>
      </c>
      <c r="AQ2931" s="78">
        <v>0.1158</v>
      </c>
      <c r="AR2931" s="78">
        <v>0.375</v>
      </c>
      <c r="AS2931" s="86" t="s">
        <v>13994</v>
      </c>
    </row>
    <row r="2932" spans="13:45">
      <c r="M2932" s="62" t="s">
        <v>13995</v>
      </c>
      <c r="N2932" s="63" t="s">
        <v>13996</v>
      </c>
      <c r="O2932" s="64" t="s">
        <v>2027</v>
      </c>
      <c r="P2932" s="65"/>
      <c r="Q2932" s="63" t="s">
        <v>2149</v>
      </c>
      <c r="R2932" s="68">
        <v>0</v>
      </c>
      <c r="S2932" s="68">
        <v>3</v>
      </c>
      <c r="T2932" s="69" t="s">
        <v>9299</v>
      </c>
      <c r="U2932" s="70">
        <v>115735</v>
      </c>
      <c r="V2932" s="68">
        <v>11965</v>
      </c>
      <c r="W2932" s="71">
        <v>2982</v>
      </c>
      <c r="X2932" s="72">
        <v>0.2493</v>
      </c>
      <c r="Y2932" s="71">
        <v>245812</v>
      </c>
      <c r="Z2932" s="71">
        <v>4999</v>
      </c>
      <c r="AA2932" s="71">
        <v>68</v>
      </c>
      <c r="AB2932" s="76">
        <v>0</v>
      </c>
      <c r="AC2932" s="68">
        <v>181</v>
      </c>
      <c r="AD2932" s="77">
        <v>66.1</v>
      </c>
      <c r="AE2932" s="68">
        <v>46</v>
      </c>
      <c r="AF2932" s="78">
        <v>0.8837</v>
      </c>
      <c r="AG2932" s="81">
        <v>0.7846</v>
      </c>
      <c r="AH2932" s="82">
        <v>1.54</v>
      </c>
      <c r="AI2932" s="64" t="s">
        <v>4790</v>
      </c>
      <c r="AJ2932" s="63" t="s">
        <v>6150</v>
      </c>
      <c r="AK2932" s="78">
        <v>0.5711</v>
      </c>
      <c r="AL2932" s="78">
        <v>0.6</v>
      </c>
      <c r="AM2932" s="63" t="s">
        <v>6151</v>
      </c>
      <c r="AN2932" s="78">
        <v>0.1924</v>
      </c>
      <c r="AO2932" s="78">
        <v>0.0769</v>
      </c>
      <c r="AP2932" s="63" t="s">
        <v>6152</v>
      </c>
      <c r="AQ2932" s="78">
        <v>0.1202</v>
      </c>
      <c r="AR2932" s="78">
        <v>0.1077</v>
      </c>
      <c r="AS2932" s="86" t="s">
        <v>13997</v>
      </c>
    </row>
    <row r="2933" spans="13:45">
      <c r="M2933" s="62" t="s">
        <v>13998</v>
      </c>
      <c r="N2933" s="63"/>
      <c r="O2933" s="64" t="s">
        <v>2027</v>
      </c>
      <c r="P2933" s="65"/>
      <c r="Q2933" s="63" t="s">
        <v>2149</v>
      </c>
      <c r="R2933" s="68">
        <v>0</v>
      </c>
      <c r="S2933" s="68">
        <v>1</v>
      </c>
      <c r="T2933" s="69" t="s">
        <v>2022</v>
      </c>
      <c r="U2933" s="70"/>
      <c r="V2933" s="68"/>
      <c r="W2933" s="71"/>
      <c r="X2933" s="72"/>
      <c r="Y2933" s="71"/>
      <c r="Z2933" s="71"/>
      <c r="AA2933" s="71"/>
      <c r="AB2933" s="76"/>
      <c r="AC2933" s="68">
        <v>0</v>
      </c>
      <c r="AD2933" s="77"/>
      <c r="AE2933" s="68">
        <v>18</v>
      </c>
      <c r="AF2933" s="78"/>
      <c r="AG2933" s="81"/>
      <c r="AH2933" s="44" t="s">
        <v>2027</v>
      </c>
      <c r="AI2933" s="64" t="s">
        <v>2177</v>
      </c>
      <c r="AJ2933" s="63"/>
      <c r="AK2933" s="78"/>
      <c r="AL2933" s="78"/>
      <c r="AM2933" s="63"/>
      <c r="AN2933" s="78"/>
      <c r="AO2933" s="78"/>
      <c r="AP2933" s="63"/>
      <c r="AQ2933" s="78"/>
      <c r="AR2933" s="78"/>
      <c r="AS2933" s="86"/>
    </row>
    <row r="2934" spans="13:45">
      <c r="M2934" s="62" t="s">
        <v>13999</v>
      </c>
      <c r="N2934" s="63"/>
      <c r="O2934" s="64" t="s">
        <v>2027</v>
      </c>
      <c r="P2934" s="65"/>
      <c r="Q2934" s="63" t="s">
        <v>4152</v>
      </c>
      <c r="R2934" s="68">
        <v>0</v>
      </c>
      <c r="S2934" s="68">
        <v>1</v>
      </c>
      <c r="T2934" s="69" t="s">
        <v>2910</v>
      </c>
      <c r="U2934" s="70"/>
      <c r="V2934" s="68"/>
      <c r="W2934" s="71"/>
      <c r="X2934" s="72"/>
      <c r="Y2934" s="71"/>
      <c r="Z2934" s="71"/>
      <c r="AA2934" s="71"/>
      <c r="AB2934" s="76"/>
      <c r="AC2934" s="68">
        <v>0</v>
      </c>
      <c r="AD2934" s="77"/>
      <c r="AE2934" s="68">
        <v>17</v>
      </c>
      <c r="AF2934" s="78"/>
      <c r="AG2934" s="81"/>
      <c r="AH2934" s="44" t="s">
        <v>2027</v>
      </c>
      <c r="AI2934" s="64" t="s">
        <v>2177</v>
      </c>
      <c r="AJ2934" s="63"/>
      <c r="AK2934" s="78"/>
      <c r="AL2934" s="78"/>
      <c r="AM2934" s="63"/>
      <c r="AN2934" s="78"/>
      <c r="AO2934" s="78"/>
      <c r="AP2934" s="63"/>
      <c r="AQ2934" s="78"/>
      <c r="AR2934" s="78"/>
      <c r="AS2934" s="86"/>
    </row>
    <row r="2935" spans="13:45">
      <c r="M2935" s="62" t="s">
        <v>14000</v>
      </c>
      <c r="N2935" s="63"/>
      <c r="O2935" s="64" t="s">
        <v>2027</v>
      </c>
      <c r="P2935" s="65"/>
      <c r="Q2935" s="63" t="s">
        <v>2047</v>
      </c>
      <c r="R2935" s="68">
        <v>0</v>
      </c>
      <c r="S2935" s="68">
        <v>1</v>
      </c>
      <c r="T2935" s="69" t="s">
        <v>2022</v>
      </c>
      <c r="U2935" s="70"/>
      <c r="V2935" s="68"/>
      <c r="W2935" s="71"/>
      <c r="X2935" s="72"/>
      <c r="Y2935" s="71"/>
      <c r="Z2935" s="71"/>
      <c r="AA2935" s="71"/>
      <c r="AB2935" s="76"/>
      <c r="AC2935" s="68">
        <v>0</v>
      </c>
      <c r="AD2935" s="77"/>
      <c r="AE2935" s="68">
        <v>13</v>
      </c>
      <c r="AF2935" s="78"/>
      <c r="AG2935" s="81"/>
      <c r="AH2935" s="44" t="s">
        <v>2027</v>
      </c>
      <c r="AI2935" s="64" t="s">
        <v>2177</v>
      </c>
      <c r="AJ2935" s="63"/>
      <c r="AK2935" s="78"/>
      <c r="AL2935" s="78"/>
      <c r="AM2935" s="63"/>
      <c r="AN2935" s="78"/>
      <c r="AO2935" s="78"/>
      <c r="AP2935" s="63"/>
      <c r="AQ2935" s="78"/>
      <c r="AR2935" s="78"/>
      <c r="AS2935" s="86"/>
    </row>
    <row r="2936" spans="13:45">
      <c r="M2936" s="62" t="s">
        <v>14001</v>
      </c>
      <c r="N2936" s="63"/>
      <c r="O2936" s="64" t="s">
        <v>2027</v>
      </c>
      <c r="P2936" s="65"/>
      <c r="Q2936" s="63" t="s">
        <v>2247</v>
      </c>
      <c r="R2936" s="68">
        <v>0</v>
      </c>
      <c r="S2936" s="68">
        <v>1</v>
      </c>
      <c r="T2936" s="69" t="s">
        <v>2601</v>
      </c>
      <c r="U2936" s="70"/>
      <c r="V2936" s="68"/>
      <c r="W2936" s="71"/>
      <c r="X2936" s="72"/>
      <c r="Y2936" s="71"/>
      <c r="Z2936" s="71"/>
      <c r="AA2936" s="71"/>
      <c r="AB2936" s="76"/>
      <c r="AC2936" s="68">
        <v>0</v>
      </c>
      <c r="AD2936" s="77"/>
      <c r="AE2936" s="68">
        <v>13</v>
      </c>
      <c r="AF2936" s="78"/>
      <c r="AG2936" s="81"/>
      <c r="AH2936" s="44" t="s">
        <v>2027</v>
      </c>
      <c r="AI2936" s="64" t="s">
        <v>2177</v>
      </c>
      <c r="AJ2936" s="63"/>
      <c r="AK2936" s="78"/>
      <c r="AL2936" s="78"/>
      <c r="AM2936" s="63"/>
      <c r="AN2936" s="78"/>
      <c r="AO2936" s="78"/>
      <c r="AP2936" s="63"/>
      <c r="AQ2936" s="78"/>
      <c r="AR2936" s="78"/>
      <c r="AS2936" s="86"/>
    </row>
    <row r="2937" spans="13:45">
      <c r="M2937" s="62" t="s">
        <v>14002</v>
      </c>
      <c r="N2937" s="63" t="s">
        <v>14003</v>
      </c>
      <c r="O2937" s="64" t="s">
        <v>2027</v>
      </c>
      <c r="P2937" s="65"/>
      <c r="Q2937" s="63" t="s">
        <v>2149</v>
      </c>
      <c r="R2937" s="68">
        <v>0</v>
      </c>
      <c r="S2937" s="68">
        <v>1</v>
      </c>
      <c r="T2937" s="69" t="s">
        <v>2022</v>
      </c>
      <c r="U2937" s="70">
        <v>406699</v>
      </c>
      <c r="V2937" s="68">
        <v>3470</v>
      </c>
      <c r="W2937" s="71">
        <v>706</v>
      </c>
      <c r="X2937" s="72">
        <v>0.2035</v>
      </c>
      <c r="Y2937" s="71">
        <v>94414</v>
      </c>
      <c r="Z2937" s="71">
        <v>1353</v>
      </c>
      <c r="AA2937" s="71">
        <v>17</v>
      </c>
      <c r="AB2937" s="76">
        <v>48</v>
      </c>
      <c r="AC2937" s="68">
        <v>158</v>
      </c>
      <c r="AD2937" s="77">
        <v>21.96</v>
      </c>
      <c r="AE2937" s="68">
        <v>4</v>
      </c>
      <c r="AF2937" s="78">
        <v>0.5405</v>
      </c>
      <c r="AG2937" s="81">
        <v>0.24</v>
      </c>
      <c r="AH2937" s="82">
        <v>1.61</v>
      </c>
      <c r="AI2937" s="64" t="s">
        <v>3143</v>
      </c>
      <c r="AJ2937" s="63" t="s">
        <v>14004</v>
      </c>
      <c r="AK2937" s="78">
        <v>0.2162</v>
      </c>
      <c r="AL2937" s="78">
        <v>0.12</v>
      </c>
      <c r="AM2937" s="63" t="s">
        <v>14005</v>
      </c>
      <c r="AN2937" s="78">
        <v>0.1689</v>
      </c>
      <c r="AO2937" s="78">
        <v>0.04</v>
      </c>
      <c r="AP2937" s="63" t="s">
        <v>14006</v>
      </c>
      <c r="AQ2937" s="78">
        <v>0.1554</v>
      </c>
      <c r="AR2937" s="78">
        <v>0.08</v>
      </c>
      <c r="AS2937" s="86" t="s">
        <v>14007</v>
      </c>
    </row>
    <row r="2938" spans="13:45">
      <c r="M2938" s="62" t="s">
        <v>1457</v>
      </c>
      <c r="N2938" s="63"/>
      <c r="O2938" s="64" t="s">
        <v>2027</v>
      </c>
      <c r="P2938" s="65"/>
      <c r="Q2938" s="63" t="s">
        <v>2047</v>
      </c>
      <c r="R2938" s="68">
        <v>0</v>
      </c>
      <c r="S2938" s="68">
        <v>1</v>
      </c>
      <c r="T2938" s="69" t="s">
        <v>2022</v>
      </c>
      <c r="U2938" s="70"/>
      <c r="V2938" s="68"/>
      <c r="W2938" s="71"/>
      <c r="X2938" s="72"/>
      <c r="Y2938" s="71"/>
      <c r="Z2938" s="71"/>
      <c r="AA2938" s="71"/>
      <c r="AB2938" s="76"/>
      <c r="AC2938" s="68">
        <v>0</v>
      </c>
      <c r="AD2938" s="77"/>
      <c r="AE2938" s="68">
        <v>22</v>
      </c>
      <c r="AF2938" s="78"/>
      <c r="AG2938" s="81"/>
      <c r="AH2938" s="44" t="s">
        <v>2027</v>
      </c>
      <c r="AI2938" s="64" t="s">
        <v>2177</v>
      </c>
      <c r="AJ2938" s="63"/>
      <c r="AK2938" s="78"/>
      <c r="AL2938" s="78"/>
      <c r="AM2938" s="63"/>
      <c r="AN2938" s="78"/>
      <c r="AO2938" s="78"/>
      <c r="AP2938" s="63"/>
      <c r="AQ2938" s="78"/>
      <c r="AR2938" s="78"/>
      <c r="AS2938" s="86"/>
    </row>
    <row r="2939" spans="13:45">
      <c r="M2939" s="62" t="s">
        <v>14008</v>
      </c>
      <c r="N2939" s="63"/>
      <c r="O2939" s="64" t="s">
        <v>2027</v>
      </c>
      <c r="P2939" s="65"/>
      <c r="Q2939" s="63" t="s">
        <v>2047</v>
      </c>
      <c r="R2939" s="68">
        <v>0</v>
      </c>
      <c r="S2939" s="68">
        <v>1</v>
      </c>
      <c r="T2939" s="69" t="s">
        <v>2022</v>
      </c>
      <c r="U2939" s="70"/>
      <c r="V2939" s="68"/>
      <c r="W2939" s="71"/>
      <c r="X2939" s="72"/>
      <c r="Y2939" s="71"/>
      <c r="Z2939" s="71"/>
      <c r="AA2939" s="71"/>
      <c r="AB2939" s="76"/>
      <c r="AC2939" s="68">
        <v>0</v>
      </c>
      <c r="AD2939" s="77"/>
      <c r="AE2939" s="68">
        <v>17</v>
      </c>
      <c r="AF2939" s="78"/>
      <c r="AG2939" s="81"/>
      <c r="AH2939" s="44" t="s">
        <v>2027</v>
      </c>
      <c r="AI2939" s="64" t="s">
        <v>2177</v>
      </c>
      <c r="AJ2939" s="63"/>
      <c r="AK2939" s="78"/>
      <c r="AL2939" s="78"/>
      <c r="AM2939" s="63"/>
      <c r="AN2939" s="78"/>
      <c r="AO2939" s="78"/>
      <c r="AP2939" s="63"/>
      <c r="AQ2939" s="78"/>
      <c r="AR2939" s="78"/>
      <c r="AS2939" s="86"/>
    </row>
    <row r="2940" spans="13:45">
      <c r="M2940" s="62" t="s">
        <v>14009</v>
      </c>
      <c r="N2940" s="63"/>
      <c r="O2940" s="64" t="s">
        <v>2027</v>
      </c>
      <c r="P2940" s="65"/>
      <c r="Q2940" s="63" t="s">
        <v>2047</v>
      </c>
      <c r="R2940" s="68">
        <v>0</v>
      </c>
      <c r="S2940" s="68">
        <v>1</v>
      </c>
      <c r="T2940" s="69" t="s">
        <v>2022</v>
      </c>
      <c r="U2940" s="70"/>
      <c r="V2940" s="68"/>
      <c r="W2940" s="71"/>
      <c r="X2940" s="72"/>
      <c r="Y2940" s="71"/>
      <c r="Z2940" s="71"/>
      <c r="AA2940" s="71"/>
      <c r="AB2940" s="76"/>
      <c r="AC2940" s="68">
        <v>0</v>
      </c>
      <c r="AD2940" s="77"/>
      <c r="AE2940" s="68">
        <v>22</v>
      </c>
      <c r="AF2940" s="78"/>
      <c r="AG2940" s="81"/>
      <c r="AH2940" s="44" t="s">
        <v>2027</v>
      </c>
      <c r="AI2940" s="64" t="s">
        <v>2177</v>
      </c>
      <c r="AJ2940" s="63"/>
      <c r="AK2940" s="78"/>
      <c r="AL2940" s="78"/>
      <c r="AM2940" s="63"/>
      <c r="AN2940" s="78"/>
      <c r="AO2940" s="78"/>
      <c r="AP2940" s="63"/>
      <c r="AQ2940" s="78"/>
      <c r="AR2940" s="78"/>
      <c r="AS2940" s="86"/>
    </row>
    <row r="2941" spans="13:45">
      <c r="M2941" s="62" t="s">
        <v>14010</v>
      </c>
      <c r="N2941" s="63" t="s">
        <v>2687</v>
      </c>
      <c r="O2941" s="64" t="s">
        <v>2027</v>
      </c>
      <c r="P2941" s="65"/>
      <c r="Q2941" s="63" t="s">
        <v>2047</v>
      </c>
      <c r="R2941" s="68">
        <v>0</v>
      </c>
      <c r="S2941" s="68">
        <v>1</v>
      </c>
      <c r="T2941" s="69" t="s">
        <v>2022</v>
      </c>
      <c r="U2941" s="70"/>
      <c r="V2941" s="68"/>
      <c r="W2941" s="71"/>
      <c r="X2941" s="72"/>
      <c r="Y2941" s="71"/>
      <c r="Z2941" s="71"/>
      <c r="AA2941" s="71">
        <v>1</v>
      </c>
      <c r="AB2941" s="76">
        <v>0</v>
      </c>
      <c r="AC2941" s="68">
        <v>120779</v>
      </c>
      <c r="AD2941" s="77">
        <v>0</v>
      </c>
      <c r="AE2941" s="68">
        <v>23</v>
      </c>
      <c r="AF2941" s="78">
        <v>0.56</v>
      </c>
      <c r="AG2941" s="81">
        <v>0.5</v>
      </c>
      <c r="AH2941" s="82">
        <v>1.14</v>
      </c>
      <c r="AI2941" s="64" t="s">
        <v>3281</v>
      </c>
      <c r="AJ2941" s="63" t="s">
        <v>14011</v>
      </c>
      <c r="AK2941" s="78">
        <v>0.34</v>
      </c>
      <c r="AL2941" s="78">
        <v>0.5</v>
      </c>
      <c r="AM2941" s="63" t="s">
        <v>2122</v>
      </c>
      <c r="AN2941" s="78">
        <v>0.14</v>
      </c>
      <c r="AO2941" s="78">
        <v>0</v>
      </c>
      <c r="AP2941" s="63" t="s">
        <v>14012</v>
      </c>
      <c r="AQ2941" s="78">
        <v>0.08</v>
      </c>
      <c r="AR2941" s="78">
        <v>0</v>
      </c>
      <c r="AS2941" s="86" t="s">
        <v>14013</v>
      </c>
    </row>
    <row r="2942" spans="13:45">
      <c r="M2942" s="62" t="s">
        <v>14014</v>
      </c>
      <c r="N2942" s="63" t="s">
        <v>14015</v>
      </c>
      <c r="O2942" s="64" t="s">
        <v>2027</v>
      </c>
      <c r="P2942" s="65"/>
      <c r="Q2942" s="63" t="s">
        <v>2047</v>
      </c>
      <c r="R2942" s="68">
        <v>0</v>
      </c>
      <c r="S2942" s="68">
        <v>1</v>
      </c>
      <c r="T2942" s="69" t="s">
        <v>2066</v>
      </c>
      <c r="U2942" s="70">
        <v>1190857</v>
      </c>
      <c r="V2942" s="68">
        <v>2112</v>
      </c>
      <c r="W2942" s="71">
        <v>500</v>
      </c>
      <c r="X2942" s="72">
        <v>0.2371</v>
      </c>
      <c r="Y2942" s="71">
        <v>52674</v>
      </c>
      <c r="Z2942" s="71">
        <v>855</v>
      </c>
      <c r="AA2942" s="71">
        <v>12</v>
      </c>
      <c r="AB2942" s="76">
        <v>7</v>
      </c>
      <c r="AC2942" s="68">
        <v>159</v>
      </c>
      <c r="AD2942" s="77">
        <v>13.28</v>
      </c>
      <c r="AE2942" s="68">
        <v>4</v>
      </c>
      <c r="AF2942" s="78">
        <v>0.4</v>
      </c>
      <c r="AG2942" s="81">
        <v>0.3333</v>
      </c>
      <c r="AH2942" s="82">
        <v>0.55</v>
      </c>
      <c r="AI2942" s="64" t="s">
        <v>4998</v>
      </c>
      <c r="AJ2942" s="63" t="s">
        <v>4116</v>
      </c>
      <c r="AK2942" s="78">
        <v>0.16</v>
      </c>
      <c r="AL2942" s="78">
        <v>0.1111</v>
      </c>
      <c r="AM2942" s="63" t="s">
        <v>4115</v>
      </c>
      <c r="AN2942" s="78">
        <v>0.12</v>
      </c>
      <c r="AO2942" s="78">
        <v>0.2222</v>
      </c>
      <c r="AP2942" s="63" t="s">
        <v>14016</v>
      </c>
      <c r="AQ2942" s="78">
        <v>0.12</v>
      </c>
      <c r="AR2942" s="78">
        <v>0</v>
      </c>
      <c r="AS2942" s="86" t="s">
        <v>14017</v>
      </c>
    </row>
    <row r="2943" spans="13:45">
      <c r="M2943" s="62" t="s">
        <v>14018</v>
      </c>
      <c r="N2943" s="63" t="s">
        <v>14019</v>
      </c>
      <c r="O2943" s="64" t="s">
        <v>2027</v>
      </c>
      <c r="P2943" s="65"/>
      <c r="Q2943" s="63" t="s">
        <v>2047</v>
      </c>
      <c r="R2943" s="68">
        <v>0</v>
      </c>
      <c r="S2943" s="68">
        <v>2</v>
      </c>
      <c r="T2943" s="69" t="s">
        <v>12237</v>
      </c>
      <c r="U2943" s="70">
        <v>1998759</v>
      </c>
      <c r="V2943" s="68">
        <v>609</v>
      </c>
      <c r="W2943" s="71">
        <v>53</v>
      </c>
      <c r="X2943" s="72">
        <v>0.0878</v>
      </c>
      <c r="Y2943" s="71">
        <v>17304</v>
      </c>
      <c r="Z2943" s="71">
        <v>238</v>
      </c>
      <c r="AA2943" s="71">
        <v>2</v>
      </c>
      <c r="AB2943" s="76">
        <v>5</v>
      </c>
      <c r="AC2943" s="68">
        <v>835</v>
      </c>
      <c r="AD2943" s="77">
        <v>0.73</v>
      </c>
      <c r="AE2943" s="68">
        <v>1</v>
      </c>
      <c r="AF2943" s="78">
        <v>0.3793</v>
      </c>
      <c r="AG2943" s="81">
        <v>0</v>
      </c>
      <c r="AH2943" s="82">
        <v>0.74</v>
      </c>
      <c r="AI2943" s="64" t="s">
        <v>4248</v>
      </c>
      <c r="AJ2943" s="63" t="s">
        <v>14020</v>
      </c>
      <c r="AK2943" s="78">
        <v>0.1724</v>
      </c>
      <c r="AL2943" s="78">
        <v>0</v>
      </c>
      <c r="AM2943" s="63" t="s">
        <v>14021</v>
      </c>
      <c r="AN2943" s="78">
        <v>0.1379</v>
      </c>
      <c r="AO2943" s="78">
        <v>0</v>
      </c>
      <c r="AP2943" s="63" t="s">
        <v>2796</v>
      </c>
      <c r="AQ2943" s="78">
        <v>0.069</v>
      </c>
      <c r="AR2943" s="78">
        <v>0</v>
      </c>
      <c r="AS2943" s="86" t="s">
        <v>14022</v>
      </c>
    </row>
    <row r="2944" spans="13:45">
      <c r="M2944" s="62" t="s">
        <v>14023</v>
      </c>
      <c r="N2944" s="63" t="s">
        <v>14024</v>
      </c>
      <c r="O2944" s="64" t="s">
        <v>2027</v>
      </c>
      <c r="P2944" s="65"/>
      <c r="Q2944" s="63" t="s">
        <v>4152</v>
      </c>
      <c r="R2944" s="68">
        <v>0</v>
      </c>
      <c r="S2944" s="68">
        <v>1</v>
      </c>
      <c r="T2944" s="69" t="s">
        <v>2601</v>
      </c>
      <c r="U2944" s="70">
        <v>134658</v>
      </c>
      <c r="V2944" s="68">
        <v>26988</v>
      </c>
      <c r="W2944" s="71">
        <v>1468</v>
      </c>
      <c r="X2944" s="72">
        <v>0.0544</v>
      </c>
      <c r="Y2944" s="71">
        <v>718624</v>
      </c>
      <c r="Z2944" s="71">
        <v>10651</v>
      </c>
      <c r="AA2944" s="71">
        <v>34</v>
      </c>
      <c r="AB2944" s="76">
        <v>0</v>
      </c>
      <c r="AC2944" s="68">
        <v>123</v>
      </c>
      <c r="AD2944" s="77">
        <v>219.41</v>
      </c>
      <c r="AE2944" s="68">
        <v>27</v>
      </c>
      <c r="AF2944" s="78">
        <v>0.8774</v>
      </c>
      <c r="AG2944" s="81">
        <v>0.75</v>
      </c>
      <c r="AH2944" s="82">
        <v>5.88</v>
      </c>
      <c r="AI2944" s="64" t="s">
        <v>14025</v>
      </c>
      <c r="AJ2944" s="63" t="s">
        <v>14026</v>
      </c>
      <c r="AK2944" s="78">
        <v>0.6181</v>
      </c>
      <c r="AL2944" s="78">
        <v>0.5455</v>
      </c>
      <c r="AM2944" s="63" t="s">
        <v>14027</v>
      </c>
      <c r="AN2944" s="78">
        <v>0.2199</v>
      </c>
      <c r="AO2944" s="78">
        <v>0.2045</v>
      </c>
      <c r="AP2944" s="63" t="s">
        <v>14028</v>
      </c>
      <c r="AQ2944" s="78">
        <v>0.0394</v>
      </c>
      <c r="AR2944" s="78">
        <v>0</v>
      </c>
      <c r="AS2944" s="86" t="s">
        <v>14029</v>
      </c>
    </row>
    <row r="2945" spans="13:45">
      <c r="M2945" s="62" t="s">
        <v>14030</v>
      </c>
      <c r="N2945" s="63"/>
      <c r="O2945" s="64" t="s">
        <v>2027</v>
      </c>
      <c r="P2945" s="65"/>
      <c r="Q2945" s="63" t="s">
        <v>2047</v>
      </c>
      <c r="R2945" s="68">
        <v>0</v>
      </c>
      <c r="S2945" s="68">
        <v>1</v>
      </c>
      <c r="T2945" s="69" t="s">
        <v>5840</v>
      </c>
      <c r="U2945" s="70"/>
      <c r="V2945" s="68"/>
      <c r="W2945" s="71"/>
      <c r="X2945" s="72"/>
      <c r="Y2945" s="71"/>
      <c r="Z2945" s="71"/>
      <c r="AA2945" s="71"/>
      <c r="AB2945" s="76"/>
      <c r="AC2945" s="68">
        <v>0</v>
      </c>
      <c r="AD2945" s="77"/>
      <c r="AE2945" s="68">
        <v>1</v>
      </c>
      <c r="AF2945" s="78"/>
      <c r="AG2945" s="81"/>
      <c r="AH2945" s="44" t="s">
        <v>2027</v>
      </c>
      <c r="AI2945" s="64" t="s">
        <v>2177</v>
      </c>
      <c r="AJ2945" s="63"/>
      <c r="AK2945" s="78"/>
      <c r="AL2945" s="78"/>
      <c r="AM2945" s="63"/>
      <c r="AN2945" s="78"/>
      <c r="AO2945" s="78"/>
      <c r="AP2945" s="63"/>
      <c r="AQ2945" s="78"/>
      <c r="AR2945" s="78"/>
      <c r="AS2945" s="86"/>
    </row>
    <row r="2946" spans="13:45">
      <c r="M2946" s="62" t="s">
        <v>14031</v>
      </c>
      <c r="N2946" s="63"/>
      <c r="O2946" s="64" t="s">
        <v>2027</v>
      </c>
      <c r="P2946" s="65"/>
      <c r="Q2946" s="63" t="s">
        <v>2247</v>
      </c>
      <c r="R2946" s="68">
        <v>0</v>
      </c>
      <c r="S2946" s="68">
        <v>1</v>
      </c>
      <c r="T2946" s="69" t="s">
        <v>2601</v>
      </c>
      <c r="U2946" s="70"/>
      <c r="V2946" s="68"/>
      <c r="W2946" s="71"/>
      <c r="X2946" s="72"/>
      <c r="Y2946" s="71"/>
      <c r="Z2946" s="71"/>
      <c r="AA2946" s="71"/>
      <c r="AB2946" s="76"/>
      <c r="AC2946" s="68">
        <v>0</v>
      </c>
      <c r="AD2946" s="77"/>
      <c r="AE2946" s="68">
        <v>4</v>
      </c>
      <c r="AF2946" s="78"/>
      <c r="AG2946" s="81"/>
      <c r="AH2946" s="44" t="s">
        <v>2027</v>
      </c>
      <c r="AI2946" s="64" t="s">
        <v>2177</v>
      </c>
      <c r="AJ2946" s="63"/>
      <c r="AK2946" s="78"/>
      <c r="AL2946" s="78"/>
      <c r="AM2946" s="63"/>
      <c r="AN2946" s="78"/>
      <c r="AO2946" s="78"/>
      <c r="AP2946" s="63"/>
      <c r="AQ2946" s="78"/>
      <c r="AR2946" s="78"/>
      <c r="AS2946" s="86"/>
    </row>
    <row r="2947" spans="13:45">
      <c r="M2947" s="62" t="s">
        <v>1450</v>
      </c>
      <c r="N2947" s="63" t="s">
        <v>14032</v>
      </c>
      <c r="O2947" s="64" t="s">
        <v>2027</v>
      </c>
      <c r="P2947" s="65"/>
      <c r="Q2947" s="63" t="s">
        <v>2149</v>
      </c>
      <c r="R2947" s="68">
        <v>0</v>
      </c>
      <c r="S2947" s="68">
        <v>2</v>
      </c>
      <c r="T2947" s="69" t="s">
        <v>6116</v>
      </c>
      <c r="U2947" s="70"/>
      <c r="V2947" s="68"/>
      <c r="W2947" s="71"/>
      <c r="X2947" s="72"/>
      <c r="Y2947" s="71"/>
      <c r="Z2947" s="71"/>
      <c r="AA2947" s="71">
        <v>1</v>
      </c>
      <c r="AB2947" s="76">
        <v>0</v>
      </c>
      <c r="AC2947" s="68">
        <v>311</v>
      </c>
      <c r="AD2947" s="77">
        <v>0</v>
      </c>
      <c r="AE2947" s="68">
        <v>20</v>
      </c>
      <c r="AF2947" s="78">
        <v>0.5947</v>
      </c>
      <c r="AG2947" s="81">
        <v>0.2858</v>
      </c>
      <c r="AH2947" s="82">
        <v>3.15</v>
      </c>
      <c r="AI2947" s="64" t="s">
        <v>14033</v>
      </c>
      <c r="AJ2947" s="63" t="s">
        <v>14034</v>
      </c>
      <c r="AK2947" s="78">
        <v>0.3514</v>
      </c>
      <c r="AL2947" s="78">
        <v>0.1429</v>
      </c>
      <c r="AM2947" s="63" t="s">
        <v>14035</v>
      </c>
      <c r="AN2947" s="78">
        <v>0.1622</v>
      </c>
      <c r="AO2947" s="78">
        <v>0.1429</v>
      </c>
      <c r="AP2947" s="63" t="s">
        <v>14036</v>
      </c>
      <c r="AQ2947" s="78">
        <v>0.0811</v>
      </c>
      <c r="AR2947" s="78">
        <v>0</v>
      </c>
      <c r="AS2947" s="86" t="s">
        <v>14037</v>
      </c>
    </row>
    <row r="2948" spans="13:45">
      <c r="M2948" s="62" t="s">
        <v>14038</v>
      </c>
      <c r="N2948" s="63"/>
      <c r="O2948" s="64" t="s">
        <v>2027</v>
      </c>
      <c r="P2948" s="65"/>
      <c r="Q2948" s="63" t="s">
        <v>2247</v>
      </c>
      <c r="R2948" s="68">
        <v>0</v>
      </c>
      <c r="S2948" s="68">
        <v>1</v>
      </c>
      <c r="T2948" s="69" t="s">
        <v>2601</v>
      </c>
      <c r="U2948" s="70"/>
      <c r="V2948" s="68"/>
      <c r="W2948" s="71"/>
      <c r="X2948" s="72"/>
      <c r="Y2948" s="71"/>
      <c r="Z2948" s="71"/>
      <c r="AA2948" s="71"/>
      <c r="AB2948" s="76"/>
      <c r="AC2948" s="68">
        <v>0</v>
      </c>
      <c r="AD2948" s="77"/>
      <c r="AE2948" s="68">
        <v>12</v>
      </c>
      <c r="AF2948" s="78"/>
      <c r="AG2948" s="81"/>
      <c r="AH2948" s="44" t="s">
        <v>2027</v>
      </c>
      <c r="AI2948" s="64" t="s">
        <v>2177</v>
      </c>
      <c r="AJ2948" s="63"/>
      <c r="AK2948" s="78"/>
      <c r="AL2948" s="78"/>
      <c r="AM2948" s="63"/>
      <c r="AN2948" s="78"/>
      <c r="AO2948" s="78"/>
      <c r="AP2948" s="63"/>
      <c r="AQ2948" s="78"/>
      <c r="AR2948" s="78"/>
      <c r="AS2948" s="86"/>
    </row>
    <row r="2949" spans="13:45">
      <c r="M2949" s="62" t="s">
        <v>14039</v>
      </c>
      <c r="N2949" s="63" t="s">
        <v>14040</v>
      </c>
      <c r="O2949" s="64" t="s">
        <v>2027</v>
      </c>
      <c r="P2949" s="65"/>
      <c r="Q2949" s="63" t="s">
        <v>2149</v>
      </c>
      <c r="R2949" s="68">
        <v>0</v>
      </c>
      <c r="S2949" s="68">
        <v>1</v>
      </c>
      <c r="T2949" s="69" t="s">
        <v>2022</v>
      </c>
      <c r="U2949" s="70">
        <v>1290190</v>
      </c>
      <c r="V2949" s="68">
        <v>1684</v>
      </c>
      <c r="W2949" s="71">
        <v>102</v>
      </c>
      <c r="X2949" s="72">
        <v>0.061</v>
      </c>
      <c r="Y2949" s="71">
        <v>43036</v>
      </c>
      <c r="Z2949" s="71">
        <v>735</v>
      </c>
      <c r="AA2949" s="71">
        <v>3</v>
      </c>
      <c r="AB2949" s="76">
        <v>0</v>
      </c>
      <c r="AC2949" s="68">
        <v>346</v>
      </c>
      <c r="AD2949" s="77">
        <v>4.87</v>
      </c>
      <c r="AE2949" s="68">
        <v>14</v>
      </c>
      <c r="AF2949" s="78">
        <v>0.413</v>
      </c>
      <c r="AG2949" s="81">
        <v>0.25</v>
      </c>
      <c r="AH2949" s="82">
        <v>0.34</v>
      </c>
      <c r="AI2949" s="64" t="s">
        <v>3228</v>
      </c>
      <c r="AJ2949" s="63" t="s">
        <v>14041</v>
      </c>
      <c r="AK2949" s="78">
        <v>0.1522</v>
      </c>
      <c r="AL2949" s="78">
        <v>0</v>
      </c>
      <c r="AM2949" s="63" t="s">
        <v>14042</v>
      </c>
      <c r="AN2949" s="78">
        <v>0.1304</v>
      </c>
      <c r="AO2949" s="78">
        <v>0.25</v>
      </c>
      <c r="AP2949" s="63" t="s">
        <v>14043</v>
      </c>
      <c r="AQ2949" s="78">
        <v>0.1304</v>
      </c>
      <c r="AR2949" s="78">
        <v>0</v>
      </c>
      <c r="AS2949" s="86" t="s">
        <v>14044</v>
      </c>
    </row>
    <row r="2950" spans="13:45">
      <c r="M2950" s="62" t="s">
        <v>14045</v>
      </c>
      <c r="N2950" s="63"/>
      <c r="O2950" s="64" t="s">
        <v>2027</v>
      </c>
      <c r="P2950" s="65"/>
      <c r="Q2950" s="63" t="s">
        <v>2247</v>
      </c>
      <c r="R2950" s="68">
        <v>0</v>
      </c>
      <c r="S2950" s="68">
        <v>2</v>
      </c>
      <c r="T2950" s="69" t="s">
        <v>4255</v>
      </c>
      <c r="U2950" s="70"/>
      <c r="V2950" s="68"/>
      <c r="W2950" s="71"/>
      <c r="X2950" s="72"/>
      <c r="Y2950" s="71"/>
      <c r="Z2950" s="71"/>
      <c r="AA2950" s="71"/>
      <c r="AB2950" s="76"/>
      <c r="AC2950" s="68">
        <v>0</v>
      </c>
      <c r="AD2950" s="77"/>
      <c r="AE2950" s="68">
        <v>18</v>
      </c>
      <c r="AF2950" s="78"/>
      <c r="AG2950" s="81"/>
      <c r="AH2950" s="44" t="s">
        <v>2027</v>
      </c>
      <c r="AI2950" s="64" t="s">
        <v>2177</v>
      </c>
      <c r="AJ2950" s="63"/>
      <c r="AK2950" s="78"/>
      <c r="AL2950" s="78"/>
      <c r="AM2950" s="63"/>
      <c r="AN2950" s="78"/>
      <c r="AO2950" s="78"/>
      <c r="AP2950" s="63"/>
      <c r="AQ2950" s="78"/>
      <c r="AR2950" s="78"/>
      <c r="AS2950" s="86"/>
    </row>
    <row r="2951" spans="13:45">
      <c r="M2951" s="62" t="s">
        <v>14046</v>
      </c>
      <c r="N2951" s="63"/>
      <c r="O2951" s="64" t="s">
        <v>2027</v>
      </c>
      <c r="P2951" s="65"/>
      <c r="Q2951" s="63" t="s">
        <v>2047</v>
      </c>
      <c r="R2951" s="68">
        <v>0</v>
      </c>
      <c r="S2951" s="68">
        <v>1</v>
      </c>
      <c r="T2951" s="69" t="s">
        <v>2022</v>
      </c>
      <c r="U2951" s="70"/>
      <c r="V2951" s="68"/>
      <c r="W2951" s="71"/>
      <c r="X2951" s="72"/>
      <c r="Y2951" s="71"/>
      <c r="Z2951" s="71"/>
      <c r="AA2951" s="71"/>
      <c r="AB2951" s="76"/>
      <c r="AC2951" s="68">
        <v>0</v>
      </c>
      <c r="AD2951" s="77"/>
      <c r="AE2951" s="68">
        <v>3</v>
      </c>
      <c r="AF2951" s="78"/>
      <c r="AG2951" s="81"/>
      <c r="AH2951" s="44" t="s">
        <v>2027</v>
      </c>
      <c r="AI2951" s="64" t="s">
        <v>2177</v>
      </c>
      <c r="AJ2951" s="63"/>
      <c r="AK2951" s="78"/>
      <c r="AL2951" s="78"/>
      <c r="AM2951" s="63"/>
      <c r="AN2951" s="78"/>
      <c r="AO2951" s="78"/>
      <c r="AP2951" s="63"/>
      <c r="AQ2951" s="78"/>
      <c r="AR2951" s="78"/>
      <c r="AS2951" s="86"/>
    </row>
    <row r="2952" spans="13:45">
      <c r="M2952" s="62" t="s">
        <v>14047</v>
      </c>
      <c r="N2952" s="63"/>
      <c r="O2952" s="64" t="s">
        <v>2027</v>
      </c>
      <c r="P2952" s="65"/>
      <c r="Q2952" s="63" t="s">
        <v>4152</v>
      </c>
      <c r="R2952" s="68">
        <v>0</v>
      </c>
      <c r="S2952" s="68">
        <v>2</v>
      </c>
      <c r="T2952" s="69" t="s">
        <v>4255</v>
      </c>
      <c r="U2952" s="70"/>
      <c r="V2952" s="68"/>
      <c r="W2952" s="71"/>
      <c r="X2952" s="72"/>
      <c r="Y2952" s="71"/>
      <c r="Z2952" s="71"/>
      <c r="AA2952" s="71"/>
      <c r="AB2952" s="76"/>
      <c r="AC2952" s="68">
        <v>0</v>
      </c>
      <c r="AD2952" s="77"/>
      <c r="AE2952" s="68">
        <v>13</v>
      </c>
      <c r="AF2952" s="78"/>
      <c r="AG2952" s="81"/>
      <c r="AH2952" s="44" t="s">
        <v>2027</v>
      </c>
      <c r="AI2952" s="64" t="s">
        <v>2177</v>
      </c>
      <c r="AJ2952" s="63"/>
      <c r="AK2952" s="78"/>
      <c r="AL2952" s="78"/>
      <c r="AM2952" s="63"/>
      <c r="AN2952" s="78"/>
      <c r="AO2952" s="78"/>
      <c r="AP2952" s="63"/>
      <c r="AQ2952" s="78"/>
      <c r="AR2952" s="78"/>
      <c r="AS2952" s="86"/>
    </row>
    <row r="2953" spans="13:45">
      <c r="M2953" s="62" t="s">
        <v>14048</v>
      </c>
      <c r="N2953" s="63" t="s">
        <v>14049</v>
      </c>
      <c r="O2953" s="64" t="s">
        <v>2027</v>
      </c>
      <c r="P2953" s="65"/>
      <c r="Q2953" s="63" t="s">
        <v>2149</v>
      </c>
      <c r="R2953" s="68">
        <v>0</v>
      </c>
      <c r="S2953" s="68">
        <v>1</v>
      </c>
      <c r="T2953" s="69" t="s">
        <v>3109</v>
      </c>
      <c r="U2953" s="70">
        <v>28081</v>
      </c>
      <c r="V2953" s="68">
        <v>71455</v>
      </c>
      <c r="W2953" s="71">
        <v>936</v>
      </c>
      <c r="X2953" s="72">
        <v>0.0131</v>
      </c>
      <c r="Y2953" s="71">
        <v>1576606</v>
      </c>
      <c r="Z2953" s="71">
        <v>27316</v>
      </c>
      <c r="AA2953" s="71">
        <v>22</v>
      </c>
      <c r="AB2953" s="76">
        <v>77</v>
      </c>
      <c r="AC2953" s="68">
        <v>8230</v>
      </c>
      <c r="AD2953" s="77">
        <v>8.68</v>
      </c>
      <c r="AE2953" s="68">
        <v>122</v>
      </c>
      <c r="AF2953" s="78">
        <v>0.2338</v>
      </c>
      <c r="AG2953" s="81">
        <v>0.0715</v>
      </c>
      <c r="AH2953" s="82">
        <v>0.46</v>
      </c>
      <c r="AI2953" s="64" t="s">
        <v>14050</v>
      </c>
      <c r="AJ2953" s="63" t="s">
        <v>14051</v>
      </c>
      <c r="AK2953" s="78">
        <v>0.1153</v>
      </c>
      <c r="AL2953" s="78">
        <v>0.0143</v>
      </c>
      <c r="AM2953" s="63" t="s">
        <v>14052</v>
      </c>
      <c r="AN2953" s="78">
        <v>0.0724</v>
      </c>
      <c r="AO2953" s="78">
        <v>0.0143</v>
      </c>
      <c r="AP2953" s="63" t="s">
        <v>11006</v>
      </c>
      <c r="AQ2953" s="78">
        <v>0.0461</v>
      </c>
      <c r="AR2953" s="78">
        <v>0.0429</v>
      </c>
      <c r="AS2953" s="86" t="s">
        <v>14053</v>
      </c>
    </row>
    <row r="2954" spans="13:45">
      <c r="M2954" s="62" t="s">
        <v>14054</v>
      </c>
      <c r="N2954" s="63" t="s">
        <v>14055</v>
      </c>
      <c r="O2954" s="64" t="s">
        <v>2027</v>
      </c>
      <c r="P2954" s="65"/>
      <c r="Q2954" s="63" t="s">
        <v>2149</v>
      </c>
      <c r="R2954" s="68">
        <v>0</v>
      </c>
      <c r="S2954" s="68">
        <v>1</v>
      </c>
      <c r="T2954" s="69" t="s">
        <v>2022</v>
      </c>
      <c r="U2954" s="70">
        <v>1823403</v>
      </c>
      <c r="V2954" s="68"/>
      <c r="W2954" s="71"/>
      <c r="X2954" s="72"/>
      <c r="Y2954" s="71"/>
      <c r="Z2954" s="71"/>
      <c r="AA2954" s="71">
        <v>1</v>
      </c>
      <c r="AB2954" s="76">
        <v>0</v>
      </c>
      <c r="AC2954" s="68">
        <v>14490</v>
      </c>
      <c r="AD2954" s="77">
        <v>0</v>
      </c>
      <c r="AE2954" s="68">
        <v>32</v>
      </c>
      <c r="AF2954" s="78">
        <v>0.3751</v>
      </c>
      <c r="AG2954" s="81">
        <v>0.4444</v>
      </c>
      <c r="AH2954" s="82">
        <v>1.98</v>
      </c>
      <c r="AI2954" s="64" t="s">
        <v>14056</v>
      </c>
      <c r="AJ2954" s="63" t="s">
        <v>14057</v>
      </c>
      <c r="AK2954" s="78">
        <v>0.2188</v>
      </c>
      <c r="AL2954" s="78">
        <v>0.2222</v>
      </c>
      <c r="AM2954" s="63" t="s">
        <v>14058</v>
      </c>
      <c r="AN2954" s="78">
        <v>0.0938</v>
      </c>
      <c r="AO2954" s="78">
        <v>0.1111</v>
      </c>
      <c r="AP2954" s="63">
        <v>740781553</v>
      </c>
      <c r="AQ2954" s="78">
        <v>0.0625</v>
      </c>
      <c r="AR2954" s="78">
        <v>0.1111</v>
      </c>
      <c r="AS2954" s="86" t="s">
        <v>14059</v>
      </c>
    </row>
    <row r="2955" spans="13:45">
      <c r="M2955" s="62" t="s">
        <v>14060</v>
      </c>
      <c r="N2955" s="63" t="s">
        <v>14061</v>
      </c>
      <c r="O2955" s="64" t="s">
        <v>2027</v>
      </c>
      <c r="P2955" s="65"/>
      <c r="Q2955" s="63" t="s">
        <v>2149</v>
      </c>
      <c r="R2955" s="68">
        <v>0</v>
      </c>
      <c r="S2955" s="68">
        <v>1</v>
      </c>
      <c r="T2955" s="69" t="s">
        <v>2022</v>
      </c>
      <c r="U2955" s="70">
        <v>564108</v>
      </c>
      <c r="V2955" s="68">
        <v>7803</v>
      </c>
      <c r="W2955" s="71">
        <v>17</v>
      </c>
      <c r="X2955" s="72">
        <v>0.0023</v>
      </c>
      <c r="Y2955" s="71">
        <v>163660</v>
      </c>
      <c r="Z2955" s="71">
        <v>3422</v>
      </c>
      <c r="AA2955" s="71">
        <v>1</v>
      </c>
      <c r="AB2955" s="76">
        <v>8</v>
      </c>
      <c r="AC2955" s="68">
        <v>936</v>
      </c>
      <c r="AD2955" s="77">
        <v>8.34</v>
      </c>
      <c r="AE2955" s="68">
        <v>17</v>
      </c>
      <c r="AF2955" s="78">
        <v>0.271</v>
      </c>
      <c r="AG2955" s="81">
        <v>0.2759</v>
      </c>
      <c r="AH2955" s="82">
        <v>2.33</v>
      </c>
      <c r="AI2955" s="64" t="s">
        <v>14062</v>
      </c>
      <c r="AJ2955" s="63" t="s">
        <v>4107</v>
      </c>
      <c r="AK2955" s="78">
        <v>0.1308</v>
      </c>
      <c r="AL2955" s="78">
        <v>0.2069</v>
      </c>
      <c r="AM2955" s="63" t="s">
        <v>13275</v>
      </c>
      <c r="AN2955" s="78">
        <v>0.0841</v>
      </c>
      <c r="AO2955" s="78">
        <v>0.069</v>
      </c>
      <c r="AP2955" s="63" t="s">
        <v>14063</v>
      </c>
      <c r="AQ2955" s="78">
        <v>0.0561</v>
      </c>
      <c r="AR2955" s="78">
        <v>0</v>
      </c>
      <c r="AS2955" s="86" t="s">
        <v>14064</v>
      </c>
    </row>
    <row r="2956" spans="13:45">
      <c r="M2956" s="62" t="s">
        <v>14065</v>
      </c>
      <c r="N2956" s="63" t="s">
        <v>14066</v>
      </c>
      <c r="O2956" s="64" t="s">
        <v>2027</v>
      </c>
      <c r="P2956" s="65"/>
      <c r="Q2956" s="63" t="s">
        <v>2149</v>
      </c>
      <c r="R2956" s="68">
        <v>0</v>
      </c>
      <c r="S2956" s="68">
        <v>1</v>
      </c>
      <c r="T2956" s="69" t="s">
        <v>2022</v>
      </c>
      <c r="U2956" s="70">
        <v>1771322</v>
      </c>
      <c r="V2956" s="68">
        <v>1435</v>
      </c>
      <c r="W2956" s="71">
        <v>26</v>
      </c>
      <c r="X2956" s="72">
        <v>0.0182</v>
      </c>
      <c r="Y2956" s="71">
        <v>33401</v>
      </c>
      <c r="Z2956" s="71">
        <v>714</v>
      </c>
      <c r="AA2956" s="71">
        <v>1</v>
      </c>
      <c r="AB2956" s="76">
        <v>0</v>
      </c>
      <c r="AC2956" s="68">
        <v>4330</v>
      </c>
      <c r="AD2956" s="77">
        <v>0.33</v>
      </c>
      <c r="AE2956" s="68">
        <v>4</v>
      </c>
      <c r="AF2956" s="78">
        <v>0.2121</v>
      </c>
      <c r="AG2956" s="81">
        <v>0</v>
      </c>
      <c r="AH2956" s="82">
        <v>1.53</v>
      </c>
      <c r="AI2956" s="64" t="s">
        <v>6128</v>
      </c>
      <c r="AJ2956" s="63" t="s">
        <v>14067</v>
      </c>
      <c r="AK2956" s="78">
        <v>0.0909</v>
      </c>
      <c r="AL2956" s="78">
        <v>0</v>
      </c>
      <c r="AM2956" s="63" t="s">
        <v>14068</v>
      </c>
      <c r="AN2956" s="78">
        <v>0.0606</v>
      </c>
      <c r="AO2956" s="78">
        <v>0</v>
      </c>
      <c r="AP2956" s="63" t="s">
        <v>14069</v>
      </c>
      <c r="AQ2956" s="78">
        <v>0.0606</v>
      </c>
      <c r="AR2956" s="78">
        <v>0</v>
      </c>
      <c r="AS2956" s="86" t="s">
        <v>14070</v>
      </c>
    </row>
    <row r="2957" spans="13:45">
      <c r="M2957" s="62" t="s">
        <v>1439</v>
      </c>
      <c r="N2957" s="63" t="s">
        <v>3951</v>
      </c>
      <c r="O2957" s="64" t="s">
        <v>2027</v>
      </c>
      <c r="P2957" s="65"/>
      <c r="Q2957" s="63" t="s">
        <v>2047</v>
      </c>
      <c r="R2957" s="68">
        <v>0</v>
      </c>
      <c r="S2957" s="68">
        <v>1</v>
      </c>
      <c r="T2957" s="69" t="s">
        <v>3109</v>
      </c>
      <c r="U2957" s="70"/>
      <c r="V2957" s="68"/>
      <c r="W2957" s="71"/>
      <c r="X2957" s="72"/>
      <c r="Y2957" s="71"/>
      <c r="Z2957" s="71"/>
      <c r="AA2957" s="71">
        <v>1</v>
      </c>
      <c r="AB2957" s="76">
        <v>0</v>
      </c>
      <c r="AC2957" s="68">
        <v>541</v>
      </c>
      <c r="AD2957" s="77">
        <v>0</v>
      </c>
      <c r="AE2957" s="68"/>
      <c r="AF2957" s="78">
        <v>0.75</v>
      </c>
      <c r="AG2957" s="81">
        <v>0</v>
      </c>
      <c r="AH2957" s="82">
        <v>0.34</v>
      </c>
      <c r="AI2957" s="64" t="s">
        <v>3228</v>
      </c>
      <c r="AJ2957" s="63" t="s">
        <v>14071</v>
      </c>
      <c r="AK2957" s="78">
        <v>0.25</v>
      </c>
      <c r="AL2957" s="78">
        <v>0</v>
      </c>
      <c r="AM2957" s="63" t="s">
        <v>14071</v>
      </c>
      <c r="AN2957" s="78">
        <v>0.25</v>
      </c>
      <c r="AO2957" s="78">
        <v>0</v>
      </c>
      <c r="AP2957" s="63" t="s">
        <v>14072</v>
      </c>
      <c r="AQ2957" s="78">
        <v>0.25</v>
      </c>
      <c r="AR2957" s="78">
        <v>0</v>
      </c>
      <c r="AS2957" s="86" t="s">
        <v>14073</v>
      </c>
    </row>
    <row r="2958" spans="13:45">
      <c r="M2958" s="62" t="s">
        <v>14074</v>
      </c>
      <c r="N2958" s="63" t="s">
        <v>14075</v>
      </c>
      <c r="O2958" s="64" t="s">
        <v>2018</v>
      </c>
      <c r="P2958" s="65"/>
      <c r="Q2958" s="63" t="s">
        <v>4621</v>
      </c>
      <c r="R2958" s="68">
        <v>0</v>
      </c>
      <c r="S2958" s="68">
        <v>8</v>
      </c>
      <c r="T2958" s="69" t="s">
        <v>14076</v>
      </c>
      <c r="U2958" s="70">
        <v>1085546</v>
      </c>
      <c r="V2958" s="68">
        <v>1488</v>
      </c>
      <c r="W2958" s="71">
        <v>307</v>
      </c>
      <c r="X2958" s="72">
        <v>0.2064</v>
      </c>
      <c r="Y2958" s="71">
        <v>38500</v>
      </c>
      <c r="Z2958" s="71">
        <v>589</v>
      </c>
      <c r="AA2958" s="71">
        <v>7</v>
      </c>
      <c r="AB2958" s="76">
        <v>0</v>
      </c>
      <c r="AC2958" s="68">
        <v>116</v>
      </c>
      <c r="AD2958" s="77">
        <v>12.83</v>
      </c>
      <c r="AE2958" s="68">
        <v>4</v>
      </c>
      <c r="AF2958" s="78">
        <v>0.7817</v>
      </c>
      <c r="AG2958" s="81">
        <v>0.2941</v>
      </c>
      <c r="AH2958" s="82">
        <v>2.71</v>
      </c>
      <c r="AI2958" s="64" t="s">
        <v>14077</v>
      </c>
      <c r="AJ2958" s="63" t="s">
        <v>3109</v>
      </c>
      <c r="AK2958" s="78">
        <v>0.6545</v>
      </c>
      <c r="AL2958" s="78">
        <v>0.2941</v>
      </c>
      <c r="AM2958" s="63" t="s">
        <v>3110</v>
      </c>
      <c r="AN2958" s="78">
        <v>0.0727</v>
      </c>
      <c r="AO2958" s="78">
        <v>0</v>
      </c>
      <c r="AP2958" s="63" t="s">
        <v>3108</v>
      </c>
      <c r="AQ2958" s="78">
        <v>0.0545</v>
      </c>
      <c r="AR2958" s="78">
        <v>0</v>
      </c>
      <c r="AS2958" s="86" t="s">
        <v>14078</v>
      </c>
    </row>
    <row r="2959" spans="13:45">
      <c r="M2959" s="62" t="s">
        <v>14079</v>
      </c>
      <c r="N2959" s="63" t="s">
        <v>14080</v>
      </c>
      <c r="O2959" s="64" t="s">
        <v>2027</v>
      </c>
      <c r="P2959" s="65"/>
      <c r="Q2959" s="63" t="s">
        <v>2149</v>
      </c>
      <c r="R2959" s="68">
        <v>0</v>
      </c>
      <c r="S2959" s="68">
        <v>1</v>
      </c>
      <c r="T2959" s="69" t="s">
        <v>3110</v>
      </c>
      <c r="U2959" s="70">
        <v>494229</v>
      </c>
      <c r="V2959" s="68">
        <v>2391</v>
      </c>
      <c r="W2959" s="71">
        <v>11</v>
      </c>
      <c r="X2959" s="72">
        <v>0.0049</v>
      </c>
      <c r="Y2959" s="71">
        <v>63043</v>
      </c>
      <c r="Z2959" s="71">
        <v>1052</v>
      </c>
      <c r="AA2959" s="71">
        <v>1</v>
      </c>
      <c r="AB2959" s="76">
        <v>0</v>
      </c>
      <c r="AC2959" s="68">
        <v>2293</v>
      </c>
      <c r="AD2959" s="77">
        <v>1.04</v>
      </c>
      <c r="AE2959" s="68">
        <v>71</v>
      </c>
      <c r="AF2959" s="78">
        <v>0.1558</v>
      </c>
      <c r="AG2959" s="81">
        <v>0.375</v>
      </c>
      <c r="AH2959" s="82">
        <v>0.3</v>
      </c>
      <c r="AI2959" s="64" t="s">
        <v>14081</v>
      </c>
      <c r="AJ2959" s="63" t="s">
        <v>2720</v>
      </c>
      <c r="AK2959" s="78">
        <v>0.0574</v>
      </c>
      <c r="AL2959" s="78">
        <v>0.125</v>
      </c>
      <c r="AM2959" s="63" t="s">
        <v>4173</v>
      </c>
      <c r="AN2959" s="78">
        <v>0.0492</v>
      </c>
      <c r="AO2959" s="78">
        <v>0.125</v>
      </c>
      <c r="AP2959" s="63" t="s">
        <v>2769</v>
      </c>
      <c r="AQ2959" s="78">
        <v>0.0492</v>
      </c>
      <c r="AR2959" s="78">
        <v>0.125</v>
      </c>
      <c r="AS2959" s="86" t="s">
        <v>14082</v>
      </c>
    </row>
    <row r="2960" spans="13:45">
      <c r="M2960" s="62" t="s">
        <v>14083</v>
      </c>
      <c r="N2960" s="63" t="s">
        <v>14084</v>
      </c>
      <c r="O2960" s="64" t="s">
        <v>2027</v>
      </c>
      <c r="P2960" s="65"/>
      <c r="Q2960" s="63" t="s">
        <v>2149</v>
      </c>
      <c r="R2960" s="68">
        <v>0</v>
      </c>
      <c r="S2960" s="68">
        <v>1</v>
      </c>
      <c r="T2960" s="69" t="s">
        <v>2022</v>
      </c>
      <c r="U2960" s="70"/>
      <c r="V2960" s="68"/>
      <c r="W2960" s="71"/>
      <c r="X2960" s="72"/>
      <c r="Y2960" s="71"/>
      <c r="Z2960" s="71"/>
      <c r="AA2960" s="71">
        <v>1</v>
      </c>
      <c r="AB2960" s="76">
        <v>0</v>
      </c>
      <c r="AC2960" s="68">
        <v>4192</v>
      </c>
      <c r="AD2960" s="77">
        <v>0</v>
      </c>
      <c r="AE2960" s="68">
        <v>62</v>
      </c>
      <c r="AF2960" s="78">
        <v>0.1903</v>
      </c>
      <c r="AG2960" s="81">
        <v>0.1667</v>
      </c>
      <c r="AH2960" s="82">
        <v>0.95</v>
      </c>
      <c r="AI2960" s="64" t="s">
        <v>14085</v>
      </c>
      <c r="AJ2960" s="63">
        <v>998069396</v>
      </c>
      <c r="AK2960" s="78">
        <v>0.072</v>
      </c>
      <c r="AL2960" s="78">
        <v>0.0303</v>
      </c>
      <c r="AM2960" s="63" t="s">
        <v>14086</v>
      </c>
      <c r="AN2960" s="78">
        <v>0.0617</v>
      </c>
      <c r="AO2960" s="78">
        <v>0.0606</v>
      </c>
      <c r="AP2960" s="63" t="s">
        <v>14087</v>
      </c>
      <c r="AQ2960" s="78">
        <v>0.0566</v>
      </c>
      <c r="AR2960" s="78">
        <v>0.0758</v>
      </c>
      <c r="AS2960" s="86" t="s">
        <v>14088</v>
      </c>
    </row>
    <row r="2961" spans="13:45">
      <c r="M2961" s="62" t="s">
        <v>1436</v>
      </c>
      <c r="N2961" s="63" t="s">
        <v>14089</v>
      </c>
      <c r="O2961" s="64" t="s">
        <v>2027</v>
      </c>
      <c r="P2961" s="65"/>
      <c r="Q2961" s="63" t="s">
        <v>2149</v>
      </c>
      <c r="R2961" s="68">
        <v>0</v>
      </c>
      <c r="S2961" s="68">
        <v>1</v>
      </c>
      <c r="T2961" s="69" t="s">
        <v>3110</v>
      </c>
      <c r="U2961" s="70">
        <v>231791</v>
      </c>
      <c r="V2961" s="68">
        <v>9052</v>
      </c>
      <c r="W2961" s="71">
        <v>228</v>
      </c>
      <c r="X2961" s="72">
        <v>0.0252</v>
      </c>
      <c r="Y2961" s="71">
        <v>190196</v>
      </c>
      <c r="Z2961" s="71">
        <v>3735</v>
      </c>
      <c r="AA2961" s="71">
        <v>6</v>
      </c>
      <c r="AB2961" s="76">
        <v>17</v>
      </c>
      <c r="AC2961" s="68">
        <v>70</v>
      </c>
      <c r="AD2961" s="77">
        <v>129.31</v>
      </c>
      <c r="AE2961" s="68">
        <v>5</v>
      </c>
      <c r="AF2961" s="78">
        <v>0.4062</v>
      </c>
      <c r="AG2961" s="81">
        <v>0</v>
      </c>
      <c r="AH2961" s="82">
        <v>0.2</v>
      </c>
      <c r="AI2961" s="64" t="s">
        <v>5053</v>
      </c>
      <c r="AJ2961" s="63" t="s">
        <v>14090</v>
      </c>
      <c r="AK2961" s="78">
        <v>0.1953</v>
      </c>
      <c r="AL2961" s="78">
        <v>0</v>
      </c>
      <c r="AM2961" s="63" t="s">
        <v>14091</v>
      </c>
      <c r="AN2961" s="78">
        <v>0.1523</v>
      </c>
      <c r="AO2961" s="78">
        <v>0</v>
      </c>
      <c r="AP2961" s="63" t="s">
        <v>14092</v>
      </c>
      <c r="AQ2961" s="78">
        <v>0.0586</v>
      </c>
      <c r="AR2961" s="78">
        <v>0</v>
      </c>
      <c r="AS2961" s="86" t="s">
        <v>14093</v>
      </c>
    </row>
    <row r="2962" spans="13:45">
      <c r="M2962" s="62" t="s">
        <v>14094</v>
      </c>
      <c r="N2962" s="63" t="s">
        <v>14095</v>
      </c>
      <c r="O2962" s="64" t="s">
        <v>2027</v>
      </c>
      <c r="P2962" s="65"/>
      <c r="Q2962" s="63" t="s">
        <v>2047</v>
      </c>
      <c r="R2962" s="68">
        <v>0</v>
      </c>
      <c r="S2962" s="68">
        <v>7</v>
      </c>
      <c r="T2962" s="69" t="s">
        <v>14096</v>
      </c>
      <c r="U2962" s="70"/>
      <c r="V2962" s="68"/>
      <c r="W2962" s="71"/>
      <c r="X2962" s="72"/>
      <c r="Y2962" s="71"/>
      <c r="Z2962" s="71"/>
      <c r="AA2962" s="71">
        <v>1</v>
      </c>
      <c r="AB2962" s="76">
        <v>0</v>
      </c>
      <c r="AC2962" s="68">
        <v>150</v>
      </c>
      <c r="AD2962" s="77">
        <v>0</v>
      </c>
      <c r="AE2962" s="68">
        <v>19</v>
      </c>
      <c r="AF2962" s="78">
        <v>0.4815</v>
      </c>
      <c r="AG2962" s="81">
        <v>0.6</v>
      </c>
      <c r="AH2962" s="82">
        <v>1.27</v>
      </c>
      <c r="AI2962" s="64" t="s">
        <v>14097</v>
      </c>
      <c r="AJ2962" s="63" t="s">
        <v>2232</v>
      </c>
      <c r="AK2962" s="78">
        <v>0.1852</v>
      </c>
      <c r="AL2962" s="78">
        <v>0.4</v>
      </c>
      <c r="AM2962" s="63" t="s">
        <v>2101</v>
      </c>
      <c r="AN2962" s="78">
        <v>0.1852</v>
      </c>
      <c r="AO2962" s="78">
        <v>0.2</v>
      </c>
      <c r="AP2962" s="63" t="s">
        <v>14098</v>
      </c>
      <c r="AQ2962" s="78">
        <v>0.1111</v>
      </c>
      <c r="AR2962" s="78">
        <v>0</v>
      </c>
      <c r="AS2962" s="86" t="s">
        <v>14099</v>
      </c>
    </row>
    <row r="2963" spans="13:45">
      <c r="M2963" s="62" t="s">
        <v>14100</v>
      </c>
      <c r="N2963" s="63"/>
      <c r="O2963" s="64" t="s">
        <v>2027</v>
      </c>
      <c r="P2963" s="65"/>
      <c r="Q2963" s="63" t="s">
        <v>2149</v>
      </c>
      <c r="R2963" s="68">
        <v>0</v>
      </c>
      <c r="S2963" s="68">
        <v>1</v>
      </c>
      <c r="T2963" s="69" t="s">
        <v>2601</v>
      </c>
      <c r="U2963" s="70"/>
      <c r="V2963" s="68"/>
      <c r="W2963" s="71"/>
      <c r="X2963" s="72"/>
      <c r="Y2963" s="71"/>
      <c r="Z2963" s="71"/>
      <c r="AA2963" s="71"/>
      <c r="AB2963" s="76"/>
      <c r="AC2963" s="68">
        <v>0</v>
      </c>
      <c r="AD2963" s="77"/>
      <c r="AE2963" s="68">
        <v>10</v>
      </c>
      <c r="AF2963" s="78"/>
      <c r="AG2963" s="81"/>
      <c r="AH2963" s="44" t="s">
        <v>2027</v>
      </c>
      <c r="AI2963" s="64" t="s">
        <v>2177</v>
      </c>
      <c r="AJ2963" s="63"/>
      <c r="AK2963" s="78"/>
      <c r="AL2963" s="78"/>
      <c r="AM2963" s="63"/>
      <c r="AN2963" s="78"/>
      <c r="AO2963" s="78"/>
      <c r="AP2963" s="63"/>
      <c r="AQ2963" s="78"/>
      <c r="AR2963" s="78"/>
      <c r="AS2963" s="86"/>
    </row>
    <row r="2964" spans="13:45">
      <c r="M2964" s="62" t="s">
        <v>14101</v>
      </c>
      <c r="N2964" s="63"/>
      <c r="O2964" s="64" t="s">
        <v>2018</v>
      </c>
      <c r="P2964" s="65"/>
      <c r="Q2964" s="63" t="s">
        <v>1987</v>
      </c>
      <c r="R2964" s="68">
        <v>0</v>
      </c>
      <c r="S2964" s="68">
        <v>1</v>
      </c>
      <c r="T2964" s="69" t="s">
        <v>2279</v>
      </c>
      <c r="U2964" s="70"/>
      <c r="V2964" s="68"/>
      <c r="W2964" s="71"/>
      <c r="X2964" s="72"/>
      <c r="Y2964" s="71"/>
      <c r="Z2964" s="71"/>
      <c r="AA2964" s="71"/>
      <c r="AB2964" s="76"/>
      <c r="AC2964" s="68">
        <v>0</v>
      </c>
      <c r="AD2964" s="77"/>
      <c r="AE2964" s="68">
        <v>17</v>
      </c>
      <c r="AF2964" s="78"/>
      <c r="AG2964" s="81"/>
      <c r="AH2964" s="44" t="s">
        <v>2027</v>
      </c>
      <c r="AI2964" s="64" t="s">
        <v>2177</v>
      </c>
      <c r="AJ2964" s="63"/>
      <c r="AK2964" s="78"/>
      <c r="AL2964" s="78"/>
      <c r="AM2964" s="63"/>
      <c r="AN2964" s="78"/>
      <c r="AO2964" s="78"/>
      <c r="AP2964" s="63"/>
      <c r="AQ2964" s="78"/>
      <c r="AR2964" s="78"/>
      <c r="AS2964" s="86"/>
    </row>
    <row r="2965" spans="13:45">
      <c r="M2965" s="62" t="s">
        <v>1433</v>
      </c>
      <c r="N2965" s="63" t="s">
        <v>14102</v>
      </c>
      <c r="O2965" s="64" t="s">
        <v>2027</v>
      </c>
      <c r="P2965" s="65"/>
      <c r="Q2965" s="63" t="s">
        <v>2149</v>
      </c>
      <c r="R2965" s="68">
        <v>0</v>
      </c>
      <c r="S2965" s="68">
        <v>2</v>
      </c>
      <c r="T2965" s="69" t="s">
        <v>10662</v>
      </c>
      <c r="U2965" s="70"/>
      <c r="V2965" s="68"/>
      <c r="W2965" s="71"/>
      <c r="X2965" s="72"/>
      <c r="Y2965" s="71"/>
      <c r="Z2965" s="71"/>
      <c r="AA2965" s="71">
        <v>1</v>
      </c>
      <c r="AB2965" s="76">
        <v>0</v>
      </c>
      <c r="AC2965" s="68">
        <v>54</v>
      </c>
      <c r="AD2965" s="77">
        <v>0</v>
      </c>
      <c r="AE2965" s="68">
        <v>13</v>
      </c>
      <c r="AF2965" s="78">
        <v>0.7821</v>
      </c>
      <c r="AG2965" s="81">
        <v>0</v>
      </c>
      <c r="AH2965" s="82">
        <v>1.4</v>
      </c>
      <c r="AI2965" s="64" t="s">
        <v>2409</v>
      </c>
      <c r="AJ2965" s="63" t="s">
        <v>14103</v>
      </c>
      <c r="AK2965" s="78">
        <v>0.4554</v>
      </c>
      <c r="AL2965" s="78">
        <v>0</v>
      </c>
      <c r="AM2965" s="63" t="s">
        <v>14104</v>
      </c>
      <c r="AN2965" s="78">
        <v>0.2178</v>
      </c>
      <c r="AO2965" s="78">
        <v>0</v>
      </c>
      <c r="AP2965" s="63" t="s">
        <v>14105</v>
      </c>
      <c r="AQ2965" s="78">
        <v>0.1089</v>
      </c>
      <c r="AR2965" s="78">
        <v>0</v>
      </c>
      <c r="AS2965" s="86" t="s">
        <v>14106</v>
      </c>
    </row>
    <row r="2966" spans="13:45">
      <c r="M2966" s="62" t="s">
        <v>14107</v>
      </c>
      <c r="N2966" s="63" t="s">
        <v>12622</v>
      </c>
      <c r="O2966" s="64" t="s">
        <v>2027</v>
      </c>
      <c r="P2966" s="65"/>
      <c r="Q2966" s="63" t="s">
        <v>2047</v>
      </c>
      <c r="R2966" s="68">
        <v>0</v>
      </c>
      <c r="S2966" s="68">
        <v>1</v>
      </c>
      <c r="T2966" s="69" t="s">
        <v>2022</v>
      </c>
      <c r="U2966" s="70">
        <v>1877733</v>
      </c>
      <c r="V2966" s="68">
        <v>564</v>
      </c>
      <c r="W2966" s="71">
        <v>19</v>
      </c>
      <c r="X2966" s="72">
        <v>0.0339</v>
      </c>
      <c r="Y2966" s="71">
        <v>15372</v>
      </c>
      <c r="Z2966" s="71">
        <v>255</v>
      </c>
      <c r="AA2966" s="71">
        <v>1</v>
      </c>
      <c r="AB2966" s="76">
        <v>0</v>
      </c>
      <c r="AC2966" s="68">
        <v>186901</v>
      </c>
      <c r="AD2966" s="77">
        <v>0</v>
      </c>
      <c r="AE2966" s="68">
        <v>44</v>
      </c>
      <c r="AF2966" s="78">
        <v>0.2258</v>
      </c>
      <c r="AG2966" s="81">
        <v>0</v>
      </c>
      <c r="AH2966" s="82">
        <v>1.89</v>
      </c>
      <c r="AI2966" s="64" t="s">
        <v>5509</v>
      </c>
      <c r="AJ2966" s="63" t="s">
        <v>14108</v>
      </c>
      <c r="AK2966" s="78">
        <v>0.0968</v>
      </c>
      <c r="AL2966" s="78">
        <v>0</v>
      </c>
      <c r="AM2966" s="63" t="s">
        <v>5318</v>
      </c>
      <c r="AN2966" s="78">
        <v>0.0645</v>
      </c>
      <c r="AO2966" s="78">
        <v>0</v>
      </c>
      <c r="AP2966" s="63" t="s">
        <v>14109</v>
      </c>
      <c r="AQ2966" s="78">
        <v>0.0645</v>
      </c>
      <c r="AR2966" s="78">
        <v>0</v>
      </c>
      <c r="AS2966" s="86" t="s">
        <v>14110</v>
      </c>
    </row>
    <row r="2967" spans="13:45">
      <c r="M2967" s="62" t="s">
        <v>14111</v>
      </c>
      <c r="N2967" s="63"/>
      <c r="O2967" s="64" t="s">
        <v>2027</v>
      </c>
      <c r="P2967" s="65"/>
      <c r="Q2967" s="63" t="s">
        <v>2047</v>
      </c>
      <c r="R2967" s="68">
        <v>0</v>
      </c>
      <c r="S2967" s="68">
        <v>11</v>
      </c>
      <c r="T2967" s="69" t="s">
        <v>14112</v>
      </c>
      <c r="U2967" s="70"/>
      <c r="V2967" s="68"/>
      <c r="W2967" s="71"/>
      <c r="X2967" s="72"/>
      <c r="Y2967" s="71"/>
      <c r="Z2967" s="71"/>
      <c r="AA2967" s="71"/>
      <c r="AB2967" s="76"/>
      <c r="AC2967" s="68">
        <v>0</v>
      </c>
      <c r="AD2967" s="77"/>
      <c r="AE2967" s="68">
        <v>22</v>
      </c>
      <c r="AF2967" s="78"/>
      <c r="AG2967" s="81"/>
      <c r="AH2967" s="44" t="s">
        <v>2027</v>
      </c>
      <c r="AI2967" s="64" t="s">
        <v>2177</v>
      </c>
      <c r="AJ2967" s="63"/>
      <c r="AK2967" s="78"/>
      <c r="AL2967" s="78"/>
      <c r="AM2967" s="63"/>
      <c r="AN2967" s="78"/>
      <c r="AO2967" s="78"/>
      <c r="AP2967" s="63"/>
      <c r="AQ2967" s="78"/>
      <c r="AR2967" s="78"/>
      <c r="AS2967" s="86"/>
    </row>
    <row r="2968" spans="13:45">
      <c r="M2968" s="62" t="s">
        <v>14113</v>
      </c>
      <c r="N2968" s="63"/>
      <c r="O2968" s="64" t="s">
        <v>2027</v>
      </c>
      <c r="P2968" s="65"/>
      <c r="Q2968" s="63" t="s">
        <v>2047</v>
      </c>
      <c r="R2968" s="68">
        <v>0</v>
      </c>
      <c r="S2968" s="68">
        <v>1</v>
      </c>
      <c r="T2968" s="69" t="s">
        <v>2022</v>
      </c>
      <c r="U2968" s="70"/>
      <c r="V2968" s="68"/>
      <c r="W2968" s="71"/>
      <c r="X2968" s="72"/>
      <c r="Y2968" s="71"/>
      <c r="Z2968" s="71"/>
      <c r="AA2968" s="71"/>
      <c r="AB2968" s="76"/>
      <c r="AC2968" s="68">
        <v>0</v>
      </c>
      <c r="AD2968" s="77"/>
      <c r="AE2968" s="68">
        <v>5</v>
      </c>
      <c r="AF2968" s="78"/>
      <c r="AG2968" s="81"/>
      <c r="AH2968" s="44" t="s">
        <v>2027</v>
      </c>
      <c r="AI2968" s="64" t="s">
        <v>2177</v>
      </c>
      <c r="AJ2968" s="63"/>
      <c r="AK2968" s="78"/>
      <c r="AL2968" s="78"/>
      <c r="AM2968" s="63"/>
      <c r="AN2968" s="78"/>
      <c r="AO2968" s="78"/>
      <c r="AP2968" s="63"/>
      <c r="AQ2968" s="78"/>
      <c r="AR2968" s="78"/>
      <c r="AS2968" s="86"/>
    </row>
    <row r="2969" spans="13:45">
      <c r="M2969" s="62" t="s">
        <v>14114</v>
      </c>
      <c r="N2969" s="63" t="s">
        <v>14115</v>
      </c>
      <c r="O2969" s="64" t="s">
        <v>2027</v>
      </c>
      <c r="P2969" s="65"/>
      <c r="Q2969" s="63" t="s">
        <v>2047</v>
      </c>
      <c r="R2969" s="68">
        <v>0</v>
      </c>
      <c r="S2969" s="68">
        <v>1</v>
      </c>
      <c r="T2969" s="69" t="s">
        <v>2022</v>
      </c>
      <c r="U2969" s="70">
        <v>2213749</v>
      </c>
      <c r="V2969" s="68">
        <v>398</v>
      </c>
      <c r="W2969" s="71">
        <v>25</v>
      </c>
      <c r="X2969" s="72">
        <v>0.0649</v>
      </c>
      <c r="Y2969" s="71">
        <v>11667</v>
      </c>
      <c r="Z2969" s="71">
        <v>161</v>
      </c>
      <c r="AA2969" s="71">
        <v>1</v>
      </c>
      <c r="AB2969" s="76">
        <v>0</v>
      </c>
      <c r="AC2969" s="68">
        <v>38748</v>
      </c>
      <c r="AD2969" s="77">
        <v>0.01</v>
      </c>
      <c r="AE2969" s="68">
        <v>13</v>
      </c>
      <c r="AF2969" s="78">
        <v>0.2308</v>
      </c>
      <c r="AG2969" s="81">
        <v>0.2858</v>
      </c>
      <c r="AH2969" s="82">
        <v>1.21</v>
      </c>
      <c r="AI2969" s="64" t="s">
        <v>14116</v>
      </c>
      <c r="AJ2969" s="63" t="s">
        <v>5857</v>
      </c>
      <c r="AK2969" s="78">
        <v>0.1154</v>
      </c>
      <c r="AL2969" s="78">
        <v>0.1429</v>
      </c>
      <c r="AM2969" s="63" t="s">
        <v>14117</v>
      </c>
      <c r="AN2969" s="78">
        <v>0.0769</v>
      </c>
      <c r="AO2969" s="78">
        <v>0</v>
      </c>
      <c r="AP2969" s="63" t="s">
        <v>4107</v>
      </c>
      <c r="AQ2969" s="78">
        <v>0.0385</v>
      </c>
      <c r="AR2969" s="78">
        <v>0.1429</v>
      </c>
      <c r="AS2969" s="86" t="s">
        <v>14118</v>
      </c>
    </row>
    <row r="2970" spans="13:45">
      <c r="M2970" s="62" t="s">
        <v>14119</v>
      </c>
      <c r="N2970" s="63" t="s">
        <v>14120</v>
      </c>
      <c r="O2970" s="64" t="s">
        <v>2027</v>
      </c>
      <c r="P2970" s="65"/>
      <c r="Q2970" s="63" t="s">
        <v>2149</v>
      </c>
      <c r="R2970" s="68">
        <v>0</v>
      </c>
      <c r="S2970" s="68">
        <v>1</v>
      </c>
      <c r="T2970" s="69" t="s">
        <v>4096</v>
      </c>
      <c r="U2970" s="70">
        <v>1776637</v>
      </c>
      <c r="V2970" s="68">
        <v>618</v>
      </c>
      <c r="W2970" s="71">
        <v>19</v>
      </c>
      <c r="X2970" s="72">
        <v>0.0318</v>
      </c>
      <c r="Y2970" s="71">
        <v>16409</v>
      </c>
      <c r="Z2970" s="71">
        <v>280</v>
      </c>
      <c r="AA2970" s="71">
        <v>1</v>
      </c>
      <c r="AB2970" s="76">
        <v>0</v>
      </c>
      <c r="AC2970" s="68">
        <v>254</v>
      </c>
      <c r="AD2970" s="77">
        <v>2.43</v>
      </c>
      <c r="AE2970" s="68">
        <v>6</v>
      </c>
      <c r="AF2970" s="78">
        <v>0.6363</v>
      </c>
      <c r="AG2970" s="81">
        <v>0.5001</v>
      </c>
      <c r="AH2970" s="82">
        <v>1.47</v>
      </c>
      <c r="AI2970" s="64" t="s">
        <v>14121</v>
      </c>
      <c r="AJ2970" s="63" t="s">
        <v>5977</v>
      </c>
      <c r="AK2970" s="78">
        <v>0.303</v>
      </c>
      <c r="AL2970" s="78">
        <v>0.1429</v>
      </c>
      <c r="AM2970" s="63" t="s">
        <v>2561</v>
      </c>
      <c r="AN2970" s="78">
        <v>0.2424</v>
      </c>
      <c r="AO2970" s="78">
        <v>0.2143</v>
      </c>
      <c r="AP2970" s="63" t="s">
        <v>4390</v>
      </c>
      <c r="AQ2970" s="78">
        <v>0.0909</v>
      </c>
      <c r="AR2970" s="78">
        <v>0.1429</v>
      </c>
      <c r="AS2970" s="86" t="s">
        <v>14122</v>
      </c>
    </row>
    <row r="2971" spans="13:45">
      <c r="M2971" s="62" t="s">
        <v>14123</v>
      </c>
      <c r="N2971" s="63"/>
      <c r="O2971" s="64" t="s">
        <v>2027</v>
      </c>
      <c r="P2971" s="65"/>
      <c r="Q2971" s="63" t="s">
        <v>2047</v>
      </c>
      <c r="R2971" s="68">
        <v>0</v>
      </c>
      <c r="S2971" s="68">
        <v>8</v>
      </c>
      <c r="T2971" s="69" t="s">
        <v>14124</v>
      </c>
      <c r="U2971" s="70">
        <v>1877602</v>
      </c>
      <c r="V2971" s="68">
        <v>411</v>
      </c>
      <c r="W2971" s="71">
        <v>13</v>
      </c>
      <c r="X2971" s="72">
        <v>0.0339</v>
      </c>
      <c r="Y2971" s="71">
        <v>10915</v>
      </c>
      <c r="Z2971" s="71">
        <v>194</v>
      </c>
      <c r="AA2971" s="71">
        <v>1</v>
      </c>
      <c r="AB2971" s="76">
        <v>0</v>
      </c>
      <c r="AC2971" s="68">
        <v>355</v>
      </c>
      <c r="AD2971" s="77">
        <v>1.16</v>
      </c>
      <c r="AE2971" s="68">
        <v>3</v>
      </c>
      <c r="AF2971" s="78">
        <v>0.9032</v>
      </c>
      <c r="AG2971" s="81">
        <v>0.8333</v>
      </c>
      <c r="AH2971" s="44" t="s">
        <v>2027</v>
      </c>
      <c r="AI2971" s="64" t="s">
        <v>2177</v>
      </c>
      <c r="AJ2971" s="63" t="s">
        <v>2601</v>
      </c>
      <c r="AK2971" s="78">
        <v>0.5161</v>
      </c>
      <c r="AL2971" s="78">
        <v>0</v>
      </c>
      <c r="AM2971" s="63" t="s">
        <v>2600</v>
      </c>
      <c r="AN2971" s="78">
        <v>0.3226</v>
      </c>
      <c r="AO2971" s="78">
        <v>0.8333</v>
      </c>
      <c r="AP2971" s="63" t="s">
        <v>2808</v>
      </c>
      <c r="AQ2971" s="78">
        <v>0.0645</v>
      </c>
      <c r="AR2971" s="78">
        <v>0</v>
      </c>
      <c r="AS2971" s="86" t="s">
        <v>14125</v>
      </c>
    </row>
    <row r="2972" spans="13:45">
      <c r="M2972" s="62" t="s">
        <v>307</v>
      </c>
      <c r="N2972" s="63" t="s">
        <v>307</v>
      </c>
      <c r="O2972" s="64" t="s">
        <v>2027</v>
      </c>
      <c r="P2972" s="65"/>
      <c r="Q2972" s="63" t="s">
        <v>2047</v>
      </c>
      <c r="R2972" s="68">
        <v>0</v>
      </c>
      <c r="S2972" s="68">
        <v>1</v>
      </c>
      <c r="T2972" s="69" t="s">
        <v>2601</v>
      </c>
      <c r="U2972" s="70">
        <v>223030</v>
      </c>
      <c r="V2972" s="68">
        <v>5695</v>
      </c>
      <c r="W2972" s="71">
        <v>1093</v>
      </c>
      <c r="X2972" s="72">
        <v>0.192</v>
      </c>
      <c r="Y2972" s="71">
        <v>114441</v>
      </c>
      <c r="Z2972" s="71">
        <v>2300</v>
      </c>
      <c r="AA2972" s="71">
        <v>25</v>
      </c>
      <c r="AB2972" s="76">
        <v>20</v>
      </c>
      <c r="AC2972" s="68">
        <v>3310</v>
      </c>
      <c r="AD2972" s="77">
        <v>1.72</v>
      </c>
      <c r="AE2972" s="68">
        <v>6</v>
      </c>
      <c r="AF2972" s="78">
        <v>0.4512</v>
      </c>
      <c r="AG2972" s="81">
        <v>0</v>
      </c>
      <c r="AH2972" s="82">
        <v>7.98</v>
      </c>
      <c r="AI2972" s="64" t="s">
        <v>14126</v>
      </c>
      <c r="AJ2972" s="63" t="s">
        <v>14127</v>
      </c>
      <c r="AK2972" s="78">
        <v>0.3308</v>
      </c>
      <c r="AL2972" s="78">
        <v>0</v>
      </c>
      <c r="AM2972" s="63" t="s">
        <v>14128</v>
      </c>
      <c r="AN2972" s="78">
        <v>0.0602</v>
      </c>
      <c r="AO2972" s="78">
        <v>0</v>
      </c>
      <c r="AP2972" s="63" t="s">
        <v>14129</v>
      </c>
      <c r="AQ2972" s="78">
        <v>0.0602</v>
      </c>
      <c r="AR2972" s="78">
        <v>0</v>
      </c>
      <c r="AS2972" s="86" t="s">
        <v>14130</v>
      </c>
    </row>
    <row r="2973" spans="13:45">
      <c r="M2973" s="62" t="s">
        <v>14131</v>
      </c>
      <c r="N2973" s="63"/>
      <c r="O2973" s="64" t="s">
        <v>2027</v>
      </c>
      <c r="P2973" s="65"/>
      <c r="Q2973" s="63" t="s">
        <v>2047</v>
      </c>
      <c r="R2973" s="68">
        <v>0</v>
      </c>
      <c r="S2973" s="68">
        <v>2</v>
      </c>
      <c r="T2973" s="69" t="s">
        <v>2255</v>
      </c>
      <c r="U2973" s="70"/>
      <c r="V2973" s="68"/>
      <c r="W2973" s="71"/>
      <c r="X2973" s="72"/>
      <c r="Y2973" s="71"/>
      <c r="Z2973" s="71"/>
      <c r="AA2973" s="71"/>
      <c r="AB2973" s="76"/>
      <c r="AC2973" s="68">
        <v>0</v>
      </c>
      <c r="AD2973" s="77"/>
      <c r="AE2973" s="68">
        <v>12</v>
      </c>
      <c r="AF2973" s="78"/>
      <c r="AG2973" s="81"/>
      <c r="AH2973" s="44" t="s">
        <v>2027</v>
      </c>
      <c r="AI2973" s="64" t="s">
        <v>2177</v>
      </c>
      <c r="AJ2973" s="63"/>
      <c r="AK2973" s="78"/>
      <c r="AL2973" s="78"/>
      <c r="AM2973" s="63"/>
      <c r="AN2973" s="78"/>
      <c r="AO2973" s="78"/>
      <c r="AP2973" s="63"/>
      <c r="AQ2973" s="78"/>
      <c r="AR2973" s="78"/>
      <c r="AS2973" s="86"/>
    </row>
    <row r="2974" spans="13:45">
      <c r="M2974" s="62" t="s">
        <v>14132</v>
      </c>
      <c r="N2974" s="63"/>
      <c r="O2974" s="64" t="s">
        <v>2027</v>
      </c>
      <c r="P2974" s="65"/>
      <c r="Q2974" s="63" t="s">
        <v>2047</v>
      </c>
      <c r="R2974" s="68">
        <v>0</v>
      </c>
      <c r="S2974" s="68">
        <v>4</v>
      </c>
      <c r="T2974" s="69" t="s">
        <v>14133</v>
      </c>
      <c r="U2974" s="70"/>
      <c r="V2974" s="68"/>
      <c r="W2974" s="71"/>
      <c r="X2974" s="72"/>
      <c r="Y2974" s="71"/>
      <c r="Z2974" s="71"/>
      <c r="AA2974" s="71"/>
      <c r="AB2974" s="76"/>
      <c r="AC2974" s="68">
        <v>0</v>
      </c>
      <c r="AD2974" s="77"/>
      <c r="AE2974" s="68">
        <v>25</v>
      </c>
      <c r="AF2974" s="78"/>
      <c r="AG2974" s="81"/>
      <c r="AH2974" s="44" t="s">
        <v>2027</v>
      </c>
      <c r="AI2974" s="64" t="s">
        <v>2177</v>
      </c>
      <c r="AJ2974" s="63"/>
      <c r="AK2974" s="78"/>
      <c r="AL2974" s="78"/>
      <c r="AM2974" s="63"/>
      <c r="AN2974" s="78"/>
      <c r="AO2974" s="78"/>
      <c r="AP2974" s="63"/>
      <c r="AQ2974" s="78"/>
      <c r="AR2974" s="78"/>
      <c r="AS2974" s="86"/>
    </row>
    <row r="2975" spans="13:45">
      <c r="M2975" s="62" t="s">
        <v>14134</v>
      </c>
      <c r="N2975" s="63"/>
      <c r="O2975" s="64" t="s">
        <v>2027</v>
      </c>
      <c r="P2975" s="65"/>
      <c r="Q2975" s="63" t="s">
        <v>3147</v>
      </c>
      <c r="R2975" s="68">
        <v>0</v>
      </c>
      <c r="S2975" s="68">
        <v>2</v>
      </c>
      <c r="T2975" s="69" t="s">
        <v>4255</v>
      </c>
      <c r="U2975" s="70"/>
      <c r="V2975" s="68"/>
      <c r="W2975" s="71"/>
      <c r="X2975" s="72"/>
      <c r="Y2975" s="71"/>
      <c r="Z2975" s="71"/>
      <c r="AA2975" s="71"/>
      <c r="AB2975" s="76"/>
      <c r="AC2975" s="68">
        <v>0</v>
      </c>
      <c r="AD2975" s="77"/>
      <c r="AE2975" s="68">
        <v>5</v>
      </c>
      <c r="AF2975" s="78"/>
      <c r="AG2975" s="81"/>
      <c r="AH2975" s="44" t="s">
        <v>2027</v>
      </c>
      <c r="AI2975" s="64" t="s">
        <v>2177</v>
      </c>
      <c r="AJ2975" s="63"/>
      <c r="AK2975" s="78"/>
      <c r="AL2975" s="78"/>
      <c r="AM2975" s="63"/>
      <c r="AN2975" s="78"/>
      <c r="AO2975" s="78"/>
      <c r="AP2975" s="63"/>
      <c r="AQ2975" s="78"/>
      <c r="AR2975" s="78"/>
      <c r="AS2975" s="86"/>
    </row>
    <row r="2976" spans="13:45">
      <c r="M2976" s="62" t="s">
        <v>14135</v>
      </c>
      <c r="N2976" s="63"/>
      <c r="O2976" s="64" t="s">
        <v>2027</v>
      </c>
      <c r="P2976" s="65"/>
      <c r="Q2976" s="63" t="s">
        <v>2047</v>
      </c>
      <c r="R2976" s="68">
        <v>0</v>
      </c>
      <c r="S2976" s="68">
        <v>6</v>
      </c>
      <c r="T2976" s="69" t="s">
        <v>9688</v>
      </c>
      <c r="U2976" s="70"/>
      <c r="V2976" s="68"/>
      <c r="W2976" s="71"/>
      <c r="X2976" s="72"/>
      <c r="Y2976" s="71"/>
      <c r="Z2976" s="71"/>
      <c r="AA2976" s="71"/>
      <c r="AB2976" s="76"/>
      <c r="AC2976" s="68">
        <v>0</v>
      </c>
      <c r="AD2976" s="77"/>
      <c r="AE2976" s="68">
        <v>23</v>
      </c>
      <c r="AF2976" s="78"/>
      <c r="AG2976" s="81"/>
      <c r="AH2976" s="44" t="s">
        <v>2027</v>
      </c>
      <c r="AI2976" s="64" t="s">
        <v>2177</v>
      </c>
      <c r="AJ2976" s="63"/>
      <c r="AK2976" s="78"/>
      <c r="AL2976" s="78"/>
      <c r="AM2976" s="63"/>
      <c r="AN2976" s="78"/>
      <c r="AO2976" s="78"/>
      <c r="AP2976" s="63"/>
      <c r="AQ2976" s="78"/>
      <c r="AR2976" s="78"/>
      <c r="AS2976" s="86"/>
    </row>
    <row r="2977" spans="13:45">
      <c r="M2977" s="62" t="s">
        <v>14136</v>
      </c>
      <c r="N2977" s="63" t="s">
        <v>14137</v>
      </c>
      <c r="O2977" s="64" t="s">
        <v>2027</v>
      </c>
      <c r="P2977" s="65"/>
      <c r="Q2977" s="63" t="s">
        <v>2047</v>
      </c>
      <c r="R2977" s="68">
        <v>0</v>
      </c>
      <c r="S2977" s="68">
        <v>10</v>
      </c>
      <c r="T2977" s="69" t="s">
        <v>10235</v>
      </c>
      <c r="U2977" s="70">
        <v>1237788</v>
      </c>
      <c r="V2977" s="68">
        <v>1407</v>
      </c>
      <c r="W2977" s="71">
        <v>48</v>
      </c>
      <c r="X2977" s="72">
        <v>0.0344</v>
      </c>
      <c r="Y2977" s="71">
        <v>36365</v>
      </c>
      <c r="Z2977" s="71">
        <v>658</v>
      </c>
      <c r="AA2977" s="71">
        <v>2</v>
      </c>
      <c r="AB2977" s="76">
        <v>0</v>
      </c>
      <c r="AC2977" s="68">
        <v>1053</v>
      </c>
      <c r="AD2977" s="77">
        <v>1.34</v>
      </c>
      <c r="AE2977" s="68">
        <v>5</v>
      </c>
      <c r="AF2977" s="78">
        <v>0.3749</v>
      </c>
      <c r="AG2977" s="81">
        <v>0.4667</v>
      </c>
      <c r="AH2977" s="82">
        <v>2.1</v>
      </c>
      <c r="AI2977" s="64" t="s">
        <v>14138</v>
      </c>
      <c r="AJ2977" s="63" t="s">
        <v>2022</v>
      </c>
      <c r="AK2977" s="78">
        <v>0.2083</v>
      </c>
      <c r="AL2977" s="78">
        <v>0.4</v>
      </c>
      <c r="AM2977" s="63" t="s">
        <v>3248</v>
      </c>
      <c r="AN2977" s="78">
        <v>0.0833</v>
      </c>
      <c r="AO2977" s="78">
        <v>0.0667</v>
      </c>
      <c r="AP2977" s="63" t="s">
        <v>4751</v>
      </c>
      <c r="AQ2977" s="78">
        <v>0.0833</v>
      </c>
      <c r="AR2977" s="78">
        <v>0</v>
      </c>
      <c r="AS2977" s="86" t="s">
        <v>14139</v>
      </c>
    </row>
    <row r="2978" spans="13:45">
      <c r="M2978" s="62" t="s">
        <v>14140</v>
      </c>
      <c r="N2978" s="63"/>
      <c r="O2978" s="64" t="s">
        <v>2027</v>
      </c>
      <c r="P2978" s="65"/>
      <c r="Q2978" s="63" t="s">
        <v>2047</v>
      </c>
      <c r="R2978" s="68">
        <v>0</v>
      </c>
      <c r="S2978" s="68">
        <v>12</v>
      </c>
      <c r="T2978" s="69" t="s">
        <v>7078</v>
      </c>
      <c r="U2978" s="70"/>
      <c r="V2978" s="68"/>
      <c r="W2978" s="71"/>
      <c r="X2978" s="72"/>
      <c r="Y2978" s="71"/>
      <c r="Z2978" s="71"/>
      <c r="AA2978" s="71"/>
      <c r="AB2978" s="76"/>
      <c r="AC2978" s="68">
        <v>0</v>
      </c>
      <c r="AD2978" s="77"/>
      <c r="AE2978" s="68">
        <v>48</v>
      </c>
      <c r="AF2978" s="78"/>
      <c r="AG2978" s="81"/>
      <c r="AH2978" s="44" t="s">
        <v>2027</v>
      </c>
      <c r="AI2978" s="64" t="s">
        <v>2177</v>
      </c>
      <c r="AJ2978" s="63"/>
      <c r="AK2978" s="78"/>
      <c r="AL2978" s="78"/>
      <c r="AM2978" s="63"/>
      <c r="AN2978" s="78"/>
      <c r="AO2978" s="78"/>
      <c r="AP2978" s="63"/>
      <c r="AQ2978" s="78"/>
      <c r="AR2978" s="78"/>
      <c r="AS2978" s="86"/>
    </row>
    <row r="2979" spans="13:45">
      <c r="M2979" s="62" t="s">
        <v>14141</v>
      </c>
      <c r="N2979" s="63" t="s">
        <v>14142</v>
      </c>
      <c r="O2979" s="64" t="s">
        <v>2027</v>
      </c>
      <c r="P2979" s="65"/>
      <c r="Q2979" s="63" t="s">
        <v>2047</v>
      </c>
      <c r="R2979" s="68">
        <v>0</v>
      </c>
      <c r="S2979" s="68">
        <v>13</v>
      </c>
      <c r="T2979" s="69" t="s">
        <v>10221</v>
      </c>
      <c r="U2979" s="70"/>
      <c r="V2979" s="68"/>
      <c r="W2979" s="71"/>
      <c r="X2979" s="72"/>
      <c r="Y2979" s="71"/>
      <c r="Z2979" s="71"/>
      <c r="AA2979" s="71">
        <v>1</v>
      </c>
      <c r="AB2979" s="76">
        <v>0</v>
      </c>
      <c r="AC2979" s="68">
        <v>552</v>
      </c>
      <c r="AD2979" s="77">
        <v>0</v>
      </c>
      <c r="AE2979" s="68">
        <v>31</v>
      </c>
      <c r="AF2979" s="78">
        <v>0.9999</v>
      </c>
      <c r="AG2979" s="81">
        <v>1</v>
      </c>
      <c r="AH2979" s="44" t="s">
        <v>2027</v>
      </c>
      <c r="AI2979" s="64" t="s">
        <v>2177</v>
      </c>
      <c r="AJ2979" s="63" t="s">
        <v>2162</v>
      </c>
      <c r="AK2979" s="78">
        <v>0.7333</v>
      </c>
      <c r="AL2979" s="78">
        <v>1</v>
      </c>
      <c r="AM2979" s="63" t="s">
        <v>14143</v>
      </c>
      <c r="AN2979" s="78">
        <v>0.1333</v>
      </c>
      <c r="AO2979" s="78">
        <v>0</v>
      </c>
      <c r="AP2979" s="63" t="s">
        <v>2376</v>
      </c>
      <c r="AQ2979" s="78">
        <v>0.1333</v>
      </c>
      <c r="AR2979" s="78">
        <v>0</v>
      </c>
      <c r="AS2979" s="86" t="s">
        <v>14144</v>
      </c>
    </row>
    <row r="2980" spans="13:45">
      <c r="M2980" s="62" t="s">
        <v>14145</v>
      </c>
      <c r="N2980" s="63" t="s">
        <v>14146</v>
      </c>
      <c r="O2980" s="64" t="s">
        <v>2027</v>
      </c>
      <c r="P2980" s="65"/>
      <c r="Q2980" s="63" t="s">
        <v>2047</v>
      </c>
      <c r="R2980" s="68">
        <v>0</v>
      </c>
      <c r="S2980" s="68">
        <v>11</v>
      </c>
      <c r="T2980" s="69" t="s">
        <v>10606</v>
      </c>
      <c r="U2980" s="70">
        <v>1675217</v>
      </c>
      <c r="V2980" s="68">
        <v>682</v>
      </c>
      <c r="W2980" s="71">
        <v>167</v>
      </c>
      <c r="X2980" s="72">
        <v>0.2457</v>
      </c>
      <c r="Y2980" s="71">
        <v>17280</v>
      </c>
      <c r="Z2980" s="71">
        <v>337</v>
      </c>
      <c r="AA2980" s="71">
        <v>4</v>
      </c>
      <c r="AB2980" s="76">
        <v>0</v>
      </c>
      <c r="AC2980" s="68">
        <v>1118</v>
      </c>
      <c r="AD2980" s="77">
        <v>0.61</v>
      </c>
      <c r="AE2980" s="68">
        <v>12</v>
      </c>
      <c r="AF2980" s="78">
        <v>0.4858</v>
      </c>
      <c r="AG2980" s="81">
        <v>0.4667</v>
      </c>
      <c r="AH2980" s="82">
        <v>1.65</v>
      </c>
      <c r="AI2980" s="64" t="s">
        <v>2683</v>
      </c>
      <c r="AJ2980" s="63" t="s">
        <v>2022</v>
      </c>
      <c r="AK2980" s="78">
        <v>0.2286</v>
      </c>
      <c r="AL2980" s="78">
        <v>0.2667</v>
      </c>
      <c r="AM2980" s="63" t="s">
        <v>2024</v>
      </c>
      <c r="AN2980" s="78">
        <v>0.1429</v>
      </c>
      <c r="AO2980" s="78">
        <v>0.1333</v>
      </c>
      <c r="AP2980" s="63" t="s">
        <v>2279</v>
      </c>
      <c r="AQ2980" s="78">
        <v>0.1143</v>
      </c>
      <c r="AR2980" s="78">
        <v>0.0667</v>
      </c>
      <c r="AS2980" s="86" t="s">
        <v>14147</v>
      </c>
    </row>
    <row r="2981" spans="13:45">
      <c r="M2981" s="62" t="s">
        <v>14148</v>
      </c>
      <c r="N2981" s="63" t="s">
        <v>14149</v>
      </c>
      <c r="O2981" s="64" t="s">
        <v>2027</v>
      </c>
      <c r="P2981" s="65"/>
      <c r="Q2981" s="63" t="s">
        <v>2047</v>
      </c>
      <c r="R2981" s="68">
        <v>0</v>
      </c>
      <c r="S2981" s="68">
        <v>9</v>
      </c>
      <c r="T2981" s="69" t="s">
        <v>9828</v>
      </c>
      <c r="U2981" s="70"/>
      <c r="V2981" s="68"/>
      <c r="W2981" s="71"/>
      <c r="X2981" s="72"/>
      <c r="Y2981" s="71"/>
      <c r="Z2981" s="71"/>
      <c r="AA2981" s="71">
        <v>1</v>
      </c>
      <c r="AB2981" s="76">
        <v>0</v>
      </c>
      <c r="AC2981" s="68">
        <v>667</v>
      </c>
      <c r="AD2981" s="77">
        <v>0</v>
      </c>
      <c r="AE2981" s="68">
        <v>26</v>
      </c>
      <c r="AF2981" s="78">
        <v>1</v>
      </c>
      <c r="AG2981" s="81">
        <v>0</v>
      </c>
      <c r="AH2981" s="82">
        <v>3.61</v>
      </c>
      <c r="AI2981" s="64" t="s">
        <v>14150</v>
      </c>
      <c r="AJ2981" s="63" t="s">
        <v>2074</v>
      </c>
      <c r="AK2981" s="78">
        <v>0.6</v>
      </c>
      <c r="AL2981" s="78">
        <v>0</v>
      </c>
      <c r="AM2981" s="63" t="s">
        <v>2075</v>
      </c>
      <c r="AN2981" s="78">
        <v>0.4</v>
      </c>
      <c r="AO2981" s="78">
        <v>0</v>
      </c>
      <c r="AP2981" s="63"/>
      <c r="AQ2981" s="78"/>
      <c r="AR2981" s="78"/>
      <c r="AS2981" s="86" t="s">
        <v>14151</v>
      </c>
    </row>
    <row r="2982" spans="13:45">
      <c r="M2982" s="62" t="s">
        <v>14152</v>
      </c>
      <c r="N2982" s="63"/>
      <c r="O2982" s="64" t="s">
        <v>2027</v>
      </c>
      <c r="P2982" s="65"/>
      <c r="Q2982" s="63" t="s">
        <v>2247</v>
      </c>
      <c r="R2982" s="68">
        <v>0</v>
      </c>
      <c r="S2982" s="68">
        <v>2</v>
      </c>
      <c r="T2982" s="69" t="s">
        <v>4255</v>
      </c>
      <c r="U2982" s="70"/>
      <c r="V2982" s="68"/>
      <c r="W2982" s="71"/>
      <c r="X2982" s="72"/>
      <c r="Y2982" s="71"/>
      <c r="Z2982" s="71"/>
      <c r="AA2982" s="71"/>
      <c r="AB2982" s="76"/>
      <c r="AC2982" s="68">
        <v>0</v>
      </c>
      <c r="AD2982" s="77"/>
      <c r="AE2982" s="68">
        <v>5</v>
      </c>
      <c r="AF2982" s="78"/>
      <c r="AG2982" s="81"/>
      <c r="AH2982" s="44" t="s">
        <v>2027</v>
      </c>
      <c r="AI2982" s="64" t="s">
        <v>2177</v>
      </c>
      <c r="AJ2982" s="63"/>
      <c r="AK2982" s="78"/>
      <c r="AL2982" s="78"/>
      <c r="AM2982" s="63"/>
      <c r="AN2982" s="78"/>
      <c r="AO2982" s="78"/>
      <c r="AP2982" s="63"/>
      <c r="AQ2982" s="78"/>
      <c r="AR2982" s="78"/>
      <c r="AS2982" s="86"/>
    </row>
    <row r="2983" spans="13:45">
      <c r="M2983" s="62" t="s">
        <v>14153</v>
      </c>
      <c r="N2983" s="63"/>
      <c r="O2983" s="64" t="s">
        <v>2027</v>
      </c>
      <c r="P2983" s="65"/>
      <c r="Q2983" s="63" t="s">
        <v>2047</v>
      </c>
      <c r="R2983" s="68">
        <v>0</v>
      </c>
      <c r="S2983" s="68">
        <v>5</v>
      </c>
      <c r="T2983" s="69" t="s">
        <v>14154</v>
      </c>
      <c r="U2983" s="70"/>
      <c r="V2983" s="68"/>
      <c r="W2983" s="71"/>
      <c r="X2983" s="72"/>
      <c r="Y2983" s="71"/>
      <c r="Z2983" s="71"/>
      <c r="AA2983" s="71"/>
      <c r="AB2983" s="76"/>
      <c r="AC2983" s="68">
        <v>0</v>
      </c>
      <c r="AD2983" s="77"/>
      <c r="AE2983" s="68">
        <v>19</v>
      </c>
      <c r="AF2983" s="78"/>
      <c r="AG2983" s="81"/>
      <c r="AH2983" s="44" t="s">
        <v>2027</v>
      </c>
      <c r="AI2983" s="64" t="s">
        <v>2177</v>
      </c>
      <c r="AJ2983" s="63"/>
      <c r="AK2983" s="78"/>
      <c r="AL2983" s="78"/>
      <c r="AM2983" s="63"/>
      <c r="AN2983" s="78"/>
      <c r="AO2983" s="78"/>
      <c r="AP2983" s="63"/>
      <c r="AQ2983" s="78"/>
      <c r="AR2983" s="78"/>
      <c r="AS2983" s="86"/>
    </row>
    <row r="2984" spans="13:45">
      <c r="M2984" s="62" t="s">
        <v>14155</v>
      </c>
      <c r="N2984" s="63" t="s">
        <v>14156</v>
      </c>
      <c r="O2984" s="64" t="s">
        <v>2027</v>
      </c>
      <c r="P2984" s="65"/>
      <c r="Q2984" s="63" t="s">
        <v>2028</v>
      </c>
      <c r="R2984" s="68">
        <v>0</v>
      </c>
      <c r="S2984" s="68">
        <v>12</v>
      </c>
      <c r="T2984" s="69" t="s">
        <v>9480</v>
      </c>
      <c r="U2984" s="70">
        <v>1589086</v>
      </c>
      <c r="V2984" s="68"/>
      <c r="W2984" s="71"/>
      <c r="X2984" s="72"/>
      <c r="Y2984" s="71"/>
      <c r="Z2984" s="71"/>
      <c r="AA2984" s="71">
        <v>1</v>
      </c>
      <c r="AB2984" s="76">
        <v>0</v>
      </c>
      <c r="AC2984" s="68">
        <v>1052</v>
      </c>
      <c r="AD2984" s="77">
        <v>0</v>
      </c>
      <c r="AE2984" s="68">
        <v>5</v>
      </c>
      <c r="AF2984" s="78">
        <v>0.6217</v>
      </c>
      <c r="AG2984" s="81">
        <v>0.5</v>
      </c>
      <c r="AH2984" s="44" t="s">
        <v>2027</v>
      </c>
      <c r="AI2984" s="64" t="s">
        <v>2177</v>
      </c>
      <c r="AJ2984" s="63" t="s">
        <v>2022</v>
      </c>
      <c r="AK2984" s="78">
        <v>0.2973</v>
      </c>
      <c r="AL2984" s="78">
        <v>0.3</v>
      </c>
      <c r="AM2984" s="63" t="s">
        <v>2066</v>
      </c>
      <c r="AN2984" s="78">
        <v>0.1622</v>
      </c>
      <c r="AO2984" s="78">
        <v>0.1</v>
      </c>
      <c r="AP2984" s="63" t="s">
        <v>2348</v>
      </c>
      <c r="AQ2984" s="78">
        <v>0.1622</v>
      </c>
      <c r="AR2984" s="78">
        <v>0.1</v>
      </c>
      <c r="AS2984" s="86" t="s">
        <v>14157</v>
      </c>
    </row>
    <row r="2985" spans="13:45">
      <c r="M2985" s="62" t="s">
        <v>14158</v>
      </c>
      <c r="N2985" s="63" t="s">
        <v>14159</v>
      </c>
      <c r="O2985" s="64" t="s">
        <v>2027</v>
      </c>
      <c r="P2985" s="65"/>
      <c r="Q2985" s="63" t="s">
        <v>2047</v>
      </c>
      <c r="R2985" s="68">
        <v>0</v>
      </c>
      <c r="S2985" s="68">
        <v>9</v>
      </c>
      <c r="T2985" s="69" t="s">
        <v>7672</v>
      </c>
      <c r="U2985" s="70">
        <v>2132316</v>
      </c>
      <c r="V2985" s="68"/>
      <c r="W2985" s="71"/>
      <c r="X2985" s="72"/>
      <c r="Y2985" s="71"/>
      <c r="Z2985" s="71"/>
      <c r="AA2985" s="71">
        <v>1</v>
      </c>
      <c r="AB2985" s="76">
        <v>0</v>
      </c>
      <c r="AC2985" s="68">
        <v>1154</v>
      </c>
      <c r="AD2985" s="77">
        <v>0</v>
      </c>
      <c r="AE2985" s="68">
        <v>5</v>
      </c>
      <c r="AF2985" s="78">
        <v>0.4285</v>
      </c>
      <c r="AG2985" s="81">
        <v>0.7777</v>
      </c>
      <c r="AH2985" s="44" t="s">
        <v>2027</v>
      </c>
      <c r="AI2985" s="64" t="s">
        <v>2177</v>
      </c>
      <c r="AJ2985" s="63" t="s">
        <v>2022</v>
      </c>
      <c r="AK2985" s="78">
        <v>0.2857</v>
      </c>
      <c r="AL2985" s="78">
        <v>0.4444</v>
      </c>
      <c r="AM2985" s="63" t="s">
        <v>4096</v>
      </c>
      <c r="AN2985" s="78">
        <v>0.0714</v>
      </c>
      <c r="AO2985" s="78">
        <v>0.2222</v>
      </c>
      <c r="AP2985" s="63" t="s">
        <v>14160</v>
      </c>
      <c r="AQ2985" s="78">
        <v>0.0714</v>
      </c>
      <c r="AR2985" s="78">
        <v>0.1111</v>
      </c>
      <c r="AS2985" s="86" t="s">
        <v>14161</v>
      </c>
    </row>
    <row r="2986" spans="13:45">
      <c r="M2986" s="62" t="s">
        <v>14162</v>
      </c>
      <c r="N2986" s="63" t="s">
        <v>14163</v>
      </c>
      <c r="O2986" s="64" t="s">
        <v>2027</v>
      </c>
      <c r="P2986" s="65"/>
      <c r="Q2986" s="63" t="s">
        <v>2047</v>
      </c>
      <c r="R2986" s="68">
        <v>0</v>
      </c>
      <c r="S2986" s="68">
        <v>13</v>
      </c>
      <c r="T2986" s="69" t="s">
        <v>9399</v>
      </c>
      <c r="U2986" s="70">
        <v>1066824</v>
      </c>
      <c r="V2986" s="68">
        <v>2682</v>
      </c>
      <c r="W2986" s="71">
        <v>75</v>
      </c>
      <c r="X2986" s="72">
        <v>0.0282</v>
      </c>
      <c r="Y2986" s="71">
        <v>65321</v>
      </c>
      <c r="Z2986" s="71">
        <v>1119</v>
      </c>
      <c r="AA2986" s="71">
        <v>2</v>
      </c>
      <c r="AB2986" s="76">
        <v>0</v>
      </c>
      <c r="AC2986" s="68">
        <v>2191</v>
      </c>
      <c r="AD2986" s="77">
        <v>1.22</v>
      </c>
      <c r="AE2986" s="68">
        <v>27</v>
      </c>
      <c r="AF2986" s="78">
        <v>0.5</v>
      </c>
      <c r="AG2986" s="81">
        <v>0.25</v>
      </c>
      <c r="AH2986" s="82">
        <v>2.27</v>
      </c>
      <c r="AI2986" s="64" t="s">
        <v>14164</v>
      </c>
      <c r="AJ2986" s="63" t="s">
        <v>2022</v>
      </c>
      <c r="AK2986" s="78">
        <v>0.2321</v>
      </c>
      <c r="AL2986" s="78">
        <v>0.1875</v>
      </c>
      <c r="AM2986" s="63" t="s">
        <v>2130</v>
      </c>
      <c r="AN2986" s="78">
        <v>0.1429</v>
      </c>
      <c r="AO2986" s="78">
        <v>0.0625</v>
      </c>
      <c r="AP2986" s="63" t="s">
        <v>2066</v>
      </c>
      <c r="AQ2986" s="78">
        <v>0.125</v>
      </c>
      <c r="AR2986" s="78">
        <v>0</v>
      </c>
      <c r="AS2986" s="86" t="s">
        <v>14165</v>
      </c>
    </row>
    <row r="2987" spans="13:45">
      <c r="M2987" s="62" t="s">
        <v>14166</v>
      </c>
      <c r="N2987" s="63" t="s">
        <v>14163</v>
      </c>
      <c r="O2987" s="64" t="s">
        <v>2027</v>
      </c>
      <c r="P2987" s="65"/>
      <c r="Q2987" s="63" t="s">
        <v>2047</v>
      </c>
      <c r="R2987" s="68">
        <v>0</v>
      </c>
      <c r="S2987" s="68">
        <v>12</v>
      </c>
      <c r="T2987" s="69" t="s">
        <v>9363</v>
      </c>
      <c r="U2987" s="70">
        <v>1883264</v>
      </c>
      <c r="V2987" s="68">
        <v>570</v>
      </c>
      <c r="W2987" s="71">
        <v>20</v>
      </c>
      <c r="X2987" s="72">
        <v>0.0353</v>
      </c>
      <c r="Y2987" s="71">
        <v>12837</v>
      </c>
      <c r="Z2987" s="71">
        <v>277</v>
      </c>
      <c r="AA2987" s="71">
        <v>1</v>
      </c>
      <c r="AB2987" s="76">
        <v>2</v>
      </c>
      <c r="AC2987" s="68">
        <v>898</v>
      </c>
      <c r="AD2987" s="77">
        <v>0.63</v>
      </c>
      <c r="AE2987" s="68">
        <v>5</v>
      </c>
      <c r="AF2987" s="78">
        <v>0.4193</v>
      </c>
      <c r="AG2987" s="81">
        <v>0.6</v>
      </c>
      <c r="AH2987" s="82">
        <v>1.94</v>
      </c>
      <c r="AI2987" s="64" t="s">
        <v>5914</v>
      </c>
      <c r="AJ2987" s="63" t="s">
        <v>2022</v>
      </c>
      <c r="AK2987" s="78">
        <v>0.1935</v>
      </c>
      <c r="AL2987" s="78">
        <v>0.2667</v>
      </c>
      <c r="AM2987" s="63" t="s">
        <v>2066</v>
      </c>
      <c r="AN2987" s="78">
        <v>0.129</v>
      </c>
      <c r="AO2987" s="78">
        <v>0.2</v>
      </c>
      <c r="AP2987" s="63" t="s">
        <v>2348</v>
      </c>
      <c r="AQ2987" s="78">
        <v>0.0968</v>
      </c>
      <c r="AR2987" s="78">
        <v>0.1333</v>
      </c>
      <c r="AS2987" s="86" t="s">
        <v>14167</v>
      </c>
    </row>
    <row r="2988" spans="13:45">
      <c r="M2988" s="62" t="s">
        <v>14168</v>
      </c>
      <c r="N2988" s="63" t="s">
        <v>14169</v>
      </c>
      <c r="O2988" s="64" t="s">
        <v>2027</v>
      </c>
      <c r="P2988" s="65"/>
      <c r="Q2988" s="63" t="s">
        <v>2047</v>
      </c>
      <c r="R2988" s="68">
        <v>0</v>
      </c>
      <c r="S2988" s="68">
        <v>13</v>
      </c>
      <c r="T2988" s="69" t="s">
        <v>9399</v>
      </c>
      <c r="U2988" s="70">
        <v>1680298</v>
      </c>
      <c r="V2988" s="68">
        <v>659</v>
      </c>
      <c r="W2988" s="71">
        <v>17</v>
      </c>
      <c r="X2988" s="72">
        <v>0.0264</v>
      </c>
      <c r="Y2988" s="71">
        <v>17070</v>
      </c>
      <c r="Z2988" s="71">
        <v>267</v>
      </c>
      <c r="AA2988" s="71">
        <v>1</v>
      </c>
      <c r="AB2988" s="76">
        <v>0</v>
      </c>
      <c r="AC2988" s="68">
        <v>1522</v>
      </c>
      <c r="AD2988" s="77">
        <v>0.43</v>
      </c>
      <c r="AE2988" s="68">
        <v>2</v>
      </c>
      <c r="AF2988" s="78">
        <v>0.4857</v>
      </c>
      <c r="AG2988" s="81">
        <v>0.5715</v>
      </c>
      <c r="AH2988" s="82">
        <v>1.75</v>
      </c>
      <c r="AI2988" s="64" t="s">
        <v>14170</v>
      </c>
      <c r="AJ2988" s="63" t="s">
        <v>2022</v>
      </c>
      <c r="AK2988" s="78">
        <v>0.2857</v>
      </c>
      <c r="AL2988" s="78">
        <v>0.4286</v>
      </c>
      <c r="AM2988" s="63" t="s">
        <v>2066</v>
      </c>
      <c r="AN2988" s="78">
        <v>0.1143</v>
      </c>
      <c r="AO2988" s="78">
        <v>0.1429</v>
      </c>
      <c r="AP2988" s="63" t="s">
        <v>3110</v>
      </c>
      <c r="AQ2988" s="78">
        <v>0.0857</v>
      </c>
      <c r="AR2988" s="78">
        <v>0</v>
      </c>
      <c r="AS2988" s="86" t="s">
        <v>14171</v>
      </c>
    </row>
    <row r="2989" spans="13:45">
      <c r="M2989" s="62" t="s">
        <v>14172</v>
      </c>
      <c r="N2989" s="63"/>
      <c r="O2989" s="64" t="s">
        <v>2027</v>
      </c>
      <c r="P2989" s="65"/>
      <c r="Q2989" s="63" t="s">
        <v>2047</v>
      </c>
      <c r="R2989" s="68">
        <v>0</v>
      </c>
      <c r="S2989" s="68">
        <v>12</v>
      </c>
      <c r="T2989" s="69" t="s">
        <v>9363</v>
      </c>
      <c r="U2989" s="70">
        <v>1050488</v>
      </c>
      <c r="V2989" s="68">
        <v>1369</v>
      </c>
      <c r="W2989" s="71">
        <v>38</v>
      </c>
      <c r="X2989" s="72">
        <v>0.0282</v>
      </c>
      <c r="Y2989" s="71">
        <v>31043</v>
      </c>
      <c r="Z2989" s="71">
        <v>633</v>
      </c>
      <c r="AA2989" s="71">
        <v>1</v>
      </c>
      <c r="AB2989" s="76">
        <v>0</v>
      </c>
      <c r="AC2989" s="68">
        <v>1390</v>
      </c>
      <c r="AD2989" s="77">
        <v>0.98</v>
      </c>
      <c r="AE2989" s="68">
        <v>5</v>
      </c>
      <c r="AF2989" s="78">
        <v>0.5965</v>
      </c>
      <c r="AG2989" s="81">
        <v>0.6087</v>
      </c>
      <c r="AH2989" s="82">
        <v>1.7</v>
      </c>
      <c r="AI2989" s="64" t="s">
        <v>14173</v>
      </c>
      <c r="AJ2989" s="63" t="s">
        <v>2022</v>
      </c>
      <c r="AK2989" s="78">
        <v>0.3684</v>
      </c>
      <c r="AL2989" s="78">
        <v>0.4348</v>
      </c>
      <c r="AM2989" s="63" t="s">
        <v>2054</v>
      </c>
      <c r="AN2989" s="78">
        <v>0.1404</v>
      </c>
      <c r="AO2989" s="78">
        <v>0.1739</v>
      </c>
      <c r="AP2989" s="63" t="s">
        <v>2066</v>
      </c>
      <c r="AQ2989" s="78">
        <v>0.0877</v>
      </c>
      <c r="AR2989" s="78">
        <v>0</v>
      </c>
      <c r="AS2989" s="86" t="s">
        <v>14174</v>
      </c>
    </row>
    <row r="2990" spans="13:45">
      <c r="M2990" s="62" t="s">
        <v>14175</v>
      </c>
      <c r="N2990" s="63" t="s">
        <v>14176</v>
      </c>
      <c r="O2990" s="64" t="s">
        <v>2027</v>
      </c>
      <c r="P2990" s="65"/>
      <c r="Q2990" s="63" t="s">
        <v>2047</v>
      </c>
      <c r="R2990" s="68">
        <v>0</v>
      </c>
      <c r="S2990" s="68">
        <v>12</v>
      </c>
      <c r="T2990" s="69" t="s">
        <v>9363</v>
      </c>
      <c r="U2990" s="70">
        <v>1031355</v>
      </c>
      <c r="V2990" s="68">
        <v>2059</v>
      </c>
      <c r="W2990" s="71">
        <v>444</v>
      </c>
      <c r="X2990" s="72">
        <v>0.2161</v>
      </c>
      <c r="Y2990" s="71">
        <v>50721</v>
      </c>
      <c r="Z2990" s="71">
        <v>977</v>
      </c>
      <c r="AA2990" s="71">
        <v>11</v>
      </c>
      <c r="AB2990" s="76">
        <v>0</v>
      </c>
      <c r="AC2990" s="68">
        <v>1654</v>
      </c>
      <c r="AD2990" s="77">
        <v>1.24</v>
      </c>
      <c r="AE2990" s="68">
        <v>14</v>
      </c>
      <c r="AF2990" s="78">
        <v>0.4999</v>
      </c>
      <c r="AG2990" s="81">
        <v>0.4242</v>
      </c>
      <c r="AH2990" s="44" t="s">
        <v>2027</v>
      </c>
      <c r="AI2990" s="64" t="s">
        <v>2177</v>
      </c>
      <c r="AJ2990" s="63" t="s">
        <v>2022</v>
      </c>
      <c r="AK2990" s="78">
        <v>0.2586</v>
      </c>
      <c r="AL2990" s="78">
        <v>0.2727</v>
      </c>
      <c r="AM2990" s="63" t="s">
        <v>2024</v>
      </c>
      <c r="AN2990" s="78">
        <v>0.1379</v>
      </c>
      <c r="AO2990" s="78">
        <v>0.0909</v>
      </c>
      <c r="AP2990" s="63" t="s">
        <v>2066</v>
      </c>
      <c r="AQ2990" s="78">
        <v>0.1034</v>
      </c>
      <c r="AR2990" s="78">
        <v>0.0606</v>
      </c>
      <c r="AS2990" s="86" t="s">
        <v>14177</v>
      </c>
    </row>
    <row r="2991" spans="13:45">
      <c r="M2991" s="62" t="s">
        <v>14178</v>
      </c>
      <c r="N2991" s="63"/>
      <c r="O2991" s="64" t="s">
        <v>2027</v>
      </c>
      <c r="P2991" s="65"/>
      <c r="Q2991" s="63" t="s">
        <v>2047</v>
      </c>
      <c r="R2991" s="68">
        <v>0</v>
      </c>
      <c r="S2991" s="68">
        <v>14</v>
      </c>
      <c r="T2991" s="69" t="s">
        <v>7304</v>
      </c>
      <c r="U2991" s="70"/>
      <c r="V2991" s="68"/>
      <c r="W2991" s="71"/>
      <c r="X2991" s="72"/>
      <c r="Y2991" s="71"/>
      <c r="Z2991" s="71"/>
      <c r="AA2991" s="71"/>
      <c r="AB2991" s="76"/>
      <c r="AC2991" s="68">
        <v>0</v>
      </c>
      <c r="AD2991" s="77"/>
      <c r="AE2991" s="68">
        <v>17</v>
      </c>
      <c r="AF2991" s="78"/>
      <c r="AG2991" s="81"/>
      <c r="AH2991" s="44" t="s">
        <v>2027</v>
      </c>
      <c r="AI2991" s="64" t="s">
        <v>2177</v>
      </c>
      <c r="AJ2991" s="63"/>
      <c r="AK2991" s="78"/>
      <c r="AL2991" s="78"/>
      <c r="AM2991" s="63"/>
      <c r="AN2991" s="78"/>
      <c r="AO2991" s="78"/>
      <c r="AP2991" s="63"/>
      <c r="AQ2991" s="78"/>
      <c r="AR2991" s="78"/>
      <c r="AS2991" s="86"/>
    </row>
    <row r="2992" spans="13:45">
      <c r="M2992" s="62" t="s">
        <v>14179</v>
      </c>
      <c r="N2992" s="63" t="s">
        <v>14180</v>
      </c>
      <c r="O2992" s="64" t="s">
        <v>2027</v>
      </c>
      <c r="P2992" s="65"/>
      <c r="Q2992" s="63" t="s">
        <v>2047</v>
      </c>
      <c r="R2992" s="68">
        <v>0</v>
      </c>
      <c r="S2992" s="68">
        <v>11</v>
      </c>
      <c r="T2992" s="69" t="s">
        <v>14181</v>
      </c>
      <c r="U2992" s="70">
        <v>2212996</v>
      </c>
      <c r="V2992" s="68">
        <v>398</v>
      </c>
      <c r="W2992" s="71">
        <v>10</v>
      </c>
      <c r="X2992" s="72">
        <v>0.0263</v>
      </c>
      <c r="Y2992" s="71">
        <v>8721</v>
      </c>
      <c r="Z2992" s="71">
        <v>162</v>
      </c>
      <c r="AA2992" s="71">
        <v>1</v>
      </c>
      <c r="AB2992" s="76">
        <v>0</v>
      </c>
      <c r="AC2992" s="68">
        <v>1089</v>
      </c>
      <c r="AD2992" s="77">
        <v>0.37</v>
      </c>
      <c r="AE2992" s="68">
        <v>5</v>
      </c>
      <c r="AF2992" s="78">
        <v>0.5769</v>
      </c>
      <c r="AG2992" s="81">
        <v>0.4286</v>
      </c>
      <c r="AH2992" s="82">
        <v>1.94</v>
      </c>
      <c r="AI2992" s="64" t="s">
        <v>14182</v>
      </c>
      <c r="AJ2992" s="63" t="s">
        <v>2066</v>
      </c>
      <c r="AK2992" s="78">
        <v>0.2308</v>
      </c>
      <c r="AL2992" s="78">
        <v>0.2143</v>
      </c>
      <c r="AM2992" s="63" t="s">
        <v>2022</v>
      </c>
      <c r="AN2992" s="78">
        <v>0.1923</v>
      </c>
      <c r="AO2992" s="78">
        <v>0.1429</v>
      </c>
      <c r="AP2992" s="63" t="s">
        <v>3110</v>
      </c>
      <c r="AQ2992" s="78">
        <v>0.1538</v>
      </c>
      <c r="AR2992" s="78">
        <v>0.0714</v>
      </c>
      <c r="AS2992" s="86" t="s">
        <v>14183</v>
      </c>
    </row>
    <row r="2993" spans="13:45">
      <c r="M2993" s="62" t="s">
        <v>14184</v>
      </c>
      <c r="N2993" s="63"/>
      <c r="O2993" s="64" t="s">
        <v>2027</v>
      </c>
      <c r="P2993" s="65"/>
      <c r="Q2993" s="63" t="s">
        <v>2047</v>
      </c>
      <c r="R2993" s="68">
        <v>0</v>
      </c>
      <c r="S2993" s="68">
        <v>10</v>
      </c>
      <c r="T2993" s="69" t="s">
        <v>8462</v>
      </c>
      <c r="U2993" s="70"/>
      <c r="V2993" s="68"/>
      <c r="W2993" s="71"/>
      <c r="X2993" s="72"/>
      <c r="Y2993" s="71"/>
      <c r="Z2993" s="71"/>
      <c r="AA2993" s="71"/>
      <c r="AB2993" s="76"/>
      <c r="AC2993" s="68">
        <v>0</v>
      </c>
      <c r="AD2993" s="77"/>
      <c r="AE2993" s="68">
        <v>21</v>
      </c>
      <c r="AF2993" s="78"/>
      <c r="AG2993" s="81"/>
      <c r="AH2993" s="44" t="s">
        <v>2027</v>
      </c>
      <c r="AI2993" s="64" t="s">
        <v>2177</v>
      </c>
      <c r="AJ2993" s="63"/>
      <c r="AK2993" s="78"/>
      <c r="AL2993" s="78"/>
      <c r="AM2993" s="63"/>
      <c r="AN2993" s="78"/>
      <c r="AO2993" s="78"/>
      <c r="AP2993" s="63"/>
      <c r="AQ2993" s="78"/>
      <c r="AR2993" s="78"/>
      <c r="AS2993" s="86"/>
    </row>
    <row r="2994" spans="13:45">
      <c r="M2994" s="62" t="s">
        <v>14185</v>
      </c>
      <c r="N2994" s="63" t="s">
        <v>14163</v>
      </c>
      <c r="O2994" s="64" t="s">
        <v>2027</v>
      </c>
      <c r="P2994" s="65"/>
      <c r="Q2994" s="63" t="s">
        <v>2047</v>
      </c>
      <c r="R2994" s="68">
        <v>0</v>
      </c>
      <c r="S2994" s="68">
        <v>12</v>
      </c>
      <c r="T2994" s="69" t="s">
        <v>9363</v>
      </c>
      <c r="U2994" s="70">
        <v>1375847</v>
      </c>
      <c r="V2994" s="68">
        <v>1900</v>
      </c>
      <c r="W2994" s="71">
        <v>58</v>
      </c>
      <c r="X2994" s="72">
        <v>0.0307</v>
      </c>
      <c r="Y2994" s="71">
        <v>53529</v>
      </c>
      <c r="Z2994" s="71">
        <v>844</v>
      </c>
      <c r="AA2994" s="71">
        <v>2</v>
      </c>
      <c r="AB2994" s="76">
        <v>0</v>
      </c>
      <c r="AC2994" s="68">
        <v>2183</v>
      </c>
      <c r="AD2994" s="77">
        <v>0.87</v>
      </c>
      <c r="AE2994" s="68">
        <v>2</v>
      </c>
      <c r="AF2994" s="78">
        <v>0.4884</v>
      </c>
      <c r="AG2994" s="81">
        <v>0.5384</v>
      </c>
      <c r="AH2994" s="82">
        <v>3.55</v>
      </c>
      <c r="AI2994" s="64" t="s">
        <v>14186</v>
      </c>
      <c r="AJ2994" s="63" t="s">
        <v>2022</v>
      </c>
      <c r="AK2994" s="78">
        <v>0.2326</v>
      </c>
      <c r="AL2994" s="78">
        <v>0.3077</v>
      </c>
      <c r="AM2994" s="63" t="s">
        <v>2130</v>
      </c>
      <c r="AN2994" s="78">
        <v>0.1628</v>
      </c>
      <c r="AO2994" s="78">
        <v>0.0769</v>
      </c>
      <c r="AP2994" s="63" t="s">
        <v>2348</v>
      </c>
      <c r="AQ2994" s="78">
        <v>0.093</v>
      </c>
      <c r="AR2994" s="78">
        <v>0.1538</v>
      </c>
      <c r="AS2994" s="86" t="s">
        <v>14187</v>
      </c>
    </row>
    <row r="2995" spans="13:45">
      <c r="M2995" s="62" t="s">
        <v>14188</v>
      </c>
      <c r="N2995" s="63"/>
      <c r="O2995" s="64" t="s">
        <v>2027</v>
      </c>
      <c r="P2995" s="65"/>
      <c r="Q2995" s="63" t="s">
        <v>2047</v>
      </c>
      <c r="R2995" s="68">
        <v>0</v>
      </c>
      <c r="S2995" s="68">
        <v>10</v>
      </c>
      <c r="T2995" s="69" t="s">
        <v>14189</v>
      </c>
      <c r="U2995" s="70"/>
      <c r="V2995" s="68"/>
      <c r="W2995" s="71"/>
      <c r="X2995" s="72"/>
      <c r="Y2995" s="71"/>
      <c r="Z2995" s="71"/>
      <c r="AA2995" s="71"/>
      <c r="AB2995" s="76"/>
      <c r="AC2995" s="68">
        <v>0</v>
      </c>
      <c r="AD2995" s="77"/>
      <c r="AE2995" s="68">
        <v>5</v>
      </c>
      <c r="AF2995" s="78"/>
      <c r="AG2995" s="81"/>
      <c r="AH2995" s="44" t="s">
        <v>2027</v>
      </c>
      <c r="AI2995" s="64" t="s">
        <v>2177</v>
      </c>
      <c r="AJ2995" s="63"/>
      <c r="AK2995" s="78"/>
      <c r="AL2995" s="78"/>
      <c r="AM2995" s="63"/>
      <c r="AN2995" s="78"/>
      <c r="AO2995" s="78"/>
      <c r="AP2995" s="63"/>
      <c r="AQ2995" s="78"/>
      <c r="AR2995" s="78"/>
      <c r="AS2995" s="86"/>
    </row>
    <row r="2996" spans="13:45">
      <c r="M2996" s="62" t="s">
        <v>14190</v>
      </c>
      <c r="N2996" s="63" t="s">
        <v>14191</v>
      </c>
      <c r="O2996" s="64" t="s">
        <v>2027</v>
      </c>
      <c r="P2996" s="65"/>
      <c r="Q2996" s="63" t="s">
        <v>2047</v>
      </c>
      <c r="R2996" s="68">
        <v>0</v>
      </c>
      <c r="S2996" s="68">
        <v>3</v>
      </c>
      <c r="T2996" s="69" t="s">
        <v>9635</v>
      </c>
      <c r="U2996" s="70">
        <v>1453827</v>
      </c>
      <c r="V2996" s="68">
        <v>1146</v>
      </c>
      <c r="W2996" s="71">
        <v>238</v>
      </c>
      <c r="X2996" s="72">
        <v>0.2081</v>
      </c>
      <c r="Y2996" s="71">
        <v>34379</v>
      </c>
      <c r="Z2996" s="71">
        <v>472</v>
      </c>
      <c r="AA2996" s="71">
        <v>6</v>
      </c>
      <c r="AB2996" s="76">
        <v>0</v>
      </c>
      <c r="AC2996" s="68">
        <v>85</v>
      </c>
      <c r="AD2996" s="77">
        <v>13.48</v>
      </c>
      <c r="AE2996" s="68">
        <v>2</v>
      </c>
      <c r="AF2996" s="78">
        <v>0.5952</v>
      </c>
      <c r="AG2996" s="81">
        <v>0.7368</v>
      </c>
      <c r="AH2996" s="44" t="s">
        <v>2027</v>
      </c>
      <c r="AI2996" s="64" t="s">
        <v>2177</v>
      </c>
      <c r="AJ2996" s="63" t="s">
        <v>2031</v>
      </c>
      <c r="AK2996" s="78">
        <v>0.3095</v>
      </c>
      <c r="AL2996" s="78">
        <v>0.3684</v>
      </c>
      <c r="AM2996" s="63" t="s">
        <v>2270</v>
      </c>
      <c r="AN2996" s="78">
        <v>0.1667</v>
      </c>
      <c r="AO2996" s="78">
        <v>0.1579</v>
      </c>
      <c r="AP2996" s="63" t="s">
        <v>4081</v>
      </c>
      <c r="AQ2996" s="78">
        <v>0.119</v>
      </c>
      <c r="AR2996" s="78">
        <v>0.2105</v>
      </c>
      <c r="AS2996" s="86" t="s">
        <v>14192</v>
      </c>
    </row>
    <row r="2997" spans="13:45">
      <c r="M2997" s="62" t="s">
        <v>14193</v>
      </c>
      <c r="N2997" s="63"/>
      <c r="O2997" s="64" t="s">
        <v>2018</v>
      </c>
      <c r="P2997" s="65"/>
      <c r="Q2997" s="63" t="s">
        <v>1987</v>
      </c>
      <c r="R2997" s="68">
        <v>0</v>
      </c>
      <c r="S2997" s="68">
        <v>7</v>
      </c>
      <c r="T2997" s="69" t="s">
        <v>14194</v>
      </c>
      <c r="U2997" s="70"/>
      <c r="V2997" s="68"/>
      <c r="W2997" s="71"/>
      <c r="X2997" s="72"/>
      <c r="Y2997" s="71"/>
      <c r="Z2997" s="71"/>
      <c r="AA2997" s="71"/>
      <c r="AB2997" s="76"/>
      <c r="AC2997" s="68">
        <v>0</v>
      </c>
      <c r="AD2997" s="77"/>
      <c r="AE2997" s="68">
        <v>9</v>
      </c>
      <c r="AF2997" s="78"/>
      <c r="AG2997" s="81"/>
      <c r="AH2997" s="44" t="s">
        <v>2027</v>
      </c>
      <c r="AI2997" s="64" t="s">
        <v>2177</v>
      </c>
      <c r="AJ2997" s="63"/>
      <c r="AK2997" s="78"/>
      <c r="AL2997" s="78"/>
      <c r="AM2997" s="63"/>
      <c r="AN2997" s="78"/>
      <c r="AO2997" s="78"/>
      <c r="AP2997" s="63"/>
      <c r="AQ2997" s="78"/>
      <c r="AR2997" s="78"/>
      <c r="AS2997" s="86"/>
    </row>
    <row r="2998" spans="13:45">
      <c r="M2998" s="62" t="s">
        <v>14195</v>
      </c>
      <c r="N2998" s="63"/>
      <c r="O2998" s="64" t="s">
        <v>2027</v>
      </c>
      <c r="P2998" s="65"/>
      <c r="Q2998" s="63" t="s">
        <v>2047</v>
      </c>
      <c r="R2998" s="68">
        <v>0</v>
      </c>
      <c r="S2998" s="68">
        <v>9</v>
      </c>
      <c r="T2998" s="69" t="s">
        <v>14196</v>
      </c>
      <c r="U2998" s="70"/>
      <c r="V2998" s="68"/>
      <c r="W2998" s="71"/>
      <c r="X2998" s="72"/>
      <c r="Y2998" s="71"/>
      <c r="Z2998" s="71"/>
      <c r="AA2998" s="71"/>
      <c r="AB2998" s="76"/>
      <c r="AC2998" s="68">
        <v>0</v>
      </c>
      <c r="AD2998" s="77"/>
      <c r="AE2998" s="68">
        <v>7</v>
      </c>
      <c r="AF2998" s="78"/>
      <c r="AG2998" s="81"/>
      <c r="AH2998" s="44" t="s">
        <v>2027</v>
      </c>
      <c r="AI2998" s="64" t="s">
        <v>2177</v>
      </c>
      <c r="AJ2998" s="63"/>
      <c r="AK2998" s="78"/>
      <c r="AL2998" s="78"/>
      <c r="AM2998" s="63"/>
      <c r="AN2998" s="78"/>
      <c r="AO2998" s="78"/>
      <c r="AP2998" s="63"/>
      <c r="AQ2998" s="78"/>
      <c r="AR2998" s="78"/>
      <c r="AS2998" s="86"/>
    </row>
    <row r="2999" spans="13:45">
      <c r="M2999" s="62" t="s">
        <v>14197</v>
      </c>
      <c r="N2999" s="63"/>
      <c r="O2999" s="64" t="s">
        <v>2018</v>
      </c>
      <c r="P2999" s="65"/>
      <c r="Q2999" s="63" t="s">
        <v>1987</v>
      </c>
      <c r="R2999" s="68">
        <v>0</v>
      </c>
      <c r="S2999" s="68">
        <v>8</v>
      </c>
      <c r="T2999" s="69" t="s">
        <v>14198</v>
      </c>
      <c r="U2999" s="70"/>
      <c r="V2999" s="68"/>
      <c r="W2999" s="71"/>
      <c r="X2999" s="72"/>
      <c r="Y2999" s="71"/>
      <c r="Z2999" s="71"/>
      <c r="AA2999" s="71"/>
      <c r="AB2999" s="76"/>
      <c r="AC2999" s="68">
        <v>0</v>
      </c>
      <c r="AD2999" s="77"/>
      <c r="AE2999" s="68">
        <v>5</v>
      </c>
      <c r="AF2999" s="78"/>
      <c r="AG2999" s="81"/>
      <c r="AH2999" s="44" t="s">
        <v>2027</v>
      </c>
      <c r="AI2999" s="64" t="s">
        <v>2177</v>
      </c>
      <c r="AJ2999" s="63"/>
      <c r="AK2999" s="78"/>
      <c r="AL2999" s="78"/>
      <c r="AM2999" s="63"/>
      <c r="AN2999" s="78"/>
      <c r="AO2999" s="78"/>
      <c r="AP2999" s="63"/>
      <c r="AQ2999" s="78"/>
      <c r="AR2999" s="78"/>
      <c r="AS2999" s="86"/>
    </row>
    <row r="3000" spans="13:45">
      <c r="M3000" s="62" t="s">
        <v>14199</v>
      </c>
      <c r="N3000" s="63"/>
      <c r="O3000" s="64" t="s">
        <v>2027</v>
      </c>
      <c r="P3000" s="65"/>
      <c r="Q3000" s="63" t="s">
        <v>2028</v>
      </c>
      <c r="R3000" s="68">
        <v>0</v>
      </c>
      <c r="S3000" s="68">
        <v>15</v>
      </c>
      <c r="T3000" s="69" t="s">
        <v>7650</v>
      </c>
      <c r="U3000" s="70"/>
      <c r="V3000" s="68"/>
      <c r="W3000" s="71"/>
      <c r="X3000" s="72"/>
      <c r="Y3000" s="71"/>
      <c r="Z3000" s="71"/>
      <c r="AA3000" s="71"/>
      <c r="AB3000" s="76"/>
      <c r="AC3000" s="68">
        <v>0</v>
      </c>
      <c r="AD3000" s="77"/>
      <c r="AE3000" s="68">
        <v>13</v>
      </c>
      <c r="AF3000" s="78"/>
      <c r="AG3000" s="81"/>
      <c r="AH3000" s="44" t="s">
        <v>2027</v>
      </c>
      <c r="AI3000" s="64" t="s">
        <v>2177</v>
      </c>
      <c r="AJ3000" s="63"/>
      <c r="AK3000" s="78"/>
      <c r="AL3000" s="78"/>
      <c r="AM3000" s="63"/>
      <c r="AN3000" s="78"/>
      <c r="AO3000" s="78"/>
      <c r="AP3000" s="63"/>
      <c r="AQ3000" s="78"/>
      <c r="AR3000" s="78"/>
      <c r="AS3000" s="86"/>
    </row>
    <row r="3001" spans="13:45">
      <c r="M3001" s="62" t="s">
        <v>14200</v>
      </c>
      <c r="N3001" s="63" t="s">
        <v>14201</v>
      </c>
      <c r="O3001" s="64" t="s">
        <v>2027</v>
      </c>
      <c r="P3001" s="65"/>
      <c r="Q3001" s="63" t="s">
        <v>2047</v>
      </c>
      <c r="R3001" s="68">
        <v>0</v>
      </c>
      <c r="S3001" s="68">
        <v>11</v>
      </c>
      <c r="T3001" s="69" t="s">
        <v>14202</v>
      </c>
      <c r="U3001" s="70">
        <v>1474931</v>
      </c>
      <c r="V3001" s="68">
        <v>539</v>
      </c>
      <c r="W3001" s="71">
        <v>113</v>
      </c>
      <c r="X3001" s="72">
        <v>0.2108</v>
      </c>
      <c r="Y3001" s="71">
        <v>13249</v>
      </c>
      <c r="Z3001" s="71">
        <v>259</v>
      </c>
      <c r="AA3001" s="71">
        <v>3</v>
      </c>
      <c r="AB3001" s="76">
        <v>0</v>
      </c>
      <c r="AC3001" s="68">
        <v>1903</v>
      </c>
      <c r="AD3001" s="77">
        <v>0.28</v>
      </c>
      <c r="AE3001" s="68">
        <v>8</v>
      </c>
      <c r="AF3001" s="78">
        <v>0.5</v>
      </c>
      <c r="AG3001" s="81">
        <v>0.4736</v>
      </c>
      <c r="AH3001" s="82">
        <v>2.44</v>
      </c>
      <c r="AI3001" s="64" t="s">
        <v>14203</v>
      </c>
      <c r="AJ3001" s="63" t="s">
        <v>2022</v>
      </c>
      <c r="AK3001" s="78">
        <v>0.2</v>
      </c>
      <c r="AL3001" s="78">
        <v>0.2105</v>
      </c>
      <c r="AM3001" s="63" t="s">
        <v>2024</v>
      </c>
      <c r="AN3001" s="78">
        <v>0.2</v>
      </c>
      <c r="AO3001" s="78">
        <v>0.2105</v>
      </c>
      <c r="AP3001" s="63" t="s">
        <v>2300</v>
      </c>
      <c r="AQ3001" s="78">
        <v>0.1</v>
      </c>
      <c r="AR3001" s="78">
        <v>0.0526</v>
      </c>
      <c r="AS3001" s="86" t="s">
        <v>14204</v>
      </c>
    </row>
    <row r="1045729" spans="6:8">
      <c r="F1045729" s="92"/>
      <c r="G1045729" s="92"/>
      <c r="H1045729" s="92"/>
    </row>
    <row r="1045730" spans="6:8">
      <c r="F1045730" s="93"/>
      <c r="G1045730" s="93"/>
      <c r="H1045730" s="93"/>
    </row>
    <row r="1045731" spans="6:8">
      <c r="F1045731" s="93"/>
      <c r="G1045731" s="93"/>
      <c r="H1045731" s="93"/>
    </row>
    <row r="1045732" spans="6:8">
      <c r="F1045732" s="53"/>
      <c r="G1045732" s="53"/>
      <c r="H1045732" s="53"/>
    </row>
    <row r="1045733" spans="6:8">
      <c r="F1045733" s="93"/>
      <c r="G1045733" s="93"/>
      <c r="H1045733" s="93"/>
    </row>
    <row r="1045734" spans="6:8">
      <c r="F1045734" s="53"/>
      <c r="G1045734" s="53"/>
      <c r="H1045734" s="53"/>
    </row>
    <row r="1045735" spans="6:8">
      <c r="F1045735" s="93"/>
      <c r="G1045735" s="93"/>
      <c r="H1045735" s="93"/>
    </row>
    <row r="1045736" spans="6:8">
      <c r="F1045736" s="93"/>
      <c r="G1045736" s="93"/>
      <c r="H1045736" s="93"/>
    </row>
    <row r="1045737" spans="6:8">
      <c r="F1045737" s="89"/>
      <c r="G1045737" s="89"/>
      <c r="H1045737" s="89"/>
    </row>
    <row r="1045738" spans="6:8">
      <c r="F1045738" s="89"/>
      <c r="G1045738" s="89"/>
      <c r="H1045738" s="89"/>
    </row>
    <row r="1045739" spans="6:8">
      <c r="F1045739" s="53"/>
      <c r="G1045739" s="53"/>
      <c r="H1045739" s="53"/>
    </row>
    <row r="1045740" spans="6:8">
      <c r="F1045740" s="53"/>
      <c r="G1045740" s="53"/>
      <c r="H1045740" s="53"/>
    </row>
    <row r="1045741" spans="6:8">
      <c r="F1045741" s="89"/>
      <c r="G1045741" s="89"/>
      <c r="H1045741" s="89"/>
    </row>
    <row r="1045742" spans="6:8">
      <c r="F1045742" s="89"/>
      <c r="G1045742" s="89"/>
      <c r="H1045742" s="89"/>
    </row>
    <row r="1045743" spans="6:8">
      <c r="F1045743" s="53"/>
      <c r="G1045743" s="53"/>
      <c r="H1045743" s="53"/>
    </row>
    <row r="1045744" spans="6:8">
      <c r="F1045744" s="53"/>
      <c r="G1045744" s="53"/>
      <c r="H1045744" s="53"/>
    </row>
    <row r="1045745" spans="6:8">
      <c r="F1045745" s="89"/>
      <c r="G1045745" s="89"/>
      <c r="H1045745" s="89"/>
    </row>
    <row r="1045746" spans="6:8">
      <c r="F1045746" s="53"/>
      <c r="G1045746" s="53"/>
      <c r="H1045746" s="53"/>
    </row>
    <row r="1045747" spans="6:8">
      <c r="F1045747" s="89"/>
      <c r="G1045747" s="89"/>
      <c r="H1045747" s="89"/>
    </row>
    <row r="1045748" spans="6:8">
      <c r="F1045748" s="89"/>
      <c r="G1045748" s="89"/>
      <c r="H1045748" s="89"/>
    </row>
    <row r="1045749" spans="6:8">
      <c r="F1045749" s="89"/>
      <c r="G1045749" s="89"/>
      <c r="H1045749" s="89"/>
    </row>
    <row r="1045750" spans="6:8">
      <c r="F1045750" s="53"/>
      <c r="G1045750" s="53"/>
      <c r="H1045750" s="53"/>
    </row>
    <row r="1045751" spans="6:8">
      <c r="F1045751" s="53"/>
      <c r="G1045751" s="53"/>
      <c r="H1045751" s="53"/>
    </row>
    <row r="1045752" spans="6:8">
      <c r="F1045752" s="53"/>
      <c r="G1045752" s="53"/>
      <c r="H1045752" s="53"/>
    </row>
    <row r="1045753" spans="6:8">
      <c r="F1045753" s="89"/>
      <c r="G1045753" s="89"/>
      <c r="H1045753" s="89"/>
    </row>
    <row r="1045754" spans="6:8">
      <c r="F1045754" s="53"/>
      <c r="G1045754" s="53"/>
      <c r="H1045754" s="53"/>
    </row>
    <row r="1045755" spans="6:8">
      <c r="F1045755" s="53"/>
      <c r="G1045755" s="53"/>
      <c r="H1045755" s="53"/>
    </row>
    <row r="1045756" spans="6:8">
      <c r="F1045756" s="94"/>
      <c r="G1045756" s="94"/>
      <c r="H1045756" s="94"/>
    </row>
    <row r="1045757" spans="6:8">
      <c r="F1045757" s="53"/>
      <c r="G1045757" s="53"/>
      <c r="H1045757" s="53"/>
    </row>
    <row r="1045758" spans="6:8">
      <c r="F1045758" s="53"/>
      <c r="G1045758" s="53"/>
      <c r="H1045758" s="53"/>
    </row>
    <row r="1045759" spans="6:8">
      <c r="F1045759" s="94"/>
      <c r="G1045759" s="94"/>
      <c r="H1045759" s="94"/>
    </row>
    <row r="1045760" spans="6:8">
      <c r="F1045760" s="94"/>
      <c r="G1045760" s="94"/>
      <c r="H1045760" s="94"/>
    </row>
    <row r="1045761" spans="6:8">
      <c r="F1045761" s="53"/>
      <c r="G1045761" s="53"/>
      <c r="H1045761" s="53"/>
    </row>
    <row r="1045762" spans="6:8">
      <c r="F1045762" s="94"/>
      <c r="G1045762" s="94"/>
      <c r="H1045762" s="94"/>
    </row>
    <row r="1045763" spans="6:8">
      <c r="F1045763" s="53"/>
      <c r="G1045763" s="53"/>
      <c r="H1045763" s="53"/>
    </row>
    <row r="1045764" spans="6:8">
      <c r="F1045764" s="94"/>
      <c r="G1045764" s="94"/>
      <c r="H1045764" s="94"/>
    </row>
    <row r="1045765" spans="6:8">
      <c r="F1045765" s="53"/>
      <c r="G1045765" s="53"/>
      <c r="H1045765" s="53"/>
    </row>
    <row r="1045766" spans="6:8">
      <c r="F1045766" s="94"/>
      <c r="G1045766" s="94"/>
      <c r="H1045766" s="94"/>
    </row>
    <row r="1045767" spans="6:8">
      <c r="F1045767" s="53"/>
      <c r="G1045767" s="53"/>
      <c r="H1045767" s="53"/>
    </row>
    <row r="1045768" spans="6:8">
      <c r="F1045768" s="53"/>
      <c r="G1045768" s="53"/>
      <c r="H1045768" s="53"/>
    </row>
    <row r="1045769" spans="6:8">
      <c r="F1045769" s="53"/>
      <c r="G1045769" s="53"/>
      <c r="H1045769" s="53"/>
    </row>
    <row r="1045770" spans="6:8">
      <c r="F1045770" s="53"/>
      <c r="G1045770" s="53"/>
      <c r="H1045770" s="53"/>
    </row>
    <row r="1045771" spans="6:8">
      <c r="F1045771" s="53"/>
      <c r="G1045771" s="53"/>
      <c r="H1045771" s="53"/>
    </row>
    <row r="1045772" spans="6:8">
      <c r="F1045772" s="53"/>
      <c r="G1045772" s="53"/>
      <c r="H1045772" s="53"/>
    </row>
    <row r="1045773" spans="6:8">
      <c r="F1045773" s="53"/>
      <c r="G1045773" s="53"/>
      <c r="H1045773" s="53"/>
    </row>
    <row r="1045774" spans="6:8">
      <c r="F1045774" s="53"/>
      <c r="G1045774" s="53"/>
      <c r="H1045774" s="53"/>
    </row>
    <row r="1045775" spans="6:8">
      <c r="F1045775" s="53"/>
      <c r="G1045775" s="53"/>
      <c r="H1045775" s="53"/>
    </row>
    <row r="1045776" spans="6:8">
      <c r="F1045776" s="53"/>
      <c r="G1045776" s="53"/>
      <c r="H1045776" s="53"/>
    </row>
    <row r="1045777" spans="6:8">
      <c r="F1045777" s="53"/>
      <c r="G1045777" s="53"/>
      <c r="H1045777" s="53"/>
    </row>
    <row r="1045778" spans="6:8">
      <c r="F1045778" s="53"/>
      <c r="G1045778" s="53"/>
      <c r="H1045778" s="53"/>
    </row>
    <row r="1045779" spans="6:8">
      <c r="F1045779" s="53"/>
      <c r="G1045779" s="53"/>
      <c r="H1045779" s="53"/>
    </row>
    <row r="1045780" spans="6:8">
      <c r="F1045780" s="53"/>
      <c r="G1045780" s="53"/>
      <c r="H1045780" s="53"/>
    </row>
    <row r="1045781" spans="6:8">
      <c r="F1045781" s="53"/>
      <c r="G1045781" s="53"/>
      <c r="H1045781" s="53"/>
    </row>
    <row r="1045782" spans="6:8">
      <c r="F1045782" s="53"/>
      <c r="G1045782" s="53"/>
      <c r="H1045782" s="53"/>
    </row>
    <row r="1045783" spans="6:8">
      <c r="F1045783" s="53"/>
      <c r="G1045783" s="53"/>
      <c r="H1045783" s="53"/>
    </row>
    <row r="1045784" spans="6:8">
      <c r="F1045784" s="53"/>
      <c r="G1045784" s="53"/>
      <c r="H1045784" s="53"/>
    </row>
    <row r="1045785" spans="6:8">
      <c r="F1045785" s="53"/>
      <c r="G1045785" s="53"/>
      <c r="H1045785" s="53"/>
    </row>
    <row r="1045786" spans="6:8">
      <c r="F1045786" s="53"/>
      <c r="G1045786" s="53"/>
      <c r="H1045786" s="53"/>
    </row>
    <row r="1045787" spans="6:8">
      <c r="F1045787" s="53"/>
      <c r="G1045787" s="53"/>
      <c r="H1045787" s="53"/>
    </row>
    <row r="1045788" spans="6:8">
      <c r="F1045788" s="53"/>
      <c r="G1045788" s="53"/>
      <c r="H1045788" s="53"/>
    </row>
    <row r="1045789" spans="6:8">
      <c r="F1045789" s="53"/>
      <c r="G1045789" s="53"/>
      <c r="H1045789" s="53"/>
    </row>
    <row r="1045790" spans="6:8">
      <c r="F1045790" s="53"/>
      <c r="G1045790" s="53"/>
      <c r="H1045790" s="53"/>
    </row>
    <row r="1045791" spans="6:8">
      <c r="F1045791" s="53"/>
      <c r="G1045791" s="53"/>
      <c r="H1045791" s="53"/>
    </row>
    <row r="1045792" spans="6:8">
      <c r="F1045792" s="53"/>
      <c r="G1045792" s="53"/>
      <c r="H1045792" s="53"/>
    </row>
    <row r="1045793" spans="6:8">
      <c r="F1045793" s="53"/>
      <c r="G1045793" s="53"/>
      <c r="H1045793" s="53"/>
    </row>
    <row r="1045794" spans="6:8">
      <c r="F1045794" s="53"/>
      <c r="G1045794" s="53"/>
      <c r="H1045794" s="53"/>
    </row>
    <row r="1045795" spans="6:8">
      <c r="F1045795" s="53"/>
      <c r="G1045795" s="53"/>
      <c r="H1045795" s="53"/>
    </row>
    <row r="1045796" spans="6:8">
      <c r="F1045796" s="53"/>
      <c r="G1045796" s="53"/>
      <c r="H1045796" s="53"/>
    </row>
    <row r="1045797" spans="6:8">
      <c r="F1045797" s="53"/>
      <c r="G1045797" s="53"/>
      <c r="H1045797" s="53"/>
    </row>
    <row r="1045798" spans="6:8">
      <c r="F1045798" s="53"/>
      <c r="G1045798" s="53"/>
      <c r="H1045798" s="53"/>
    </row>
    <row r="1045799" spans="6:8">
      <c r="F1045799" s="53"/>
      <c r="G1045799" s="53"/>
      <c r="H1045799" s="53"/>
    </row>
    <row r="1045800" spans="6:8">
      <c r="F1045800" s="53"/>
      <c r="G1045800" s="53"/>
      <c r="H1045800" s="53"/>
    </row>
    <row r="1045801" spans="6:8">
      <c r="F1045801" s="53"/>
      <c r="G1045801" s="53"/>
      <c r="H1045801" s="53"/>
    </row>
    <row r="1045802" spans="6:8">
      <c r="F1045802" s="53"/>
      <c r="G1045802" s="53"/>
      <c r="H1045802" s="53"/>
    </row>
    <row r="1045803" spans="6:8">
      <c r="F1045803" s="53"/>
      <c r="G1045803" s="53"/>
      <c r="H1045803" s="53"/>
    </row>
    <row r="1045804" spans="6:8">
      <c r="F1045804" s="53"/>
      <c r="G1045804" s="53"/>
      <c r="H1045804" s="53"/>
    </row>
    <row r="1045805" spans="6:8">
      <c r="F1045805" s="53"/>
      <c r="G1045805" s="53"/>
      <c r="H1045805" s="53"/>
    </row>
    <row r="1045806" spans="6:8">
      <c r="F1045806" s="53"/>
      <c r="G1045806" s="53"/>
      <c r="H1045806" s="53"/>
    </row>
    <row r="1045807" spans="6:8">
      <c r="F1045807" s="53"/>
      <c r="G1045807" s="53"/>
      <c r="H1045807" s="53"/>
    </row>
    <row r="1045808" spans="6:8">
      <c r="F1045808" s="53"/>
      <c r="G1045808" s="53"/>
      <c r="H1045808" s="53"/>
    </row>
    <row r="1045809" spans="6:8">
      <c r="F1045809" s="53"/>
      <c r="G1045809" s="53"/>
      <c r="H1045809" s="53"/>
    </row>
    <row r="1045810" spans="6:8">
      <c r="F1045810" s="53"/>
      <c r="G1045810" s="53"/>
      <c r="H1045810" s="53"/>
    </row>
    <row r="1045811" spans="6:8">
      <c r="F1045811" s="53"/>
      <c r="G1045811" s="53"/>
      <c r="H1045811" s="53"/>
    </row>
    <row r="1045812" spans="6:8">
      <c r="F1045812" s="53"/>
      <c r="G1045812" s="53"/>
      <c r="H1045812" s="53"/>
    </row>
    <row r="1045813" spans="6:8">
      <c r="F1045813" s="53"/>
      <c r="G1045813" s="53"/>
      <c r="H1045813" s="53"/>
    </row>
    <row r="1045814" spans="6:8">
      <c r="F1045814" s="53"/>
      <c r="G1045814" s="53"/>
      <c r="H1045814" s="53"/>
    </row>
    <row r="1045815" spans="6:8">
      <c r="F1045815" s="53"/>
      <c r="G1045815" s="53"/>
      <c r="H1045815" s="53"/>
    </row>
    <row r="1045816" spans="6:8">
      <c r="F1045816" s="53"/>
      <c r="G1045816" s="53"/>
      <c r="H1045816" s="53"/>
    </row>
    <row r="1045817" spans="6:8">
      <c r="F1045817" s="53"/>
      <c r="G1045817" s="53"/>
      <c r="H1045817" s="53"/>
    </row>
    <row r="1045818" spans="6:8">
      <c r="F1045818" s="53"/>
      <c r="G1045818" s="53"/>
      <c r="H1045818" s="53"/>
    </row>
    <row r="1045819" spans="6:8">
      <c r="F1045819" s="53"/>
      <c r="G1045819" s="53"/>
      <c r="H1045819" s="53"/>
    </row>
    <row r="1045820" spans="6:8">
      <c r="F1045820" s="53"/>
      <c r="G1045820" s="53"/>
      <c r="H1045820" s="53"/>
    </row>
    <row r="1045821" spans="6:8">
      <c r="F1045821" s="53"/>
      <c r="G1045821" s="53"/>
      <c r="H1045821" s="53"/>
    </row>
    <row r="1045822" spans="6:8">
      <c r="F1045822" s="53"/>
      <c r="G1045822" s="53"/>
      <c r="H1045822" s="53"/>
    </row>
    <row r="1045823" spans="6:8">
      <c r="F1045823" s="53"/>
      <c r="G1045823" s="53"/>
      <c r="H1045823" s="53"/>
    </row>
    <row r="1045824" spans="6:8">
      <c r="F1045824" s="53"/>
      <c r="G1045824" s="53"/>
      <c r="H1045824" s="53"/>
    </row>
    <row r="1045825" spans="6:8">
      <c r="F1045825" s="53"/>
      <c r="G1045825" s="53"/>
      <c r="H1045825" s="53"/>
    </row>
    <row r="1045826" spans="6:8">
      <c r="F1045826" s="53"/>
      <c r="G1045826" s="53"/>
      <c r="H1045826" s="53"/>
    </row>
    <row r="1045827" spans="6:8">
      <c r="F1045827" s="53"/>
      <c r="G1045827" s="53"/>
      <c r="H1045827" s="53"/>
    </row>
    <row r="1045828" spans="6:8">
      <c r="F1045828" s="53"/>
      <c r="G1045828" s="53"/>
      <c r="H1045828" s="53"/>
    </row>
    <row r="1045829" spans="6:8">
      <c r="F1045829" s="53"/>
      <c r="G1045829" s="53"/>
      <c r="H1045829" s="53"/>
    </row>
    <row r="1045830" spans="6:8">
      <c r="F1045830" s="53"/>
      <c r="G1045830" s="53"/>
      <c r="H1045830" s="53"/>
    </row>
    <row r="1045831" spans="6:8">
      <c r="F1045831" s="53"/>
      <c r="G1045831" s="53"/>
      <c r="H1045831" s="53"/>
    </row>
    <row r="1045832" spans="6:8">
      <c r="F1045832" s="53"/>
      <c r="G1045832" s="53"/>
      <c r="H1045832" s="53"/>
    </row>
    <row r="1045833" spans="6:8">
      <c r="F1045833" s="53"/>
      <c r="G1045833" s="53"/>
      <c r="H1045833" s="53"/>
    </row>
    <row r="1045834" spans="6:8">
      <c r="F1045834" s="53"/>
      <c r="G1045834" s="53"/>
      <c r="H1045834" s="53"/>
    </row>
    <row r="1045835" spans="6:8">
      <c r="F1045835" s="53"/>
      <c r="G1045835" s="53"/>
      <c r="H1045835" s="53"/>
    </row>
    <row r="1045836" spans="6:8">
      <c r="F1045836" s="53"/>
      <c r="G1045836" s="53"/>
      <c r="H1045836" s="53"/>
    </row>
    <row r="1045837" spans="6:8">
      <c r="F1045837" s="53"/>
      <c r="G1045837" s="53"/>
      <c r="H1045837" s="53"/>
    </row>
    <row r="1045838" spans="6:8">
      <c r="F1045838" s="53"/>
      <c r="G1045838" s="53"/>
      <c r="H1045838" s="53"/>
    </row>
    <row r="1045839" spans="6:8">
      <c r="F1045839" s="53"/>
      <c r="G1045839" s="53"/>
      <c r="H1045839" s="53"/>
    </row>
    <row r="1045840" spans="6:8">
      <c r="F1045840" s="53"/>
      <c r="G1045840" s="53"/>
      <c r="H1045840" s="53"/>
    </row>
    <row r="1045841" spans="6:8">
      <c r="F1045841" s="53"/>
      <c r="G1045841" s="53"/>
      <c r="H1045841" s="53"/>
    </row>
    <row r="1045842" spans="6:8">
      <c r="F1045842" s="53"/>
      <c r="G1045842" s="53"/>
      <c r="H1045842" s="53"/>
    </row>
    <row r="1045843" spans="6:8">
      <c r="F1045843" s="53"/>
      <c r="G1045843" s="53"/>
      <c r="H1045843" s="53"/>
    </row>
    <row r="1045844" spans="6:8">
      <c r="F1045844" s="53"/>
      <c r="G1045844" s="53"/>
      <c r="H1045844" s="53"/>
    </row>
    <row r="1045845" spans="6:8">
      <c r="F1045845" s="53"/>
      <c r="G1045845" s="53"/>
      <c r="H1045845" s="53"/>
    </row>
    <row r="1045846" spans="6:8">
      <c r="F1045846" s="53"/>
      <c r="G1045846" s="53"/>
      <c r="H1045846" s="53"/>
    </row>
    <row r="1045847" spans="6:8">
      <c r="F1045847" s="53"/>
      <c r="G1045847" s="53"/>
      <c r="H1045847" s="53"/>
    </row>
    <row r="1045848" spans="6:8">
      <c r="F1045848" s="53"/>
      <c r="G1045848" s="53"/>
      <c r="H1045848" s="53"/>
    </row>
    <row r="1045849" spans="6:8">
      <c r="F1045849" s="53"/>
      <c r="G1045849" s="53"/>
      <c r="H1045849" s="53"/>
    </row>
    <row r="1045850" spans="6:8">
      <c r="F1045850" s="53"/>
      <c r="G1045850" s="53"/>
      <c r="H1045850" s="53"/>
    </row>
    <row r="1045851" spans="6:8">
      <c r="F1045851" s="53"/>
      <c r="G1045851" s="53"/>
      <c r="H1045851" s="53"/>
    </row>
    <row r="1045852" spans="6:8">
      <c r="F1045852" s="53"/>
      <c r="G1045852" s="53"/>
      <c r="H1045852" s="53"/>
    </row>
    <row r="1045853" spans="6:8">
      <c r="F1045853" s="53"/>
      <c r="G1045853" s="53"/>
      <c r="H1045853" s="53"/>
    </row>
    <row r="1045854" spans="6:8">
      <c r="F1045854" s="53"/>
      <c r="G1045854" s="53"/>
      <c r="H1045854" s="53"/>
    </row>
    <row r="1045855" spans="6:8">
      <c r="F1045855" s="53"/>
      <c r="G1045855" s="53"/>
      <c r="H1045855" s="53"/>
    </row>
    <row r="1045856" spans="6:8">
      <c r="F1045856" s="53"/>
      <c r="G1045856" s="53"/>
      <c r="H1045856" s="53"/>
    </row>
    <row r="1045857" spans="6:8">
      <c r="F1045857" s="53"/>
      <c r="G1045857" s="53"/>
      <c r="H1045857" s="53"/>
    </row>
    <row r="1045858" spans="6:8">
      <c r="F1045858" s="53"/>
      <c r="G1045858" s="53"/>
      <c r="H1045858" s="53"/>
    </row>
    <row r="1045859" spans="6:8">
      <c r="F1045859" s="53"/>
      <c r="G1045859" s="53"/>
      <c r="H1045859" s="53"/>
    </row>
    <row r="1045860" spans="6:8">
      <c r="F1045860" s="53"/>
      <c r="G1045860" s="53"/>
      <c r="H1045860" s="53"/>
    </row>
    <row r="1045861" spans="6:8">
      <c r="F1045861" s="53"/>
      <c r="G1045861" s="53"/>
      <c r="H1045861" s="53"/>
    </row>
    <row r="1045862" spans="6:8">
      <c r="F1045862" s="53"/>
      <c r="G1045862" s="53"/>
      <c r="H1045862" s="53"/>
    </row>
    <row r="1045863" spans="6:8">
      <c r="F1045863" s="53"/>
      <c r="G1045863" s="53"/>
      <c r="H1045863" s="53"/>
    </row>
    <row r="1045864" spans="6:8">
      <c r="F1045864" s="53"/>
      <c r="G1045864" s="53"/>
      <c r="H1045864" s="53"/>
    </row>
    <row r="1045865" spans="6:8">
      <c r="F1045865" s="53"/>
      <c r="G1045865" s="53"/>
      <c r="H1045865" s="53"/>
    </row>
    <row r="1045866" spans="6:8">
      <c r="F1045866" s="53"/>
      <c r="G1045866" s="53"/>
      <c r="H1045866" s="53"/>
    </row>
    <row r="1045867" spans="6:8">
      <c r="F1045867" s="53"/>
      <c r="G1045867" s="53"/>
      <c r="H1045867" s="53"/>
    </row>
    <row r="1045868" spans="6:8">
      <c r="F1045868" s="53"/>
      <c r="G1045868" s="53"/>
      <c r="H1045868" s="53"/>
    </row>
    <row r="1045869" spans="6:8">
      <c r="F1045869" s="53"/>
      <c r="G1045869" s="53"/>
      <c r="H1045869" s="53"/>
    </row>
    <row r="1045870" spans="6:8">
      <c r="F1045870" s="53"/>
      <c r="G1045870" s="53"/>
      <c r="H1045870" s="53"/>
    </row>
    <row r="1045871" spans="6:8">
      <c r="F1045871" s="53"/>
      <c r="G1045871" s="53"/>
      <c r="H1045871" s="53"/>
    </row>
    <row r="1045872" spans="6:8">
      <c r="F1045872" s="53"/>
      <c r="G1045872" s="53"/>
      <c r="H1045872" s="53"/>
    </row>
    <row r="1045873" spans="6:8">
      <c r="F1045873" s="53"/>
      <c r="G1045873" s="53"/>
      <c r="H1045873" s="53"/>
    </row>
    <row r="1045874" spans="6:8">
      <c r="F1045874" s="53"/>
      <c r="G1045874" s="53"/>
      <c r="H1045874" s="53"/>
    </row>
    <row r="1045875" spans="6:8">
      <c r="F1045875" s="53"/>
      <c r="G1045875" s="53"/>
      <c r="H1045875" s="53"/>
    </row>
    <row r="1045876" spans="6:8">
      <c r="F1045876" s="53"/>
      <c r="G1045876" s="53"/>
      <c r="H1045876" s="53"/>
    </row>
    <row r="1045877" spans="6:8">
      <c r="F1045877" s="53"/>
      <c r="G1045877" s="53"/>
      <c r="H1045877" s="53"/>
    </row>
    <row r="1045878" spans="6:8">
      <c r="F1045878" s="53"/>
      <c r="G1045878" s="53"/>
      <c r="H1045878" s="53"/>
    </row>
    <row r="1045879" spans="6:8">
      <c r="F1045879" s="53"/>
      <c r="G1045879" s="53"/>
      <c r="H1045879" s="53"/>
    </row>
    <row r="1045880" spans="6:8">
      <c r="F1045880" s="53"/>
      <c r="G1045880" s="53"/>
      <c r="H1045880" s="53"/>
    </row>
    <row r="1045881" spans="6:8">
      <c r="F1045881" s="53"/>
      <c r="G1045881" s="53"/>
      <c r="H1045881" s="53"/>
    </row>
    <row r="1045882" spans="6:8">
      <c r="F1045882" s="53"/>
      <c r="G1045882" s="53"/>
      <c r="H1045882" s="53"/>
    </row>
    <row r="1045883" spans="6:8">
      <c r="F1045883" s="53"/>
      <c r="G1045883" s="53"/>
      <c r="H1045883" s="53"/>
    </row>
    <row r="1045884" spans="6:8">
      <c r="F1045884" s="53"/>
      <c r="G1045884" s="53"/>
      <c r="H1045884" s="53"/>
    </row>
    <row r="1045885" spans="6:8">
      <c r="F1045885" s="53"/>
      <c r="G1045885" s="53"/>
      <c r="H1045885" s="53"/>
    </row>
    <row r="1045886" spans="6:8">
      <c r="F1045886" s="53"/>
      <c r="G1045886" s="53"/>
      <c r="H1045886" s="53"/>
    </row>
    <row r="1045887" spans="6:8">
      <c r="F1045887" s="53"/>
      <c r="G1045887" s="53"/>
      <c r="H1045887" s="53"/>
    </row>
    <row r="1045888" spans="6:8">
      <c r="F1045888" s="53"/>
      <c r="G1045888" s="53"/>
      <c r="H1045888" s="53"/>
    </row>
    <row r="1045889" spans="6:8">
      <c r="F1045889" s="53"/>
      <c r="G1045889" s="53"/>
      <c r="H1045889" s="53"/>
    </row>
    <row r="1045890" spans="6:8">
      <c r="F1045890" s="53"/>
      <c r="G1045890" s="53"/>
      <c r="H1045890" s="53"/>
    </row>
    <row r="1045891" spans="6:8">
      <c r="F1045891" s="53"/>
      <c r="G1045891" s="53"/>
      <c r="H1045891" s="53"/>
    </row>
    <row r="1045892" spans="6:8">
      <c r="F1045892" s="53"/>
      <c r="G1045892" s="53"/>
      <c r="H1045892" s="53"/>
    </row>
    <row r="1045893" spans="6:8">
      <c r="F1045893" s="53"/>
      <c r="G1045893" s="53"/>
      <c r="H1045893" s="53"/>
    </row>
    <row r="1045894" spans="6:8">
      <c r="F1045894" s="53"/>
      <c r="G1045894" s="53"/>
      <c r="H1045894" s="53"/>
    </row>
    <row r="1045895" spans="6:8">
      <c r="F1045895" s="53"/>
      <c r="G1045895" s="53"/>
      <c r="H1045895" s="53"/>
    </row>
    <row r="1045896" spans="6:8">
      <c r="F1045896" s="53"/>
      <c r="G1045896" s="53"/>
      <c r="H1045896" s="53"/>
    </row>
    <row r="1045897" spans="6:8">
      <c r="F1045897" s="53"/>
      <c r="G1045897" s="53"/>
      <c r="H1045897" s="53"/>
    </row>
    <row r="1045898" spans="6:8">
      <c r="F1045898" s="53"/>
      <c r="G1045898" s="53"/>
      <c r="H1045898" s="53"/>
    </row>
    <row r="1045899" spans="6:8">
      <c r="F1045899" s="53"/>
      <c r="G1045899" s="53"/>
      <c r="H1045899" s="53"/>
    </row>
    <row r="1045900" spans="6:8">
      <c r="F1045900" s="53"/>
      <c r="G1045900" s="53"/>
      <c r="H1045900" s="53"/>
    </row>
    <row r="1045901" spans="6:8">
      <c r="F1045901" s="53"/>
      <c r="G1045901" s="53"/>
      <c r="H1045901" s="53"/>
    </row>
    <row r="1045902" spans="6:8">
      <c r="F1045902" s="53"/>
      <c r="G1045902" s="53"/>
      <c r="H1045902" s="53"/>
    </row>
    <row r="1045903" spans="6:8">
      <c r="F1045903" s="53"/>
      <c r="G1045903" s="53"/>
      <c r="H1045903" s="53"/>
    </row>
    <row r="1045904" spans="6:8">
      <c r="F1045904" s="53"/>
      <c r="G1045904" s="53"/>
      <c r="H1045904" s="53"/>
    </row>
    <row r="1045905" spans="6:8">
      <c r="F1045905" s="53"/>
      <c r="G1045905" s="53"/>
      <c r="H1045905" s="53"/>
    </row>
    <row r="1045906" spans="6:8">
      <c r="F1045906" s="53"/>
      <c r="G1045906" s="53"/>
      <c r="H1045906" s="53"/>
    </row>
    <row r="1045907" spans="6:8">
      <c r="F1045907" s="53"/>
      <c r="G1045907" s="53"/>
      <c r="H1045907" s="53"/>
    </row>
    <row r="1045908" spans="6:8">
      <c r="F1045908" s="53"/>
      <c r="G1045908" s="53"/>
      <c r="H1045908" s="53"/>
    </row>
    <row r="1045909" spans="6:8">
      <c r="F1045909" s="53"/>
      <c r="G1045909" s="53"/>
      <c r="H1045909" s="53"/>
    </row>
    <row r="1045910" spans="6:8">
      <c r="F1045910" s="53"/>
      <c r="G1045910" s="53"/>
      <c r="H1045910" s="53"/>
    </row>
    <row r="1045911" spans="6:8">
      <c r="F1045911" s="53"/>
      <c r="G1045911" s="53"/>
      <c r="H1045911" s="53"/>
    </row>
    <row r="1045912" spans="6:8">
      <c r="F1045912" s="53"/>
      <c r="G1045912" s="53"/>
      <c r="H1045912" s="53"/>
    </row>
    <row r="1045913" spans="6:8">
      <c r="F1045913" s="53"/>
      <c r="G1045913" s="53"/>
      <c r="H1045913" s="53"/>
    </row>
    <row r="1045914" spans="6:8">
      <c r="F1045914" s="53"/>
      <c r="G1045914" s="53"/>
      <c r="H1045914" s="53"/>
    </row>
    <row r="1045915" spans="6:8">
      <c r="F1045915" s="53"/>
      <c r="G1045915" s="53"/>
      <c r="H1045915" s="53"/>
    </row>
    <row r="1045916" spans="6:8">
      <c r="F1045916" s="53"/>
      <c r="G1045916" s="53"/>
      <c r="H1045916" s="53"/>
    </row>
    <row r="1045917" spans="6:8">
      <c r="F1045917" s="53"/>
      <c r="G1045917" s="53"/>
      <c r="H1045917" s="53"/>
    </row>
    <row r="1045918" spans="6:8">
      <c r="F1045918" s="53"/>
      <c r="G1045918" s="53"/>
      <c r="H1045918" s="53"/>
    </row>
    <row r="1045919" spans="6:8">
      <c r="F1045919" s="53"/>
      <c r="G1045919" s="53"/>
      <c r="H1045919" s="53"/>
    </row>
    <row r="1045920" spans="6:8">
      <c r="F1045920" s="53"/>
      <c r="G1045920" s="53"/>
      <c r="H1045920" s="53"/>
    </row>
    <row r="1045921" spans="6:8">
      <c r="F1045921" s="53"/>
      <c r="G1045921" s="53"/>
      <c r="H1045921" s="53"/>
    </row>
    <row r="1045922" spans="6:8">
      <c r="F1045922" s="53"/>
      <c r="G1045922" s="53"/>
      <c r="H1045922" s="53"/>
    </row>
    <row r="1045923" spans="6:8">
      <c r="F1045923" s="53"/>
      <c r="G1045923" s="53"/>
      <c r="H1045923" s="53"/>
    </row>
    <row r="1045924" spans="6:8">
      <c r="F1045924" s="53"/>
      <c r="G1045924" s="53"/>
      <c r="H1045924" s="53"/>
    </row>
    <row r="1045925" spans="6:8">
      <c r="F1045925" s="53"/>
      <c r="G1045925" s="53"/>
      <c r="H1045925" s="53"/>
    </row>
    <row r="1045926" spans="6:8">
      <c r="F1045926" s="53"/>
      <c r="G1045926" s="53"/>
      <c r="H1045926" s="53"/>
    </row>
    <row r="1045927" spans="6:8">
      <c r="F1045927" s="53"/>
      <c r="G1045927" s="53"/>
      <c r="H1045927" s="53"/>
    </row>
    <row r="1045928" spans="6:8">
      <c r="F1045928" s="53"/>
      <c r="G1045928" s="53"/>
      <c r="H1045928" s="53"/>
    </row>
    <row r="1045929" spans="6:8">
      <c r="F1045929" s="53"/>
      <c r="G1045929" s="53"/>
      <c r="H1045929" s="53"/>
    </row>
    <row r="1045930" spans="6:8">
      <c r="F1045930" s="53"/>
      <c r="G1045930" s="53"/>
      <c r="H1045930" s="53"/>
    </row>
    <row r="1045931" spans="6:8">
      <c r="F1045931" s="53"/>
      <c r="G1045931" s="53"/>
      <c r="H1045931" s="53"/>
    </row>
    <row r="1045932" spans="6:8">
      <c r="F1045932" s="53"/>
      <c r="G1045932" s="53"/>
      <c r="H1045932" s="53"/>
    </row>
    <row r="1045933" spans="6:8">
      <c r="F1045933" s="53"/>
      <c r="G1045933" s="53"/>
      <c r="H1045933" s="53"/>
    </row>
    <row r="1045934" spans="6:8">
      <c r="F1045934" s="53"/>
      <c r="G1045934" s="53"/>
      <c r="H1045934" s="53"/>
    </row>
    <row r="1045935" spans="6:8">
      <c r="F1045935" s="53"/>
      <c r="G1045935" s="53"/>
      <c r="H1045935" s="53"/>
    </row>
    <row r="1045936" spans="6:8">
      <c r="F1045936" s="53"/>
      <c r="G1045936" s="53"/>
      <c r="H1045936" s="53"/>
    </row>
    <row r="1045937" spans="6:8">
      <c r="F1045937" s="53"/>
      <c r="G1045937" s="53"/>
      <c r="H1045937" s="53"/>
    </row>
    <row r="1045938" spans="6:8">
      <c r="F1045938" s="53"/>
      <c r="G1045938" s="53"/>
      <c r="H1045938" s="53"/>
    </row>
    <row r="1045939" spans="6:8">
      <c r="F1045939" s="53"/>
      <c r="G1045939" s="53"/>
      <c r="H1045939" s="53"/>
    </row>
    <row r="1045940" spans="6:8">
      <c r="F1045940" s="53"/>
      <c r="G1045940" s="53"/>
      <c r="H1045940" s="53"/>
    </row>
    <row r="1045941" spans="6:8">
      <c r="F1045941" s="53"/>
      <c r="G1045941" s="53"/>
      <c r="H1045941" s="53"/>
    </row>
    <row r="1045942" spans="6:8">
      <c r="F1045942" s="53"/>
      <c r="G1045942" s="53"/>
      <c r="H1045942" s="53"/>
    </row>
    <row r="1045943" spans="6:8">
      <c r="F1045943" s="53"/>
      <c r="G1045943" s="53"/>
      <c r="H1045943" s="53"/>
    </row>
    <row r="1045944" spans="6:8">
      <c r="F1045944" s="53"/>
      <c r="G1045944" s="53"/>
      <c r="H1045944" s="53"/>
    </row>
    <row r="1045945" spans="6:8">
      <c r="F1045945" s="53"/>
      <c r="G1045945" s="53"/>
      <c r="H1045945" s="53"/>
    </row>
    <row r="1045946" spans="6:8">
      <c r="F1045946" s="53"/>
      <c r="G1045946" s="53"/>
      <c r="H1045946" s="53"/>
    </row>
    <row r="1045947" spans="6:8">
      <c r="F1045947" s="53"/>
      <c r="G1045947" s="53"/>
      <c r="H1045947" s="53"/>
    </row>
    <row r="1045948" spans="6:8">
      <c r="F1045948" s="53"/>
      <c r="G1045948" s="53"/>
      <c r="H1045948" s="53"/>
    </row>
    <row r="1045949" spans="6:8">
      <c r="F1045949" s="53"/>
      <c r="G1045949" s="53"/>
      <c r="H1045949" s="53"/>
    </row>
    <row r="1045950" spans="6:8">
      <c r="F1045950" s="53"/>
      <c r="G1045950" s="53"/>
      <c r="H1045950" s="53"/>
    </row>
    <row r="1045951" spans="6:8">
      <c r="F1045951" s="53"/>
      <c r="G1045951" s="53"/>
      <c r="H1045951" s="53"/>
    </row>
    <row r="1045952" spans="6:8">
      <c r="F1045952" s="53"/>
      <c r="G1045952" s="53"/>
      <c r="H1045952" s="53"/>
    </row>
    <row r="1045953" spans="6:8">
      <c r="F1045953" s="53"/>
      <c r="G1045953" s="53"/>
      <c r="H1045953" s="53"/>
    </row>
    <row r="1045954" spans="6:8">
      <c r="F1045954" s="53"/>
      <c r="G1045954" s="53"/>
      <c r="H1045954" s="53"/>
    </row>
    <row r="1045955" spans="6:8">
      <c r="F1045955" s="53"/>
      <c r="G1045955" s="53"/>
      <c r="H1045955" s="53"/>
    </row>
    <row r="1045956" spans="6:8">
      <c r="F1045956" s="53"/>
      <c r="G1045956" s="53"/>
      <c r="H1045956" s="53"/>
    </row>
    <row r="1045957" spans="6:8">
      <c r="F1045957" s="53"/>
      <c r="G1045957" s="53"/>
      <c r="H1045957" s="53"/>
    </row>
    <row r="1045958" spans="6:8">
      <c r="F1045958" s="53"/>
      <c r="G1045958" s="53"/>
      <c r="H1045958" s="53"/>
    </row>
    <row r="1045959" spans="6:8">
      <c r="F1045959" s="53"/>
      <c r="G1045959" s="53"/>
      <c r="H1045959" s="53"/>
    </row>
    <row r="1045960" spans="6:8">
      <c r="F1045960" s="53"/>
      <c r="G1045960" s="53"/>
      <c r="H1045960" s="53"/>
    </row>
    <row r="1045961" spans="6:8">
      <c r="F1045961" s="53"/>
      <c r="G1045961" s="53"/>
      <c r="H1045961" s="53"/>
    </row>
    <row r="1045962" spans="6:8">
      <c r="F1045962" s="53"/>
      <c r="G1045962" s="53"/>
      <c r="H1045962" s="53"/>
    </row>
    <row r="1045963" spans="6:8">
      <c r="F1045963" s="53"/>
      <c r="G1045963" s="53"/>
      <c r="H1045963" s="53"/>
    </row>
    <row r="1045964" spans="6:8">
      <c r="F1045964" s="53"/>
      <c r="G1045964" s="53"/>
      <c r="H1045964" s="53"/>
    </row>
    <row r="1045965" spans="6:8">
      <c r="F1045965" s="53"/>
      <c r="G1045965" s="53"/>
      <c r="H1045965" s="53"/>
    </row>
    <row r="1045966" spans="6:8">
      <c r="F1045966" s="53"/>
      <c r="G1045966" s="53"/>
      <c r="H1045966" s="53"/>
    </row>
    <row r="1045967" spans="6:8">
      <c r="F1045967" s="53"/>
      <c r="G1045967" s="53"/>
      <c r="H1045967" s="53"/>
    </row>
    <row r="1045968" spans="6:8">
      <c r="F1045968" s="53"/>
      <c r="G1045968" s="53"/>
      <c r="H1045968" s="53"/>
    </row>
    <row r="1045969" spans="6:8">
      <c r="F1045969" s="53"/>
      <c r="G1045969" s="53"/>
      <c r="H1045969" s="53"/>
    </row>
    <row r="1045970" spans="6:8">
      <c r="F1045970" s="53"/>
      <c r="G1045970" s="53"/>
      <c r="H1045970" s="53"/>
    </row>
    <row r="1045971" spans="6:8">
      <c r="F1045971" s="53"/>
      <c r="G1045971" s="53"/>
      <c r="H1045971" s="53"/>
    </row>
    <row r="1045972" spans="6:8">
      <c r="F1045972" s="53"/>
      <c r="G1045972" s="53"/>
      <c r="H1045972" s="53"/>
    </row>
    <row r="1045973" spans="6:8">
      <c r="F1045973" s="53"/>
      <c r="G1045973" s="53"/>
      <c r="H1045973" s="53"/>
    </row>
    <row r="1045974" spans="6:8">
      <c r="F1045974" s="53"/>
      <c r="G1045974" s="53"/>
      <c r="H1045974" s="53"/>
    </row>
    <row r="1045975" spans="6:8">
      <c r="F1045975" s="53"/>
      <c r="G1045975" s="53"/>
      <c r="H1045975" s="53"/>
    </row>
    <row r="1045976" spans="6:8">
      <c r="F1045976" s="53"/>
      <c r="G1045976" s="53"/>
      <c r="H1045976" s="53"/>
    </row>
    <row r="1045977" spans="6:8">
      <c r="F1045977" s="53"/>
      <c r="G1045977" s="53"/>
      <c r="H1045977" s="53"/>
    </row>
    <row r="1045978" spans="6:8">
      <c r="F1045978" s="53"/>
      <c r="G1045978" s="53"/>
      <c r="H1045978" s="53"/>
    </row>
    <row r="1045979" spans="6:8">
      <c r="F1045979" s="53"/>
      <c r="G1045979" s="53"/>
      <c r="H1045979" s="53"/>
    </row>
    <row r="1045980" spans="6:8">
      <c r="F1045980" s="53"/>
      <c r="G1045980" s="53"/>
      <c r="H1045980" s="53"/>
    </row>
    <row r="1045981" spans="6:8">
      <c r="F1045981" s="53"/>
      <c r="G1045981" s="53"/>
      <c r="H1045981" s="53"/>
    </row>
    <row r="1045982" spans="6:8">
      <c r="F1045982" s="53"/>
      <c r="G1045982" s="53"/>
      <c r="H1045982" s="53"/>
    </row>
    <row r="1045983" spans="6:8">
      <c r="F1045983" s="53"/>
      <c r="G1045983" s="53"/>
      <c r="H1045983" s="53"/>
    </row>
    <row r="1045984" spans="6:8">
      <c r="F1045984" s="53"/>
      <c r="G1045984" s="53"/>
      <c r="H1045984" s="53"/>
    </row>
    <row r="1045985" spans="6:8">
      <c r="F1045985" s="53"/>
      <c r="G1045985" s="53"/>
      <c r="H1045985" s="53"/>
    </row>
    <row r="1045986" spans="6:8">
      <c r="F1045986" s="53"/>
      <c r="G1045986" s="53"/>
      <c r="H1045986" s="53"/>
    </row>
    <row r="1045987" spans="6:8">
      <c r="F1045987" s="53"/>
      <c r="G1045987" s="53"/>
      <c r="H1045987" s="53"/>
    </row>
    <row r="1045988" spans="6:8">
      <c r="F1045988" s="53"/>
      <c r="G1045988" s="53"/>
      <c r="H1045988" s="53"/>
    </row>
    <row r="1045989" spans="6:8">
      <c r="F1045989" s="53"/>
      <c r="G1045989" s="53"/>
      <c r="H1045989" s="53"/>
    </row>
    <row r="1045990" spans="6:8">
      <c r="F1045990" s="53"/>
      <c r="G1045990" s="53"/>
      <c r="H1045990" s="53"/>
    </row>
    <row r="1045991" spans="6:8">
      <c r="F1045991" s="53"/>
      <c r="G1045991" s="53"/>
      <c r="H1045991" s="53"/>
    </row>
    <row r="1045992" spans="6:8">
      <c r="F1045992" s="53"/>
      <c r="G1045992" s="53"/>
      <c r="H1045992" s="53"/>
    </row>
    <row r="1045993" spans="6:8">
      <c r="F1045993" s="53"/>
      <c r="G1045993" s="53"/>
      <c r="H1045993" s="53"/>
    </row>
    <row r="1045994" spans="6:8">
      <c r="F1045994" s="53"/>
      <c r="G1045994" s="53"/>
      <c r="H1045994" s="53"/>
    </row>
    <row r="1045995" spans="6:8">
      <c r="F1045995" s="53"/>
      <c r="G1045995" s="53"/>
      <c r="H1045995" s="53"/>
    </row>
    <row r="1045996" spans="6:8">
      <c r="F1045996" s="53"/>
      <c r="G1045996" s="53"/>
      <c r="H1045996" s="53"/>
    </row>
    <row r="1045997" spans="6:8">
      <c r="F1045997" s="53"/>
      <c r="G1045997" s="53"/>
      <c r="H1045997" s="53"/>
    </row>
    <row r="1045998" spans="6:8">
      <c r="F1045998" s="53"/>
      <c r="G1045998" s="53"/>
      <c r="H1045998" s="53"/>
    </row>
    <row r="1045999" spans="6:8">
      <c r="F1045999" s="53"/>
      <c r="G1045999" s="53"/>
      <c r="H1045999" s="53"/>
    </row>
    <row r="1046000" spans="6:8">
      <c r="F1046000" s="53"/>
      <c r="G1046000" s="53"/>
      <c r="H1046000" s="53"/>
    </row>
    <row r="1046001" spans="6:8">
      <c r="F1046001" s="53"/>
      <c r="G1046001" s="53"/>
      <c r="H1046001" s="53"/>
    </row>
    <row r="1046002" spans="6:8">
      <c r="F1046002" s="53"/>
      <c r="G1046002" s="53"/>
      <c r="H1046002" s="53"/>
    </row>
    <row r="1046003" spans="6:8">
      <c r="F1046003" s="53"/>
      <c r="G1046003" s="53"/>
      <c r="H1046003" s="53"/>
    </row>
    <row r="1046004" spans="6:8">
      <c r="F1046004" s="53"/>
      <c r="G1046004" s="53"/>
      <c r="H1046004" s="53"/>
    </row>
    <row r="1046005" spans="6:8">
      <c r="F1046005" s="53"/>
      <c r="G1046005" s="53"/>
      <c r="H1046005" s="53"/>
    </row>
    <row r="1046006" spans="6:8">
      <c r="F1046006" s="53"/>
      <c r="G1046006" s="53"/>
      <c r="H1046006" s="53"/>
    </row>
    <row r="1046007" spans="6:8">
      <c r="F1046007" s="53"/>
      <c r="G1046007" s="53"/>
      <c r="H1046007" s="53"/>
    </row>
    <row r="1046008" spans="6:8">
      <c r="F1046008" s="53"/>
      <c r="G1046008" s="53"/>
      <c r="H1046008" s="53"/>
    </row>
    <row r="1046009" spans="6:8">
      <c r="F1046009" s="53"/>
      <c r="G1046009" s="53"/>
      <c r="H1046009" s="53"/>
    </row>
    <row r="1046010" spans="6:8">
      <c r="F1046010" s="53"/>
      <c r="G1046010" s="53"/>
      <c r="H1046010" s="53"/>
    </row>
    <row r="1046011" spans="6:8">
      <c r="F1046011" s="53"/>
      <c r="G1046011" s="53"/>
      <c r="H1046011" s="53"/>
    </row>
    <row r="1046012" spans="6:8">
      <c r="F1046012" s="53"/>
      <c r="G1046012" s="53"/>
      <c r="H1046012" s="53"/>
    </row>
    <row r="1046013" spans="6:8">
      <c r="F1046013" s="53"/>
      <c r="G1046013" s="53"/>
      <c r="H1046013" s="53"/>
    </row>
    <row r="1046014" spans="6:8">
      <c r="F1046014" s="53"/>
      <c r="G1046014" s="53"/>
      <c r="H1046014" s="53"/>
    </row>
    <row r="1046015" spans="6:8">
      <c r="F1046015" s="53"/>
      <c r="G1046015" s="53"/>
      <c r="H1046015" s="53"/>
    </row>
    <row r="1046016" spans="6:8">
      <c r="F1046016" s="53"/>
      <c r="G1046016" s="53"/>
      <c r="H1046016" s="53"/>
    </row>
    <row r="1046017" spans="6:8">
      <c r="F1046017" s="53"/>
      <c r="G1046017" s="53"/>
      <c r="H1046017" s="53"/>
    </row>
    <row r="1046018" spans="6:8">
      <c r="F1046018" s="53"/>
      <c r="G1046018" s="53"/>
      <c r="H1046018" s="53"/>
    </row>
    <row r="1046019" spans="6:8">
      <c r="F1046019" s="53"/>
      <c r="G1046019" s="53"/>
      <c r="H1046019" s="53"/>
    </row>
    <row r="1046020" spans="6:8">
      <c r="F1046020" s="53"/>
      <c r="G1046020" s="53"/>
      <c r="H1046020" s="53"/>
    </row>
    <row r="1046021" spans="6:8">
      <c r="F1046021" s="53"/>
      <c r="G1046021" s="53"/>
      <c r="H1046021" s="53"/>
    </row>
    <row r="1046022" spans="6:8">
      <c r="F1046022" s="53"/>
      <c r="G1046022" s="53"/>
      <c r="H1046022" s="53"/>
    </row>
    <row r="1046023" spans="6:8">
      <c r="F1046023" s="53"/>
      <c r="G1046023" s="53"/>
      <c r="H1046023" s="53"/>
    </row>
    <row r="1046024" spans="6:8">
      <c r="F1046024" s="53"/>
      <c r="G1046024" s="53"/>
      <c r="H1046024" s="53"/>
    </row>
    <row r="1046025" spans="6:8">
      <c r="F1046025" s="53"/>
      <c r="G1046025" s="53"/>
      <c r="H1046025" s="53"/>
    </row>
    <row r="1046026" spans="6:8">
      <c r="F1046026" s="53"/>
      <c r="G1046026" s="53"/>
      <c r="H1046026" s="53"/>
    </row>
    <row r="1046027" spans="6:8">
      <c r="F1046027" s="53"/>
      <c r="G1046027" s="53"/>
      <c r="H1046027" s="53"/>
    </row>
    <row r="1046028" spans="6:8">
      <c r="F1046028" s="53"/>
      <c r="G1046028" s="53"/>
      <c r="H1046028" s="53"/>
    </row>
    <row r="1046029" spans="6:8">
      <c r="F1046029" s="53"/>
      <c r="G1046029" s="53"/>
      <c r="H1046029" s="53"/>
    </row>
    <row r="1046030" spans="6:8">
      <c r="F1046030" s="53"/>
      <c r="G1046030" s="53"/>
      <c r="H1046030" s="53"/>
    </row>
    <row r="1046031" spans="6:8">
      <c r="F1046031" s="53"/>
      <c r="G1046031" s="53"/>
      <c r="H1046031" s="53"/>
    </row>
    <row r="1046032" spans="6:8">
      <c r="F1046032" s="53"/>
      <c r="G1046032" s="53"/>
      <c r="H1046032" s="53"/>
    </row>
    <row r="1046033" spans="6:8">
      <c r="F1046033" s="53"/>
      <c r="G1046033" s="53"/>
      <c r="H1046033" s="53"/>
    </row>
    <row r="1046034" spans="6:8">
      <c r="F1046034" s="53"/>
      <c r="G1046034" s="53"/>
      <c r="H1046034" s="53"/>
    </row>
    <row r="1046035" spans="6:8">
      <c r="F1046035" s="53"/>
      <c r="G1046035" s="53"/>
      <c r="H1046035" s="53"/>
    </row>
    <row r="1046036" spans="6:8">
      <c r="F1046036" s="53"/>
      <c r="G1046036" s="53"/>
      <c r="H1046036" s="53"/>
    </row>
    <row r="1046037" spans="6:8">
      <c r="F1046037" s="53"/>
      <c r="G1046037" s="53"/>
      <c r="H1046037" s="53"/>
    </row>
    <row r="1046038" spans="6:8">
      <c r="F1046038" s="53"/>
      <c r="G1046038" s="53"/>
      <c r="H1046038" s="53"/>
    </row>
    <row r="1046039" spans="6:8">
      <c r="F1046039" s="53"/>
      <c r="G1046039" s="53"/>
      <c r="H1046039" s="53"/>
    </row>
    <row r="1046040" spans="6:8">
      <c r="F1046040" s="53"/>
      <c r="G1046040" s="53"/>
      <c r="H1046040" s="53"/>
    </row>
    <row r="1046041" spans="6:8">
      <c r="F1046041" s="53"/>
      <c r="G1046041" s="53"/>
      <c r="H1046041" s="53"/>
    </row>
    <row r="1046042" spans="6:8">
      <c r="F1046042" s="53"/>
      <c r="G1046042" s="53"/>
      <c r="H1046042" s="53"/>
    </row>
    <row r="1046043" spans="6:8">
      <c r="F1046043" s="53"/>
      <c r="G1046043" s="53"/>
      <c r="H1046043" s="53"/>
    </row>
    <row r="1046044" spans="6:8">
      <c r="F1046044" s="53"/>
      <c r="G1046044" s="53"/>
      <c r="H1046044" s="53"/>
    </row>
    <row r="1046045" spans="6:8">
      <c r="F1046045" s="53"/>
      <c r="G1046045" s="53"/>
      <c r="H1046045" s="53"/>
    </row>
    <row r="1046046" spans="6:8">
      <c r="F1046046" s="53"/>
      <c r="G1046046" s="53"/>
      <c r="H1046046" s="53"/>
    </row>
    <row r="1046047" spans="6:8">
      <c r="F1046047" s="53"/>
      <c r="G1046047" s="53"/>
      <c r="H1046047" s="53"/>
    </row>
    <row r="1046048" spans="6:8">
      <c r="F1046048" s="53"/>
      <c r="G1046048" s="53"/>
      <c r="H1046048" s="53"/>
    </row>
    <row r="1046049" spans="6:8">
      <c r="F1046049" s="53"/>
      <c r="G1046049" s="53"/>
      <c r="H1046049" s="53"/>
    </row>
    <row r="1046050" spans="6:8">
      <c r="F1046050" s="53"/>
      <c r="G1046050" s="53"/>
      <c r="H1046050" s="53"/>
    </row>
    <row r="1046051" spans="6:8">
      <c r="F1046051" s="53"/>
      <c r="G1046051" s="53"/>
      <c r="H1046051" s="53"/>
    </row>
    <row r="1046052" spans="6:8">
      <c r="F1046052" s="53"/>
      <c r="G1046052" s="53"/>
      <c r="H1046052" s="53"/>
    </row>
    <row r="1046053" spans="6:8">
      <c r="F1046053" s="53"/>
      <c r="G1046053" s="53"/>
      <c r="H1046053" s="53"/>
    </row>
    <row r="1046054" spans="6:8">
      <c r="F1046054" s="53"/>
      <c r="G1046054" s="53"/>
      <c r="H1046054" s="53"/>
    </row>
    <row r="1046055" spans="6:8">
      <c r="F1046055" s="53"/>
      <c r="G1046055" s="53"/>
      <c r="H1046055" s="53"/>
    </row>
    <row r="1046056" spans="6:8">
      <c r="F1046056" s="53"/>
      <c r="G1046056" s="53"/>
      <c r="H1046056" s="53"/>
    </row>
    <row r="1046057" spans="6:8">
      <c r="F1046057" s="53"/>
      <c r="G1046057" s="53"/>
      <c r="H1046057" s="53"/>
    </row>
    <row r="1046058" spans="6:8">
      <c r="F1046058" s="53"/>
      <c r="G1046058" s="53"/>
      <c r="H1046058" s="53"/>
    </row>
    <row r="1046059" spans="6:8">
      <c r="F1046059" s="53"/>
      <c r="G1046059" s="53"/>
      <c r="H1046059" s="53"/>
    </row>
    <row r="1046060" spans="6:8">
      <c r="F1046060" s="53"/>
      <c r="G1046060" s="53"/>
      <c r="H1046060" s="53"/>
    </row>
    <row r="1046061" spans="6:8">
      <c r="F1046061" s="53"/>
      <c r="G1046061" s="53"/>
      <c r="H1046061" s="53"/>
    </row>
    <row r="1046062" spans="6:8">
      <c r="F1046062" s="53"/>
      <c r="G1046062" s="53"/>
      <c r="H1046062" s="53"/>
    </row>
    <row r="1046063" spans="6:8">
      <c r="F1046063" s="53"/>
      <c r="G1046063" s="53"/>
      <c r="H1046063" s="53"/>
    </row>
    <row r="1046064" spans="6:8">
      <c r="F1046064" s="53"/>
      <c r="G1046064" s="53"/>
      <c r="H1046064" s="53"/>
    </row>
    <row r="1046065" spans="6:8">
      <c r="F1046065" s="53"/>
      <c r="G1046065" s="53"/>
      <c r="H1046065" s="53"/>
    </row>
    <row r="1046066" spans="6:8">
      <c r="F1046066" s="53"/>
      <c r="G1046066" s="53"/>
      <c r="H1046066" s="53"/>
    </row>
    <row r="1046067" spans="6:8">
      <c r="F1046067" s="53"/>
      <c r="G1046067" s="53"/>
      <c r="H1046067" s="53"/>
    </row>
    <row r="1046068" spans="6:8">
      <c r="F1046068" s="53"/>
      <c r="G1046068" s="53"/>
      <c r="H1046068" s="53"/>
    </row>
    <row r="1046069" spans="6:8">
      <c r="F1046069" s="53"/>
      <c r="G1046069" s="53"/>
      <c r="H1046069" s="53"/>
    </row>
    <row r="1046070" spans="6:8">
      <c r="F1046070" s="53"/>
      <c r="G1046070" s="53"/>
      <c r="H1046070" s="53"/>
    </row>
    <row r="1046071" spans="6:8">
      <c r="F1046071" s="53"/>
      <c r="G1046071" s="53"/>
      <c r="H1046071" s="53"/>
    </row>
    <row r="1046072" spans="6:8">
      <c r="F1046072" s="53"/>
      <c r="G1046072" s="53"/>
      <c r="H1046072" s="53"/>
    </row>
    <row r="1046073" spans="6:8">
      <c r="F1046073" s="53"/>
      <c r="G1046073" s="53"/>
      <c r="H1046073" s="53"/>
    </row>
    <row r="1046074" spans="6:8">
      <c r="F1046074" s="53"/>
      <c r="G1046074" s="53"/>
      <c r="H1046074" s="53"/>
    </row>
    <row r="1046075" spans="6:8">
      <c r="F1046075" s="53"/>
      <c r="G1046075" s="53"/>
      <c r="H1046075" s="53"/>
    </row>
    <row r="1046076" spans="6:8">
      <c r="F1046076" s="53"/>
      <c r="G1046076" s="53"/>
      <c r="H1046076" s="53"/>
    </row>
    <row r="1046077" spans="6:8">
      <c r="F1046077" s="53"/>
      <c r="G1046077" s="53"/>
      <c r="H1046077" s="53"/>
    </row>
    <row r="1046078" spans="6:8">
      <c r="F1046078" s="53"/>
      <c r="G1046078" s="53"/>
      <c r="H1046078" s="53"/>
    </row>
    <row r="1046079" spans="6:8">
      <c r="F1046079" s="53"/>
      <c r="G1046079" s="53"/>
      <c r="H1046079" s="53"/>
    </row>
    <row r="1046080" spans="6:8">
      <c r="F1046080" s="53"/>
      <c r="G1046080" s="53"/>
      <c r="H1046080" s="53"/>
    </row>
    <row r="1046081" spans="6:8">
      <c r="F1046081" s="53"/>
      <c r="G1046081" s="53"/>
      <c r="H1046081" s="53"/>
    </row>
    <row r="1046082" spans="6:8">
      <c r="F1046082" s="53"/>
      <c r="G1046082" s="53"/>
      <c r="H1046082" s="53"/>
    </row>
    <row r="1046083" spans="6:8">
      <c r="F1046083" s="53"/>
      <c r="G1046083" s="53"/>
      <c r="H1046083" s="53"/>
    </row>
    <row r="1046084" spans="6:8">
      <c r="F1046084" s="53"/>
      <c r="G1046084" s="53"/>
      <c r="H1046084" s="53"/>
    </row>
    <row r="1046085" spans="6:8">
      <c r="F1046085" s="53"/>
      <c r="G1046085" s="53"/>
      <c r="H1046085" s="53"/>
    </row>
    <row r="1046086" spans="6:8">
      <c r="F1046086" s="53"/>
      <c r="G1046086" s="53"/>
      <c r="H1046086" s="5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workbookViewId="0">
      <pane ySplit="1" topLeftCell="A2" activePane="bottomLeft" state="frozen"/>
      <selection/>
      <selection pane="bottomLeft" activeCell="A10" sqref="$A10:$XFD13"/>
    </sheetView>
  </sheetViews>
  <sheetFormatPr defaultColWidth="8.88888888888889" defaultRowHeight="14.4" outlineLevelCol="5"/>
  <cols>
    <col min="1" max="1" width="15.7777777777778" customWidth="1"/>
    <col min="2" max="2" width="8.77777777777778" customWidth="1"/>
    <col min="3" max="3" width="52.4444444444444" style="8" customWidth="1"/>
    <col min="4" max="4" width="55.1111111111111" style="8" customWidth="1"/>
    <col min="5" max="5" width="16.4444444444444" style="8" customWidth="1"/>
    <col min="6" max="6" width="55.4444444444444" style="8" customWidth="1"/>
  </cols>
  <sheetData>
    <row r="1" s="1" customFormat="1" spans="1:6">
      <c r="A1" s="1" t="s">
        <v>14205</v>
      </c>
      <c r="B1" s="1" t="s">
        <v>14206</v>
      </c>
      <c r="C1" s="9" t="s">
        <v>14207</v>
      </c>
      <c r="D1" s="9" t="s">
        <v>14208</v>
      </c>
      <c r="E1" s="9" t="s">
        <v>14209</v>
      </c>
      <c r="F1" s="9" t="s">
        <v>14210</v>
      </c>
    </row>
    <row r="2" s="2" customFormat="1" ht="130" customHeight="1" spans="1:6">
      <c r="A2" s="2" t="s">
        <v>936</v>
      </c>
      <c r="B2" s="10" t="s">
        <v>14211</v>
      </c>
      <c r="C2" s="11" t="s">
        <v>14212</v>
      </c>
      <c r="D2" s="11" t="s">
        <v>14213</v>
      </c>
      <c r="E2" s="11" t="str">
        <f>_xlfn.DISPIMG("ID_0AE6D8C63B884F3E9824A5EE3BDEBE06",1)</f>
        <v>=DISPIMG("ID_0AE6D8C63B884F3E9824A5EE3BDEBE06",1)</v>
      </c>
      <c r="F2" s="11"/>
    </row>
    <row r="3" s="2" customFormat="1" ht="84" customHeight="1" spans="1:6">
      <c r="A3" s="2" t="s">
        <v>14214</v>
      </c>
      <c r="B3" s="10" t="s">
        <v>14211</v>
      </c>
      <c r="C3" s="11" t="s">
        <v>14215</v>
      </c>
      <c r="D3" s="11" t="s">
        <v>14216</v>
      </c>
      <c r="E3" s="11" t="str">
        <f>_xlfn.DISPIMG("ID_564DC2EA9AEF4D649826B83151F6EAF3",1)</f>
        <v>=DISPIMG("ID_564DC2EA9AEF4D649826B83151F6EAF3",1)</v>
      </c>
      <c r="F3" s="11"/>
    </row>
    <row r="4" s="2" customFormat="1" ht="137" customHeight="1" spans="1:6">
      <c r="A4" s="2" t="s">
        <v>14217</v>
      </c>
      <c r="B4" s="10" t="s">
        <v>14211</v>
      </c>
      <c r="C4" s="11" t="s">
        <v>14218</v>
      </c>
      <c r="D4" s="11" t="s">
        <v>14219</v>
      </c>
      <c r="E4" s="11"/>
      <c r="F4" s="11" t="s">
        <v>14220</v>
      </c>
    </row>
    <row r="5" s="2" customFormat="1" ht="45" customHeight="1" spans="3:6">
      <c r="C5" s="11"/>
      <c r="D5" s="11"/>
      <c r="E5" s="11"/>
      <c r="F5" s="11"/>
    </row>
    <row r="6" s="2" customFormat="1" ht="45" customHeight="1" spans="3:6">
      <c r="C6" s="11"/>
      <c r="D6" s="11"/>
      <c r="E6" s="11"/>
      <c r="F6" s="11"/>
    </row>
    <row r="7" s="2" customFormat="1" ht="45" customHeight="1" spans="3:6">
      <c r="C7" s="11"/>
      <c r="D7" s="11"/>
      <c r="E7" s="11"/>
      <c r="F7" s="11"/>
    </row>
    <row r="8" s="2" customFormat="1" ht="45" customHeight="1" spans="3:6">
      <c r="C8" s="11"/>
      <c r="D8" s="11"/>
      <c r="E8" s="11"/>
      <c r="F8" s="11"/>
    </row>
    <row r="9" s="2" customFormat="1" ht="45" customHeight="1" spans="3:6">
      <c r="C9" s="11"/>
      <c r="D9" s="11"/>
      <c r="E9" s="11"/>
      <c r="F9" s="11"/>
    </row>
    <row r="10" s="2" customFormat="1" ht="45" customHeight="1" spans="3:6">
      <c r="C10" s="11"/>
      <c r="D10" s="11"/>
      <c r="E10" s="11"/>
      <c r="F10" s="11"/>
    </row>
    <row r="11" s="3" customFormat="1" ht="16" customHeight="1" spans="1:6">
      <c r="A11" s="12" t="s">
        <v>14221</v>
      </c>
      <c r="B11" s="13" t="str">
        <f>IF(A11="隐藏作者信息","",B42)</f>
        <v>卖家精灵</v>
      </c>
      <c r="C11" s="13" t="str">
        <f>IF(A11="隐藏作者信息","",C42)</f>
        <v>Shulex</v>
      </c>
      <c r="D11" s="13" t="str">
        <f>IF(A11="隐藏作者信息","",D42)</f>
        <v>领星</v>
      </c>
      <c r="E11" s="13" t="str">
        <f>IF(A11="隐藏作者信息","",E42)</f>
        <v>SIF</v>
      </c>
      <c r="F11" s="13" t="str">
        <f>IF(A11="隐藏作者信息","",F42)</f>
        <v>H10</v>
      </c>
    </row>
    <row r="12" s="3" customFormat="1" ht="112" customHeight="1" spans="1:6">
      <c r="A12" s="14" t="str">
        <f>A43</f>
        <v>=DISPIMG("ID_9D8123A1BC1A4D74A72F65A0A70FB706",1)</v>
      </c>
      <c r="B12" s="13" t="str">
        <f>IF(A11="隐藏作者信息","",B43)</f>
        <v>卖家精灵折扣码：
1、包月套餐9折优惠：FL90，332/月
2、单人包年套餐7.2折优惠：FL72，1928/年
3、含子账号标准包年套餐7.8折优惠：FL78，3445/年（3个子账号）、6534/年（6个子账号）、9342/年（10个子账号）</v>
      </c>
      <c r="C12" s="13" t="str">
        <f>IF(A11="隐藏作者信息","",C43)</f>
        <v>渠道码：FL6688
Shulex购买赠送一个月</v>
      </c>
      <c r="D12" s="13" t="str">
        <f>IF(A11="隐藏作者信息","",D43)</f>
        <v>领星注册赠送10%单量</v>
      </c>
      <c r="E12" s="13" t="str">
        <f>IF(A11="隐藏作者信息","",E43)</f>
        <v>#Sif坑位监控助力会员日
精准监控每一个关键词排名，一目了然自然和SP广告排名变化！更支持小时级抓取排名。发现波动，立即调整！购买时输入折扣码【FALAO】，享88折</v>
      </c>
      <c r="F12" s="13" t="str">
        <f>IF(A11="隐藏作者信息","",F43)</f>
        <v>H10大促优惠：
🔸创业版（性价比高 单人优选）大促优惠价：$399/年，折扣码：ENT1YKJFL
🔸专业版（功能强大 专业之选）大促优惠价：$999/年，折扣码：PRO1YKJFL
优惠码使用方法和注意事项：
1. 打开无痕窗口，直达H10官网购买链接：
https://crushtrk.com/?a=15428&amp;c=528&amp;p=r&amp;s4=KJFLH10&amp;s5=PURL-040511
2. 在方框里输入折扣码，点击右侧提交按钮应用折扣码
3. 价格减扣后，在相应的版本下点击立即购买，跳转到支付页面进行账户注册和购买（支持支付宝支付，且不会自动续费）
4. 此优惠仅限新用户，必须要全新账号（**注册购买同时进行，请不要先注册后购买，邮箱一旦注册不再是新用户**）</v>
      </c>
    </row>
    <row r="13" s="3" customFormat="1" ht="43" customHeight="1" spans="1:6">
      <c r="A13" s="14" t="str">
        <f>IF(A11="隐藏作者信息","",A44)</f>
        <v>Pharaoh(VX:A9falao)</v>
      </c>
      <c r="B13" s="14" t="str">
        <f>IF(A11="隐藏作者信息","",B44)</f>
        <v>https://www.sellersprite.com/cn/price</v>
      </c>
      <c r="C13" s="14" t="str">
        <f>IF(A11="隐藏作者信息","",C44)</f>
        <v>https://apps.voc.ai/account?/#/cnRegisterOfficial?lang=cn&amp;coupon_code=fl6688</v>
      </c>
      <c r="D13" s="14" t="str">
        <f>IF(A11="隐藏作者信息","",D44)</f>
        <v>https://erp.lingxing.com/register?invite=qdpharaoh</v>
      </c>
      <c r="E13" s="14" t="str">
        <f>IF(A11="隐藏作者信息","",E44)</f>
        <v>https://www.sif.com/</v>
      </c>
      <c r="F13" s="14" t="str">
        <f>IF(A11="隐藏作者信息","",F44)</f>
        <v>https://crushtrk.com/?a=15428&amp;c=528&amp;p=r&amp;s4=KJFLH10&amp;s5=PURL-040511</v>
      </c>
    </row>
    <row r="14" s="4" customFormat="1" ht="43" customHeight="1" spans="1:6">
      <c r="A14" s="15"/>
      <c r="B14" s="15"/>
      <c r="C14" s="15"/>
      <c r="D14" s="15"/>
      <c r="E14" s="15"/>
      <c r="F14" s="15"/>
    </row>
    <row r="15" s="4" customFormat="1" ht="43" customHeight="1" spans="1:6">
      <c r="A15" s="15"/>
      <c r="B15" s="15"/>
      <c r="C15" s="15"/>
      <c r="D15" s="15"/>
      <c r="E15" s="15"/>
      <c r="F15" s="15"/>
    </row>
    <row r="16" s="4" customFormat="1" ht="43" customHeight="1" spans="1:6">
      <c r="A16" s="15"/>
      <c r="B16" s="15"/>
      <c r="C16" s="15"/>
      <c r="D16" s="15"/>
      <c r="E16" s="15"/>
      <c r="F16" s="15"/>
    </row>
    <row r="17" s="4" customFormat="1" ht="43" customHeight="1" spans="1:6">
      <c r="A17" s="15"/>
      <c r="B17" s="15"/>
      <c r="C17" s="15"/>
      <c r="D17" s="15"/>
      <c r="E17" s="15"/>
      <c r="F17" s="15"/>
    </row>
    <row r="18" s="4" customFormat="1" ht="43" customHeight="1" spans="1:6">
      <c r="A18" s="15"/>
      <c r="B18" s="15"/>
      <c r="C18" s="15"/>
      <c r="D18" s="15"/>
      <c r="E18" s="15"/>
      <c r="F18" s="15"/>
    </row>
    <row r="19" s="4" customFormat="1" ht="43" customHeight="1" spans="1:6">
      <c r="A19" s="15"/>
      <c r="B19" s="15"/>
      <c r="C19" s="15"/>
      <c r="D19" s="15"/>
      <c r="E19" s="15"/>
      <c r="F19" s="15"/>
    </row>
    <row r="20" s="4" customFormat="1" ht="65" customHeight="1" spans="1:6">
      <c r="A20" s="15"/>
      <c r="B20" s="15"/>
      <c r="C20" s="15"/>
      <c r="D20" s="15"/>
      <c r="E20" s="15"/>
      <c r="F20" s="15"/>
    </row>
    <row r="21" s="5" customFormat="1" ht="99" customHeight="1" spans="1:6">
      <c r="A21" s="16"/>
      <c r="B21" s="17"/>
      <c r="C21" s="17"/>
      <c r="D21" s="18"/>
      <c r="E21" s="17"/>
      <c r="F21" s="17"/>
    </row>
    <row r="22" s="4" customFormat="1" ht="14" customHeight="1" spans="1:6">
      <c r="A22" s="18"/>
      <c r="B22" s="19"/>
      <c r="C22" s="19"/>
      <c r="D22" s="15"/>
      <c r="E22" s="19"/>
      <c r="F22" s="19"/>
    </row>
    <row r="23" s="4" customFormat="1" ht="17.4" spans="1:6">
      <c r="A23" s="15"/>
      <c r="B23" s="15"/>
      <c r="C23" s="15"/>
      <c r="D23" s="15"/>
      <c r="E23" s="15"/>
      <c r="F23" s="15"/>
    </row>
    <row r="24" s="4" customFormat="1" ht="17.4" spans="1:6">
      <c r="A24" s="15"/>
      <c r="B24" s="15"/>
      <c r="C24" s="15"/>
      <c r="D24" s="15"/>
      <c r="E24" s="15"/>
      <c r="F24" s="15"/>
    </row>
    <row r="25" s="4" customFormat="1" ht="17.4" spans="1:6">
      <c r="A25" s="15"/>
      <c r="B25" s="15"/>
      <c r="C25" s="15"/>
      <c r="D25" s="15"/>
      <c r="E25" s="15"/>
      <c r="F25" s="15"/>
    </row>
    <row r="26" s="4" customFormat="1" ht="17.4" spans="1:6">
      <c r="A26" s="15"/>
      <c r="B26" s="15"/>
      <c r="C26" s="15"/>
      <c r="D26" s="15"/>
      <c r="E26" s="15"/>
      <c r="F26" s="15"/>
    </row>
    <row r="27" s="4" customFormat="1" ht="17.4" spans="1:6">
      <c r="A27" s="15"/>
      <c r="B27" s="15"/>
      <c r="C27" s="15"/>
      <c r="D27" s="15"/>
      <c r="E27" s="15"/>
      <c r="F27" s="15"/>
    </row>
    <row r="28" s="4" customFormat="1" ht="17.4" spans="1:6">
      <c r="A28" s="15"/>
      <c r="B28" s="15"/>
      <c r="C28" s="15"/>
      <c r="D28" s="15"/>
      <c r="E28" s="15"/>
      <c r="F28" s="15"/>
    </row>
    <row r="29" s="4" customFormat="1" ht="17.4" spans="1:6">
      <c r="A29" s="15"/>
      <c r="B29" s="15"/>
      <c r="C29" s="15"/>
      <c r="D29" s="15"/>
      <c r="E29" s="15"/>
      <c r="F29" s="15"/>
    </row>
    <row r="30" s="4" customFormat="1" ht="17.4" spans="1:6">
      <c r="A30" s="15"/>
      <c r="B30" s="15"/>
      <c r="C30" s="15"/>
      <c r="D30" s="15"/>
      <c r="E30" s="15"/>
      <c r="F30" s="15"/>
    </row>
    <row r="31" s="4" customFormat="1" ht="17.4" spans="1:6">
      <c r="A31" s="15"/>
      <c r="B31" s="15"/>
      <c r="C31" s="15"/>
      <c r="D31" s="15"/>
      <c r="E31" s="15"/>
      <c r="F31" s="15"/>
    </row>
    <row r="32" s="4" customFormat="1" ht="17.4" spans="1:6">
      <c r="A32" s="15"/>
      <c r="B32" s="15"/>
      <c r="C32" s="15"/>
      <c r="D32" s="15"/>
      <c r="E32" s="15"/>
      <c r="F32" s="15"/>
    </row>
    <row r="33" s="4" customFormat="1" ht="17.4" spans="1:6">
      <c r="A33" s="15"/>
      <c r="B33" s="15"/>
      <c r="C33" s="15"/>
      <c r="D33" s="15"/>
      <c r="E33" s="15"/>
      <c r="F33" s="15"/>
    </row>
    <row r="34" s="4" customFormat="1" ht="17.4" spans="1:6">
      <c r="A34" s="15"/>
      <c r="B34" s="15"/>
      <c r="C34" s="15"/>
      <c r="D34" s="15"/>
      <c r="E34" s="15"/>
      <c r="F34" s="15"/>
    </row>
    <row r="35" s="4" customFormat="1" ht="17.4" spans="1:6">
      <c r="A35" s="15"/>
      <c r="B35" s="15"/>
      <c r="C35" s="15"/>
      <c r="D35" s="15"/>
      <c r="E35" s="15"/>
      <c r="F35" s="15"/>
    </row>
    <row r="36" s="4" customFormat="1" ht="17.4" spans="1:6">
      <c r="A36" s="15"/>
      <c r="B36" s="15"/>
      <c r="C36" s="15"/>
      <c r="D36" s="15"/>
      <c r="E36" s="15"/>
      <c r="F36" s="15"/>
    </row>
    <row r="37" s="4" customFormat="1" ht="17.4" spans="1:6">
      <c r="A37" s="15"/>
      <c r="B37" s="15"/>
      <c r="C37" s="15"/>
      <c r="D37" s="15"/>
      <c r="E37" s="15"/>
      <c r="F37" s="15"/>
    </row>
    <row r="38" s="4" customFormat="1" ht="17.4" spans="1:6">
      <c r="A38" s="15"/>
      <c r="B38" s="15"/>
      <c r="C38" s="15"/>
      <c r="D38" s="15"/>
      <c r="E38" s="15"/>
      <c r="F38" s="15"/>
    </row>
    <row r="39" s="4" customFormat="1" ht="17.4" spans="1:6">
      <c r="A39" s="15"/>
      <c r="B39" s="15"/>
      <c r="C39" s="15"/>
      <c r="D39" s="15"/>
      <c r="E39" s="15"/>
      <c r="F39" s="15"/>
    </row>
    <row r="40" s="4" customFormat="1" ht="25" customHeight="1" spans="1:6">
      <c r="A40" s="15"/>
      <c r="B40" s="15"/>
      <c r="C40" s="15"/>
      <c r="D40" s="15"/>
      <c r="E40" s="15"/>
      <c r="F40" s="15"/>
    </row>
    <row r="41" s="4" customFormat="1" ht="17.4" spans="1:6">
      <c r="A41" s="15"/>
      <c r="B41" s="15"/>
      <c r="C41" s="15"/>
      <c r="D41" s="15"/>
      <c r="E41" s="15"/>
      <c r="F41" s="15"/>
    </row>
    <row r="42" s="6" customFormat="1" ht="17.4" spans="1:6">
      <c r="A42" s="20"/>
      <c r="B42" s="15" t="s">
        <v>14222</v>
      </c>
      <c r="C42" s="15" t="s">
        <v>14223</v>
      </c>
      <c r="D42" s="15" t="s">
        <v>14224</v>
      </c>
      <c r="E42" s="21" t="s">
        <v>14225</v>
      </c>
      <c r="F42" s="21" t="s">
        <v>14226</v>
      </c>
    </row>
    <row r="43" s="6" customFormat="1" ht="336" spans="1:6">
      <c r="A43" s="22" t="str">
        <f>_xlfn.DISPIMG("ID_9D8123A1BC1A4D74A72F65A0A70FB706",1)</f>
        <v>=DISPIMG("ID_9D8123A1BC1A4D74A72F65A0A70FB706",1)</v>
      </c>
      <c r="B43" s="23" t="s">
        <v>14227</v>
      </c>
      <c r="C43" s="23" t="s">
        <v>14228</v>
      </c>
      <c r="D43" s="23" t="s">
        <v>14229</v>
      </c>
      <c r="E43" s="21" t="s">
        <v>14230</v>
      </c>
      <c r="F43" s="21" t="s">
        <v>14231</v>
      </c>
    </row>
    <row r="44" s="6" customFormat="1" ht="17.4" spans="1:6">
      <c r="A44" s="24" t="s">
        <v>14232</v>
      </c>
      <c r="B44" s="25" t="s">
        <v>14233</v>
      </c>
      <c r="C44" s="26" t="s">
        <v>14234</v>
      </c>
      <c r="D44" s="25" t="s">
        <v>14235</v>
      </c>
      <c r="E44" s="27" t="s">
        <v>14236</v>
      </c>
      <c r="F44" s="27" t="s">
        <v>14237</v>
      </c>
    </row>
    <row r="45" s="6" customFormat="1" ht="17.4" spans="1:6">
      <c r="A45" s="20"/>
      <c r="B45" s="20"/>
      <c r="C45" s="20"/>
      <c r="D45" s="20"/>
      <c r="E45" s="20"/>
      <c r="F45" s="20"/>
    </row>
    <row r="46" s="4" customFormat="1" ht="17.4" spans="1:6">
      <c r="A46" s="15"/>
      <c r="B46" s="15"/>
      <c r="C46" s="15"/>
      <c r="D46" s="15"/>
      <c r="E46" s="15"/>
      <c r="F46" s="15"/>
    </row>
    <row r="47" s="4" customFormat="1" ht="17.4" spans="1:6">
      <c r="A47" s="15"/>
      <c r="B47" s="15"/>
      <c r="C47" s="15"/>
      <c r="D47" s="15"/>
      <c r="E47" s="15"/>
      <c r="F47" s="15"/>
    </row>
    <row r="48" s="7" customFormat="1" spans="1:6">
      <c r="A48" s="28"/>
      <c r="B48" s="28"/>
      <c r="C48" s="28"/>
      <c r="D48" s="28"/>
      <c r="E48" s="28"/>
      <c r="F48" s="28"/>
    </row>
    <row r="49" s="7" customFormat="1" spans="1:6">
      <c r="A49" s="28"/>
      <c r="B49" s="28"/>
      <c r="C49" s="28"/>
      <c r="D49" s="28"/>
      <c r="E49" s="28"/>
      <c r="F49" s="28"/>
    </row>
    <row r="50" s="7" customFormat="1" spans="1:6">
      <c r="A50" s="28"/>
      <c r="B50" s="28"/>
      <c r="C50" s="28"/>
      <c r="D50" s="28"/>
      <c r="E50" s="28"/>
      <c r="F50" s="28"/>
    </row>
    <row r="51" s="7" customFormat="1" spans="1:6">
      <c r="A51" s="28"/>
      <c r="B51" s="28"/>
      <c r="C51" s="28"/>
      <c r="D51" s="28"/>
      <c r="E51" s="28"/>
      <c r="F51" s="28"/>
    </row>
    <row r="52" s="7" customFormat="1" spans="1:6">
      <c r="A52" s="28"/>
      <c r="B52" s="28"/>
      <c r="C52" s="28"/>
      <c r="D52" s="28"/>
      <c r="E52" s="28"/>
      <c r="F52" s="28"/>
    </row>
    <row r="53" s="7" customFormat="1" spans="1:6">
      <c r="A53" s="28"/>
      <c r="B53" s="28"/>
      <c r="C53" s="28"/>
      <c r="D53" s="28"/>
      <c r="E53" s="28"/>
      <c r="F53" s="28"/>
    </row>
    <row r="54" s="7" customFormat="1" spans="1:6">
      <c r="A54" s="28"/>
      <c r="B54" s="28"/>
      <c r="C54" s="28"/>
      <c r="D54" s="28"/>
      <c r="E54" s="28"/>
      <c r="F54" s="28"/>
    </row>
    <row r="55" s="7" customFormat="1" spans="1:6">
      <c r="A55" s="28"/>
      <c r="B55" s="28"/>
      <c r="C55" s="28"/>
      <c r="D55" s="28"/>
      <c r="E55" s="28"/>
      <c r="F55" s="28"/>
    </row>
    <row r="56" s="7" customFormat="1" spans="1:6">
      <c r="A56" s="28"/>
      <c r="B56" s="28"/>
      <c r="C56" s="28"/>
      <c r="D56" s="28"/>
      <c r="E56" s="28"/>
      <c r="F56" s="28"/>
    </row>
    <row r="57" s="7" customFormat="1" spans="1:6">
      <c r="A57" s="28"/>
      <c r="B57" s="28"/>
      <c r="C57" s="28"/>
      <c r="D57" s="28"/>
      <c r="E57" s="28"/>
      <c r="F57" s="28"/>
    </row>
    <row r="58" s="7" customFormat="1" spans="1:6">
      <c r="A58" s="28"/>
      <c r="B58" s="28"/>
      <c r="C58" s="28"/>
      <c r="D58" s="28"/>
      <c r="E58" s="28"/>
      <c r="F58" s="28"/>
    </row>
    <row r="59" s="7" customFormat="1" spans="1:6">
      <c r="A59" s="28"/>
      <c r="B59" s="28"/>
      <c r="C59" s="28"/>
      <c r="D59" s="28"/>
      <c r="E59" s="28"/>
      <c r="F59" s="28"/>
    </row>
    <row r="60" s="7" customFormat="1" spans="1:6">
      <c r="A60" s="28"/>
      <c r="B60" s="28"/>
      <c r="C60" s="28"/>
      <c r="D60" s="28"/>
      <c r="E60" s="28"/>
      <c r="F60" s="28"/>
    </row>
    <row r="61" s="7" customFormat="1" spans="1:6">
      <c r="A61" s="28"/>
      <c r="B61" s="28"/>
      <c r="C61" s="28"/>
      <c r="D61" s="28"/>
      <c r="E61" s="28"/>
      <c r="F61" s="28"/>
    </row>
    <row r="62" s="7" customFormat="1" spans="1:6">
      <c r="A62" s="28"/>
      <c r="B62" s="28"/>
      <c r="C62" s="28"/>
      <c r="D62" s="28"/>
      <c r="E62" s="28"/>
      <c r="F62" s="28"/>
    </row>
    <row r="63" s="7" customFormat="1" spans="1:6">
      <c r="A63" s="28"/>
      <c r="B63" s="28"/>
      <c r="C63" s="28"/>
      <c r="D63" s="28"/>
      <c r="E63" s="28"/>
      <c r="F63" s="28"/>
    </row>
    <row r="64" s="7" customFormat="1" spans="1:6">
      <c r="A64" s="28"/>
      <c r="B64" s="28"/>
      <c r="C64" s="28"/>
      <c r="D64" s="28"/>
      <c r="E64" s="28"/>
      <c r="F64" s="28"/>
    </row>
    <row r="65" s="7" customFormat="1" spans="1:6">
      <c r="A65" s="28"/>
      <c r="B65" s="28"/>
      <c r="C65" s="28"/>
      <c r="D65" s="28"/>
      <c r="E65" s="28"/>
      <c r="F65" s="28"/>
    </row>
    <row r="66" s="7" customFormat="1" spans="1:6">
      <c r="A66" s="28"/>
      <c r="B66" s="28"/>
      <c r="C66" s="28"/>
      <c r="D66" s="28"/>
      <c r="E66" s="28"/>
      <c r="F66" s="28"/>
    </row>
    <row r="67" s="7" customFormat="1" spans="1:6">
      <c r="A67" s="28"/>
      <c r="B67" s="28"/>
      <c r="C67" s="28"/>
      <c r="D67" s="28"/>
      <c r="E67" s="28"/>
      <c r="F67" s="28"/>
    </row>
    <row r="68" s="7" customFormat="1" spans="1:6">
      <c r="A68" s="28"/>
      <c r="B68" s="28"/>
      <c r="C68" s="28"/>
      <c r="D68" s="28"/>
      <c r="E68" s="28"/>
      <c r="F68" s="28"/>
    </row>
  </sheetData>
  <sheetProtection algorithmName="SHA-512" hashValue="J9I/nX34u4Q+pKkij572F8XI0LbhAMuxbLM57tzSDz1VjEKr/5eJQO6d78WftWKgSl/L4YS2aQYYns06nh/ikw==" saltValue="CsuKCNbwtI0/YkfUAu0wFQ==" spinCount="100000" sheet="1" objects="1"/>
  <dataValidations count="2">
    <dataValidation type="list" allowBlank="1" showInputMessage="1" showErrorMessage="1" sqref="A11">
      <formula1>"显示作者信息,隐藏作者信息"</formula1>
    </dataValidation>
    <dataValidation allowBlank="1" showInputMessage="1" showErrorMessage="1" sqref="A20 A42"/>
  </dataValidations>
  <hyperlinks>
    <hyperlink ref="B44" r:id="rId1" display="https://www.sellersprite.com/cn/price"/>
    <hyperlink ref="D44" r:id="rId2" display="https://erp.lingxing.com/register?invite=qdpharaoh"/>
    <hyperlink ref="C44" r:id="rId3" display="https://apps.voc.ai/account?/#/cnRegisterOfficial?lang=cn&amp;coupon_code=fl6688"/>
    <hyperlink ref="F44" r:id="rId4" display="https://crushtrk.com/?a=15428&amp;c=528&amp;p=r&amp;s4=KJFLH10&amp;s5=PURL-040511" tooltip="https://crushtrk.com/?a=15428&amp;c=528&amp;p=r&amp;s4=KJFLH10&amp;s5=PURL-040511"/>
    <hyperlink ref="E44" r:id="rId5" display="https://www.sif.com/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3" master="" otherUserPermission="visible"/>
  <rangeList sheetStid="14" master="" otherUserPermission="visible"/>
  <rangeList sheetStid="15" master="" otherUserPermission="visible"/>
  <rangeList sheetStid="2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词盘</vt:lpstr>
      <vt:lpstr>词根</vt:lpstr>
      <vt:lpstr>词库</vt:lpstr>
      <vt:lpstr>SOP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Anywhere</cp:lastModifiedBy>
  <dcterms:created xsi:type="dcterms:W3CDTF">2023-11-13T13:13:00Z</dcterms:created>
  <dcterms:modified xsi:type="dcterms:W3CDTF">2025-07-17T05:31:50Z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BC3A69176D354A46BFC04136E96D476E_13</vt:lpwstr>
  </property>
  <property fmtid="{D5CDD505-2E9C-101B-9397-08002B2CF9AE}" pid="3" name="KSOProductBuildVer">
    <vt:lpwstr>2052-12.1.0.21915</vt:lpwstr>
  </property>
</Properties>
</file>