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近物实验\supersonic\"/>
    </mc:Choice>
  </mc:AlternateContent>
  <xr:revisionPtr revIDLastSave="0" documentId="13_ncr:1_{30E8768D-B66D-4095-AA35-6A17E0C3B90B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2" i="1" l="1"/>
  <c r="H106" i="1"/>
  <c r="H97" i="1"/>
  <c r="N97" i="1"/>
  <c r="L106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D81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E80" i="1"/>
  <c r="D80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D78" i="1"/>
  <c r="J106" i="1" l="1"/>
  <c r="L97" i="1"/>
  <c r="J9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直探头</a:t>
            </a:r>
            <a:r>
              <a:rPr lang="en-US" altLang="zh-CN"/>
              <a:t>-</a:t>
            </a:r>
            <a:r>
              <a:rPr lang="zh-CN" altLang="en-US"/>
              <a:t>钢：</a:t>
            </a:r>
            <a:r>
              <a:rPr lang="en-US" altLang="zh-CN"/>
              <a:t>t-h</a:t>
            </a:r>
            <a:r>
              <a:rPr lang="zh-CN" altLang="en-US"/>
              <a:t>曲线</a:t>
            </a:r>
          </a:p>
        </c:rich>
      </c:tx>
      <c:layout>
        <c:manualLayout>
          <c:xMode val="edge"/>
          <c:yMode val="edge"/>
          <c:x val="0.36944444444444446"/>
          <c:y val="6.48148148148148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0300524934383203E-2"/>
                  <c:y val="0.273310002916302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Sheet1!$B$5:$G$5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30</c:v>
                </c:pt>
                <c:pt idx="4">
                  <c:v>70</c:v>
                </c:pt>
                <c:pt idx="5">
                  <c:v>110</c:v>
                </c:pt>
              </c:numCache>
            </c:numRef>
          </c:xVal>
          <c:yVal>
            <c:numRef>
              <c:f>Sheet1!$B$6:$G$6</c:f>
              <c:numCache>
                <c:formatCode>General</c:formatCode>
                <c:ptCount val="6"/>
                <c:pt idx="0">
                  <c:v>3.98</c:v>
                </c:pt>
                <c:pt idx="1">
                  <c:v>17.43</c:v>
                </c:pt>
                <c:pt idx="2">
                  <c:v>30.88</c:v>
                </c:pt>
                <c:pt idx="3">
                  <c:v>10.62</c:v>
                </c:pt>
                <c:pt idx="4">
                  <c:v>24.07</c:v>
                </c:pt>
                <c:pt idx="5">
                  <c:v>37.520000000000003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20-4904-A510-C83F5C76E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026479"/>
        <c:axId val="1488024815"/>
      </c:scatterChart>
      <c:valAx>
        <c:axId val="1488026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缺陷位置（</a:t>
                </a:r>
                <a:r>
                  <a:rPr lang="en-US" altLang="zh-CN"/>
                  <a:t>mm</a:t>
                </a:r>
                <a:r>
                  <a:rPr lang="zh-CN" altLang="en-US"/>
                  <a:t>）</a:t>
                </a:r>
              </a:p>
            </c:rich>
          </c:tx>
          <c:layout>
            <c:manualLayout>
              <c:xMode val="edge"/>
              <c:yMode val="edge"/>
              <c:x val="0.42874868766404195"/>
              <c:y val="0.872453703703703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8024815"/>
        <c:crosses val="autoZero"/>
        <c:crossBetween val="midCat"/>
      </c:valAx>
      <c:valAx>
        <c:axId val="148802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声时（</a:t>
                </a:r>
                <a:r>
                  <a:rPr lang="en-US" altLang="zh-CN"/>
                  <a:t>μS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8026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200" b="0" i="0" baseline="0">
                <a:effectLst/>
              </a:rPr>
              <a:t>直探头</a:t>
            </a:r>
            <a:r>
              <a:rPr lang="en-US" altLang="zh-CN" sz="1200" b="0" i="0" baseline="0">
                <a:effectLst/>
              </a:rPr>
              <a:t>-</a:t>
            </a:r>
            <a:r>
              <a:rPr lang="zh-CN" altLang="en-US" sz="1200" b="0" i="0" baseline="0">
                <a:effectLst/>
              </a:rPr>
              <a:t>铝</a:t>
            </a:r>
            <a:r>
              <a:rPr lang="zh-CN" altLang="zh-CN" sz="1200" b="0" i="0" baseline="0">
                <a:effectLst/>
              </a:rPr>
              <a:t>：</a:t>
            </a:r>
            <a:r>
              <a:rPr lang="en-US" altLang="zh-CN" sz="1200" b="0" i="0" baseline="0">
                <a:effectLst/>
              </a:rPr>
              <a:t>t-h</a:t>
            </a:r>
            <a:r>
              <a:rPr lang="zh-CN" altLang="zh-CN" sz="1200" b="0" i="0" baseline="0">
                <a:effectLst/>
              </a:rPr>
              <a:t>曲线</a:t>
            </a:r>
            <a:endParaRPr lang="zh-CN" altLang="zh-CN" sz="1200">
              <a:effectLst/>
            </a:endParaRPr>
          </a:p>
        </c:rich>
      </c:tx>
      <c:layout>
        <c:manualLayout>
          <c:xMode val="edge"/>
          <c:yMode val="edge"/>
          <c:x val="0.35878455818022753"/>
          <c:y val="6.48148148148148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1613298337707785E-2"/>
                  <c:y val="0.33215259550889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Sheet1!$B$17:$G$17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30</c:v>
                </c:pt>
                <c:pt idx="4">
                  <c:v>70</c:v>
                </c:pt>
                <c:pt idx="5">
                  <c:v>110</c:v>
                </c:pt>
              </c:numCache>
            </c:numRef>
          </c:xVal>
          <c:yVal>
            <c:numRef>
              <c:f>Sheet1!$B$18:$G$18</c:f>
              <c:numCache>
                <c:formatCode>General</c:formatCode>
                <c:ptCount val="6"/>
                <c:pt idx="0">
                  <c:v>3.49</c:v>
                </c:pt>
                <c:pt idx="1">
                  <c:v>16.27</c:v>
                </c:pt>
                <c:pt idx="2">
                  <c:v>28.72</c:v>
                </c:pt>
                <c:pt idx="3">
                  <c:v>9.7899999999999991</c:v>
                </c:pt>
                <c:pt idx="4">
                  <c:v>22.41</c:v>
                </c:pt>
                <c:pt idx="5">
                  <c:v>34.86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34-4754-89B1-B7011C80B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698239"/>
        <c:axId val="1288703183"/>
      </c:scatterChart>
      <c:valAx>
        <c:axId val="1288698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zh-CN" sz="1100" b="0" i="0" baseline="0">
                    <a:effectLst/>
                  </a:rPr>
                  <a:t>缺陷位置（</a:t>
                </a:r>
                <a:r>
                  <a:rPr lang="en-US" altLang="zh-CN" sz="1100" b="0" i="0" baseline="0">
                    <a:effectLst/>
                  </a:rPr>
                  <a:t>mm</a:t>
                </a:r>
                <a:r>
                  <a:rPr lang="zh-CN" altLang="zh-CN" sz="1100" b="0" i="0" baseline="0">
                    <a:effectLst/>
                  </a:rPr>
                  <a:t>）</a:t>
                </a:r>
                <a:endParaRPr lang="zh-CN" altLang="zh-CN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8703183"/>
        <c:crosses val="autoZero"/>
        <c:crossBetween val="midCat"/>
      </c:valAx>
      <c:valAx>
        <c:axId val="128870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zh-CN" sz="1100" b="0" i="0" baseline="0">
                    <a:effectLst/>
                  </a:rPr>
                  <a:t>声时（</a:t>
                </a:r>
                <a:r>
                  <a:rPr lang="en-US" altLang="zh-CN" sz="1100" b="0" i="0" baseline="0">
                    <a:effectLst/>
                  </a:rPr>
                  <a:t>μS</a:t>
                </a:r>
                <a:r>
                  <a:rPr lang="zh-CN" altLang="zh-CN" sz="1100" b="0" i="0" baseline="0">
                    <a:effectLst/>
                  </a:rPr>
                  <a:t>）</a:t>
                </a:r>
                <a:endParaRPr lang="zh-CN" altLang="zh-CN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3.3333333333333333E-2"/>
              <c:y val="0.27424030329542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8698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斜探头</a:t>
            </a:r>
            <a:r>
              <a:rPr lang="en-US" altLang="zh-CN"/>
              <a:t>-</a:t>
            </a:r>
            <a:r>
              <a:rPr lang="zh-CN" altLang="en-US"/>
              <a:t>钢：</a:t>
            </a:r>
            <a:r>
              <a:rPr lang="en-US" altLang="zh-CN"/>
              <a:t>t-h</a:t>
            </a:r>
            <a:r>
              <a:rPr lang="zh-CN" altLang="en-US"/>
              <a:t>曲线</a:t>
            </a:r>
          </a:p>
        </c:rich>
      </c:tx>
      <c:layout>
        <c:manualLayout>
          <c:xMode val="edge"/>
          <c:yMode val="edge"/>
          <c:x val="0.37222222222222223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831583552055993E-2"/>
                  <c:y val="0.2501618547681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Sheet1!$B$35:$D$35</c:f>
              <c:numCache>
                <c:formatCode>General</c:formatCode>
                <c:ptCount val="3"/>
                <c:pt idx="0">
                  <c:v>30</c:v>
                </c:pt>
                <c:pt idx="1">
                  <c:v>40</c:v>
                </c:pt>
                <c:pt idx="2">
                  <c:v>70</c:v>
                </c:pt>
              </c:numCache>
            </c:numRef>
          </c:xVal>
          <c:yVal>
            <c:numRef>
              <c:f>Sheet1!$B$36:$D$36</c:f>
              <c:numCache>
                <c:formatCode>General</c:formatCode>
                <c:ptCount val="3"/>
                <c:pt idx="0">
                  <c:v>33.36</c:v>
                </c:pt>
                <c:pt idx="1">
                  <c:v>41.66</c:v>
                </c:pt>
                <c:pt idx="2">
                  <c:v>68.05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B6-4E5A-A1E2-4A9475F8F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206767"/>
        <c:axId val="1606207183"/>
      </c:scatterChart>
      <c:valAx>
        <c:axId val="1606206767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缺陷位置（</a:t>
                </a:r>
                <a:r>
                  <a:rPr lang="en-US" altLang="zh-CN"/>
                  <a:t>mm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6207183"/>
        <c:crosses val="autoZero"/>
        <c:crossBetween val="midCat"/>
      </c:valAx>
      <c:valAx>
        <c:axId val="16062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声时（</a:t>
                </a:r>
                <a:r>
                  <a:rPr lang="en-US" altLang="zh-CN"/>
                  <a:t>mm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6206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斜探头</a:t>
            </a:r>
            <a:r>
              <a:rPr lang="en-US" altLang="zh-CN"/>
              <a:t>-</a:t>
            </a:r>
            <a:r>
              <a:rPr lang="zh-CN" altLang="en-US"/>
              <a:t>铝：</a:t>
            </a:r>
            <a:r>
              <a:rPr lang="en-US" altLang="zh-CN"/>
              <a:t>t-h</a:t>
            </a:r>
            <a:r>
              <a:rPr lang="zh-CN" altLang="en-US"/>
              <a:t>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4803149606299214E-2"/>
          <c:y val="0.14335666375036454"/>
          <c:w val="0.87119685039370076"/>
          <c:h val="0.71220691163604555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4279527559055118E-2"/>
                  <c:y val="0.342754447360746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Sheet1!$B$58:$G$58</c:f>
              <c:numCache>
                <c:formatCode>General</c:formatCode>
                <c:ptCount val="6"/>
                <c:pt idx="0">
                  <c:v>30</c:v>
                </c:pt>
                <c:pt idx="1">
                  <c:v>40</c:v>
                </c:pt>
                <c:pt idx="2">
                  <c:v>70</c:v>
                </c:pt>
                <c:pt idx="3">
                  <c:v>80</c:v>
                </c:pt>
                <c:pt idx="4">
                  <c:v>110</c:v>
                </c:pt>
                <c:pt idx="5">
                  <c:v>120</c:v>
                </c:pt>
              </c:numCache>
            </c:numRef>
          </c:xVal>
          <c:yVal>
            <c:numRef>
              <c:f>Sheet1!$B$59:$G$59</c:f>
              <c:numCache>
                <c:formatCode>General</c:formatCode>
                <c:ptCount val="6"/>
                <c:pt idx="0">
                  <c:v>32.979999999999997</c:v>
                </c:pt>
                <c:pt idx="1">
                  <c:v>40.35</c:v>
                </c:pt>
                <c:pt idx="2">
                  <c:v>68.290000000000006</c:v>
                </c:pt>
                <c:pt idx="3">
                  <c:v>75.66</c:v>
                </c:pt>
                <c:pt idx="4">
                  <c:v>101.66</c:v>
                </c:pt>
                <c:pt idx="5">
                  <c:v>111.74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51-4DCB-8A73-0C6F917C6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210095"/>
        <c:axId val="1606198447"/>
      </c:scatterChart>
      <c:valAx>
        <c:axId val="1606210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缺陷位置（</a:t>
                </a:r>
                <a:r>
                  <a:rPr lang="en-US" altLang="zh-CN"/>
                  <a:t>mm)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6198447"/>
        <c:crosses val="autoZero"/>
        <c:crossBetween val="midCat"/>
      </c:valAx>
      <c:valAx>
        <c:axId val="160619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声时</a:t>
                </a:r>
                <a:r>
                  <a:rPr lang="en-US" altLang="zh-CN"/>
                  <a:t>(μS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6210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upp/ui-φ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Sheet1!$C$80:$W$80</c:f>
              <c:numCache>
                <c:formatCode>General</c:formatCode>
                <c:ptCount val="21"/>
                <c:pt idx="1">
                  <c:v>0</c:v>
                </c:pt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270</c:v>
                </c:pt>
                <c:pt idx="17">
                  <c:v>280</c:v>
                </c:pt>
                <c:pt idx="18">
                  <c:v>300</c:v>
                </c:pt>
                <c:pt idx="19">
                  <c:v>320</c:v>
                </c:pt>
                <c:pt idx="20">
                  <c:v>340</c:v>
                </c:pt>
              </c:numCache>
            </c:numRef>
          </c:xVal>
          <c:yVal>
            <c:numRef>
              <c:f>Sheet1!$C$81:$W$81</c:f>
              <c:numCache>
                <c:formatCode>General</c:formatCode>
                <c:ptCount val="21"/>
                <c:pt idx="1">
                  <c:v>10.349301397205588</c:v>
                </c:pt>
                <c:pt idx="2">
                  <c:v>9.7704590818363268</c:v>
                </c:pt>
                <c:pt idx="3">
                  <c:v>7.9940119760479051</c:v>
                </c:pt>
                <c:pt idx="4">
                  <c:v>5.2295409181636732</c:v>
                </c:pt>
                <c:pt idx="5">
                  <c:v>1.9161676646706587</c:v>
                </c:pt>
                <c:pt idx="6">
                  <c:v>0.26946107784431139</c:v>
                </c:pt>
                <c:pt idx="7">
                  <c:v>-1.56686626746507</c:v>
                </c:pt>
                <c:pt idx="8">
                  <c:v>-4.7504990019960083</c:v>
                </c:pt>
                <c:pt idx="9">
                  <c:v>-7.2754491017964069</c:v>
                </c:pt>
                <c:pt idx="10">
                  <c:v>-8.9321357285429137</c:v>
                </c:pt>
                <c:pt idx="11">
                  <c:v>-9.5109780439121749</c:v>
                </c:pt>
                <c:pt idx="12">
                  <c:v>-8.9121756487025952</c:v>
                </c:pt>
                <c:pt idx="13">
                  <c:v>-7.1856287425149699</c:v>
                </c:pt>
                <c:pt idx="14">
                  <c:v>-4.4610778443113777</c:v>
                </c:pt>
                <c:pt idx="15">
                  <c:v>-1.1377245508982037</c:v>
                </c:pt>
                <c:pt idx="16">
                  <c:v>0.40918163672654695</c:v>
                </c:pt>
                <c:pt idx="17">
                  <c:v>2.3153692614770462</c:v>
                </c:pt>
                <c:pt idx="18">
                  <c:v>5.5289421157684639</c:v>
                </c:pt>
                <c:pt idx="19">
                  <c:v>8.1137724550898191</c:v>
                </c:pt>
                <c:pt idx="20">
                  <c:v>9.7604790419161684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5F-4C52-B05C-9B48A15A07A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Sheet1!$C$80:$W$80</c:f>
              <c:numCache>
                <c:formatCode>General</c:formatCode>
                <c:ptCount val="21"/>
                <c:pt idx="1">
                  <c:v>0</c:v>
                </c:pt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270</c:v>
                </c:pt>
                <c:pt idx="17">
                  <c:v>280</c:v>
                </c:pt>
                <c:pt idx="18">
                  <c:v>300</c:v>
                </c:pt>
                <c:pt idx="19">
                  <c:v>320</c:v>
                </c:pt>
                <c:pt idx="20">
                  <c:v>340</c:v>
                </c:pt>
              </c:numCache>
            </c:numRef>
          </c:xVal>
          <c:yVal>
            <c:numRef>
              <c:f>Sheet1!$C$82:$W$82</c:f>
              <c:numCache>
                <c:formatCode>General</c:formatCode>
                <c:ptCount val="21"/>
                <c:pt idx="1">
                  <c:v>9.0031999999999996</c:v>
                </c:pt>
                <c:pt idx="2">
                  <c:v>8.46024060345969</c:v>
                </c:pt>
                <c:pt idx="3">
                  <c:v>6.8968513302887828</c:v>
                </c:pt>
                <c:pt idx="4">
                  <c:v>4.5016000000000007</c:v>
                </c:pt>
                <c:pt idx="5">
                  <c:v>1.5633892731709078</c:v>
                </c:pt>
                <c:pt idx="6">
                  <c:v>5.5151282846166438E-16</c:v>
                </c:pt>
                <c:pt idx="7">
                  <c:v>-1.5633892731709069</c:v>
                </c:pt>
                <c:pt idx="8">
                  <c:v>-4.501599999999998</c:v>
                </c:pt>
                <c:pt idx="9">
                  <c:v>-6.8968513302887819</c:v>
                </c:pt>
                <c:pt idx="10">
                  <c:v>-8.46024060345969</c:v>
                </c:pt>
                <c:pt idx="11">
                  <c:v>-9.0031999999999996</c:v>
                </c:pt>
                <c:pt idx="12">
                  <c:v>-8.46024060345969</c:v>
                </c:pt>
                <c:pt idx="13">
                  <c:v>-6.8968513302887828</c:v>
                </c:pt>
                <c:pt idx="14">
                  <c:v>-4.5016000000000043</c:v>
                </c:pt>
                <c:pt idx="15">
                  <c:v>-1.5633892731709071</c:v>
                </c:pt>
                <c:pt idx="16">
                  <c:v>-1.6545384853849931E-15</c:v>
                </c:pt>
                <c:pt idx="17">
                  <c:v>1.5633892731709038</c:v>
                </c:pt>
                <c:pt idx="18">
                  <c:v>4.5016000000000007</c:v>
                </c:pt>
                <c:pt idx="19">
                  <c:v>6.8968513302887802</c:v>
                </c:pt>
                <c:pt idx="20">
                  <c:v>8.46024060345969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C5F-4C52-B05C-9B48A15A0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582847"/>
        <c:axId val="1095583263"/>
      </c:scatterChart>
      <c:valAx>
        <c:axId val="1095582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φ</a:t>
                </a:r>
                <a:r>
                  <a:rPr lang="zh-CN" altLang="en-US"/>
                  <a:t>（度）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5583263"/>
        <c:crosses val="autoZero"/>
        <c:crossBetween val="midCat"/>
      </c:valAx>
      <c:valAx>
        <c:axId val="109558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upp/ui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5582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谐波响应图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Sheet1!$H$96:$N$96</c:f>
              <c:numCache>
                <c:formatCode>General</c:formatCode>
                <c:ptCount val="7"/>
                <c:pt idx="0">
                  <c:v>1.0149999999999999</c:v>
                </c:pt>
                <c:pt idx="1">
                  <c:v>1.9E-2</c:v>
                </c:pt>
                <c:pt idx="2">
                  <c:v>0.309</c:v>
                </c:pt>
                <c:pt idx="3">
                  <c:v>1.7000000000000001E-2</c:v>
                </c:pt>
                <c:pt idx="4">
                  <c:v>0.216</c:v>
                </c:pt>
                <c:pt idx="5">
                  <c:v>1.7999999999999999E-2</c:v>
                </c:pt>
                <c:pt idx="6">
                  <c:v>0.123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9F-4F98-877A-9EA49A3F5C1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Sheet1!$H$97:$N$97</c:f>
              <c:numCache>
                <c:formatCode>General</c:formatCode>
                <c:ptCount val="7"/>
                <c:pt idx="0">
                  <c:v>0.93633279999999997</c:v>
                </c:pt>
                <c:pt idx="1">
                  <c:v>0</c:v>
                </c:pt>
                <c:pt idx="2">
                  <c:v>0.31211093333333334</c:v>
                </c:pt>
                <c:pt idx="3">
                  <c:v>0</c:v>
                </c:pt>
                <c:pt idx="4">
                  <c:v>0.18726656</c:v>
                </c:pt>
                <c:pt idx="5">
                  <c:v>0</c:v>
                </c:pt>
                <c:pt idx="6">
                  <c:v>0.13376182857142857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9F-4F98-877A-9EA49A3F5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8017823"/>
        <c:axId val="1048019903"/>
      </c:barChart>
      <c:catAx>
        <c:axId val="1048017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8019903"/>
        <c:crosses val="autoZero"/>
        <c:auto val="1"/>
        <c:lblAlgn val="ctr"/>
        <c:lblOffset val="100"/>
        <c:noMultiLvlLbl val="0"/>
      </c:catAx>
      <c:valAx>
        <c:axId val="104801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Udc</a:t>
                </a:r>
                <a:r>
                  <a:rPr lang="zh-CN" altLang="en-US"/>
                  <a:t>的绝对值</a:t>
                </a:r>
                <a:r>
                  <a:rPr lang="en-US" altLang="zh-CN"/>
                  <a:t>(V)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3.3333333333333333E-2"/>
              <c:y val="0.304830125400991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801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△</a:t>
            </a:r>
            <a:r>
              <a:rPr lang="en-US" altLang="zh-CN"/>
              <a:t>Udc-n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Sheet1!$H$105:$M$105</c:f>
              <c:numCache>
                <c:formatCode>General</c:formatCode>
                <c:ptCount val="6"/>
                <c:pt idx="0">
                  <c:v>1.204</c:v>
                </c:pt>
                <c:pt idx="1">
                  <c:v>0</c:v>
                </c:pt>
                <c:pt idx="2">
                  <c:v>0.36699999999999999</c:v>
                </c:pt>
                <c:pt idx="3">
                  <c:v>0</c:v>
                </c:pt>
                <c:pt idx="4">
                  <c:v>0.23499999999999999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5-4A42-B0F2-9B855DA8DC8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Sheet1!$H$106:$M$106</c:f>
              <c:numCache>
                <c:formatCode>General</c:formatCode>
                <c:ptCount val="6"/>
                <c:pt idx="0">
                  <c:v>1.5305270000000002</c:v>
                </c:pt>
                <c:pt idx="1">
                  <c:v>0</c:v>
                </c:pt>
                <c:pt idx="2">
                  <c:v>0.51017566666666669</c:v>
                </c:pt>
                <c:pt idx="3">
                  <c:v>0</c:v>
                </c:pt>
                <c:pt idx="4">
                  <c:v>0.30610540000000003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C5-4A42-B0F2-9B855DA8D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5443167"/>
        <c:axId val="1085432767"/>
      </c:barChart>
      <c:catAx>
        <c:axId val="1085443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5432767"/>
        <c:crosses val="autoZero"/>
        <c:auto val="1"/>
        <c:lblAlgn val="ctr"/>
        <c:lblOffset val="100"/>
        <c:noMultiLvlLbl val="0"/>
      </c:catAx>
      <c:valAx>
        <c:axId val="108543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△</a:t>
                </a:r>
                <a:r>
                  <a:rPr lang="en-US" altLang="zh-CN"/>
                  <a:t>Udc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5443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292100</xdr:colOff>
      <xdr:row>2</xdr:row>
      <xdr:rowOff>171450</xdr:rowOff>
    </xdr:from>
    <xdr:to>
      <xdr:col>12</xdr:col>
      <xdr:colOff>241300</xdr:colOff>
      <xdr:row>18</xdr:row>
      <xdr:rowOff>69850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8B8D7E5-B34E-8907-F21E-9BFA555252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520700</xdr:colOff>
      <xdr:row>15</xdr:row>
      <xdr:rowOff>95250</xdr:rowOff>
    </xdr:from>
    <xdr:to>
      <xdr:col>12</xdr:col>
      <xdr:colOff>469900</xdr:colOff>
      <xdr:row>30</xdr:row>
      <xdr:rowOff>171450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583A97F-790C-835A-6037-392975AEB0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222250</xdr:colOff>
      <xdr:row>28</xdr:row>
      <xdr:rowOff>101600</xdr:rowOff>
    </xdr:from>
    <xdr:to>
      <xdr:col>17</xdr:col>
      <xdr:colOff>171450</xdr:colOff>
      <xdr:row>44</xdr:row>
      <xdr:rowOff>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B55E4ED-B638-840F-422E-4032F55D72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641350</xdr:colOff>
      <xdr:row>47</xdr:row>
      <xdr:rowOff>44450</xdr:rowOff>
    </xdr:from>
    <xdr:to>
      <xdr:col>12</xdr:col>
      <xdr:colOff>590550</xdr:colOff>
      <xdr:row>62</xdr:row>
      <xdr:rowOff>120650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9A52597E-0203-4390-CB9E-BCBCC5F591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355600</xdr:colOff>
      <xdr:row>62</xdr:row>
      <xdr:rowOff>139700</xdr:rowOff>
    </xdr:from>
    <xdr:to>
      <xdr:col>16</xdr:col>
      <xdr:colOff>304800</xdr:colOff>
      <xdr:row>78</xdr:row>
      <xdr:rowOff>44450</xdr:rowOff>
    </xdr:to>
    <xdr:graphicFrame macro="">
      <xdr:nvGraphicFramePr>
        <xdr:cNvPr id="55" name="图表 54">
          <a:extLst>
            <a:ext uri="{FF2B5EF4-FFF2-40B4-BE49-F238E27FC236}">
              <a16:creationId xmlns:a16="http://schemas.microsoft.com/office/drawing/2014/main" id="{06848CDA-98B3-9F73-C542-9C51ACC13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76200</xdr:colOff>
      <xdr:row>85</xdr:row>
      <xdr:rowOff>69850</xdr:rowOff>
    </xdr:from>
    <xdr:to>
      <xdr:col>17</xdr:col>
      <xdr:colOff>25400</xdr:colOff>
      <xdr:row>100</xdr:row>
      <xdr:rowOff>152400</xdr:rowOff>
    </xdr:to>
    <xdr:graphicFrame macro="">
      <xdr:nvGraphicFramePr>
        <xdr:cNvPr id="58" name="图表 57">
          <a:extLst>
            <a:ext uri="{FF2B5EF4-FFF2-40B4-BE49-F238E27FC236}">
              <a16:creationId xmlns:a16="http://schemas.microsoft.com/office/drawing/2014/main" id="{914B9E6F-2D2C-DECD-4C52-93D64220B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552450</xdr:colOff>
      <xdr:row>109</xdr:row>
      <xdr:rowOff>152400</xdr:rowOff>
    </xdr:from>
    <xdr:to>
      <xdr:col>13</xdr:col>
      <xdr:colOff>501650</xdr:colOff>
      <xdr:row>125</xdr:row>
      <xdr:rowOff>50800</xdr:rowOff>
    </xdr:to>
    <xdr:graphicFrame macro="">
      <xdr:nvGraphicFramePr>
        <xdr:cNvPr id="59" name="图表 58">
          <a:extLst>
            <a:ext uri="{FF2B5EF4-FFF2-40B4-BE49-F238E27FC236}">
              <a16:creationId xmlns:a16="http://schemas.microsoft.com/office/drawing/2014/main" id="{002A96B3-35E5-B38E-314A-36151E6ACD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X106"/>
  <sheetViews>
    <sheetView tabSelected="1" topLeftCell="B80" workbookViewId="0">
      <selection activeCell="F87" sqref="F87"/>
    </sheetView>
  </sheetViews>
  <sheetFormatPr defaultRowHeight="14" x14ac:dyDescent="0.3"/>
  <sheetData>
    <row r="5" spans="2:7" x14ac:dyDescent="0.3">
      <c r="B5">
        <v>10</v>
      </c>
      <c r="C5">
        <v>50</v>
      </c>
      <c r="D5">
        <v>90</v>
      </c>
      <c r="E5">
        <v>30</v>
      </c>
      <c r="F5">
        <v>70</v>
      </c>
      <c r="G5">
        <v>110</v>
      </c>
    </row>
    <row r="6" spans="2:7" x14ac:dyDescent="0.3">
      <c r="B6">
        <v>3.98</v>
      </c>
      <c r="C6">
        <v>17.43</v>
      </c>
      <c r="D6">
        <v>30.88</v>
      </c>
      <c r="E6">
        <v>10.62</v>
      </c>
      <c r="F6">
        <v>24.07</v>
      </c>
      <c r="G6">
        <v>37.520000000000003</v>
      </c>
    </row>
    <row r="17" spans="2:7" x14ac:dyDescent="0.3">
      <c r="B17">
        <v>10</v>
      </c>
      <c r="C17">
        <v>50</v>
      </c>
      <c r="D17">
        <v>90</v>
      </c>
      <c r="E17">
        <v>30</v>
      </c>
      <c r="F17">
        <v>70</v>
      </c>
      <c r="G17">
        <v>110</v>
      </c>
    </row>
    <row r="18" spans="2:7" x14ac:dyDescent="0.3">
      <c r="B18">
        <v>3.49</v>
      </c>
      <c r="C18">
        <v>16.27</v>
      </c>
      <c r="D18">
        <v>28.72</v>
      </c>
      <c r="E18">
        <v>9.7899999999999991</v>
      </c>
      <c r="F18">
        <v>22.41</v>
      </c>
      <c r="G18">
        <v>34.86</v>
      </c>
    </row>
    <row r="26" spans="2:7" x14ac:dyDescent="0.3">
      <c r="B26">
        <v>30</v>
      </c>
      <c r="C26">
        <v>70</v>
      </c>
      <c r="D26">
        <v>110</v>
      </c>
    </row>
    <row r="27" spans="2:7" x14ac:dyDescent="0.3">
      <c r="B27">
        <v>96.2</v>
      </c>
      <c r="C27">
        <v>136</v>
      </c>
      <c r="D27">
        <v>174.8</v>
      </c>
    </row>
    <row r="29" spans="2:7" x14ac:dyDescent="0.3">
      <c r="B29">
        <v>40</v>
      </c>
      <c r="C29">
        <v>40</v>
      </c>
    </row>
    <row r="30" spans="2:7" x14ac:dyDescent="0.3">
      <c r="B30">
        <v>40</v>
      </c>
      <c r="C30">
        <v>38.799999999999997</v>
      </c>
    </row>
    <row r="31" spans="2:7" x14ac:dyDescent="0.3">
      <c r="B31">
        <v>1</v>
      </c>
      <c r="C31">
        <v>1.0309999999999999</v>
      </c>
    </row>
    <row r="35" spans="2:7" x14ac:dyDescent="0.3">
      <c r="B35">
        <v>30</v>
      </c>
      <c r="C35">
        <v>40</v>
      </c>
      <c r="D35">
        <v>70</v>
      </c>
      <c r="E35">
        <v>80</v>
      </c>
      <c r="F35">
        <v>110</v>
      </c>
      <c r="G35">
        <v>120</v>
      </c>
    </row>
    <row r="36" spans="2:7" x14ac:dyDescent="0.3">
      <c r="B36">
        <v>33.36</v>
      </c>
      <c r="C36">
        <v>41.66</v>
      </c>
      <c r="D36">
        <v>68.05</v>
      </c>
      <c r="E36">
        <v>76.64</v>
      </c>
      <c r="F36">
        <v>102.4</v>
      </c>
      <c r="G36">
        <v>112.52</v>
      </c>
    </row>
    <row r="42" spans="2:7" x14ac:dyDescent="0.3">
      <c r="B42">
        <v>40</v>
      </c>
      <c r="C42">
        <v>80</v>
      </c>
      <c r="D42">
        <v>120</v>
      </c>
    </row>
    <row r="43" spans="2:7" x14ac:dyDescent="0.3">
      <c r="B43">
        <v>41.66</v>
      </c>
      <c r="C43">
        <v>76.64</v>
      </c>
      <c r="D43">
        <v>112.52</v>
      </c>
    </row>
    <row r="58" spans="2:7" x14ac:dyDescent="0.3">
      <c r="B58">
        <v>30</v>
      </c>
      <c r="C58">
        <v>40</v>
      </c>
      <c r="D58">
        <v>70</v>
      </c>
      <c r="E58">
        <v>80</v>
      </c>
      <c r="F58">
        <v>110</v>
      </c>
      <c r="G58">
        <v>120</v>
      </c>
    </row>
    <row r="59" spans="2:7" x14ac:dyDescent="0.3">
      <c r="B59">
        <v>32.979999999999997</v>
      </c>
      <c r="C59">
        <v>40.35</v>
      </c>
      <c r="D59">
        <v>68.290000000000006</v>
      </c>
      <c r="E59">
        <v>75.66</v>
      </c>
      <c r="F59">
        <v>101.66</v>
      </c>
      <c r="G59">
        <v>111.74</v>
      </c>
    </row>
    <row r="73" spans="4:24" x14ac:dyDescent="0.3">
      <c r="D73">
        <v>0</v>
      </c>
      <c r="E73">
        <v>20</v>
      </c>
      <c r="F73">
        <v>40</v>
      </c>
      <c r="G73">
        <v>60</v>
      </c>
      <c r="H73">
        <v>80</v>
      </c>
      <c r="I73">
        <v>90</v>
      </c>
      <c r="J73">
        <v>100</v>
      </c>
      <c r="K73">
        <v>120</v>
      </c>
      <c r="L73">
        <v>140</v>
      </c>
      <c r="M73">
        <v>160</v>
      </c>
      <c r="N73">
        <v>180</v>
      </c>
      <c r="O73">
        <v>200</v>
      </c>
      <c r="P73">
        <v>220</v>
      </c>
      <c r="Q73">
        <v>240</v>
      </c>
      <c r="R73">
        <v>260</v>
      </c>
      <c r="S73">
        <v>270</v>
      </c>
      <c r="T73">
        <v>280</v>
      </c>
      <c r="U73">
        <v>300</v>
      </c>
      <c r="V73">
        <v>320</v>
      </c>
      <c r="W73">
        <v>340</v>
      </c>
      <c r="X73">
        <v>360</v>
      </c>
    </row>
    <row r="74" spans="4:24" x14ac:dyDescent="0.3">
      <c r="D74">
        <v>1.0369999999999999</v>
      </c>
      <c r="E74">
        <v>0.97899999999999998</v>
      </c>
      <c r="F74">
        <v>0.80100000000000005</v>
      </c>
      <c r="G74">
        <v>0.52400000000000002</v>
      </c>
      <c r="H74">
        <v>0.192</v>
      </c>
      <c r="I74">
        <v>2.7E-2</v>
      </c>
      <c r="J74">
        <v>-0.157</v>
      </c>
      <c r="K74">
        <v>-0.47599999999999998</v>
      </c>
      <c r="L74">
        <v>-0.72899999999999998</v>
      </c>
      <c r="M74">
        <v>-0.89500000000000002</v>
      </c>
      <c r="N74">
        <v>-0.95299999999999996</v>
      </c>
      <c r="O74">
        <v>-0.89300000000000002</v>
      </c>
      <c r="P74">
        <v>-0.72</v>
      </c>
      <c r="Q74">
        <v>-0.44700000000000001</v>
      </c>
      <c r="R74">
        <v>-0.114</v>
      </c>
      <c r="S74">
        <v>4.1000000000000002E-2</v>
      </c>
      <c r="T74">
        <v>0.23200000000000001</v>
      </c>
      <c r="U74">
        <v>0.55400000000000005</v>
      </c>
      <c r="V74">
        <v>0.81299999999999994</v>
      </c>
      <c r="W74">
        <v>0.97799999999999998</v>
      </c>
      <c r="X74">
        <v>1.0369999999999999</v>
      </c>
    </row>
    <row r="77" spans="4:24" x14ac:dyDescent="0.3">
      <c r="D77">
        <v>0.1002</v>
      </c>
      <c r="E77">
        <v>0.1002</v>
      </c>
      <c r="F77">
        <v>0.1002</v>
      </c>
      <c r="G77">
        <v>0.1002</v>
      </c>
      <c r="H77">
        <v>0.1002</v>
      </c>
      <c r="I77">
        <v>0.1002</v>
      </c>
      <c r="J77">
        <v>0.1002</v>
      </c>
      <c r="K77">
        <v>0.1002</v>
      </c>
      <c r="L77">
        <v>0.1002</v>
      </c>
      <c r="M77">
        <v>0.1002</v>
      </c>
      <c r="N77">
        <v>0.1002</v>
      </c>
      <c r="O77">
        <v>0.1002</v>
      </c>
      <c r="P77">
        <v>0.1002</v>
      </c>
      <c r="Q77">
        <v>0.1002</v>
      </c>
      <c r="R77">
        <v>0.1002</v>
      </c>
      <c r="S77">
        <v>0.1002</v>
      </c>
      <c r="T77">
        <v>0.1002</v>
      </c>
      <c r="U77">
        <v>0.1002</v>
      </c>
      <c r="V77">
        <v>0.1002</v>
      </c>
      <c r="W77">
        <v>0.1002</v>
      </c>
      <c r="X77">
        <v>0.1002</v>
      </c>
    </row>
    <row r="78" spans="4:24" x14ac:dyDescent="0.3">
      <c r="D78">
        <f>D74/D77</f>
        <v>10.349301397205588</v>
      </c>
      <c r="E78">
        <f t="shared" ref="E78:X78" si="0">E74/E77</f>
        <v>9.7704590818363268</v>
      </c>
      <c r="F78">
        <f t="shared" si="0"/>
        <v>7.9940119760479051</v>
      </c>
      <c r="G78">
        <f t="shared" si="0"/>
        <v>5.2295409181636732</v>
      </c>
      <c r="H78">
        <f t="shared" si="0"/>
        <v>1.9161676646706587</v>
      </c>
      <c r="I78">
        <f t="shared" si="0"/>
        <v>0.26946107784431139</v>
      </c>
      <c r="J78">
        <f t="shared" si="0"/>
        <v>-1.56686626746507</v>
      </c>
      <c r="K78">
        <f t="shared" si="0"/>
        <v>-4.7504990019960083</v>
      </c>
      <c r="L78">
        <f t="shared" si="0"/>
        <v>-7.2754491017964069</v>
      </c>
      <c r="M78">
        <f t="shared" si="0"/>
        <v>-8.9321357285429137</v>
      </c>
      <c r="N78">
        <f t="shared" si="0"/>
        <v>-9.5109780439121749</v>
      </c>
      <c r="O78">
        <f t="shared" si="0"/>
        <v>-8.9121756487025952</v>
      </c>
      <c r="P78">
        <f t="shared" si="0"/>
        <v>-7.1856287425149699</v>
      </c>
      <c r="Q78">
        <f t="shared" si="0"/>
        <v>-4.4610778443113777</v>
      </c>
      <c r="R78">
        <f t="shared" si="0"/>
        <v>-1.1377245508982037</v>
      </c>
      <c r="S78">
        <f t="shared" si="0"/>
        <v>0.40918163672654695</v>
      </c>
      <c r="T78">
        <f t="shared" si="0"/>
        <v>2.3153692614770462</v>
      </c>
      <c r="U78">
        <f t="shared" si="0"/>
        <v>5.5289421157684639</v>
      </c>
      <c r="V78">
        <f t="shared" si="0"/>
        <v>8.1137724550898191</v>
      </c>
      <c r="W78">
        <f t="shared" si="0"/>
        <v>9.7604790419161684</v>
      </c>
      <c r="X78">
        <f t="shared" si="0"/>
        <v>10.349301397205588</v>
      </c>
    </row>
    <row r="80" spans="4:24" x14ac:dyDescent="0.3">
      <c r="D80">
        <f>D73</f>
        <v>0</v>
      </c>
      <c r="E80">
        <f>E73</f>
        <v>20</v>
      </c>
      <c r="F80">
        <f t="shared" ref="F80:X80" si="1">F73</f>
        <v>40</v>
      </c>
      <c r="G80">
        <f t="shared" si="1"/>
        <v>60</v>
      </c>
      <c r="H80">
        <f t="shared" si="1"/>
        <v>80</v>
      </c>
      <c r="I80">
        <f t="shared" si="1"/>
        <v>90</v>
      </c>
      <c r="J80">
        <f t="shared" si="1"/>
        <v>100</v>
      </c>
      <c r="K80">
        <f t="shared" si="1"/>
        <v>120</v>
      </c>
      <c r="L80">
        <f t="shared" si="1"/>
        <v>140</v>
      </c>
      <c r="M80">
        <f t="shared" si="1"/>
        <v>160</v>
      </c>
      <c r="N80">
        <f t="shared" si="1"/>
        <v>180</v>
      </c>
      <c r="O80">
        <f t="shared" si="1"/>
        <v>200</v>
      </c>
      <c r="P80">
        <f t="shared" si="1"/>
        <v>220</v>
      </c>
      <c r="Q80">
        <f t="shared" si="1"/>
        <v>240</v>
      </c>
      <c r="R80">
        <f t="shared" si="1"/>
        <v>260</v>
      </c>
      <c r="S80">
        <f t="shared" si="1"/>
        <v>270</v>
      </c>
      <c r="T80">
        <f t="shared" si="1"/>
        <v>280</v>
      </c>
      <c r="U80">
        <f t="shared" si="1"/>
        <v>300</v>
      </c>
      <c r="V80">
        <f t="shared" si="1"/>
        <v>320</v>
      </c>
      <c r="W80">
        <f t="shared" si="1"/>
        <v>340</v>
      </c>
      <c r="X80">
        <f t="shared" si="1"/>
        <v>360</v>
      </c>
    </row>
    <row r="81" spans="4:24" x14ac:dyDescent="0.3">
      <c r="D81">
        <f>D78</f>
        <v>10.349301397205588</v>
      </c>
      <c r="E81">
        <f t="shared" ref="E81:X81" si="2">E78</f>
        <v>9.7704590818363268</v>
      </c>
      <c r="F81">
        <f t="shared" si="2"/>
        <v>7.9940119760479051</v>
      </c>
      <c r="G81">
        <f t="shared" si="2"/>
        <v>5.2295409181636732</v>
      </c>
      <c r="H81">
        <f t="shared" si="2"/>
        <v>1.9161676646706587</v>
      </c>
      <c r="I81">
        <f t="shared" si="2"/>
        <v>0.26946107784431139</v>
      </c>
      <c r="J81">
        <f t="shared" si="2"/>
        <v>-1.56686626746507</v>
      </c>
      <c r="K81">
        <f t="shared" si="2"/>
        <v>-4.7504990019960083</v>
      </c>
      <c r="L81">
        <f t="shared" si="2"/>
        <v>-7.2754491017964069</v>
      </c>
      <c r="M81">
        <f t="shared" si="2"/>
        <v>-8.9321357285429137</v>
      </c>
      <c r="N81">
        <f t="shared" si="2"/>
        <v>-9.5109780439121749</v>
      </c>
      <c r="O81">
        <f t="shared" si="2"/>
        <v>-8.9121756487025952</v>
      </c>
      <c r="P81">
        <f t="shared" si="2"/>
        <v>-7.1856287425149699</v>
      </c>
      <c r="Q81">
        <f t="shared" si="2"/>
        <v>-4.4610778443113777</v>
      </c>
      <c r="R81">
        <f t="shared" si="2"/>
        <v>-1.1377245508982037</v>
      </c>
      <c r="S81">
        <f t="shared" si="2"/>
        <v>0.40918163672654695</v>
      </c>
      <c r="T81">
        <f t="shared" si="2"/>
        <v>2.3153692614770462</v>
      </c>
      <c r="U81">
        <f t="shared" si="2"/>
        <v>5.5289421157684639</v>
      </c>
      <c r="V81">
        <f t="shared" si="2"/>
        <v>8.1137724550898191</v>
      </c>
      <c r="W81">
        <f t="shared" si="2"/>
        <v>9.7604790419161684</v>
      </c>
      <c r="X81">
        <f t="shared" si="2"/>
        <v>10.349301397205588</v>
      </c>
    </row>
    <row r="82" spans="4:24" x14ac:dyDescent="0.3">
      <c r="D82">
        <f>9.0032*COS(D80*PI()/180)</f>
        <v>9.0031999999999996</v>
      </c>
      <c r="E82">
        <f t="shared" ref="E82:X82" si="3">9.0032*COS(E80*PI()/180)</f>
        <v>8.46024060345969</v>
      </c>
      <c r="F82">
        <f t="shared" si="3"/>
        <v>6.8968513302887828</v>
      </c>
      <c r="G82">
        <f t="shared" si="3"/>
        <v>4.5016000000000007</v>
      </c>
      <c r="H82">
        <f t="shared" si="3"/>
        <v>1.5633892731709078</v>
      </c>
      <c r="I82">
        <f t="shared" si="3"/>
        <v>5.5151282846166438E-16</v>
      </c>
      <c r="J82">
        <f t="shared" si="3"/>
        <v>-1.5633892731709069</v>
      </c>
      <c r="K82">
        <f t="shared" si="3"/>
        <v>-4.501599999999998</v>
      </c>
      <c r="L82">
        <f t="shared" si="3"/>
        <v>-6.8968513302887819</v>
      </c>
      <c r="M82">
        <f t="shared" si="3"/>
        <v>-8.46024060345969</v>
      </c>
      <c r="N82">
        <f t="shared" si="3"/>
        <v>-9.0031999999999996</v>
      </c>
      <c r="O82">
        <f t="shared" si="3"/>
        <v>-8.46024060345969</v>
      </c>
      <c r="P82">
        <f t="shared" si="3"/>
        <v>-6.8968513302887828</v>
      </c>
      <c r="Q82">
        <f t="shared" si="3"/>
        <v>-4.5016000000000043</v>
      </c>
      <c r="R82">
        <f t="shared" si="3"/>
        <v>-1.5633892731709071</v>
      </c>
      <c r="S82">
        <f t="shared" si="3"/>
        <v>-1.6545384853849931E-15</v>
      </c>
      <c r="T82">
        <f t="shared" si="3"/>
        <v>1.5633892731709038</v>
      </c>
      <c r="U82">
        <f t="shared" si="3"/>
        <v>4.5016000000000007</v>
      </c>
      <c r="V82">
        <f t="shared" si="3"/>
        <v>6.8968513302887802</v>
      </c>
      <c r="W82">
        <f t="shared" si="3"/>
        <v>8.46024060345969</v>
      </c>
      <c r="X82">
        <f t="shared" si="3"/>
        <v>9.0031999999999996</v>
      </c>
    </row>
    <row r="85" spans="4:24" ht="14.5" customHeight="1" x14ac:dyDescent="0.3"/>
    <row r="95" spans="4:24" x14ac:dyDescent="0.3">
      <c r="H95">
        <v>1</v>
      </c>
      <c r="I95">
        <v>2</v>
      </c>
      <c r="J95">
        <v>3</v>
      </c>
      <c r="K95">
        <v>4</v>
      </c>
      <c r="L95">
        <v>5</v>
      </c>
      <c r="M95">
        <v>6</v>
      </c>
      <c r="N95">
        <v>7</v>
      </c>
    </row>
    <row r="96" spans="4:24" x14ac:dyDescent="0.3">
      <c r="H96">
        <v>1.0149999999999999</v>
      </c>
      <c r="I96">
        <v>1.9E-2</v>
      </c>
      <c r="J96">
        <v>0.309</v>
      </c>
      <c r="K96">
        <v>1.7000000000000001E-2</v>
      </c>
      <c r="L96">
        <v>0.216</v>
      </c>
      <c r="M96">
        <v>1.7999999999999999E-2</v>
      </c>
      <c r="N96">
        <v>0.123</v>
      </c>
    </row>
    <row r="97" spans="8:14" x14ac:dyDescent="0.3">
      <c r="H97">
        <f>9.0032*0.104</f>
        <v>0.93633279999999997</v>
      </c>
      <c r="I97">
        <v>0</v>
      </c>
      <c r="J97">
        <f>H97/3</f>
        <v>0.31211093333333334</v>
      </c>
      <c r="K97">
        <v>0</v>
      </c>
      <c r="L97">
        <f>H97/5</f>
        <v>0.18726656</v>
      </c>
      <c r="M97">
        <v>0</v>
      </c>
      <c r="N97">
        <f>H97/7</f>
        <v>0.13376182857142857</v>
      </c>
    </row>
    <row r="105" spans="8:14" x14ac:dyDescent="0.3">
      <c r="H105">
        <v>1.204</v>
      </c>
      <c r="I105">
        <v>0</v>
      </c>
      <c r="J105">
        <v>0.36699999999999999</v>
      </c>
      <c r="K105">
        <v>0</v>
      </c>
      <c r="L105">
        <v>0.23499999999999999</v>
      </c>
      <c r="M105">
        <v>0</v>
      </c>
    </row>
    <row r="106" spans="8:14" x14ac:dyDescent="0.3">
      <c r="H106">
        <f>9.0031*0.17</f>
        <v>1.5305270000000002</v>
      </c>
      <c r="I106">
        <v>0</v>
      </c>
      <c r="J106">
        <f>H106/3</f>
        <v>0.51017566666666669</v>
      </c>
      <c r="K106">
        <v>0</v>
      </c>
      <c r="L106">
        <f>H106/5</f>
        <v>0.30610540000000003</v>
      </c>
      <c r="M106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oliviangel</dc:creator>
  <cp:lastModifiedBy>羡鱼</cp:lastModifiedBy>
  <dcterms:created xsi:type="dcterms:W3CDTF">2015-06-05T18:19:34Z</dcterms:created>
  <dcterms:modified xsi:type="dcterms:W3CDTF">2022-11-17T05:17:40Z</dcterms:modified>
</cp:coreProperties>
</file>