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95" activeTab="1"/>
  </bookViews>
  <sheets>
    <sheet name="AtomPosition" sheetId="2" r:id="rId1"/>
    <sheet name="AtomOrderProfil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D49" i="2" s="1"/>
  <c r="E39" i="2"/>
  <c r="D39" i="2"/>
  <c r="E36" i="2"/>
  <c r="E26" i="2"/>
  <c r="E37" i="2" l="1"/>
</calcChain>
</file>

<file path=xl/sharedStrings.xml><?xml version="1.0" encoding="utf-8"?>
<sst xmlns="http://schemas.openxmlformats.org/spreadsheetml/2006/main" count="266" uniqueCount="210">
  <si>
    <t>multiple</t>
    <phoneticPr fontId="1" type="noConversion"/>
  </si>
  <si>
    <t>priceInAvg</t>
    <phoneticPr fontId="1" type="noConversion"/>
  </si>
  <si>
    <t>faceValue</t>
    <phoneticPr fontId="1" type="noConversion"/>
  </si>
  <si>
    <t>持仓量</t>
    <phoneticPr fontId="1" type="noConversion"/>
  </si>
  <si>
    <t>持仓面值（风险暴露）</t>
    <phoneticPr fontId="1" type="noConversion"/>
  </si>
  <si>
    <t>股票</t>
    <phoneticPr fontId="1" type="noConversion"/>
  </si>
  <si>
    <t>期货</t>
    <phoneticPr fontId="1" type="noConversion"/>
  </si>
  <si>
    <t>价格变化</t>
    <phoneticPr fontId="1" type="noConversion"/>
  </si>
  <si>
    <t>现价-入价</t>
    <phoneticPr fontId="1" type="noConversion"/>
  </si>
  <si>
    <t>mutiple</t>
    <phoneticPr fontId="1" type="noConversion"/>
  </si>
  <si>
    <t>保证金率</t>
    <phoneticPr fontId="1" type="noConversion"/>
  </si>
  <si>
    <t>现价（last）面值</t>
    <phoneticPr fontId="1" type="noConversion"/>
  </si>
  <si>
    <t>进入价（均）面值</t>
    <phoneticPr fontId="1" type="noConversion"/>
  </si>
  <si>
    <t>实现卖出额</t>
    <phoneticPr fontId="1" type="noConversion"/>
  </si>
  <si>
    <t>实现卖出价（均）</t>
    <phoneticPr fontId="1" type="noConversion"/>
  </si>
  <si>
    <t>实现卖出量</t>
    <phoneticPr fontId="1" type="noConversion"/>
  </si>
  <si>
    <t>量*(卖出价-买入价)</t>
    <phoneticPr fontId="1" type="noConversion"/>
  </si>
  <si>
    <t>定位（Acc，Str，Inst，多空）</t>
    <phoneticPr fontId="1" type="noConversion"/>
  </si>
  <si>
    <t>内容：原子，价，量，额</t>
    <phoneticPr fontId="1" type="noConversion"/>
  </si>
  <si>
    <t xml:space="preserve"> + = 量</t>
    <phoneticPr fontId="1" type="noConversion"/>
  </si>
  <si>
    <t xml:space="preserve"> + = 额</t>
    <phoneticPr fontId="1" type="noConversion"/>
  </si>
  <si>
    <t>重算 = 新额/新量</t>
    <phoneticPr fontId="1" type="noConversion"/>
  </si>
  <si>
    <t>定位</t>
    <phoneticPr fontId="1" type="noConversion"/>
  </si>
  <si>
    <t>同左</t>
    <phoneticPr fontId="1" type="noConversion"/>
  </si>
  <si>
    <t xml:space="preserve"> - = 量</t>
    <phoneticPr fontId="1" type="noConversion"/>
  </si>
  <si>
    <t xml:space="preserve"> - = 额</t>
    <phoneticPr fontId="1" type="noConversion"/>
  </si>
  <si>
    <t xml:space="preserve"> += 额</t>
    <phoneticPr fontId="1" type="noConversion"/>
  </si>
  <si>
    <t>现算pnl</t>
    <phoneticPr fontId="1" type="noConversion"/>
  </si>
  <si>
    <t xml:space="preserve"> += pnl</t>
    <phoneticPr fontId="1" type="noConversion"/>
  </si>
  <si>
    <t xml:space="preserve"> += 手续费</t>
    <phoneticPr fontId="1" type="noConversion"/>
  </si>
  <si>
    <t xml:space="preserve"> += 量</t>
    <phoneticPr fontId="1" type="noConversion"/>
  </si>
  <si>
    <t xml:space="preserve"> +=量</t>
    <phoneticPr fontId="1" type="noConversion"/>
  </si>
  <si>
    <t xml:space="preserve"> = last</t>
    <phoneticPr fontId="1" type="noConversion"/>
  </si>
  <si>
    <t xml:space="preserve"> = 新算</t>
    <phoneticPr fontId="1" type="noConversion"/>
  </si>
  <si>
    <t>进入资金+浮动pnl</t>
    <phoneticPr fontId="1" type="noConversion"/>
  </si>
  <si>
    <t>新算</t>
    <phoneticPr fontId="1" type="noConversion"/>
  </si>
  <si>
    <t>pending量</t>
    <phoneticPr fontId="1" type="noConversion"/>
  </si>
  <si>
    <t xml:space="preserve"> +=资金占用</t>
    <phoneticPr fontId="1" type="noConversion"/>
  </si>
  <si>
    <t>告诉你：没报成</t>
    <phoneticPr fontId="1" type="noConversion"/>
  </si>
  <si>
    <t>价，量，（拟）额，
（拟）资金占用</t>
    <phoneticPr fontId="1" type="noConversion"/>
  </si>
  <si>
    <t>新的Entrust，OMS发单，（1）</t>
    <phoneticPr fontId="1" type="noConversion"/>
  </si>
  <si>
    <t>Entrust回报（2）</t>
    <phoneticPr fontId="1" type="noConversion"/>
  </si>
  <si>
    <t>告诉你：报成了
没有任何变化</t>
    <phoneticPr fontId="1" type="noConversion"/>
  </si>
  <si>
    <t xml:space="preserve"> -=资金占用</t>
    <phoneticPr fontId="1" type="noConversion"/>
  </si>
  <si>
    <t xml:space="preserve"> -=量</t>
    <phoneticPr fontId="1" type="noConversion"/>
  </si>
  <si>
    <t>价、量、
额，资金占用</t>
    <phoneticPr fontId="1" type="noConversion"/>
  </si>
  <si>
    <t xml:space="preserve"> -= 资金占用</t>
    <phoneticPr fontId="1" type="noConversion"/>
  </si>
  <si>
    <t xml:space="preserve"> += 资金占用</t>
    <phoneticPr fontId="1" type="noConversion"/>
  </si>
  <si>
    <t>pending资金占用</t>
    <phoneticPr fontId="1" type="noConversion"/>
  </si>
  <si>
    <t>内容：均价，数量，总额
（拟）资金占用</t>
    <phoneticPr fontId="1" type="noConversion"/>
  </si>
  <si>
    <t xml:space="preserve"> -= （拟）资金占用</t>
    <phoneticPr fontId="1" type="noConversion"/>
  </si>
  <si>
    <t xml:space="preserve"> -= 量</t>
    <phoneticPr fontId="1" type="noConversion"/>
  </si>
  <si>
    <t>撤单确认（4）</t>
    <phoneticPr fontId="1" type="noConversion"/>
  </si>
  <si>
    <t>价、量</t>
    <phoneticPr fontId="1" type="noConversion"/>
  </si>
  <si>
    <t>算资金占用</t>
    <phoneticPr fontId="1" type="noConversion"/>
  </si>
  <si>
    <t>成交回报：买成（6）</t>
    <phoneticPr fontId="1" type="noConversion"/>
  </si>
  <si>
    <t>成交回报：卖成（6）</t>
    <phoneticPr fontId="1" type="noConversion"/>
  </si>
  <si>
    <t>现金（虚拟）
初始为0</t>
    <phoneticPr fontId="1" type="noConversion"/>
  </si>
  <si>
    <t>累积值：</t>
    <phoneticPr fontId="1" type="noConversion"/>
  </si>
  <si>
    <t>流量值：（不需要作为field）</t>
    <phoneticPr fontId="1" type="noConversion"/>
  </si>
  <si>
    <t>累积总pnl</t>
    <phoneticPr fontId="1" type="noConversion"/>
  </si>
  <si>
    <t>浮动pnl+累积实现pnl</t>
    <phoneticPr fontId="1" type="noConversion"/>
  </si>
  <si>
    <t>手续费率——买</t>
    <phoneticPr fontId="1" type="noConversion"/>
  </si>
  <si>
    <t>手续费率——卖</t>
    <phoneticPr fontId="1" type="noConversion"/>
  </si>
  <si>
    <t>累积手续费（预估）</t>
    <phoneticPr fontId="1" type="noConversion"/>
  </si>
  <si>
    <t xml:space="preserve"> += 费率*金额</t>
    <phoneticPr fontId="1" type="noConversion"/>
  </si>
  <si>
    <t>常数：</t>
    <phoneticPr fontId="1" type="noConversion"/>
  </si>
  <si>
    <t>截面：</t>
    <phoneticPr fontId="1" type="noConversion"/>
  </si>
  <si>
    <t xml:space="preserve">
进入金额
成交资金占用（实现值）</t>
    <phoneticPr fontId="1" type="noConversion"/>
  </si>
  <si>
    <t>pending截面：</t>
    <phoneticPr fontId="1" type="noConversion"/>
  </si>
  <si>
    <t>（现价-入价）*数量*多空</t>
    <phoneticPr fontId="1" type="noConversion"/>
  </si>
  <si>
    <t>现价*数量*多空</t>
    <phoneticPr fontId="1" type="noConversion"/>
  </si>
  <si>
    <t>持仓盈亏pnl
浮动pnl</t>
    <phoneticPr fontId="1" type="noConversion"/>
  </si>
  <si>
    <t>持仓价值（现值）
M2M
卖出去能卖多少钱
假设出金</t>
    <phoneticPr fontId="1" type="noConversion"/>
  </si>
  <si>
    <t>累积买入量</t>
    <phoneticPr fontId="1" type="noConversion"/>
  </si>
  <si>
    <t>累积卖出量</t>
    <phoneticPr fontId="1" type="noConversion"/>
  </si>
  <si>
    <t>累积总出金（买入额）
记正数</t>
    <phoneticPr fontId="1" type="noConversion"/>
  </si>
  <si>
    <t>累积总入金（卖出额）
记正数</t>
    <phoneticPr fontId="1" type="noConversion"/>
  </si>
  <si>
    <t xml:space="preserve"> + = 单次pnl
或：入金-出金-fee</t>
    <phoneticPr fontId="1" type="noConversion"/>
  </si>
  <si>
    <t>量*(卖出价-买入价)-fee</t>
    <phoneticPr fontId="1" type="noConversion"/>
  </si>
  <si>
    <t>单次fee</t>
    <phoneticPr fontId="1" type="noConversion"/>
  </si>
  <si>
    <t>买入fee+卖出fee</t>
    <phoneticPr fontId="1" type="noConversion"/>
  </si>
  <si>
    <t>累积实现毛pnl</t>
    <phoneticPr fontId="1" type="noConversion"/>
  </si>
  <si>
    <t>累积实现净pnl</t>
    <phoneticPr fontId="1" type="noConversion"/>
  </si>
  <si>
    <t>单次实现毛pnl</t>
    <phoneticPr fontId="1" type="noConversion"/>
  </si>
  <si>
    <t>单次实现净pnl</t>
    <phoneticPr fontId="1" type="noConversion"/>
  </si>
  <si>
    <t xml:space="preserve"> + = 单次毛pnl</t>
    <phoneticPr fontId="1" type="noConversion"/>
  </si>
  <si>
    <t>可能有变化</t>
    <phoneticPr fontId="1" type="noConversion"/>
  </si>
  <si>
    <t>marginRate</t>
    <phoneticPr fontId="1" type="noConversion"/>
  </si>
  <si>
    <t>feeRateBuy</t>
    <phoneticPr fontId="1" type="noConversion"/>
  </si>
  <si>
    <t>feeRateSell</t>
    <phoneticPr fontId="1" type="noConversion"/>
  </si>
  <si>
    <t>holdingVolume</t>
    <phoneticPr fontId="1" type="noConversion"/>
  </si>
  <si>
    <t>pendingVolume</t>
    <phoneticPr fontId="1" type="noConversion"/>
  </si>
  <si>
    <t>pendingMoney</t>
    <phoneticPr fontId="1" type="noConversion"/>
  </si>
  <si>
    <t>priceChg</t>
    <phoneticPr fontId="1" type="noConversion"/>
  </si>
  <si>
    <t>priceCurrent</t>
    <phoneticPr fontId="1" type="noConversion"/>
  </si>
  <si>
    <t>holdingM2M</t>
    <phoneticPr fontId="1" type="noConversion"/>
  </si>
  <si>
    <t>cashVirtual</t>
    <phoneticPr fontId="1" type="noConversion"/>
  </si>
  <si>
    <t>accRealizedGrossPNL</t>
    <phoneticPr fontId="1" type="noConversion"/>
  </si>
  <si>
    <t>accRealizedNetPNL</t>
    <phoneticPr fontId="1" type="noConversion"/>
  </si>
  <si>
    <t>accVolumeIn</t>
    <phoneticPr fontId="1" type="noConversion"/>
  </si>
  <si>
    <t>accVolumeOut</t>
    <phoneticPr fontId="1" type="noConversion"/>
  </si>
  <si>
    <t>accAmountIn</t>
    <phoneticPr fontId="1" type="noConversion"/>
  </si>
  <si>
    <t>accAmountOut</t>
    <phoneticPr fontId="1" type="noConversion"/>
  </si>
  <si>
    <t>amountIn</t>
    <phoneticPr fontId="1" type="noConversion"/>
  </si>
  <si>
    <t>accFee</t>
    <phoneticPr fontId="1" type="noConversion"/>
  </si>
  <si>
    <t>floatGrossPNL</t>
    <phoneticPr fontId="1" type="noConversion"/>
  </si>
  <si>
    <t>总价值</t>
    <phoneticPr fontId="1" type="noConversion"/>
  </si>
  <si>
    <t>M2M</t>
    <phoneticPr fontId="1" type="noConversion"/>
  </si>
  <si>
    <t>现金+holdingM2M
若初始现金为0，则就是累积pnl</t>
    <phoneticPr fontId="1" type="noConversion"/>
  </si>
  <si>
    <t>updateTrade</t>
    <phoneticPr fontId="1" type="noConversion"/>
  </si>
  <si>
    <t>updateSignal</t>
    <phoneticPr fontId="1" type="noConversion"/>
  </si>
  <si>
    <t>updateEntrust</t>
    <phoneticPr fontId="1" type="noConversion"/>
  </si>
  <si>
    <t>updateCancelConfirm</t>
    <phoneticPr fontId="1" type="noConversion"/>
  </si>
  <si>
    <t>updateQuote</t>
    <phoneticPr fontId="1" type="noConversion"/>
  </si>
  <si>
    <t>四个维度域：</t>
    <phoneticPr fontId="1" type="noConversion"/>
  </si>
  <si>
    <t>账户</t>
    <phoneticPr fontId="1" type="noConversion"/>
  </si>
  <si>
    <t>策略</t>
    <phoneticPr fontId="1" type="noConversion"/>
  </si>
  <si>
    <t>合约</t>
    <phoneticPr fontId="1" type="noConversion"/>
  </si>
  <si>
    <t>account</t>
    <phoneticPr fontId="1" type="noConversion"/>
  </si>
  <si>
    <t>多空
（仅期货有用
股票始终是多)</t>
    <phoneticPr fontId="1" type="noConversion"/>
  </si>
  <si>
    <t>longShort</t>
    <phoneticPr fontId="1" type="noConversion"/>
  </si>
  <si>
    <t>instrumentID</t>
    <phoneticPr fontId="1" type="noConversion"/>
  </si>
  <si>
    <t>strategyID</t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</si>
  <si>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 +=资金占用</t>
    </r>
    <r>
      <rPr>
        <sz val="11"/>
        <color rgb="FFFF0000"/>
        <rFont val="宋体"/>
        <family val="3"/>
        <charset val="134"/>
        <scheme val="minor"/>
      </rPr>
      <t>(需要看买卖方向）</t>
    </r>
    <phoneticPr fontId="1" type="noConversion"/>
  </si>
  <si>
    <t>新算（因为均价更新了）
其实不会变</t>
    <phoneticPr fontId="1" type="noConversion"/>
  </si>
  <si>
    <t xml:space="preserve"> += pnl - fee</t>
    <phoneticPr fontId="1" type="noConversion"/>
  </si>
  <si>
    <t xml:space="preserve"> -= pnl</t>
    <phoneticPr fontId="1" type="noConversion"/>
  </si>
  <si>
    <t>accTotalGrossPNL</t>
    <phoneticPr fontId="1" type="noConversion"/>
  </si>
  <si>
    <t>accTotalNetPNL</t>
    <phoneticPr fontId="1" type="noConversion"/>
  </si>
  <si>
    <t>价*量*multiple*保证金率（股票100%）</t>
    <phoneticPr fontId="1" type="noConversion"/>
  </si>
  <si>
    <t xml:space="preserve"> -=手续费
交易额从pending里转</t>
    <phoneticPr fontId="1" type="noConversion"/>
  </si>
  <si>
    <t xml:space="preserve"> -= 手续费
交易额从pending里转，不从cash里转</t>
    <phoneticPr fontId="1" type="noConversion"/>
  </si>
  <si>
    <t>新算， 数量变了</t>
    <phoneticPr fontId="1" type="noConversion"/>
  </si>
  <si>
    <t>新算，数量变了</t>
    <phoneticPr fontId="1" type="noConversion"/>
  </si>
  <si>
    <t>组合</t>
    <phoneticPr fontId="1" type="noConversion"/>
  </si>
  <si>
    <t>委托</t>
    <phoneticPr fontId="1" type="noConversion"/>
  </si>
  <si>
    <t>订单</t>
    <phoneticPr fontId="1" type="noConversion"/>
  </si>
  <si>
    <t>六个维度：</t>
    <phoneticPr fontId="1" type="noConversion"/>
  </si>
  <si>
    <t>时间</t>
    <phoneticPr fontId="1" type="noConversion"/>
  </si>
  <si>
    <t>量</t>
    <phoneticPr fontId="1" type="noConversion"/>
  </si>
  <si>
    <t>价</t>
    <phoneticPr fontId="1" type="noConversion"/>
  </si>
  <si>
    <t>向</t>
    <phoneticPr fontId="1" type="noConversion"/>
  </si>
  <si>
    <t>额</t>
    <phoneticPr fontId="1" type="noConversion"/>
  </si>
  <si>
    <t>entrustNo</t>
    <phoneticPr fontId="1" type="noConversion"/>
  </si>
  <si>
    <t>数据：交易成功</t>
    <phoneticPr fontId="1" type="noConversion"/>
  </si>
  <si>
    <t>成交时间</t>
    <phoneticPr fontId="1" type="noConversion"/>
  </si>
  <si>
    <t>成交价格</t>
    <phoneticPr fontId="1" type="noConversion"/>
  </si>
  <si>
    <t>成交数量</t>
    <phoneticPr fontId="1" type="noConversion"/>
  </si>
  <si>
    <t>手续fee</t>
    <phoneticPr fontId="1" type="noConversion"/>
  </si>
  <si>
    <t>成交次数</t>
    <phoneticPr fontId="1" type="noConversion"/>
  </si>
  <si>
    <t>数据：发出撤单</t>
    <phoneticPr fontId="1" type="noConversion"/>
  </si>
  <si>
    <t>数据：确认撤单</t>
    <phoneticPr fontId="1" type="noConversion"/>
  </si>
  <si>
    <t>数据：收到回报</t>
    <phoneticPr fontId="1" type="noConversion"/>
  </si>
  <si>
    <t>标示：</t>
    <phoneticPr fontId="1" type="noConversion"/>
  </si>
  <si>
    <t>signal标识</t>
    <phoneticPr fontId="1" type="noConversion"/>
  </si>
  <si>
    <t>entrust标识</t>
    <phoneticPr fontId="1" type="noConversion"/>
  </si>
  <si>
    <t>发出cancel标识</t>
    <phoneticPr fontId="1" type="noConversion"/>
  </si>
  <si>
    <t>entrust全部解决标识</t>
    <phoneticPr fontId="1" type="noConversion"/>
  </si>
  <si>
    <t>补单标识</t>
    <phoneticPr fontId="1" type="noConversion"/>
  </si>
  <si>
    <t>补单解决标识</t>
    <phoneticPr fontId="1" type="noConversion"/>
  </si>
  <si>
    <t>发出signal</t>
    <phoneticPr fontId="1" type="noConversion"/>
  </si>
  <si>
    <t>记录</t>
    <phoneticPr fontId="1" type="noConversion"/>
  </si>
  <si>
    <t>记录，未必有</t>
    <phoneticPr fontId="1" type="noConversion"/>
  </si>
  <si>
    <t>初始化</t>
    <phoneticPr fontId="1" type="noConversion"/>
  </si>
  <si>
    <t>收到entrustNo</t>
    <phoneticPr fontId="1" type="noConversion"/>
  </si>
  <si>
    <t xml:space="preserve"> =  1</t>
    <phoneticPr fontId="1" type="noConversion"/>
  </si>
  <si>
    <t xml:space="preserve"> = 1</t>
    <phoneticPr fontId="1" type="noConversion"/>
  </si>
  <si>
    <t>往往数量不是全部</t>
    <phoneticPr fontId="1" type="noConversion"/>
  </si>
  <si>
    <t>未成数量</t>
    <phoneticPr fontId="1" type="noConversion"/>
  </si>
  <si>
    <t>算</t>
    <phoneticPr fontId="1" type="noConversion"/>
  </si>
  <si>
    <t>记录，算</t>
    <phoneticPr fontId="1" type="noConversion"/>
  </si>
  <si>
    <t>均价</t>
    <phoneticPr fontId="1" type="noConversion"/>
  </si>
  <si>
    <t>各种，均，最</t>
    <phoneticPr fontId="1" type="noConversion"/>
  </si>
  <si>
    <t xml:space="preserve"> += 值</t>
    <phoneticPr fontId="1" type="noConversion"/>
  </si>
  <si>
    <t xml:space="preserve"> += fee</t>
    <phoneticPr fontId="1" type="noConversion"/>
  </si>
  <si>
    <t xml:space="preserve"> += 1</t>
    <phoneticPr fontId="1" type="noConversion"/>
  </si>
  <si>
    <t>成交额</t>
    <phoneticPr fontId="1" type="noConversion"/>
  </si>
  <si>
    <t>未成量*现价</t>
    <phoneticPr fontId="1" type="noConversion"/>
  </si>
  <si>
    <t>现价</t>
    <phoneticPr fontId="1" type="noConversion"/>
  </si>
  <si>
    <t>Quote变化</t>
    <phoneticPr fontId="1" type="noConversion"/>
  </si>
  <si>
    <t>更新</t>
    <phoneticPr fontId="1" type="noConversion"/>
  </si>
  <si>
    <t>已成M2M</t>
    <phoneticPr fontId="1" type="noConversion"/>
  </si>
  <si>
    <t>未成额M2M</t>
    <phoneticPr fontId="1" type="noConversion"/>
  </si>
  <si>
    <t>发出撤单</t>
    <phoneticPr fontId="1" type="noConversion"/>
  </si>
  <si>
    <t>收到交易成功回报（4）</t>
    <phoneticPr fontId="1" type="noConversion"/>
  </si>
  <si>
    <t>收到撤单确认（4）</t>
    <phoneticPr fontId="1" type="noConversion"/>
  </si>
  <si>
    <t>若不是发出量
还要触发一次交易成功查询</t>
    <phoneticPr fontId="1" type="noConversion"/>
  </si>
  <si>
    <t>根据情况判断</t>
    <phoneticPr fontId="1" type="noConversion"/>
  </si>
  <si>
    <t>发出补单</t>
    <phoneticPr fontId="1" type="noConversion"/>
  </si>
  <si>
    <t>补单使用相同的combNo
同时</t>
    <phoneticPr fontId="1" type="noConversion"/>
  </si>
  <si>
    <t>多空</t>
    <phoneticPr fontId="1" type="noConversion"/>
  </si>
  <si>
    <t>combNo</t>
    <phoneticPr fontId="1" type="noConversion"/>
  </si>
  <si>
    <t>orderRef</t>
    <phoneticPr fontId="1" type="noConversion"/>
  </si>
  <si>
    <t>isReceived</t>
    <phoneticPr fontId="1" type="noConversion"/>
  </si>
  <si>
    <t>isSignaled</t>
    <phoneticPr fontId="1" type="noConversion"/>
  </si>
  <si>
    <t>isSentCancel</t>
    <phoneticPr fontId="1" type="noConversion"/>
  </si>
  <si>
    <t>isOK</t>
    <phoneticPr fontId="1" type="noConversion"/>
  </si>
  <si>
    <t>数据：signal发出委托：</t>
    <phoneticPr fontId="1" type="noConversion"/>
  </si>
  <si>
    <t>entrustTime</t>
    <phoneticPr fontId="1" type="noConversion"/>
  </si>
  <si>
    <t>entrustPrice</t>
    <phoneticPr fontId="1" type="noConversion"/>
  </si>
  <si>
    <t>entrustVolume</t>
    <phoneticPr fontId="1" type="noConversion"/>
  </si>
  <si>
    <t>entrustDirection</t>
    <phoneticPr fontId="1" type="noConversion"/>
  </si>
  <si>
    <t>entrustValue</t>
    <phoneticPr fontId="1" type="noConversion"/>
  </si>
  <si>
    <t>pendingM2M</t>
    <phoneticPr fontId="1" type="noConversion"/>
  </si>
  <si>
    <t>时间间隔</t>
    <phoneticPr fontId="1" type="noConversion"/>
  </si>
  <si>
    <t>timeInterval</t>
    <phoneticPr fontId="1" type="noConversion"/>
  </si>
  <si>
    <t>未成预期值</t>
    <phoneticPr fontId="1" type="noConversion"/>
  </si>
  <si>
    <t>未成量*entrust价格</t>
    <phoneticPr fontId="1" type="noConversion"/>
  </si>
  <si>
    <t>pendingExpValue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</si>
</sst>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0" borderId="0" xfId="0" applyNumberForma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 applyAlignment="1">
      <alignment vertical="center" wrapText="1"/>
    </xf>
    <xf numFmtId="0" fontId="3" fillId="5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pane xSplit="3" ySplit="6" topLeftCell="D7" activePane="bottomRight" state="frozen"/>
      <selection pane="topRight" activeCell="C1" sqref="C1"/>
      <selection pane="bottomLeft" activeCell="A6" sqref="A6"/>
      <selection pane="bottomRight" activeCell="A9" sqref="A9:A12"/>
    </sheetView>
  </sheetViews>
  <sheetFormatPr defaultRowHeight="13.5" x14ac:dyDescent="0.15"/>
  <cols>
    <col min="1" max="1" width="21.625" bestFit="1" customWidth="1"/>
    <col min="2" max="2" width="21.375" bestFit="1" customWidth="1"/>
    <col min="3" max="3" width="26" customWidth="1"/>
    <col min="5" max="5" width="10.5" bestFit="1" customWidth="1"/>
    <col min="6" max="6" width="9" style="4"/>
    <col min="7" max="7" width="24.375" style="5" customWidth="1"/>
    <col min="8" max="8" width="17.375" style="5" customWidth="1"/>
    <col min="9" max="9" width="29.375" style="8" bestFit="1" customWidth="1"/>
    <col min="10" max="11" width="15.125" style="8" bestFit="1" customWidth="1"/>
    <col min="12" max="12" width="14.125" style="10" bestFit="1" customWidth="1"/>
  </cols>
  <sheetData>
    <row r="1" spans="1:12" x14ac:dyDescent="0.15">
      <c r="F1" s="4" t="s">
        <v>114</v>
      </c>
      <c r="G1" s="5" t="s">
        <v>110</v>
      </c>
      <c r="H1" s="5" t="s">
        <v>110</v>
      </c>
      <c r="I1" s="8" t="s">
        <v>111</v>
      </c>
      <c r="K1" s="8" t="s">
        <v>112</v>
      </c>
      <c r="L1" s="10" t="s">
        <v>113</v>
      </c>
    </row>
    <row r="2" spans="1:12" x14ac:dyDescent="0.15">
      <c r="D2" t="s">
        <v>5</v>
      </c>
      <c r="E2" t="s">
        <v>6</v>
      </c>
      <c r="F2" s="4" t="s">
        <v>7</v>
      </c>
      <c r="G2" s="5" t="s">
        <v>55</v>
      </c>
      <c r="H2" s="5" t="s">
        <v>56</v>
      </c>
      <c r="I2" s="8" t="s">
        <v>40</v>
      </c>
      <c r="J2" s="8" t="s">
        <v>41</v>
      </c>
      <c r="K2" s="8" t="s">
        <v>41</v>
      </c>
      <c r="L2" s="10" t="s">
        <v>52</v>
      </c>
    </row>
    <row r="3" spans="1:12" ht="27" x14ac:dyDescent="0.15">
      <c r="G3" s="5" t="s">
        <v>17</v>
      </c>
      <c r="H3" s="5" t="s">
        <v>22</v>
      </c>
      <c r="J3" s="9" t="s">
        <v>42</v>
      </c>
      <c r="K3" s="8" t="s">
        <v>38</v>
      </c>
    </row>
    <row r="4" spans="1:12" ht="27" x14ac:dyDescent="0.15">
      <c r="G4" s="7" t="s">
        <v>49</v>
      </c>
      <c r="H4" s="5" t="s">
        <v>23</v>
      </c>
      <c r="I4" s="9" t="s">
        <v>39</v>
      </c>
      <c r="K4" s="9" t="s">
        <v>45</v>
      </c>
      <c r="L4" s="10" t="s">
        <v>53</v>
      </c>
    </row>
    <row r="5" spans="1:12" x14ac:dyDescent="0.15">
      <c r="G5" s="5" t="s">
        <v>18</v>
      </c>
      <c r="H5" s="5" t="s">
        <v>23</v>
      </c>
      <c r="L5" s="10" t="s">
        <v>54</v>
      </c>
    </row>
    <row r="8" spans="1:12" x14ac:dyDescent="0.15">
      <c r="B8" t="s">
        <v>115</v>
      </c>
    </row>
    <row r="9" spans="1:12" x14ac:dyDescent="0.15">
      <c r="A9" t="s">
        <v>119</v>
      </c>
      <c r="B9" t="s">
        <v>116</v>
      </c>
    </row>
    <row r="10" spans="1:12" x14ac:dyDescent="0.15">
      <c r="A10" t="s">
        <v>123</v>
      </c>
      <c r="B10" t="s">
        <v>117</v>
      </c>
    </row>
    <row r="11" spans="1:12" x14ac:dyDescent="0.15">
      <c r="A11" t="s">
        <v>122</v>
      </c>
      <c r="B11" t="s">
        <v>118</v>
      </c>
    </row>
    <row r="12" spans="1:12" ht="40.5" x14ac:dyDescent="0.15">
      <c r="A12" t="s">
        <v>121</v>
      </c>
      <c r="B12" s="1" t="s">
        <v>120</v>
      </c>
    </row>
    <row r="13" spans="1:12" x14ac:dyDescent="0.15">
      <c r="B13" s="1"/>
    </row>
    <row r="14" spans="1:12" x14ac:dyDescent="0.15">
      <c r="B14" s="1"/>
    </row>
    <row r="16" spans="1:12" x14ac:dyDescent="0.15">
      <c r="B16" t="s">
        <v>66</v>
      </c>
    </row>
    <row r="17" spans="1:12" x14ac:dyDescent="0.15">
      <c r="A17" t="s">
        <v>88</v>
      </c>
      <c r="B17" s="2" t="s">
        <v>10</v>
      </c>
      <c r="D17" s="6">
        <v>1</v>
      </c>
      <c r="E17">
        <v>0.2</v>
      </c>
    </row>
    <row r="18" spans="1:12" x14ac:dyDescent="0.15">
      <c r="A18" t="s">
        <v>0</v>
      </c>
      <c r="B18" s="2" t="s">
        <v>9</v>
      </c>
      <c r="D18">
        <v>100</v>
      </c>
      <c r="E18">
        <v>300</v>
      </c>
    </row>
    <row r="19" spans="1:12" x14ac:dyDescent="0.15">
      <c r="A19" t="s">
        <v>89</v>
      </c>
      <c r="B19" s="2" t="s">
        <v>62</v>
      </c>
      <c r="D19">
        <v>1E-4</v>
      </c>
      <c r="E19">
        <v>2.7900000000000001E-5</v>
      </c>
    </row>
    <row r="20" spans="1:12" x14ac:dyDescent="0.15">
      <c r="A20" t="s">
        <v>90</v>
      </c>
      <c r="B20" s="2" t="s">
        <v>63</v>
      </c>
      <c r="D20">
        <v>1.1000000000000001E-3</v>
      </c>
      <c r="E20">
        <v>2.7900000000000001E-5</v>
      </c>
    </row>
    <row r="21" spans="1:12" x14ac:dyDescent="0.15">
      <c r="B21" s="2"/>
    </row>
    <row r="22" spans="1:12" x14ac:dyDescent="0.15">
      <c r="B22" s="2"/>
    </row>
    <row r="23" spans="1:12" x14ac:dyDescent="0.15">
      <c r="B23" s="2" t="s">
        <v>67</v>
      </c>
    </row>
    <row r="24" spans="1:12" x14ac:dyDescent="0.15">
      <c r="A24" t="s">
        <v>1</v>
      </c>
      <c r="B24" t="s">
        <v>12</v>
      </c>
      <c r="D24">
        <v>10</v>
      </c>
      <c r="E24">
        <v>2400</v>
      </c>
      <c r="G24" s="5" t="s">
        <v>21</v>
      </c>
    </row>
    <row r="25" spans="1:12" x14ac:dyDescent="0.15">
      <c r="A25" t="s">
        <v>91</v>
      </c>
      <c r="B25" t="s">
        <v>3</v>
      </c>
      <c r="D25">
        <v>50</v>
      </c>
      <c r="E25">
        <v>-50</v>
      </c>
      <c r="G25" s="5" t="s">
        <v>19</v>
      </c>
      <c r="H25" s="5" t="s">
        <v>24</v>
      </c>
    </row>
    <row r="26" spans="1:12" ht="40.5" x14ac:dyDescent="0.15">
      <c r="A26" t="s">
        <v>104</v>
      </c>
      <c r="B26" s="1" t="s">
        <v>68</v>
      </c>
      <c r="D26">
        <v>500</v>
      </c>
      <c r="E26">
        <f>E24*ABS(E25)*E18*E17</f>
        <v>7200000</v>
      </c>
      <c r="F26" s="4" t="s">
        <v>87</v>
      </c>
      <c r="G26" s="5" t="s">
        <v>20</v>
      </c>
      <c r="H26" s="5" t="s">
        <v>25</v>
      </c>
    </row>
    <row r="27" spans="1:12" x14ac:dyDescent="0.15">
      <c r="B27" s="1"/>
    </row>
    <row r="28" spans="1:12" x14ac:dyDescent="0.15">
      <c r="B28" s="1" t="s">
        <v>69</v>
      </c>
    </row>
    <row r="29" spans="1:12" x14ac:dyDescent="0.15">
      <c r="A29" t="s">
        <v>93</v>
      </c>
      <c r="B29" t="s">
        <v>48</v>
      </c>
      <c r="C29" t="s">
        <v>130</v>
      </c>
      <c r="G29" s="5" t="s">
        <v>50</v>
      </c>
      <c r="I29" s="12" t="s">
        <v>124</v>
      </c>
      <c r="K29" s="8" t="s">
        <v>43</v>
      </c>
      <c r="L29" s="10" t="s">
        <v>43</v>
      </c>
    </row>
    <row r="30" spans="1:12" x14ac:dyDescent="0.15">
      <c r="A30" t="s">
        <v>92</v>
      </c>
      <c r="B30" t="s">
        <v>36</v>
      </c>
      <c r="G30" s="5" t="s">
        <v>51</v>
      </c>
      <c r="I30" s="8" t="s">
        <v>31</v>
      </c>
      <c r="K30" s="8" t="s">
        <v>44</v>
      </c>
      <c r="L30" s="10" t="s">
        <v>44</v>
      </c>
    </row>
    <row r="33" spans="1:8" x14ac:dyDescent="0.15">
      <c r="B33" t="s">
        <v>67</v>
      </c>
    </row>
    <row r="34" spans="1:8" x14ac:dyDescent="0.15">
      <c r="A34" t="s">
        <v>95</v>
      </c>
      <c r="B34" t="s">
        <v>11</v>
      </c>
      <c r="D34">
        <v>12</v>
      </c>
      <c r="E34">
        <v>2420</v>
      </c>
      <c r="F34" s="4" t="s">
        <v>32</v>
      </c>
    </row>
    <row r="35" spans="1:8" x14ac:dyDescent="0.15">
      <c r="A35" t="s">
        <v>94</v>
      </c>
      <c r="B35" t="s">
        <v>7</v>
      </c>
      <c r="C35" t="s">
        <v>8</v>
      </c>
      <c r="D35">
        <v>2</v>
      </c>
      <c r="E35">
        <v>7</v>
      </c>
      <c r="F35" s="4" t="s">
        <v>33</v>
      </c>
    </row>
    <row r="36" spans="1:8" ht="27" x14ac:dyDescent="0.15">
      <c r="A36" t="s">
        <v>106</v>
      </c>
      <c r="B36" s="1" t="s">
        <v>72</v>
      </c>
      <c r="C36" t="s">
        <v>70</v>
      </c>
      <c r="D36">
        <v>100</v>
      </c>
      <c r="E36">
        <f>(E34-E24)*E25*E18</f>
        <v>-300000</v>
      </c>
      <c r="F36" s="4" t="s">
        <v>33</v>
      </c>
      <c r="G36" s="7" t="s">
        <v>125</v>
      </c>
      <c r="H36" s="5" t="s">
        <v>127</v>
      </c>
    </row>
    <row r="37" spans="1:8" ht="54" x14ac:dyDescent="0.15">
      <c r="A37" t="s">
        <v>96</v>
      </c>
      <c r="B37" s="1" t="s">
        <v>73</v>
      </c>
      <c r="C37" t="s">
        <v>34</v>
      </c>
      <c r="D37">
        <v>600</v>
      </c>
      <c r="E37">
        <f>E26+E36</f>
        <v>6900000</v>
      </c>
      <c r="F37" s="4" t="s">
        <v>33</v>
      </c>
      <c r="G37" s="7" t="s">
        <v>134</v>
      </c>
      <c r="H37" s="5" t="s">
        <v>133</v>
      </c>
    </row>
    <row r="39" spans="1:8" x14ac:dyDescent="0.15">
      <c r="A39" t="s">
        <v>2</v>
      </c>
      <c r="B39" t="s">
        <v>4</v>
      </c>
      <c r="C39" t="s">
        <v>71</v>
      </c>
      <c r="D39">
        <f>D34*D25*D18</f>
        <v>60000</v>
      </c>
      <c r="E39">
        <f>E34*E25*E18</f>
        <v>-36300000</v>
      </c>
      <c r="F39" s="4" t="s">
        <v>35</v>
      </c>
      <c r="G39" s="5" t="s">
        <v>35</v>
      </c>
      <c r="H39" s="5" t="s">
        <v>35</v>
      </c>
    </row>
    <row r="43" spans="1:8" x14ac:dyDescent="0.15">
      <c r="B43" t="s">
        <v>59</v>
      </c>
    </row>
    <row r="44" spans="1:8" x14ac:dyDescent="0.15">
      <c r="B44" s="2" t="s">
        <v>14</v>
      </c>
      <c r="D44">
        <f>D46/D45</f>
        <v>11.933333333333332</v>
      </c>
    </row>
    <row r="45" spans="1:8" x14ac:dyDescent="0.15">
      <c r="B45" s="2" t="s">
        <v>15</v>
      </c>
      <c r="D45">
        <v>3</v>
      </c>
    </row>
    <row r="46" spans="1:8" x14ac:dyDescent="0.15">
      <c r="B46" s="2" t="s">
        <v>13</v>
      </c>
      <c r="D46">
        <v>35.799999999999997</v>
      </c>
    </row>
    <row r="47" spans="1:8" x14ac:dyDescent="0.15">
      <c r="B47" s="2" t="s">
        <v>80</v>
      </c>
      <c r="C47" t="s">
        <v>81</v>
      </c>
    </row>
    <row r="48" spans="1:8" x14ac:dyDescent="0.15">
      <c r="B48" s="2" t="s">
        <v>84</v>
      </c>
      <c r="C48" t="s">
        <v>16</v>
      </c>
    </row>
    <row r="49" spans="1:12" x14ac:dyDescent="0.15">
      <c r="B49" s="2" t="s">
        <v>85</v>
      </c>
      <c r="C49" t="s">
        <v>79</v>
      </c>
      <c r="D49">
        <f>(D44-D24)*D45</f>
        <v>5.7999999999999954</v>
      </c>
      <c r="H49" s="5" t="s">
        <v>27</v>
      </c>
    </row>
    <row r="50" spans="1:12" x14ac:dyDescent="0.15">
      <c r="B50" s="3"/>
    </row>
    <row r="51" spans="1:12" x14ac:dyDescent="0.15">
      <c r="B51" s="3" t="s">
        <v>58</v>
      </c>
    </row>
    <row r="52" spans="1:12" ht="40.5" x14ac:dyDescent="0.15">
      <c r="A52" t="s">
        <v>97</v>
      </c>
      <c r="B52" s="11" t="s">
        <v>57</v>
      </c>
      <c r="G52" s="7" t="s">
        <v>132</v>
      </c>
      <c r="H52" s="7" t="s">
        <v>131</v>
      </c>
      <c r="I52" s="8" t="s">
        <v>46</v>
      </c>
      <c r="K52" s="8" t="s">
        <v>47</v>
      </c>
      <c r="L52" s="10" t="s">
        <v>37</v>
      </c>
    </row>
    <row r="53" spans="1:12" ht="40.5" x14ac:dyDescent="0.15">
      <c r="A53" t="s">
        <v>108</v>
      </c>
      <c r="B53" s="11" t="s">
        <v>107</v>
      </c>
      <c r="C53" s="1" t="s">
        <v>109</v>
      </c>
    </row>
    <row r="54" spans="1:12" x14ac:dyDescent="0.15">
      <c r="A54" t="s">
        <v>98</v>
      </c>
      <c r="B54" s="11" t="s">
        <v>82</v>
      </c>
      <c r="C54" s="1" t="s">
        <v>86</v>
      </c>
      <c r="H54" s="5" t="s">
        <v>28</v>
      </c>
    </row>
    <row r="55" spans="1:12" ht="27" x14ac:dyDescent="0.15">
      <c r="A55" t="s">
        <v>99</v>
      </c>
      <c r="B55" s="3" t="s">
        <v>83</v>
      </c>
      <c r="C55" s="1" t="s">
        <v>78</v>
      </c>
      <c r="D55">
        <v>25.8</v>
      </c>
      <c r="H55" s="5" t="s">
        <v>126</v>
      </c>
    </row>
    <row r="56" spans="1:12" x14ac:dyDescent="0.15">
      <c r="A56" t="s">
        <v>100</v>
      </c>
      <c r="B56" s="3" t="s">
        <v>74</v>
      </c>
      <c r="G56" s="5" t="s">
        <v>30</v>
      </c>
    </row>
    <row r="57" spans="1:12" x14ac:dyDescent="0.15">
      <c r="A57" t="s">
        <v>101</v>
      </c>
      <c r="B57" s="3" t="s">
        <v>75</v>
      </c>
      <c r="H57" s="5" t="s">
        <v>31</v>
      </c>
    </row>
    <row r="58" spans="1:12" ht="27" x14ac:dyDescent="0.15">
      <c r="A58" t="s">
        <v>102</v>
      </c>
      <c r="B58" s="11" t="s">
        <v>76</v>
      </c>
      <c r="G58" s="5" t="s">
        <v>26</v>
      </c>
    </row>
    <row r="59" spans="1:12" ht="27" x14ac:dyDescent="0.15">
      <c r="A59" t="s">
        <v>103</v>
      </c>
      <c r="B59" s="11" t="s">
        <v>77</v>
      </c>
      <c r="H59" s="5" t="s">
        <v>26</v>
      </c>
    </row>
    <row r="60" spans="1:12" x14ac:dyDescent="0.15">
      <c r="A60" t="s">
        <v>105</v>
      </c>
      <c r="B60" s="3" t="s">
        <v>64</v>
      </c>
      <c r="C60" t="s">
        <v>65</v>
      </c>
      <c r="G60" s="5" t="s">
        <v>29</v>
      </c>
      <c r="H60" s="5" t="s">
        <v>29</v>
      </c>
    </row>
    <row r="61" spans="1:12" s="13" customFormat="1" x14ac:dyDescent="0.15">
      <c r="A61" s="13" t="s">
        <v>128</v>
      </c>
      <c r="B61" s="13" t="s">
        <v>60</v>
      </c>
      <c r="C61" s="14" t="s">
        <v>61</v>
      </c>
      <c r="F61" s="13" t="s">
        <v>35</v>
      </c>
      <c r="G61" s="13" t="s">
        <v>35</v>
      </c>
      <c r="H61" s="13" t="s">
        <v>35</v>
      </c>
    </row>
    <row r="62" spans="1:12" s="13" customFormat="1" x14ac:dyDescent="0.15">
      <c r="A62" s="13" t="s">
        <v>129</v>
      </c>
      <c r="C62" s="14" t="s">
        <v>61</v>
      </c>
      <c r="F62" s="13" t="s">
        <v>35</v>
      </c>
      <c r="G62" s="13" t="s">
        <v>35</v>
      </c>
      <c r="H62" s="13" t="s">
        <v>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workbookViewId="0">
      <pane xSplit="3" ySplit="3" topLeftCell="D24" activePane="bottomRight" state="frozen"/>
      <selection pane="topRight" activeCell="D1" sqref="D1"/>
      <selection pane="bottomLeft" activeCell="A4" sqref="A4"/>
      <selection pane="bottomRight" activeCell="J35" sqref="J35"/>
    </sheetView>
  </sheetViews>
  <sheetFormatPr defaultRowHeight="13.5" x14ac:dyDescent="0.15"/>
  <cols>
    <col min="1" max="1" width="18.375" bestFit="1" customWidth="1"/>
    <col min="2" max="2" width="20.75" bestFit="1" customWidth="1"/>
    <col min="8" max="8" width="14.75" bestFit="1" customWidth="1"/>
    <col min="9" max="9" width="22.5" bestFit="1" customWidth="1"/>
    <col min="11" max="11" width="25.5" bestFit="1" customWidth="1"/>
  </cols>
  <sheetData>
    <row r="2" spans="1:12" x14ac:dyDescent="0.15">
      <c r="E2" t="s">
        <v>164</v>
      </c>
      <c r="F2" t="s">
        <v>180</v>
      </c>
      <c r="G2" t="s">
        <v>161</v>
      </c>
      <c r="H2" t="s">
        <v>165</v>
      </c>
      <c r="I2" t="s">
        <v>185</v>
      </c>
      <c r="J2" t="s">
        <v>184</v>
      </c>
      <c r="K2" t="s">
        <v>186</v>
      </c>
      <c r="L2" t="s">
        <v>189</v>
      </c>
    </row>
    <row r="3" spans="1:12" ht="54" x14ac:dyDescent="0.15">
      <c r="I3" t="s">
        <v>168</v>
      </c>
      <c r="K3" s="1" t="s">
        <v>187</v>
      </c>
      <c r="L3" s="1" t="s">
        <v>190</v>
      </c>
    </row>
    <row r="5" spans="1:12" x14ac:dyDescent="0.15">
      <c r="B5" t="s">
        <v>138</v>
      </c>
    </row>
    <row r="6" spans="1:12" x14ac:dyDescent="0.15">
      <c r="A6" t="s">
        <v>119</v>
      </c>
      <c r="B6" t="s">
        <v>116</v>
      </c>
    </row>
    <row r="7" spans="1:12" x14ac:dyDescent="0.15">
      <c r="A7" t="s">
        <v>123</v>
      </c>
      <c r="B7" t="s">
        <v>117</v>
      </c>
    </row>
    <row r="8" spans="1:12" x14ac:dyDescent="0.15">
      <c r="A8" t="s">
        <v>122</v>
      </c>
      <c r="B8" t="s">
        <v>118</v>
      </c>
    </row>
    <row r="9" spans="1:12" x14ac:dyDescent="0.15">
      <c r="A9" t="s">
        <v>121</v>
      </c>
      <c r="B9" t="s">
        <v>191</v>
      </c>
    </row>
    <row r="10" spans="1:12" x14ac:dyDescent="0.15">
      <c r="A10" t="s">
        <v>192</v>
      </c>
      <c r="B10" t="s">
        <v>135</v>
      </c>
    </row>
    <row r="11" spans="1:12" x14ac:dyDescent="0.15">
      <c r="A11" t="s">
        <v>144</v>
      </c>
      <c r="B11" t="s">
        <v>136</v>
      </c>
      <c r="H11" t="s">
        <v>162</v>
      </c>
    </row>
    <row r="12" spans="1:12" x14ac:dyDescent="0.15">
      <c r="A12" t="s">
        <v>193</v>
      </c>
      <c r="B12" t="s">
        <v>137</v>
      </c>
    </row>
    <row r="15" spans="1:12" x14ac:dyDescent="0.15">
      <c r="B15" t="s">
        <v>154</v>
      </c>
    </row>
    <row r="16" spans="1:12" x14ac:dyDescent="0.15">
      <c r="A16" t="s">
        <v>195</v>
      </c>
      <c r="B16" t="s">
        <v>155</v>
      </c>
      <c r="E16">
        <v>0</v>
      </c>
      <c r="G16" t="s">
        <v>167</v>
      </c>
    </row>
    <row r="17" spans="1:12" x14ac:dyDescent="0.15">
      <c r="A17" t="s">
        <v>194</v>
      </c>
      <c r="B17" t="s">
        <v>156</v>
      </c>
      <c r="E17">
        <v>0</v>
      </c>
      <c r="H17" t="s">
        <v>166</v>
      </c>
    </row>
    <row r="18" spans="1:12" x14ac:dyDescent="0.15">
      <c r="A18" t="s">
        <v>196</v>
      </c>
      <c r="B18" t="s">
        <v>157</v>
      </c>
      <c r="E18">
        <v>0</v>
      </c>
      <c r="J18" t="s">
        <v>167</v>
      </c>
    </row>
    <row r="19" spans="1:12" x14ac:dyDescent="0.15">
      <c r="A19" t="s">
        <v>197</v>
      </c>
      <c r="B19" t="s">
        <v>158</v>
      </c>
      <c r="E19">
        <v>0</v>
      </c>
      <c r="I19" t="s">
        <v>188</v>
      </c>
      <c r="K19" t="s">
        <v>188</v>
      </c>
    </row>
    <row r="20" spans="1:12" x14ac:dyDescent="0.15">
      <c r="B20" t="s">
        <v>159</v>
      </c>
      <c r="E20">
        <v>0</v>
      </c>
      <c r="L20" t="s">
        <v>167</v>
      </c>
    </row>
    <row r="21" spans="1:12" x14ac:dyDescent="0.15">
      <c r="B21" t="s">
        <v>160</v>
      </c>
      <c r="E21">
        <v>0</v>
      </c>
    </row>
    <row r="23" spans="1:12" x14ac:dyDescent="0.15">
      <c r="B23" t="s">
        <v>198</v>
      </c>
    </row>
    <row r="24" spans="1:12" x14ac:dyDescent="0.15">
      <c r="B24" t="s">
        <v>139</v>
      </c>
      <c r="G24" t="s">
        <v>162</v>
      </c>
    </row>
    <row r="25" spans="1:12" x14ac:dyDescent="0.15">
      <c r="A25" t="s">
        <v>200</v>
      </c>
      <c r="B25" t="s">
        <v>141</v>
      </c>
      <c r="G25" t="s">
        <v>162</v>
      </c>
    </row>
    <row r="26" spans="1:12" x14ac:dyDescent="0.15">
      <c r="A26" t="s">
        <v>201</v>
      </c>
      <c r="B26" t="s">
        <v>140</v>
      </c>
      <c r="G26" t="s">
        <v>162</v>
      </c>
    </row>
    <row r="27" spans="1:12" x14ac:dyDescent="0.15">
      <c r="A27" t="s">
        <v>202</v>
      </c>
      <c r="B27" t="s">
        <v>142</v>
      </c>
      <c r="G27" t="s">
        <v>162</v>
      </c>
    </row>
    <row r="28" spans="1:12" x14ac:dyDescent="0.15">
      <c r="A28" t="s">
        <v>203</v>
      </c>
      <c r="B28" t="s">
        <v>143</v>
      </c>
      <c r="G28" t="s">
        <v>163</v>
      </c>
    </row>
    <row r="30" spans="1:12" x14ac:dyDescent="0.15">
      <c r="B30" t="s">
        <v>153</v>
      </c>
    </row>
    <row r="31" spans="1:12" x14ac:dyDescent="0.15">
      <c r="A31" t="s">
        <v>199</v>
      </c>
      <c r="B31" t="s">
        <v>139</v>
      </c>
      <c r="H31" t="s">
        <v>162</v>
      </c>
    </row>
    <row r="34" spans="1:11" x14ac:dyDescent="0.15">
      <c r="B34" t="s">
        <v>145</v>
      </c>
    </row>
    <row r="35" spans="1:11" x14ac:dyDescent="0.15">
      <c r="B35" t="s">
        <v>146</v>
      </c>
      <c r="C35" t="s">
        <v>173</v>
      </c>
      <c r="I35" t="s">
        <v>171</v>
      </c>
    </row>
    <row r="36" spans="1:11" x14ac:dyDescent="0.15">
      <c r="B36" t="s">
        <v>147</v>
      </c>
      <c r="C36" t="s">
        <v>172</v>
      </c>
      <c r="I36" t="s">
        <v>171</v>
      </c>
    </row>
    <row r="37" spans="1:11" x14ac:dyDescent="0.15">
      <c r="B37" t="s">
        <v>148</v>
      </c>
      <c r="I37" t="s">
        <v>30</v>
      </c>
    </row>
    <row r="38" spans="1:11" x14ac:dyDescent="0.15">
      <c r="B38" t="s">
        <v>177</v>
      </c>
      <c r="I38" t="s">
        <v>174</v>
      </c>
    </row>
    <row r="39" spans="1:11" x14ac:dyDescent="0.15">
      <c r="B39" t="s">
        <v>149</v>
      </c>
      <c r="I39" t="s">
        <v>175</v>
      </c>
    </row>
    <row r="40" spans="1:11" x14ac:dyDescent="0.15">
      <c r="B40" t="s">
        <v>150</v>
      </c>
      <c r="I40" t="s">
        <v>176</v>
      </c>
    </row>
    <row r="41" spans="1:11" x14ac:dyDescent="0.15">
      <c r="B41" t="s">
        <v>182</v>
      </c>
      <c r="F41" t="s">
        <v>170</v>
      </c>
      <c r="I41" t="s">
        <v>170</v>
      </c>
    </row>
    <row r="43" spans="1:11" x14ac:dyDescent="0.15">
      <c r="A43" t="s">
        <v>92</v>
      </c>
      <c r="B43" t="s">
        <v>169</v>
      </c>
      <c r="I43" t="s">
        <v>51</v>
      </c>
      <c r="K43" t="s">
        <v>51</v>
      </c>
    </row>
    <row r="44" spans="1:11" x14ac:dyDescent="0.15">
      <c r="A44" t="s">
        <v>204</v>
      </c>
      <c r="B44" t="s">
        <v>183</v>
      </c>
      <c r="C44" t="s">
        <v>178</v>
      </c>
      <c r="F44" t="s">
        <v>170</v>
      </c>
      <c r="G44" t="s">
        <v>170</v>
      </c>
      <c r="I44" t="s">
        <v>170</v>
      </c>
      <c r="K44" t="s">
        <v>170</v>
      </c>
    </row>
    <row r="45" spans="1:11" x14ac:dyDescent="0.15">
      <c r="A45" t="s">
        <v>95</v>
      </c>
      <c r="B45" t="s">
        <v>179</v>
      </c>
      <c r="F45" t="s">
        <v>181</v>
      </c>
    </row>
    <row r="46" spans="1:11" x14ac:dyDescent="0.15">
      <c r="A46" t="s">
        <v>206</v>
      </c>
      <c r="B46" t="s">
        <v>205</v>
      </c>
    </row>
    <row r="47" spans="1:11" x14ac:dyDescent="0.15">
      <c r="A47" t="s">
        <v>209</v>
      </c>
      <c r="B47" t="s">
        <v>207</v>
      </c>
      <c r="C47" t="s">
        <v>208</v>
      </c>
    </row>
    <row r="49" spans="2:11" x14ac:dyDescent="0.15">
      <c r="B49" t="s">
        <v>151</v>
      </c>
    </row>
    <row r="50" spans="2:11" x14ac:dyDescent="0.15">
      <c r="B50" t="s">
        <v>139</v>
      </c>
      <c r="J50" t="s">
        <v>162</v>
      </c>
    </row>
    <row r="51" spans="2:11" x14ac:dyDescent="0.15">
      <c r="B51" t="s">
        <v>140</v>
      </c>
      <c r="J51" t="s">
        <v>162</v>
      </c>
    </row>
    <row r="53" spans="2:11" x14ac:dyDescent="0.15">
      <c r="B53" t="s">
        <v>152</v>
      </c>
    </row>
    <row r="54" spans="2:11" x14ac:dyDescent="0.15">
      <c r="B54" t="s">
        <v>139</v>
      </c>
      <c r="K54" t="s">
        <v>162</v>
      </c>
    </row>
    <row r="55" spans="2:11" x14ac:dyDescent="0.15">
      <c r="B55" t="s">
        <v>140</v>
      </c>
      <c r="K55" t="s">
        <v>162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AtomPosition</vt:lpstr>
      <vt:lpstr>AtomOrderProfile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2014-09-18T05:32:11Z</dcterms:created>
  <dcterms:modified xsi:type="dcterms:W3CDTF">2014-09-19T10:00:01Z</dcterms:modified>
</cp:coreProperties>
</file>