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8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9" i="1" l="1"/>
  <c r="C25" i="1"/>
  <c r="C21" i="1"/>
  <c r="C17" i="1"/>
  <c r="C13" i="1"/>
  <c r="C18" i="1"/>
  <c r="C10" i="1"/>
  <c r="C28" i="1"/>
  <c r="C24" i="1"/>
  <c r="C20" i="1"/>
  <c r="C16" i="1"/>
  <c r="C12" i="1"/>
  <c r="C22" i="1"/>
  <c r="C27" i="1"/>
  <c r="C23" i="1"/>
  <c r="C19" i="1"/>
  <c r="C15" i="1"/>
  <c r="C11" i="1"/>
  <c r="C26" i="1"/>
  <c r="C14" i="1"/>
</calcChain>
</file>

<file path=xl/sharedStrings.xml><?xml version="1.0" encoding="utf-8"?>
<sst xmlns="http://schemas.openxmlformats.org/spreadsheetml/2006/main" count="28" uniqueCount="28">
  <si>
    <t>ETF代码</t>
    <phoneticPr fontId="1" type="noConversion"/>
  </si>
  <si>
    <t>ETF名称</t>
    <phoneticPr fontId="1" type="noConversion"/>
  </si>
  <si>
    <t>510300.OF</t>
  </si>
  <si>
    <t>510300.OF</t>
    <phoneticPr fontId="1" type="noConversion"/>
  </si>
  <si>
    <t>华泰柏瑞300ETF</t>
    <phoneticPr fontId="1" type="noConversion"/>
  </si>
  <si>
    <t>代码</t>
  </si>
  <si>
    <t>简称</t>
  </si>
  <si>
    <t>华泰柏瑞沪深300ETF</t>
  </si>
  <si>
    <t>买一价</t>
  </si>
  <si>
    <t>买一量</t>
  </si>
  <si>
    <t>卖一价</t>
  </si>
  <si>
    <t>卖一量</t>
  </si>
  <si>
    <t>买二价</t>
  </si>
  <si>
    <t>买二量</t>
  </si>
  <si>
    <t>卖二价</t>
  </si>
  <si>
    <t>卖二量</t>
  </si>
  <si>
    <t>买三价</t>
  </si>
  <si>
    <t>买三量</t>
  </si>
  <si>
    <t>卖三价</t>
  </si>
  <si>
    <t>卖三量</t>
  </si>
  <si>
    <t>买四价</t>
  </si>
  <si>
    <t>买四量</t>
  </si>
  <si>
    <t>卖四价</t>
  </si>
  <si>
    <t>卖四量</t>
  </si>
  <si>
    <t>买五价</t>
  </si>
  <si>
    <t>买五量</t>
  </si>
  <si>
    <t>卖五价</t>
  </si>
  <si>
    <t>卖五量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</si>
</sst>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df.quote">
      <tp>
        <v>0</v>
        <stp/>
        <stp>510300.OF</stp>
        <stp>mcj5</stp>
        <stp>1</stp>
        <tr r="C28" s="1"/>
      </tp>
      <tp>
        <v>0</v>
        <stp/>
        <stp>510300.OF</stp>
        <stp>mcl5</stp>
        <stp>1</stp>
        <tr r="C29" s="1"/>
      </tp>
      <tp>
        <v>0</v>
        <stp/>
        <stp>510300.OF</stp>
        <stp>mrj5</stp>
        <stp>1</stp>
        <tr r="C26" s="1"/>
      </tp>
      <tp>
        <v>0</v>
        <stp/>
        <stp>510300.OF</stp>
        <stp>mrl5</stp>
        <stp>1</stp>
        <tr r="C27" s="1"/>
      </tp>
    </main>
    <main first="tdf.quote">
      <tp>
        <v>0</v>
        <stp/>
        <stp>510300.OF</stp>
        <stp>mcj4</stp>
        <stp>1</stp>
        <tr r="C24" s="1"/>
      </tp>
      <tp>
        <v>0</v>
        <stp/>
        <stp>510300.OF</stp>
        <stp>mcl4</stp>
        <stp>1</stp>
        <tr r="C25" s="1"/>
      </tp>
      <tp>
        <v>0</v>
        <stp/>
        <stp>510300.OF</stp>
        <stp>mrj4</stp>
        <stp>1</stp>
        <tr r="C22" s="1"/>
      </tp>
      <tp>
        <v>0</v>
        <stp/>
        <stp>510300.OF</stp>
        <stp>mrl4</stp>
        <stp>1</stp>
        <tr r="C23" s="1"/>
      </tp>
      <tp>
        <v>0</v>
        <stp/>
        <stp>510300.OF</stp>
        <stp>mcj1</stp>
        <stp>1</stp>
        <tr r="C12" s="1"/>
      </tp>
      <tp>
        <v>0</v>
        <stp/>
        <stp>510300.OF</stp>
        <stp>mcl1</stp>
        <stp>1</stp>
        <tr r="C13" s="1"/>
      </tp>
      <tp>
        <v>0</v>
        <stp/>
        <stp>510300.OF</stp>
        <stp>mrj1</stp>
        <stp>1</stp>
        <tr r="C10" s="1"/>
      </tp>
      <tp>
        <v>0</v>
        <stp/>
        <stp>510300.OF</stp>
        <stp>mrl1</stp>
        <stp>1</stp>
        <tr r="C11" s="1"/>
      </tp>
      <tp>
        <v>0</v>
        <stp/>
        <stp>510300.OF</stp>
        <stp>mcj3</stp>
        <stp>1</stp>
        <tr r="C20" s="1"/>
      </tp>
      <tp>
        <v>0</v>
        <stp/>
        <stp>510300.OF</stp>
        <stp>mcl3</stp>
        <stp>1</stp>
        <tr r="C21" s="1"/>
      </tp>
      <tp>
        <v>0</v>
        <stp/>
        <stp>510300.OF</stp>
        <stp>mrj3</stp>
        <stp>1</stp>
        <tr r="C18" s="1"/>
      </tp>
      <tp>
        <v>0</v>
        <stp/>
        <stp>510300.OF</stp>
        <stp>mrl3</stp>
        <stp>1</stp>
        <tr r="C19" s="1"/>
      </tp>
      <tp>
        <v>0</v>
        <stp/>
        <stp>510300.OF</stp>
        <stp>mcj2</stp>
        <stp>1</stp>
        <tr r="C16" s="1"/>
      </tp>
      <tp>
        <v>0</v>
        <stp/>
        <stp>510300.OF</stp>
        <stp>mcl2</stp>
        <stp>1</stp>
        <tr r="C17" s="1"/>
      </tp>
      <tp>
        <v>0</v>
        <stp/>
        <stp>510300.OF</stp>
        <stp>mrj2</stp>
        <stp>1</stp>
        <tr r="C14" s="1"/>
      </tp>
      <tp>
        <v>0</v>
        <stp/>
        <stp>510300.OF</stp>
        <stp>mrl2</stp>
        <stp>1</stp>
        <tr r="C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G13" sqref="G13"/>
    </sheetView>
  </sheetViews>
  <sheetFormatPr defaultRowHeight="13.5" x14ac:dyDescent="0.15"/>
  <sheetData>
    <row r="1" spans="1:3" x14ac:dyDescent="0.15">
      <c r="A1" t="s">
        <v>0</v>
      </c>
      <c r="B1" t="s">
        <v>3</v>
      </c>
    </row>
    <row r="2" spans="1:3" x14ac:dyDescent="0.15">
      <c r="A2" t="s">
        <v>1</v>
      </c>
      <c r="B2" t="s">
        <v>4</v>
      </c>
    </row>
    <row r="8" spans="1:3" x14ac:dyDescent="0.15">
      <c r="B8" t="s">
        <v>5</v>
      </c>
      <c r="C8" s="1" t="s">
        <v>2</v>
      </c>
    </row>
    <row r="9" spans="1:3" x14ac:dyDescent="0.15">
      <c r="B9" t="s">
        <v>6</v>
      </c>
      <c r="C9" t="s">
        <v>7</v>
      </c>
    </row>
    <row r="10" spans="1:3" x14ac:dyDescent="0.15">
      <c r="B10" t="s">
        <v>8</v>
      </c>
      <c r="C10" s="2">
        <f>RTD("tdf.quote","","510300.OF","mrj1","1")</f>
        <v>0</v>
      </c>
    </row>
    <row r="11" spans="1:3" x14ac:dyDescent="0.15">
      <c r="B11" t="s">
        <v>9</v>
      </c>
      <c r="C11" s="2">
        <f>RTD("tdf.quote","","510300.OF","mrl1","1")</f>
        <v>0</v>
      </c>
    </row>
    <row r="12" spans="1:3" x14ac:dyDescent="0.15">
      <c r="B12" t="s">
        <v>10</v>
      </c>
      <c r="C12" s="2">
        <f>RTD("tdf.quote","","510300.OF","mcj1","1")</f>
        <v>0</v>
      </c>
    </row>
    <row r="13" spans="1:3" x14ac:dyDescent="0.15">
      <c r="B13" t="s">
        <v>11</v>
      </c>
      <c r="C13" s="2">
        <f>RTD("tdf.quote","","510300.OF","mcl1","1")</f>
        <v>0</v>
      </c>
    </row>
    <row r="14" spans="1:3" x14ac:dyDescent="0.15">
      <c r="B14" t="s">
        <v>12</v>
      </c>
      <c r="C14" s="2">
        <f>RTD("tdf.quote","","510300.OF","mrj2","1")</f>
        <v>0</v>
      </c>
    </row>
    <row r="15" spans="1:3" x14ac:dyDescent="0.15">
      <c r="B15" t="s">
        <v>13</v>
      </c>
      <c r="C15" s="2">
        <f>RTD("tdf.quote","","510300.OF","mrl2","1")</f>
        <v>0</v>
      </c>
    </row>
    <row r="16" spans="1:3" x14ac:dyDescent="0.15">
      <c r="B16" t="s">
        <v>14</v>
      </c>
      <c r="C16" s="2">
        <f>RTD("tdf.quote","","510300.OF","mcj2","1")</f>
        <v>0</v>
      </c>
    </row>
    <row r="17" spans="2:3" x14ac:dyDescent="0.15">
      <c r="B17" t="s">
        <v>15</v>
      </c>
      <c r="C17" s="2">
        <f>RTD("tdf.quote","","510300.OF","mcl2","1")</f>
        <v>0</v>
      </c>
    </row>
    <row r="18" spans="2:3" x14ac:dyDescent="0.15">
      <c r="B18" t="s">
        <v>16</v>
      </c>
      <c r="C18" s="2">
        <f>RTD("tdf.quote","","510300.OF","mrj3","1")</f>
        <v>0</v>
      </c>
    </row>
    <row r="19" spans="2:3" x14ac:dyDescent="0.15">
      <c r="B19" t="s">
        <v>17</v>
      </c>
      <c r="C19" s="2">
        <f>RTD("tdf.quote","","510300.OF","mrl3","1")</f>
        <v>0</v>
      </c>
    </row>
    <row r="20" spans="2:3" x14ac:dyDescent="0.15">
      <c r="B20" t="s">
        <v>18</v>
      </c>
      <c r="C20" s="2">
        <f>RTD("tdf.quote","","510300.OF","mcj3","1")</f>
        <v>0</v>
      </c>
    </row>
    <row r="21" spans="2:3" x14ac:dyDescent="0.15">
      <c r="B21" t="s">
        <v>19</v>
      </c>
      <c r="C21" s="2">
        <f>RTD("tdf.quote","","510300.OF","mcl3","1")</f>
        <v>0</v>
      </c>
    </row>
    <row r="22" spans="2:3" x14ac:dyDescent="0.15">
      <c r="B22" t="s">
        <v>20</v>
      </c>
      <c r="C22" s="2">
        <f>RTD("tdf.quote","","510300.OF","mrj4","1")</f>
        <v>0</v>
      </c>
    </row>
    <row r="23" spans="2:3" x14ac:dyDescent="0.15">
      <c r="B23" t="s">
        <v>21</v>
      </c>
      <c r="C23" s="2">
        <f>RTD("tdf.quote","","510300.OF","mrl4","1")</f>
        <v>0</v>
      </c>
    </row>
    <row r="24" spans="2:3" x14ac:dyDescent="0.15">
      <c r="B24" t="s">
        <v>22</v>
      </c>
      <c r="C24" s="2">
        <f>RTD("tdf.quote","","510300.OF","mcj4","1")</f>
        <v>0</v>
      </c>
    </row>
    <row r="25" spans="2:3" x14ac:dyDescent="0.15">
      <c r="B25" t="s">
        <v>23</v>
      </c>
      <c r="C25" s="2">
        <f>RTD("tdf.quote","","510300.OF","mcl4","1")</f>
        <v>0</v>
      </c>
    </row>
    <row r="26" spans="2:3" x14ac:dyDescent="0.15">
      <c r="B26" t="s">
        <v>24</v>
      </c>
      <c r="C26" s="2">
        <f>RTD("tdf.quote","","510300.OF","mrj5","1")</f>
        <v>0</v>
      </c>
    </row>
    <row r="27" spans="2:3" x14ac:dyDescent="0.15">
      <c r="B27" t="s">
        <v>25</v>
      </c>
      <c r="C27" s="2">
        <f>RTD("tdf.quote","","510300.OF","mrl5","1")</f>
        <v>0</v>
      </c>
    </row>
    <row r="28" spans="2:3" x14ac:dyDescent="0.15">
      <c r="B28" t="s">
        <v>26</v>
      </c>
      <c r="C28" s="2">
        <f>RTD("tdf.quote","","510300.OF","mcj5","1")</f>
        <v>0</v>
      </c>
    </row>
    <row r="29" spans="2:3" x14ac:dyDescent="0.15">
      <c r="B29" t="s">
        <v>27</v>
      </c>
      <c r="C29" s="2">
        <f>RTD("tdf.quote","","510300.OF","mcl5","1")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2014-10-30T05:43:28Z</dcterms:modified>
</cp:coreProperties>
</file>