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【公司文件】\国内\北苑业务\"/>
    </mc:Choice>
  </mc:AlternateContent>
  <bookViews>
    <workbookView xWindow="0" yWindow="0" windowWidth="20490" windowHeight="7575"/>
  </bookViews>
  <sheets>
    <sheet name="北苑汽修ERP系统" sheetId="1" r:id="rId1"/>
    <sheet name="数据库表设计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1" l="1"/>
  <c r="F129" i="1" s="1"/>
  <c r="F127" i="1" s="1"/>
  <c r="F130" i="1" l="1"/>
  <c r="G129" i="1"/>
  <c r="F122" i="1"/>
  <c r="F121" i="1" s="1"/>
  <c r="G121" i="1" s="1"/>
  <c r="G127" i="1"/>
  <c r="B75" i="1"/>
  <c r="B76" i="1"/>
  <c r="B77" i="1"/>
  <c r="B78" i="1"/>
  <c r="B79" i="1"/>
  <c r="B80" i="1"/>
  <c r="B81" i="1"/>
  <c r="B82" i="1"/>
  <c r="B83" i="1"/>
  <c r="B8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4" i="1"/>
  <c r="G130" i="1" l="1"/>
  <c r="F128" i="1"/>
  <c r="G128" i="1" s="1"/>
  <c r="F120" i="1"/>
  <c r="G120" i="1" s="1"/>
  <c r="F123" i="1"/>
  <c r="G123" i="1" s="1"/>
  <c r="G122" i="1"/>
  <c r="F131" i="1"/>
  <c r="G131" i="1" l="1"/>
  <c r="G124" i="1"/>
  <c r="F124" i="1"/>
</calcChain>
</file>

<file path=xl/sharedStrings.xml><?xml version="1.0" encoding="utf-8"?>
<sst xmlns="http://schemas.openxmlformats.org/spreadsheetml/2006/main" count="275" uniqueCount="265">
  <si>
    <t>功能模块</t>
    <phoneticPr fontId="1" type="noConversion"/>
  </si>
  <si>
    <t>用户管理</t>
    <phoneticPr fontId="1" type="noConversion"/>
  </si>
  <si>
    <t>角色管理</t>
    <phoneticPr fontId="1" type="noConversion"/>
  </si>
  <si>
    <t>权限管理</t>
    <phoneticPr fontId="1" type="noConversion"/>
  </si>
  <si>
    <t>说明</t>
    <phoneticPr fontId="1" type="noConversion"/>
  </si>
  <si>
    <t>按照企业系统职能进行角色分配，每个角色具有不同的系统操作权限</t>
    <phoneticPr fontId="1" type="noConversion"/>
  </si>
  <si>
    <t>权限管理细分到系统按钮权限，菜单权限，管理员可以对权限进行细分控制</t>
    <phoneticPr fontId="1" type="noConversion"/>
  </si>
  <si>
    <t>系统可以配置系统菜单，并分配不同的权限</t>
    <phoneticPr fontId="1" type="noConversion"/>
  </si>
  <si>
    <t>报表统计</t>
    <phoneticPr fontId="1" type="noConversion"/>
  </si>
  <si>
    <t>通用接口</t>
    <phoneticPr fontId="1" type="noConversion"/>
  </si>
  <si>
    <t>SMS(短信)</t>
    <phoneticPr fontId="1" type="noConversion"/>
  </si>
  <si>
    <t>供应商管理</t>
    <phoneticPr fontId="1" type="noConversion"/>
  </si>
  <si>
    <t>物品管理</t>
    <phoneticPr fontId="1" type="noConversion"/>
  </si>
  <si>
    <t>采购审批管理</t>
    <phoneticPr fontId="1" type="noConversion"/>
  </si>
  <si>
    <t>采购单管理</t>
    <phoneticPr fontId="1" type="noConversion"/>
  </si>
  <si>
    <t>盘点管理</t>
    <phoneticPr fontId="1" type="noConversion"/>
  </si>
  <si>
    <t>派工单管理</t>
    <phoneticPr fontId="1" type="noConversion"/>
  </si>
  <si>
    <t>预警管理</t>
    <phoneticPr fontId="1" type="noConversion"/>
  </si>
  <si>
    <t>退货单管理</t>
    <phoneticPr fontId="1" type="noConversion"/>
  </si>
  <si>
    <t>配件领用单管理</t>
    <phoneticPr fontId="1" type="noConversion"/>
  </si>
  <si>
    <t>结算单管理</t>
    <phoneticPr fontId="1" type="noConversion"/>
  </si>
  <si>
    <t>旧件回收单管理</t>
    <phoneticPr fontId="1" type="noConversion"/>
  </si>
  <si>
    <t>车辆信息管理</t>
    <phoneticPr fontId="1" type="noConversion"/>
  </si>
  <si>
    <t>保养预警管理</t>
    <phoneticPr fontId="1" type="noConversion"/>
  </si>
  <si>
    <t>维修单管理</t>
    <phoneticPr fontId="1" type="noConversion"/>
  </si>
  <si>
    <t>库存信息管理</t>
    <phoneticPr fontId="1" type="noConversion"/>
  </si>
  <si>
    <t>调配单管理</t>
    <phoneticPr fontId="1" type="noConversion"/>
  </si>
  <si>
    <t>根据物品损耗统计分析，计算出每种物品安全库存数量，可人工调整，设置预警值，当低于预警值时发送预警信息提示进行采购</t>
    <phoneticPr fontId="1" type="noConversion"/>
  </si>
  <si>
    <t>对账单管理</t>
    <phoneticPr fontId="1" type="noConversion"/>
  </si>
  <si>
    <t>入库单管理</t>
    <phoneticPr fontId="1" type="noConversion"/>
  </si>
  <si>
    <t>出库单管理</t>
    <phoneticPr fontId="1" type="noConversion"/>
  </si>
  <si>
    <t>人工单次录入库存信息、修改库存信息（库存信息是否可修改，是否需要一定权限）</t>
    <phoneticPr fontId="1" type="noConversion"/>
  </si>
  <si>
    <t>每个角色至少1名用户，超级管理员角色只有一个admin用户，其他角色可有多个用户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</si>
  <si>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</si>
  <si>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</si>
  <si>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</si>
  <si>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采购收货单管理</t>
    <phoneticPr fontId="1" type="noConversion"/>
  </si>
  <si>
    <t>将现行EXCEL数据导入系统/将现有库存导出为EXCEL文件</t>
    <phoneticPr fontId="1" type="noConversion"/>
  </si>
  <si>
    <t>库存异常报告</t>
    <phoneticPr fontId="1" type="noConversion"/>
  </si>
  <si>
    <t>盘点综合报告</t>
    <phoneticPr fontId="1" type="noConversion"/>
  </si>
  <si>
    <t>盘点结果报告（多维度）</t>
    <phoneticPr fontId="1" type="noConversion"/>
  </si>
  <si>
    <t>盘点中出现与库存统计信息不一致情况</t>
    <phoneticPr fontId="1" type="noConversion"/>
  </si>
  <si>
    <t>盘点发现与实际库存不一致情况，需要采购预警的也要预警提示采购</t>
    <phoneticPr fontId="1" type="noConversion"/>
  </si>
  <si>
    <t>库存查询</t>
    <phoneticPr fontId="1" type="noConversion"/>
  </si>
  <si>
    <t>库存修改</t>
    <phoneticPr fontId="1" type="noConversion"/>
  </si>
  <si>
    <t>导出库存表到EXCEL</t>
    <phoneticPr fontId="1" type="noConversion"/>
  </si>
  <si>
    <t>车辆病例管理</t>
    <phoneticPr fontId="1" type="noConversion"/>
  </si>
  <si>
    <t>现有供应商导入</t>
    <phoneticPr fontId="1" type="noConversion"/>
  </si>
  <si>
    <t>供应商新增</t>
    <phoneticPr fontId="1" type="noConversion"/>
  </si>
  <si>
    <t>供应商修改</t>
    <phoneticPr fontId="1" type="noConversion"/>
  </si>
  <si>
    <t>供应商删除</t>
    <phoneticPr fontId="1" type="noConversion"/>
  </si>
  <si>
    <t>供应商查询</t>
    <phoneticPr fontId="1" type="noConversion"/>
  </si>
  <si>
    <t>查询供应商信息</t>
    <phoneticPr fontId="1" type="noConversion"/>
  </si>
  <si>
    <t>删除（逻辑删除）供应商信息</t>
    <phoneticPr fontId="1" type="noConversion"/>
  </si>
  <si>
    <t>修改供应商信息</t>
    <phoneticPr fontId="1" type="noConversion"/>
  </si>
  <si>
    <t>新增供应商信息</t>
    <phoneticPr fontId="1" type="noConversion"/>
  </si>
  <si>
    <t>物品编码管理</t>
    <phoneticPr fontId="1" type="noConversion"/>
  </si>
  <si>
    <t>对物品进行规则制定，标准编码，编码字典</t>
    <phoneticPr fontId="1" type="noConversion"/>
  </si>
  <si>
    <t>物品基础信息查询</t>
    <phoneticPr fontId="1" type="noConversion"/>
  </si>
  <si>
    <t>物品基础信息修改</t>
    <phoneticPr fontId="1" type="noConversion"/>
  </si>
  <si>
    <t>物品基础信息删除</t>
    <phoneticPr fontId="1" type="noConversion"/>
  </si>
  <si>
    <t>物品基础信息新增</t>
    <phoneticPr fontId="1" type="noConversion"/>
  </si>
  <si>
    <t>新增物品信息</t>
    <phoneticPr fontId="1" type="noConversion"/>
  </si>
  <si>
    <t>删除（逻辑删除）物品信息</t>
    <phoneticPr fontId="1" type="noConversion"/>
  </si>
  <si>
    <t>修改物品信息</t>
    <phoneticPr fontId="1" type="noConversion"/>
  </si>
  <si>
    <t>查询物品信息</t>
    <phoneticPr fontId="1" type="noConversion"/>
  </si>
  <si>
    <t>从EXCEL导入供应商信息</t>
    <phoneticPr fontId="1" type="noConversion"/>
  </si>
  <si>
    <t>物品基础信息导入</t>
    <phoneticPr fontId="1" type="noConversion"/>
  </si>
  <si>
    <t>从EXCEL导入物品基础信息</t>
    <phoneticPr fontId="1" type="noConversion"/>
  </si>
  <si>
    <t>系统邮件</t>
    <phoneticPr fontId="1" type="noConversion"/>
  </si>
  <si>
    <t>Excel表导出导入操作</t>
    <phoneticPr fontId="1" type="noConversion"/>
  </si>
  <si>
    <t>用户新增</t>
    <phoneticPr fontId="1" type="noConversion"/>
  </si>
  <si>
    <t>用户删除</t>
    <phoneticPr fontId="1" type="noConversion"/>
  </si>
  <si>
    <t>用户修改</t>
    <phoneticPr fontId="1" type="noConversion"/>
  </si>
  <si>
    <t>用户查询</t>
    <phoneticPr fontId="1" type="noConversion"/>
  </si>
  <si>
    <t>角色新增</t>
    <phoneticPr fontId="1" type="noConversion"/>
  </si>
  <si>
    <t>角色删除</t>
    <phoneticPr fontId="1" type="noConversion"/>
  </si>
  <si>
    <t>角色修改</t>
    <phoneticPr fontId="1" type="noConversion"/>
  </si>
  <si>
    <t>角色查询</t>
    <phoneticPr fontId="1" type="noConversion"/>
  </si>
  <si>
    <t>权限新增</t>
    <phoneticPr fontId="1" type="noConversion"/>
  </si>
  <si>
    <t>权限删除</t>
    <phoneticPr fontId="1" type="noConversion"/>
  </si>
  <si>
    <t>权限修改</t>
    <phoneticPr fontId="1" type="noConversion"/>
  </si>
  <si>
    <t>权限查询</t>
    <phoneticPr fontId="1" type="noConversion"/>
  </si>
  <si>
    <t>菜单管理</t>
    <phoneticPr fontId="1" type="noConversion"/>
  </si>
  <si>
    <t>菜单新增</t>
    <phoneticPr fontId="1" type="noConversion"/>
  </si>
  <si>
    <t>菜单删除</t>
    <phoneticPr fontId="1" type="noConversion"/>
  </si>
  <si>
    <t>菜单修改</t>
    <phoneticPr fontId="1" type="noConversion"/>
  </si>
  <si>
    <t>菜单查询</t>
    <phoneticPr fontId="1" type="noConversion"/>
  </si>
  <si>
    <t>一些后台通用功能或是管理员高级功能</t>
    <phoneticPr fontId="1" type="noConversion"/>
  </si>
  <si>
    <t>数据报表</t>
    <phoneticPr fontId="1" type="noConversion"/>
  </si>
  <si>
    <t>用户分析</t>
    <phoneticPr fontId="1" type="noConversion"/>
  </si>
  <si>
    <t>此处根据后期详细需求扩展开</t>
    <phoneticPr fontId="1" type="noConversion"/>
  </si>
  <si>
    <t>数据统计</t>
    <phoneticPr fontId="1" type="noConversion"/>
  </si>
  <si>
    <t>采购审批流</t>
    <phoneticPr fontId="1" type="noConversion"/>
  </si>
  <si>
    <t>采购单新增</t>
    <phoneticPr fontId="1" type="noConversion"/>
  </si>
  <si>
    <t>采购单修改</t>
    <phoneticPr fontId="1" type="noConversion"/>
  </si>
  <si>
    <t>采购单删除</t>
    <phoneticPr fontId="1" type="noConversion"/>
  </si>
  <si>
    <t>采购单查询</t>
    <phoneticPr fontId="1" type="noConversion"/>
  </si>
  <si>
    <t>新建采购单</t>
    <phoneticPr fontId="1" type="noConversion"/>
  </si>
  <si>
    <t>修改采购单</t>
    <phoneticPr fontId="1" type="noConversion"/>
  </si>
  <si>
    <t>删除采购单（逻辑删除）</t>
    <phoneticPr fontId="1" type="noConversion"/>
  </si>
  <si>
    <t>查询采购单</t>
    <phoneticPr fontId="1" type="noConversion"/>
  </si>
  <si>
    <t>退货单新增</t>
    <phoneticPr fontId="1" type="noConversion"/>
  </si>
  <si>
    <t>退货单修改</t>
    <phoneticPr fontId="1" type="noConversion"/>
  </si>
  <si>
    <t>退货单删除</t>
    <phoneticPr fontId="1" type="noConversion"/>
  </si>
  <si>
    <t>退货单查询</t>
    <phoneticPr fontId="1" type="noConversion"/>
  </si>
  <si>
    <t>新建退货单</t>
    <phoneticPr fontId="1" type="noConversion"/>
  </si>
  <si>
    <t>修改退货单</t>
    <phoneticPr fontId="1" type="noConversion"/>
  </si>
  <si>
    <t>删除退货单（逻辑删除）</t>
    <phoneticPr fontId="1" type="noConversion"/>
  </si>
  <si>
    <t>查询退货单</t>
    <phoneticPr fontId="1" type="noConversion"/>
  </si>
  <si>
    <t>采购收货单新增</t>
    <phoneticPr fontId="1" type="noConversion"/>
  </si>
  <si>
    <t>采购收货单修改</t>
    <phoneticPr fontId="1" type="noConversion"/>
  </si>
  <si>
    <t>采购收货单删除</t>
    <phoneticPr fontId="1" type="noConversion"/>
  </si>
  <si>
    <t>采购收货单查询</t>
    <phoneticPr fontId="1" type="noConversion"/>
  </si>
  <si>
    <t>新建采购收货单</t>
    <phoneticPr fontId="1" type="noConversion"/>
  </si>
  <si>
    <t>修改采购收货单</t>
    <phoneticPr fontId="1" type="noConversion"/>
  </si>
  <si>
    <t>删除采购收货单（逻辑删除）</t>
    <phoneticPr fontId="1" type="noConversion"/>
  </si>
  <si>
    <t>查询采购收货单</t>
    <phoneticPr fontId="1" type="noConversion"/>
  </si>
  <si>
    <t>对账单新增</t>
    <phoneticPr fontId="1" type="noConversion"/>
  </si>
  <si>
    <t>对账单修改</t>
    <phoneticPr fontId="1" type="noConversion"/>
  </si>
  <si>
    <t>对账单删除</t>
    <phoneticPr fontId="1" type="noConversion"/>
  </si>
  <si>
    <t>对账单查询</t>
    <phoneticPr fontId="1" type="noConversion"/>
  </si>
  <si>
    <t>调配单新增</t>
    <phoneticPr fontId="1" type="noConversion"/>
  </si>
  <si>
    <t>调配单修改</t>
    <phoneticPr fontId="1" type="noConversion"/>
  </si>
  <si>
    <t>调配单删除</t>
    <phoneticPr fontId="1" type="noConversion"/>
  </si>
  <si>
    <t>调配单查询</t>
    <phoneticPr fontId="1" type="noConversion"/>
  </si>
  <si>
    <t>预警信息设置</t>
    <phoneticPr fontId="1" type="noConversion"/>
  </si>
  <si>
    <t>预警推送</t>
    <phoneticPr fontId="1" type="noConversion"/>
  </si>
  <si>
    <t>库存导入</t>
    <phoneticPr fontId="1" type="noConversion"/>
  </si>
  <si>
    <t>库存导出</t>
    <phoneticPr fontId="1" type="noConversion"/>
  </si>
  <si>
    <t>库存手工录入</t>
    <phoneticPr fontId="1" type="noConversion"/>
  </si>
  <si>
    <t>修改库存信息</t>
    <phoneticPr fontId="1" type="noConversion"/>
  </si>
  <si>
    <t>库存异常处理</t>
    <phoneticPr fontId="1" type="noConversion"/>
  </si>
  <si>
    <t>入库单新增</t>
    <phoneticPr fontId="1" type="noConversion"/>
  </si>
  <si>
    <t>入库单修改</t>
    <phoneticPr fontId="1" type="noConversion"/>
  </si>
  <si>
    <t>入库单删除</t>
    <phoneticPr fontId="1" type="noConversion"/>
  </si>
  <si>
    <t>入库单查询</t>
    <phoneticPr fontId="1" type="noConversion"/>
  </si>
  <si>
    <t>出库单新增</t>
    <phoneticPr fontId="1" type="noConversion"/>
  </si>
  <si>
    <t>出库单修改</t>
    <phoneticPr fontId="1" type="noConversion"/>
  </si>
  <si>
    <t>出库单删除</t>
    <phoneticPr fontId="1" type="noConversion"/>
  </si>
  <si>
    <t>出库单查询</t>
    <phoneticPr fontId="1" type="noConversion"/>
  </si>
  <si>
    <t>新建入库单</t>
    <phoneticPr fontId="1" type="noConversion"/>
  </si>
  <si>
    <t>修改入库单</t>
    <phoneticPr fontId="1" type="noConversion"/>
  </si>
  <si>
    <t>删除入库单</t>
  </si>
  <si>
    <t>查询入库单</t>
  </si>
  <si>
    <t>修改出库单</t>
  </si>
  <si>
    <t>删除出库单</t>
  </si>
  <si>
    <t>查询出库单</t>
  </si>
  <si>
    <t>新建出库单</t>
    <phoneticPr fontId="1" type="noConversion"/>
  </si>
  <si>
    <t>车辆新增</t>
    <phoneticPr fontId="1" type="noConversion"/>
  </si>
  <si>
    <t>车辆修改</t>
    <phoneticPr fontId="1" type="noConversion"/>
  </si>
  <si>
    <t>车辆删除</t>
    <phoneticPr fontId="1" type="noConversion"/>
  </si>
  <si>
    <t>车辆查询</t>
    <phoneticPr fontId="1" type="noConversion"/>
  </si>
  <si>
    <t>新建车辆信息</t>
    <phoneticPr fontId="1" type="noConversion"/>
  </si>
  <si>
    <t>修改车辆信息</t>
    <phoneticPr fontId="1" type="noConversion"/>
  </si>
  <si>
    <t>删除车辆信息</t>
    <phoneticPr fontId="1" type="noConversion"/>
  </si>
  <si>
    <t>查询车辆信息</t>
    <phoneticPr fontId="1" type="noConversion"/>
  </si>
  <si>
    <t>派工单新增</t>
    <phoneticPr fontId="1" type="noConversion"/>
  </si>
  <si>
    <t>派工单修改</t>
    <phoneticPr fontId="1" type="noConversion"/>
  </si>
  <si>
    <t>派工单删除</t>
    <phoneticPr fontId="1" type="noConversion"/>
  </si>
  <si>
    <t>派工单查询</t>
    <phoneticPr fontId="1" type="noConversion"/>
  </si>
  <si>
    <t>新建派工单</t>
    <phoneticPr fontId="1" type="noConversion"/>
  </si>
  <si>
    <t>修改派工单</t>
    <phoneticPr fontId="1" type="noConversion"/>
  </si>
  <si>
    <t>删除派工单</t>
    <phoneticPr fontId="1" type="noConversion"/>
  </si>
  <si>
    <t>查询派工单</t>
    <phoneticPr fontId="1" type="noConversion"/>
  </si>
  <si>
    <t>配件领用单新增</t>
    <phoneticPr fontId="1" type="noConversion"/>
  </si>
  <si>
    <t>配件领用单修改</t>
    <phoneticPr fontId="1" type="noConversion"/>
  </si>
  <si>
    <t>配件领用单删除</t>
    <phoneticPr fontId="1" type="noConversion"/>
  </si>
  <si>
    <t>配件领用单查询</t>
    <phoneticPr fontId="1" type="noConversion"/>
  </si>
  <si>
    <t>新建配件领用单</t>
    <phoneticPr fontId="1" type="noConversion"/>
  </si>
  <si>
    <t>修改配件领用单</t>
    <phoneticPr fontId="1" type="noConversion"/>
  </si>
  <si>
    <t>删除配件领用单</t>
    <phoneticPr fontId="1" type="noConversion"/>
  </si>
  <si>
    <t>查询配件领用单</t>
    <phoneticPr fontId="1" type="noConversion"/>
  </si>
  <si>
    <t>维修单新增</t>
    <phoneticPr fontId="1" type="noConversion"/>
  </si>
  <si>
    <t>维修单修改</t>
    <phoneticPr fontId="1" type="noConversion"/>
  </si>
  <si>
    <t>维修单删除</t>
    <phoneticPr fontId="1" type="noConversion"/>
  </si>
  <si>
    <t>维修单查询</t>
    <phoneticPr fontId="1" type="noConversion"/>
  </si>
  <si>
    <t>新建维修单</t>
    <phoneticPr fontId="1" type="noConversion"/>
  </si>
  <si>
    <t>修改维修单</t>
    <phoneticPr fontId="1" type="noConversion"/>
  </si>
  <si>
    <t>删除维修单</t>
    <phoneticPr fontId="1" type="noConversion"/>
  </si>
  <si>
    <t>查询维修单</t>
    <phoneticPr fontId="1" type="noConversion"/>
  </si>
  <si>
    <t>车辆病例新增</t>
    <phoneticPr fontId="1" type="noConversion"/>
  </si>
  <si>
    <t>车辆病例修改</t>
    <phoneticPr fontId="1" type="noConversion"/>
  </si>
  <si>
    <t>车辆病例删除</t>
    <phoneticPr fontId="1" type="noConversion"/>
  </si>
  <si>
    <t>车辆病例查询</t>
    <phoneticPr fontId="1" type="noConversion"/>
  </si>
  <si>
    <t>新建车辆病例</t>
    <phoneticPr fontId="1" type="noConversion"/>
  </si>
  <si>
    <t>修改车辆病例</t>
    <phoneticPr fontId="1" type="noConversion"/>
  </si>
  <si>
    <t>删除车辆病例</t>
    <phoneticPr fontId="1" type="noConversion"/>
  </si>
  <si>
    <t>查询车辆病例</t>
    <phoneticPr fontId="1" type="noConversion"/>
  </si>
  <si>
    <t>结算单新增</t>
    <phoneticPr fontId="1" type="noConversion"/>
  </si>
  <si>
    <t>结算单修改</t>
    <phoneticPr fontId="1" type="noConversion"/>
  </si>
  <si>
    <t>结算单删除</t>
    <phoneticPr fontId="1" type="noConversion"/>
  </si>
  <si>
    <t>结算单查询</t>
    <phoneticPr fontId="1" type="noConversion"/>
  </si>
  <si>
    <t>新建结算单</t>
    <phoneticPr fontId="1" type="noConversion"/>
  </si>
  <si>
    <t>修改结算单</t>
    <phoneticPr fontId="1" type="noConversion"/>
  </si>
  <si>
    <t>删除结算单</t>
    <phoneticPr fontId="1" type="noConversion"/>
  </si>
  <si>
    <t>查询结算单</t>
    <phoneticPr fontId="1" type="noConversion"/>
  </si>
  <si>
    <t>旧件回收单新增</t>
    <phoneticPr fontId="1" type="noConversion"/>
  </si>
  <si>
    <t>旧件回收单修改</t>
    <phoneticPr fontId="1" type="noConversion"/>
  </si>
  <si>
    <t>旧件回收单删除</t>
    <phoneticPr fontId="1" type="noConversion"/>
  </si>
  <si>
    <t>旧件回收单查询</t>
    <phoneticPr fontId="1" type="noConversion"/>
  </si>
  <si>
    <t>新建旧件回收单</t>
    <phoneticPr fontId="1" type="noConversion"/>
  </si>
  <si>
    <t>修改旧件回收单</t>
    <phoneticPr fontId="1" type="noConversion"/>
  </si>
  <si>
    <t>删除旧件回收单</t>
    <phoneticPr fontId="1" type="noConversion"/>
  </si>
  <si>
    <t>查询旧件回收单</t>
    <phoneticPr fontId="1" type="noConversion"/>
  </si>
  <si>
    <t>保养预警信息设置</t>
    <phoneticPr fontId="1" type="noConversion"/>
  </si>
  <si>
    <t>序号</t>
    <phoneticPr fontId="1" type="noConversion"/>
  </si>
  <si>
    <t>现有供应商导出</t>
    <phoneticPr fontId="1" type="noConversion"/>
  </si>
  <si>
    <t>将系统中供应商信息导出至EXCEL</t>
    <phoneticPr fontId="1" type="noConversion"/>
  </si>
  <si>
    <t>物品基础信息导出</t>
    <phoneticPr fontId="1" type="noConversion"/>
  </si>
  <si>
    <t>将系统物品基础信息导出至EXCEL</t>
    <phoneticPr fontId="1" type="noConversion"/>
  </si>
  <si>
    <t>采购审批流程控制</t>
    <phoneticPr fontId="1" type="noConversion"/>
  </si>
  <si>
    <t>1.系统管理模块</t>
    <phoneticPr fontId="1" type="noConversion"/>
  </si>
  <si>
    <t>2.采购模块</t>
    <phoneticPr fontId="1" type="noConversion"/>
  </si>
  <si>
    <t>3.库存模块</t>
    <phoneticPr fontId="1" type="noConversion"/>
  </si>
  <si>
    <t>4.维修管理模块</t>
    <phoneticPr fontId="1" type="noConversion"/>
  </si>
  <si>
    <t>盘点审批</t>
    <phoneticPr fontId="1" type="noConversion"/>
  </si>
  <si>
    <t>盘点审批流程控制</t>
    <phoneticPr fontId="1" type="noConversion"/>
  </si>
  <si>
    <t>盘点申请单新增</t>
    <phoneticPr fontId="1" type="noConversion"/>
  </si>
  <si>
    <t>盘点申请单修改</t>
    <phoneticPr fontId="1" type="noConversion"/>
  </si>
  <si>
    <t>盘点申请单删除</t>
    <phoneticPr fontId="1" type="noConversion"/>
  </si>
  <si>
    <t>盘点申请单查询</t>
    <phoneticPr fontId="1" type="noConversion"/>
  </si>
  <si>
    <t>盘点记录信息新增</t>
    <phoneticPr fontId="1" type="noConversion"/>
  </si>
  <si>
    <t>盘点记录信息修改</t>
    <phoneticPr fontId="1" type="noConversion"/>
  </si>
  <si>
    <t>盘点记录信息删除</t>
    <phoneticPr fontId="1" type="noConversion"/>
  </si>
  <si>
    <t>盘点记录信息查询</t>
    <phoneticPr fontId="1" type="noConversion"/>
  </si>
  <si>
    <t>新建盘点申请</t>
    <phoneticPr fontId="1" type="noConversion"/>
  </si>
  <si>
    <t>修改盘点申请</t>
    <phoneticPr fontId="1" type="noConversion"/>
  </si>
  <si>
    <t>删除盘点申请</t>
    <phoneticPr fontId="1" type="noConversion"/>
  </si>
  <si>
    <t>查询盘点申请</t>
    <phoneticPr fontId="1" type="noConversion"/>
  </si>
  <si>
    <t>新建盘点记录</t>
    <phoneticPr fontId="1" type="noConversion"/>
  </si>
  <si>
    <t>修改盘点记录</t>
    <phoneticPr fontId="1" type="noConversion"/>
  </si>
  <si>
    <t>删除盘点记录</t>
    <phoneticPr fontId="1" type="noConversion"/>
  </si>
  <si>
    <t>查询盘点记录</t>
    <phoneticPr fontId="1" type="noConversion"/>
  </si>
  <si>
    <t>查询用户</t>
    <phoneticPr fontId="1" type="noConversion"/>
  </si>
  <si>
    <t>删除角色</t>
    <phoneticPr fontId="1" type="noConversion"/>
  </si>
  <si>
    <t>修改角色</t>
    <phoneticPr fontId="1" type="noConversion"/>
  </si>
  <si>
    <t>查询角色</t>
    <phoneticPr fontId="1" type="noConversion"/>
  </si>
  <si>
    <t>修改调配单</t>
    <phoneticPr fontId="1" type="noConversion"/>
  </si>
  <si>
    <t>删除调配单</t>
    <phoneticPr fontId="1" type="noConversion"/>
  </si>
  <si>
    <t>查询调配单</t>
    <phoneticPr fontId="1" type="noConversion"/>
  </si>
  <si>
    <t>删除权限</t>
    <phoneticPr fontId="1" type="noConversion"/>
  </si>
  <si>
    <t>查询权限</t>
    <phoneticPr fontId="1" type="noConversion"/>
  </si>
  <si>
    <t>修改权限</t>
    <phoneticPr fontId="1" type="noConversion"/>
  </si>
  <si>
    <t>删除菜单</t>
    <phoneticPr fontId="1" type="noConversion"/>
  </si>
  <si>
    <t>修改菜单</t>
    <phoneticPr fontId="1" type="noConversion"/>
  </si>
  <si>
    <t>查询菜单</t>
    <phoneticPr fontId="1" type="noConversion"/>
  </si>
  <si>
    <t>根据采购单采购需求，总公司采购部查询其他分管公司库存，进行调配，生成调配单（此处调配具体规则细节需要后期展开，
如货品价格是平进平出还是按现行供应商价格计算，每批货品进货价格可能存在差异等）
调配单有两个渠道产生：1.分公司采购员提出的采购申请，公司采购部查询到其他分公司物品充足时，可进行调配     
                                         2.维修员向仓库管理员提出配件申请时，仓库管理员查询缺货时，需要从别的分公司调配时，生成调配单</t>
    <phoneticPr fontId="1" type="noConversion"/>
  </si>
  <si>
    <t>对于挂账的供应商，每个月会形成对账单（汇总表）包括：日期；物品名称；数量；金额；汇总金额；备注等 。 
形成对账单，再同外供应商核对，提高准确率。</t>
    <phoneticPr fontId="1" type="noConversion"/>
  </si>
  <si>
    <t>查询库存信息（条件组合查询，分时统计）</t>
    <phoneticPr fontId="1" type="noConversion"/>
  </si>
  <si>
    <t>编码工时
（人日）</t>
    <phoneticPr fontId="1" type="noConversion"/>
  </si>
  <si>
    <t>阶段</t>
  </si>
  <si>
    <t>权重</t>
  </si>
  <si>
    <t>工时(人日MD)</t>
  </si>
  <si>
    <t>工时（人月MM）</t>
  </si>
  <si>
    <t>需求分析</t>
  </si>
  <si>
    <t>软件设计</t>
  </si>
  <si>
    <t>编码</t>
  </si>
  <si>
    <t>测试</t>
  </si>
  <si>
    <t>合计</t>
  </si>
  <si>
    <t>标准</t>
    <phoneticPr fontId="1" type="noConversion"/>
  </si>
  <si>
    <t>修正</t>
    <phoneticPr fontId="1" type="noConversion"/>
  </si>
  <si>
    <t>邮件通知和推送</t>
    <phoneticPr fontId="1" type="noConversion"/>
  </si>
  <si>
    <t>删除用户</t>
    <phoneticPr fontId="1" type="noConversion"/>
  </si>
  <si>
    <t>修改用户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</si>
</sst>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2EF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1"/>
  <sheetViews>
    <sheetView tabSelected="1" topLeftCell="A118" zoomScaleNormal="100" workbookViewId="0">
      <selection activeCell="I14" sqref="I14"/>
    </sheetView>
  </sheetViews>
  <sheetFormatPr defaultRowHeight="14.25" x14ac:dyDescent="0.2"/>
  <cols>
    <col min="1" max="1" width="2.625" customWidth="1"/>
    <col min="2" max="2" width="5.25" style="4" bestFit="1" customWidth="1"/>
    <col min="3" max="3" width="13" bestFit="1" customWidth="1"/>
    <col min="4" max="4" width="12.625" customWidth="1"/>
    <col min="5" max="5" width="14.25" style="4" customWidth="1"/>
    <col min="6" max="6" width="70.75" customWidth="1"/>
    <col min="7" max="7" width="12.75" bestFit="1" customWidth="1"/>
  </cols>
  <sheetData>
    <row r="2" spans="2:7" s="4" customFormat="1" ht="14.25" customHeight="1" x14ac:dyDescent="0.2">
      <c r="B2" s="6" t="s">
        <v>206</v>
      </c>
      <c r="C2" s="11" t="s">
        <v>0</v>
      </c>
      <c r="D2" s="12"/>
      <c r="E2" s="13"/>
      <c r="F2" s="6" t="s">
        <v>4</v>
      </c>
      <c r="G2" s="14" t="s">
        <v>250</v>
      </c>
    </row>
    <row r="3" spans="2:7" s="4" customFormat="1" x14ac:dyDescent="0.2">
      <c r="B3" s="7"/>
      <c r="C3" s="3" t="s">
        <v>33</v>
      </c>
      <c r="D3" s="3" t="s">
        <v>34</v>
      </c>
      <c r="E3" s="3" t="s">
        <v>35</v>
      </c>
      <c r="F3" s="7"/>
      <c r="G3" s="7"/>
    </row>
    <row r="4" spans="2:7" x14ac:dyDescent="0.2">
      <c r="B4" s="5">
        <f>ROW()-3</f>
        <v>1</v>
      </c>
      <c r="C4" s="8" t="s">
        <v>212</v>
      </c>
      <c r="D4" s="8" t="s">
        <v>1</v>
      </c>
      <c r="E4" s="5" t="s">
        <v>71</v>
      </c>
      <c r="F4" s="15" t="s">
        <v>32</v>
      </c>
      <c r="G4" s="1">
        <v>2</v>
      </c>
    </row>
    <row r="5" spans="2:7" x14ac:dyDescent="0.2">
      <c r="B5" s="5">
        <f t="shared" ref="B5:B68" si="0">ROW()-3</f>
        <v>2</v>
      </c>
      <c r="C5" s="9"/>
      <c r="D5" s="9"/>
      <c r="E5" s="5" t="s">
        <v>72</v>
      </c>
      <c r="F5" s="15" t="s">
        <v>263</v>
      </c>
      <c r="G5" s="1">
        <v>0.6</v>
      </c>
    </row>
    <row r="6" spans="2:7" x14ac:dyDescent="0.2">
      <c r="B6" s="5">
        <f t="shared" si="0"/>
        <v>3</v>
      </c>
      <c r="C6" s="9"/>
      <c r="D6" s="9"/>
      <c r="E6" s="5" t="s">
        <v>73</v>
      </c>
      <c r="F6" s="15" t="s">
        <v>264</v>
      </c>
      <c r="G6" s="1">
        <v>0.6</v>
      </c>
    </row>
    <row r="7" spans="2:7" x14ac:dyDescent="0.2">
      <c r="B7" s="5">
        <f t="shared" si="0"/>
        <v>4</v>
      </c>
      <c r="C7" s="9"/>
      <c r="D7" s="10"/>
      <c r="E7" s="5" t="s">
        <v>74</v>
      </c>
      <c r="F7" s="15" t="s">
        <v>234</v>
      </c>
      <c r="G7" s="1">
        <v>0.6</v>
      </c>
    </row>
    <row r="8" spans="2:7" x14ac:dyDescent="0.2">
      <c r="B8" s="5">
        <f t="shared" si="0"/>
        <v>5</v>
      </c>
      <c r="C8" s="9"/>
      <c r="D8" s="8" t="s">
        <v>2</v>
      </c>
      <c r="E8" s="5" t="s">
        <v>75</v>
      </c>
      <c r="F8" s="15" t="s">
        <v>5</v>
      </c>
      <c r="G8" s="1">
        <v>2</v>
      </c>
    </row>
    <row r="9" spans="2:7" x14ac:dyDescent="0.2">
      <c r="B9" s="5">
        <f t="shared" si="0"/>
        <v>6</v>
      </c>
      <c r="C9" s="9"/>
      <c r="D9" s="9"/>
      <c r="E9" s="5" t="s">
        <v>76</v>
      </c>
      <c r="F9" s="15" t="s">
        <v>235</v>
      </c>
      <c r="G9" s="1">
        <v>0.6</v>
      </c>
    </row>
    <row r="10" spans="2:7" x14ac:dyDescent="0.2">
      <c r="B10" s="5">
        <f t="shared" si="0"/>
        <v>7</v>
      </c>
      <c r="C10" s="9"/>
      <c r="D10" s="9"/>
      <c r="E10" s="5" t="s">
        <v>77</v>
      </c>
      <c r="F10" s="15" t="s">
        <v>236</v>
      </c>
      <c r="G10" s="1">
        <v>0.6</v>
      </c>
    </row>
    <row r="11" spans="2:7" x14ac:dyDescent="0.2">
      <c r="B11" s="5">
        <f t="shared" si="0"/>
        <v>8</v>
      </c>
      <c r="C11" s="9"/>
      <c r="D11" s="10"/>
      <c r="E11" s="5" t="s">
        <v>78</v>
      </c>
      <c r="F11" s="15" t="s">
        <v>237</v>
      </c>
      <c r="G11" s="1">
        <v>0.6</v>
      </c>
    </row>
    <row r="12" spans="2:7" x14ac:dyDescent="0.2">
      <c r="B12" s="5">
        <f t="shared" si="0"/>
        <v>9</v>
      </c>
      <c r="C12" s="9"/>
      <c r="D12" s="8" t="s">
        <v>3</v>
      </c>
      <c r="E12" s="5" t="s">
        <v>79</v>
      </c>
      <c r="F12" s="15" t="s">
        <v>6</v>
      </c>
      <c r="G12" s="1">
        <v>2</v>
      </c>
    </row>
    <row r="13" spans="2:7" x14ac:dyDescent="0.2">
      <c r="B13" s="5">
        <f t="shared" si="0"/>
        <v>10</v>
      </c>
      <c r="C13" s="9"/>
      <c r="D13" s="9"/>
      <c r="E13" s="5" t="s">
        <v>80</v>
      </c>
      <c r="F13" s="15" t="s">
        <v>241</v>
      </c>
      <c r="G13" s="1">
        <v>0.6</v>
      </c>
    </row>
    <row r="14" spans="2:7" x14ac:dyDescent="0.2">
      <c r="B14" s="5">
        <f t="shared" si="0"/>
        <v>11</v>
      </c>
      <c r="C14" s="9"/>
      <c r="D14" s="9"/>
      <c r="E14" s="5" t="s">
        <v>81</v>
      </c>
      <c r="F14" s="15" t="s">
        <v>243</v>
      </c>
      <c r="G14" s="1">
        <v>0.6</v>
      </c>
    </row>
    <row r="15" spans="2:7" x14ac:dyDescent="0.2">
      <c r="B15" s="5">
        <f t="shared" si="0"/>
        <v>12</v>
      </c>
      <c r="C15" s="9"/>
      <c r="D15" s="10"/>
      <c r="E15" s="5" t="s">
        <v>82</v>
      </c>
      <c r="F15" s="15" t="s">
        <v>242</v>
      </c>
      <c r="G15" s="1">
        <v>0.6</v>
      </c>
    </row>
    <row r="16" spans="2:7" x14ac:dyDescent="0.2">
      <c r="B16" s="5">
        <f t="shared" si="0"/>
        <v>13</v>
      </c>
      <c r="C16" s="9"/>
      <c r="D16" s="8" t="s">
        <v>83</v>
      </c>
      <c r="E16" s="5" t="s">
        <v>84</v>
      </c>
      <c r="F16" s="15" t="s">
        <v>7</v>
      </c>
      <c r="G16" s="1">
        <v>2</v>
      </c>
    </row>
    <row r="17" spans="2:7" x14ac:dyDescent="0.2">
      <c r="B17" s="5">
        <f t="shared" si="0"/>
        <v>14</v>
      </c>
      <c r="C17" s="9"/>
      <c r="D17" s="9"/>
      <c r="E17" s="5" t="s">
        <v>85</v>
      </c>
      <c r="F17" s="15" t="s">
        <v>244</v>
      </c>
      <c r="G17" s="1">
        <v>0.6</v>
      </c>
    </row>
    <row r="18" spans="2:7" x14ac:dyDescent="0.2">
      <c r="B18" s="5">
        <f t="shared" si="0"/>
        <v>15</v>
      </c>
      <c r="C18" s="9"/>
      <c r="D18" s="9"/>
      <c r="E18" s="5" t="s">
        <v>86</v>
      </c>
      <c r="F18" s="15" t="s">
        <v>245</v>
      </c>
      <c r="G18" s="1">
        <v>0.6</v>
      </c>
    </row>
    <row r="19" spans="2:7" x14ac:dyDescent="0.2">
      <c r="B19" s="5">
        <f t="shared" si="0"/>
        <v>16</v>
      </c>
      <c r="C19" s="9"/>
      <c r="D19" s="10"/>
      <c r="E19" s="5" t="s">
        <v>87</v>
      </c>
      <c r="F19" s="15" t="s">
        <v>246</v>
      </c>
      <c r="G19" s="1">
        <v>0.6</v>
      </c>
    </row>
    <row r="20" spans="2:7" x14ac:dyDescent="0.2">
      <c r="B20" s="5">
        <f t="shared" si="0"/>
        <v>17</v>
      </c>
      <c r="C20" s="9"/>
      <c r="D20" s="8" t="s">
        <v>8</v>
      </c>
      <c r="E20" s="5" t="s">
        <v>89</v>
      </c>
      <c r="F20" s="15" t="s">
        <v>91</v>
      </c>
      <c r="G20" s="1">
        <v>2</v>
      </c>
    </row>
    <row r="21" spans="2:7" x14ac:dyDescent="0.2">
      <c r="B21" s="5">
        <f t="shared" si="0"/>
        <v>18</v>
      </c>
      <c r="C21" s="9"/>
      <c r="D21" s="9"/>
      <c r="E21" s="5" t="s">
        <v>90</v>
      </c>
      <c r="F21" s="15"/>
      <c r="G21" s="1">
        <v>0.6</v>
      </c>
    </row>
    <row r="22" spans="2:7" x14ac:dyDescent="0.2">
      <c r="B22" s="5">
        <f t="shared" si="0"/>
        <v>19</v>
      </c>
      <c r="C22" s="9"/>
      <c r="D22" s="10"/>
      <c r="E22" s="5" t="s">
        <v>92</v>
      </c>
      <c r="F22" s="15"/>
      <c r="G22" s="1">
        <v>0.6</v>
      </c>
    </row>
    <row r="23" spans="2:7" x14ac:dyDescent="0.2">
      <c r="B23" s="5">
        <f t="shared" si="0"/>
        <v>20</v>
      </c>
      <c r="C23" s="9"/>
      <c r="D23" s="8" t="s">
        <v>9</v>
      </c>
      <c r="E23" s="5" t="s">
        <v>10</v>
      </c>
      <c r="F23" s="15" t="s">
        <v>88</v>
      </c>
      <c r="G23" s="1">
        <v>1</v>
      </c>
    </row>
    <row r="24" spans="2:7" x14ac:dyDescent="0.2">
      <c r="B24" s="5">
        <f t="shared" si="0"/>
        <v>21</v>
      </c>
      <c r="C24" s="9"/>
      <c r="D24" s="9"/>
      <c r="E24" s="5" t="s">
        <v>69</v>
      </c>
      <c r="F24" s="15" t="s">
        <v>262</v>
      </c>
      <c r="G24" s="1">
        <v>1</v>
      </c>
    </row>
    <row r="25" spans="2:7" x14ac:dyDescent="0.2">
      <c r="B25" s="5">
        <f t="shared" si="0"/>
        <v>22</v>
      </c>
      <c r="C25" s="10"/>
      <c r="D25" s="10"/>
      <c r="E25" s="5" t="s">
        <v>70</v>
      </c>
      <c r="F25" s="15"/>
      <c r="G25" s="1">
        <v>0.6</v>
      </c>
    </row>
    <row r="26" spans="2:7" x14ac:dyDescent="0.2">
      <c r="B26" s="5">
        <f t="shared" si="0"/>
        <v>23</v>
      </c>
      <c r="C26" s="8" t="s">
        <v>213</v>
      </c>
      <c r="D26" s="8" t="s">
        <v>11</v>
      </c>
      <c r="E26" s="5" t="s">
        <v>47</v>
      </c>
      <c r="F26" s="15" t="s">
        <v>66</v>
      </c>
      <c r="G26" s="1">
        <v>0.6</v>
      </c>
    </row>
    <row r="27" spans="2:7" x14ac:dyDescent="0.2">
      <c r="B27" s="5">
        <f t="shared" si="0"/>
        <v>24</v>
      </c>
      <c r="C27" s="9"/>
      <c r="D27" s="9"/>
      <c r="E27" s="5" t="s">
        <v>207</v>
      </c>
      <c r="F27" s="15" t="s">
        <v>208</v>
      </c>
      <c r="G27" s="1">
        <v>0.6</v>
      </c>
    </row>
    <row r="28" spans="2:7" x14ac:dyDescent="0.2">
      <c r="B28" s="5">
        <f t="shared" si="0"/>
        <v>25</v>
      </c>
      <c r="C28" s="9"/>
      <c r="D28" s="9"/>
      <c r="E28" s="5" t="s">
        <v>48</v>
      </c>
      <c r="F28" s="15" t="s">
        <v>55</v>
      </c>
      <c r="G28" s="1">
        <v>2</v>
      </c>
    </row>
    <row r="29" spans="2:7" x14ac:dyDescent="0.2">
      <c r="B29" s="5">
        <f t="shared" si="0"/>
        <v>26</v>
      </c>
      <c r="C29" s="9"/>
      <c r="D29" s="9"/>
      <c r="E29" s="5" t="s">
        <v>49</v>
      </c>
      <c r="F29" s="15" t="s">
        <v>54</v>
      </c>
      <c r="G29" s="1">
        <v>0.6</v>
      </c>
    </row>
    <row r="30" spans="2:7" x14ac:dyDescent="0.2">
      <c r="B30" s="5">
        <f t="shared" si="0"/>
        <v>27</v>
      </c>
      <c r="C30" s="9"/>
      <c r="D30" s="9"/>
      <c r="E30" s="5" t="s">
        <v>50</v>
      </c>
      <c r="F30" s="15" t="s">
        <v>53</v>
      </c>
      <c r="G30" s="1">
        <v>0.6</v>
      </c>
    </row>
    <row r="31" spans="2:7" x14ac:dyDescent="0.2">
      <c r="B31" s="5">
        <f t="shared" si="0"/>
        <v>28</v>
      </c>
      <c r="C31" s="9"/>
      <c r="D31" s="10"/>
      <c r="E31" s="5" t="s">
        <v>51</v>
      </c>
      <c r="F31" s="15" t="s">
        <v>52</v>
      </c>
      <c r="G31" s="1">
        <v>0.6</v>
      </c>
    </row>
    <row r="32" spans="2:7" x14ac:dyDescent="0.2">
      <c r="B32" s="5">
        <f t="shared" si="0"/>
        <v>29</v>
      </c>
      <c r="C32" s="9"/>
      <c r="D32" s="8" t="s">
        <v>12</v>
      </c>
      <c r="E32" s="5" t="s">
        <v>67</v>
      </c>
      <c r="F32" s="15" t="s">
        <v>68</v>
      </c>
      <c r="G32" s="1">
        <v>0.6</v>
      </c>
    </row>
    <row r="33" spans="2:7" x14ac:dyDescent="0.2">
      <c r="B33" s="5">
        <f t="shared" si="0"/>
        <v>30</v>
      </c>
      <c r="C33" s="9"/>
      <c r="D33" s="9"/>
      <c r="E33" s="5" t="s">
        <v>209</v>
      </c>
      <c r="F33" s="15" t="s">
        <v>210</v>
      </c>
      <c r="G33" s="1">
        <v>0.6</v>
      </c>
    </row>
    <row r="34" spans="2:7" x14ac:dyDescent="0.2">
      <c r="B34" s="5">
        <f t="shared" si="0"/>
        <v>31</v>
      </c>
      <c r="C34" s="9"/>
      <c r="D34" s="9"/>
      <c r="E34" s="5" t="s">
        <v>61</v>
      </c>
      <c r="F34" s="15" t="s">
        <v>62</v>
      </c>
      <c r="G34" s="1">
        <v>2</v>
      </c>
    </row>
    <row r="35" spans="2:7" x14ac:dyDescent="0.2">
      <c r="B35" s="5">
        <f t="shared" si="0"/>
        <v>32</v>
      </c>
      <c r="C35" s="9"/>
      <c r="D35" s="9"/>
      <c r="E35" s="5" t="s">
        <v>60</v>
      </c>
      <c r="F35" s="15" t="s">
        <v>63</v>
      </c>
      <c r="G35" s="1">
        <v>0.6</v>
      </c>
    </row>
    <row r="36" spans="2:7" x14ac:dyDescent="0.2">
      <c r="B36" s="5">
        <f t="shared" si="0"/>
        <v>33</v>
      </c>
      <c r="C36" s="9"/>
      <c r="D36" s="9"/>
      <c r="E36" s="5" t="s">
        <v>59</v>
      </c>
      <c r="F36" s="15" t="s">
        <v>64</v>
      </c>
      <c r="G36" s="1">
        <v>0.6</v>
      </c>
    </row>
    <row r="37" spans="2:7" x14ac:dyDescent="0.2">
      <c r="B37" s="5">
        <f t="shared" si="0"/>
        <v>34</v>
      </c>
      <c r="C37" s="9"/>
      <c r="D37" s="9"/>
      <c r="E37" s="5" t="s">
        <v>58</v>
      </c>
      <c r="F37" s="15" t="s">
        <v>65</v>
      </c>
      <c r="G37" s="1">
        <v>0.6</v>
      </c>
    </row>
    <row r="38" spans="2:7" x14ac:dyDescent="0.2">
      <c r="B38" s="5">
        <f t="shared" si="0"/>
        <v>35</v>
      </c>
      <c r="C38" s="9"/>
      <c r="D38" s="10"/>
      <c r="E38" s="5" t="s">
        <v>56</v>
      </c>
      <c r="F38" s="15" t="s">
        <v>57</v>
      </c>
      <c r="G38" s="1">
        <v>2</v>
      </c>
    </row>
    <row r="39" spans="2:7" x14ac:dyDescent="0.2">
      <c r="B39" s="5">
        <f t="shared" si="0"/>
        <v>36</v>
      </c>
      <c r="C39" s="9"/>
      <c r="D39" s="2" t="s">
        <v>13</v>
      </c>
      <c r="E39" s="5" t="s">
        <v>93</v>
      </c>
      <c r="F39" s="15" t="s">
        <v>211</v>
      </c>
      <c r="G39" s="1">
        <v>2</v>
      </c>
    </row>
    <row r="40" spans="2:7" x14ac:dyDescent="0.2">
      <c r="B40" s="5">
        <f t="shared" si="0"/>
        <v>37</v>
      </c>
      <c r="C40" s="9"/>
      <c r="D40" s="8" t="s">
        <v>14</v>
      </c>
      <c r="E40" s="5" t="s">
        <v>94</v>
      </c>
      <c r="F40" s="15" t="s">
        <v>98</v>
      </c>
      <c r="G40" s="1">
        <v>2</v>
      </c>
    </row>
    <row r="41" spans="2:7" x14ac:dyDescent="0.2">
      <c r="B41" s="5">
        <f t="shared" si="0"/>
        <v>38</v>
      </c>
      <c r="C41" s="9"/>
      <c r="D41" s="9"/>
      <c r="E41" s="5" t="s">
        <v>95</v>
      </c>
      <c r="F41" s="15" t="s">
        <v>99</v>
      </c>
      <c r="G41" s="1">
        <v>0.6</v>
      </c>
    </row>
    <row r="42" spans="2:7" x14ac:dyDescent="0.2">
      <c r="B42" s="5">
        <f t="shared" si="0"/>
        <v>39</v>
      </c>
      <c r="C42" s="9"/>
      <c r="D42" s="9"/>
      <c r="E42" s="5" t="s">
        <v>96</v>
      </c>
      <c r="F42" s="15" t="s">
        <v>100</v>
      </c>
      <c r="G42" s="1">
        <v>0.6</v>
      </c>
    </row>
    <row r="43" spans="2:7" x14ac:dyDescent="0.2">
      <c r="B43" s="5">
        <f t="shared" si="0"/>
        <v>40</v>
      </c>
      <c r="C43" s="9"/>
      <c r="D43" s="10"/>
      <c r="E43" s="5" t="s">
        <v>97</v>
      </c>
      <c r="F43" s="15" t="s">
        <v>101</v>
      </c>
      <c r="G43" s="1">
        <v>0.6</v>
      </c>
    </row>
    <row r="44" spans="2:7" x14ac:dyDescent="0.2">
      <c r="B44" s="5">
        <f t="shared" si="0"/>
        <v>41</v>
      </c>
      <c r="C44" s="9"/>
      <c r="D44" s="8" t="s">
        <v>18</v>
      </c>
      <c r="E44" s="5" t="s">
        <v>102</v>
      </c>
      <c r="F44" s="15" t="s">
        <v>106</v>
      </c>
      <c r="G44" s="1">
        <v>2</v>
      </c>
    </row>
    <row r="45" spans="2:7" x14ac:dyDescent="0.2">
      <c r="B45" s="5">
        <f t="shared" si="0"/>
        <v>42</v>
      </c>
      <c r="C45" s="9"/>
      <c r="D45" s="9"/>
      <c r="E45" s="5" t="s">
        <v>103</v>
      </c>
      <c r="F45" s="15" t="s">
        <v>107</v>
      </c>
      <c r="G45" s="1">
        <v>0.6</v>
      </c>
    </row>
    <row r="46" spans="2:7" x14ac:dyDescent="0.2">
      <c r="B46" s="5">
        <f t="shared" si="0"/>
        <v>43</v>
      </c>
      <c r="C46" s="9"/>
      <c r="D46" s="9"/>
      <c r="E46" s="5" t="s">
        <v>104</v>
      </c>
      <c r="F46" s="15" t="s">
        <v>108</v>
      </c>
      <c r="G46" s="1">
        <v>0.6</v>
      </c>
    </row>
    <row r="47" spans="2:7" x14ac:dyDescent="0.2">
      <c r="B47" s="5">
        <f t="shared" si="0"/>
        <v>44</v>
      </c>
      <c r="C47" s="9"/>
      <c r="D47" s="10"/>
      <c r="E47" s="5" t="s">
        <v>105</v>
      </c>
      <c r="F47" s="15" t="s">
        <v>109</v>
      </c>
      <c r="G47" s="1">
        <v>0.6</v>
      </c>
    </row>
    <row r="48" spans="2:7" x14ac:dyDescent="0.2">
      <c r="B48" s="5">
        <f t="shared" si="0"/>
        <v>45</v>
      </c>
      <c r="C48" s="9"/>
      <c r="D48" s="8" t="s">
        <v>36</v>
      </c>
      <c r="E48" s="5" t="s">
        <v>110</v>
      </c>
      <c r="F48" s="15" t="s">
        <v>114</v>
      </c>
      <c r="G48" s="1">
        <v>2</v>
      </c>
    </row>
    <row r="49" spans="2:7" x14ac:dyDescent="0.2">
      <c r="B49" s="5">
        <f t="shared" si="0"/>
        <v>46</v>
      </c>
      <c r="C49" s="9"/>
      <c r="D49" s="9"/>
      <c r="E49" s="5" t="s">
        <v>111</v>
      </c>
      <c r="F49" s="15" t="s">
        <v>115</v>
      </c>
      <c r="G49" s="1">
        <v>0.6</v>
      </c>
    </row>
    <row r="50" spans="2:7" x14ac:dyDescent="0.2">
      <c r="B50" s="5">
        <f t="shared" si="0"/>
        <v>47</v>
      </c>
      <c r="C50" s="9"/>
      <c r="D50" s="9"/>
      <c r="E50" s="5" t="s">
        <v>112</v>
      </c>
      <c r="F50" s="15" t="s">
        <v>116</v>
      </c>
      <c r="G50" s="1">
        <v>0.6</v>
      </c>
    </row>
    <row r="51" spans="2:7" x14ac:dyDescent="0.2">
      <c r="B51" s="5">
        <f t="shared" si="0"/>
        <v>48</v>
      </c>
      <c r="C51" s="9"/>
      <c r="D51" s="10"/>
      <c r="E51" s="5" t="s">
        <v>113</v>
      </c>
      <c r="F51" s="15" t="s">
        <v>117</v>
      </c>
      <c r="G51" s="1">
        <v>0.6</v>
      </c>
    </row>
    <row r="52" spans="2:7" ht="28.5" customHeight="1" x14ac:dyDescent="0.2">
      <c r="B52" s="5">
        <f t="shared" si="0"/>
        <v>49</v>
      </c>
      <c r="C52" s="9"/>
      <c r="D52" s="8" t="s">
        <v>28</v>
      </c>
      <c r="E52" s="5" t="s">
        <v>118</v>
      </c>
      <c r="F52" s="16" t="s">
        <v>248</v>
      </c>
      <c r="G52" s="1">
        <v>2</v>
      </c>
    </row>
    <row r="53" spans="2:7" x14ac:dyDescent="0.2">
      <c r="B53" s="5">
        <f t="shared" si="0"/>
        <v>50</v>
      </c>
      <c r="C53" s="9"/>
      <c r="D53" s="9"/>
      <c r="E53" s="5" t="s">
        <v>119</v>
      </c>
      <c r="F53" s="15"/>
      <c r="G53" s="1">
        <v>0.6</v>
      </c>
    </row>
    <row r="54" spans="2:7" x14ac:dyDescent="0.2">
      <c r="B54" s="5">
        <f t="shared" si="0"/>
        <v>51</v>
      </c>
      <c r="C54" s="9"/>
      <c r="D54" s="9"/>
      <c r="E54" s="5" t="s">
        <v>120</v>
      </c>
      <c r="F54" s="15"/>
      <c r="G54" s="1">
        <v>0.6</v>
      </c>
    </row>
    <row r="55" spans="2:7" x14ac:dyDescent="0.2">
      <c r="B55" s="5">
        <f t="shared" si="0"/>
        <v>52</v>
      </c>
      <c r="C55" s="9"/>
      <c r="D55" s="10"/>
      <c r="E55" s="5" t="s">
        <v>121</v>
      </c>
      <c r="F55" s="15"/>
      <c r="G55" s="1">
        <v>0.6</v>
      </c>
    </row>
    <row r="56" spans="2:7" ht="114" x14ac:dyDescent="0.2">
      <c r="B56" s="5">
        <f t="shared" si="0"/>
        <v>53</v>
      </c>
      <c r="C56" s="9"/>
      <c r="D56" s="8" t="s">
        <v>26</v>
      </c>
      <c r="E56" s="5" t="s">
        <v>122</v>
      </c>
      <c r="F56" s="16" t="s">
        <v>247</v>
      </c>
      <c r="G56" s="1">
        <v>2</v>
      </c>
    </row>
    <row r="57" spans="2:7" x14ac:dyDescent="0.2">
      <c r="B57" s="5">
        <f t="shared" si="0"/>
        <v>54</v>
      </c>
      <c r="C57" s="9"/>
      <c r="D57" s="9"/>
      <c r="E57" s="5" t="s">
        <v>123</v>
      </c>
      <c r="F57" s="15" t="s">
        <v>238</v>
      </c>
      <c r="G57" s="1">
        <v>0.6</v>
      </c>
    </row>
    <row r="58" spans="2:7" x14ac:dyDescent="0.2">
      <c r="B58" s="5">
        <f t="shared" si="0"/>
        <v>55</v>
      </c>
      <c r="C58" s="9"/>
      <c r="D58" s="9"/>
      <c r="E58" s="5" t="s">
        <v>124</v>
      </c>
      <c r="F58" s="15" t="s">
        <v>239</v>
      </c>
      <c r="G58" s="1">
        <v>0.6</v>
      </c>
    </row>
    <row r="59" spans="2:7" x14ac:dyDescent="0.2">
      <c r="B59" s="5">
        <f t="shared" si="0"/>
        <v>56</v>
      </c>
      <c r="C59" s="9"/>
      <c r="D59" s="10"/>
      <c r="E59" s="5" t="s">
        <v>125</v>
      </c>
      <c r="F59" s="15" t="s">
        <v>240</v>
      </c>
      <c r="G59" s="1">
        <v>0.6</v>
      </c>
    </row>
    <row r="60" spans="2:7" x14ac:dyDescent="0.2">
      <c r="B60" s="5">
        <f t="shared" si="0"/>
        <v>57</v>
      </c>
      <c r="C60" s="9"/>
      <c r="D60" s="8" t="s">
        <v>17</v>
      </c>
      <c r="E60" s="5" t="s">
        <v>126</v>
      </c>
      <c r="F60" s="15" t="s">
        <v>27</v>
      </c>
      <c r="G60" s="1">
        <v>2</v>
      </c>
    </row>
    <row r="61" spans="2:7" x14ac:dyDescent="0.2">
      <c r="B61" s="5">
        <f t="shared" si="0"/>
        <v>58</v>
      </c>
      <c r="C61" s="10"/>
      <c r="D61" s="10"/>
      <c r="E61" s="5" t="s">
        <v>127</v>
      </c>
      <c r="F61" s="15"/>
      <c r="G61" s="1">
        <v>1</v>
      </c>
    </row>
    <row r="62" spans="2:7" x14ac:dyDescent="0.2">
      <c r="B62" s="5">
        <f t="shared" si="0"/>
        <v>59</v>
      </c>
      <c r="C62" s="8" t="s">
        <v>214</v>
      </c>
      <c r="D62" s="8" t="s">
        <v>25</v>
      </c>
      <c r="E62" s="5" t="s">
        <v>128</v>
      </c>
      <c r="F62" s="15" t="s">
        <v>37</v>
      </c>
      <c r="G62" s="1">
        <v>0.6</v>
      </c>
    </row>
    <row r="63" spans="2:7" x14ac:dyDescent="0.2">
      <c r="B63" s="5">
        <f t="shared" si="0"/>
        <v>60</v>
      </c>
      <c r="C63" s="9"/>
      <c r="D63" s="9"/>
      <c r="E63" s="5" t="s">
        <v>129</v>
      </c>
      <c r="F63" s="15" t="s">
        <v>45</v>
      </c>
      <c r="G63" s="1">
        <v>0.6</v>
      </c>
    </row>
    <row r="64" spans="2:7" x14ac:dyDescent="0.2">
      <c r="B64" s="5">
        <f t="shared" si="0"/>
        <v>61</v>
      </c>
      <c r="C64" s="9"/>
      <c r="D64" s="9"/>
      <c r="E64" s="5" t="s">
        <v>130</v>
      </c>
      <c r="F64" s="15" t="s">
        <v>31</v>
      </c>
      <c r="G64" s="1">
        <v>2</v>
      </c>
    </row>
    <row r="65" spans="2:7" x14ac:dyDescent="0.2">
      <c r="B65" s="5">
        <f t="shared" si="0"/>
        <v>62</v>
      </c>
      <c r="C65" s="9"/>
      <c r="D65" s="9"/>
      <c r="E65" s="5" t="s">
        <v>43</v>
      </c>
      <c r="F65" s="15" t="s">
        <v>249</v>
      </c>
      <c r="G65" s="1">
        <v>0.6</v>
      </c>
    </row>
    <row r="66" spans="2:7" x14ac:dyDescent="0.2">
      <c r="B66" s="5">
        <f t="shared" si="0"/>
        <v>63</v>
      </c>
      <c r="C66" s="9"/>
      <c r="D66" s="10"/>
      <c r="E66" s="5" t="s">
        <v>44</v>
      </c>
      <c r="F66" s="15" t="s">
        <v>131</v>
      </c>
      <c r="G66" s="1">
        <v>0.6</v>
      </c>
    </row>
    <row r="67" spans="2:7" x14ac:dyDescent="0.2">
      <c r="B67" s="5">
        <f t="shared" si="0"/>
        <v>64</v>
      </c>
      <c r="C67" s="9"/>
      <c r="D67" s="8" t="s">
        <v>29</v>
      </c>
      <c r="E67" s="5" t="s">
        <v>133</v>
      </c>
      <c r="F67" s="15" t="s">
        <v>141</v>
      </c>
      <c r="G67" s="1">
        <v>2</v>
      </c>
    </row>
    <row r="68" spans="2:7" x14ac:dyDescent="0.2">
      <c r="B68" s="5">
        <f t="shared" si="0"/>
        <v>65</v>
      </c>
      <c r="C68" s="9"/>
      <c r="D68" s="9"/>
      <c r="E68" s="5" t="s">
        <v>134</v>
      </c>
      <c r="F68" s="15" t="s">
        <v>142</v>
      </c>
      <c r="G68" s="1">
        <v>0.6</v>
      </c>
    </row>
    <row r="69" spans="2:7" x14ac:dyDescent="0.2">
      <c r="B69" s="5">
        <f t="shared" ref="B69:B116" si="1">ROW()-3</f>
        <v>66</v>
      </c>
      <c r="C69" s="9"/>
      <c r="D69" s="9"/>
      <c r="E69" s="5" t="s">
        <v>135</v>
      </c>
      <c r="F69" s="15" t="s">
        <v>143</v>
      </c>
      <c r="G69" s="1">
        <v>0.6</v>
      </c>
    </row>
    <row r="70" spans="2:7" x14ac:dyDescent="0.2">
      <c r="B70" s="5">
        <f t="shared" si="1"/>
        <v>67</v>
      </c>
      <c r="C70" s="9"/>
      <c r="D70" s="10"/>
      <c r="E70" s="5" t="s">
        <v>136</v>
      </c>
      <c r="F70" s="15" t="s">
        <v>144</v>
      </c>
      <c r="G70" s="1">
        <v>0.6</v>
      </c>
    </row>
    <row r="71" spans="2:7" x14ac:dyDescent="0.2">
      <c r="B71" s="5">
        <f t="shared" si="1"/>
        <v>68</v>
      </c>
      <c r="C71" s="9"/>
      <c r="D71" s="8" t="s">
        <v>30</v>
      </c>
      <c r="E71" s="5" t="s">
        <v>137</v>
      </c>
      <c r="F71" s="15" t="s">
        <v>148</v>
      </c>
      <c r="G71" s="1">
        <v>2</v>
      </c>
    </row>
    <row r="72" spans="2:7" x14ac:dyDescent="0.2">
      <c r="B72" s="5">
        <f t="shared" si="1"/>
        <v>69</v>
      </c>
      <c r="C72" s="9"/>
      <c r="D72" s="9"/>
      <c r="E72" s="5" t="s">
        <v>138</v>
      </c>
      <c r="F72" s="15" t="s">
        <v>145</v>
      </c>
      <c r="G72" s="1">
        <v>0.6</v>
      </c>
    </row>
    <row r="73" spans="2:7" x14ac:dyDescent="0.2">
      <c r="B73" s="5">
        <f t="shared" si="1"/>
        <v>70</v>
      </c>
      <c r="C73" s="9"/>
      <c r="D73" s="9"/>
      <c r="E73" s="5" t="s">
        <v>139</v>
      </c>
      <c r="F73" s="15" t="s">
        <v>146</v>
      </c>
      <c r="G73" s="1">
        <v>0.6</v>
      </c>
    </row>
    <row r="74" spans="2:7" x14ac:dyDescent="0.2">
      <c r="B74" s="5">
        <f t="shared" si="1"/>
        <v>71</v>
      </c>
      <c r="C74" s="9"/>
      <c r="D74" s="10"/>
      <c r="E74" s="5" t="s">
        <v>140</v>
      </c>
      <c r="F74" s="15" t="s">
        <v>147</v>
      </c>
      <c r="G74" s="1">
        <v>0.6</v>
      </c>
    </row>
    <row r="75" spans="2:7" x14ac:dyDescent="0.2">
      <c r="B75" s="5">
        <f t="shared" si="1"/>
        <v>72</v>
      </c>
      <c r="C75" s="9"/>
      <c r="D75" s="8" t="s">
        <v>15</v>
      </c>
      <c r="E75" s="5" t="s">
        <v>218</v>
      </c>
      <c r="F75" s="15" t="s">
        <v>226</v>
      </c>
      <c r="G75" s="1">
        <v>2</v>
      </c>
    </row>
    <row r="76" spans="2:7" x14ac:dyDescent="0.2">
      <c r="B76" s="5">
        <f t="shared" si="1"/>
        <v>73</v>
      </c>
      <c r="C76" s="9"/>
      <c r="D76" s="9"/>
      <c r="E76" s="5" t="s">
        <v>219</v>
      </c>
      <c r="F76" s="15" t="s">
        <v>227</v>
      </c>
      <c r="G76" s="1">
        <v>0.6</v>
      </c>
    </row>
    <row r="77" spans="2:7" x14ac:dyDescent="0.2">
      <c r="B77" s="5">
        <f t="shared" si="1"/>
        <v>74</v>
      </c>
      <c r="C77" s="9"/>
      <c r="D77" s="9"/>
      <c r="E77" s="5" t="s">
        <v>220</v>
      </c>
      <c r="F77" s="15" t="s">
        <v>228</v>
      </c>
      <c r="G77" s="1">
        <v>0.6</v>
      </c>
    </row>
    <row r="78" spans="2:7" x14ac:dyDescent="0.2">
      <c r="B78" s="5">
        <f t="shared" si="1"/>
        <v>75</v>
      </c>
      <c r="C78" s="9"/>
      <c r="D78" s="9"/>
      <c r="E78" s="5" t="s">
        <v>221</v>
      </c>
      <c r="F78" s="15" t="s">
        <v>229</v>
      </c>
      <c r="G78" s="1">
        <v>0.6</v>
      </c>
    </row>
    <row r="79" spans="2:7" x14ac:dyDescent="0.2">
      <c r="B79" s="5">
        <f t="shared" si="1"/>
        <v>76</v>
      </c>
      <c r="C79" s="9"/>
      <c r="D79" s="9"/>
      <c r="E79" s="5" t="s">
        <v>222</v>
      </c>
      <c r="F79" s="15" t="s">
        <v>230</v>
      </c>
      <c r="G79" s="1">
        <v>2</v>
      </c>
    </row>
    <row r="80" spans="2:7" x14ac:dyDescent="0.2">
      <c r="B80" s="5">
        <f t="shared" si="1"/>
        <v>77</v>
      </c>
      <c r="C80" s="9"/>
      <c r="D80" s="9"/>
      <c r="E80" s="5" t="s">
        <v>223</v>
      </c>
      <c r="F80" s="15" t="s">
        <v>231</v>
      </c>
      <c r="G80" s="1">
        <v>0.6</v>
      </c>
    </row>
    <row r="81" spans="2:7" x14ac:dyDescent="0.2">
      <c r="B81" s="5">
        <f t="shared" si="1"/>
        <v>78</v>
      </c>
      <c r="C81" s="9"/>
      <c r="D81" s="9"/>
      <c r="E81" s="5" t="s">
        <v>224</v>
      </c>
      <c r="F81" s="15" t="s">
        <v>232</v>
      </c>
      <c r="G81" s="1">
        <v>0.6</v>
      </c>
    </row>
    <row r="82" spans="2:7" x14ac:dyDescent="0.2">
      <c r="B82" s="5">
        <f t="shared" si="1"/>
        <v>79</v>
      </c>
      <c r="C82" s="9"/>
      <c r="D82" s="9"/>
      <c r="E82" s="5" t="s">
        <v>225</v>
      </c>
      <c r="F82" s="15" t="s">
        <v>233</v>
      </c>
      <c r="G82" s="1">
        <v>0.6</v>
      </c>
    </row>
    <row r="83" spans="2:7" x14ac:dyDescent="0.2">
      <c r="B83" s="5">
        <f t="shared" si="1"/>
        <v>80</v>
      </c>
      <c r="C83" s="9"/>
      <c r="D83" s="9"/>
      <c r="E83" s="5" t="s">
        <v>216</v>
      </c>
      <c r="F83" s="15" t="s">
        <v>217</v>
      </c>
      <c r="G83" s="1">
        <v>2</v>
      </c>
    </row>
    <row r="84" spans="2:7" x14ac:dyDescent="0.2">
      <c r="B84" s="5">
        <f t="shared" si="1"/>
        <v>81</v>
      </c>
      <c r="C84" s="9"/>
      <c r="D84" s="9"/>
      <c r="E84" s="5" t="s">
        <v>39</v>
      </c>
      <c r="F84" s="15" t="s">
        <v>40</v>
      </c>
      <c r="G84" s="1">
        <v>1</v>
      </c>
    </row>
    <row r="85" spans="2:7" x14ac:dyDescent="0.2">
      <c r="B85" s="5">
        <f t="shared" si="1"/>
        <v>82</v>
      </c>
      <c r="C85" s="9"/>
      <c r="D85" s="9"/>
      <c r="E85" s="5" t="s">
        <v>38</v>
      </c>
      <c r="F85" s="15" t="s">
        <v>41</v>
      </c>
      <c r="G85" s="1">
        <v>1</v>
      </c>
    </row>
    <row r="86" spans="2:7" x14ac:dyDescent="0.2">
      <c r="B86" s="5">
        <f t="shared" si="1"/>
        <v>83</v>
      </c>
      <c r="C86" s="9"/>
      <c r="D86" s="10"/>
      <c r="E86" s="5" t="s">
        <v>132</v>
      </c>
      <c r="F86" s="15" t="s">
        <v>42</v>
      </c>
      <c r="G86" s="1">
        <v>1</v>
      </c>
    </row>
    <row r="87" spans="2:7" x14ac:dyDescent="0.2">
      <c r="B87" s="5">
        <f t="shared" si="1"/>
        <v>84</v>
      </c>
      <c r="C87" s="8" t="s">
        <v>215</v>
      </c>
      <c r="D87" s="8" t="s">
        <v>22</v>
      </c>
      <c r="E87" s="5" t="s">
        <v>149</v>
      </c>
      <c r="F87" s="15" t="s">
        <v>153</v>
      </c>
      <c r="G87" s="1">
        <v>2</v>
      </c>
    </row>
    <row r="88" spans="2:7" x14ac:dyDescent="0.2">
      <c r="B88" s="5">
        <f t="shared" si="1"/>
        <v>85</v>
      </c>
      <c r="C88" s="9"/>
      <c r="D88" s="9"/>
      <c r="E88" s="5" t="s">
        <v>150</v>
      </c>
      <c r="F88" s="15" t="s">
        <v>154</v>
      </c>
      <c r="G88" s="1">
        <v>0.6</v>
      </c>
    </row>
    <row r="89" spans="2:7" x14ac:dyDescent="0.2">
      <c r="B89" s="5">
        <f t="shared" si="1"/>
        <v>86</v>
      </c>
      <c r="C89" s="9"/>
      <c r="D89" s="9"/>
      <c r="E89" s="5" t="s">
        <v>151</v>
      </c>
      <c r="F89" s="15" t="s">
        <v>155</v>
      </c>
      <c r="G89" s="1">
        <v>0.6</v>
      </c>
    </row>
    <row r="90" spans="2:7" x14ac:dyDescent="0.2">
      <c r="B90" s="5">
        <f t="shared" si="1"/>
        <v>87</v>
      </c>
      <c r="C90" s="9"/>
      <c r="D90" s="10"/>
      <c r="E90" s="5" t="s">
        <v>152</v>
      </c>
      <c r="F90" s="15" t="s">
        <v>156</v>
      </c>
      <c r="G90" s="1">
        <v>0.6</v>
      </c>
    </row>
    <row r="91" spans="2:7" x14ac:dyDescent="0.2">
      <c r="B91" s="5">
        <f t="shared" si="1"/>
        <v>88</v>
      </c>
      <c r="C91" s="9"/>
      <c r="D91" s="8" t="s">
        <v>16</v>
      </c>
      <c r="E91" s="5" t="s">
        <v>157</v>
      </c>
      <c r="F91" s="15" t="s">
        <v>161</v>
      </c>
      <c r="G91" s="1">
        <v>2</v>
      </c>
    </row>
    <row r="92" spans="2:7" x14ac:dyDescent="0.2">
      <c r="B92" s="5">
        <f t="shared" si="1"/>
        <v>89</v>
      </c>
      <c r="C92" s="9"/>
      <c r="D92" s="9"/>
      <c r="E92" s="5" t="s">
        <v>158</v>
      </c>
      <c r="F92" s="15" t="s">
        <v>162</v>
      </c>
      <c r="G92" s="1">
        <v>0.6</v>
      </c>
    </row>
    <row r="93" spans="2:7" x14ac:dyDescent="0.2">
      <c r="B93" s="5">
        <f t="shared" si="1"/>
        <v>90</v>
      </c>
      <c r="C93" s="9"/>
      <c r="D93" s="9"/>
      <c r="E93" s="5" t="s">
        <v>159</v>
      </c>
      <c r="F93" s="15" t="s">
        <v>163</v>
      </c>
      <c r="G93" s="1">
        <v>0.6</v>
      </c>
    </row>
    <row r="94" spans="2:7" x14ac:dyDescent="0.2">
      <c r="B94" s="5">
        <f t="shared" si="1"/>
        <v>91</v>
      </c>
      <c r="C94" s="9"/>
      <c r="D94" s="10"/>
      <c r="E94" s="5" t="s">
        <v>160</v>
      </c>
      <c r="F94" s="15" t="s">
        <v>164</v>
      </c>
      <c r="G94" s="1">
        <v>0.6</v>
      </c>
    </row>
    <row r="95" spans="2:7" x14ac:dyDescent="0.2">
      <c r="B95" s="5">
        <f t="shared" si="1"/>
        <v>92</v>
      </c>
      <c r="C95" s="9"/>
      <c r="D95" s="8" t="s">
        <v>19</v>
      </c>
      <c r="E95" s="5" t="s">
        <v>165</v>
      </c>
      <c r="F95" s="15" t="s">
        <v>169</v>
      </c>
      <c r="G95" s="1">
        <v>2</v>
      </c>
    </row>
    <row r="96" spans="2:7" x14ac:dyDescent="0.2">
      <c r="B96" s="5">
        <f t="shared" si="1"/>
        <v>93</v>
      </c>
      <c r="C96" s="9"/>
      <c r="D96" s="9"/>
      <c r="E96" s="5" t="s">
        <v>166</v>
      </c>
      <c r="F96" s="15" t="s">
        <v>170</v>
      </c>
      <c r="G96" s="1">
        <v>0.6</v>
      </c>
    </row>
    <row r="97" spans="2:7" x14ac:dyDescent="0.2">
      <c r="B97" s="5">
        <f t="shared" si="1"/>
        <v>94</v>
      </c>
      <c r="C97" s="9"/>
      <c r="D97" s="9"/>
      <c r="E97" s="5" t="s">
        <v>167</v>
      </c>
      <c r="F97" s="15" t="s">
        <v>171</v>
      </c>
      <c r="G97" s="1">
        <v>0.6</v>
      </c>
    </row>
    <row r="98" spans="2:7" x14ac:dyDescent="0.2">
      <c r="B98" s="5">
        <f t="shared" si="1"/>
        <v>95</v>
      </c>
      <c r="C98" s="9"/>
      <c r="D98" s="10"/>
      <c r="E98" s="5" t="s">
        <v>168</v>
      </c>
      <c r="F98" s="15" t="s">
        <v>172</v>
      </c>
      <c r="G98" s="1">
        <v>0.6</v>
      </c>
    </row>
    <row r="99" spans="2:7" x14ac:dyDescent="0.2">
      <c r="B99" s="5">
        <f t="shared" si="1"/>
        <v>96</v>
      </c>
      <c r="C99" s="9"/>
      <c r="D99" s="8" t="s">
        <v>24</v>
      </c>
      <c r="E99" s="5" t="s">
        <v>173</v>
      </c>
      <c r="F99" s="15" t="s">
        <v>177</v>
      </c>
      <c r="G99" s="1">
        <v>2</v>
      </c>
    </row>
    <row r="100" spans="2:7" x14ac:dyDescent="0.2">
      <c r="B100" s="5">
        <f t="shared" si="1"/>
        <v>97</v>
      </c>
      <c r="C100" s="9"/>
      <c r="D100" s="9"/>
      <c r="E100" s="5" t="s">
        <v>174</v>
      </c>
      <c r="F100" s="15" t="s">
        <v>178</v>
      </c>
      <c r="G100" s="1">
        <v>0.6</v>
      </c>
    </row>
    <row r="101" spans="2:7" x14ac:dyDescent="0.2">
      <c r="B101" s="5">
        <f t="shared" si="1"/>
        <v>98</v>
      </c>
      <c r="C101" s="9"/>
      <c r="D101" s="9"/>
      <c r="E101" s="5" t="s">
        <v>175</v>
      </c>
      <c r="F101" s="15" t="s">
        <v>179</v>
      </c>
      <c r="G101" s="1">
        <v>0.6</v>
      </c>
    </row>
    <row r="102" spans="2:7" x14ac:dyDescent="0.2">
      <c r="B102" s="5">
        <f t="shared" si="1"/>
        <v>99</v>
      </c>
      <c r="C102" s="9"/>
      <c r="D102" s="10"/>
      <c r="E102" s="5" t="s">
        <v>176</v>
      </c>
      <c r="F102" s="15" t="s">
        <v>180</v>
      </c>
      <c r="G102" s="1">
        <v>0.6</v>
      </c>
    </row>
    <row r="103" spans="2:7" x14ac:dyDescent="0.2">
      <c r="B103" s="5">
        <f t="shared" si="1"/>
        <v>100</v>
      </c>
      <c r="C103" s="9"/>
      <c r="D103" s="8" t="s">
        <v>46</v>
      </c>
      <c r="E103" s="5" t="s">
        <v>181</v>
      </c>
      <c r="F103" s="15" t="s">
        <v>185</v>
      </c>
      <c r="G103" s="1">
        <v>2</v>
      </c>
    </row>
    <row r="104" spans="2:7" x14ac:dyDescent="0.2">
      <c r="B104" s="5">
        <f t="shared" si="1"/>
        <v>101</v>
      </c>
      <c r="C104" s="9"/>
      <c r="D104" s="9"/>
      <c r="E104" s="5" t="s">
        <v>182</v>
      </c>
      <c r="F104" s="15" t="s">
        <v>186</v>
      </c>
      <c r="G104" s="1">
        <v>0.6</v>
      </c>
    </row>
    <row r="105" spans="2:7" x14ac:dyDescent="0.2">
      <c r="B105" s="5">
        <f t="shared" si="1"/>
        <v>102</v>
      </c>
      <c r="C105" s="9"/>
      <c r="D105" s="9"/>
      <c r="E105" s="5" t="s">
        <v>183</v>
      </c>
      <c r="F105" s="15" t="s">
        <v>187</v>
      </c>
      <c r="G105" s="1">
        <v>0.6</v>
      </c>
    </row>
    <row r="106" spans="2:7" x14ac:dyDescent="0.2">
      <c r="B106" s="5">
        <f t="shared" si="1"/>
        <v>103</v>
      </c>
      <c r="C106" s="9"/>
      <c r="D106" s="10"/>
      <c r="E106" s="5" t="s">
        <v>184</v>
      </c>
      <c r="F106" s="15" t="s">
        <v>188</v>
      </c>
      <c r="G106" s="1">
        <v>0.6</v>
      </c>
    </row>
    <row r="107" spans="2:7" x14ac:dyDescent="0.2">
      <c r="B107" s="5">
        <f t="shared" si="1"/>
        <v>104</v>
      </c>
      <c r="C107" s="9"/>
      <c r="D107" s="8" t="s">
        <v>20</v>
      </c>
      <c r="E107" s="5" t="s">
        <v>189</v>
      </c>
      <c r="F107" s="15" t="s">
        <v>193</v>
      </c>
      <c r="G107" s="1">
        <v>2</v>
      </c>
    </row>
    <row r="108" spans="2:7" x14ac:dyDescent="0.2">
      <c r="B108" s="5">
        <f t="shared" si="1"/>
        <v>105</v>
      </c>
      <c r="C108" s="9"/>
      <c r="D108" s="9"/>
      <c r="E108" s="5" t="s">
        <v>190</v>
      </c>
      <c r="F108" s="15" t="s">
        <v>194</v>
      </c>
      <c r="G108" s="1">
        <v>0.6</v>
      </c>
    </row>
    <row r="109" spans="2:7" x14ac:dyDescent="0.2">
      <c r="B109" s="5">
        <f t="shared" si="1"/>
        <v>106</v>
      </c>
      <c r="C109" s="9"/>
      <c r="D109" s="9"/>
      <c r="E109" s="5" t="s">
        <v>191</v>
      </c>
      <c r="F109" s="15" t="s">
        <v>195</v>
      </c>
      <c r="G109" s="1">
        <v>0.6</v>
      </c>
    </row>
    <row r="110" spans="2:7" x14ac:dyDescent="0.2">
      <c r="B110" s="5">
        <f t="shared" si="1"/>
        <v>107</v>
      </c>
      <c r="C110" s="9"/>
      <c r="D110" s="10"/>
      <c r="E110" s="5" t="s">
        <v>192</v>
      </c>
      <c r="F110" s="15" t="s">
        <v>196</v>
      </c>
      <c r="G110" s="1">
        <v>0.6</v>
      </c>
    </row>
    <row r="111" spans="2:7" x14ac:dyDescent="0.2">
      <c r="B111" s="5">
        <f t="shared" si="1"/>
        <v>108</v>
      </c>
      <c r="C111" s="9"/>
      <c r="D111" s="8" t="s">
        <v>21</v>
      </c>
      <c r="E111" s="5" t="s">
        <v>197</v>
      </c>
      <c r="F111" s="15" t="s">
        <v>201</v>
      </c>
      <c r="G111" s="1">
        <v>2</v>
      </c>
    </row>
    <row r="112" spans="2:7" x14ac:dyDescent="0.2">
      <c r="B112" s="5">
        <f t="shared" si="1"/>
        <v>109</v>
      </c>
      <c r="C112" s="9"/>
      <c r="D112" s="9"/>
      <c r="E112" s="5" t="s">
        <v>198</v>
      </c>
      <c r="F112" s="15" t="s">
        <v>202</v>
      </c>
      <c r="G112" s="1">
        <v>0.6</v>
      </c>
    </row>
    <row r="113" spans="2:7" x14ac:dyDescent="0.2">
      <c r="B113" s="5">
        <f t="shared" si="1"/>
        <v>110</v>
      </c>
      <c r="C113" s="9"/>
      <c r="D113" s="9"/>
      <c r="E113" s="5" t="s">
        <v>199</v>
      </c>
      <c r="F113" s="15" t="s">
        <v>203</v>
      </c>
      <c r="G113" s="1">
        <v>0.6</v>
      </c>
    </row>
    <row r="114" spans="2:7" x14ac:dyDescent="0.2">
      <c r="B114" s="5">
        <f t="shared" si="1"/>
        <v>111</v>
      </c>
      <c r="C114" s="9"/>
      <c r="D114" s="10"/>
      <c r="E114" s="5" t="s">
        <v>200</v>
      </c>
      <c r="F114" s="15" t="s">
        <v>204</v>
      </c>
      <c r="G114" s="1">
        <v>0.6</v>
      </c>
    </row>
    <row r="115" spans="2:7" x14ac:dyDescent="0.2">
      <c r="B115" s="5">
        <f t="shared" si="1"/>
        <v>112</v>
      </c>
      <c r="C115" s="9"/>
      <c r="D115" s="8" t="s">
        <v>23</v>
      </c>
      <c r="E115" s="5" t="s">
        <v>205</v>
      </c>
      <c r="F115" s="15"/>
      <c r="G115" s="1">
        <v>2</v>
      </c>
    </row>
    <row r="116" spans="2:7" x14ac:dyDescent="0.2">
      <c r="B116" s="5">
        <f t="shared" si="1"/>
        <v>113</v>
      </c>
      <c r="C116" s="10"/>
      <c r="D116" s="10"/>
      <c r="E116" s="5" t="s">
        <v>127</v>
      </c>
      <c r="F116" s="15"/>
      <c r="G116" s="1">
        <v>1</v>
      </c>
    </row>
    <row r="117" spans="2:7" x14ac:dyDescent="0.2">
      <c r="G117" s="1">
        <f>SUM(G4:G116)</f>
        <v>111.19999999999986</v>
      </c>
    </row>
    <row r="119" spans="2:7" ht="25.5" x14ac:dyDescent="0.2">
      <c r="C119" t="s">
        <v>260</v>
      </c>
      <c r="D119" s="17" t="s">
        <v>251</v>
      </c>
      <c r="E119" s="17" t="s">
        <v>252</v>
      </c>
      <c r="F119" s="17" t="s">
        <v>253</v>
      </c>
      <c r="G119" s="17" t="s">
        <v>254</v>
      </c>
    </row>
    <row r="120" spans="2:7" x14ac:dyDescent="0.2">
      <c r="D120" s="18" t="s">
        <v>255</v>
      </c>
      <c r="E120" s="19">
        <v>0.2</v>
      </c>
      <c r="F120" s="20">
        <f>F122*2</f>
        <v>222.39999999999972</v>
      </c>
      <c r="G120" s="20">
        <f>ROUND(F120/21,2)</f>
        <v>10.59</v>
      </c>
    </row>
    <row r="121" spans="2:7" x14ac:dyDescent="0.2">
      <c r="D121" s="18" t="s">
        <v>256</v>
      </c>
      <c r="E121" s="19">
        <v>0.3</v>
      </c>
      <c r="F121" s="20">
        <f>F122*3</f>
        <v>333.59999999999957</v>
      </c>
      <c r="G121" s="20">
        <f t="shared" ref="G121:G123" si="2">ROUND(F121/21,2)</f>
        <v>15.89</v>
      </c>
    </row>
    <row r="122" spans="2:7" x14ac:dyDescent="0.2">
      <c r="D122" s="18" t="s">
        <v>257</v>
      </c>
      <c r="E122" s="19">
        <v>0.1</v>
      </c>
      <c r="F122" s="20">
        <f>G117</f>
        <v>111.19999999999986</v>
      </c>
      <c r="G122" s="20">
        <f t="shared" si="2"/>
        <v>5.3</v>
      </c>
    </row>
    <row r="123" spans="2:7" x14ac:dyDescent="0.2">
      <c r="D123" s="18" t="s">
        <v>258</v>
      </c>
      <c r="E123" s="19">
        <v>0.4</v>
      </c>
      <c r="F123" s="20">
        <f>F122*4</f>
        <v>444.79999999999944</v>
      </c>
      <c r="G123" s="20">
        <f t="shared" si="2"/>
        <v>21.18</v>
      </c>
    </row>
    <row r="124" spans="2:7" x14ac:dyDescent="0.2">
      <c r="D124" s="18" t="s">
        <v>259</v>
      </c>
      <c r="E124" s="18"/>
      <c r="F124" s="21">
        <f>SUM(F120:F123)</f>
        <v>1111.9999999999986</v>
      </c>
      <c r="G124" s="21">
        <f>SUM(G120:G123)</f>
        <v>52.96</v>
      </c>
    </row>
    <row r="126" spans="2:7" ht="25.5" x14ac:dyDescent="0.2">
      <c r="C126" t="s">
        <v>261</v>
      </c>
      <c r="D126" s="17" t="s">
        <v>251</v>
      </c>
      <c r="E126" s="17" t="s">
        <v>252</v>
      </c>
      <c r="F126" s="17" t="s">
        <v>253</v>
      </c>
      <c r="G126" s="17" t="s">
        <v>254</v>
      </c>
    </row>
    <row r="127" spans="2:7" x14ac:dyDescent="0.2">
      <c r="D127" s="18" t="s">
        <v>255</v>
      </c>
      <c r="E127" s="19">
        <v>0.3</v>
      </c>
      <c r="F127" s="20">
        <f>F129/2*3</f>
        <v>166.79999999999978</v>
      </c>
      <c r="G127" s="20">
        <f>ROUND(F127/21,2)</f>
        <v>7.94</v>
      </c>
    </row>
    <row r="128" spans="2:7" x14ac:dyDescent="0.2">
      <c r="D128" s="18" t="s">
        <v>256</v>
      </c>
      <c r="E128" s="19">
        <v>0.3</v>
      </c>
      <c r="F128" s="20">
        <f>F130/2*3</f>
        <v>166.79999999999978</v>
      </c>
      <c r="G128" s="20">
        <f t="shared" ref="G128:G130" si="3">ROUND(F128/21,2)</f>
        <v>7.94</v>
      </c>
    </row>
    <row r="129" spans="4:7" x14ac:dyDescent="0.2">
      <c r="D129" s="18" t="s">
        <v>257</v>
      </c>
      <c r="E129" s="19">
        <v>0.2</v>
      </c>
      <c r="F129" s="20">
        <f>G117</f>
        <v>111.19999999999986</v>
      </c>
      <c r="G129" s="20">
        <f t="shared" si="3"/>
        <v>5.3</v>
      </c>
    </row>
    <row r="130" spans="4:7" x14ac:dyDescent="0.2">
      <c r="D130" s="18" t="s">
        <v>258</v>
      </c>
      <c r="E130" s="19">
        <v>0.2</v>
      </c>
      <c r="F130" s="20">
        <f>F129</f>
        <v>111.19999999999986</v>
      </c>
      <c r="G130" s="20">
        <f t="shared" si="3"/>
        <v>5.3</v>
      </c>
    </row>
    <row r="131" spans="4:7" x14ac:dyDescent="0.2">
      <c r="D131" s="18" t="s">
        <v>259</v>
      </c>
      <c r="E131" s="18"/>
      <c r="F131" s="21">
        <f>SUM(F127:F130)</f>
        <v>555.99999999999932</v>
      </c>
      <c r="G131" s="21">
        <f>SUM(G127:G130)</f>
        <v>26.48</v>
      </c>
    </row>
  </sheetData>
  <mergeCells count="34">
    <mergeCell ref="G2:G3"/>
    <mergeCell ref="C4:C25"/>
    <mergeCell ref="D4:D7"/>
    <mergeCell ref="D8:D11"/>
    <mergeCell ref="D12:D15"/>
    <mergeCell ref="D16:D19"/>
    <mergeCell ref="D20:D22"/>
    <mergeCell ref="D23:D25"/>
    <mergeCell ref="D115:D116"/>
    <mergeCell ref="C2:E2"/>
    <mergeCell ref="B2:B3"/>
    <mergeCell ref="D67:D70"/>
    <mergeCell ref="D62:D66"/>
    <mergeCell ref="C62:C86"/>
    <mergeCell ref="D71:D74"/>
    <mergeCell ref="C87:C116"/>
    <mergeCell ref="D87:D90"/>
    <mergeCell ref="D91:D94"/>
    <mergeCell ref="D95:D98"/>
    <mergeCell ref="D99:D102"/>
    <mergeCell ref="C26:C61"/>
    <mergeCell ref="D26:D31"/>
    <mergeCell ref="D32:D38"/>
    <mergeCell ref="D40:D43"/>
    <mergeCell ref="F2:F3"/>
    <mergeCell ref="D75:D86"/>
    <mergeCell ref="D103:D106"/>
    <mergeCell ref="D107:D110"/>
    <mergeCell ref="D111:D114"/>
    <mergeCell ref="D44:D47"/>
    <mergeCell ref="D48:D51"/>
    <mergeCell ref="D52:D55"/>
    <mergeCell ref="D56:D59"/>
    <mergeCell ref="D60:D6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北苑汽修ERP系统</vt:lpstr>
      <vt:lpstr>数据库表设计</vt:lpstr>
    </vt:vector>
  </TitlesOfParts>
  <Company>edianzu.com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yyf</dc:creator>
  <cp:lastModifiedBy>yyf</cp:lastModifiedBy>
  <dcterms:created xsi:type="dcterms:W3CDTF">2019-03-18T15:58:59Z</dcterms:created>
  <dcterms:modified xsi:type="dcterms:W3CDTF">2019-03-27T09:42:13Z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2498fe05-c343-43a0-b29a-3b4d41df1792</vt:lpwstr>
  </property>
</Properties>
</file>