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26" i="4"/>
  <c r="F74" i="5"/>
  <c r="F77"/>
  <c r="F75"/>
  <c r="F73"/>
  <c r="F72"/>
  <c r="F67"/>
  <c r="F66"/>
  <c r="E56"/>
  <c r="F56"/>
  <c r="G9" i="4"/>
  <c r="F64" i="5"/>
  <c r="G69"/>
  <c r="G68"/>
  <c r="F65"/>
  <c r="F59"/>
  <c r="F58"/>
  <c r="F76"/>
  <c r="F71"/>
  <c r="F70"/>
  <c r="G20" i="4"/>
  <c r="F47" i="5"/>
  <c r="F54"/>
  <c r="G12" i="4"/>
  <c r="G10"/>
  <c r="F7" i="5"/>
  <c r="F4"/>
  <c r="F49"/>
  <c r="F50"/>
  <c r="F5"/>
  <c r="F6"/>
  <c r="F3"/>
  <c r="F2"/>
  <c r="F40"/>
  <c r="F55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1"/>
  <c r="G22"/>
  <c r="G23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7"/>
  <c r="F68"/>
  <c r="F69"/>
  <c r="F60"/>
  <c r="F61"/>
  <c r="F62"/>
  <c r="F79"/>
  <c r="G2" i="4"/>
  <c r="F80" i="5" l="1"/>
  <c r="G28" i="4" s="1"/>
</calcChain>
</file>

<file path=xl/sharedStrings.xml><?xml version="1.0" encoding="utf-8"?>
<sst xmlns="http://schemas.openxmlformats.org/spreadsheetml/2006/main" count="321" uniqueCount="182">
  <si>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</si>
  <si>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</si>
  <si>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</si>
  <si>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</si>
  <si>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</si>
  <si>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</si>
  <si>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</si>
  <si>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</si>
  <si>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</si>
  <si>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</si>
  <si>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</si>
  <si>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</si>
  <si>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</si>
  <si>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</si>
  <si>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</si>
  <si>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</si>
  <si>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</si>
  <si>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</si>
  <si>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</si>
  <si>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</si>
  <si>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</si>
  <si>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</si>
  <si>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</si>
  <si>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</si>
  <si>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</si>
  <si>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</si>
  <si>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</si>
  <si>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</si>
  <si>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</si>
  <si>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</si>
  <si>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</si>
  <si>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</si>
  <si>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</si>
  <si>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</si>
  <si>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</si>
  <si>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</si>
  <si>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</si>
  <si>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</si>
  <si>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</si>
  <si>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</si>
  <si>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</si>
  <si>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</si>
  <si>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</si>
  <si>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</si>
  <si>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</si>
  <si>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</si>
  <si>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</si>
  <si>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</si>
  <si>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</si>
  <si>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</si>
  <si>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</si>
  <si>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</si>
  <si>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</si>
  <si>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</si>
  <si>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</si>
  <si>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</si>
  <si>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</si>
  <si>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</si>
  <si>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</si>
  <si>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</si>
  <si>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</si>
  <si>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</si>
  <si>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</si>
  <si>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</si>
  <si>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</si>
  <si>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</si>
  <si>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</si>
  <si>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</si>
  <si>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</si>
  <si>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</si>
  <si>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</si>
  <si>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</si>
  <si>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</si>
  <si>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</si>
  <si>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</si>
  <si>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</si>
  <si>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</si>
  <si>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</si>
  <si>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</si>
  <si>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</si>
  <si>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</si>
  <si>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</si>
  <si>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</si>
  <si>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</si>
  <si>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</si>
  <si>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</si>
  <si>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</si>
  <si>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</si>
  <si>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</si>
  <si>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</si>
  <si>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</si>
  <si>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</si>
  <si>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</si>
  <si>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</si>
  <si>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</si>
  <si>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</si>
  <si>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</si>
  <si>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</si>
  <si>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</si>
  <si>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</si>
  <si>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</si>
  <si>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</si>
  <si>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</si>
  <si>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</si>
  <si>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</si>
  <si>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</si>
  <si>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</si>
  <si>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</si>
  <si>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</si>
  <si>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</si>
  <si>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</si>
  <si>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</si>
  <si>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</si>
  <si>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</si>
  <si>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</si>
  <si>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</si>
  <si>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</si>
  <si>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</si>
  <si>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</si>
  <si>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</si>
  <si>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</si>
  <si>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</si>
  <si>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</si>
  <si>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</si>
  <si>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</si>
  <si>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</si>
  <si>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</si>
  <si>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</si>
  <si>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</si>
  <si>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</si>
  <si>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</si>
  <si>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</si>
  <si>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</si>
  <si>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</si>
  <si>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</si>
  <si>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</si>
  <si>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</si>
  <si>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</si>
  <si>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</si>
  <si>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</si>
  <si>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</si>
  <si>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</si>
  <si>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</si>
  <si>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</si>
  <si>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</si>
  <si>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</si>
  <si>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</si>
  <si>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</si>
  <si>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</si>
  <si>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</si>
  <si>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</si>
  <si>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</si>
  <si>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</si>
  <si>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</si>
  <si>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</si>
  <si>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</si>
  <si>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t>窗帘</t>
    <phoneticPr fontId="3" type="noConversion"/>
  </si>
  <si>
    <t>晾衣架</t>
    <phoneticPr fontId="3" type="noConversion"/>
  </si>
  <si>
    <t>纱窗</t>
    <phoneticPr fontId="3" type="noConversion"/>
  </si>
  <si>
    <t>入户插座板</t>
    <phoneticPr fontId="3" type="noConversion"/>
  </si>
  <si>
    <t>优惠64</t>
    <phoneticPr fontId="3" type="noConversion"/>
  </si>
  <si>
    <t>餐桌椅</t>
    <phoneticPr fontId="3" type="noConversion"/>
  </si>
  <si>
    <t>冰箱</t>
    <phoneticPr fontId="3" type="noConversion"/>
  </si>
  <si>
    <t>洗衣机</t>
    <phoneticPr fontId="3" type="noConversion"/>
  </si>
  <si>
    <t>电视46</t>
    <phoneticPr fontId="3" type="noConversion"/>
  </si>
  <si>
    <t>电视32</t>
    <phoneticPr fontId="3" type="noConversion"/>
  </si>
  <si>
    <t>镜子</t>
    <phoneticPr fontId="3" type="noConversion"/>
  </si>
  <si>
    <t>鞋柜</t>
    <phoneticPr fontId="3" type="noConversion"/>
  </si>
  <si>
    <r>
      <t>2013-02-23</t>
    </r>
    <r>
      <rPr>
        <sz val="11"/>
        <color theme="1"/>
        <rFont val="宋体"/>
        <family val="3"/>
        <charset val="134"/>
      </rPr>
      <t>定</t>
    </r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</si>
  <si>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</si>
  <si>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苏宁电器川沙店-先锋</t>
    <phoneticPr fontId="3" type="noConversion"/>
  </si>
  <si>
    <r>
      <rPr>
        <sz val="11"/>
        <color theme="1"/>
        <rFont val="宋体"/>
        <family val="3"/>
        <charset val="134"/>
      </rPr>
      <t>衣柜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床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床头柜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电视柜（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五斗柜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化妆台）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书桌，客厅电视柜</t>
    </r>
    <phoneticPr fontId="3" type="noConversion"/>
  </si>
  <si>
    <t>客厅沙发、条几</t>
    <phoneticPr fontId="3" type="noConversion"/>
  </si>
  <si>
    <r>
      <t>2013-01-16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200</t>
    </r>
    <phoneticPr fontId="3" type="noConversion"/>
  </si>
  <si>
    <r>
      <t>2013-1-31</t>
    </r>
    <r>
      <rPr>
        <sz val="11"/>
        <color theme="1"/>
        <rFont val="宋体"/>
        <family val="3"/>
        <charset val="134"/>
      </rPr>
      <t>：合同定金</t>
    </r>
    <phoneticPr fontId="3" type="noConversion"/>
  </si>
  <si>
    <t>减少合页、门吸105*3 + 台盆柜54 = 369</t>
    <phoneticPr fontId="3" type="noConversion"/>
  </si>
  <si>
    <t>地板-退货</t>
    <phoneticPr fontId="3" type="noConversion"/>
  </si>
  <si>
    <t>减去1单人沙发</t>
    <phoneticPr fontId="3" type="noConversion"/>
  </si>
  <si>
    <t>增加</t>
    <phoneticPr fontId="3" type="noConversion"/>
  </si>
  <si>
    <t>节能补贴</t>
    <phoneticPr fontId="3" type="noConversion"/>
  </si>
  <si>
    <t>券</t>
    <phoneticPr fontId="3" type="noConversion"/>
  </si>
  <si>
    <t>扣除一个单人位沙发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</si>
</sst>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7"/>
  <sheetViews>
    <sheetView workbookViewId="0">
      <selection activeCell="G26" sqref="G26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3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132</v>
      </c>
      <c r="D8" s="1"/>
      <c r="E8" s="1">
        <v>4400</v>
      </c>
      <c r="F8" s="1">
        <v>1</v>
      </c>
      <c r="G8" s="1">
        <f t="shared" si="1"/>
        <v>4400</v>
      </c>
      <c r="H8" s="25" t="s">
        <v>174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>
        <v>-300</v>
      </c>
      <c r="F9" s="4">
        <v>1</v>
      </c>
      <c r="G9" s="1">
        <f t="shared" si="1"/>
        <v>-300</v>
      </c>
      <c r="H9" s="4" t="s">
        <v>175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152</v>
      </c>
      <c r="C11" s="4" t="s">
        <v>153</v>
      </c>
      <c r="D11" s="1"/>
      <c r="E11" s="1">
        <v>100</v>
      </c>
      <c r="F11" s="1">
        <v>1</v>
      </c>
      <c r="G11" s="1">
        <f t="shared" si="1"/>
        <v>100</v>
      </c>
      <c r="H11" s="4" t="s">
        <v>154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152</v>
      </c>
      <c r="C12" s="4" t="s">
        <v>153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131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131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131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149</v>
      </c>
      <c r="D18" s="1"/>
      <c r="E18" s="1">
        <v>-90</v>
      </c>
      <c r="F18" s="1">
        <v>1</v>
      </c>
      <c r="G18" s="1">
        <f t="shared" si="1"/>
        <v>-90</v>
      </c>
      <c r="H18" s="4" t="s">
        <v>150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-30</v>
      </c>
      <c r="F20" s="1">
        <v>1</v>
      </c>
      <c r="G20" s="1">
        <f t="shared" si="1"/>
        <v>-30</v>
      </c>
      <c r="H20" s="4" t="s">
        <v>159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>
        <v>-64</v>
      </c>
      <c r="F21" s="1">
        <v>1</v>
      </c>
      <c r="G21" s="1">
        <f t="shared" si="1"/>
        <v>-64</v>
      </c>
      <c r="H21" s="4" t="s">
        <v>160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>
        <f t="shared" si="1"/>
        <v>0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1"/>
      <c r="B26" s="1"/>
      <c r="C26" s="1"/>
      <c r="D26" s="1"/>
      <c r="E26" s="1"/>
      <c r="F26" s="1"/>
      <c r="G26" s="1">
        <f>SUM(G4:G9)</f>
        <v>25160</v>
      </c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15" t="s">
        <v>61</v>
      </c>
      <c r="G28" s="16">
        <f>SUM(G26+'装修-自购'!F80)</f>
        <v>119367.47500000001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34"/>
  <sheetViews>
    <sheetView tabSelected="1" zoomScale="115" zoomScaleNormal="115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G67" sqref="G67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8.5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 t="shared" ref="F2:F7" si="0"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137</v>
      </c>
      <c r="D3" s="4">
        <v>128</v>
      </c>
      <c r="E3" s="4">
        <v>1</v>
      </c>
      <c r="F3" s="1">
        <f t="shared" si="0"/>
        <v>128</v>
      </c>
      <c r="G3" s="1" t="s">
        <v>136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 t="shared" si="0"/>
        <v>4979</v>
      </c>
      <c r="G4" s="4" t="s">
        <v>145</v>
      </c>
      <c r="H4" s="4"/>
      <c r="I4" s="3" t="s">
        <v>146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139</v>
      </c>
      <c r="B5" s="4" t="s">
        <v>138</v>
      </c>
      <c r="C5" s="1" t="s">
        <v>140</v>
      </c>
      <c r="D5" s="1">
        <v>750</v>
      </c>
      <c r="E5" s="1">
        <v>1.1000000000000001</v>
      </c>
      <c r="F5" s="1">
        <f t="shared" si="0"/>
        <v>825.00000000000011</v>
      </c>
      <c r="G5" s="1" t="s">
        <v>144</v>
      </c>
      <c r="H5" s="1"/>
      <c r="I5" s="3" t="s">
        <v>146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142</v>
      </c>
      <c r="B6" s="4" t="s">
        <v>141</v>
      </c>
      <c r="C6" s="1" t="s">
        <v>140</v>
      </c>
      <c r="D6" s="1">
        <v>450</v>
      </c>
      <c r="E6" s="1">
        <v>1</v>
      </c>
      <c r="F6" s="1">
        <f t="shared" si="0"/>
        <v>450</v>
      </c>
      <c r="G6" s="1" t="s">
        <v>144</v>
      </c>
      <c r="H6" s="1"/>
      <c r="I6" s="3" t="s">
        <v>146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143</v>
      </c>
      <c r="B7" s="4" t="s">
        <v>141</v>
      </c>
      <c r="C7" s="1" t="s">
        <v>140</v>
      </c>
      <c r="D7" s="1">
        <v>350</v>
      </c>
      <c r="E7" s="1">
        <v>3.48</v>
      </c>
      <c r="F7" s="1">
        <f t="shared" si="0"/>
        <v>1218</v>
      </c>
      <c r="G7" s="1" t="s">
        <v>147</v>
      </c>
      <c r="H7" s="1"/>
      <c r="I7" s="3" t="s">
        <v>146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148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79" si="1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2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2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3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3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1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1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1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1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1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1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4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4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4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4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4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4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4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4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4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4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1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1"/>
        <v>930</v>
      </c>
      <c r="G41" s="1" t="s">
        <v>133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>
        <v>1400</v>
      </c>
      <c r="E43" s="1">
        <v>1</v>
      </c>
      <c r="F43" s="1">
        <f t="shared" si="1"/>
        <v>1400</v>
      </c>
      <c r="G43" s="3" t="s">
        <v>135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134</v>
      </c>
      <c r="D45" s="1">
        <v>600</v>
      </c>
      <c r="E45" s="1">
        <v>1</v>
      </c>
      <c r="F45" s="1">
        <f t="shared" ref="F45:F52" si="5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134</v>
      </c>
      <c r="D46" s="1">
        <v>260</v>
      </c>
      <c r="E46" s="1">
        <v>1</v>
      </c>
      <c r="F46" s="1">
        <f t="shared" si="5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129</v>
      </c>
      <c r="B47" s="4" t="s">
        <v>130</v>
      </c>
      <c r="C47" s="4" t="s">
        <v>94</v>
      </c>
      <c r="D47" s="1">
        <v>142</v>
      </c>
      <c r="E47" s="1">
        <v>1</v>
      </c>
      <c r="F47" s="1">
        <f>D47*E47</f>
        <v>142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5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745</v>
      </c>
      <c r="E49" s="1">
        <v>1</v>
      </c>
      <c r="F49" s="1">
        <f>D49*E49</f>
        <v>745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5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5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5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258</v>
      </c>
      <c r="E53" s="1">
        <v>55</v>
      </c>
      <c r="F53" s="1">
        <f>D53*E53</f>
        <v>14190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27">
      <c r="A55" s="4" t="s">
        <v>122</v>
      </c>
      <c r="B55" s="1" t="s">
        <v>60</v>
      </c>
      <c r="C55" s="4" t="s">
        <v>114</v>
      </c>
      <c r="D55" s="1">
        <v>100</v>
      </c>
      <c r="E55" s="1">
        <v>1</v>
      </c>
      <c r="F55" s="1">
        <f t="shared" si="1"/>
        <v>100</v>
      </c>
      <c r="G55" s="4" t="s">
        <v>123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176</v>
      </c>
      <c r="B56" s="1" t="s">
        <v>60</v>
      </c>
      <c r="C56" s="4" t="s">
        <v>114</v>
      </c>
      <c r="D56" s="1">
        <v>298</v>
      </c>
      <c r="E56" s="1">
        <f>-1.25*0.81</f>
        <v>-1.0125000000000002</v>
      </c>
      <c r="F56" s="1">
        <f>D56*E56</f>
        <v>-301.72500000000008</v>
      </c>
      <c r="G56" s="4" t="s">
        <v>119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1"/>
        <v>3000</v>
      </c>
      <c r="G57" s="1" t="s">
        <v>124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27.75">
      <c r="A58" s="4" t="s">
        <v>157</v>
      </c>
      <c r="B58" s="1"/>
      <c r="C58" s="1" t="s">
        <v>169</v>
      </c>
      <c r="D58" s="1">
        <v>400</v>
      </c>
      <c r="E58" s="1">
        <v>1</v>
      </c>
      <c r="F58" s="1">
        <f>D58*E58</f>
        <v>400</v>
      </c>
      <c r="G58" s="1" t="s">
        <v>168</v>
      </c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27.75">
      <c r="A59" s="4" t="s">
        <v>166</v>
      </c>
      <c r="B59" s="1"/>
      <c r="C59" s="1" t="s">
        <v>169</v>
      </c>
      <c r="D59" s="1">
        <v>40</v>
      </c>
      <c r="E59" s="1">
        <v>1</v>
      </c>
      <c r="F59" s="1">
        <f>D59*E59</f>
        <v>40</v>
      </c>
      <c r="G59" s="1" t="s">
        <v>168</v>
      </c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4" t="s">
        <v>156</v>
      </c>
      <c r="B60" s="1"/>
      <c r="C60" s="1"/>
      <c r="D60" s="1">
        <v>1900</v>
      </c>
      <c r="E60" s="1">
        <v>1</v>
      </c>
      <c r="F60" s="1">
        <f>D60*E60</f>
        <v>1900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4" t="s">
        <v>158</v>
      </c>
      <c r="B61" s="1"/>
      <c r="C61" s="1"/>
      <c r="D61" s="1">
        <v>570</v>
      </c>
      <c r="E61" s="1">
        <v>1</v>
      </c>
      <c r="F61" s="1">
        <f t="shared" si="1"/>
        <v>570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4" t="s">
        <v>161</v>
      </c>
      <c r="B62" s="1"/>
      <c r="C62" s="1"/>
      <c r="D62" s="1">
        <v>2800</v>
      </c>
      <c r="E62" s="1">
        <v>1</v>
      </c>
      <c r="F62" s="1">
        <f t="shared" si="1"/>
        <v>2800</v>
      </c>
      <c r="G62" s="1" t="s">
        <v>173</v>
      </c>
      <c r="H62" s="1"/>
      <c r="I62" s="5">
        <v>41394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12.5">
      <c r="A63" s="1" t="s">
        <v>171</v>
      </c>
      <c r="B63" s="1"/>
      <c r="C63" s="1"/>
      <c r="D63" s="1">
        <v>15</v>
      </c>
      <c r="E63" s="1">
        <v>1</v>
      </c>
      <c r="F63" s="1">
        <v>11900</v>
      </c>
      <c r="G63" s="1"/>
      <c r="H63" s="1"/>
      <c r="I63" s="5">
        <v>41394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27">
      <c r="A64" s="4" t="s">
        <v>172</v>
      </c>
      <c r="B64" s="1"/>
      <c r="C64" s="1"/>
      <c r="D64" s="1">
        <v>11000</v>
      </c>
      <c r="E64" s="1">
        <v>1</v>
      </c>
      <c r="F64" s="1">
        <f t="shared" si="1"/>
        <v>11000</v>
      </c>
      <c r="G64" s="1"/>
      <c r="H64" s="1"/>
      <c r="I64" s="5">
        <v>41394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4" t="s">
        <v>167</v>
      </c>
      <c r="B65" s="1"/>
      <c r="C65" s="1"/>
      <c r="D65" s="1">
        <v>600</v>
      </c>
      <c r="E65" s="1">
        <v>1</v>
      </c>
      <c r="F65" s="1">
        <f>D65*E65</f>
        <v>600</v>
      </c>
      <c r="G65" s="1"/>
      <c r="H65" s="1"/>
      <c r="I65" s="5">
        <v>41394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27">
      <c r="A66" s="4" t="s">
        <v>177</v>
      </c>
      <c r="B66" s="1"/>
      <c r="C66" s="1"/>
      <c r="D66" s="1">
        <v>-2500</v>
      </c>
      <c r="E66" s="1">
        <v>1</v>
      </c>
      <c r="F66" s="1">
        <f t="shared" si="1"/>
        <v>-2500</v>
      </c>
      <c r="G66" s="4" t="s">
        <v>181</v>
      </c>
      <c r="H66" s="1"/>
      <c r="I66" s="5">
        <v>41394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4" t="s">
        <v>178</v>
      </c>
      <c r="B67" s="1"/>
      <c r="C67" s="1"/>
      <c r="D67" s="1">
        <v>1000</v>
      </c>
      <c r="E67" s="1">
        <v>1</v>
      </c>
      <c r="F67" s="1">
        <f t="shared" si="1"/>
        <v>1000</v>
      </c>
      <c r="G67" s="1"/>
      <c r="H67" s="1"/>
      <c r="I67" s="5">
        <v>41394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4" t="s">
        <v>125</v>
      </c>
      <c r="B68" s="4" t="s">
        <v>127</v>
      </c>
      <c r="C68" s="1"/>
      <c r="D68" s="1">
        <v>1300</v>
      </c>
      <c r="E68" s="1">
        <v>1</v>
      </c>
      <c r="F68" s="1">
        <f>D68*E68</f>
        <v>1300</v>
      </c>
      <c r="G68" s="1">
        <f>1.65*1.8*500</f>
        <v>1484.9999999999998</v>
      </c>
      <c r="H68" s="1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4" t="s">
        <v>126</v>
      </c>
      <c r="B69" s="4" t="s">
        <v>128</v>
      </c>
      <c r="C69" s="1"/>
      <c r="D69" s="1">
        <v>1200</v>
      </c>
      <c r="E69" s="1">
        <v>1</v>
      </c>
      <c r="F69" s="1">
        <f>D69*E69</f>
        <v>1200</v>
      </c>
      <c r="G69" s="1">
        <f>1.95*2.2*300</f>
        <v>1287</v>
      </c>
      <c r="H69" s="1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27">
      <c r="A70" s="4" t="s">
        <v>164</v>
      </c>
      <c r="B70" s="1"/>
      <c r="C70" s="4" t="s">
        <v>170</v>
      </c>
      <c r="D70" s="1">
        <v>4500</v>
      </c>
      <c r="E70" s="1">
        <v>1</v>
      </c>
      <c r="F70" s="1">
        <f t="shared" si="1"/>
        <v>4500</v>
      </c>
      <c r="G70" s="1"/>
      <c r="H70" s="1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27">
      <c r="A71" s="4" t="s">
        <v>165</v>
      </c>
      <c r="B71" s="1"/>
      <c r="C71" s="4" t="s">
        <v>170</v>
      </c>
      <c r="D71" s="1">
        <v>2150</v>
      </c>
      <c r="E71" s="1">
        <v>1</v>
      </c>
      <c r="F71" s="1">
        <f t="shared" si="1"/>
        <v>2150</v>
      </c>
      <c r="G71" s="1"/>
      <c r="H71" s="1"/>
      <c r="I71" s="5">
        <v>41395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4"/>
      <c r="B72" s="1"/>
      <c r="C72" s="4"/>
      <c r="D72" s="1">
        <v>-300</v>
      </c>
      <c r="E72" s="1">
        <v>1</v>
      </c>
      <c r="F72" s="1">
        <f t="shared" si="1"/>
        <v>-300</v>
      </c>
      <c r="G72" s="4" t="s">
        <v>179</v>
      </c>
      <c r="H72" s="1"/>
      <c r="I72" s="5">
        <v>41395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4"/>
      <c r="B73" s="1"/>
      <c r="C73" s="4"/>
      <c r="D73" s="1">
        <v>-200</v>
      </c>
      <c r="E73" s="1">
        <v>1</v>
      </c>
      <c r="F73" s="1">
        <f t="shared" si="1"/>
        <v>-200</v>
      </c>
      <c r="G73" s="4" t="s">
        <v>180</v>
      </c>
      <c r="H73" s="1"/>
      <c r="I73" s="5">
        <v>41395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27">
      <c r="A74" s="4" t="s">
        <v>162</v>
      </c>
      <c r="B74" s="1"/>
      <c r="C74" s="4" t="s">
        <v>170</v>
      </c>
      <c r="D74" s="1">
        <v>2260</v>
      </c>
      <c r="E74" s="1">
        <v>1</v>
      </c>
      <c r="F74" s="1">
        <f>D74*E74</f>
        <v>2260</v>
      </c>
      <c r="G74" s="1"/>
      <c r="H74" s="1"/>
      <c r="I74" s="5">
        <v>41395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4"/>
      <c r="B75" s="1"/>
      <c r="C75" s="4"/>
      <c r="D75" s="1">
        <v>-260</v>
      </c>
      <c r="E75" s="1">
        <v>1</v>
      </c>
      <c r="F75" s="1">
        <f t="shared" si="1"/>
        <v>-260</v>
      </c>
      <c r="G75" s="4" t="s">
        <v>179</v>
      </c>
      <c r="H75" s="1"/>
      <c r="I75" s="5">
        <v>41395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27">
      <c r="A76" s="4" t="s">
        <v>163</v>
      </c>
      <c r="B76" s="1"/>
      <c r="C76" s="4" t="s">
        <v>170</v>
      </c>
      <c r="D76" s="1">
        <v>2260</v>
      </c>
      <c r="E76" s="1">
        <v>1</v>
      </c>
      <c r="F76" s="1">
        <f t="shared" si="1"/>
        <v>2260</v>
      </c>
      <c r="G76" s="1"/>
      <c r="H76" s="1"/>
      <c r="I76" s="5">
        <v>41395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4"/>
      <c r="B77" s="1"/>
      <c r="C77" s="4"/>
      <c r="D77" s="1">
        <v>-260</v>
      </c>
      <c r="E77" s="1">
        <v>1</v>
      </c>
      <c r="F77" s="1">
        <f t="shared" ref="F77" si="6">D77*E77</f>
        <v>-260</v>
      </c>
      <c r="G77" s="4" t="s">
        <v>179</v>
      </c>
      <c r="H77" s="1"/>
      <c r="I77" s="5">
        <v>41395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4"/>
      <c r="B78" s="1"/>
      <c r="C78" s="4"/>
      <c r="D78" s="1"/>
      <c r="E78" s="1"/>
      <c r="F78" s="1"/>
      <c r="G78" s="1"/>
      <c r="H78" s="1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1"/>
      <c r="B79" s="1"/>
      <c r="C79" s="1"/>
      <c r="D79" s="1"/>
      <c r="E79" s="1"/>
      <c r="F79" s="1">
        <f t="shared" si="1"/>
        <v>0</v>
      </c>
      <c r="G79" s="1"/>
      <c r="H79" s="1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1"/>
      <c r="B80" s="1"/>
      <c r="C80" s="1"/>
      <c r="D80" s="1"/>
      <c r="E80" s="1"/>
      <c r="F80" s="24">
        <f>SUM(F2:F79)</f>
        <v>94207.475000000006</v>
      </c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2013-05-01T13:06:40Z</dcterms:modified>
</cp:coreProperties>
</file>