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E:\Projects\HUAIEN_docs\CWJZSoft\"/>
    </mc:Choice>
  </mc:AlternateContent>
  <xr:revisionPtr revIDLastSave="0" documentId="13_ncr:1_{4D3C138E-1EA6-458D-BA8D-218DF316D95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项目回款记录" sheetId="1" r:id="rId1"/>
    <sheet name="未记账费用" sheetId="2" r:id="rId2"/>
  </sheets>
  <definedNames>
    <definedName name="_xlnm._FilterDatabase" localSheetId="0" hidden="1">项目回款记录!$H$1:$H$310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74" i="1" l="1"/>
  <c r="L74" i="1" s="1"/>
  <c r="F74" i="1"/>
  <c r="H74" i="1" s="1"/>
  <c r="L44" i="1"/>
  <c r="J44" i="1"/>
  <c r="J49" i="1"/>
  <c r="L49" i="1" s="1"/>
  <c r="F44" i="1"/>
  <c r="H44" i="1" s="1"/>
  <c r="J69" i="1"/>
  <c r="L69" i="1" s="1"/>
  <c r="F69" i="1"/>
  <c r="H69" i="1" s="1"/>
  <c r="F59" i="1"/>
  <c r="H59" i="1" s="1"/>
  <c r="J64" i="1"/>
  <c r="L64" i="1" s="1"/>
  <c r="F64" i="1"/>
  <c r="H64" i="1" s="1"/>
  <c r="J59" i="1"/>
  <c r="L59" i="1" s="1"/>
  <c r="J55" i="1"/>
  <c r="L55" i="1" s="1"/>
  <c r="F55" i="1"/>
  <c r="H55" i="1" s="1"/>
  <c r="F4" i="1"/>
  <c r="L1" i="1" l="1"/>
  <c r="F49" i="1"/>
  <c r="H49" i="1" s="1"/>
  <c r="F18" i="1"/>
  <c r="F7" i="1"/>
  <c r="F25" i="1"/>
  <c r="F39" i="1" l="1"/>
  <c r="H39" i="1" s="1"/>
  <c r="F34" i="1" l="1"/>
  <c r="H34" i="1" s="1"/>
  <c r="F30" i="1"/>
  <c r="H30" i="1" s="1"/>
  <c r="H25" i="1" l="1"/>
  <c r="E1" i="1"/>
  <c r="F15" i="1" l="1"/>
  <c r="H15" i="1" s="1"/>
  <c r="F12" i="1"/>
  <c r="H12" i="1" s="1"/>
  <c r="H4" i="1"/>
  <c r="F22" i="1"/>
  <c r="H22" i="1" s="1"/>
  <c r="H18" i="1"/>
  <c r="H7" i="1"/>
  <c r="H1" i="1" l="1"/>
</calcChain>
</file>

<file path=xl/sharedStrings.xml><?xml version="1.0" encoding="utf-8"?>
<sst xmlns="http://schemas.openxmlformats.org/spreadsheetml/2006/main" count="68" uniqueCount="61">
  <si>
    <t>序号</t>
    <phoneticPr fontId="1" type="noConversion"/>
  </si>
  <si>
    <t>项目名称</t>
    <phoneticPr fontId="1" type="noConversion"/>
  </si>
  <si>
    <t>总费用</t>
    <phoneticPr fontId="1" type="noConversion"/>
  </si>
  <si>
    <t>欠款金额</t>
    <phoneticPr fontId="1" type="noConversion"/>
  </si>
  <si>
    <t>计划还款日期</t>
    <phoneticPr fontId="1" type="noConversion"/>
  </si>
  <si>
    <t>备注</t>
    <phoneticPr fontId="1" type="noConversion"/>
  </si>
  <si>
    <t>汉和FMEA项目</t>
    <phoneticPr fontId="1" type="noConversion"/>
  </si>
  <si>
    <t>能科SDM项目</t>
    <phoneticPr fontId="1" type="noConversion"/>
  </si>
  <si>
    <t>坤德盾安热工项目</t>
    <phoneticPr fontId="1" type="noConversion"/>
  </si>
  <si>
    <t>坤德Audit工具项目</t>
    <phoneticPr fontId="1" type="noConversion"/>
  </si>
  <si>
    <t>沐渚思奥特TCM项目</t>
    <phoneticPr fontId="1" type="noConversion"/>
  </si>
  <si>
    <t>今宏PLM与MES集成项目</t>
    <phoneticPr fontId="1" type="noConversion"/>
  </si>
  <si>
    <t>回款金额</t>
    <phoneticPr fontId="1" type="noConversion"/>
  </si>
  <si>
    <t>回款记录</t>
    <phoneticPr fontId="1" type="noConversion"/>
  </si>
  <si>
    <t>回款时间</t>
    <phoneticPr fontId="1" type="noConversion"/>
  </si>
  <si>
    <t>总欠款</t>
    <phoneticPr fontId="1" type="noConversion"/>
  </si>
  <si>
    <t>合同时间</t>
    <phoneticPr fontId="1" type="noConversion"/>
  </si>
  <si>
    <t>总费用为：37700+16.5*1300</t>
    <phoneticPr fontId="1" type="noConversion"/>
  </si>
  <si>
    <t>上海积宸外包人天</t>
    <phoneticPr fontId="1" type="noConversion"/>
  </si>
  <si>
    <t>吴冬青庞巴迪PLM开发</t>
    <phoneticPr fontId="1" type="noConversion"/>
  </si>
  <si>
    <t>能科吴总大连PDM项目</t>
    <phoneticPr fontId="1" type="noConversion"/>
  </si>
  <si>
    <t>能科吴总中望CAD项目</t>
    <phoneticPr fontId="1" type="noConversion"/>
  </si>
  <si>
    <t>总费用：1800*81人天
外包李波：1350*81人天
已支付李波：￥39000
李波已开票：￥80000</t>
    <phoneticPr fontId="1" type="noConversion"/>
  </si>
  <si>
    <t>七万还是八万</t>
    <phoneticPr fontId="1" type="noConversion"/>
  </si>
  <si>
    <t>嬴鱼TCL项目</t>
    <phoneticPr fontId="1" type="noConversion"/>
  </si>
  <si>
    <t>剩余发票</t>
    <phoneticPr fontId="1" type="noConversion"/>
  </si>
  <si>
    <t>总欠发票</t>
    <phoneticPr fontId="1" type="noConversion"/>
  </si>
  <si>
    <t>不用开票</t>
    <phoneticPr fontId="1" type="noConversion"/>
  </si>
  <si>
    <t>不用开票</t>
    <phoneticPr fontId="1" type="noConversion"/>
  </si>
  <si>
    <t>开票情况</t>
    <phoneticPr fontId="1" type="noConversion"/>
  </si>
  <si>
    <t>开票金额</t>
    <phoneticPr fontId="1" type="noConversion"/>
  </si>
  <si>
    <t>卡票日期</t>
    <phoneticPr fontId="1" type="noConversion"/>
  </si>
  <si>
    <t>项目</t>
    <phoneticPr fontId="1" type="noConversion"/>
  </si>
  <si>
    <t xml:space="preserve">人天 </t>
    <phoneticPr fontId="1" type="noConversion"/>
  </si>
  <si>
    <t>地点</t>
    <phoneticPr fontId="1" type="noConversion"/>
  </si>
  <si>
    <t>单价</t>
    <phoneticPr fontId="1" type="noConversion"/>
  </si>
  <si>
    <t>时间</t>
    <phoneticPr fontId="1" type="noConversion"/>
  </si>
  <si>
    <t>公司</t>
    <phoneticPr fontId="1" type="noConversion"/>
  </si>
  <si>
    <t>金会首</t>
    <phoneticPr fontId="1" type="noConversion"/>
  </si>
  <si>
    <t>北京空间技术</t>
    <phoneticPr fontId="1" type="noConversion"/>
  </si>
  <si>
    <t>北京</t>
    <phoneticPr fontId="1" type="noConversion"/>
  </si>
  <si>
    <t>总费用</t>
    <phoneticPr fontId="1" type="noConversion"/>
  </si>
  <si>
    <t>客户</t>
    <phoneticPr fontId="1" type="noConversion"/>
  </si>
  <si>
    <t>汉和</t>
    <phoneticPr fontId="1" type="noConversion"/>
  </si>
  <si>
    <t>能科</t>
    <phoneticPr fontId="1" type="noConversion"/>
  </si>
  <si>
    <t>坤德</t>
    <phoneticPr fontId="1" type="noConversion"/>
  </si>
  <si>
    <t>沐渚</t>
    <phoneticPr fontId="1" type="noConversion"/>
  </si>
  <si>
    <t>今宏</t>
    <phoneticPr fontId="1" type="noConversion"/>
  </si>
  <si>
    <t>积宸</t>
    <phoneticPr fontId="1" type="noConversion"/>
  </si>
  <si>
    <t>孟泽</t>
    <phoneticPr fontId="1" type="noConversion"/>
  </si>
  <si>
    <t>吴宇</t>
    <phoneticPr fontId="1" type="noConversion"/>
  </si>
  <si>
    <t>嬴鱼</t>
    <phoneticPr fontId="1" type="noConversion"/>
  </si>
  <si>
    <t>金回首</t>
    <phoneticPr fontId="1" type="noConversion"/>
  </si>
  <si>
    <t>金回首704 PLM项目</t>
    <phoneticPr fontId="1" type="noConversion"/>
  </si>
  <si>
    <t>金回首航天精工TCM</t>
    <phoneticPr fontId="1" type="noConversion"/>
  </si>
  <si>
    <t>(过账)</t>
    <phoneticPr fontId="1" type="noConversion"/>
  </si>
  <si>
    <t>金航数码</t>
    <phoneticPr fontId="1" type="noConversion"/>
  </si>
  <si>
    <t>606CheckMat项目</t>
    <phoneticPr fontId="1" type="noConversion"/>
  </si>
  <si>
    <t>1. 更改及研发平台集成（2021年5月)</t>
    <phoneticPr fontId="1" type="noConversion"/>
  </si>
  <si>
    <t>西门子</t>
    <phoneticPr fontId="1" type="noConversion"/>
  </si>
  <si>
    <t>平高PLM项目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</si>
</sst>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7" formatCode="&quot;¥&quot;#,##0.00;&quot;¥&quot;\-#,##0.00"/>
    <numFmt numFmtId="176" formatCode="yyyy&quot;年&quot;m&quot;月&quot;d&quot;日&quot;;@"/>
    <numFmt numFmtId="178" formatCode="[$-F800]dddd\,\ mmmm\ dd\,\ yyyy"/>
    <numFmt numFmtId="180" formatCode="&quot;¥&quot;#,##0.00_);\(&quot;¥&quot;#,##0.00\)"/>
  </numFmts>
  <fonts count="3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  <fill>
      <patternFill patternType="solid">
        <fgColor rgb="FF00B05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49">
    <xf numFmtId="0" fontId="0" fillId="0" borderId="0" xfId="0">
      <alignment vertical="center"/>
    </xf>
    <xf numFmtId="0" fontId="0" fillId="0" borderId="1" xfId="0" applyBorder="1">
      <alignment vertical="center"/>
    </xf>
    <xf numFmtId="7" fontId="0" fillId="0" borderId="0" xfId="0" applyNumberFormat="1">
      <alignment vertical="center"/>
    </xf>
    <xf numFmtId="7" fontId="2" fillId="2" borderId="1" xfId="0" applyNumberFormat="1" applyFont="1" applyFill="1" applyBorder="1">
      <alignment vertical="center"/>
    </xf>
    <xf numFmtId="7" fontId="0" fillId="0" borderId="1" xfId="0" applyNumberFormat="1" applyBorder="1">
      <alignment vertical="center"/>
    </xf>
    <xf numFmtId="176" fontId="0" fillId="0" borderId="1" xfId="0" applyNumberFormat="1" applyBorder="1">
      <alignment vertical="center"/>
    </xf>
    <xf numFmtId="176" fontId="0" fillId="0" borderId="0" xfId="0" applyNumberFormat="1">
      <alignment vertical="center"/>
    </xf>
    <xf numFmtId="176" fontId="2" fillId="2" borderId="1" xfId="0" applyNumberFormat="1" applyFont="1" applyFill="1" applyBorder="1">
      <alignment vertical="center"/>
    </xf>
    <xf numFmtId="7" fontId="0" fillId="3" borderId="1" xfId="0" applyNumberFormat="1" applyFill="1" applyBorder="1">
      <alignment vertical="center"/>
    </xf>
    <xf numFmtId="176" fontId="0" fillId="3" borderId="1" xfId="0" applyNumberFormat="1" applyFill="1" applyBorder="1">
      <alignment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7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76" fontId="0" fillId="3" borderId="2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7" fontId="2" fillId="2" borderId="1" xfId="0" applyNumberFormat="1" applyFont="1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176" fontId="0" fillId="3" borderId="7" xfId="0" applyNumberForma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176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7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7" fontId="0" fillId="3" borderId="1" xfId="0" applyNumberFormat="1" applyFill="1" applyBorder="1" applyAlignment="1">
      <alignment horizontal="center" vertical="center"/>
    </xf>
    <xf numFmtId="176" fontId="0" fillId="3" borderId="1" xfId="0" applyNumberFormat="1" applyFill="1" applyBorder="1" applyAlignment="1">
      <alignment horizontal="center" vertical="center"/>
    </xf>
    <xf numFmtId="176" fontId="0" fillId="0" borderId="1" xfId="0" applyNumberFormat="1" applyBorder="1" applyAlignment="1">
      <alignment vertical="center"/>
    </xf>
    <xf numFmtId="0" fontId="0" fillId="3" borderId="1" xfId="0" applyFill="1" applyBorder="1" applyAlignment="1">
      <alignment horizontal="left" vertical="center" wrapText="1"/>
    </xf>
    <xf numFmtId="0" fontId="0" fillId="0" borderId="1" xfId="0" applyBorder="1" applyAlignment="1">
      <alignment horizontal="left" vertical="center" wrapText="1"/>
    </xf>
    <xf numFmtId="0" fontId="2" fillId="2" borderId="5" xfId="0" applyFont="1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178" fontId="2" fillId="2" borderId="1" xfId="0" applyNumberFormat="1" applyFont="1" applyFill="1" applyBorder="1" applyAlignment="1">
      <alignment horizontal="center" vertical="center"/>
    </xf>
    <xf numFmtId="178" fontId="0" fillId="0" borderId="0" xfId="0" applyNumberFormat="1">
      <alignment vertical="center"/>
    </xf>
    <xf numFmtId="180" fontId="2" fillId="2" borderId="1" xfId="0" applyNumberFormat="1" applyFont="1" applyFill="1" applyBorder="1" applyAlignment="1">
      <alignment horizontal="center" vertical="center"/>
    </xf>
    <xf numFmtId="180" fontId="0" fillId="0" borderId="0" xfId="0" applyNumberFormat="1">
      <alignment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310"/>
  <sheetViews>
    <sheetView tabSelected="1" topLeftCell="A43" workbookViewId="0">
      <selection activeCell="I7" sqref="I7:I10"/>
    </sheetView>
  </sheetViews>
  <sheetFormatPr defaultRowHeight="13.5" x14ac:dyDescent="0.15"/>
  <cols>
    <col min="1" max="2" width="9.75" customWidth="1"/>
    <col min="3" max="3" width="41.375" customWidth="1"/>
    <col min="4" max="4" width="24.5" style="6" customWidth="1"/>
    <col min="5" max="5" width="17" style="2" customWidth="1"/>
    <col min="6" max="6" width="15.375" style="2" customWidth="1"/>
    <col min="7" max="7" width="14" style="6" customWidth="1"/>
    <col min="8" max="8" width="12.5" style="2" customWidth="1"/>
    <col min="9" max="9" width="13" style="6" bestFit="1" customWidth="1"/>
    <col min="10" max="11" width="13.75" style="6" customWidth="1"/>
    <col min="12" max="12" width="15.75" style="6" customWidth="1"/>
    <col min="13" max="13" width="37" customWidth="1"/>
  </cols>
  <sheetData>
    <row r="1" spans="1:13" ht="18" customHeight="1" x14ac:dyDescent="0.15">
      <c r="A1" s="1"/>
      <c r="B1" s="1"/>
      <c r="C1" s="1"/>
      <c r="D1" s="5" t="s">
        <v>41</v>
      </c>
      <c r="E1" s="4">
        <f>SUM(E4:E106)</f>
        <v>1946937</v>
      </c>
      <c r="F1" s="4"/>
      <c r="G1" s="5" t="s">
        <v>15</v>
      </c>
      <c r="H1" s="4">
        <f>SUM(H4:H106)</f>
        <v>843755.5</v>
      </c>
      <c r="I1" s="5"/>
      <c r="J1" s="5"/>
      <c r="K1" s="5" t="s">
        <v>26</v>
      </c>
      <c r="L1" s="4">
        <f>SUM(L4:L106)</f>
        <v>654602</v>
      </c>
      <c r="M1" s="1"/>
    </row>
    <row r="2" spans="1:13" ht="18" customHeight="1" x14ac:dyDescent="0.15">
      <c r="A2" s="23" t="s">
        <v>0</v>
      </c>
      <c r="B2" s="47" t="s">
        <v>42</v>
      </c>
      <c r="C2" s="23" t="s">
        <v>1</v>
      </c>
      <c r="D2" s="29" t="s">
        <v>16</v>
      </c>
      <c r="E2" s="24" t="s">
        <v>2</v>
      </c>
      <c r="F2" s="27" t="s">
        <v>13</v>
      </c>
      <c r="G2" s="41"/>
      <c r="H2" s="41"/>
      <c r="I2" s="28"/>
      <c r="J2" s="23" t="s">
        <v>29</v>
      </c>
      <c r="K2" s="23"/>
      <c r="L2" s="23"/>
      <c r="M2" s="23" t="s">
        <v>5</v>
      </c>
    </row>
    <row r="3" spans="1:13" ht="18" customHeight="1" x14ac:dyDescent="0.15">
      <c r="A3" s="23"/>
      <c r="B3" s="48"/>
      <c r="C3" s="23"/>
      <c r="D3" s="29"/>
      <c r="E3" s="24"/>
      <c r="F3" s="3" t="s">
        <v>12</v>
      </c>
      <c r="G3" s="7" t="s">
        <v>14</v>
      </c>
      <c r="H3" s="3" t="s">
        <v>3</v>
      </c>
      <c r="I3" s="7" t="s">
        <v>4</v>
      </c>
      <c r="J3" s="7" t="s">
        <v>30</v>
      </c>
      <c r="K3" s="7" t="s">
        <v>31</v>
      </c>
      <c r="L3" s="7" t="s">
        <v>25</v>
      </c>
      <c r="M3" s="23"/>
    </row>
    <row r="4" spans="1:13" ht="18" customHeight="1" x14ac:dyDescent="0.15">
      <c r="A4" s="34">
        <v>1</v>
      </c>
      <c r="B4" s="21" t="s">
        <v>43</v>
      </c>
      <c r="C4" s="34" t="s">
        <v>6</v>
      </c>
      <c r="D4" s="35">
        <v>43101</v>
      </c>
      <c r="E4" s="36">
        <v>80000</v>
      </c>
      <c r="F4" s="8">
        <f>SUM(F5:F5)</f>
        <v>80000</v>
      </c>
      <c r="G4" s="9"/>
      <c r="H4" s="36">
        <f>E4-F4</f>
        <v>0</v>
      </c>
      <c r="I4" s="35"/>
      <c r="J4" s="37"/>
      <c r="K4" s="37"/>
      <c r="L4" s="19"/>
      <c r="M4" s="42" t="s">
        <v>17</v>
      </c>
    </row>
    <row r="5" spans="1:13" ht="18" customHeight="1" x14ac:dyDescent="0.15">
      <c r="A5" s="34"/>
      <c r="B5" s="22"/>
      <c r="C5" s="34"/>
      <c r="D5" s="35"/>
      <c r="E5" s="36"/>
      <c r="F5" s="8">
        <v>80000</v>
      </c>
      <c r="G5" s="9"/>
      <c r="H5" s="36"/>
      <c r="I5" s="35"/>
      <c r="J5" s="37"/>
      <c r="K5" s="37"/>
      <c r="L5" s="20"/>
      <c r="M5" s="42"/>
    </row>
    <row r="6" spans="1:13" ht="18" customHeight="1" x14ac:dyDescent="0.15">
      <c r="A6" s="30"/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</row>
    <row r="7" spans="1:13" ht="18" customHeight="1" x14ac:dyDescent="0.15">
      <c r="A7" s="30">
        <v>2</v>
      </c>
      <c r="B7" s="16" t="s">
        <v>44</v>
      </c>
      <c r="C7" s="30" t="s">
        <v>7</v>
      </c>
      <c r="D7" s="31">
        <v>43101</v>
      </c>
      <c r="E7" s="32">
        <v>126535</v>
      </c>
      <c r="F7" s="4">
        <f>SUM(F8:F10)</f>
        <v>113881.5</v>
      </c>
      <c r="G7" s="5"/>
      <c r="H7" s="32">
        <f>E7-F7</f>
        <v>12653.5</v>
      </c>
      <c r="I7" s="31"/>
      <c r="J7" s="33"/>
      <c r="K7" s="33"/>
      <c r="L7" s="13"/>
      <c r="M7" s="30"/>
    </row>
    <row r="8" spans="1:13" ht="18" customHeight="1" x14ac:dyDescent="0.15">
      <c r="A8" s="30"/>
      <c r="B8" s="17"/>
      <c r="C8" s="30"/>
      <c r="D8" s="31"/>
      <c r="E8" s="32"/>
      <c r="F8" s="4">
        <v>37960.5</v>
      </c>
      <c r="G8" s="5">
        <v>43101</v>
      </c>
      <c r="H8" s="32"/>
      <c r="I8" s="31"/>
      <c r="J8" s="33"/>
      <c r="K8" s="33"/>
      <c r="L8" s="15"/>
      <c r="M8" s="30"/>
    </row>
    <row r="9" spans="1:13" ht="18" customHeight="1" x14ac:dyDescent="0.15">
      <c r="A9" s="30"/>
      <c r="B9" s="17"/>
      <c r="C9" s="30"/>
      <c r="D9" s="31"/>
      <c r="E9" s="32"/>
      <c r="F9" s="4">
        <v>37960.5</v>
      </c>
      <c r="G9" s="5">
        <v>43101</v>
      </c>
      <c r="H9" s="32"/>
      <c r="I9" s="31"/>
      <c r="J9" s="33"/>
      <c r="K9" s="33"/>
      <c r="L9" s="15"/>
      <c r="M9" s="30"/>
    </row>
    <row r="10" spans="1:13" ht="18" customHeight="1" x14ac:dyDescent="0.15">
      <c r="A10" s="30"/>
      <c r="B10" s="18"/>
      <c r="C10" s="30"/>
      <c r="D10" s="31"/>
      <c r="E10" s="32"/>
      <c r="F10" s="4">
        <v>37960.5</v>
      </c>
      <c r="G10" s="5">
        <v>43101</v>
      </c>
      <c r="H10" s="32"/>
      <c r="I10" s="31"/>
      <c r="J10" s="33"/>
      <c r="K10" s="33"/>
      <c r="L10" s="14"/>
      <c r="M10" s="30"/>
    </row>
    <row r="11" spans="1:13" ht="18" customHeight="1" x14ac:dyDescent="0.15">
      <c r="A11" s="30"/>
      <c r="B11" s="30"/>
      <c r="C11" s="30"/>
      <c r="D11" s="30"/>
      <c r="E11" s="30"/>
      <c r="F11" s="30"/>
      <c r="G11" s="30"/>
      <c r="H11" s="30"/>
      <c r="I11" s="30"/>
      <c r="J11" s="30"/>
      <c r="K11" s="30"/>
      <c r="L11" s="30"/>
      <c r="M11" s="30"/>
    </row>
    <row r="12" spans="1:13" ht="18" customHeight="1" x14ac:dyDescent="0.15">
      <c r="A12" s="34">
        <v>3</v>
      </c>
      <c r="B12" s="21" t="s">
        <v>45</v>
      </c>
      <c r="C12" s="34" t="s">
        <v>8</v>
      </c>
      <c r="D12" s="35">
        <v>43101</v>
      </c>
      <c r="E12" s="36">
        <v>24000</v>
      </c>
      <c r="F12" s="8">
        <f>SUM(F13)</f>
        <v>24000</v>
      </c>
      <c r="G12" s="9"/>
      <c r="H12" s="36">
        <f>E12-F12</f>
        <v>0</v>
      </c>
      <c r="I12" s="35"/>
      <c r="J12" s="37"/>
      <c r="K12" s="37"/>
      <c r="L12" s="19"/>
      <c r="M12" s="34"/>
    </row>
    <row r="13" spans="1:13" ht="18" customHeight="1" x14ac:dyDescent="0.15">
      <c r="A13" s="34"/>
      <c r="B13" s="22"/>
      <c r="C13" s="34"/>
      <c r="D13" s="35"/>
      <c r="E13" s="36"/>
      <c r="F13" s="8">
        <v>24000</v>
      </c>
      <c r="G13" s="9">
        <v>43883</v>
      </c>
      <c r="H13" s="36"/>
      <c r="I13" s="35"/>
      <c r="J13" s="37"/>
      <c r="K13" s="37"/>
      <c r="L13" s="20"/>
      <c r="M13" s="34"/>
    </row>
    <row r="14" spans="1:13" ht="18" customHeight="1" x14ac:dyDescent="0.15">
      <c r="A14" s="30"/>
      <c r="B14" s="30"/>
      <c r="C14" s="30"/>
      <c r="D14" s="30"/>
      <c r="E14" s="30"/>
      <c r="F14" s="30"/>
      <c r="G14" s="30"/>
      <c r="H14" s="30"/>
      <c r="I14" s="30"/>
      <c r="J14" s="30"/>
      <c r="K14" s="30"/>
      <c r="L14" s="30"/>
      <c r="M14" s="30"/>
    </row>
    <row r="15" spans="1:13" ht="18" customHeight="1" x14ac:dyDescent="0.15">
      <c r="A15" s="34">
        <v>4</v>
      </c>
      <c r="B15" s="21" t="s">
        <v>45</v>
      </c>
      <c r="C15" s="34" t="s">
        <v>9</v>
      </c>
      <c r="D15" s="35">
        <v>43101</v>
      </c>
      <c r="E15" s="36">
        <v>6000</v>
      </c>
      <c r="F15" s="8">
        <f>SUM(F16)</f>
        <v>6000</v>
      </c>
      <c r="G15" s="9"/>
      <c r="H15" s="36">
        <f>E15-F15</f>
        <v>0</v>
      </c>
      <c r="I15" s="35"/>
      <c r="J15" s="37"/>
      <c r="K15" s="37"/>
      <c r="L15" s="19"/>
      <c r="M15" s="34"/>
    </row>
    <row r="16" spans="1:13" ht="18" customHeight="1" x14ac:dyDescent="0.15">
      <c r="A16" s="34"/>
      <c r="B16" s="22"/>
      <c r="C16" s="34"/>
      <c r="D16" s="35"/>
      <c r="E16" s="36"/>
      <c r="F16" s="8">
        <v>6000</v>
      </c>
      <c r="G16" s="9"/>
      <c r="H16" s="36"/>
      <c r="I16" s="35"/>
      <c r="J16" s="37"/>
      <c r="K16" s="37"/>
      <c r="L16" s="20"/>
      <c r="M16" s="34"/>
    </row>
    <row r="17" spans="1:13" ht="18" customHeight="1" x14ac:dyDescent="0.15">
      <c r="A17" s="30"/>
      <c r="B17" s="30"/>
      <c r="C17" s="30"/>
      <c r="D17" s="30"/>
      <c r="E17" s="30"/>
      <c r="F17" s="30"/>
      <c r="G17" s="30"/>
      <c r="H17" s="30"/>
      <c r="I17" s="30"/>
      <c r="J17" s="30"/>
      <c r="K17" s="30"/>
      <c r="L17" s="30"/>
      <c r="M17" s="30"/>
    </row>
    <row r="18" spans="1:13" ht="18" customHeight="1" x14ac:dyDescent="0.15">
      <c r="A18" s="34">
        <v>5</v>
      </c>
      <c r="B18" s="21" t="s">
        <v>46</v>
      </c>
      <c r="C18" s="34" t="s">
        <v>10</v>
      </c>
      <c r="D18" s="35"/>
      <c r="E18" s="36">
        <v>46000</v>
      </c>
      <c r="F18" s="8">
        <f>SUM(F19:F20)</f>
        <v>46000</v>
      </c>
      <c r="G18" s="9"/>
      <c r="H18" s="36">
        <f>E18-F18</f>
        <v>0</v>
      </c>
      <c r="I18" s="35"/>
      <c r="J18" s="37"/>
      <c r="K18" s="37"/>
      <c r="L18" s="19"/>
      <c r="M18" s="34"/>
    </row>
    <row r="19" spans="1:13" ht="18" customHeight="1" x14ac:dyDescent="0.15">
      <c r="A19" s="34"/>
      <c r="B19" s="25"/>
      <c r="C19" s="34"/>
      <c r="D19" s="35"/>
      <c r="E19" s="36"/>
      <c r="F19" s="8">
        <v>26000</v>
      </c>
      <c r="G19" s="9">
        <v>43101</v>
      </c>
      <c r="H19" s="36"/>
      <c r="I19" s="35"/>
      <c r="J19" s="37"/>
      <c r="K19" s="37"/>
      <c r="L19" s="26"/>
      <c r="M19" s="34"/>
    </row>
    <row r="20" spans="1:13" ht="18" customHeight="1" x14ac:dyDescent="0.15">
      <c r="A20" s="34"/>
      <c r="B20" s="22"/>
      <c r="C20" s="34"/>
      <c r="D20" s="35"/>
      <c r="E20" s="36"/>
      <c r="F20" s="8">
        <v>20000</v>
      </c>
      <c r="G20" s="9">
        <v>43101</v>
      </c>
      <c r="H20" s="36"/>
      <c r="I20" s="35"/>
      <c r="J20" s="37"/>
      <c r="K20" s="37"/>
      <c r="L20" s="20"/>
      <c r="M20" s="34"/>
    </row>
    <row r="21" spans="1:13" ht="18" customHeight="1" x14ac:dyDescent="0.15">
      <c r="A21" s="30"/>
      <c r="B21" s="30"/>
      <c r="C21" s="30"/>
      <c r="D21" s="30"/>
      <c r="E21" s="30"/>
      <c r="F21" s="30"/>
      <c r="G21" s="30"/>
      <c r="H21" s="30"/>
      <c r="I21" s="30"/>
      <c r="J21" s="30"/>
      <c r="K21" s="30"/>
      <c r="L21" s="30"/>
      <c r="M21" s="30"/>
    </row>
    <row r="22" spans="1:13" ht="18" customHeight="1" x14ac:dyDescent="0.15">
      <c r="A22" s="30">
        <v>6</v>
      </c>
      <c r="B22" s="16" t="s">
        <v>47</v>
      </c>
      <c r="C22" s="30" t="s">
        <v>11</v>
      </c>
      <c r="D22" s="31"/>
      <c r="E22" s="32">
        <v>11000</v>
      </c>
      <c r="F22" s="4">
        <f>SUM(F23)</f>
        <v>4500</v>
      </c>
      <c r="G22" s="5"/>
      <c r="H22" s="32">
        <f>E22-F22</f>
        <v>6500</v>
      </c>
      <c r="I22" s="31"/>
      <c r="J22" s="33"/>
      <c r="K22" s="10"/>
      <c r="L22" s="13"/>
      <c r="M22" s="30"/>
    </row>
    <row r="23" spans="1:13" ht="18" customHeight="1" x14ac:dyDescent="0.15">
      <c r="A23" s="30"/>
      <c r="B23" s="18"/>
      <c r="C23" s="30"/>
      <c r="D23" s="31"/>
      <c r="E23" s="32"/>
      <c r="F23" s="4">
        <v>4500</v>
      </c>
      <c r="G23" s="38"/>
      <c r="H23" s="32"/>
      <c r="I23" s="31"/>
      <c r="J23" s="33"/>
      <c r="K23" s="11"/>
      <c r="L23" s="14"/>
      <c r="M23" s="30"/>
    </row>
    <row r="24" spans="1:13" ht="18" customHeight="1" x14ac:dyDescent="0.15">
      <c r="A24" s="30"/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M24" s="30"/>
    </row>
    <row r="25" spans="1:13" ht="18" customHeight="1" x14ac:dyDescent="0.15">
      <c r="A25" s="34">
        <v>7</v>
      </c>
      <c r="B25" s="21" t="s">
        <v>48</v>
      </c>
      <c r="C25" s="34" t="s">
        <v>18</v>
      </c>
      <c r="D25" s="35"/>
      <c r="E25" s="36">
        <v>145800</v>
      </c>
      <c r="F25" s="8">
        <f>SUM(F26:F28)</f>
        <v>145800</v>
      </c>
      <c r="G25" s="9"/>
      <c r="H25" s="36">
        <f>E25-F25</f>
        <v>0</v>
      </c>
      <c r="I25" s="35"/>
      <c r="J25" s="37"/>
      <c r="K25" s="37"/>
      <c r="L25" s="19"/>
      <c r="M25" s="39" t="s">
        <v>22</v>
      </c>
    </row>
    <row r="26" spans="1:13" ht="18" customHeight="1" x14ac:dyDescent="0.15">
      <c r="A26" s="34"/>
      <c r="B26" s="25"/>
      <c r="C26" s="34"/>
      <c r="D26" s="35"/>
      <c r="E26" s="36"/>
      <c r="F26" s="8">
        <v>30000</v>
      </c>
      <c r="G26" s="9">
        <v>43850</v>
      </c>
      <c r="H26" s="36"/>
      <c r="I26" s="35"/>
      <c r="J26" s="37"/>
      <c r="K26" s="37"/>
      <c r="L26" s="26"/>
      <c r="M26" s="39"/>
    </row>
    <row r="27" spans="1:13" ht="18" customHeight="1" x14ac:dyDescent="0.15">
      <c r="A27" s="34"/>
      <c r="B27" s="25"/>
      <c r="C27" s="34"/>
      <c r="D27" s="35"/>
      <c r="E27" s="36"/>
      <c r="F27" s="8">
        <v>15000</v>
      </c>
      <c r="G27" s="9">
        <v>43898</v>
      </c>
      <c r="H27" s="36"/>
      <c r="I27" s="35"/>
      <c r="J27" s="37"/>
      <c r="K27" s="37"/>
      <c r="L27" s="26"/>
      <c r="M27" s="39"/>
    </row>
    <row r="28" spans="1:13" ht="18" customHeight="1" x14ac:dyDescent="0.15">
      <c r="A28" s="34"/>
      <c r="B28" s="22"/>
      <c r="C28" s="34"/>
      <c r="D28" s="35"/>
      <c r="E28" s="36"/>
      <c r="F28" s="8">
        <v>100800</v>
      </c>
      <c r="G28" s="9"/>
      <c r="H28" s="36"/>
      <c r="I28" s="35"/>
      <c r="J28" s="37"/>
      <c r="K28" s="37"/>
      <c r="L28" s="20"/>
      <c r="M28" s="39"/>
    </row>
    <row r="29" spans="1:13" ht="18" customHeight="1" x14ac:dyDescent="0.15">
      <c r="A29" s="30"/>
      <c r="B29" s="30"/>
      <c r="C29" s="30"/>
      <c r="D29" s="30"/>
      <c r="E29" s="30"/>
      <c r="F29" s="30"/>
      <c r="G29" s="30"/>
      <c r="H29" s="30"/>
      <c r="I29" s="30"/>
      <c r="J29" s="30"/>
      <c r="K29" s="30"/>
      <c r="L29" s="30"/>
      <c r="M29" s="30"/>
    </row>
    <row r="30" spans="1:13" ht="18" customHeight="1" x14ac:dyDescent="0.15">
      <c r="A30" s="30">
        <v>8</v>
      </c>
      <c r="B30" s="16" t="s">
        <v>49</v>
      </c>
      <c r="C30" s="30" t="s">
        <v>19</v>
      </c>
      <c r="D30" s="31"/>
      <c r="E30" s="32">
        <v>77000</v>
      </c>
      <c r="F30" s="4">
        <f>SUM(F31)</f>
        <v>38000</v>
      </c>
      <c r="G30" s="5"/>
      <c r="H30" s="32">
        <f>E30-F30</f>
        <v>39000</v>
      </c>
      <c r="I30" s="31"/>
      <c r="J30" s="33"/>
      <c r="K30" s="33"/>
      <c r="L30" s="13"/>
      <c r="M30" s="40" t="s">
        <v>28</v>
      </c>
    </row>
    <row r="31" spans="1:13" ht="18" customHeight="1" x14ac:dyDescent="0.15">
      <c r="A31" s="30"/>
      <c r="B31" s="17"/>
      <c r="C31" s="30"/>
      <c r="D31" s="31"/>
      <c r="E31" s="32"/>
      <c r="F31" s="4">
        <v>38000</v>
      </c>
      <c r="G31" s="5">
        <v>43850</v>
      </c>
      <c r="H31" s="32"/>
      <c r="I31" s="31"/>
      <c r="J31" s="33"/>
      <c r="K31" s="33"/>
      <c r="L31" s="15"/>
      <c r="M31" s="40"/>
    </row>
    <row r="32" spans="1:13" ht="18" customHeight="1" x14ac:dyDescent="0.15">
      <c r="A32" s="30"/>
      <c r="B32" s="18"/>
      <c r="C32" s="30"/>
      <c r="D32" s="31"/>
      <c r="E32" s="32"/>
      <c r="F32" s="4"/>
      <c r="G32" s="5"/>
      <c r="H32" s="32"/>
      <c r="I32" s="31"/>
      <c r="J32" s="33"/>
      <c r="K32" s="33"/>
      <c r="L32" s="14"/>
      <c r="M32" s="40"/>
    </row>
    <row r="33" spans="1:13" ht="18" customHeight="1" x14ac:dyDescent="0.15">
      <c r="A33" s="30"/>
      <c r="B33" s="30"/>
      <c r="C33" s="30"/>
      <c r="D33" s="30"/>
      <c r="E33" s="30"/>
      <c r="F33" s="30"/>
      <c r="G33" s="30"/>
      <c r="H33" s="30"/>
      <c r="I33" s="30"/>
      <c r="J33" s="30"/>
      <c r="K33" s="30"/>
      <c r="L33" s="30"/>
      <c r="M33" s="30"/>
    </row>
    <row r="34" spans="1:13" ht="18" customHeight="1" x14ac:dyDescent="0.15">
      <c r="A34" s="34">
        <v>9</v>
      </c>
      <c r="B34" s="21" t="s">
        <v>50</v>
      </c>
      <c r="C34" s="34" t="s">
        <v>20</v>
      </c>
      <c r="D34" s="35"/>
      <c r="E34" s="36">
        <v>170000</v>
      </c>
      <c r="F34" s="8">
        <f>SUM(F35:F37)</f>
        <v>170000</v>
      </c>
      <c r="G34" s="9"/>
      <c r="H34" s="36">
        <f>E34-F34</f>
        <v>0</v>
      </c>
      <c r="I34" s="35"/>
      <c r="J34" s="37"/>
      <c r="K34" s="37"/>
      <c r="L34" s="19"/>
      <c r="M34" s="39" t="s">
        <v>27</v>
      </c>
    </row>
    <row r="35" spans="1:13" ht="17.25" customHeight="1" x14ac:dyDescent="0.15">
      <c r="A35" s="34"/>
      <c r="B35" s="25"/>
      <c r="C35" s="34"/>
      <c r="D35" s="35"/>
      <c r="E35" s="36"/>
      <c r="F35" s="8">
        <v>39950</v>
      </c>
      <c r="G35" s="9">
        <v>43728</v>
      </c>
      <c r="H35" s="36"/>
      <c r="I35" s="35"/>
      <c r="J35" s="37"/>
      <c r="K35" s="37"/>
      <c r="L35" s="26"/>
      <c r="M35" s="39"/>
    </row>
    <row r="36" spans="1:13" ht="18" customHeight="1" x14ac:dyDescent="0.15">
      <c r="A36" s="34"/>
      <c r="B36" s="25"/>
      <c r="C36" s="34"/>
      <c r="D36" s="35"/>
      <c r="E36" s="36"/>
      <c r="F36" s="8">
        <v>52000</v>
      </c>
      <c r="G36" s="9">
        <v>43850</v>
      </c>
      <c r="H36" s="36"/>
      <c r="I36" s="35"/>
      <c r="J36" s="37"/>
      <c r="K36" s="37"/>
      <c r="L36" s="26"/>
      <c r="M36" s="39"/>
    </row>
    <row r="37" spans="1:13" ht="18" customHeight="1" x14ac:dyDescent="0.15">
      <c r="A37" s="34"/>
      <c r="B37" s="22"/>
      <c r="C37" s="34"/>
      <c r="D37" s="35"/>
      <c r="E37" s="36"/>
      <c r="F37" s="8">
        <v>78050</v>
      </c>
      <c r="G37" s="9">
        <v>43850</v>
      </c>
      <c r="H37" s="36"/>
      <c r="I37" s="35"/>
      <c r="J37" s="37"/>
      <c r="K37" s="37"/>
      <c r="L37" s="20"/>
      <c r="M37" s="39"/>
    </row>
    <row r="38" spans="1:13" ht="18" customHeight="1" x14ac:dyDescent="0.15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  <c r="L38" s="30"/>
      <c r="M38" s="30"/>
    </row>
    <row r="39" spans="1:13" ht="18" customHeight="1" x14ac:dyDescent="0.15">
      <c r="A39" s="30">
        <v>20200501</v>
      </c>
      <c r="B39" s="16" t="s">
        <v>50</v>
      </c>
      <c r="C39" s="30" t="s">
        <v>21</v>
      </c>
      <c r="D39" s="31"/>
      <c r="E39" s="32">
        <v>70000</v>
      </c>
      <c r="F39" s="4">
        <f>SUM(F40:F42)</f>
        <v>0</v>
      </c>
      <c r="G39" s="5"/>
      <c r="H39" s="32">
        <f>E39-F39</f>
        <v>70000</v>
      </c>
      <c r="I39" s="31"/>
      <c r="J39" s="33"/>
      <c r="K39" s="33"/>
      <c r="L39" s="13"/>
      <c r="M39" s="40" t="s">
        <v>23</v>
      </c>
    </row>
    <row r="40" spans="1:13" ht="18" customHeight="1" x14ac:dyDescent="0.15">
      <c r="A40" s="30"/>
      <c r="B40" s="17"/>
      <c r="C40" s="30"/>
      <c r="D40" s="31"/>
      <c r="E40" s="32"/>
      <c r="F40" s="4"/>
      <c r="G40" s="5"/>
      <c r="H40" s="32"/>
      <c r="I40" s="31"/>
      <c r="J40" s="33"/>
      <c r="K40" s="33"/>
      <c r="L40" s="15"/>
      <c r="M40" s="40"/>
    </row>
    <row r="41" spans="1:13" ht="18" customHeight="1" x14ac:dyDescent="0.15">
      <c r="A41" s="30"/>
      <c r="B41" s="17"/>
      <c r="C41" s="30"/>
      <c r="D41" s="31"/>
      <c r="E41" s="32"/>
      <c r="F41" s="4"/>
      <c r="G41" s="5"/>
      <c r="H41" s="32"/>
      <c r="I41" s="31"/>
      <c r="J41" s="33"/>
      <c r="K41" s="33"/>
      <c r="L41" s="15"/>
      <c r="M41" s="40"/>
    </row>
    <row r="42" spans="1:13" ht="18" customHeight="1" x14ac:dyDescent="0.15">
      <c r="A42" s="30"/>
      <c r="B42" s="18"/>
      <c r="C42" s="30"/>
      <c r="D42" s="31"/>
      <c r="E42" s="32"/>
      <c r="F42" s="4"/>
      <c r="G42" s="5"/>
      <c r="H42" s="32"/>
      <c r="I42" s="31"/>
      <c r="J42" s="33"/>
      <c r="K42" s="33"/>
      <c r="L42" s="14"/>
      <c r="M42" s="40"/>
    </row>
    <row r="43" spans="1:13" ht="18" customHeight="1" x14ac:dyDescent="0.15">
      <c r="A43" s="30"/>
      <c r="B43" s="30"/>
      <c r="C43" s="30"/>
      <c r="D43" s="30"/>
      <c r="E43" s="30"/>
      <c r="F43" s="30"/>
      <c r="G43" s="30"/>
      <c r="H43" s="30"/>
      <c r="I43" s="30"/>
      <c r="J43" s="30"/>
      <c r="K43" s="30"/>
      <c r="L43" s="30"/>
      <c r="M43" s="30"/>
    </row>
    <row r="44" spans="1:13" ht="18" customHeight="1" x14ac:dyDescent="0.15">
      <c r="A44" s="30">
        <v>202000401</v>
      </c>
      <c r="B44" s="16" t="s">
        <v>56</v>
      </c>
      <c r="C44" s="30" t="s">
        <v>57</v>
      </c>
      <c r="D44" s="31"/>
      <c r="E44" s="32">
        <v>100000</v>
      </c>
      <c r="F44" s="4">
        <f>SUM(F45:F47)</f>
        <v>30000</v>
      </c>
      <c r="G44" s="5"/>
      <c r="H44" s="32">
        <f>E44-F44</f>
        <v>70000</v>
      </c>
      <c r="I44" s="31"/>
      <c r="J44" s="4">
        <f>SUM(J45:J48)</f>
        <v>100000</v>
      </c>
      <c r="K44" s="33"/>
      <c r="L44" s="32">
        <f>E44-J44</f>
        <v>0</v>
      </c>
      <c r="M44" s="40"/>
    </row>
    <row r="45" spans="1:13" ht="18" customHeight="1" x14ac:dyDescent="0.15">
      <c r="A45" s="30"/>
      <c r="B45" s="17"/>
      <c r="C45" s="30"/>
      <c r="D45" s="31"/>
      <c r="E45" s="32"/>
      <c r="F45" s="4">
        <v>30000</v>
      </c>
      <c r="G45" s="5"/>
      <c r="H45" s="32"/>
      <c r="I45" s="31"/>
      <c r="J45" s="4">
        <v>30000</v>
      </c>
      <c r="K45" s="5">
        <v>44197</v>
      </c>
      <c r="L45" s="32"/>
      <c r="M45" s="40"/>
    </row>
    <row r="46" spans="1:13" ht="18" customHeight="1" x14ac:dyDescent="0.15">
      <c r="A46" s="30"/>
      <c r="B46" s="17"/>
      <c r="C46" s="30"/>
      <c r="D46" s="31"/>
      <c r="E46" s="32"/>
      <c r="F46" s="4"/>
      <c r="G46" s="5"/>
      <c r="H46" s="32"/>
      <c r="I46" s="31"/>
      <c r="J46" s="4">
        <v>70000</v>
      </c>
      <c r="K46" s="5">
        <v>44287</v>
      </c>
      <c r="L46" s="32"/>
      <c r="M46" s="40"/>
    </row>
    <row r="47" spans="1:13" ht="18" customHeight="1" x14ac:dyDescent="0.15">
      <c r="A47" s="30"/>
      <c r="B47" s="18"/>
      <c r="C47" s="30"/>
      <c r="D47" s="31"/>
      <c r="E47" s="32"/>
      <c r="F47" s="4"/>
      <c r="G47" s="5"/>
      <c r="H47" s="32"/>
      <c r="I47" s="31"/>
      <c r="J47" s="4"/>
      <c r="K47" s="5"/>
      <c r="L47" s="32"/>
      <c r="M47" s="40"/>
    </row>
    <row r="48" spans="1:13" ht="18" customHeight="1" x14ac:dyDescent="0.15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  <c r="L48" s="30"/>
      <c r="M48" s="30"/>
    </row>
    <row r="49" spans="1:13" ht="18" customHeight="1" x14ac:dyDescent="0.15">
      <c r="A49" s="30">
        <v>20210601</v>
      </c>
      <c r="B49" s="16" t="s">
        <v>51</v>
      </c>
      <c r="C49" s="30" t="s">
        <v>24</v>
      </c>
      <c r="D49" s="31">
        <v>44139</v>
      </c>
      <c r="E49" s="32">
        <v>469056</v>
      </c>
      <c r="F49" s="4">
        <f>SUM(F50:F53)</f>
        <v>120000</v>
      </c>
      <c r="G49" s="5"/>
      <c r="H49" s="32">
        <f>E49-F49</f>
        <v>349056</v>
      </c>
      <c r="I49" s="31"/>
      <c r="J49" s="4">
        <f>SUM(J50:J53)</f>
        <v>180000</v>
      </c>
      <c r="K49" s="33"/>
      <c r="L49" s="32">
        <f>E49-J49</f>
        <v>289056</v>
      </c>
      <c r="M49" s="40"/>
    </row>
    <row r="50" spans="1:13" ht="18" customHeight="1" x14ac:dyDescent="0.15">
      <c r="A50" s="30"/>
      <c r="B50" s="17"/>
      <c r="C50" s="30"/>
      <c r="D50" s="31"/>
      <c r="E50" s="32"/>
      <c r="F50" s="4">
        <v>60000</v>
      </c>
      <c r="G50" s="5">
        <v>44197</v>
      </c>
      <c r="H50" s="32"/>
      <c r="I50" s="31"/>
      <c r="J50" s="4">
        <v>60000</v>
      </c>
      <c r="K50" s="5">
        <v>44197</v>
      </c>
      <c r="L50" s="32"/>
      <c r="M50" s="40"/>
    </row>
    <row r="51" spans="1:13" ht="18" customHeight="1" x14ac:dyDescent="0.15">
      <c r="A51" s="30"/>
      <c r="B51" s="17"/>
      <c r="C51" s="30"/>
      <c r="D51" s="31"/>
      <c r="E51" s="32"/>
      <c r="F51" s="4">
        <v>60000</v>
      </c>
      <c r="G51" s="5">
        <v>44287</v>
      </c>
      <c r="H51" s="32"/>
      <c r="I51" s="31"/>
      <c r="J51" s="4">
        <v>90000</v>
      </c>
      <c r="K51" s="5">
        <v>44287</v>
      </c>
      <c r="L51" s="32"/>
      <c r="M51" s="40"/>
    </row>
    <row r="52" spans="1:13" ht="18" customHeight="1" x14ac:dyDescent="0.15">
      <c r="A52" s="30"/>
      <c r="B52" s="17"/>
      <c r="C52" s="30"/>
      <c r="D52" s="31"/>
      <c r="E52" s="32"/>
      <c r="F52" s="4"/>
      <c r="G52" s="5"/>
      <c r="H52" s="32"/>
      <c r="I52" s="31"/>
      <c r="J52" s="4">
        <v>30000</v>
      </c>
      <c r="K52" s="5">
        <v>44337</v>
      </c>
      <c r="L52" s="32"/>
      <c r="M52" s="40"/>
    </row>
    <row r="53" spans="1:13" ht="18" customHeight="1" x14ac:dyDescent="0.15">
      <c r="A53" s="30"/>
      <c r="B53" s="18"/>
      <c r="C53" s="30"/>
      <c r="D53" s="31"/>
      <c r="E53" s="32"/>
      <c r="F53" s="4"/>
      <c r="G53" s="5"/>
      <c r="H53" s="32"/>
      <c r="I53" s="31"/>
      <c r="J53" s="4"/>
      <c r="K53" s="33"/>
      <c r="L53" s="32"/>
      <c r="M53" s="40"/>
    </row>
    <row r="54" spans="1:13" ht="18" customHeight="1" x14ac:dyDescent="0.15">
      <c r="A54" s="30"/>
      <c r="B54" s="30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</row>
    <row r="55" spans="1:13" ht="18" customHeight="1" x14ac:dyDescent="0.15">
      <c r="A55" s="30">
        <v>20210601</v>
      </c>
      <c r="B55" s="16" t="s">
        <v>52</v>
      </c>
      <c r="C55" s="30" t="s">
        <v>53</v>
      </c>
      <c r="D55" s="31">
        <v>44290</v>
      </c>
      <c r="E55" s="32">
        <v>40600</v>
      </c>
      <c r="F55" s="4">
        <f>SUM(F56:F57)</f>
        <v>0</v>
      </c>
      <c r="G55" s="5"/>
      <c r="H55" s="32">
        <f>E55-F55</f>
        <v>40600</v>
      </c>
      <c r="I55" s="31"/>
      <c r="J55" s="4">
        <f>SUM(J56:J57)</f>
        <v>0</v>
      </c>
      <c r="K55" s="33"/>
      <c r="L55" s="32">
        <f>E55-J55</f>
        <v>40600</v>
      </c>
      <c r="M55" s="40"/>
    </row>
    <row r="56" spans="1:13" ht="18" customHeight="1" x14ac:dyDescent="0.15">
      <c r="A56" s="30"/>
      <c r="B56" s="17"/>
      <c r="C56" s="30"/>
      <c r="D56" s="31"/>
      <c r="E56" s="32"/>
      <c r="F56" s="4"/>
      <c r="G56" s="5"/>
      <c r="H56" s="32"/>
      <c r="I56" s="31"/>
      <c r="J56" s="4"/>
      <c r="K56" s="5"/>
      <c r="L56" s="32"/>
      <c r="M56" s="40"/>
    </row>
    <row r="57" spans="1:13" ht="18" customHeight="1" x14ac:dyDescent="0.15">
      <c r="A57" s="30"/>
      <c r="B57" s="18"/>
      <c r="C57" s="30"/>
      <c r="D57" s="31"/>
      <c r="E57" s="32"/>
      <c r="F57" s="4"/>
      <c r="G57" s="5"/>
      <c r="H57" s="32"/>
      <c r="I57" s="31"/>
      <c r="J57" s="4"/>
      <c r="K57" s="5"/>
      <c r="L57" s="32"/>
      <c r="M57" s="40"/>
    </row>
    <row r="58" spans="1:13" ht="18" customHeight="1" x14ac:dyDescent="0.15">
      <c r="A58" s="30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</row>
    <row r="59" spans="1:13" ht="18" customHeight="1" x14ac:dyDescent="0.15">
      <c r="A59" s="30">
        <v>20210601</v>
      </c>
      <c r="B59" s="16" t="s">
        <v>52</v>
      </c>
      <c r="C59" s="30" t="s">
        <v>54</v>
      </c>
      <c r="D59" s="31">
        <v>44290</v>
      </c>
      <c r="E59" s="32">
        <v>250000</v>
      </c>
      <c r="F59" s="4">
        <f>SUM(F60:F62)</f>
        <v>125000</v>
      </c>
      <c r="G59" s="5"/>
      <c r="H59" s="32">
        <f>E59-F59</f>
        <v>125000</v>
      </c>
      <c r="I59" s="31"/>
      <c r="J59" s="4">
        <f>SUM(J60:J62)</f>
        <v>0</v>
      </c>
      <c r="K59" s="33"/>
      <c r="L59" s="32">
        <f>E59-J59</f>
        <v>250000</v>
      </c>
      <c r="M59" s="40"/>
    </row>
    <row r="60" spans="1:13" ht="18" customHeight="1" x14ac:dyDescent="0.15">
      <c r="A60" s="30"/>
      <c r="B60" s="17"/>
      <c r="C60" s="30"/>
      <c r="D60" s="31"/>
      <c r="E60" s="32"/>
      <c r="F60" s="4">
        <v>50000</v>
      </c>
      <c r="G60" s="5">
        <v>43922</v>
      </c>
      <c r="H60" s="32"/>
      <c r="I60" s="31"/>
      <c r="J60" s="4"/>
      <c r="K60" s="5"/>
      <c r="L60" s="32"/>
      <c r="M60" s="40"/>
    </row>
    <row r="61" spans="1:13" ht="18" customHeight="1" x14ac:dyDescent="0.15">
      <c r="A61" s="30"/>
      <c r="B61" s="17"/>
      <c r="C61" s="30"/>
      <c r="D61" s="31"/>
      <c r="E61" s="32"/>
      <c r="F61" s="4">
        <v>75000</v>
      </c>
      <c r="G61" s="5">
        <v>43922</v>
      </c>
      <c r="H61" s="32"/>
      <c r="I61" s="31"/>
      <c r="J61" s="4"/>
      <c r="K61" s="5"/>
      <c r="L61" s="32"/>
      <c r="M61" s="40"/>
    </row>
    <row r="62" spans="1:13" ht="18" customHeight="1" x14ac:dyDescent="0.15">
      <c r="A62" s="30"/>
      <c r="B62" s="18"/>
      <c r="C62" s="30"/>
      <c r="D62" s="31"/>
      <c r="E62" s="32"/>
      <c r="H62" s="32"/>
      <c r="I62" s="31"/>
      <c r="J62" s="4"/>
      <c r="K62" s="5"/>
      <c r="L62" s="32"/>
      <c r="M62" s="40"/>
    </row>
    <row r="63" spans="1:13" ht="18" customHeight="1" x14ac:dyDescent="0.15">
      <c r="A63" s="30"/>
      <c r="B63" s="30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</row>
    <row r="64" spans="1:13" ht="18" customHeight="1" x14ac:dyDescent="0.15">
      <c r="A64" s="30">
        <v>20210601</v>
      </c>
      <c r="B64" s="16" t="s">
        <v>52</v>
      </c>
      <c r="C64" s="30" t="s">
        <v>55</v>
      </c>
      <c r="D64" s="31">
        <v>44290</v>
      </c>
      <c r="E64" s="32">
        <v>200000</v>
      </c>
      <c r="F64" s="4">
        <f>SUM(F65:F67)</f>
        <v>200000</v>
      </c>
      <c r="G64" s="5"/>
      <c r="H64" s="32">
        <f>E64-F64</f>
        <v>0</v>
      </c>
      <c r="I64" s="31"/>
      <c r="J64" s="4">
        <f>SUM(J65:J67)</f>
        <v>256000</v>
      </c>
      <c r="K64" s="33"/>
      <c r="L64" s="32">
        <f>E64-J64</f>
        <v>-56000</v>
      </c>
      <c r="M64" s="40"/>
    </row>
    <row r="65" spans="1:13" ht="18" customHeight="1" x14ac:dyDescent="0.15">
      <c r="A65" s="30"/>
      <c r="B65" s="17"/>
      <c r="C65" s="30"/>
      <c r="D65" s="31"/>
      <c r="E65" s="32"/>
      <c r="F65" s="4">
        <v>200000</v>
      </c>
      <c r="G65" s="5">
        <v>43922</v>
      </c>
      <c r="H65" s="32"/>
      <c r="I65" s="31"/>
      <c r="J65" s="4">
        <v>78000</v>
      </c>
      <c r="K65" s="5">
        <v>43922</v>
      </c>
      <c r="L65" s="32"/>
      <c r="M65" s="40"/>
    </row>
    <row r="66" spans="1:13" ht="18" customHeight="1" x14ac:dyDescent="0.15">
      <c r="A66" s="30"/>
      <c r="B66" s="17"/>
      <c r="C66" s="30"/>
      <c r="D66" s="31"/>
      <c r="E66" s="32"/>
      <c r="F66" s="4"/>
      <c r="G66" s="5"/>
      <c r="H66" s="32"/>
      <c r="I66" s="31"/>
      <c r="J66" s="4">
        <v>75000</v>
      </c>
      <c r="K66" s="5">
        <v>43922</v>
      </c>
      <c r="L66" s="32"/>
      <c r="M66" s="40"/>
    </row>
    <row r="67" spans="1:13" ht="18" customHeight="1" x14ac:dyDescent="0.15">
      <c r="A67" s="30"/>
      <c r="B67" s="18"/>
      <c r="C67" s="30"/>
      <c r="D67" s="31"/>
      <c r="E67" s="32"/>
      <c r="F67" s="4"/>
      <c r="G67" s="5"/>
      <c r="H67" s="32"/>
      <c r="I67" s="31"/>
      <c r="J67" s="4">
        <v>103000</v>
      </c>
      <c r="K67" s="5">
        <v>44299</v>
      </c>
      <c r="L67" s="32"/>
      <c r="M67" s="40"/>
    </row>
    <row r="68" spans="1:13" ht="18" customHeight="1" x14ac:dyDescent="0.15">
      <c r="A68" s="30"/>
      <c r="B68" s="30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</row>
    <row r="69" spans="1:13" ht="18" customHeight="1" x14ac:dyDescent="0.15">
      <c r="A69" s="30">
        <v>20210501</v>
      </c>
      <c r="B69" s="16" t="s">
        <v>59</v>
      </c>
      <c r="C69" s="30" t="s">
        <v>60</v>
      </c>
      <c r="D69" s="31">
        <v>44317</v>
      </c>
      <c r="E69" s="32">
        <v>98946</v>
      </c>
      <c r="F69" s="4">
        <f>SUM(F70:F72)</f>
        <v>0</v>
      </c>
      <c r="G69" s="5"/>
      <c r="H69" s="32">
        <f>E69-F69</f>
        <v>98946</v>
      </c>
      <c r="I69" s="31"/>
      <c r="J69" s="4">
        <f>SUM(J70:J72)</f>
        <v>0</v>
      </c>
      <c r="K69" s="33"/>
      <c r="L69" s="32">
        <f>E69-J69</f>
        <v>98946</v>
      </c>
      <c r="M69" s="40"/>
    </row>
    <row r="70" spans="1:13" ht="18" customHeight="1" x14ac:dyDescent="0.15">
      <c r="A70" s="30"/>
      <c r="B70" s="17"/>
      <c r="C70" s="30"/>
      <c r="D70" s="31"/>
      <c r="E70" s="32"/>
      <c r="F70" s="4"/>
      <c r="G70" s="5"/>
      <c r="H70" s="32"/>
      <c r="I70" s="31"/>
      <c r="J70" s="4"/>
      <c r="K70" s="5"/>
      <c r="L70" s="32"/>
      <c r="M70" s="40"/>
    </row>
    <row r="71" spans="1:13" ht="18" customHeight="1" x14ac:dyDescent="0.15">
      <c r="A71" s="30"/>
      <c r="B71" s="17"/>
      <c r="C71" s="30"/>
      <c r="D71" s="31"/>
      <c r="E71" s="32"/>
      <c r="F71" s="4"/>
      <c r="G71" s="5"/>
      <c r="H71" s="32"/>
      <c r="I71" s="31"/>
      <c r="J71" s="4"/>
      <c r="K71" s="5"/>
      <c r="L71" s="32"/>
      <c r="M71" s="40"/>
    </row>
    <row r="72" spans="1:13" ht="18" customHeight="1" x14ac:dyDescent="0.15">
      <c r="A72" s="30"/>
      <c r="B72" s="18"/>
      <c r="C72" s="30"/>
      <c r="D72" s="31"/>
      <c r="E72" s="32"/>
      <c r="F72" s="4"/>
      <c r="G72" s="5"/>
      <c r="H72" s="32"/>
      <c r="I72" s="31"/>
      <c r="J72" s="4"/>
      <c r="K72" s="5"/>
      <c r="L72" s="32"/>
      <c r="M72" s="40"/>
    </row>
    <row r="73" spans="1:13" ht="18" customHeight="1" x14ac:dyDescent="0.15">
      <c r="A73" s="30"/>
      <c r="B73" s="30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</row>
    <row r="74" spans="1:13" ht="18" customHeight="1" x14ac:dyDescent="0.15">
      <c r="A74" s="30">
        <v>20210520</v>
      </c>
      <c r="B74" s="16" t="s">
        <v>56</v>
      </c>
      <c r="C74" s="30" t="s">
        <v>58</v>
      </c>
      <c r="D74" s="31">
        <v>44320</v>
      </c>
      <c r="E74" s="32">
        <v>32000</v>
      </c>
      <c r="F74" s="4">
        <f>SUM(F75:F77)</f>
        <v>0</v>
      </c>
      <c r="G74" s="5"/>
      <c r="H74" s="32">
        <f>E74-F74</f>
        <v>32000</v>
      </c>
      <c r="I74" s="31"/>
      <c r="J74" s="4">
        <f>SUM(J75:J77)</f>
        <v>0</v>
      </c>
      <c r="K74" s="33"/>
      <c r="L74" s="32">
        <f>E74-J74</f>
        <v>32000</v>
      </c>
      <c r="M74" s="40"/>
    </row>
    <row r="75" spans="1:13" ht="18" customHeight="1" x14ac:dyDescent="0.15">
      <c r="A75" s="30"/>
      <c r="B75" s="17"/>
      <c r="C75" s="30"/>
      <c r="D75" s="31"/>
      <c r="E75" s="32"/>
      <c r="F75" s="4"/>
      <c r="G75" s="5"/>
      <c r="H75" s="32"/>
      <c r="I75" s="31"/>
      <c r="J75" s="4"/>
      <c r="K75" s="5"/>
      <c r="L75" s="32"/>
      <c r="M75" s="40"/>
    </row>
    <row r="76" spans="1:13" ht="18" customHeight="1" x14ac:dyDescent="0.15">
      <c r="A76" s="30"/>
      <c r="B76" s="17"/>
      <c r="C76" s="30"/>
      <c r="D76" s="31"/>
      <c r="E76" s="32"/>
      <c r="F76" s="4"/>
      <c r="G76" s="5"/>
      <c r="H76" s="32"/>
      <c r="I76" s="31"/>
      <c r="J76" s="4"/>
      <c r="K76" s="5"/>
      <c r="L76" s="32"/>
      <c r="M76" s="40"/>
    </row>
    <row r="77" spans="1:13" ht="18" customHeight="1" x14ac:dyDescent="0.15">
      <c r="A77" s="30"/>
      <c r="B77" s="18"/>
      <c r="C77" s="30"/>
      <c r="D77" s="31"/>
      <c r="E77" s="32"/>
      <c r="F77" s="4"/>
      <c r="G77" s="5"/>
      <c r="H77" s="32"/>
      <c r="I77" s="31"/>
      <c r="J77" s="4"/>
      <c r="K77" s="5"/>
      <c r="L77" s="32"/>
      <c r="M77" s="40"/>
    </row>
    <row r="78" spans="1:13" ht="18" customHeight="1" x14ac:dyDescent="0.15">
      <c r="A78" s="30"/>
      <c r="B78" s="30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</row>
    <row r="79" spans="1:13" ht="18" customHeight="1" x14ac:dyDescent="0.15"/>
    <row r="80" spans="1:13" ht="18" customHeight="1" x14ac:dyDescent="0.15"/>
    <row r="81" ht="18" customHeight="1" x14ac:dyDescent="0.15"/>
    <row r="82" ht="18" customHeight="1" x14ac:dyDescent="0.15"/>
    <row r="83" ht="18" customHeight="1" x14ac:dyDescent="0.15"/>
    <row r="84" ht="18" customHeight="1" x14ac:dyDescent="0.15"/>
    <row r="85" ht="18" customHeight="1" x14ac:dyDescent="0.15"/>
    <row r="86" ht="18" customHeight="1" x14ac:dyDescent="0.15"/>
    <row r="87" ht="18" customHeight="1" x14ac:dyDescent="0.15"/>
    <row r="88" ht="18" customHeight="1" x14ac:dyDescent="0.15"/>
    <row r="89" ht="18" customHeight="1" x14ac:dyDescent="0.15"/>
    <row r="90" ht="18" customHeight="1" x14ac:dyDescent="0.15"/>
    <row r="91" ht="18" customHeight="1" x14ac:dyDescent="0.15"/>
    <row r="92" ht="18" customHeight="1" x14ac:dyDescent="0.15"/>
    <row r="93" ht="18" customHeight="1" x14ac:dyDescent="0.15"/>
    <row r="94" ht="18" customHeight="1" x14ac:dyDescent="0.15"/>
    <row r="95" ht="18" customHeight="1" x14ac:dyDescent="0.15"/>
    <row r="96" ht="18" customHeight="1" x14ac:dyDescent="0.15"/>
    <row r="97" ht="18" customHeight="1" x14ac:dyDescent="0.15"/>
    <row r="98" ht="18" customHeight="1" x14ac:dyDescent="0.15"/>
    <row r="99" ht="18" customHeight="1" x14ac:dyDescent="0.15"/>
    <row r="100" ht="18" customHeight="1" x14ac:dyDescent="0.15"/>
    <row r="101" ht="18" customHeight="1" x14ac:dyDescent="0.15"/>
    <row r="102" ht="18" customHeight="1" x14ac:dyDescent="0.15"/>
    <row r="103" ht="18" customHeight="1" x14ac:dyDescent="0.15"/>
    <row r="104" ht="18" customHeight="1" x14ac:dyDescent="0.15"/>
    <row r="105" ht="18" customHeight="1" x14ac:dyDescent="0.15"/>
    <row r="106" ht="18" customHeight="1" x14ac:dyDescent="0.15"/>
    <row r="107" ht="18" customHeight="1" x14ac:dyDescent="0.15"/>
    <row r="108" ht="18" customHeight="1" x14ac:dyDescent="0.15"/>
    <row r="109" ht="18" customHeight="1" x14ac:dyDescent="0.15"/>
    <row r="110" ht="18" customHeight="1" x14ac:dyDescent="0.15"/>
    <row r="111" ht="18" customHeight="1" x14ac:dyDescent="0.15"/>
    <row r="112" ht="18" customHeight="1" x14ac:dyDescent="0.15"/>
    <row r="113" ht="18" customHeight="1" x14ac:dyDescent="0.15"/>
    <row r="114" ht="18" customHeight="1" x14ac:dyDescent="0.15"/>
    <row r="115" ht="18" customHeight="1" x14ac:dyDescent="0.15"/>
    <row r="116" ht="18" customHeight="1" x14ac:dyDescent="0.15"/>
    <row r="117" ht="18" customHeight="1" x14ac:dyDescent="0.15"/>
    <row r="118" ht="18" customHeight="1" x14ac:dyDescent="0.15"/>
    <row r="119" ht="18" customHeight="1" x14ac:dyDescent="0.15"/>
    <row r="120" ht="18" customHeight="1" x14ac:dyDescent="0.15"/>
    <row r="121" ht="18" customHeight="1" x14ac:dyDescent="0.15"/>
    <row r="122" ht="18" customHeight="1" x14ac:dyDescent="0.15"/>
    <row r="123" ht="18" customHeight="1" x14ac:dyDescent="0.15"/>
    <row r="124" ht="18" customHeight="1" x14ac:dyDescent="0.15"/>
    <row r="125" ht="18" customHeight="1" x14ac:dyDescent="0.15"/>
    <row r="126" ht="18" customHeight="1" x14ac:dyDescent="0.15"/>
    <row r="127" ht="18" customHeight="1" x14ac:dyDescent="0.15"/>
    <row r="128" ht="18" customHeight="1" x14ac:dyDescent="0.15"/>
    <row r="129" ht="18" customHeight="1" x14ac:dyDescent="0.15"/>
    <row r="130" ht="18" customHeight="1" x14ac:dyDescent="0.15"/>
    <row r="131" ht="18" customHeight="1" x14ac:dyDescent="0.15"/>
    <row r="132" ht="18" customHeight="1" x14ac:dyDescent="0.15"/>
    <row r="133" ht="18" customHeight="1" x14ac:dyDescent="0.15"/>
    <row r="134" ht="18" customHeight="1" x14ac:dyDescent="0.15"/>
    <row r="135" ht="18" customHeight="1" x14ac:dyDescent="0.15"/>
    <row r="136" ht="18" customHeight="1" x14ac:dyDescent="0.15"/>
    <row r="137" ht="18" customHeight="1" x14ac:dyDescent="0.15"/>
    <row r="138" ht="18" customHeight="1" x14ac:dyDescent="0.15"/>
    <row r="139" ht="18" customHeight="1" x14ac:dyDescent="0.15"/>
    <row r="140" ht="18" customHeight="1" x14ac:dyDescent="0.15"/>
    <row r="141" ht="18" customHeight="1" x14ac:dyDescent="0.15"/>
    <row r="142" ht="18" customHeight="1" x14ac:dyDescent="0.15"/>
    <row r="143" ht="18" customHeight="1" x14ac:dyDescent="0.15"/>
    <row r="144" ht="18" customHeight="1" x14ac:dyDescent="0.15"/>
    <row r="145" ht="18" customHeight="1" x14ac:dyDescent="0.15"/>
    <row r="146" ht="18" customHeight="1" x14ac:dyDescent="0.15"/>
    <row r="147" ht="18" customHeight="1" x14ac:dyDescent="0.15"/>
    <row r="148" ht="18" customHeight="1" x14ac:dyDescent="0.15"/>
    <row r="149" ht="18" customHeight="1" x14ac:dyDescent="0.15"/>
    <row r="150" ht="18" customHeight="1" x14ac:dyDescent="0.15"/>
    <row r="151" ht="18" customHeight="1" x14ac:dyDescent="0.15"/>
    <row r="152" ht="18" customHeight="1" x14ac:dyDescent="0.15"/>
    <row r="153" ht="18" customHeight="1" x14ac:dyDescent="0.15"/>
    <row r="154" ht="18" customHeight="1" x14ac:dyDescent="0.15"/>
    <row r="155" ht="18" customHeight="1" x14ac:dyDescent="0.15"/>
    <row r="156" ht="18" customHeight="1" x14ac:dyDescent="0.15"/>
    <row r="157" ht="18" customHeight="1" x14ac:dyDescent="0.15"/>
    <row r="158" ht="18" customHeight="1" x14ac:dyDescent="0.15"/>
    <row r="159" ht="18" customHeight="1" x14ac:dyDescent="0.15"/>
    <row r="160" ht="18" customHeight="1" x14ac:dyDescent="0.15"/>
    <row r="161" ht="18" customHeight="1" x14ac:dyDescent="0.15"/>
    <row r="162" ht="18" customHeight="1" x14ac:dyDescent="0.15"/>
    <row r="163" ht="18" customHeight="1" x14ac:dyDescent="0.15"/>
    <row r="164" ht="18" customHeight="1" x14ac:dyDescent="0.15"/>
    <row r="165" ht="18" customHeight="1" x14ac:dyDescent="0.15"/>
    <row r="166" ht="18" customHeight="1" x14ac:dyDescent="0.15"/>
    <row r="167" ht="18" customHeight="1" x14ac:dyDescent="0.15"/>
    <row r="168" ht="18" customHeight="1" x14ac:dyDescent="0.15"/>
    <row r="169" ht="18" customHeight="1" x14ac:dyDescent="0.15"/>
    <row r="170" ht="18" customHeight="1" x14ac:dyDescent="0.15"/>
    <row r="171" ht="18" customHeight="1" x14ac:dyDescent="0.15"/>
    <row r="172" ht="18" customHeight="1" x14ac:dyDescent="0.15"/>
    <row r="173" ht="18" customHeight="1" x14ac:dyDescent="0.15"/>
    <row r="174" ht="18" customHeight="1" x14ac:dyDescent="0.15"/>
    <row r="175" ht="18" customHeight="1" x14ac:dyDescent="0.15"/>
    <row r="176" ht="18" customHeight="1" x14ac:dyDescent="0.15"/>
    <row r="177" ht="18" customHeight="1" x14ac:dyDescent="0.15"/>
    <row r="178" ht="18" customHeight="1" x14ac:dyDescent="0.15"/>
    <row r="179" ht="18" customHeight="1" x14ac:dyDescent="0.15"/>
    <row r="180" ht="18" customHeight="1" x14ac:dyDescent="0.15"/>
    <row r="181" ht="18" customHeight="1" x14ac:dyDescent="0.15"/>
    <row r="182" ht="18" customHeight="1" x14ac:dyDescent="0.15"/>
    <row r="183" ht="18" customHeight="1" x14ac:dyDescent="0.15"/>
    <row r="184" ht="18" customHeight="1" x14ac:dyDescent="0.15"/>
    <row r="185" ht="18" customHeight="1" x14ac:dyDescent="0.15"/>
    <row r="186" ht="18" customHeight="1" x14ac:dyDescent="0.15"/>
    <row r="187" ht="18" customHeight="1" x14ac:dyDescent="0.15"/>
    <row r="188" ht="18" customHeight="1" x14ac:dyDescent="0.15"/>
    <row r="189" ht="18" customHeight="1" x14ac:dyDescent="0.15"/>
    <row r="190" ht="18" customHeight="1" x14ac:dyDescent="0.15"/>
    <row r="191" ht="18" customHeight="1" x14ac:dyDescent="0.15"/>
    <row r="192" ht="18" customHeight="1" x14ac:dyDescent="0.15"/>
    <row r="193" ht="18" customHeight="1" x14ac:dyDescent="0.15"/>
    <row r="194" ht="18" customHeight="1" x14ac:dyDescent="0.15"/>
    <row r="195" ht="18" customHeight="1" x14ac:dyDescent="0.15"/>
    <row r="196" ht="18" customHeight="1" x14ac:dyDescent="0.15"/>
    <row r="197" ht="18" customHeight="1" x14ac:dyDescent="0.15"/>
    <row r="198" ht="18" customHeight="1" x14ac:dyDescent="0.15"/>
    <row r="199" ht="18" customHeight="1" x14ac:dyDescent="0.15"/>
    <row r="200" ht="18" customHeight="1" x14ac:dyDescent="0.15"/>
    <row r="201" ht="18" customHeight="1" x14ac:dyDescent="0.15"/>
    <row r="202" ht="18" customHeight="1" x14ac:dyDescent="0.15"/>
    <row r="203" ht="18" customHeight="1" x14ac:dyDescent="0.15"/>
    <row r="204" ht="18" customHeight="1" x14ac:dyDescent="0.15"/>
    <row r="205" ht="18" customHeight="1" x14ac:dyDescent="0.15"/>
    <row r="206" ht="18" customHeight="1" x14ac:dyDescent="0.15"/>
    <row r="207" ht="18" customHeight="1" x14ac:dyDescent="0.15"/>
    <row r="208" ht="18" customHeight="1" x14ac:dyDescent="0.15"/>
    <row r="209" ht="18" customHeight="1" x14ac:dyDescent="0.15"/>
    <row r="210" ht="18" customHeight="1" x14ac:dyDescent="0.15"/>
    <row r="211" ht="18" customHeight="1" x14ac:dyDescent="0.15"/>
    <row r="212" ht="18" customHeight="1" x14ac:dyDescent="0.15"/>
    <row r="213" ht="18" customHeight="1" x14ac:dyDescent="0.15"/>
    <row r="214" ht="18" customHeight="1" x14ac:dyDescent="0.15"/>
    <row r="215" ht="18" customHeight="1" x14ac:dyDescent="0.15"/>
    <row r="216" ht="18" customHeight="1" x14ac:dyDescent="0.15"/>
    <row r="217" ht="18" customHeight="1" x14ac:dyDescent="0.15"/>
    <row r="218" ht="18" customHeight="1" x14ac:dyDescent="0.15"/>
    <row r="219" ht="18" customHeight="1" x14ac:dyDescent="0.15"/>
    <row r="220" ht="18" customHeight="1" x14ac:dyDescent="0.15"/>
    <row r="221" ht="18" customHeight="1" x14ac:dyDescent="0.15"/>
    <row r="222" ht="18" customHeight="1" x14ac:dyDescent="0.15"/>
    <row r="223" ht="18" customHeight="1" x14ac:dyDescent="0.15"/>
    <row r="224" ht="18" customHeight="1" x14ac:dyDescent="0.15"/>
    <row r="225" ht="18" customHeight="1" x14ac:dyDescent="0.15"/>
    <row r="226" ht="18" customHeight="1" x14ac:dyDescent="0.15"/>
    <row r="227" ht="18" customHeight="1" x14ac:dyDescent="0.15"/>
    <row r="228" ht="18" customHeight="1" x14ac:dyDescent="0.15"/>
    <row r="229" ht="18" customHeight="1" x14ac:dyDescent="0.15"/>
    <row r="230" ht="18" customHeight="1" x14ac:dyDescent="0.15"/>
    <row r="231" ht="18" customHeight="1" x14ac:dyDescent="0.15"/>
    <row r="232" ht="18" customHeight="1" x14ac:dyDescent="0.15"/>
    <row r="233" ht="18" customHeight="1" x14ac:dyDescent="0.15"/>
    <row r="234" ht="18" customHeight="1" x14ac:dyDescent="0.15"/>
    <row r="235" ht="18" customHeight="1" x14ac:dyDescent="0.15"/>
    <row r="236" ht="18" customHeight="1" x14ac:dyDescent="0.15"/>
    <row r="237" ht="18" customHeight="1" x14ac:dyDescent="0.15"/>
    <row r="238" ht="18" customHeight="1" x14ac:dyDescent="0.15"/>
    <row r="239" ht="18" customHeight="1" x14ac:dyDescent="0.15"/>
    <row r="240" ht="18" customHeight="1" x14ac:dyDescent="0.15"/>
    <row r="241" ht="18" customHeight="1" x14ac:dyDescent="0.15"/>
    <row r="242" ht="18" customHeight="1" x14ac:dyDescent="0.15"/>
    <row r="243" ht="18" customHeight="1" x14ac:dyDescent="0.15"/>
    <row r="244" ht="18" customHeight="1" x14ac:dyDescent="0.15"/>
    <row r="245" ht="18" customHeight="1" x14ac:dyDescent="0.15"/>
    <row r="246" ht="18" customHeight="1" x14ac:dyDescent="0.15"/>
    <row r="247" ht="18" customHeight="1" x14ac:dyDescent="0.15"/>
    <row r="248" ht="18" customHeight="1" x14ac:dyDescent="0.15"/>
    <row r="249" ht="18" customHeight="1" x14ac:dyDescent="0.15"/>
    <row r="250" ht="18" customHeight="1" x14ac:dyDescent="0.15"/>
    <row r="251" ht="18" customHeight="1" x14ac:dyDescent="0.15"/>
    <row r="252" ht="18" customHeight="1" x14ac:dyDescent="0.15"/>
    <row r="253" ht="18" customHeight="1" x14ac:dyDescent="0.15"/>
    <row r="254" ht="18" customHeight="1" x14ac:dyDescent="0.15"/>
    <row r="255" ht="18" customHeight="1" x14ac:dyDescent="0.15"/>
    <row r="256" ht="18" customHeight="1" x14ac:dyDescent="0.15"/>
    <row r="257" ht="18" customHeight="1" x14ac:dyDescent="0.15"/>
    <row r="258" ht="18" customHeight="1" x14ac:dyDescent="0.15"/>
    <row r="259" ht="18" customHeight="1" x14ac:dyDescent="0.15"/>
    <row r="260" ht="18" customHeight="1" x14ac:dyDescent="0.15"/>
    <row r="261" ht="18" customHeight="1" x14ac:dyDescent="0.15"/>
    <row r="262" ht="18" customHeight="1" x14ac:dyDescent="0.15"/>
    <row r="263" ht="18" customHeight="1" x14ac:dyDescent="0.15"/>
    <row r="264" ht="18" customHeight="1" x14ac:dyDescent="0.15"/>
    <row r="265" ht="18" customHeight="1" x14ac:dyDescent="0.15"/>
    <row r="266" ht="18" customHeight="1" x14ac:dyDescent="0.15"/>
    <row r="267" ht="18" customHeight="1" x14ac:dyDescent="0.15"/>
    <row r="268" ht="18" customHeight="1" x14ac:dyDescent="0.15"/>
    <row r="269" ht="18" customHeight="1" x14ac:dyDescent="0.15"/>
    <row r="270" ht="18" customHeight="1" x14ac:dyDescent="0.15"/>
    <row r="271" ht="18" customHeight="1" x14ac:dyDescent="0.15"/>
    <row r="272" ht="18" customHeight="1" x14ac:dyDescent="0.15"/>
    <row r="273" ht="18" customHeight="1" x14ac:dyDescent="0.15"/>
    <row r="274" ht="18" customHeight="1" x14ac:dyDescent="0.15"/>
    <row r="275" ht="18" customHeight="1" x14ac:dyDescent="0.15"/>
    <row r="276" ht="18" customHeight="1" x14ac:dyDescent="0.15"/>
    <row r="277" ht="18" customHeight="1" x14ac:dyDescent="0.15"/>
    <row r="278" ht="18" customHeight="1" x14ac:dyDescent="0.15"/>
    <row r="279" ht="18" customHeight="1" x14ac:dyDescent="0.15"/>
    <row r="280" ht="18" customHeight="1" x14ac:dyDescent="0.15"/>
    <row r="281" ht="18" customHeight="1" x14ac:dyDescent="0.15"/>
    <row r="282" ht="18" customHeight="1" x14ac:dyDescent="0.15"/>
    <row r="283" ht="18" customHeight="1" x14ac:dyDescent="0.15"/>
    <row r="284" ht="18" customHeight="1" x14ac:dyDescent="0.15"/>
    <row r="285" ht="18" customHeight="1" x14ac:dyDescent="0.15"/>
    <row r="286" ht="18" customHeight="1" x14ac:dyDescent="0.15"/>
    <row r="287" ht="18" customHeight="1" x14ac:dyDescent="0.15"/>
    <row r="288" ht="18" customHeight="1" x14ac:dyDescent="0.15"/>
    <row r="289" ht="18" customHeight="1" x14ac:dyDescent="0.15"/>
    <row r="290" ht="18" customHeight="1" x14ac:dyDescent="0.15"/>
    <row r="291" ht="18" customHeight="1" x14ac:dyDescent="0.15"/>
    <row r="292" ht="18" customHeight="1" x14ac:dyDescent="0.15"/>
    <row r="293" ht="18" customHeight="1" x14ac:dyDescent="0.15"/>
    <row r="294" ht="18" customHeight="1" x14ac:dyDescent="0.15"/>
    <row r="295" ht="18" customHeight="1" x14ac:dyDescent="0.15"/>
    <row r="296" ht="18" customHeight="1" x14ac:dyDescent="0.15"/>
    <row r="297" ht="18" customHeight="1" x14ac:dyDescent="0.15"/>
    <row r="298" ht="18" customHeight="1" x14ac:dyDescent="0.15"/>
    <row r="299" ht="18" customHeight="1" x14ac:dyDescent="0.15"/>
    <row r="300" ht="18" customHeight="1" x14ac:dyDescent="0.15"/>
    <row r="301" ht="18" customHeight="1" x14ac:dyDescent="0.15"/>
    <row r="302" ht="18" customHeight="1" x14ac:dyDescent="0.15"/>
    <row r="303" ht="18" customHeight="1" x14ac:dyDescent="0.15"/>
    <row r="304" ht="18" customHeight="1" x14ac:dyDescent="0.15"/>
    <row r="305" ht="18" customHeight="1" x14ac:dyDescent="0.15"/>
    <row r="306" ht="18" customHeight="1" x14ac:dyDescent="0.15"/>
    <row r="307" ht="18" customHeight="1" x14ac:dyDescent="0.15"/>
    <row r="308" ht="18" customHeight="1" x14ac:dyDescent="0.15"/>
    <row r="309" ht="18" customHeight="1" x14ac:dyDescent="0.15"/>
    <row r="310" ht="18" customHeight="1" x14ac:dyDescent="0.15"/>
  </sheetData>
  <autoFilter ref="H1:H310" xr:uid="{8BEEB471-A64F-4D4F-9F63-572DEDAC6134}"/>
  <mergeCells count="178">
    <mergeCell ref="H74:H77"/>
    <mergeCell ref="I74:I77"/>
    <mergeCell ref="L74:L77"/>
    <mergeCell ref="M74:M77"/>
    <mergeCell ref="A78:M78"/>
    <mergeCell ref="A74:A77"/>
    <mergeCell ref="B74:B77"/>
    <mergeCell ref="C74:C77"/>
    <mergeCell ref="D74:D77"/>
    <mergeCell ref="E74:E77"/>
    <mergeCell ref="A73:M73"/>
    <mergeCell ref="A43:M43"/>
    <mergeCell ref="A44:A47"/>
    <mergeCell ref="B44:B47"/>
    <mergeCell ref="C44:C47"/>
    <mergeCell ref="D44:D47"/>
    <mergeCell ref="E44:E47"/>
    <mergeCell ref="H44:H47"/>
    <mergeCell ref="I44:I47"/>
    <mergeCell ref="L44:L47"/>
    <mergeCell ref="M44:M47"/>
    <mergeCell ref="M64:M67"/>
    <mergeCell ref="A68:M68"/>
    <mergeCell ref="A69:A72"/>
    <mergeCell ref="B69:B72"/>
    <mergeCell ref="C69:C72"/>
    <mergeCell ref="D69:D72"/>
    <mergeCell ref="E69:E72"/>
    <mergeCell ref="H69:H72"/>
    <mergeCell ref="I69:I72"/>
    <mergeCell ref="L69:L72"/>
    <mergeCell ref="M69:M72"/>
    <mergeCell ref="D64:D67"/>
    <mergeCell ref="E64:E67"/>
    <mergeCell ref="H64:H67"/>
    <mergeCell ref="I64:I67"/>
    <mergeCell ref="L64:L67"/>
    <mergeCell ref="B55:B57"/>
    <mergeCell ref="B59:B62"/>
    <mergeCell ref="A64:A67"/>
    <mergeCell ref="B64:B67"/>
    <mergeCell ref="C64:C67"/>
    <mergeCell ref="I59:I62"/>
    <mergeCell ref="L59:L62"/>
    <mergeCell ref="M59:M62"/>
    <mergeCell ref="A63:M63"/>
    <mergeCell ref="B2:B3"/>
    <mergeCell ref="B4:B5"/>
    <mergeCell ref="B7:B10"/>
    <mergeCell ref="B12:B13"/>
    <mergeCell ref="B15:B16"/>
    <mergeCell ref="B18:B20"/>
    <mergeCell ref="B22:B23"/>
    <mergeCell ref="B25:B28"/>
    <mergeCell ref="B30:B32"/>
    <mergeCell ref="B34:B37"/>
    <mergeCell ref="B39:B42"/>
    <mergeCell ref="B49:B53"/>
    <mergeCell ref="A55:A57"/>
    <mergeCell ref="C55:C57"/>
    <mergeCell ref="D55:D57"/>
    <mergeCell ref="E55:E57"/>
    <mergeCell ref="H55:H57"/>
    <mergeCell ref="I55:I57"/>
    <mergeCell ref="L55:L57"/>
    <mergeCell ref="M55:M57"/>
    <mergeCell ref="A58:M58"/>
    <mergeCell ref="A59:A62"/>
    <mergeCell ref="C59:C62"/>
    <mergeCell ref="D59:D62"/>
    <mergeCell ref="E59:E62"/>
    <mergeCell ref="H59:H62"/>
    <mergeCell ref="L49:L53"/>
    <mergeCell ref="I49:I53"/>
    <mergeCell ref="M49:M53"/>
    <mergeCell ref="A54:M54"/>
    <mergeCell ref="J2:L2"/>
    <mergeCell ref="L4:L5"/>
    <mergeCell ref="L7:L10"/>
    <mergeCell ref="L12:L13"/>
    <mergeCell ref="L15:L16"/>
    <mergeCell ref="L18:L20"/>
    <mergeCell ref="L22:L23"/>
    <mergeCell ref="L25:L28"/>
    <mergeCell ref="L30:L32"/>
    <mergeCell ref="L34:L37"/>
    <mergeCell ref="L39:L42"/>
    <mergeCell ref="F2:I2"/>
    <mergeCell ref="A49:A53"/>
    <mergeCell ref="C49:C53"/>
    <mergeCell ref="D49:D53"/>
    <mergeCell ref="E49:E53"/>
    <mergeCell ref="H49:H53"/>
    <mergeCell ref="D30:D32"/>
    <mergeCell ref="E30:E32"/>
    <mergeCell ref="A2:A3"/>
    <mergeCell ref="C2:C3"/>
    <mergeCell ref="A38:M38"/>
    <mergeCell ref="H30:H32"/>
    <mergeCell ref="I30:I32"/>
    <mergeCell ref="M30:M32"/>
    <mergeCell ref="A34:A37"/>
    <mergeCell ref="C34:C37"/>
    <mergeCell ref="D34:D37"/>
    <mergeCell ref="E34:E37"/>
    <mergeCell ref="H34:H37"/>
    <mergeCell ref="I34:I37"/>
    <mergeCell ref="M34:M37"/>
    <mergeCell ref="A33:M33"/>
    <mergeCell ref="A30:A32"/>
    <mergeCell ref="C30:C32"/>
    <mergeCell ref="H18:H20"/>
    <mergeCell ref="I22:I23"/>
    <mergeCell ref="D2:D3"/>
    <mergeCell ref="D4:D5"/>
    <mergeCell ref="A6:M6"/>
    <mergeCell ref="A11:M11"/>
    <mergeCell ref="A14:M14"/>
    <mergeCell ref="A4:A5"/>
    <mergeCell ref="C4:C5"/>
    <mergeCell ref="E4:E5"/>
    <mergeCell ref="H4:H5"/>
    <mergeCell ref="I4:I5"/>
    <mergeCell ref="M4:M5"/>
    <mergeCell ref="M2:M3"/>
    <mergeCell ref="A17:M17"/>
    <mergeCell ref="C15:C16"/>
    <mergeCell ref="E2:E3"/>
    <mergeCell ref="H15:H16"/>
    <mergeCell ref="I15:I16"/>
    <mergeCell ref="M15:M16"/>
    <mergeCell ref="A24:M24"/>
    <mergeCell ref="C7:C10"/>
    <mergeCell ref="D7:D10"/>
    <mergeCell ref="H7:H10"/>
    <mergeCell ref="I7:I10"/>
    <mergeCell ref="M7:M10"/>
    <mergeCell ref="E7:E10"/>
    <mergeCell ref="A18:A20"/>
    <mergeCell ref="A7:A10"/>
    <mergeCell ref="C18:C20"/>
    <mergeCell ref="D18:D20"/>
    <mergeCell ref="E18:E20"/>
    <mergeCell ref="A15:A16"/>
    <mergeCell ref="H22:H23"/>
    <mergeCell ref="E15:E16"/>
    <mergeCell ref="I25:I28"/>
    <mergeCell ref="M22:M23"/>
    <mergeCell ref="A12:A13"/>
    <mergeCell ref="C12:C13"/>
    <mergeCell ref="D12:D13"/>
    <mergeCell ref="E12:E13"/>
    <mergeCell ref="H12:H13"/>
    <mergeCell ref="I12:I13"/>
    <mergeCell ref="M12:M13"/>
    <mergeCell ref="D15:D16"/>
    <mergeCell ref="A22:A23"/>
    <mergeCell ref="C22:C23"/>
    <mergeCell ref="D22:D23"/>
    <mergeCell ref="E22:E23"/>
    <mergeCell ref="M18:M20"/>
    <mergeCell ref="A21:M21"/>
    <mergeCell ref="I18:I20"/>
    <mergeCell ref="A29:M29"/>
    <mergeCell ref="I39:I42"/>
    <mergeCell ref="M39:M42"/>
    <mergeCell ref="A48:M48"/>
    <mergeCell ref="A39:A42"/>
    <mergeCell ref="C39:C42"/>
    <mergeCell ref="D39:D42"/>
    <mergeCell ref="E39:E42"/>
    <mergeCell ref="H39:H42"/>
    <mergeCell ref="A25:A28"/>
    <mergeCell ref="C25:C28"/>
    <mergeCell ref="D25:D28"/>
    <mergeCell ref="E25:E28"/>
    <mergeCell ref="H25:H28"/>
    <mergeCell ref="M25:M28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705D69-4096-4AC2-886B-D283598F6B64}">
  <dimension ref="A1:H2"/>
  <sheetViews>
    <sheetView workbookViewId="0">
      <selection activeCell="F11" sqref="F11"/>
    </sheetView>
  </sheetViews>
  <sheetFormatPr defaultRowHeight="13.5" x14ac:dyDescent="0.15"/>
  <cols>
    <col min="1" max="2" width="10.875" customWidth="1"/>
    <col min="3" max="3" width="16" customWidth="1"/>
    <col min="4" max="4" width="16.375" style="44" customWidth="1"/>
    <col min="5" max="5" width="12.625" customWidth="1"/>
    <col min="6" max="6" width="19.5" customWidth="1"/>
    <col min="7" max="7" width="18.625" style="46" customWidth="1"/>
    <col min="8" max="8" width="51.875" customWidth="1"/>
  </cols>
  <sheetData>
    <row r="1" spans="1:8" ht="18" customHeight="1" x14ac:dyDescent="0.15">
      <c r="A1" s="12" t="s">
        <v>0</v>
      </c>
      <c r="B1" s="12" t="s">
        <v>37</v>
      </c>
      <c r="C1" s="12" t="s">
        <v>32</v>
      </c>
      <c r="D1" s="43" t="s">
        <v>36</v>
      </c>
      <c r="E1" s="12" t="s">
        <v>33</v>
      </c>
      <c r="F1" s="12" t="s">
        <v>34</v>
      </c>
      <c r="G1" s="45" t="s">
        <v>35</v>
      </c>
      <c r="H1" s="12" t="s">
        <v>5</v>
      </c>
    </row>
    <row r="2" spans="1:8" x14ac:dyDescent="0.15">
      <c r="A2">
        <v>20210401</v>
      </c>
      <c r="B2" t="s">
        <v>38</v>
      </c>
      <c r="C2" t="s">
        <v>39</v>
      </c>
      <c r="D2" s="44">
        <v>44287</v>
      </c>
      <c r="E2">
        <v>1</v>
      </c>
      <c r="F2" t="s">
        <v>40</v>
      </c>
      <c r="G2" s="46">
        <v>2000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项目回款记录</vt:lpstr>
      <vt:lpstr>未记账费用</vt:lpstr>
    </vt:vector>
  </TitlesOfParts>
  <Company>微软中国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杨子水</dc:creator>
  <cp:lastModifiedBy>Administrator</cp:lastModifiedBy>
  <dcterms:created xsi:type="dcterms:W3CDTF">2020-02-22T01:02:33Z</dcterms:created>
  <dcterms:modified xsi:type="dcterms:W3CDTF">2021-06-01T04:16:37Z</dcterms:modified>
</cp:coreProperties>
</file>