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超级电容" sheetId="1" r:id="rId1"/>
  </sheets>
  <calcPr calcId="144525"/>
</workbook>
</file>

<file path=xl/sharedStrings.xml><?xml version="1.0" encoding="utf-8"?>
<sst xmlns="http://schemas.openxmlformats.org/spreadsheetml/2006/main" count="36" uniqueCount="32">
  <si>
    <t>超级电容(SCs)能量计算</t>
  </si>
  <si>
    <t>SCs参数</t>
  </si>
  <si>
    <t>SCs单体容量(F)</t>
  </si>
  <si>
    <t>SCs单体最大电压(V)</t>
  </si>
  <si>
    <t>串联数量</t>
  </si>
  <si>
    <t>并联数量</t>
  </si>
  <si>
    <t>SCs组容量(F)</t>
  </si>
  <si>
    <t>电池组最大电压（V）</t>
  </si>
  <si>
    <t>SCs放电前</t>
  </si>
  <si>
    <t>电压（V）</t>
  </si>
  <si>
    <t>能量（J）=（w.s）</t>
  </si>
  <si>
    <t>能量（kw.h）</t>
  </si>
  <si>
    <t>电量（mAh）=(3.6C)</t>
  </si>
  <si>
    <t>SCs放电后</t>
  </si>
  <si>
    <t>SCs放出能量</t>
  </si>
  <si>
    <t>电压变化量（V）</t>
  </si>
  <si>
    <t>放出能量（J）</t>
  </si>
  <si>
    <t>放出能量（kw.h）</t>
  </si>
  <si>
    <t>放出电量（mAh）</t>
  </si>
  <si>
    <t>SCs</t>
  </si>
  <si>
    <t>energy DOD
（能量放电深度）(%)</t>
  </si>
  <si>
    <t>ampere-hour DOD（电量放电深度）</t>
  </si>
  <si>
    <t>耗电设备</t>
  </si>
  <si>
    <t>功率（W）</t>
  </si>
  <si>
    <t>工作电压（V）</t>
  </si>
  <si>
    <t>工作电流（A）</t>
  </si>
  <si>
    <t>可工作时间（S）</t>
  </si>
  <si>
    <t>充电</t>
  </si>
  <si>
    <t>电池容量（mAh）</t>
  </si>
  <si>
    <t>充电电流（mA）</t>
  </si>
  <si>
    <t>充电时间（s）</t>
  </si>
  <si>
    <t>充电时间（h）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</si>
</sst>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n">
        <color rgb="FF3F3F3F"/>
      </right>
      <top style="thick">
        <color theme="4"/>
      </top>
      <bottom/>
      <diagonal/>
    </border>
    <border>
      <left/>
      <right style="thin">
        <color rgb="FF3F3F3F"/>
      </right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10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23" fillId="20" borderId="1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21" applyAlignment="1">
      <alignment horizontal="center" vertical="center"/>
    </xf>
    <xf numFmtId="0" fontId="0" fillId="3" borderId="1" xfId="37" applyFont="1" applyBorder="1" applyAlignment="1">
      <alignment horizontal="center" vertical="center"/>
    </xf>
    <xf numFmtId="0" fontId="2" fillId="4" borderId="2" xfId="25" applyAlignment="1">
      <alignment horizontal="center" vertical="center"/>
    </xf>
    <xf numFmtId="0" fontId="3" fillId="4" borderId="2" xfId="25" applyFont="1" applyAlignment="1">
      <alignment horizontal="center" vertical="center"/>
    </xf>
    <xf numFmtId="0" fontId="0" fillId="0" borderId="3" xfId="0" applyBorder="1">
      <alignment vertical="center"/>
    </xf>
    <xf numFmtId="0" fontId="4" fillId="5" borderId="2" xfId="3" applyAlignment="1">
      <alignment horizontal="center" vertical="center"/>
    </xf>
    <xf numFmtId="0" fontId="5" fillId="4" borderId="4" xfId="24" applyAlignment="1">
      <alignment horizontal="center" vertical="center"/>
    </xf>
    <xf numFmtId="0" fontId="0" fillId="3" borderId="0" xfId="37" applyFont="1" applyAlignment="1">
      <alignment horizontal="center" vertical="center"/>
    </xf>
    <xf numFmtId="0" fontId="6" fillId="3" borderId="5" xfId="37" applyFont="1" applyBorder="1" applyAlignment="1">
      <alignment horizontal="center" vertical="center"/>
    </xf>
    <xf numFmtId="0" fontId="0" fillId="3" borderId="6" xfId="37" applyBorder="1" applyAlignment="1">
      <alignment horizontal="center" vertical="center"/>
    </xf>
    <xf numFmtId="0" fontId="6" fillId="3" borderId="6" xfId="37" applyFont="1" applyBorder="1" applyAlignment="1">
      <alignment horizontal="center" vertical="center"/>
    </xf>
    <xf numFmtId="0" fontId="2" fillId="4" borderId="2" xfId="25" applyAlignment="1">
      <alignment horizontal="center" vertical="center" wrapText="1"/>
    </xf>
    <xf numFmtId="0" fontId="3" fillId="4" borderId="2" xfId="25" applyFont="1" applyAlignment="1">
      <alignment horizontal="center" vertical="center" wrapText="1"/>
    </xf>
    <xf numFmtId="0" fontId="6" fillId="3" borderId="7" xfId="37" applyFont="1" applyBorder="1" applyAlignment="1">
      <alignment horizontal="center" vertical="center"/>
    </xf>
    <xf numFmtId="0" fontId="7" fillId="4" borderId="2" xfId="25" applyFont="1" applyAlignment="1">
      <alignment horizontal="center" vertical="center"/>
    </xf>
    <xf numFmtId="0" fontId="6" fillId="3" borderId="8" xfId="37" applyFont="1" applyBorder="1" applyAlignment="1">
      <alignment horizontal="center" vertical="center"/>
    </xf>
    <xf numFmtId="0" fontId="0" fillId="3" borderId="5" xfId="37" applyFont="1" applyBorder="1" applyAlignment="1">
      <alignment horizontal="center" vertical="center"/>
    </xf>
    <xf numFmtId="0" fontId="0" fillId="3" borderId="5" xfId="37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zoomScale="85" zoomScaleNormal="85" workbookViewId="0">
      <selection activeCell="G14" sqref="G14"/>
    </sheetView>
  </sheetViews>
  <sheetFormatPr defaultColWidth="9" defaultRowHeight="14.4" outlineLevelCol="7"/>
  <cols>
    <col min="1" max="1" width="24.1296296296296" style="1" customWidth="1"/>
    <col min="2" max="4" width="20.6296296296296" style="1" customWidth="1"/>
    <col min="5" max="5" width="29.6296296296296" style="1" customWidth="1"/>
    <col min="6" max="7" width="20.6296296296296" style="1" customWidth="1"/>
    <col min="8" max="16384" width="9" style="1"/>
  </cols>
  <sheetData>
    <row r="1" customFormat="1" ht="46.5" customHeight="1" spans="1:7">
      <c r="A1" s="2" t="s">
        <v>0</v>
      </c>
      <c r="B1" s="2"/>
      <c r="C1" s="2"/>
      <c r="D1" s="2"/>
      <c r="E1" s="2"/>
      <c r="F1" s="2"/>
      <c r="G1" s="2"/>
    </row>
    <row r="2" ht="30" customHeight="1" spans="1:7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 t="s">
        <v>7</v>
      </c>
    </row>
    <row r="3" ht="30" customHeight="1" spans="1:7">
      <c r="A3" s="6"/>
      <c r="B3" s="7">
        <v>720</v>
      </c>
      <c r="C3" s="7">
        <v>2.5</v>
      </c>
      <c r="D3" s="7">
        <v>1</v>
      </c>
      <c r="E3" s="7">
        <v>1</v>
      </c>
      <c r="F3" s="8">
        <f>PRODUCT(B3,1/D3,E3)</f>
        <v>720</v>
      </c>
      <c r="G3" s="8">
        <f>PRODUCT(C3,D3)</f>
        <v>2.5</v>
      </c>
    </row>
    <row r="4" ht="30" customHeight="1" spans="1:7">
      <c r="A4" s="9" t="s">
        <v>8</v>
      </c>
      <c r="B4" s="4" t="s">
        <v>9</v>
      </c>
      <c r="C4" s="4" t="s">
        <v>10</v>
      </c>
      <c r="D4" s="4" t="s">
        <v>11</v>
      </c>
      <c r="E4" s="4" t="s">
        <v>12</v>
      </c>
      <c r="F4" s="4"/>
      <c r="G4" s="4"/>
    </row>
    <row r="5" ht="30" customHeight="1" spans="1:6">
      <c r="A5" s="10"/>
      <c r="B5" s="7">
        <v>2.5</v>
      </c>
      <c r="C5" s="8">
        <f>PRODUCT(F3,B5,B5,1/2)</f>
        <v>2250</v>
      </c>
      <c r="D5" s="8">
        <f>PRODUCT(C5,1/3600000)</f>
        <v>0.000625</v>
      </c>
      <c r="E5" s="8">
        <f>PRODUCT(F3,B5,5/18)</f>
        <v>500</v>
      </c>
      <c r="F5" s="8"/>
    </row>
    <row r="6" ht="30" customHeight="1" spans="1:6">
      <c r="A6" s="11" t="s">
        <v>13</v>
      </c>
      <c r="B6" s="4" t="s">
        <v>9</v>
      </c>
      <c r="C6" s="4" t="s">
        <v>10</v>
      </c>
      <c r="D6" s="4" t="s">
        <v>11</v>
      </c>
      <c r="E6" s="4" t="s">
        <v>12</v>
      </c>
      <c r="F6" s="4"/>
    </row>
    <row r="7" ht="30" customHeight="1" spans="1:6">
      <c r="A7" s="10"/>
      <c r="B7" s="7">
        <v>0.4</v>
      </c>
      <c r="C7" s="8">
        <f>PRODUCT(F3,B7,B7,1/2)</f>
        <v>57.6</v>
      </c>
      <c r="D7" s="8">
        <f>PRODUCT(C7,1/3600000)</f>
        <v>1.6e-5</v>
      </c>
      <c r="E7" s="8">
        <f>PRODUCT(F3,B7,5/18)</f>
        <v>80</v>
      </c>
      <c r="F7" s="8"/>
    </row>
    <row r="8" ht="30" customHeight="1" spans="1:8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18</v>
      </c>
      <c r="F8" s="5"/>
      <c r="G8"/>
      <c r="H8"/>
    </row>
    <row r="9" ht="30" customHeight="1" spans="1:6">
      <c r="A9" s="10"/>
      <c r="B9" s="8">
        <f>SUM(B5,-B7)</f>
        <v>2.1</v>
      </c>
      <c r="C9" s="8">
        <f>SUM(C5,-C7)</f>
        <v>2192.4</v>
      </c>
      <c r="D9" s="8">
        <f>SUM(D5,-D7)</f>
        <v>0.000609</v>
      </c>
      <c r="E9" s="8">
        <f>SUM(E5,-E7)</f>
        <v>420</v>
      </c>
      <c r="F9" s="8"/>
    </row>
    <row r="10" ht="30" customHeight="1" spans="1:6">
      <c r="A10" s="12" t="s">
        <v>19</v>
      </c>
      <c r="B10" s="13"/>
      <c r="C10" s="14" t="s">
        <v>20</v>
      </c>
      <c r="D10" s="4"/>
      <c r="E10" s="13" t="s">
        <v>21</v>
      </c>
      <c r="F10" s="4"/>
    </row>
    <row r="11" ht="30" customHeight="1" spans="1:6">
      <c r="A11" s="10"/>
      <c r="B11" s="8"/>
      <c r="C11" s="8">
        <f>PRODUCT(C9,1/C5,100)</f>
        <v>97.44</v>
      </c>
      <c r="D11" s="8"/>
      <c r="E11" s="8">
        <f>PRODUCT(E9,1/E5,100)</f>
        <v>84</v>
      </c>
      <c r="F11" s="8"/>
    </row>
    <row r="12" ht="30" customHeight="1" spans="1:6">
      <c r="A12" s="15" t="s">
        <v>22</v>
      </c>
      <c r="B12" s="4" t="s">
        <v>23</v>
      </c>
      <c r="C12" s="16" t="s">
        <v>24</v>
      </c>
      <c r="D12" s="16" t="s">
        <v>25</v>
      </c>
      <c r="E12" s="16" t="s">
        <v>26</v>
      </c>
      <c r="F12" s="8"/>
    </row>
    <row r="13" ht="30" customHeight="1" spans="1:6">
      <c r="A13" s="17"/>
      <c r="B13" s="8"/>
      <c r="C13" s="8"/>
      <c r="D13" s="8"/>
      <c r="E13" s="8"/>
      <c r="F13" s="8"/>
    </row>
    <row r="14" ht="30" customHeight="1" spans="1:6">
      <c r="A14" s="18" t="s">
        <v>27</v>
      </c>
      <c r="B14" s="4" t="s">
        <v>28</v>
      </c>
      <c r="C14" s="4" t="s">
        <v>29</v>
      </c>
      <c r="D14" s="4" t="s">
        <v>30</v>
      </c>
      <c r="E14" s="4" t="s">
        <v>31</v>
      </c>
      <c r="F14" s="4"/>
    </row>
    <row r="15" ht="30" customHeight="1" spans="1:5">
      <c r="A15" s="19"/>
      <c r="B15" s="7">
        <v>7</v>
      </c>
      <c r="C15" s="7">
        <v>1000</v>
      </c>
      <c r="D15" s="8">
        <f>3600*E15</f>
        <v>25.2</v>
      </c>
      <c r="E15" s="8">
        <f>B15/C15</f>
        <v>0.007</v>
      </c>
    </row>
    <row r="16" ht="15.15"/>
  </sheetData>
  <mergeCells count="8">
    <mergeCell ref="A1:G1"/>
    <mergeCell ref="A2:A3"/>
    <mergeCell ref="A4:A5"/>
    <mergeCell ref="A6:A7"/>
    <mergeCell ref="A8:A9"/>
    <mergeCell ref="A10:A11"/>
    <mergeCell ref="A12:A13"/>
    <mergeCell ref="A14:A15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超级电容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V.</cp:lastModifiedBy>
  <dcterms:created xsi:type="dcterms:W3CDTF">2006-09-13T11:21:00Z</dcterms:created>
  <dcterms:modified xsi:type="dcterms:W3CDTF">2022-05-09T12:43:56Z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0B3A21E833974B0880996F3813522233</vt:lpwstr>
  </property>
  <property fmtid="{D5CDD505-2E9C-101B-9397-08002B2CF9AE}" pid="3" name="KSOProductBuildVer">
    <vt:lpwstr>2052-11.1.0.11636</vt:lpwstr>
  </property>
</Properties>
</file>